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Source Data\"/>
    </mc:Choice>
  </mc:AlternateContent>
  <xr:revisionPtr revIDLastSave="0" documentId="13_ncr:1_{61A1BF21-E692-47C2-9363-32EC164CFDE5}" xr6:coauthVersionLast="47" xr6:coauthVersionMax="47" xr10:uidLastSave="{00000000-0000-0000-0000-000000000000}"/>
  <bookViews>
    <workbookView xWindow="-120" yWindow="-120" windowWidth="29040" windowHeight="15720" firstSheet="6" activeTab="12" xr2:uid="{3A45B07C-B4D8-444B-B474-56FB4F2D5B8F}"/>
  </bookViews>
  <sheets>
    <sheet name="README" sheetId="12" r:id="rId1"/>
    <sheet name="Narrow Body" sheetId="1" r:id="rId2"/>
    <sheet name="mil fighter" sheetId="2" r:id="rId3"/>
    <sheet name="wide body (non IMA)" sheetId="3" r:id="rId4"/>
    <sheet name="wide body (IMA)" sheetId="4" r:id="rId5"/>
    <sheet name="regional" sheetId="5" r:id="rId6"/>
    <sheet name="mil trainer" sheetId="6" r:id="rId7"/>
    <sheet name="bizjet" sheetId="7" r:id="rId8"/>
    <sheet name="Mil trans" sheetId="8" r:id="rId9"/>
    <sheet name="rotorcraft mil" sheetId="9" r:id="rId10"/>
    <sheet name="rotocraft civil" sheetId="10" r:id="rId11"/>
    <sheet name="large UAV" sheetId="11" r:id="rId12"/>
    <sheet name="Combined data" sheetId="13" r:id="rId13"/>
  </sheets>
  <externalReferences>
    <externalReference r:id="rId14"/>
    <externalReference r:id="rId15"/>
  </externalReferences>
  <definedNames>
    <definedName name="_xlnm._FilterDatabase" localSheetId="12" hidden="1">'Combined data'!$A$4:$N$331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13" l="1"/>
  <c r="O75" i="13"/>
  <c r="O83" i="13"/>
  <c r="O91" i="13"/>
  <c r="O99" i="13"/>
  <c r="O107" i="13"/>
  <c r="O131" i="13"/>
  <c r="O139" i="13"/>
  <c r="O147" i="13"/>
  <c r="O155" i="13"/>
  <c r="O163" i="13"/>
  <c r="O171" i="13"/>
  <c r="O195" i="13"/>
  <c r="O203" i="13"/>
  <c r="O211" i="13"/>
  <c r="O219" i="13"/>
  <c r="O227" i="13"/>
  <c r="O235" i="13"/>
  <c r="O259" i="13"/>
  <c r="O267" i="13"/>
  <c r="O275" i="13"/>
  <c r="O283" i="13"/>
  <c r="O291" i="13"/>
  <c r="O299" i="13"/>
  <c r="O331" i="13"/>
  <c r="M6" i="13"/>
  <c r="L6" i="13" s="1"/>
  <c r="M7" i="13"/>
  <c r="L7" i="13" s="1"/>
  <c r="M8" i="13"/>
  <c r="L8" i="13" s="1"/>
  <c r="M9" i="13"/>
  <c r="L9" i="13" s="1"/>
  <c r="M10" i="13"/>
  <c r="L10" i="13" s="1"/>
  <c r="M11" i="13"/>
  <c r="L11" i="13" s="1"/>
  <c r="M12" i="13"/>
  <c r="L12" i="13" s="1"/>
  <c r="M13" i="13"/>
  <c r="L13" i="13" s="1"/>
  <c r="M14" i="13"/>
  <c r="L14" i="13" s="1"/>
  <c r="M15" i="13"/>
  <c r="L15" i="13" s="1"/>
  <c r="M16" i="13"/>
  <c r="L16" i="13" s="1"/>
  <c r="M17" i="13"/>
  <c r="L17" i="13" s="1"/>
  <c r="M18" i="13"/>
  <c r="L18" i="13" s="1"/>
  <c r="M19" i="13"/>
  <c r="L19" i="13" s="1"/>
  <c r="M20" i="13"/>
  <c r="L20" i="13" s="1"/>
  <c r="M21" i="13"/>
  <c r="L21" i="13" s="1"/>
  <c r="M22" i="13"/>
  <c r="L22" i="13" s="1"/>
  <c r="M23" i="13"/>
  <c r="L23" i="13" s="1"/>
  <c r="M24" i="13"/>
  <c r="L24" i="13" s="1"/>
  <c r="M25" i="13"/>
  <c r="L25" i="13" s="1"/>
  <c r="M26" i="13"/>
  <c r="L26" i="13" s="1"/>
  <c r="M27" i="13"/>
  <c r="L27" i="13" s="1"/>
  <c r="M28" i="13"/>
  <c r="L28" i="13" s="1"/>
  <c r="M29" i="13"/>
  <c r="L29" i="13" s="1"/>
  <c r="M30" i="13"/>
  <c r="L30" i="13" s="1"/>
  <c r="M31" i="13"/>
  <c r="L31" i="13" s="1"/>
  <c r="M32" i="13"/>
  <c r="L32" i="13" s="1"/>
  <c r="M33" i="13"/>
  <c r="L33" i="13" s="1"/>
  <c r="M34" i="13"/>
  <c r="L34" i="13" s="1"/>
  <c r="M35" i="13"/>
  <c r="L35" i="13" s="1"/>
  <c r="M36" i="13"/>
  <c r="L36" i="13" s="1"/>
  <c r="M37" i="13"/>
  <c r="L37" i="13" s="1"/>
  <c r="M38" i="13"/>
  <c r="L38" i="13" s="1"/>
  <c r="M39" i="13"/>
  <c r="L39" i="13" s="1"/>
  <c r="M40" i="13"/>
  <c r="L40" i="13" s="1"/>
  <c r="M41" i="13"/>
  <c r="L41" i="13" s="1"/>
  <c r="M42" i="13"/>
  <c r="L42" i="13" s="1"/>
  <c r="M43" i="13"/>
  <c r="L43" i="13" s="1"/>
  <c r="M44" i="13"/>
  <c r="L44" i="13" s="1"/>
  <c r="M45" i="13"/>
  <c r="L45" i="13" s="1"/>
  <c r="M46" i="13"/>
  <c r="L46" i="13" s="1"/>
  <c r="M47" i="13"/>
  <c r="L47" i="13" s="1"/>
  <c r="M48" i="13"/>
  <c r="L48" i="13" s="1"/>
  <c r="M49" i="13"/>
  <c r="L49" i="13" s="1"/>
  <c r="M50" i="13"/>
  <c r="L50" i="13" s="1"/>
  <c r="M51" i="13"/>
  <c r="L51" i="13" s="1"/>
  <c r="M52" i="13"/>
  <c r="L52" i="13" s="1"/>
  <c r="M53" i="13"/>
  <c r="L53" i="13" s="1"/>
  <c r="M54" i="13"/>
  <c r="L54" i="13" s="1"/>
  <c r="M55" i="13"/>
  <c r="L55" i="13" s="1"/>
  <c r="M56" i="13"/>
  <c r="L56" i="13" s="1"/>
  <c r="M57" i="13"/>
  <c r="L57" i="13" s="1"/>
  <c r="M58" i="13"/>
  <c r="L58" i="13" s="1"/>
  <c r="M59" i="13"/>
  <c r="L59" i="13" s="1"/>
  <c r="M60" i="13"/>
  <c r="L60" i="13" s="1"/>
  <c r="M61" i="13"/>
  <c r="L61" i="13" s="1"/>
  <c r="M62" i="13"/>
  <c r="L62" i="13" s="1"/>
  <c r="M63" i="13"/>
  <c r="L63" i="13" s="1"/>
  <c r="M64" i="13"/>
  <c r="L64" i="13" s="1"/>
  <c r="O64" i="13" s="1"/>
  <c r="M65" i="13"/>
  <c r="L65" i="13" s="1"/>
  <c r="O65" i="13" s="1"/>
  <c r="M66" i="13"/>
  <c r="L66" i="13" s="1"/>
  <c r="O66" i="13" s="1"/>
  <c r="M67" i="13"/>
  <c r="L67" i="13" s="1"/>
  <c r="M68" i="13"/>
  <c r="L68" i="13" s="1"/>
  <c r="O68" i="13" s="1"/>
  <c r="M69" i="13"/>
  <c r="L69" i="13" s="1"/>
  <c r="O69" i="13" s="1"/>
  <c r="M70" i="13"/>
  <c r="L70" i="13" s="1"/>
  <c r="O70" i="13" s="1"/>
  <c r="M71" i="13"/>
  <c r="L71" i="13" s="1"/>
  <c r="O71" i="13" s="1"/>
  <c r="M72" i="13"/>
  <c r="L72" i="13" s="1"/>
  <c r="O72" i="13" s="1"/>
  <c r="M73" i="13"/>
  <c r="L73" i="13" s="1"/>
  <c r="O73" i="13" s="1"/>
  <c r="M74" i="13"/>
  <c r="L74" i="13" s="1"/>
  <c r="O74" i="13" s="1"/>
  <c r="M75" i="13"/>
  <c r="L75" i="13" s="1"/>
  <c r="M76" i="13"/>
  <c r="L76" i="13" s="1"/>
  <c r="O76" i="13" s="1"/>
  <c r="M77" i="13"/>
  <c r="L77" i="13" s="1"/>
  <c r="O77" i="13" s="1"/>
  <c r="M78" i="13"/>
  <c r="L78" i="13" s="1"/>
  <c r="O78" i="13" s="1"/>
  <c r="M79" i="13"/>
  <c r="L79" i="13" s="1"/>
  <c r="O79" i="13" s="1"/>
  <c r="M80" i="13"/>
  <c r="L80" i="13" s="1"/>
  <c r="O80" i="13" s="1"/>
  <c r="M81" i="13"/>
  <c r="L81" i="13" s="1"/>
  <c r="O81" i="13" s="1"/>
  <c r="M82" i="13"/>
  <c r="L82" i="13" s="1"/>
  <c r="O82" i="13" s="1"/>
  <c r="M83" i="13"/>
  <c r="L83" i="13" s="1"/>
  <c r="M84" i="13"/>
  <c r="L84" i="13" s="1"/>
  <c r="O84" i="13" s="1"/>
  <c r="M85" i="13"/>
  <c r="L85" i="13" s="1"/>
  <c r="O85" i="13" s="1"/>
  <c r="M86" i="13"/>
  <c r="L86" i="13" s="1"/>
  <c r="O86" i="13" s="1"/>
  <c r="M87" i="13"/>
  <c r="L87" i="13" s="1"/>
  <c r="O87" i="13" s="1"/>
  <c r="M88" i="13"/>
  <c r="L88" i="13" s="1"/>
  <c r="O88" i="13" s="1"/>
  <c r="M89" i="13"/>
  <c r="L89" i="13" s="1"/>
  <c r="O89" i="13" s="1"/>
  <c r="M90" i="13"/>
  <c r="L90" i="13" s="1"/>
  <c r="O90" i="13" s="1"/>
  <c r="M91" i="13"/>
  <c r="L91" i="13" s="1"/>
  <c r="M92" i="13"/>
  <c r="L92" i="13" s="1"/>
  <c r="O92" i="13" s="1"/>
  <c r="M93" i="13"/>
  <c r="L93" i="13" s="1"/>
  <c r="O93" i="13" s="1"/>
  <c r="M94" i="13"/>
  <c r="L94" i="13" s="1"/>
  <c r="O94" i="13" s="1"/>
  <c r="M95" i="13"/>
  <c r="L95" i="13" s="1"/>
  <c r="O95" i="13" s="1"/>
  <c r="M96" i="13"/>
  <c r="L96" i="13" s="1"/>
  <c r="O96" i="13" s="1"/>
  <c r="M97" i="13"/>
  <c r="L97" i="13" s="1"/>
  <c r="O97" i="13" s="1"/>
  <c r="M98" i="13"/>
  <c r="L98" i="13" s="1"/>
  <c r="O98" i="13" s="1"/>
  <c r="M99" i="13"/>
  <c r="L99" i="13" s="1"/>
  <c r="M100" i="13"/>
  <c r="L100" i="13" s="1"/>
  <c r="O100" i="13" s="1"/>
  <c r="M101" i="13"/>
  <c r="L101" i="13" s="1"/>
  <c r="O101" i="13" s="1"/>
  <c r="M102" i="13"/>
  <c r="L102" i="13" s="1"/>
  <c r="O102" i="13" s="1"/>
  <c r="M103" i="13"/>
  <c r="L103" i="13" s="1"/>
  <c r="O103" i="13" s="1"/>
  <c r="M104" i="13"/>
  <c r="L104" i="13" s="1"/>
  <c r="O104" i="13" s="1"/>
  <c r="M105" i="13"/>
  <c r="L105" i="13" s="1"/>
  <c r="O105" i="13" s="1"/>
  <c r="M106" i="13"/>
  <c r="L106" i="13" s="1"/>
  <c r="O106" i="13" s="1"/>
  <c r="M107" i="13"/>
  <c r="L107" i="13" s="1"/>
  <c r="M108" i="13"/>
  <c r="L108" i="13" s="1"/>
  <c r="O108" i="13" s="1"/>
  <c r="M109" i="13"/>
  <c r="L109" i="13" s="1"/>
  <c r="O109" i="13" s="1"/>
  <c r="M110" i="13"/>
  <c r="L110" i="13" s="1"/>
  <c r="O110" i="13" s="1"/>
  <c r="M111" i="13"/>
  <c r="L111" i="13" s="1"/>
  <c r="O111" i="13" s="1"/>
  <c r="M112" i="13"/>
  <c r="L112" i="13" s="1"/>
  <c r="O112" i="13" s="1"/>
  <c r="M113" i="13"/>
  <c r="L113" i="13" s="1"/>
  <c r="O113" i="13" s="1"/>
  <c r="M114" i="13"/>
  <c r="L114" i="13" s="1"/>
  <c r="O114" i="13" s="1"/>
  <c r="M115" i="13"/>
  <c r="L115" i="13" s="1"/>
  <c r="O115" i="13" s="1"/>
  <c r="M116" i="13"/>
  <c r="L116" i="13" s="1"/>
  <c r="O116" i="13" s="1"/>
  <c r="M117" i="13"/>
  <c r="L117" i="13" s="1"/>
  <c r="O117" i="13" s="1"/>
  <c r="M118" i="13"/>
  <c r="L118" i="13" s="1"/>
  <c r="O118" i="13" s="1"/>
  <c r="M119" i="13"/>
  <c r="L119" i="13" s="1"/>
  <c r="O119" i="13" s="1"/>
  <c r="M120" i="13"/>
  <c r="L120" i="13" s="1"/>
  <c r="O120" i="13" s="1"/>
  <c r="M121" i="13"/>
  <c r="L121" i="13" s="1"/>
  <c r="O121" i="13" s="1"/>
  <c r="M122" i="13"/>
  <c r="L122" i="13" s="1"/>
  <c r="O122" i="13" s="1"/>
  <c r="M123" i="13"/>
  <c r="L123" i="13" s="1"/>
  <c r="O123" i="13" s="1"/>
  <c r="M124" i="13"/>
  <c r="L124" i="13" s="1"/>
  <c r="O124" i="13" s="1"/>
  <c r="M125" i="13"/>
  <c r="L125" i="13" s="1"/>
  <c r="O125" i="13" s="1"/>
  <c r="M126" i="13"/>
  <c r="L126" i="13" s="1"/>
  <c r="O126" i="13" s="1"/>
  <c r="M127" i="13"/>
  <c r="L127" i="13" s="1"/>
  <c r="O127" i="13" s="1"/>
  <c r="M128" i="13"/>
  <c r="L128" i="13" s="1"/>
  <c r="O128" i="13" s="1"/>
  <c r="M129" i="13"/>
  <c r="L129" i="13" s="1"/>
  <c r="O129" i="13" s="1"/>
  <c r="M130" i="13"/>
  <c r="L130" i="13" s="1"/>
  <c r="O130" i="13" s="1"/>
  <c r="M131" i="13"/>
  <c r="L131" i="13" s="1"/>
  <c r="M132" i="13"/>
  <c r="L132" i="13" s="1"/>
  <c r="O132" i="13" s="1"/>
  <c r="M133" i="13"/>
  <c r="L133" i="13" s="1"/>
  <c r="O133" i="13" s="1"/>
  <c r="M134" i="13"/>
  <c r="L134" i="13" s="1"/>
  <c r="O134" i="13" s="1"/>
  <c r="M135" i="13"/>
  <c r="L135" i="13" s="1"/>
  <c r="O135" i="13" s="1"/>
  <c r="M136" i="13"/>
  <c r="L136" i="13" s="1"/>
  <c r="O136" i="13" s="1"/>
  <c r="M137" i="13"/>
  <c r="L137" i="13" s="1"/>
  <c r="O137" i="13" s="1"/>
  <c r="M138" i="13"/>
  <c r="L138" i="13" s="1"/>
  <c r="O138" i="13" s="1"/>
  <c r="M139" i="13"/>
  <c r="L139" i="13" s="1"/>
  <c r="M140" i="13"/>
  <c r="L140" i="13" s="1"/>
  <c r="O140" i="13" s="1"/>
  <c r="M141" i="13"/>
  <c r="L141" i="13" s="1"/>
  <c r="O141" i="13" s="1"/>
  <c r="M142" i="13"/>
  <c r="L142" i="13" s="1"/>
  <c r="O142" i="13" s="1"/>
  <c r="M143" i="13"/>
  <c r="L143" i="13" s="1"/>
  <c r="O143" i="13" s="1"/>
  <c r="M144" i="13"/>
  <c r="L144" i="13" s="1"/>
  <c r="O144" i="13" s="1"/>
  <c r="M145" i="13"/>
  <c r="L145" i="13" s="1"/>
  <c r="O145" i="13" s="1"/>
  <c r="M146" i="13"/>
  <c r="L146" i="13" s="1"/>
  <c r="O146" i="13" s="1"/>
  <c r="M147" i="13"/>
  <c r="L147" i="13" s="1"/>
  <c r="M148" i="13"/>
  <c r="L148" i="13" s="1"/>
  <c r="O148" i="13" s="1"/>
  <c r="M149" i="13"/>
  <c r="L149" i="13" s="1"/>
  <c r="O149" i="13" s="1"/>
  <c r="M150" i="13"/>
  <c r="L150" i="13" s="1"/>
  <c r="O150" i="13" s="1"/>
  <c r="M151" i="13"/>
  <c r="L151" i="13" s="1"/>
  <c r="O151" i="13" s="1"/>
  <c r="M152" i="13"/>
  <c r="L152" i="13" s="1"/>
  <c r="O152" i="13" s="1"/>
  <c r="M153" i="13"/>
  <c r="L153" i="13" s="1"/>
  <c r="O153" i="13" s="1"/>
  <c r="M154" i="13"/>
  <c r="L154" i="13" s="1"/>
  <c r="O154" i="13" s="1"/>
  <c r="M155" i="13"/>
  <c r="L155" i="13" s="1"/>
  <c r="M156" i="13"/>
  <c r="L156" i="13" s="1"/>
  <c r="O156" i="13" s="1"/>
  <c r="M157" i="13"/>
  <c r="L157" i="13" s="1"/>
  <c r="O157" i="13" s="1"/>
  <c r="M158" i="13"/>
  <c r="L158" i="13" s="1"/>
  <c r="O158" i="13" s="1"/>
  <c r="M159" i="13"/>
  <c r="L159" i="13" s="1"/>
  <c r="O159" i="13" s="1"/>
  <c r="M160" i="13"/>
  <c r="L160" i="13" s="1"/>
  <c r="O160" i="13" s="1"/>
  <c r="M161" i="13"/>
  <c r="L161" i="13" s="1"/>
  <c r="O161" i="13" s="1"/>
  <c r="M162" i="13"/>
  <c r="L162" i="13" s="1"/>
  <c r="O162" i="13" s="1"/>
  <c r="M163" i="13"/>
  <c r="L163" i="13" s="1"/>
  <c r="M164" i="13"/>
  <c r="L164" i="13" s="1"/>
  <c r="O164" i="13" s="1"/>
  <c r="M165" i="13"/>
  <c r="L165" i="13" s="1"/>
  <c r="O165" i="13" s="1"/>
  <c r="M166" i="13"/>
  <c r="L166" i="13" s="1"/>
  <c r="O166" i="13" s="1"/>
  <c r="M167" i="13"/>
  <c r="L167" i="13" s="1"/>
  <c r="O167" i="13" s="1"/>
  <c r="M168" i="13"/>
  <c r="L168" i="13" s="1"/>
  <c r="O168" i="13" s="1"/>
  <c r="M169" i="13"/>
  <c r="L169" i="13" s="1"/>
  <c r="O169" i="13" s="1"/>
  <c r="M170" i="13"/>
  <c r="L170" i="13" s="1"/>
  <c r="O170" i="13" s="1"/>
  <c r="M171" i="13"/>
  <c r="L171" i="13" s="1"/>
  <c r="M172" i="13"/>
  <c r="L172" i="13" s="1"/>
  <c r="O172" i="13" s="1"/>
  <c r="M173" i="13"/>
  <c r="L173" i="13" s="1"/>
  <c r="O173" i="13" s="1"/>
  <c r="M174" i="13"/>
  <c r="L174" i="13" s="1"/>
  <c r="O174" i="13" s="1"/>
  <c r="M175" i="13"/>
  <c r="L175" i="13" s="1"/>
  <c r="O175" i="13" s="1"/>
  <c r="M176" i="13"/>
  <c r="L176" i="13" s="1"/>
  <c r="O176" i="13" s="1"/>
  <c r="M177" i="13"/>
  <c r="L177" i="13" s="1"/>
  <c r="O177" i="13" s="1"/>
  <c r="M178" i="13"/>
  <c r="L178" i="13" s="1"/>
  <c r="O178" i="13" s="1"/>
  <c r="M179" i="13"/>
  <c r="L179" i="13" s="1"/>
  <c r="O179" i="13" s="1"/>
  <c r="M180" i="13"/>
  <c r="L180" i="13" s="1"/>
  <c r="O180" i="13" s="1"/>
  <c r="M181" i="13"/>
  <c r="L181" i="13" s="1"/>
  <c r="O181" i="13" s="1"/>
  <c r="M182" i="13"/>
  <c r="L182" i="13" s="1"/>
  <c r="O182" i="13" s="1"/>
  <c r="M183" i="13"/>
  <c r="L183" i="13" s="1"/>
  <c r="O183" i="13" s="1"/>
  <c r="M184" i="13"/>
  <c r="L184" i="13" s="1"/>
  <c r="O184" i="13" s="1"/>
  <c r="M185" i="13"/>
  <c r="L185" i="13" s="1"/>
  <c r="O185" i="13" s="1"/>
  <c r="M186" i="13"/>
  <c r="L186" i="13" s="1"/>
  <c r="O186" i="13" s="1"/>
  <c r="M187" i="13"/>
  <c r="L187" i="13" s="1"/>
  <c r="O187" i="13" s="1"/>
  <c r="M188" i="13"/>
  <c r="L188" i="13" s="1"/>
  <c r="O188" i="13" s="1"/>
  <c r="M189" i="13"/>
  <c r="L189" i="13" s="1"/>
  <c r="O189" i="13" s="1"/>
  <c r="M190" i="13"/>
  <c r="L190" i="13" s="1"/>
  <c r="O190" i="13" s="1"/>
  <c r="M191" i="13"/>
  <c r="L191" i="13" s="1"/>
  <c r="O191" i="13" s="1"/>
  <c r="M192" i="13"/>
  <c r="L192" i="13" s="1"/>
  <c r="O192" i="13" s="1"/>
  <c r="M193" i="13"/>
  <c r="L193" i="13" s="1"/>
  <c r="O193" i="13" s="1"/>
  <c r="M194" i="13"/>
  <c r="L194" i="13" s="1"/>
  <c r="O194" i="13" s="1"/>
  <c r="M195" i="13"/>
  <c r="L195" i="13" s="1"/>
  <c r="M196" i="13"/>
  <c r="L196" i="13" s="1"/>
  <c r="O196" i="13" s="1"/>
  <c r="M197" i="13"/>
  <c r="L197" i="13" s="1"/>
  <c r="O197" i="13" s="1"/>
  <c r="M198" i="13"/>
  <c r="L198" i="13" s="1"/>
  <c r="O198" i="13" s="1"/>
  <c r="M199" i="13"/>
  <c r="L199" i="13" s="1"/>
  <c r="O199" i="13" s="1"/>
  <c r="M200" i="13"/>
  <c r="L200" i="13" s="1"/>
  <c r="O200" i="13" s="1"/>
  <c r="M201" i="13"/>
  <c r="L201" i="13" s="1"/>
  <c r="O201" i="13" s="1"/>
  <c r="M202" i="13"/>
  <c r="L202" i="13" s="1"/>
  <c r="O202" i="13" s="1"/>
  <c r="M203" i="13"/>
  <c r="L203" i="13" s="1"/>
  <c r="M204" i="13"/>
  <c r="L204" i="13" s="1"/>
  <c r="O204" i="13" s="1"/>
  <c r="M205" i="13"/>
  <c r="L205" i="13" s="1"/>
  <c r="O205" i="13" s="1"/>
  <c r="M206" i="13"/>
  <c r="L206" i="13" s="1"/>
  <c r="O206" i="13" s="1"/>
  <c r="M207" i="13"/>
  <c r="L207" i="13" s="1"/>
  <c r="O207" i="13" s="1"/>
  <c r="M208" i="13"/>
  <c r="L208" i="13" s="1"/>
  <c r="O208" i="13" s="1"/>
  <c r="M209" i="13"/>
  <c r="L209" i="13" s="1"/>
  <c r="O209" i="13" s="1"/>
  <c r="M210" i="13"/>
  <c r="L210" i="13" s="1"/>
  <c r="O210" i="13" s="1"/>
  <c r="M211" i="13"/>
  <c r="L211" i="13" s="1"/>
  <c r="M212" i="13"/>
  <c r="L212" i="13" s="1"/>
  <c r="O212" i="13" s="1"/>
  <c r="M213" i="13"/>
  <c r="L213" i="13" s="1"/>
  <c r="O213" i="13" s="1"/>
  <c r="M214" i="13"/>
  <c r="L214" i="13" s="1"/>
  <c r="O214" i="13" s="1"/>
  <c r="M215" i="13"/>
  <c r="L215" i="13" s="1"/>
  <c r="O215" i="13" s="1"/>
  <c r="M216" i="13"/>
  <c r="L216" i="13" s="1"/>
  <c r="O216" i="13" s="1"/>
  <c r="M217" i="13"/>
  <c r="L217" i="13" s="1"/>
  <c r="O217" i="13" s="1"/>
  <c r="M218" i="13"/>
  <c r="L218" i="13" s="1"/>
  <c r="O218" i="13" s="1"/>
  <c r="M219" i="13"/>
  <c r="L219" i="13" s="1"/>
  <c r="M220" i="13"/>
  <c r="L220" i="13" s="1"/>
  <c r="O220" i="13" s="1"/>
  <c r="M221" i="13"/>
  <c r="L221" i="13" s="1"/>
  <c r="O221" i="13" s="1"/>
  <c r="M222" i="13"/>
  <c r="L222" i="13" s="1"/>
  <c r="O222" i="13" s="1"/>
  <c r="M223" i="13"/>
  <c r="L223" i="13" s="1"/>
  <c r="O223" i="13" s="1"/>
  <c r="M224" i="13"/>
  <c r="L224" i="13" s="1"/>
  <c r="O224" i="13" s="1"/>
  <c r="M225" i="13"/>
  <c r="L225" i="13" s="1"/>
  <c r="O225" i="13" s="1"/>
  <c r="M226" i="13"/>
  <c r="L226" i="13" s="1"/>
  <c r="O226" i="13" s="1"/>
  <c r="M227" i="13"/>
  <c r="L227" i="13" s="1"/>
  <c r="M228" i="13"/>
  <c r="L228" i="13" s="1"/>
  <c r="O228" i="13" s="1"/>
  <c r="M229" i="13"/>
  <c r="L229" i="13" s="1"/>
  <c r="O229" i="13" s="1"/>
  <c r="M230" i="13"/>
  <c r="L230" i="13" s="1"/>
  <c r="O230" i="13" s="1"/>
  <c r="M231" i="13"/>
  <c r="L231" i="13" s="1"/>
  <c r="O231" i="13" s="1"/>
  <c r="M232" i="13"/>
  <c r="L232" i="13" s="1"/>
  <c r="O232" i="13" s="1"/>
  <c r="M233" i="13"/>
  <c r="L233" i="13" s="1"/>
  <c r="O233" i="13" s="1"/>
  <c r="M234" i="13"/>
  <c r="L234" i="13" s="1"/>
  <c r="O234" i="13" s="1"/>
  <c r="M235" i="13"/>
  <c r="L235" i="13" s="1"/>
  <c r="M236" i="13"/>
  <c r="L236" i="13" s="1"/>
  <c r="O236" i="13" s="1"/>
  <c r="M237" i="13"/>
  <c r="L237" i="13" s="1"/>
  <c r="O237" i="13" s="1"/>
  <c r="M238" i="13"/>
  <c r="L238" i="13" s="1"/>
  <c r="O238" i="13" s="1"/>
  <c r="M239" i="13"/>
  <c r="L239" i="13" s="1"/>
  <c r="O239" i="13" s="1"/>
  <c r="M240" i="13"/>
  <c r="L240" i="13" s="1"/>
  <c r="O240" i="13" s="1"/>
  <c r="M241" i="13"/>
  <c r="L241" i="13" s="1"/>
  <c r="O241" i="13" s="1"/>
  <c r="M242" i="13"/>
  <c r="L242" i="13" s="1"/>
  <c r="O242" i="13" s="1"/>
  <c r="M243" i="13"/>
  <c r="L243" i="13" s="1"/>
  <c r="O243" i="13" s="1"/>
  <c r="M244" i="13"/>
  <c r="L244" i="13" s="1"/>
  <c r="O244" i="13" s="1"/>
  <c r="M245" i="13"/>
  <c r="L245" i="13" s="1"/>
  <c r="O245" i="13" s="1"/>
  <c r="M246" i="13"/>
  <c r="L246" i="13" s="1"/>
  <c r="O246" i="13" s="1"/>
  <c r="M247" i="13"/>
  <c r="L247" i="13" s="1"/>
  <c r="O247" i="13" s="1"/>
  <c r="M248" i="13"/>
  <c r="L248" i="13" s="1"/>
  <c r="O248" i="13" s="1"/>
  <c r="M249" i="13"/>
  <c r="L249" i="13" s="1"/>
  <c r="O249" i="13" s="1"/>
  <c r="M250" i="13"/>
  <c r="L250" i="13" s="1"/>
  <c r="O250" i="13" s="1"/>
  <c r="M251" i="13"/>
  <c r="L251" i="13" s="1"/>
  <c r="O251" i="13" s="1"/>
  <c r="M252" i="13"/>
  <c r="L252" i="13" s="1"/>
  <c r="O252" i="13" s="1"/>
  <c r="M253" i="13"/>
  <c r="L253" i="13" s="1"/>
  <c r="O253" i="13" s="1"/>
  <c r="M254" i="13"/>
  <c r="L254" i="13" s="1"/>
  <c r="O254" i="13" s="1"/>
  <c r="M255" i="13"/>
  <c r="L255" i="13" s="1"/>
  <c r="O255" i="13" s="1"/>
  <c r="M256" i="13"/>
  <c r="L256" i="13" s="1"/>
  <c r="O256" i="13" s="1"/>
  <c r="M257" i="13"/>
  <c r="L257" i="13" s="1"/>
  <c r="O257" i="13" s="1"/>
  <c r="M258" i="13"/>
  <c r="L258" i="13" s="1"/>
  <c r="O258" i="13" s="1"/>
  <c r="M259" i="13"/>
  <c r="L259" i="13" s="1"/>
  <c r="M260" i="13"/>
  <c r="L260" i="13" s="1"/>
  <c r="O260" i="13" s="1"/>
  <c r="M261" i="13"/>
  <c r="L261" i="13" s="1"/>
  <c r="O261" i="13" s="1"/>
  <c r="M262" i="13"/>
  <c r="L262" i="13" s="1"/>
  <c r="O262" i="13" s="1"/>
  <c r="M263" i="13"/>
  <c r="L263" i="13" s="1"/>
  <c r="O263" i="13" s="1"/>
  <c r="M264" i="13"/>
  <c r="L264" i="13" s="1"/>
  <c r="O264" i="13" s="1"/>
  <c r="M265" i="13"/>
  <c r="L265" i="13" s="1"/>
  <c r="O265" i="13" s="1"/>
  <c r="M266" i="13"/>
  <c r="L266" i="13" s="1"/>
  <c r="O266" i="13" s="1"/>
  <c r="M267" i="13"/>
  <c r="L267" i="13" s="1"/>
  <c r="M268" i="13"/>
  <c r="L268" i="13" s="1"/>
  <c r="O268" i="13" s="1"/>
  <c r="M269" i="13"/>
  <c r="L269" i="13" s="1"/>
  <c r="O269" i="13" s="1"/>
  <c r="M270" i="13"/>
  <c r="L270" i="13" s="1"/>
  <c r="O270" i="13" s="1"/>
  <c r="M271" i="13"/>
  <c r="L271" i="13" s="1"/>
  <c r="O271" i="13" s="1"/>
  <c r="M272" i="13"/>
  <c r="L272" i="13" s="1"/>
  <c r="O272" i="13" s="1"/>
  <c r="M273" i="13"/>
  <c r="L273" i="13" s="1"/>
  <c r="O273" i="13" s="1"/>
  <c r="M274" i="13"/>
  <c r="L274" i="13" s="1"/>
  <c r="O274" i="13" s="1"/>
  <c r="M275" i="13"/>
  <c r="L275" i="13" s="1"/>
  <c r="M276" i="13"/>
  <c r="L276" i="13" s="1"/>
  <c r="O276" i="13" s="1"/>
  <c r="M277" i="13"/>
  <c r="L277" i="13" s="1"/>
  <c r="O277" i="13" s="1"/>
  <c r="M278" i="13"/>
  <c r="L278" i="13" s="1"/>
  <c r="O278" i="13" s="1"/>
  <c r="M279" i="13"/>
  <c r="L279" i="13" s="1"/>
  <c r="O279" i="13" s="1"/>
  <c r="M280" i="13"/>
  <c r="L280" i="13" s="1"/>
  <c r="O280" i="13" s="1"/>
  <c r="M281" i="13"/>
  <c r="L281" i="13" s="1"/>
  <c r="O281" i="13" s="1"/>
  <c r="M282" i="13"/>
  <c r="L282" i="13" s="1"/>
  <c r="O282" i="13" s="1"/>
  <c r="M283" i="13"/>
  <c r="L283" i="13" s="1"/>
  <c r="M284" i="13"/>
  <c r="L284" i="13" s="1"/>
  <c r="O284" i="13" s="1"/>
  <c r="M285" i="13"/>
  <c r="L285" i="13" s="1"/>
  <c r="O285" i="13" s="1"/>
  <c r="M286" i="13"/>
  <c r="L286" i="13" s="1"/>
  <c r="O286" i="13" s="1"/>
  <c r="M287" i="13"/>
  <c r="L287" i="13" s="1"/>
  <c r="O287" i="13" s="1"/>
  <c r="M288" i="13"/>
  <c r="L288" i="13" s="1"/>
  <c r="O288" i="13" s="1"/>
  <c r="M289" i="13"/>
  <c r="L289" i="13" s="1"/>
  <c r="O289" i="13" s="1"/>
  <c r="M290" i="13"/>
  <c r="L290" i="13" s="1"/>
  <c r="O290" i="13" s="1"/>
  <c r="M291" i="13"/>
  <c r="L291" i="13" s="1"/>
  <c r="M292" i="13"/>
  <c r="L292" i="13" s="1"/>
  <c r="O292" i="13" s="1"/>
  <c r="M293" i="13"/>
  <c r="L293" i="13" s="1"/>
  <c r="O293" i="13" s="1"/>
  <c r="M294" i="13"/>
  <c r="L294" i="13" s="1"/>
  <c r="O294" i="13" s="1"/>
  <c r="M295" i="13"/>
  <c r="L295" i="13" s="1"/>
  <c r="O295" i="13" s="1"/>
  <c r="M296" i="13"/>
  <c r="L296" i="13" s="1"/>
  <c r="O296" i="13" s="1"/>
  <c r="M297" i="13"/>
  <c r="L297" i="13" s="1"/>
  <c r="O297" i="13" s="1"/>
  <c r="M298" i="13"/>
  <c r="L298" i="13" s="1"/>
  <c r="O298" i="13" s="1"/>
  <c r="M299" i="13"/>
  <c r="L299" i="13" s="1"/>
  <c r="M300" i="13"/>
  <c r="L300" i="13" s="1"/>
  <c r="O300" i="13" s="1"/>
  <c r="M301" i="13"/>
  <c r="L301" i="13" s="1"/>
  <c r="O301" i="13" s="1"/>
  <c r="M302" i="13"/>
  <c r="L302" i="13" s="1"/>
  <c r="O302" i="13" s="1"/>
  <c r="M303" i="13"/>
  <c r="L303" i="13" s="1"/>
  <c r="O303" i="13" s="1"/>
  <c r="M304" i="13"/>
  <c r="L304" i="13" s="1"/>
  <c r="O304" i="13" s="1"/>
  <c r="M305" i="13"/>
  <c r="L305" i="13" s="1"/>
  <c r="O305" i="13" s="1"/>
  <c r="M306" i="13"/>
  <c r="L306" i="13" s="1"/>
  <c r="O306" i="13" s="1"/>
  <c r="M307" i="13"/>
  <c r="L307" i="13" s="1"/>
  <c r="O307" i="13" s="1"/>
  <c r="M308" i="13"/>
  <c r="L308" i="13" s="1"/>
  <c r="O308" i="13" s="1"/>
  <c r="M309" i="13"/>
  <c r="L309" i="13" s="1"/>
  <c r="O309" i="13" s="1"/>
  <c r="M310" i="13"/>
  <c r="L310" i="13" s="1"/>
  <c r="O310" i="13" s="1"/>
  <c r="M311" i="13"/>
  <c r="L311" i="13" s="1"/>
  <c r="O311" i="13" s="1"/>
  <c r="M312" i="13"/>
  <c r="L312" i="13" s="1"/>
  <c r="O312" i="13" s="1"/>
  <c r="M313" i="13"/>
  <c r="L313" i="13" s="1"/>
  <c r="O313" i="13" s="1"/>
  <c r="M314" i="13"/>
  <c r="L314" i="13" s="1"/>
  <c r="O314" i="13" s="1"/>
  <c r="M315" i="13"/>
  <c r="L315" i="13" s="1"/>
  <c r="O315" i="13" s="1"/>
  <c r="M316" i="13"/>
  <c r="L316" i="13" s="1"/>
  <c r="O316" i="13" s="1"/>
  <c r="M317" i="13"/>
  <c r="L317" i="13" s="1"/>
  <c r="O317" i="13" s="1"/>
  <c r="M318" i="13"/>
  <c r="L318" i="13" s="1"/>
  <c r="O318" i="13" s="1"/>
  <c r="M319" i="13"/>
  <c r="L319" i="13" s="1"/>
  <c r="O319" i="13" s="1"/>
  <c r="M320" i="13"/>
  <c r="L320" i="13" s="1"/>
  <c r="O320" i="13" s="1"/>
  <c r="M321" i="13"/>
  <c r="L321" i="13" s="1"/>
  <c r="O321" i="13" s="1"/>
  <c r="M322" i="13"/>
  <c r="L322" i="13" s="1"/>
  <c r="O322" i="13" s="1"/>
  <c r="M323" i="13"/>
  <c r="L323" i="13" s="1"/>
  <c r="O323" i="13" s="1"/>
  <c r="M324" i="13"/>
  <c r="L324" i="13" s="1"/>
  <c r="O324" i="13" s="1"/>
  <c r="M325" i="13"/>
  <c r="L325" i="13" s="1"/>
  <c r="O325" i="13" s="1"/>
  <c r="M326" i="13"/>
  <c r="L326" i="13" s="1"/>
  <c r="O326" i="13" s="1"/>
  <c r="M327" i="13"/>
  <c r="L327" i="13" s="1"/>
  <c r="O327" i="13" s="1"/>
  <c r="M328" i="13"/>
  <c r="L328" i="13" s="1"/>
  <c r="O328" i="13" s="1"/>
  <c r="M329" i="13"/>
  <c r="L329" i="13" s="1"/>
  <c r="O329" i="13" s="1"/>
  <c r="M330" i="13"/>
  <c r="L330" i="13" s="1"/>
  <c r="O330" i="13" s="1"/>
  <c r="M331" i="13"/>
  <c r="L331" i="13" s="1"/>
  <c r="M5" i="13"/>
  <c r="L5" i="13" s="1"/>
  <c r="I63" i="13"/>
  <c r="H63" i="13"/>
  <c r="G63" i="13"/>
  <c r="C63" i="13"/>
  <c r="F63" i="13" s="1"/>
  <c r="I62" i="13"/>
  <c r="O62" i="13" s="1"/>
  <c r="H62" i="13"/>
  <c r="G62" i="13"/>
  <c r="C62" i="13"/>
  <c r="F62" i="13" s="1"/>
  <c r="I61" i="13"/>
  <c r="H61" i="13"/>
  <c r="G61" i="13"/>
  <c r="C61" i="13"/>
  <c r="F61" i="13" s="1"/>
  <c r="I60" i="13"/>
  <c r="O60" i="13" s="1"/>
  <c r="H60" i="13"/>
  <c r="G60" i="13"/>
  <c r="C60" i="13"/>
  <c r="F60" i="13" s="1"/>
  <c r="I59" i="13"/>
  <c r="O59" i="13" s="1"/>
  <c r="H59" i="13"/>
  <c r="G59" i="13"/>
  <c r="C59" i="13"/>
  <c r="F59" i="13" s="1"/>
  <c r="I58" i="13"/>
  <c r="O58" i="13" s="1"/>
  <c r="H58" i="13"/>
  <c r="G58" i="13"/>
  <c r="C58" i="13"/>
  <c r="F58" i="13" s="1"/>
  <c r="I57" i="13"/>
  <c r="H57" i="13"/>
  <c r="G57" i="13"/>
  <c r="C57" i="13"/>
  <c r="F57" i="13" s="1"/>
  <c r="H56" i="13"/>
  <c r="G56" i="13"/>
  <c r="C56" i="13"/>
  <c r="F56" i="13" s="1"/>
  <c r="H55" i="13"/>
  <c r="G55" i="13"/>
  <c r="C55" i="13"/>
  <c r="F55" i="13" s="1"/>
  <c r="H54" i="13"/>
  <c r="G54" i="13"/>
  <c r="C54" i="13"/>
  <c r="F54" i="13" s="1"/>
  <c r="H53" i="13"/>
  <c r="G53" i="13"/>
  <c r="C53" i="13"/>
  <c r="F53" i="13" s="1"/>
  <c r="H52" i="13"/>
  <c r="G52" i="13"/>
  <c r="C52" i="13"/>
  <c r="F52" i="13" s="1"/>
  <c r="H51" i="13"/>
  <c r="G51" i="13"/>
  <c r="C51" i="13"/>
  <c r="F51" i="13" s="1"/>
  <c r="H50" i="13"/>
  <c r="G50" i="13"/>
  <c r="C50" i="13"/>
  <c r="F50" i="13" s="1"/>
  <c r="H49" i="13"/>
  <c r="G49" i="13"/>
  <c r="C49" i="13"/>
  <c r="F49" i="13" s="1"/>
  <c r="H48" i="13"/>
  <c r="G48" i="13"/>
  <c r="C48" i="13"/>
  <c r="F48" i="13" s="1"/>
  <c r="H47" i="13"/>
  <c r="G47" i="13"/>
  <c r="C47" i="13"/>
  <c r="F47" i="13" s="1"/>
  <c r="H46" i="13"/>
  <c r="G46" i="13"/>
  <c r="C46" i="13"/>
  <c r="F46" i="13" s="1"/>
  <c r="H45" i="13"/>
  <c r="G45" i="13"/>
  <c r="C45" i="13"/>
  <c r="F45" i="13" s="1"/>
  <c r="H44" i="13"/>
  <c r="G44" i="13"/>
  <c r="C44" i="13"/>
  <c r="F44" i="13" s="1"/>
  <c r="H43" i="13"/>
  <c r="G43" i="13"/>
  <c r="C43" i="13"/>
  <c r="F43" i="13" s="1"/>
  <c r="H42" i="13"/>
  <c r="G42" i="13"/>
  <c r="C42" i="13"/>
  <c r="F42" i="13" s="1"/>
  <c r="H41" i="13"/>
  <c r="G41" i="13"/>
  <c r="C41" i="13"/>
  <c r="F41" i="13" s="1"/>
  <c r="H40" i="13"/>
  <c r="G40" i="13"/>
  <c r="C40" i="13"/>
  <c r="F40" i="13" s="1"/>
  <c r="H39" i="13"/>
  <c r="G39" i="13"/>
  <c r="C39" i="13"/>
  <c r="F39" i="13" s="1"/>
  <c r="H38" i="13"/>
  <c r="G38" i="13"/>
  <c r="C38" i="13"/>
  <c r="F38" i="13" s="1"/>
  <c r="H37" i="13"/>
  <c r="G37" i="13"/>
  <c r="C37" i="13"/>
  <c r="F37" i="13" s="1"/>
  <c r="H36" i="13"/>
  <c r="G36" i="13"/>
  <c r="C36" i="13"/>
  <c r="F36" i="13" s="1"/>
  <c r="H35" i="13"/>
  <c r="G35" i="13"/>
  <c r="C35" i="13"/>
  <c r="F35" i="13" s="1"/>
  <c r="H34" i="13"/>
  <c r="G34" i="13"/>
  <c r="C34" i="13"/>
  <c r="F34" i="13" s="1"/>
  <c r="H33" i="13"/>
  <c r="G33" i="13"/>
  <c r="C33" i="13"/>
  <c r="F33" i="13" s="1"/>
  <c r="H32" i="13"/>
  <c r="G32" i="13"/>
  <c r="C32" i="13"/>
  <c r="F32" i="13" s="1"/>
  <c r="H31" i="13"/>
  <c r="G31" i="13"/>
  <c r="C31" i="13"/>
  <c r="F31" i="13" s="1"/>
  <c r="H30" i="13"/>
  <c r="G30" i="13"/>
  <c r="C30" i="13"/>
  <c r="F30" i="13" s="1"/>
  <c r="H29" i="13"/>
  <c r="G29" i="13"/>
  <c r="C29" i="13"/>
  <c r="F29" i="13" s="1"/>
  <c r="H28" i="13"/>
  <c r="G28" i="13"/>
  <c r="C28" i="13"/>
  <c r="H27" i="13"/>
  <c r="G27" i="13"/>
  <c r="C27" i="13"/>
  <c r="F27" i="13" s="1"/>
  <c r="H26" i="13"/>
  <c r="G26" i="13"/>
  <c r="C26" i="13"/>
  <c r="F26" i="13" s="1"/>
  <c r="H25" i="13"/>
  <c r="G25" i="13"/>
  <c r="C25" i="13"/>
  <c r="F25" i="13" s="1"/>
  <c r="H24" i="13"/>
  <c r="G24" i="13"/>
  <c r="C24" i="13"/>
  <c r="F24" i="13" s="1"/>
  <c r="H23" i="13"/>
  <c r="G23" i="13"/>
  <c r="C23" i="13"/>
  <c r="F23" i="13" s="1"/>
  <c r="H22" i="13"/>
  <c r="G22" i="13"/>
  <c r="C22" i="13"/>
  <c r="F22" i="13" s="1"/>
  <c r="H21" i="13"/>
  <c r="G21" i="13"/>
  <c r="C21" i="13"/>
  <c r="F21" i="13" s="1"/>
  <c r="H20" i="13"/>
  <c r="G20" i="13"/>
  <c r="C20" i="13"/>
  <c r="F20" i="13" s="1"/>
  <c r="H19" i="13"/>
  <c r="G19" i="13"/>
  <c r="C19" i="13"/>
  <c r="H18" i="13"/>
  <c r="G18" i="13"/>
  <c r="C18" i="13"/>
  <c r="F18" i="13" s="1"/>
  <c r="H17" i="13"/>
  <c r="G17" i="13"/>
  <c r="C17" i="13"/>
  <c r="F17" i="13" s="1"/>
  <c r="H16" i="13"/>
  <c r="G16" i="13"/>
  <c r="C16" i="13"/>
  <c r="F16" i="13" s="1"/>
  <c r="H15" i="13"/>
  <c r="G15" i="13"/>
  <c r="C15" i="13"/>
  <c r="F15" i="13" s="1"/>
  <c r="H14" i="13"/>
  <c r="G14" i="13"/>
  <c r="C14" i="13"/>
  <c r="F14" i="13" s="1"/>
  <c r="H13" i="13"/>
  <c r="G13" i="13"/>
  <c r="C13" i="13"/>
  <c r="F13" i="13" s="1"/>
  <c r="H12" i="13"/>
  <c r="G12" i="13"/>
  <c r="C12" i="13"/>
  <c r="H11" i="13"/>
  <c r="G11" i="13"/>
  <c r="C11" i="13"/>
  <c r="F11" i="13" s="1"/>
  <c r="H10" i="13"/>
  <c r="G10" i="13"/>
  <c r="C10" i="13"/>
  <c r="F10" i="13" s="1"/>
  <c r="H9" i="13"/>
  <c r="G9" i="13"/>
  <c r="C9" i="13"/>
  <c r="F9" i="13" s="1"/>
  <c r="H8" i="13"/>
  <c r="G8" i="13"/>
  <c r="C8" i="13"/>
  <c r="F8" i="13" s="1"/>
  <c r="H7" i="13"/>
  <c r="G7" i="13"/>
  <c r="C7" i="13"/>
  <c r="F7" i="13" s="1"/>
  <c r="H6" i="13"/>
  <c r="G6" i="13"/>
  <c r="C6" i="13"/>
  <c r="F6" i="13" s="1"/>
  <c r="H5" i="13"/>
  <c r="G5" i="13"/>
  <c r="C5" i="13"/>
  <c r="F5" i="13" s="1"/>
  <c r="B1" i="13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5" i="7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" i="4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35" i="8"/>
  <c r="H35" i="1"/>
  <c r="B1" i="2"/>
  <c r="B1" i="3"/>
  <c r="B1" i="4"/>
  <c r="B1" i="5"/>
  <c r="B1" i="6"/>
  <c r="B1" i="7"/>
  <c r="B1" i="8"/>
  <c r="B1" i="9"/>
  <c r="B1" i="10"/>
  <c r="B1" i="11"/>
  <c r="B1" i="1"/>
  <c r="C57" i="1"/>
  <c r="F57" i="1" s="1"/>
  <c r="G57" i="1"/>
  <c r="C58" i="1"/>
  <c r="F58" i="1" s="1"/>
  <c r="G58" i="1"/>
  <c r="C59" i="1"/>
  <c r="F59" i="1" s="1"/>
  <c r="G59" i="1"/>
  <c r="C60" i="1"/>
  <c r="F60" i="1" s="1"/>
  <c r="G60" i="1"/>
  <c r="C61" i="1"/>
  <c r="F61" i="1" s="1"/>
  <c r="G61" i="1"/>
  <c r="C62" i="1"/>
  <c r="F62" i="1" s="1"/>
  <c r="G62" i="1"/>
  <c r="C63" i="1"/>
  <c r="F63" i="1" s="1"/>
  <c r="G63" i="1"/>
  <c r="C31" i="2"/>
  <c r="F31" i="2" s="1"/>
  <c r="G31" i="2"/>
  <c r="C54" i="3"/>
  <c r="F54" i="3" s="1"/>
  <c r="G54" i="3"/>
  <c r="C55" i="3"/>
  <c r="F55" i="3" s="1"/>
  <c r="G55" i="3"/>
  <c r="C56" i="3"/>
  <c r="F56" i="3" s="1"/>
  <c r="G56" i="3"/>
  <c r="C57" i="3"/>
  <c r="F57" i="3" s="1"/>
  <c r="G57" i="3"/>
  <c r="C58" i="3"/>
  <c r="F58" i="3" s="1"/>
  <c r="G58" i="3"/>
  <c r="C59" i="3"/>
  <c r="F59" i="3" s="1"/>
  <c r="G59" i="3"/>
  <c r="C60" i="3"/>
  <c r="F60" i="3" s="1"/>
  <c r="G60" i="3"/>
  <c r="C61" i="3"/>
  <c r="F61" i="3" s="1"/>
  <c r="G61" i="3"/>
  <c r="C59" i="4"/>
  <c r="F59" i="4" s="1"/>
  <c r="G59" i="4"/>
  <c r="C60" i="4"/>
  <c r="F60" i="4" s="1"/>
  <c r="G60" i="4"/>
  <c r="C61" i="4"/>
  <c r="F61" i="4" s="1"/>
  <c r="G61" i="4"/>
  <c r="C62" i="4"/>
  <c r="F62" i="4" s="1"/>
  <c r="G62" i="4"/>
  <c r="C63" i="4"/>
  <c r="F63" i="4" s="1"/>
  <c r="G63" i="4"/>
  <c r="C64" i="4"/>
  <c r="F64" i="4" s="1"/>
  <c r="G64" i="4"/>
  <c r="C65" i="4"/>
  <c r="F65" i="4" s="1"/>
  <c r="G65" i="4"/>
  <c r="C66" i="4"/>
  <c r="F66" i="4" s="1"/>
  <c r="G66" i="4"/>
  <c r="C67" i="4"/>
  <c r="F67" i="4" s="1"/>
  <c r="G67" i="4"/>
  <c r="C68" i="4"/>
  <c r="F68" i="4" s="1"/>
  <c r="G68" i="4"/>
  <c r="C69" i="4"/>
  <c r="F69" i="4" s="1"/>
  <c r="G69" i="4"/>
  <c r="H121" i="4"/>
  <c r="H122" i="4"/>
  <c r="C5" i="5"/>
  <c r="F5" i="5" s="1"/>
  <c r="G5" i="5"/>
  <c r="C41" i="7"/>
  <c r="F41" i="7" s="1"/>
  <c r="G41" i="7"/>
  <c r="C42" i="7"/>
  <c r="F42" i="7" s="1"/>
  <c r="G42" i="7"/>
  <c r="C43" i="7"/>
  <c r="F43" i="7" s="1"/>
  <c r="G43" i="7"/>
  <c r="C44" i="7"/>
  <c r="F44" i="7" s="1"/>
  <c r="G44" i="7"/>
  <c r="C45" i="7"/>
  <c r="F45" i="7" s="1"/>
  <c r="G45" i="7"/>
  <c r="C46" i="7"/>
  <c r="F46" i="7" s="1"/>
  <c r="G46" i="7"/>
  <c r="C47" i="7"/>
  <c r="F47" i="7" s="1"/>
  <c r="G47" i="7"/>
  <c r="C48" i="7"/>
  <c r="F48" i="7" s="1"/>
  <c r="G48" i="7"/>
  <c r="C25" i="11"/>
  <c r="F25" i="11" s="1"/>
  <c r="G25" i="11"/>
  <c r="C6" i="11"/>
  <c r="F6" i="11" s="1"/>
  <c r="G6" i="11"/>
  <c r="C7" i="11"/>
  <c r="F7" i="11" s="1"/>
  <c r="G7" i="11"/>
  <c r="C8" i="11"/>
  <c r="F8" i="11" s="1"/>
  <c r="G8" i="11"/>
  <c r="C9" i="11"/>
  <c r="F9" i="11" s="1"/>
  <c r="G9" i="11"/>
  <c r="C10" i="11"/>
  <c r="F10" i="11" s="1"/>
  <c r="G10" i="11"/>
  <c r="C11" i="11"/>
  <c r="F11" i="11" s="1"/>
  <c r="G11" i="11"/>
  <c r="C12" i="11"/>
  <c r="F12" i="11" s="1"/>
  <c r="G12" i="11"/>
  <c r="C13" i="11"/>
  <c r="F13" i="11" s="1"/>
  <c r="G13" i="11"/>
  <c r="C14" i="11"/>
  <c r="F14" i="11" s="1"/>
  <c r="G14" i="11"/>
  <c r="C15" i="11"/>
  <c r="F15" i="11" s="1"/>
  <c r="G15" i="11"/>
  <c r="C16" i="11"/>
  <c r="F16" i="11" s="1"/>
  <c r="G16" i="11"/>
  <c r="C17" i="11"/>
  <c r="F17" i="11" s="1"/>
  <c r="G17" i="11"/>
  <c r="C18" i="11"/>
  <c r="F18" i="11" s="1"/>
  <c r="G18" i="11"/>
  <c r="C19" i="11"/>
  <c r="F19" i="11" s="1"/>
  <c r="G19" i="11"/>
  <c r="C20" i="11"/>
  <c r="F20" i="11" s="1"/>
  <c r="G20" i="11"/>
  <c r="C21" i="11"/>
  <c r="F21" i="11" s="1"/>
  <c r="G21" i="11"/>
  <c r="C22" i="11"/>
  <c r="F22" i="11" s="1"/>
  <c r="G22" i="11"/>
  <c r="C23" i="11"/>
  <c r="F23" i="11" s="1"/>
  <c r="G23" i="11"/>
  <c r="C24" i="11"/>
  <c r="F24" i="11" s="1"/>
  <c r="G24" i="11"/>
  <c r="G5" i="11"/>
  <c r="C5" i="11"/>
  <c r="F5" i="11" s="1"/>
  <c r="G24" i="10"/>
  <c r="C24" i="10"/>
  <c r="F24" i="10" s="1"/>
  <c r="G23" i="10"/>
  <c r="C23" i="10"/>
  <c r="F23" i="10" s="1"/>
  <c r="G22" i="10"/>
  <c r="C22" i="10"/>
  <c r="F22" i="10" s="1"/>
  <c r="G21" i="10"/>
  <c r="C21" i="10"/>
  <c r="F21" i="10" s="1"/>
  <c r="G20" i="10"/>
  <c r="C20" i="10"/>
  <c r="F20" i="10" s="1"/>
  <c r="G19" i="10"/>
  <c r="C19" i="10"/>
  <c r="F19" i="10" s="1"/>
  <c r="G18" i="10"/>
  <c r="C18" i="10"/>
  <c r="F18" i="10" s="1"/>
  <c r="G17" i="10"/>
  <c r="C17" i="10"/>
  <c r="F17" i="10" s="1"/>
  <c r="G16" i="10"/>
  <c r="C16" i="10"/>
  <c r="F16" i="10" s="1"/>
  <c r="G15" i="10"/>
  <c r="C15" i="10"/>
  <c r="F15" i="10" s="1"/>
  <c r="G14" i="10"/>
  <c r="C14" i="10"/>
  <c r="F14" i="10" s="1"/>
  <c r="G13" i="10"/>
  <c r="C13" i="10"/>
  <c r="F13" i="10" s="1"/>
  <c r="G12" i="10"/>
  <c r="C12" i="10"/>
  <c r="F12" i="10" s="1"/>
  <c r="G11" i="10"/>
  <c r="C11" i="10"/>
  <c r="F11" i="10" s="1"/>
  <c r="G10" i="10"/>
  <c r="C10" i="10"/>
  <c r="F10" i="10" s="1"/>
  <c r="G9" i="10"/>
  <c r="C9" i="10"/>
  <c r="F9" i="10" s="1"/>
  <c r="G8" i="10"/>
  <c r="C8" i="10"/>
  <c r="F8" i="10" s="1"/>
  <c r="G7" i="10"/>
  <c r="C7" i="10"/>
  <c r="F7" i="10" s="1"/>
  <c r="G6" i="10"/>
  <c r="C6" i="10"/>
  <c r="F6" i="10" s="1"/>
  <c r="G5" i="10"/>
  <c r="C5" i="10"/>
  <c r="F5" i="10" s="1"/>
  <c r="C33" i="9"/>
  <c r="F33" i="9" s="1"/>
  <c r="G33" i="9"/>
  <c r="C34" i="9"/>
  <c r="F34" i="9" s="1"/>
  <c r="G34" i="9"/>
  <c r="C6" i="9"/>
  <c r="F6" i="9" s="1"/>
  <c r="G6" i="9"/>
  <c r="C7" i="9"/>
  <c r="F7" i="9" s="1"/>
  <c r="G7" i="9"/>
  <c r="C8" i="9"/>
  <c r="F8" i="9" s="1"/>
  <c r="G8" i="9"/>
  <c r="C9" i="9"/>
  <c r="F9" i="9" s="1"/>
  <c r="G9" i="9"/>
  <c r="C10" i="9"/>
  <c r="F10" i="9" s="1"/>
  <c r="G10" i="9"/>
  <c r="C11" i="9"/>
  <c r="F11" i="9" s="1"/>
  <c r="G11" i="9"/>
  <c r="C12" i="9"/>
  <c r="F12" i="9" s="1"/>
  <c r="G12" i="9"/>
  <c r="C13" i="9"/>
  <c r="F13" i="9" s="1"/>
  <c r="G13" i="9"/>
  <c r="C14" i="9"/>
  <c r="F14" i="9" s="1"/>
  <c r="G14" i="9"/>
  <c r="C15" i="9"/>
  <c r="F15" i="9" s="1"/>
  <c r="G15" i="9"/>
  <c r="C16" i="9"/>
  <c r="F16" i="9" s="1"/>
  <c r="G16" i="9"/>
  <c r="C17" i="9"/>
  <c r="F17" i="9" s="1"/>
  <c r="G17" i="9"/>
  <c r="C18" i="9"/>
  <c r="F18" i="9" s="1"/>
  <c r="G18" i="9"/>
  <c r="C19" i="9"/>
  <c r="F19" i="9" s="1"/>
  <c r="G19" i="9"/>
  <c r="C20" i="9"/>
  <c r="F20" i="9" s="1"/>
  <c r="G20" i="9"/>
  <c r="C21" i="9"/>
  <c r="F21" i="9" s="1"/>
  <c r="G21" i="9"/>
  <c r="C22" i="9"/>
  <c r="F22" i="9" s="1"/>
  <c r="G22" i="9"/>
  <c r="C23" i="9"/>
  <c r="F23" i="9" s="1"/>
  <c r="G23" i="9"/>
  <c r="C24" i="9"/>
  <c r="F24" i="9" s="1"/>
  <c r="G24" i="9"/>
  <c r="C25" i="9"/>
  <c r="F25" i="9" s="1"/>
  <c r="G25" i="9"/>
  <c r="C26" i="9"/>
  <c r="F26" i="9" s="1"/>
  <c r="G26" i="9"/>
  <c r="C27" i="9"/>
  <c r="F27" i="9" s="1"/>
  <c r="G27" i="9"/>
  <c r="C28" i="9"/>
  <c r="F28" i="9" s="1"/>
  <c r="G28" i="9"/>
  <c r="C29" i="9"/>
  <c r="F29" i="9" s="1"/>
  <c r="G29" i="9"/>
  <c r="C30" i="9"/>
  <c r="F30" i="9" s="1"/>
  <c r="G30" i="9"/>
  <c r="C31" i="9"/>
  <c r="F31" i="9" s="1"/>
  <c r="G31" i="9"/>
  <c r="C32" i="9"/>
  <c r="F32" i="9" s="1"/>
  <c r="G32" i="9"/>
  <c r="G5" i="9"/>
  <c r="C5" i="9"/>
  <c r="F5" i="9" s="1"/>
  <c r="C35" i="8"/>
  <c r="F35" i="8" s="1"/>
  <c r="G35" i="8"/>
  <c r="C36" i="8"/>
  <c r="F36" i="8" s="1"/>
  <c r="G36" i="8"/>
  <c r="C37" i="8"/>
  <c r="F37" i="8" s="1"/>
  <c r="G37" i="8"/>
  <c r="C6" i="8"/>
  <c r="F6" i="8" s="1"/>
  <c r="G6" i="8"/>
  <c r="C7" i="8"/>
  <c r="F7" i="8" s="1"/>
  <c r="G7" i="8"/>
  <c r="C8" i="8"/>
  <c r="F8" i="8" s="1"/>
  <c r="G8" i="8"/>
  <c r="C9" i="8"/>
  <c r="F9" i="8" s="1"/>
  <c r="G9" i="8"/>
  <c r="C10" i="8"/>
  <c r="F10" i="8" s="1"/>
  <c r="G10" i="8"/>
  <c r="C11" i="8"/>
  <c r="F11" i="8" s="1"/>
  <c r="G11" i="8"/>
  <c r="C12" i="8"/>
  <c r="F12" i="8" s="1"/>
  <c r="G12" i="8"/>
  <c r="C13" i="8"/>
  <c r="F13" i="8" s="1"/>
  <c r="G13" i="8"/>
  <c r="C14" i="8"/>
  <c r="F14" i="8" s="1"/>
  <c r="G14" i="8"/>
  <c r="C15" i="8"/>
  <c r="F15" i="8" s="1"/>
  <c r="G15" i="8"/>
  <c r="C16" i="8"/>
  <c r="F16" i="8" s="1"/>
  <c r="G16" i="8"/>
  <c r="C17" i="8"/>
  <c r="F17" i="8" s="1"/>
  <c r="G17" i="8"/>
  <c r="C18" i="8"/>
  <c r="F18" i="8" s="1"/>
  <c r="G18" i="8"/>
  <c r="C19" i="8"/>
  <c r="F19" i="8" s="1"/>
  <c r="G19" i="8"/>
  <c r="C20" i="8"/>
  <c r="F20" i="8" s="1"/>
  <c r="G20" i="8"/>
  <c r="C21" i="8"/>
  <c r="F21" i="8" s="1"/>
  <c r="G21" i="8"/>
  <c r="C22" i="8"/>
  <c r="F22" i="8" s="1"/>
  <c r="G22" i="8"/>
  <c r="C23" i="8"/>
  <c r="F23" i="8" s="1"/>
  <c r="G23" i="8"/>
  <c r="C24" i="8"/>
  <c r="F24" i="8" s="1"/>
  <c r="G24" i="8"/>
  <c r="C25" i="8"/>
  <c r="F25" i="8" s="1"/>
  <c r="G25" i="8"/>
  <c r="C26" i="8"/>
  <c r="F26" i="8" s="1"/>
  <c r="G26" i="8"/>
  <c r="C27" i="8"/>
  <c r="F27" i="8" s="1"/>
  <c r="G27" i="8"/>
  <c r="C28" i="8"/>
  <c r="F28" i="8" s="1"/>
  <c r="G28" i="8"/>
  <c r="C29" i="8"/>
  <c r="F29" i="8" s="1"/>
  <c r="G29" i="8"/>
  <c r="C30" i="8"/>
  <c r="F30" i="8" s="1"/>
  <c r="G30" i="8"/>
  <c r="C31" i="8"/>
  <c r="F31" i="8" s="1"/>
  <c r="G31" i="8"/>
  <c r="C32" i="8"/>
  <c r="F32" i="8" s="1"/>
  <c r="G32" i="8"/>
  <c r="C33" i="8"/>
  <c r="F33" i="8" s="1"/>
  <c r="G33" i="8"/>
  <c r="C34" i="8"/>
  <c r="F34" i="8" s="1"/>
  <c r="G34" i="8"/>
  <c r="G5" i="8"/>
  <c r="C5" i="8"/>
  <c r="F5" i="8" s="1"/>
  <c r="C6" i="7"/>
  <c r="F6" i="7" s="1"/>
  <c r="G6" i="7"/>
  <c r="C7" i="7"/>
  <c r="F7" i="7" s="1"/>
  <c r="G7" i="7"/>
  <c r="C8" i="7"/>
  <c r="F8" i="7" s="1"/>
  <c r="G8" i="7"/>
  <c r="C9" i="7"/>
  <c r="F9" i="7" s="1"/>
  <c r="G9" i="7"/>
  <c r="C10" i="7"/>
  <c r="F10" i="7" s="1"/>
  <c r="G10" i="7"/>
  <c r="C11" i="7"/>
  <c r="F11" i="7" s="1"/>
  <c r="G11" i="7"/>
  <c r="C12" i="7"/>
  <c r="F12" i="7" s="1"/>
  <c r="G12" i="7"/>
  <c r="C13" i="7"/>
  <c r="F13" i="7" s="1"/>
  <c r="G13" i="7"/>
  <c r="C14" i="7"/>
  <c r="F14" i="7" s="1"/>
  <c r="G14" i="7"/>
  <c r="C15" i="7"/>
  <c r="F15" i="7" s="1"/>
  <c r="G15" i="7"/>
  <c r="C16" i="7"/>
  <c r="F16" i="7" s="1"/>
  <c r="G16" i="7"/>
  <c r="C17" i="7"/>
  <c r="F17" i="7" s="1"/>
  <c r="G17" i="7"/>
  <c r="C18" i="7"/>
  <c r="F18" i="7" s="1"/>
  <c r="G18" i="7"/>
  <c r="C19" i="7"/>
  <c r="F19" i="7" s="1"/>
  <c r="G19" i="7"/>
  <c r="C20" i="7"/>
  <c r="F20" i="7" s="1"/>
  <c r="G20" i="7"/>
  <c r="C21" i="7"/>
  <c r="F21" i="7" s="1"/>
  <c r="G21" i="7"/>
  <c r="C22" i="7"/>
  <c r="F22" i="7" s="1"/>
  <c r="G22" i="7"/>
  <c r="C23" i="7"/>
  <c r="F23" i="7" s="1"/>
  <c r="G23" i="7"/>
  <c r="C24" i="7"/>
  <c r="F24" i="7" s="1"/>
  <c r="G24" i="7"/>
  <c r="C25" i="7"/>
  <c r="F25" i="7" s="1"/>
  <c r="G25" i="7"/>
  <c r="C26" i="7"/>
  <c r="F26" i="7" s="1"/>
  <c r="G26" i="7"/>
  <c r="C27" i="7"/>
  <c r="F27" i="7" s="1"/>
  <c r="G27" i="7"/>
  <c r="C28" i="7"/>
  <c r="F28" i="7" s="1"/>
  <c r="G28" i="7"/>
  <c r="C29" i="7"/>
  <c r="F29" i="7" s="1"/>
  <c r="G29" i="7"/>
  <c r="C30" i="7"/>
  <c r="F30" i="7" s="1"/>
  <c r="G30" i="7"/>
  <c r="C31" i="7"/>
  <c r="F31" i="7" s="1"/>
  <c r="G31" i="7"/>
  <c r="C32" i="7"/>
  <c r="F32" i="7" s="1"/>
  <c r="G32" i="7"/>
  <c r="C33" i="7"/>
  <c r="F33" i="7" s="1"/>
  <c r="G33" i="7"/>
  <c r="C34" i="7"/>
  <c r="F34" i="7" s="1"/>
  <c r="G34" i="7"/>
  <c r="C35" i="7"/>
  <c r="F35" i="7" s="1"/>
  <c r="G35" i="7"/>
  <c r="C36" i="7"/>
  <c r="F36" i="7" s="1"/>
  <c r="G36" i="7"/>
  <c r="C37" i="7"/>
  <c r="F37" i="7" s="1"/>
  <c r="G37" i="7"/>
  <c r="C38" i="7"/>
  <c r="F38" i="7" s="1"/>
  <c r="G38" i="7"/>
  <c r="C39" i="7"/>
  <c r="F39" i="7" s="1"/>
  <c r="G39" i="7"/>
  <c r="C40" i="7"/>
  <c r="F40" i="7" s="1"/>
  <c r="G40" i="7"/>
  <c r="G5" i="7"/>
  <c r="C5" i="7"/>
  <c r="F5" i="7" s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5" i="6"/>
  <c r="C6" i="6"/>
  <c r="F6" i="6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C5" i="6"/>
  <c r="F5" i="6" s="1"/>
  <c r="C6" i="5"/>
  <c r="F6" i="5" s="1"/>
  <c r="G6" i="5"/>
  <c r="C7" i="5"/>
  <c r="F7" i="5" s="1"/>
  <c r="G7" i="5"/>
  <c r="C8" i="5"/>
  <c r="F8" i="5" s="1"/>
  <c r="G8" i="5"/>
  <c r="C9" i="5"/>
  <c r="F9" i="5" s="1"/>
  <c r="G9" i="5"/>
  <c r="C10" i="5"/>
  <c r="F10" i="5" s="1"/>
  <c r="G10" i="5"/>
  <c r="C11" i="5"/>
  <c r="F11" i="5" s="1"/>
  <c r="G11" i="5"/>
  <c r="C12" i="5"/>
  <c r="F12" i="5" s="1"/>
  <c r="G12" i="5"/>
  <c r="C13" i="5"/>
  <c r="F13" i="5" s="1"/>
  <c r="G13" i="5"/>
  <c r="C14" i="5"/>
  <c r="F14" i="5" s="1"/>
  <c r="G14" i="5"/>
  <c r="C15" i="5"/>
  <c r="F15" i="5" s="1"/>
  <c r="G15" i="5"/>
  <c r="C16" i="5"/>
  <c r="F16" i="5" s="1"/>
  <c r="G16" i="5"/>
  <c r="C17" i="5"/>
  <c r="F17" i="5" s="1"/>
  <c r="G17" i="5"/>
  <c r="C18" i="5"/>
  <c r="F18" i="5" s="1"/>
  <c r="G18" i="5"/>
  <c r="C19" i="5"/>
  <c r="F19" i="5" s="1"/>
  <c r="G19" i="5"/>
  <c r="C20" i="5"/>
  <c r="F20" i="5"/>
  <c r="G20" i="5"/>
  <c r="C21" i="5"/>
  <c r="F21" i="5" s="1"/>
  <c r="G21" i="5"/>
  <c r="C22" i="5"/>
  <c r="F22" i="5" s="1"/>
  <c r="G22" i="5"/>
  <c r="C23" i="5"/>
  <c r="F23" i="5" s="1"/>
  <c r="G23" i="5"/>
  <c r="C24" i="5"/>
  <c r="F24" i="5" s="1"/>
  <c r="G24" i="5"/>
  <c r="C25" i="5"/>
  <c r="F25" i="5" s="1"/>
  <c r="G25" i="5"/>
  <c r="C26" i="5"/>
  <c r="F26" i="5" s="1"/>
  <c r="G26" i="5"/>
  <c r="C27" i="5"/>
  <c r="F27" i="5" s="1"/>
  <c r="G27" i="5"/>
  <c r="C28" i="5"/>
  <c r="F28" i="5" s="1"/>
  <c r="G28" i="5"/>
  <c r="C29" i="5"/>
  <c r="F29" i="5" s="1"/>
  <c r="G29" i="5"/>
  <c r="C30" i="5"/>
  <c r="F30" i="5" s="1"/>
  <c r="G30" i="5"/>
  <c r="C31" i="5"/>
  <c r="F31" i="5" s="1"/>
  <c r="G31" i="5"/>
  <c r="C6" i="4"/>
  <c r="F6" i="4" s="1"/>
  <c r="G6" i="4"/>
  <c r="C7" i="4"/>
  <c r="F7" i="4" s="1"/>
  <c r="G7" i="4"/>
  <c r="C8" i="4"/>
  <c r="F8" i="4" s="1"/>
  <c r="G8" i="4"/>
  <c r="C9" i="4"/>
  <c r="F9" i="4" s="1"/>
  <c r="G9" i="4"/>
  <c r="C10" i="4"/>
  <c r="F10" i="4" s="1"/>
  <c r="G10" i="4"/>
  <c r="C11" i="4"/>
  <c r="F11" i="4" s="1"/>
  <c r="G11" i="4"/>
  <c r="C12" i="4"/>
  <c r="F12" i="4" s="1"/>
  <c r="G12" i="4"/>
  <c r="C13" i="4"/>
  <c r="F13" i="4" s="1"/>
  <c r="G13" i="4"/>
  <c r="C14" i="4"/>
  <c r="F14" i="4" s="1"/>
  <c r="G14" i="4"/>
  <c r="C15" i="4"/>
  <c r="F15" i="4" s="1"/>
  <c r="G15" i="4"/>
  <c r="C16" i="4"/>
  <c r="F16" i="4" s="1"/>
  <c r="G16" i="4"/>
  <c r="C17" i="4"/>
  <c r="F17" i="4" s="1"/>
  <c r="G17" i="4"/>
  <c r="C18" i="4"/>
  <c r="F18" i="4" s="1"/>
  <c r="G18" i="4"/>
  <c r="C19" i="4"/>
  <c r="F19" i="4" s="1"/>
  <c r="G19" i="4"/>
  <c r="C20" i="4"/>
  <c r="F20" i="4" s="1"/>
  <c r="G20" i="4"/>
  <c r="C21" i="4"/>
  <c r="F21" i="4" s="1"/>
  <c r="G21" i="4"/>
  <c r="C22" i="4"/>
  <c r="F22" i="4" s="1"/>
  <c r="G22" i="4"/>
  <c r="C23" i="4"/>
  <c r="F23" i="4" s="1"/>
  <c r="G23" i="4"/>
  <c r="C24" i="4"/>
  <c r="F24" i="4" s="1"/>
  <c r="G24" i="4"/>
  <c r="C25" i="4"/>
  <c r="F25" i="4" s="1"/>
  <c r="G25" i="4"/>
  <c r="C26" i="4"/>
  <c r="F26" i="4" s="1"/>
  <c r="G26" i="4"/>
  <c r="C27" i="4"/>
  <c r="F27" i="4" s="1"/>
  <c r="G27" i="4"/>
  <c r="C28" i="4"/>
  <c r="F28" i="4" s="1"/>
  <c r="G28" i="4"/>
  <c r="C29" i="4"/>
  <c r="F29" i="4" s="1"/>
  <c r="G29" i="4"/>
  <c r="C30" i="4"/>
  <c r="F30" i="4" s="1"/>
  <c r="G30" i="4"/>
  <c r="C31" i="4"/>
  <c r="F31" i="4" s="1"/>
  <c r="G31" i="4"/>
  <c r="C32" i="4"/>
  <c r="F32" i="4" s="1"/>
  <c r="G32" i="4"/>
  <c r="C33" i="4"/>
  <c r="F33" i="4" s="1"/>
  <c r="G33" i="4"/>
  <c r="C34" i="4"/>
  <c r="F34" i="4" s="1"/>
  <c r="G34" i="4"/>
  <c r="C35" i="4"/>
  <c r="F35" i="4" s="1"/>
  <c r="G35" i="4"/>
  <c r="C36" i="4"/>
  <c r="F36" i="4" s="1"/>
  <c r="G36" i="4"/>
  <c r="C37" i="4"/>
  <c r="F37" i="4" s="1"/>
  <c r="G37" i="4"/>
  <c r="C38" i="4"/>
  <c r="F38" i="4" s="1"/>
  <c r="G38" i="4"/>
  <c r="C39" i="4"/>
  <c r="F39" i="4" s="1"/>
  <c r="G39" i="4"/>
  <c r="C40" i="4"/>
  <c r="F40" i="4" s="1"/>
  <c r="G40" i="4"/>
  <c r="C41" i="4"/>
  <c r="F41" i="4" s="1"/>
  <c r="G41" i="4"/>
  <c r="C42" i="4"/>
  <c r="F42" i="4" s="1"/>
  <c r="G42" i="4"/>
  <c r="C43" i="4"/>
  <c r="F43" i="4" s="1"/>
  <c r="G43" i="4"/>
  <c r="C44" i="4"/>
  <c r="F44" i="4" s="1"/>
  <c r="G44" i="4"/>
  <c r="C45" i="4"/>
  <c r="F45" i="4" s="1"/>
  <c r="G45" i="4"/>
  <c r="C46" i="4"/>
  <c r="F46" i="4" s="1"/>
  <c r="G46" i="4"/>
  <c r="C47" i="4"/>
  <c r="F47" i="4" s="1"/>
  <c r="G47" i="4"/>
  <c r="C48" i="4"/>
  <c r="F48" i="4" s="1"/>
  <c r="G48" i="4"/>
  <c r="C49" i="4"/>
  <c r="F49" i="4" s="1"/>
  <c r="G49" i="4"/>
  <c r="C50" i="4"/>
  <c r="F50" i="4" s="1"/>
  <c r="G50" i="4"/>
  <c r="C51" i="4"/>
  <c r="F51" i="4" s="1"/>
  <c r="G51" i="4"/>
  <c r="C52" i="4"/>
  <c r="F52" i="4" s="1"/>
  <c r="G52" i="4"/>
  <c r="C53" i="4"/>
  <c r="F53" i="4" s="1"/>
  <c r="G53" i="4"/>
  <c r="C54" i="4"/>
  <c r="F54" i="4" s="1"/>
  <c r="G54" i="4"/>
  <c r="C55" i="4"/>
  <c r="F55" i="4" s="1"/>
  <c r="G55" i="4"/>
  <c r="C56" i="4"/>
  <c r="F56" i="4" s="1"/>
  <c r="G56" i="4"/>
  <c r="C57" i="4"/>
  <c r="F57" i="4" s="1"/>
  <c r="G57" i="4"/>
  <c r="C58" i="4"/>
  <c r="F58" i="4" s="1"/>
  <c r="G58" i="4"/>
  <c r="G5" i="4"/>
  <c r="C5" i="4"/>
  <c r="F5" i="4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5" i="2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" i="3"/>
  <c r="C6" i="3"/>
  <c r="F6" i="3" s="1"/>
  <c r="C7" i="3"/>
  <c r="F7" i="3" s="1"/>
  <c r="C8" i="3"/>
  <c r="F8" i="3" s="1"/>
  <c r="C9" i="3"/>
  <c r="F9" i="3" s="1"/>
  <c r="C10" i="3"/>
  <c r="F10" i="3" s="1"/>
  <c r="C11" i="3"/>
  <c r="F11" i="3" s="1"/>
  <c r="C12" i="3"/>
  <c r="F12" i="3" s="1"/>
  <c r="C13" i="3"/>
  <c r="F13" i="3" s="1"/>
  <c r="C14" i="3"/>
  <c r="F14" i="3" s="1"/>
  <c r="C15" i="3"/>
  <c r="F15" i="3" s="1"/>
  <c r="C16" i="3"/>
  <c r="F16" i="3" s="1"/>
  <c r="C17" i="3"/>
  <c r="F17" i="3" s="1"/>
  <c r="C18" i="3"/>
  <c r="F18" i="3" s="1"/>
  <c r="C19" i="3"/>
  <c r="F19" i="3" s="1"/>
  <c r="C20" i="3"/>
  <c r="F20" i="3" s="1"/>
  <c r="C21" i="3"/>
  <c r="F21" i="3" s="1"/>
  <c r="C22" i="3"/>
  <c r="F22" i="3" s="1"/>
  <c r="C23" i="3"/>
  <c r="F23" i="3" s="1"/>
  <c r="C24" i="3"/>
  <c r="F24" i="3" s="1"/>
  <c r="C25" i="3"/>
  <c r="F25" i="3" s="1"/>
  <c r="C26" i="3"/>
  <c r="F26" i="3" s="1"/>
  <c r="C27" i="3"/>
  <c r="F27" i="3" s="1"/>
  <c r="C28" i="3"/>
  <c r="F28" i="3" s="1"/>
  <c r="C29" i="3"/>
  <c r="F29" i="3" s="1"/>
  <c r="C30" i="3"/>
  <c r="F30" i="3" s="1"/>
  <c r="C31" i="3"/>
  <c r="F31" i="3" s="1"/>
  <c r="C32" i="3"/>
  <c r="F32" i="3" s="1"/>
  <c r="C33" i="3"/>
  <c r="F33" i="3" s="1"/>
  <c r="C34" i="3"/>
  <c r="F34" i="3" s="1"/>
  <c r="C35" i="3"/>
  <c r="F35" i="3" s="1"/>
  <c r="C36" i="3"/>
  <c r="F36" i="3" s="1"/>
  <c r="C37" i="3"/>
  <c r="F37" i="3" s="1"/>
  <c r="C38" i="3"/>
  <c r="F38" i="3" s="1"/>
  <c r="C39" i="3"/>
  <c r="F39" i="3" s="1"/>
  <c r="C40" i="3"/>
  <c r="F40" i="3" s="1"/>
  <c r="C41" i="3"/>
  <c r="F41" i="3" s="1"/>
  <c r="C42" i="3"/>
  <c r="F42" i="3" s="1"/>
  <c r="C43" i="3"/>
  <c r="F43" i="3" s="1"/>
  <c r="C44" i="3"/>
  <c r="F44" i="3" s="1"/>
  <c r="C45" i="3"/>
  <c r="F45" i="3" s="1"/>
  <c r="C46" i="3"/>
  <c r="F46" i="3" s="1"/>
  <c r="C47" i="3"/>
  <c r="F47" i="3" s="1"/>
  <c r="C48" i="3"/>
  <c r="F48" i="3" s="1"/>
  <c r="C49" i="3"/>
  <c r="F49" i="3" s="1"/>
  <c r="C50" i="3"/>
  <c r="F50" i="3" s="1"/>
  <c r="C51" i="3"/>
  <c r="F51" i="3" s="1"/>
  <c r="C52" i="3"/>
  <c r="F52" i="3" s="1"/>
  <c r="C53" i="3"/>
  <c r="F53" i="3" s="1"/>
  <c r="C5" i="3"/>
  <c r="F5" i="3" s="1"/>
  <c r="C6" i="2"/>
  <c r="F6" i="2" s="1"/>
  <c r="C7" i="2"/>
  <c r="F7" i="2" s="1"/>
  <c r="C8" i="2"/>
  <c r="F8" i="2" s="1"/>
  <c r="C9" i="2"/>
  <c r="F9" i="2" s="1"/>
  <c r="C10" i="2"/>
  <c r="F10" i="2" s="1"/>
  <c r="C11" i="2"/>
  <c r="F11" i="2" s="1"/>
  <c r="C12" i="2"/>
  <c r="F12" i="2" s="1"/>
  <c r="C13" i="2"/>
  <c r="F13" i="2" s="1"/>
  <c r="C14" i="2"/>
  <c r="F14" i="2" s="1"/>
  <c r="C15" i="2"/>
  <c r="F15" i="2" s="1"/>
  <c r="C16" i="2"/>
  <c r="F16" i="2" s="1"/>
  <c r="C17" i="2"/>
  <c r="F17" i="2" s="1"/>
  <c r="C18" i="2"/>
  <c r="F18" i="2" s="1"/>
  <c r="C19" i="2"/>
  <c r="F19" i="2" s="1"/>
  <c r="C20" i="2"/>
  <c r="F20" i="2" s="1"/>
  <c r="C21" i="2"/>
  <c r="F21" i="2" s="1"/>
  <c r="C22" i="2"/>
  <c r="F22" i="2" s="1"/>
  <c r="C23" i="2"/>
  <c r="F23" i="2" s="1"/>
  <c r="C24" i="2"/>
  <c r="F24" i="2" s="1"/>
  <c r="C25" i="2"/>
  <c r="F25" i="2" s="1"/>
  <c r="C26" i="2"/>
  <c r="F26" i="2" s="1"/>
  <c r="C27" i="2"/>
  <c r="F27" i="2" s="1"/>
  <c r="C28" i="2"/>
  <c r="F28" i="2" s="1"/>
  <c r="C29" i="2"/>
  <c r="F29" i="2" s="1"/>
  <c r="C30" i="2"/>
  <c r="F30" i="2" s="1"/>
  <c r="C5" i="2"/>
  <c r="F5" i="2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" i="1"/>
  <c r="F5" i="1" s="1"/>
  <c r="O57" i="13" l="1"/>
  <c r="O61" i="13"/>
  <c r="O63" i="13"/>
  <c r="F19" i="13"/>
  <c r="F12" i="13"/>
  <c r="F28" i="13"/>
  <c r="I11" i="3" l="1"/>
  <c r="I9" i="4"/>
  <c r="I10" i="4"/>
  <c r="I5" i="7"/>
  <c r="I5" i="5"/>
  <c r="I5" i="4"/>
  <c r="I6" i="7"/>
  <c r="I5" i="8"/>
  <c r="I7" i="3"/>
  <c r="I7" i="4"/>
  <c r="I8" i="3"/>
  <c r="I9" i="3"/>
  <c r="I6" i="5"/>
  <c r="I8" i="4"/>
  <c r="I7" i="5"/>
  <c r="I10" i="3"/>
  <c r="I5" i="10"/>
  <c r="I15" i="4"/>
  <c r="I39" i="7"/>
  <c r="I17" i="3"/>
  <c r="I17" i="4"/>
  <c r="I18" i="3"/>
  <c r="I18" i="4"/>
  <c r="I19" i="3"/>
  <c r="I10" i="5"/>
  <c r="I11" i="5"/>
  <c r="I23" i="3"/>
  <c r="I21" i="4"/>
  <c r="I22" i="3"/>
  <c r="I12" i="5"/>
  <c r="I7" i="10"/>
  <c r="I10" i="7"/>
  <c r="I23" i="4"/>
  <c r="I25" i="3"/>
  <c r="I24" i="4"/>
  <c r="I7" i="6"/>
  <c r="I11" i="7"/>
  <c r="I12" i="7"/>
  <c r="I27" i="3"/>
  <c r="I8" i="10"/>
  <c r="I6" i="6"/>
  <c r="I13" i="5"/>
  <c r="I26" i="3"/>
  <c r="I9" i="10"/>
  <c r="I14" i="5"/>
  <c r="I28" i="4"/>
  <c r="I29" i="4"/>
  <c r="I25" i="4"/>
  <c r="I33" i="4"/>
  <c r="I36" i="3"/>
  <c r="I11" i="8"/>
  <c r="I33" i="3"/>
  <c r="I15" i="5"/>
  <c r="I32" i="4"/>
  <c r="I31" i="4"/>
  <c r="I15" i="7"/>
  <c r="I39" i="3"/>
  <c r="I36" i="4"/>
  <c r="I5" i="11"/>
  <c r="I14" i="7"/>
  <c r="I34" i="3"/>
  <c r="I8" i="6"/>
  <c r="I6" i="9"/>
  <c r="I37" i="3"/>
  <c r="I38" i="3"/>
  <c r="I44" i="3"/>
  <c r="I38" i="4"/>
  <c r="I41" i="4"/>
  <c r="I43" i="4"/>
  <c r="I45" i="4"/>
  <c r="I47" i="4"/>
  <c r="I41" i="3"/>
  <c r="I42" i="3"/>
  <c r="I42" i="4"/>
  <c r="I44" i="4"/>
  <c r="I46" i="4"/>
  <c r="I12" i="2"/>
  <c r="I8" i="9"/>
  <c r="I9" i="6"/>
  <c r="I16" i="2"/>
  <c r="I18" i="2"/>
  <c r="I9" i="2"/>
  <c r="I49" i="4"/>
  <c r="I7" i="9"/>
  <c r="I17" i="5"/>
  <c r="I48" i="4"/>
  <c r="I7" i="2"/>
  <c r="I16" i="5"/>
  <c r="I13" i="2"/>
  <c r="I17" i="2"/>
  <c r="I37" i="4"/>
  <c r="I5" i="2"/>
  <c r="I14" i="2"/>
  <c r="I18" i="5"/>
  <c r="I22" i="5"/>
  <c r="I24" i="5"/>
  <c r="I12" i="6"/>
  <c r="I16" i="6"/>
  <c r="I18" i="6"/>
  <c r="I24" i="7"/>
  <c r="I45" i="3"/>
  <c r="I28" i="7"/>
  <c r="I21" i="5"/>
  <c r="I15" i="6"/>
  <c r="I20" i="7"/>
  <c r="I14" i="6"/>
  <c r="I19" i="6"/>
  <c r="I20" i="6"/>
  <c r="I9" i="9"/>
  <c r="I27" i="7"/>
  <c r="I25" i="7"/>
  <c r="I10" i="9"/>
  <c r="I22" i="8"/>
  <c r="I16" i="9"/>
  <c r="I20" i="9"/>
  <c r="I23" i="5"/>
  <c r="I13" i="6"/>
  <c r="I17" i="8"/>
  <c r="I21" i="8"/>
  <c r="I25" i="8"/>
  <c r="I14" i="9"/>
  <c r="I15" i="9"/>
  <c r="I19" i="9"/>
  <c r="I23" i="9"/>
  <c r="I17" i="6"/>
  <c r="I23" i="7"/>
  <c r="I8" i="11"/>
  <c r="I11" i="9"/>
  <c r="I16" i="8"/>
  <c r="I20" i="8"/>
  <c r="I24" i="8"/>
  <c r="I27" i="8"/>
  <c r="I18" i="9"/>
  <c r="I22" i="9"/>
  <c r="I26" i="9"/>
  <c r="I12" i="8"/>
  <c r="I15" i="8"/>
  <c r="I18" i="8"/>
  <c r="I19" i="8"/>
  <c r="I23" i="8"/>
  <c r="I26" i="8"/>
  <c r="I17" i="9"/>
  <c r="I21" i="9"/>
  <c r="I25" i="5"/>
  <c r="I51" i="4"/>
  <c r="I29" i="7"/>
  <c r="I12" i="11"/>
  <c r="I16" i="11"/>
  <c r="I20" i="11"/>
  <c r="I23" i="11"/>
  <c r="I47" i="3"/>
  <c r="I53" i="4"/>
  <c r="I25" i="9"/>
  <c r="I15" i="11"/>
  <c r="I19" i="11"/>
  <c r="I27" i="9"/>
  <c r="I22" i="6"/>
  <c r="I31" i="8"/>
  <c r="I11" i="6"/>
  <c r="I24" i="9"/>
  <c r="I11" i="11"/>
  <c r="I14" i="11"/>
  <c r="I18" i="11"/>
  <c r="I22" i="11"/>
  <c r="I19" i="10"/>
  <c r="I26" i="5"/>
  <c r="I17" i="11"/>
  <c r="I21" i="10"/>
  <c r="I29" i="9"/>
  <c r="I55" i="4"/>
  <c r="I28" i="2"/>
  <c r="I23" i="2"/>
  <c r="I13" i="11"/>
  <c r="I28" i="9"/>
  <c r="I26" i="2"/>
  <c r="I23" i="6"/>
  <c r="I28" i="5"/>
  <c r="I50" i="3"/>
  <c r="I30" i="8"/>
  <c r="I10" i="11"/>
  <c r="I21" i="11"/>
  <c r="I37" i="7"/>
  <c r="I32" i="8"/>
  <c r="I24" i="6"/>
  <c r="I22" i="10"/>
  <c r="I30" i="9"/>
  <c r="I36" i="7"/>
  <c r="I33" i="8"/>
  <c r="I25" i="6"/>
  <c r="I30" i="5"/>
  <c r="I52" i="3"/>
  <c r="I40" i="7"/>
  <c r="I35" i="8"/>
  <c r="I38" i="7"/>
  <c r="I27" i="2"/>
  <c r="I56" i="4"/>
  <c r="I29" i="2"/>
  <c r="I24" i="10"/>
  <c r="I32" i="9"/>
  <c r="I58" i="4"/>
  <c r="I29" i="5"/>
  <c r="I51" i="3"/>
  <c r="I34" i="8"/>
  <c r="I26" i="6"/>
  <c r="I31" i="5"/>
  <c r="I53" i="3"/>
  <c r="I7" i="8"/>
  <c r="I8" i="8"/>
  <c r="I9" i="5"/>
  <c r="I15" i="3"/>
  <c r="I13" i="4"/>
  <c r="I5" i="6"/>
  <c r="I12" i="3"/>
  <c r="I57" i="4"/>
  <c r="I30" i="2"/>
  <c r="I8" i="7"/>
  <c r="I11" i="4"/>
  <c r="I13" i="3"/>
  <c r="I31" i="9"/>
  <c r="I12" i="4"/>
  <c r="I10" i="8"/>
  <c r="I25" i="1" l="1"/>
  <c r="I25" i="13"/>
  <c r="O25" i="13" s="1"/>
  <c r="I18" i="1"/>
  <c r="I18" i="13"/>
  <c r="O18" i="13" s="1"/>
  <c r="I54" i="1"/>
  <c r="I54" i="13"/>
  <c r="O54" i="13" s="1"/>
  <c r="I55" i="1"/>
  <c r="I55" i="13"/>
  <c r="O55" i="13" s="1"/>
  <c r="I53" i="1"/>
  <c r="I53" i="13"/>
  <c r="O53" i="13" s="1"/>
  <c r="I45" i="1"/>
  <c r="I45" i="13"/>
  <c r="O45" i="13" s="1"/>
  <c r="I31" i="13"/>
  <c r="O31" i="13" s="1"/>
  <c r="I31" i="1"/>
  <c r="I8" i="1"/>
  <c r="I8" i="13"/>
  <c r="O8" i="13" s="1"/>
  <c r="I7" i="1"/>
  <c r="I7" i="13"/>
  <c r="O7" i="13" s="1"/>
  <c r="I23" i="1"/>
  <c r="I23" i="13"/>
  <c r="O23" i="13" s="1"/>
  <c r="I24" i="1"/>
  <c r="I24" i="13"/>
  <c r="O24" i="13" s="1"/>
  <c r="I16" i="1"/>
  <c r="I16" i="13"/>
  <c r="O16" i="13" s="1"/>
  <c r="I32" i="1"/>
  <c r="I32" i="13"/>
  <c r="O32" i="13" s="1"/>
  <c r="I30" i="1"/>
  <c r="I30" i="13"/>
  <c r="O30" i="13" s="1"/>
  <c r="I29" i="1"/>
  <c r="I29" i="13"/>
  <c r="O29" i="13" s="1"/>
  <c r="I11" i="1"/>
  <c r="I11" i="13"/>
  <c r="O11" i="13" s="1"/>
  <c r="I10" i="13"/>
  <c r="O10" i="13" s="1"/>
  <c r="I10" i="1"/>
  <c r="I5" i="1"/>
  <c r="I5" i="13"/>
  <c r="O5" i="13" s="1"/>
  <c r="I56" i="1"/>
  <c r="I56" i="13"/>
  <c r="O56" i="13" s="1"/>
  <c r="I50" i="1"/>
  <c r="I50" i="13"/>
  <c r="O50" i="13" s="1"/>
  <c r="I6" i="1"/>
  <c r="I6" i="13"/>
  <c r="O6" i="13" s="1"/>
  <c r="I15" i="1"/>
  <c r="I15" i="13"/>
  <c r="O15" i="13" s="1"/>
  <c r="I35" i="13"/>
  <c r="O35" i="13" s="1"/>
  <c r="I35" i="1"/>
  <c r="I34" i="1"/>
  <c r="I34" i="13"/>
  <c r="O34" i="13" s="1"/>
  <c r="I26" i="1"/>
  <c r="I26" i="13"/>
  <c r="O26" i="13" s="1"/>
  <c r="I51" i="13"/>
  <c r="O51" i="13" s="1"/>
  <c r="I51" i="1"/>
  <c r="I49" i="1"/>
  <c r="I49" i="13"/>
  <c r="O49" i="13" s="1"/>
  <c r="I42" i="1"/>
  <c r="I42" i="13"/>
  <c r="O42" i="13" s="1"/>
  <c r="I40" i="1"/>
  <c r="I40" i="13"/>
  <c r="O40" i="13" s="1"/>
  <c r="I17" i="13"/>
  <c r="O17" i="13" s="1"/>
  <c r="I17" i="1"/>
  <c r="I46" i="1"/>
  <c r="I46" i="13"/>
  <c r="O46" i="13" s="1"/>
  <c r="I41" i="13"/>
  <c r="O41" i="13" s="1"/>
  <c r="I41" i="1"/>
  <c r="I39" i="1"/>
  <c r="I39" i="13"/>
  <c r="O39" i="13" s="1"/>
  <c r="I14" i="1"/>
  <c r="I14" i="13"/>
  <c r="O14" i="13" s="1"/>
  <c r="I37" i="1"/>
  <c r="I37" i="13"/>
  <c r="O37" i="13" s="1"/>
  <c r="I36" i="13"/>
  <c r="O36" i="13" s="1"/>
  <c r="I36" i="1"/>
  <c r="I28" i="1"/>
  <c r="I28" i="13"/>
  <c r="O28" i="13" s="1"/>
  <c r="I19" i="1"/>
  <c r="I19" i="13"/>
  <c r="O19" i="13" s="1"/>
  <c r="I52" i="1"/>
  <c r="I52" i="13"/>
  <c r="O52" i="13" s="1"/>
  <c r="I12" i="13"/>
  <c r="O12" i="13" s="1"/>
  <c r="I12" i="1"/>
  <c r="I13" i="1"/>
  <c r="I13" i="13"/>
  <c r="O13" i="13" s="1"/>
  <c r="I11" i="2"/>
  <c r="I6" i="2"/>
  <c r="I15" i="2"/>
  <c r="I18" i="7" l="1"/>
  <c r="I46" i="3"/>
  <c r="I21" i="2"/>
  <c r="I14" i="8"/>
  <c r="I22" i="2"/>
  <c r="I54" i="4"/>
  <c r="I49" i="3"/>
  <c r="I8" i="2"/>
  <c r="I17" i="10"/>
  <c r="I20" i="13" l="1"/>
  <c r="O20" i="13" s="1"/>
  <c r="I20" i="1"/>
  <c r="I47" i="13"/>
  <c r="O47" i="13" s="1"/>
  <c r="I47" i="1"/>
  <c r="I38" i="1"/>
  <c r="I38" i="13"/>
  <c r="O38" i="13" s="1"/>
  <c r="I22" i="1"/>
  <c r="I22" i="13"/>
  <c r="O22" i="13" s="1"/>
  <c r="I52" i="4"/>
  <c r="I48" i="1" l="1"/>
  <c r="I48" i="13"/>
  <c r="O48" i="13" s="1"/>
  <c r="I33" i="1"/>
  <c r="I33" i="13"/>
  <c r="O33" i="13" s="1"/>
  <c r="I31" i="7"/>
  <c r="I14" i="3"/>
  <c r="I21" i="7"/>
  <c r="I19" i="7"/>
  <c r="I30" i="7"/>
  <c r="I26" i="7"/>
  <c r="I32" i="7"/>
  <c r="I8" i="5"/>
  <c r="I18" i="10"/>
  <c r="I24" i="3"/>
  <c r="I16" i="7"/>
  <c r="I35" i="7"/>
  <c r="I43" i="1" l="1"/>
  <c r="I43" i="13"/>
  <c r="O43" i="13" s="1"/>
  <c r="I9" i="7"/>
  <c r="I9" i="8"/>
  <c r="I40" i="4"/>
  <c r="I22" i="4"/>
  <c r="I27" i="1" l="1"/>
  <c r="I27" i="13"/>
  <c r="O27" i="13" s="1"/>
  <c r="I13" i="7"/>
  <c r="I14" i="4"/>
  <c r="I12" i="10"/>
  <c r="I12" i="9"/>
  <c r="I43" i="3"/>
  <c r="I24" i="11"/>
  <c r="I39" i="4"/>
  <c r="I50" i="4"/>
  <c r="I44" i="1" l="1"/>
  <c r="I44" i="13"/>
  <c r="O44" i="13" s="1"/>
  <c r="I6" i="11"/>
  <c r="I19" i="5"/>
  <c r="I6" i="10"/>
  <c r="I13" i="10"/>
  <c r="I29" i="8" l="1"/>
  <c r="I27" i="4"/>
  <c r="I29" i="3"/>
  <c r="I24" i="2"/>
  <c r="I21" i="1" l="1"/>
  <c r="I21" i="13"/>
  <c r="O21" i="13" s="1"/>
  <c r="I23" i="10" l="1"/>
  <c r="I5" i="3" l="1"/>
  <c r="I30" i="3"/>
  <c r="I25" i="2"/>
  <c r="I16" i="10"/>
  <c r="I20" i="5"/>
  <c r="I10" i="10"/>
  <c r="I20" i="3"/>
  <c r="I19" i="4"/>
  <c r="I16" i="4"/>
  <c r="I6" i="3"/>
  <c r="I6" i="4"/>
  <c r="I11" i="10"/>
  <c r="I10" i="2"/>
  <c r="I35" i="4"/>
  <c r="I21" i="3"/>
  <c r="I20" i="4"/>
  <c r="I13" i="8"/>
  <c r="I28" i="8"/>
  <c r="I7" i="7"/>
  <c r="I6" i="8"/>
  <c r="I20" i="2"/>
  <c r="I40" i="3"/>
  <c r="I34" i="4"/>
  <c r="I32" i="3"/>
  <c r="I27" i="5"/>
  <c r="I20" i="10"/>
  <c r="I7" i="11"/>
  <c r="I21" i="6"/>
  <c r="I33" i="7"/>
  <c r="I15" i="10"/>
  <c r="I9" i="11"/>
  <c r="I22" i="7"/>
  <c r="I19" i="2"/>
  <c r="I35" i="3"/>
  <c r="I5" i="9"/>
  <c r="I14" i="10"/>
  <c r="I48" i="3"/>
  <c r="I13" i="9"/>
  <c r="I10" i="6"/>
  <c r="I26" i="4"/>
  <c r="I28" i="3"/>
  <c r="I34" i="7"/>
  <c r="I17" i="7"/>
  <c r="I31" i="3"/>
  <c r="I30" i="4"/>
  <c r="I16" i="3"/>
  <c r="I9" i="1" l="1"/>
  <c r="I9" i="13"/>
  <c r="O9" i="13" s="1"/>
</calcChain>
</file>

<file path=xl/sharedStrings.xml><?xml version="1.0" encoding="utf-8"?>
<sst xmlns="http://schemas.openxmlformats.org/spreadsheetml/2006/main" count="2104" uniqueCount="768">
  <si>
    <t>FMGC</t>
  </si>
  <si>
    <t>MCDU</t>
  </si>
  <si>
    <t>FCU</t>
  </si>
  <si>
    <t>Flight Augmentation Computers</t>
  </si>
  <si>
    <t>A/T Engine Control Unit</t>
  </si>
  <si>
    <t>Data Base loader</t>
  </si>
  <si>
    <t>Flight Control Unit (FCU) panel</t>
  </si>
  <si>
    <t>Flight Warning Computer (FWC)</t>
  </si>
  <si>
    <t>ADIRU</t>
  </si>
  <si>
    <t>ADIRS CDU</t>
  </si>
  <si>
    <t>Air Data Modules (ADM)</t>
  </si>
  <si>
    <t>Air data probes (pitot/static)</t>
  </si>
  <si>
    <t>Multi Mode Receiver (MMR)</t>
  </si>
  <si>
    <t>ADF system</t>
  </si>
  <si>
    <t>DME receivers</t>
  </si>
  <si>
    <t>Primary Flight Display (EFIS)</t>
  </si>
  <si>
    <t>Navigation display (EFIS)</t>
  </si>
  <si>
    <t>EFIS Control panel</t>
  </si>
  <si>
    <t>ECAM display</t>
  </si>
  <si>
    <t>HUD display system</t>
  </si>
  <si>
    <t>ECAM Control panel</t>
  </si>
  <si>
    <t>System Data Acquisition Concentrator (SDAC)</t>
  </si>
  <si>
    <t>Display Management Computer (DMC/EFIS)</t>
  </si>
  <si>
    <t>Compass</t>
  </si>
  <si>
    <t>Integrated Standby Instrument System</t>
  </si>
  <si>
    <t>DDRMI display</t>
  </si>
  <si>
    <t>Clock</t>
  </si>
  <si>
    <t>Comms Receivers VH (transceiver/antenna)</t>
  </si>
  <si>
    <t>Comms Receivers UF (transceiver/antenna)</t>
  </si>
  <si>
    <t>Audio Management Unit</t>
  </si>
  <si>
    <t>Radio management system</t>
  </si>
  <si>
    <t>Audio Control Panel</t>
  </si>
  <si>
    <t>Radio Management Panel</t>
  </si>
  <si>
    <t>ATC Mode S Transponders (TCAS)</t>
  </si>
  <si>
    <t>ATC control box</t>
  </si>
  <si>
    <t>Weather WX radar system</t>
  </si>
  <si>
    <t>Ground Proximity Warning System (GPWS/EGPWS)</t>
  </si>
  <si>
    <t>Cockpit Voice Recorder</t>
  </si>
  <si>
    <t>CVR control panel</t>
  </si>
  <si>
    <t>Flight Data Recorder</t>
  </si>
  <si>
    <t>FD Interface Unit</t>
  </si>
  <si>
    <t>Quick Access Recorder (QAR)</t>
  </si>
  <si>
    <t>Aircraft Intergated Data System (AIDS)</t>
  </si>
  <si>
    <t>Air Traffic Services Unit (ATSU)</t>
  </si>
  <si>
    <t>Electronic Flight Bags (EFBs)</t>
  </si>
  <si>
    <t>Auto pilot system</t>
  </si>
  <si>
    <t>Software</t>
  </si>
  <si>
    <t>Surveillance Sensors</t>
  </si>
  <si>
    <t>Avionics Harnesses</t>
  </si>
  <si>
    <t>Model</t>
  </si>
  <si>
    <t>PW</t>
  </si>
  <si>
    <t>FCU (part of FMGC above)</t>
  </si>
  <si>
    <t>Flight Augmentation Computers (FAC) part of FMGC system above</t>
  </si>
  <si>
    <t>Flight Control Unit (FCU) panel (3 panels)</t>
  </si>
  <si>
    <t>Display Management Computer (EFIS)</t>
  </si>
  <si>
    <t>Ground Proximity Warning System (GPWS)</t>
  </si>
  <si>
    <t>Autopilot /Auto thrust system</t>
  </si>
  <si>
    <t>Radio management panel</t>
  </si>
  <si>
    <t>Remote Data concentrators</t>
  </si>
  <si>
    <t>Integrated Core Processor (ICP)</t>
  </si>
  <si>
    <t>Communication, Navigation, Identification Unit AN/ASQ-242</t>
  </si>
  <si>
    <t>Electronic Warfare suite AN/ASQ-239 (evasion, engagement,  jamming, c/measures)</t>
  </si>
  <si>
    <t>Panoramic Display Cockpit Electronic Unit</t>
  </si>
  <si>
    <t>Panormic Cockpit Display</t>
  </si>
  <si>
    <t>Standby display</t>
  </si>
  <si>
    <t>Electro Optical Targeting System (FLIR &amp; IRST)</t>
  </si>
  <si>
    <t>Pilot Helmet Mounted Display System</t>
  </si>
  <si>
    <t>Multi function Advanced Data link AAA Array</t>
  </si>
  <si>
    <t>Mission computers</t>
  </si>
  <si>
    <t>AESA Radar</t>
  </si>
  <si>
    <t>Aircraft memory system</t>
  </si>
  <si>
    <t>Distributed Aperture System (electro-optical)</t>
  </si>
  <si>
    <t>Antenna suite</t>
  </si>
  <si>
    <t>High speed and fibre optics data/signalling network databuses</t>
  </si>
  <si>
    <t>Radar altimeter</t>
  </si>
  <si>
    <t>Air data sensors</t>
  </si>
  <si>
    <t>Stores management computer</t>
  </si>
  <si>
    <t>Enhanced Vision system</t>
  </si>
  <si>
    <t>Pct Change</t>
  </si>
  <si>
    <t>Item</t>
  </si>
  <si>
    <t>Alt Item (PW)</t>
  </si>
  <si>
    <t>Mode control Panel (Auto/Pilot control)</t>
  </si>
  <si>
    <t>Static/standby sensors</t>
  </si>
  <si>
    <t>VOR receivers</t>
  </si>
  <si>
    <t>ADF radios</t>
  </si>
  <si>
    <t>Radar altimeters</t>
  </si>
  <si>
    <t>Multi Function Display</t>
  </si>
  <si>
    <t>EICAS Crew alerting System</t>
  </si>
  <si>
    <t>Datalink cockpit Display Unit</t>
  </si>
  <si>
    <t>HF Radio</t>
  </si>
  <si>
    <t>SATCOM</t>
  </si>
  <si>
    <t xml:space="preserve">Air Traffic Services Unit </t>
  </si>
  <si>
    <t>Data Management Unit</t>
  </si>
  <si>
    <t>Wireless LAN data loader</t>
  </si>
  <si>
    <t>Sensors IFF, other</t>
  </si>
  <si>
    <t>Aircraft avionics management unit</t>
  </si>
  <si>
    <t>518#756</t>
  </si>
  <si>
    <t>518#759</t>
  </si>
  <si>
    <t>518#760</t>
  </si>
  <si>
    <t>518#761</t>
  </si>
  <si>
    <t>518#762</t>
  </si>
  <si>
    <t>518#763</t>
  </si>
  <si>
    <t>518#764</t>
  </si>
  <si>
    <t>518#765</t>
  </si>
  <si>
    <t>518#766</t>
  </si>
  <si>
    <t>518#767</t>
  </si>
  <si>
    <t>518#768</t>
  </si>
  <si>
    <t>518#769</t>
  </si>
  <si>
    <t>518#770</t>
  </si>
  <si>
    <t>518#771</t>
  </si>
  <si>
    <t>518#772</t>
  </si>
  <si>
    <t>518#825</t>
  </si>
  <si>
    <t>518#878</t>
  </si>
  <si>
    <t>518#879</t>
  </si>
  <si>
    <t>518#882</t>
  </si>
  <si>
    <t>518#883</t>
  </si>
  <si>
    <t>518#1056</t>
  </si>
  <si>
    <t>518#1057</t>
  </si>
  <si>
    <t>518#1058</t>
  </si>
  <si>
    <t>518#1059</t>
  </si>
  <si>
    <t>518#709</t>
  </si>
  <si>
    <t>518#710</t>
  </si>
  <si>
    <t>518#713</t>
  </si>
  <si>
    <t>518#714</t>
  </si>
  <si>
    <t>518#716</t>
  </si>
  <si>
    <t>518#717</t>
  </si>
  <si>
    <t>518#721</t>
  </si>
  <si>
    <t>518#722</t>
  </si>
  <si>
    <t>518#723</t>
  </si>
  <si>
    <t>518#728</t>
  </si>
  <si>
    <t>518#732</t>
  </si>
  <si>
    <t>518#733</t>
  </si>
  <si>
    <t>518#734</t>
  </si>
  <si>
    <t>518#735</t>
  </si>
  <si>
    <t>518#737</t>
  </si>
  <si>
    <t>518#738</t>
  </si>
  <si>
    <t>518#739</t>
  </si>
  <si>
    <t>518#741</t>
  </si>
  <si>
    <t>518#743</t>
  </si>
  <si>
    <t>518#744</t>
  </si>
  <si>
    <t>518#746</t>
  </si>
  <si>
    <t>518#748</t>
  </si>
  <si>
    <t>518#752</t>
  </si>
  <si>
    <t>518#753</t>
  </si>
  <si>
    <t>518#754</t>
  </si>
  <si>
    <t>Air Data Module</t>
  </si>
  <si>
    <t>AOA/Pitot static sensors</t>
  </si>
  <si>
    <t>Flight Warning Computers (FWC)</t>
  </si>
  <si>
    <t>Display Management Computers (DMC)</t>
  </si>
  <si>
    <t>WX control panel</t>
  </si>
  <si>
    <t>SATCOM MSC 7200</t>
  </si>
  <si>
    <t>146#784</t>
  </si>
  <si>
    <t>146#785</t>
  </si>
  <si>
    <t>146#786</t>
  </si>
  <si>
    <t>146#787</t>
  </si>
  <si>
    <t>146#788</t>
  </si>
  <si>
    <t>146#789</t>
  </si>
  <si>
    <t>146#790</t>
  </si>
  <si>
    <t>146#791</t>
  </si>
  <si>
    <t>146#792</t>
  </si>
  <si>
    <t>146#793</t>
  </si>
  <si>
    <t>146#794</t>
  </si>
  <si>
    <t>146#795</t>
  </si>
  <si>
    <t>146#796</t>
  </si>
  <si>
    <t>146#797</t>
  </si>
  <si>
    <t>146#798</t>
  </si>
  <si>
    <t>146#799</t>
  </si>
  <si>
    <t>146#800</t>
  </si>
  <si>
    <t>146#801</t>
  </si>
  <si>
    <t>146#879</t>
  </si>
  <si>
    <t>146#880</t>
  </si>
  <si>
    <t>146#881</t>
  </si>
  <si>
    <t>146#885</t>
  </si>
  <si>
    <t>146#1056</t>
  </si>
  <si>
    <t>146#1057</t>
  </si>
  <si>
    <t>146#1058</t>
  </si>
  <si>
    <t>146#1059</t>
  </si>
  <si>
    <t>633#709</t>
  </si>
  <si>
    <t>633#710</t>
  </si>
  <si>
    <t>633#711</t>
  </si>
  <si>
    <t>633#712</t>
  </si>
  <si>
    <t>633#713</t>
  </si>
  <si>
    <t>633#714</t>
  </si>
  <si>
    <t>633#715</t>
  </si>
  <si>
    <t>633#716</t>
  </si>
  <si>
    <t>633#717</t>
  </si>
  <si>
    <t>633#719</t>
  </si>
  <si>
    <t>633#721</t>
  </si>
  <si>
    <t>633#722</t>
  </si>
  <si>
    <t>633#723</t>
  </si>
  <si>
    <t>633#724</t>
  </si>
  <si>
    <t>633#725</t>
  </si>
  <si>
    <t>633#726</t>
  </si>
  <si>
    <t>633#727</t>
  </si>
  <si>
    <t>633#728</t>
  </si>
  <si>
    <t>633#729</t>
  </si>
  <si>
    <t>633#730</t>
  </si>
  <si>
    <t>633#731</t>
  </si>
  <si>
    <t>633#732</t>
  </si>
  <si>
    <t>633#733</t>
  </si>
  <si>
    <t>633#734</t>
  </si>
  <si>
    <t>633#735</t>
  </si>
  <si>
    <t>633#736</t>
  </si>
  <si>
    <t>633#737</t>
  </si>
  <si>
    <t>633#738</t>
  </si>
  <si>
    <t>633#739</t>
  </si>
  <si>
    <t>633#740</t>
  </si>
  <si>
    <t>633#741</t>
  </si>
  <si>
    <t>633#742</t>
  </si>
  <si>
    <t>633#743</t>
  </si>
  <si>
    <t>633#744</t>
  </si>
  <si>
    <t>633#745</t>
  </si>
  <si>
    <t>633#746</t>
  </si>
  <si>
    <t>633#748</t>
  </si>
  <si>
    <t>633#752</t>
  </si>
  <si>
    <t>633#753</t>
  </si>
  <si>
    <t>633#754</t>
  </si>
  <si>
    <t>633#755</t>
  </si>
  <si>
    <t>633#756</t>
  </si>
  <si>
    <t>633#757</t>
  </si>
  <si>
    <t>633#758</t>
  </si>
  <si>
    <t>633#759</t>
  </si>
  <si>
    <t>633#825</t>
  </si>
  <si>
    <t>633#879</t>
  </si>
  <si>
    <t>633#883</t>
  </si>
  <si>
    <t>633#1056</t>
  </si>
  <si>
    <t>633#1057</t>
  </si>
  <si>
    <t>633#1058</t>
  </si>
  <si>
    <t>633#1059</t>
  </si>
  <si>
    <t>Common Core processing</t>
  </si>
  <si>
    <t>Common Data Network</t>
  </si>
  <si>
    <t>IRU package</t>
  </si>
  <si>
    <t>AHRS package</t>
  </si>
  <si>
    <t>Intergated Nav Receivers (INRs)</t>
  </si>
  <si>
    <t>Crew Info System/Maint System</t>
  </si>
  <si>
    <t>Radio Tuning control Panels</t>
  </si>
  <si>
    <t xml:space="preserve">HST 2100 </t>
  </si>
  <si>
    <t>Comms Management Function (CMF)</t>
  </si>
  <si>
    <t>Multi Scan Hazard Detection System</t>
  </si>
  <si>
    <t>Flight Guidance System (A/Pilot)</t>
  </si>
  <si>
    <t>199#709</t>
  </si>
  <si>
    <t>199#710</t>
  </si>
  <si>
    <t>199#713</t>
  </si>
  <si>
    <t>199#714</t>
  </si>
  <si>
    <t>199#719</t>
  </si>
  <si>
    <t>199#721</t>
  </si>
  <si>
    <t>199#722</t>
  </si>
  <si>
    <t>199#723</t>
  </si>
  <si>
    <t>199#725</t>
  </si>
  <si>
    <t>199#728</t>
  </si>
  <si>
    <t>199#730</t>
  </si>
  <si>
    <t>199#733</t>
  </si>
  <si>
    <t>199#734</t>
  </si>
  <si>
    <t>199#735</t>
  </si>
  <si>
    <t>199#738</t>
  </si>
  <si>
    <t>199#739</t>
  </si>
  <si>
    <t>199#743</t>
  </si>
  <si>
    <t>199#744</t>
  </si>
  <si>
    <t>199#746</t>
  </si>
  <si>
    <t>199#748</t>
  </si>
  <si>
    <t>199#752</t>
  </si>
  <si>
    <t>199#753</t>
  </si>
  <si>
    <t>199#754</t>
  </si>
  <si>
    <t>199#755</t>
  </si>
  <si>
    <t>199#756</t>
  </si>
  <si>
    <t>199#759</t>
  </si>
  <si>
    <t>199#760</t>
  </si>
  <si>
    <t>199#763</t>
  </si>
  <si>
    <t>199#764</t>
  </si>
  <si>
    <t>199#765</t>
  </si>
  <si>
    <t>199#766</t>
  </si>
  <si>
    <t>199#768</t>
  </si>
  <si>
    <t>199#769</t>
  </si>
  <si>
    <t>199#772</t>
  </si>
  <si>
    <t>199#773</t>
  </si>
  <si>
    <t>199#775</t>
  </si>
  <si>
    <t>199#776</t>
  </si>
  <si>
    <t>199#777</t>
  </si>
  <si>
    <t>199#778</t>
  </si>
  <si>
    <t>199#779</t>
  </si>
  <si>
    <t>199#780</t>
  </si>
  <si>
    <t>199#781</t>
  </si>
  <si>
    <t>199#782</t>
  </si>
  <si>
    <t>199#783</t>
  </si>
  <si>
    <t>199#784</t>
  </si>
  <si>
    <t>199#804</t>
  </si>
  <si>
    <t>199#825</t>
  </si>
  <si>
    <t>199#878</t>
  </si>
  <si>
    <t>199#879</t>
  </si>
  <si>
    <t>199#883</t>
  </si>
  <si>
    <t>199#1056</t>
  </si>
  <si>
    <t>199#1057</t>
  </si>
  <si>
    <t>199#1058</t>
  </si>
  <si>
    <t>199#1059</t>
  </si>
  <si>
    <t>BFE option. Thales or Honeywell</t>
  </si>
  <si>
    <t>Weather WX radar system (transceivers)</t>
  </si>
  <si>
    <t>SATCOM 2100</t>
  </si>
  <si>
    <t>CommsManagement Function (CMF)</t>
  </si>
  <si>
    <t>TCAS computer</t>
  </si>
  <si>
    <t>Display Controllers</t>
  </si>
  <si>
    <t>IRS Gyroscope System</t>
  </si>
  <si>
    <t>Modular Avionic Unit, 1,2 and 3</t>
  </si>
  <si>
    <t>Radio Antennas</t>
  </si>
  <si>
    <t>Pitot Static sensors</t>
  </si>
  <si>
    <t>Cursor Control Device</t>
  </si>
  <si>
    <t>Digital Voice &amp; Data Recorder</t>
  </si>
  <si>
    <t>Integrated Electronic Standby System</t>
  </si>
  <si>
    <t>23#709</t>
  </si>
  <si>
    <t>23#710</t>
  </si>
  <si>
    <t>23#717</t>
  </si>
  <si>
    <t>23#726</t>
  </si>
  <si>
    <t>23#730</t>
  </si>
  <si>
    <t>23#741</t>
  </si>
  <si>
    <t>23#742</t>
  </si>
  <si>
    <t>23#746</t>
  </si>
  <si>
    <t>23#748</t>
  </si>
  <si>
    <t>23#749</t>
  </si>
  <si>
    <t>23#759</t>
  </si>
  <si>
    <t>23#764</t>
  </si>
  <si>
    <t>23#802</t>
  </si>
  <si>
    <t>23#803</t>
  </si>
  <si>
    <t>23#804</t>
  </si>
  <si>
    <t>23#805</t>
  </si>
  <si>
    <t>23#806</t>
  </si>
  <si>
    <t>23#807</t>
  </si>
  <si>
    <t>23#808</t>
  </si>
  <si>
    <t>23#809</t>
  </si>
  <si>
    <t>23#810</t>
  </si>
  <si>
    <t>23#879</t>
  </si>
  <si>
    <t>23#880</t>
  </si>
  <si>
    <t>23#1056</t>
  </si>
  <si>
    <t>23#1057</t>
  </si>
  <si>
    <t>23#1058</t>
  </si>
  <si>
    <t>23#1059</t>
  </si>
  <si>
    <t>FMZ - 2000 FMS</t>
  </si>
  <si>
    <t>Primus Epic MCDUs</t>
  </si>
  <si>
    <t>Radio Altimeter</t>
  </si>
  <si>
    <t>Primus Epic displays</t>
  </si>
  <si>
    <t>Intergated Radio System</t>
  </si>
  <si>
    <t>Weather Radar System</t>
  </si>
  <si>
    <t>Head Up Guidance System</t>
  </si>
  <si>
    <t>Electronic Flight Bag</t>
  </si>
  <si>
    <t>Air Data System</t>
  </si>
  <si>
    <t>EGPWS</t>
  </si>
  <si>
    <t>TCAS</t>
  </si>
  <si>
    <t>Main displays</t>
  </si>
  <si>
    <t>Display processor</t>
  </si>
  <si>
    <t xml:space="preserve">IN/GPS system </t>
  </si>
  <si>
    <t>Multi mode radar</t>
  </si>
  <si>
    <t>Air Data smart sensor</t>
  </si>
  <si>
    <t>FLIR sensors</t>
  </si>
  <si>
    <t>Navigation receiver</t>
  </si>
  <si>
    <t>Radio receivers</t>
  </si>
  <si>
    <t>Stores Management System</t>
  </si>
  <si>
    <t>Dual redundant digital bus</t>
  </si>
  <si>
    <t>Digital Data link/transfer</t>
  </si>
  <si>
    <t>167#730</t>
  </si>
  <si>
    <t>167#748</t>
  </si>
  <si>
    <t>167#749</t>
  </si>
  <si>
    <t>167#764</t>
  </si>
  <si>
    <t>167#795</t>
  </si>
  <si>
    <t>167#811</t>
  </si>
  <si>
    <t>167#812</t>
  </si>
  <si>
    <t>167#813</t>
  </si>
  <si>
    <t>167#814</t>
  </si>
  <si>
    <t>167#815</t>
  </si>
  <si>
    <t>167#816</t>
  </si>
  <si>
    <t>167#817</t>
  </si>
  <si>
    <t>167#818</t>
  </si>
  <si>
    <t>167#819</t>
  </si>
  <si>
    <t>167#820</t>
  </si>
  <si>
    <t>167#821</t>
  </si>
  <si>
    <t>167#878</t>
  </si>
  <si>
    <t>167#879</t>
  </si>
  <si>
    <t>167#1056</t>
  </si>
  <si>
    <t>167#1057</t>
  </si>
  <si>
    <t>167#1058</t>
  </si>
  <si>
    <t>167#1059</t>
  </si>
  <si>
    <t>HUD</t>
  </si>
  <si>
    <t>GPWS/TERPROM</t>
  </si>
  <si>
    <t>36#709</t>
  </si>
  <si>
    <t>36#710</t>
  </si>
  <si>
    <t>36#721</t>
  </si>
  <si>
    <t>36#722</t>
  </si>
  <si>
    <t>36#727</t>
  </si>
  <si>
    <t>36#747</t>
  </si>
  <si>
    <t>36#750</t>
  </si>
  <si>
    <t>36#752</t>
  </si>
  <si>
    <t>36#754</t>
  </si>
  <si>
    <t>36#764</t>
  </si>
  <si>
    <t>36#765</t>
  </si>
  <si>
    <t>36#771</t>
  </si>
  <si>
    <t>36#773</t>
  </si>
  <si>
    <t>36#775</t>
  </si>
  <si>
    <t>36#804</t>
  </si>
  <si>
    <t>36#806</t>
  </si>
  <si>
    <t>36#811</t>
  </si>
  <si>
    <t>36#822</t>
  </si>
  <si>
    <t>36#823</t>
  </si>
  <si>
    <t>36#824</t>
  </si>
  <si>
    <t>36#825</t>
  </si>
  <si>
    <t>36#826</t>
  </si>
  <si>
    <t>36#827</t>
  </si>
  <si>
    <t>36#828</t>
  </si>
  <si>
    <t>36#829</t>
  </si>
  <si>
    <t>36#830</t>
  </si>
  <si>
    <t>36#831</t>
  </si>
  <si>
    <t>36#832</t>
  </si>
  <si>
    <t>36#878</t>
  </si>
  <si>
    <t>36#879</t>
  </si>
  <si>
    <t>36#880</t>
  </si>
  <si>
    <t>36#884</t>
  </si>
  <si>
    <t>36#1056</t>
  </si>
  <si>
    <t>36#1057</t>
  </si>
  <si>
    <t>36#1058</t>
  </si>
  <si>
    <t>36#1059</t>
  </si>
  <si>
    <t>TCAS antennas</t>
  </si>
  <si>
    <t>Integrated Avionics computers (IACs)</t>
  </si>
  <si>
    <t>Standby display unit</t>
  </si>
  <si>
    <t>PFD Control panels</t>
  </si>
  <si>
    <t>Inertial Ref Unit (IRU)</t>
  </si>
  <si>
    <t>EICAS Controller panel</t>
  </si>
  <si>
    <t>ATC Transponder</t>
  </si>
  <si>
    <t>Radar Antenna (nose nounted)</t>
  </si>
  <si>
    <t>Radio antenna, amplifier, sat data</t>
  </si>
  <si>
    <t>Comms Management System</t>
  </si>
  <si>
    <t>Sensor suite WX radar etc</t>
  </si>
  <si>
    <t>Flight Management FMS 1 &amp; 2 (FMS 3 optional</t>
  </si>
  <si>
    <t>MCDU inputs</t>
  </si>
  <si>
    <t>Air Data Computers</t>
  </si>
  <si>
    <t>Navigation Control Display unit</t>
  </si>
  <si>
    <t xml:space="preserve">WX Radar Controller </t>
  </si>
  <si>
    <t>Radio Altimeter System</t>
  </si>
  <si>
    <t>Display units</t>
  </si>
  <si>
    <t>150#710</t>
  </si>
  <si>
    <t>150#721</t>
  </si>
  <si>
    <t>150#722</t>
  </si>
  <si>
    <t>150#723</t>
  </si>
  <si>
    <t>150#726</t>
  </si>
  <si>
    <t>150#730</t>
  </si>
  <si>
    <t>150#764</t>
  </si>
  <si>
    <t>150#814</t>
  </si>
  <si>
    <t>150#825</t>
  </si>
  <si>
    <t>150#833</t>
  </si>
  <si>
    <t>150#834</t>
  </si>
  <si>
    <t>150#835</t>
  </si>
  <si>
    <t>150#836</t>
  </si>
  <si>
    <t>150#837</t>
  </si>
  <si>
    <t>150#838</t>
  </si>
  <si>
    <t>150#839</t>
  </si>
  <si>
    <t>150#840</t>
  </si>
  <si>
    <t>150#841</t>
  </si>
  <si>
    <t>150#842</t>
  </si>
  <si>
    <t>150#843</t>
  </si>
  <si>
    <t>150#844</t>
  </si>
  <si>
    <t>150#845</t>
  </si>
  <si>
    <t>150#846</t>
  </si>
  <si>
    <t>150#866</t>
  </si>
  <si>
    <t>150#878</t>
  </si>
  <si>
    <t>150#879</t>
  </si>
  <si>
    <t>150#882</t>
  </si>
  <si>
    <t>150#1056</t>
  </si>
  <si>
    <t>150#1057</t>
  </si>
  <si>
    <t>150#1058</t>
  </si>
  <si>
    <t>150#1059</t>
  </si>
  <si>
    <t>IMA</t>
  </si>
  <si>
    <t>Inertial Reference System</t>
  </si>
  <si>
    <t>Flight Management System</t>
  </si>
  <si>
    <t>Keyboard cursor Control Units (KCCU)</t>
  </si>
  <si>
    <t>Military Mission Management System</t>
  </si>
  <si>
    <t>TACAN</t>
  </si>
  <si>
    <t>Aircraft Environment Surveillance System (AESS)</t>
  </si>
  <si>
    <t>HF-9500 High Frequency Communications System</t>
  </si>
  <si>
    <t>AFDX databus</t>
  </si>
  <si>
    <t>Avionics Comms Router (ACR)</t>
  </si>
  <si>
    <t>Central Crypto System</t>
  </si>
  <si>
    <t>Mulit InfraRed alerting System (MIRAS) Sensors</t>
  </si>
  <si>
    <t>Directed InfraRed Counter Measures</t>
  </si>
  <si>
    <t>Defensive Aids Computer</t>
  </si>
  <si>
    <t>Defensive counter measures</t>
  </si>
  <si>
    <t>FMS MCDUs</t>
  </si>
  <si>
    <t>Air data pitot static sensors</t>
  </si>
  <si>
    <t>Multi Mode Receiver incl</t>
  </si>
  <si>
    <t>Defensive Aids Sub System (DASS)</t>
  </si>
  <si>
    <t>Head Up Displays (incl Enhanced Synthetic Vision(</t>
  </si>
  <si>
    <t>Cockpit displays</t>
  </si>
  <si>
    <t>Terrain Masking Low Level Flight System (TMLLFS</t>
  </si>
  <si>
    <t>Formation Keeping System (video surv)</t>
  </si>
  <si>
    <t>98#735</t>
  </si>
  <si>
    <t>98#765</t>
  </si>
  <si>
    <t>98#793</t>
  </si>
  <si>
    <t>98#795</t>
  </si>
  <si>
    <t>98#825</t>
  </si>
  <si>
    <t>98#829</t>
  </si>
  <si>
    <t>98#833</t>
  </si>
  <si>
    <t>98#847</t>
  </si>
  <si>
    <t>98#848</t>
  </si>
  <si>
    <t>98#849</t>
  </si>
  <si>
    <t>98#850</t>
  </si>
  <si>
    <t>98#851</t>
  </si>
  <si>
    <t>98#852</t>
  </si>
  <si>
    <t>98#853</t>
  </si>
  <si>
    <t>98#854</t>
  </si>
  <si>
    <t>98#855</t>
  </si>
  <si>
    <t>98#856</t>
  </si>
  <si>
    <t>98#857</t>
  </si>
  <si>
    <t>98#858</t>
  </si>
  <si>
    <t>98#859</t>
  </si>
  <si>
    <t>98#860</t>
  </si>
  <si>
    <t>98#861</t>
  </si>
  <si>
    <t>98#879</t>
  </si>
  <si>
    <t>98#885</t>
  </si>
  <si>
    <t>98#1056</t>
  </si>
  <si>
    <t>98#1057</t>
  </si>
  <si>
    <t>98#1058</t>
  </si>
  <si>
    <t>98#1059</t>
  </si>
  <si>
    <t>Engine/fuel/ displays</t>
  </si>
  <si>
    <t>Embedded GPS/INS</t>
  </si>
  <si>
    <t>Joint tactical radio system (JTRS),</t>
  </si>
  <si>
    <t>Pilot Night Vision Sensors (PNVS) systems</t>
  </si>
  <si>
    <t>Millimeter wave fire-control radar, frequency interferometer, fire-and-forget radar</t>
  </si>
  <si>
    <t>Modernized Target Acquisition Designation Sight (M-TADS) </t>
  </si>
  <si>
    <t>Interface maintenance data recorders</t>
  </si>
  <si>
    <t>Target data acquisition</t>
  </si>
  <si>
    <t>Radar warning receivers</t>
  </si>
  <si>
    <t>Electronic Interferometer Frequency Radar Supports target acquisition systems</t>
  </si>
  <si>
    <t>Infra-red countermeasure</t>
  </si>
  <si>
    <t>Laser warning receiver</t>
  </si>
  <si>
    <t>Radar jammer</t>
  </si>
  <si>
    <t>Integrated data modem</t>
  </si>
  <si>
    <t>Data Transfer module</t>
  </si>
  <si>
    <t>Standy instrument</t>
  </si>
  <si>
    <t>Integrated Helmet and display system</t>
  </si>
  <si>
    <t>AN / ALQ-136 (V) radar jammer developed by ITT;</t>
  </si>
  <si>
    <t> AN / AVR-2 laser warning receiver from Goodrich</t>
  </si>
  <si>
    <t>AN / ALQ-144 infra-red countermeasure determined from BAE Systems IEWS </t>
  </si>
  <si>
    <t> Lockheed Martin AN / APR-48A Electronic Interferometer Frequency Radar Supports target acquisition systems</t>
  </si>
  <si>
    <t xml:space="preserve"> AN / APR-39A (V) radar warning receivers</t>
  </si>
  <si>
    <t>Link 16 target data acquisition</t>
  </si>
  <si>
    <t>Lockheed Martin Apache Arrowhead Modernized Target Acquisition Designation Sight (M-TADS) </t>
  </si>
  <si>
    <t>Northrop Grumman AN/APG-78 millimeter wave fire-control radar, frequency interferometer, fire-and-forget radar</t>
  </si>
  <si>
    <t> joint tactical radio system (JTRS),</t>
  </si>
  <si>
    <t>Embedded GPS/INS (Heading and Attitude Ref System)</t>
  </si>
  <si>
    <t>Data Transfer module for mission planning</t>
  </si>
  <si>
    <t>Flat panel displays</t>
  </si>
  <si>
    <t>nose-mounted radar sensor suite for target acquisition and night vision systems.</t>
  </si>
  <si>
    <t>Central Mission display</t>
  </si>
  <si>
    <t>Dual axis dual system Auto-pilot</t>
  </si>
  <si>
    <t>Combined cockpit voice and data recorder</t>
  </si>
  <si>
    <t>Radio antenna receivers/transmitters</t>
  </si>
  <si>
    <t>102#721</t>
  </si>
  <si>
    <t>102#733</t>
  </si>
  <si>
    <t>102#746</t>
  </si>
  <si>
    <t>102#748</t>
  </si>
  <si>
    <t>102#749</t>
  </si>
  <si>
    <t>102#765</t>
  </si>
  <si>
    <t>102#791</t>
  </si>
  <si>
    <t>102#847</t>
  </si>
  <si>
    <t>102#848</t>
  </si>
  <si>
    <t>102#862</t>
  </si>
  <si>
    <t>102#863</t>
  </si>
  <si>
    <t>102#864</t>
  </si>
  <si>
    <t>102#876</t>
  </si>
  <si>
    <t>102#878</t>
  </si>
  <si>
    <t>102#879</t>
  </si>
  <si>
    <t>102#880</t>
  </si>
  <si>
    <t>102#1056</t>
  </si>
  <si>
    <t>102#1057</t>
  </si>
  <si>
    <t>102#1058</t>
  </si>
  <si>
    <t>102#1059</t>
  </si>
  <si>
    <t>Flat panel MFD displays</t>
  </si>
  <si>
    <t>Weather radar</t>
  </si>
  <si>
    <t>Air data System</t>
  </si>
  <si>
    <t>large UAV</t>
  </si>
  <si>
    <t>Multi spectral camera</t>
  </si>
  <si>
    <t>Electro-optical reconnaissance sesnor</t>
  </si>
  <si>
    <t>Airborne Systems Intelligence Payload sensor</t>
  </si>
  <si>
    <t>Enhanced Integrated Sensor Suite</t>
  </si>
  <si>
    <t>Radio Altimeters</t>
  </si>
  <si>
    <t>Digital recorder</t>
  </si>
  <si>
    <t>UHF SATCOM antenna</t>
  </si>
  <si>
    <t>GPS antenna</t>
  </si>
  <si>
    <t>Differential GPS antenna</t>
  </si>
  <si>
    <t>ARC 210 radios</t>
  </si>
  <si>
    <t>UHF LOS antennas</t>
  </si>
  <si>
    <t>452#769</t>
  </si>
  <si>
    <t>452#771</t>
  </si>
  <si>
    <t>452#795</t>
  </si>
  <si>
    <t>452#825</t>
  </si>
  <si>
    <t>452#848</t>
  </si>
  <si>
    <t>452#865</t>
  </si>
  <si>
    <t>452#866</t>
  </si>
  <si>
    <t>452#867</t>
  </si>
  <si>
    <t>452#868</t>
  </si>
  <si>
    <t>452#869</t>
  </si>
  <si>
    <t>452#870</t>
  </si>
  <si>
    <t>452#871</t>
  </si>
  <si>
    <t>452#872</t>
  </si>
  <si>
    <t>452#873</t>
  </si>
  <si>
    <t>452#874</t>
  </si>
  <si>
    <t>452#875</t>
  </si>
  <si>
    <t>452#876</t>
  </si>
  <si>
    <t>452#877</t>
  </si>
  <si>
    <t>452#879</t>
  </si>
  <si>
    <t>452#880</t>
  </si>
  <si>
    <t>MS-177 Multi spectral camera</t>
  </si>
  <si>
    <t>AN-ASQ230 defensive counter measures</t>
  </si>
  <si>
    <t>MS177 electro-optical reconnaissance sesnor</t>
  </si>
  <si>
    <t>Enhanced Integrated Sensor Suite (Synthetic Aperture Radar, Ground Moving Target sensor, digital camera, infra red sensor)</t>
  </si>
  <si>
    <t>Intergated Navigation suite (INS/Air data?)</t>
  </si>
  <si>
    <t>Data Acquisition Units (DAUs)</t>
  </si>
  <si>
    <t>MFD control panels</t>
  </si>
  <si>
    <t>Flight Gudance Control panel (A/Pilot etc)</t>
  </si>
  <si>
    <t>TCAS transceiver</t>
  </si>
  <si>
    <t>Radio Management Unit (integrated Nav and Comms unit)</t>
  </si>
  <si>
    <t>Comms part</t>
  </si>
  <si>
    <t>Nav part</t>
  </si>
  <si>
    <t>Cockpit Data Recorder</t>
  </si>
  <si>
    <t>Thrust levers</t>
  </si>
  <si>
    <t xml:space="preserve">Earth Reference System </t>
  </si>
  <si>
    <t>Pedestal ADS select</t>
  </si>
  <si>
    <t>GPS receivers</t>
  </si>
  <si>
    <t>ILS receivers</t>
  </si>
  <si>
    <t>Integrated Navigation Radios</t>
  </si>
  <si>
    <t>Integrated Surveillance System CISS 2100</t>
  </si>
  <si>
    <t>TCAS control panel</t>
  </si>
  <si>
    <t>Avionic racking, databuses excluded</t>
  </si>
  <si>
    <t>Multi function Advanced Data link AIA Antenna</t>
  </si>
  <si>
    <t>ADIRS control panel</t>
  </si>
  <si>
    <t>Aircraft:</t>
  </si>
  <si>
    <t>Source</t>
  </si>
  <si>
    <t>#/AC</t>
  </si>
  <si>
    <t>Factor</t>
  </si>
  <si>
    <t>A320-200</t>
  </si>
  <si>
    <t>G</t>
  </si>
  <si>
    <t>C</t>
  </si>
  <si>
    <t>$ AerospaceEdge\Clients\Counterpoint\Models\Named IDs - AvionicsUPDATER20240628_imported.xlsm</t>
  </si>
  <si>
    <t>Pt1-DATA</t>
  </si>
  <si>
    <t>File:</t>
  </si>
  <si>
    <t>Worksheet:</t>
  </si>
  <si>
    <t>Pt1-AvionicsComponentCosts</t>
  </si>
  <si>
    <t>component_id and aircraft_id lookup for unit cost and number of units/AC. Lee added: Cost ID, Factor, Category, MFGR, Model, Unit Description</t>
  </si>
  <si>
    <t>Source of aircraft level and component level IDs and Descriptions</t>
  </si>
  <si>
    <t>$ AerospaceEdge\Clients\Counterpoint\Source Data\PW - shipset model 3011.xlsx</t>
  </si>
  <si>
    <t>Narrow Body</t>
  </si>
  <si>
    <t>mil fighter</t>
  </si>
  <si>
    <t>wide body (non IMA)</t>
  </si>
  <si>
    <t>wide body (IMA)</t>
  </si>
  <si>
    <t>regional</t>
  </si>
  <si>
    <t>mil trainer</t>
  </si>
  <si>
    <t>bizjet</t>
  </si>
  <si>
    <t>Mil trans</t>
  </si>
  <si>
    <t>rotorcraft mil</t>
  </si>
  <si>
    <t>rotocraft civil</t>
  </si>
  <si>
    <t>Peter W's source data:</t>
  </si>
  <si>
    <t>Lockheed Martin F-35 Lightning II</t>
  </si>
  <si>
    <t>Airbus A330-300</t>
  </si>
  <si>
    <t>Boeing 787 Dreamliner: 787-9</t>
  </si>
  <si>
    <t>Embraer E190</t>
  </si>
  <si>
    <t>BAE Systems Hawk</t>
  </si>
  <si>
    <t>Bombardier Global 5000</t>
  </si>
  <si>
    <t>Airbus A400M Atlas</t>
  </si>
  <si>
    <t>Boeing AH-64 Apache</t>
  </si>
  <si>
    <t>Airbus H175</t>
  </si>
  <si>
    <t>RQ-4A Global Hawk</t>
  </si>
  <si>
    <t>GE Aviation</t>
  </si>
  <si>
    <t>D</t>
  </si>
  <si>
    <t>Harris L3</t>
  </si>
  <si>
    <t>Northrop Grumman</t>
  </si>
  <si>
    <t>BAE Systems</t>
  </si>
  <si>
    <t>B (125% A) [$121,454]</t>
  </si>
  <si>
    <t>Elbit (switched from Harris L3 in 2017)</t>
  </si>
  <si>
    <t>H</t>
  </si>
  <si>
    <t>?????</t>
  </si>
  <si>
    <t>Rockwell Collins/Elbit</t>
  </si>
  <si>
    <t>Harris L3 ??</t>
  </si>
  <si>
    <t>F</t>
  </si>
  <si>
    <t>Harris</t>
  </si>
  <si>
    <t>Northrop Grumman/Raytheon?</t>
  </si>
  <si>
    <t>C (120% B) [$54,998]</t>
  </si>
  <si>
    <t>C (120% B) [$12,231]</t>
  </si>
  <si>
    <t>???</t>
  </si>
  <si>
    <t>Honeywell</t>
  </si>
  <si>
    <t>AE</t>
  </si>
  <si>
    <t>I</t>
  </si>
  <si>
    <t>B (125% A) [$223,213]</t>
  </si>
  <si>
    <t>B</t>
  </si>
  <si>
    <t>BR</t>
  </si>
  <si>
    <t>L3</t>
  </si>
  <si>
    <t>B (120% A) [$17,260]</t>
  </si>
  <si>
    <t>E (143% D) [$24,165]</t>
  </si>
  <si>
    <t>B (2 * A) [$15,657]</t>
  </si>
  <si>
    <t>Collins replaced Thales in 2013</t>
  </si>
  <si>
    <t>A</t>
  </si>
  <si>
    <t>Collins</t>
  </si>
  <si>
    <t>B (150% A) [$11,741]</t>
  </si>
  <si>
    <t>Thales</t>
  </si>
  <si>
    <t>N</t>
  </si>
  <si>
    <t>B (120% A) [$19,569]</t>
  </si>
  <si>
    <t>HWL</t>
  </si>
  <si>
    <t>part of FMC above</t>
  </si>
  <si>
    <t>K</t>
  </si>
  <si>
    <t>X</t>
  </si>
  <si>
    <t>B (133% A) [$78,114]</t>
  </si>
  <si>
    <t>CF</t>
  </si>
  <si>
    <t>CG</t>
  </si>
  <si>
    <t>out of scope</t>
  </si>
  <si>
    <t>within MMR</t>
  </si>
  <si>
    <t>ACSS</t>
  </si>
  <si>
    <t>B (120% A) [$25,303]</t>
  </si>
  <si>
    <t>Honeywell software package</t>
  </si>
  <si>
    <t>?/</t>
  </si>
  <si>
    <t>AB</t>
  </si>
  <si>
    <t>CK</t>
  </si>
  <si>
    <t>CL</t>
  </si>
  <si>
    <t>??</t>
  </si>
  <si>
    <t>integrated with INR</t>
  </si>
  <si>
    <t>E</t>
  </si>
  <si>
    <t>O</t>
  </si>
  <si>
    <t>HWl</t>
  </si>
  <si>
    <t>B (150% A) [$104,151]</t>
  </si>
  <si>
    <t>P</t>
  </si>
  <si>
    <t>J (120% I) [$27,499]</t>
  </si>
  <si>
    <t>BO</t>
  </si>
  <si>
    <t>BAE systems</t>
  </si>
  <si>
    <t>Q</t>
  </si>
  <si>
    <t>Meggitt</t>
  </si>
  <si>
    <t>G (143% F) [$42,509]</t>
  </si>
  <si>
    <t>Northrop Grumman  LINS 300</t>
  </si>
  <si>
    <t>Northrop Grumman NG AG-66H</t>
  </si>
  <si>
    <t>G (133% F) [$61,873]</t>
  </si>
  <si>
    <t>S</t>
  </si>
  <si>
    <t>AF</t>
  </si>
  <si>
    <t>P (120%O) [$22,341]</t>
  </si>
  <si>
    <t>Collins ??</t>
  </si>
  <si>
    <t>????</t>
  </si>
  <si>
    <t>C (133% B) [$54,680]</t>
  </si>
  <si>
    <t>E (150% D) [$62,991]</t>
  </si>
  <si>
    <t>Q (105% P) [$101,976]</t>
  </si>
  <si>
    <t>BL</t>
  </si>
  <si>
    <t>??/</t>
  </si>
  <si>
    <t>Thales??</t>
  </si>
  <si>
    <t>Thales, EADS, Diehl, Safran</t>
  </si>
  <si>
    <t>???/</t>
  </si>
  <si>
    <t>MBDA</t>
  </si>
  <si>
    <t>C (143% B) [$105,468]</t>
  </si>
  <si>
    <t>AC</t>
  </si>
  <si>
    <t>CO</t>
  </si>
  <si>
    <t>CP</t>
  </si>
  <si>
    <t>LM</t>
  </si>
  <si>
    <t>NG</t>
  </si>
  <si>
    <t>Nothrop Grumman</t>
  </si>
  <si>
    <t>ITT Aerospace</t>
  </si>
  <si>
    <t>BA</t>
  </si>
  <si>
    <t>Lockheed Martin (TEDAC display)</t>
  </si>
  <si>
    <t>K (143% J) [$31,882]</t>
  </si>
  <si>
    <t>E (143% D) [$17,712]</t>
  </si>
  <si>
    <t>E (143% D) [$31,882]</t>
  </si>
  <si>
    <t>E (143% D) [$39,220]</t>
  </si>
  <si>
    <t>E (143% D) [$20,137]</t>
  </si>
  <si>
    <t>J</t>
  </si>
  <si>
    <t>B (125% A) [$111,607]</t>
  </si>
  <si>
    <t>K (125% J) [$53,193]</t>
  </si>
  <si>
    <t>unit_id</t>
  </si>
  <si>
    <t>Category</t>
  </si>
  <si>
    <t>seq</t>
  </si>
  <si>
    <t>FWC AE Est</t>
  </si>
  <si>
    <t>LRC AE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</si>
</sst>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2" applyNumberFormat="1" applyFont="1"/>
    <xf numFmtId="0" fontId="0" fillId="0" borderId="0" xfId="2" applyNumberFormat="1" applyFont="1"/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center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165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2</xdr:row>
      <xdr:rowOff>180976</xdr:rowOff>
    </xdr:from>
    <xdr:to>
      <xdr:col>7</xdr:col>
      <xdr:colOff>809625</xdr:colOff>
      <xdr:row>5</xdr:row>
      <xdr:rowOff>123826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76C4AC5-EE8E-4FC2-38BB-E37C44C3563A}"/>
            </a:ext>
          </a:extLst>
        </xdr:cNvPr>
        <xdr:cNvSpPr txBox="1"/>
      </xdr:nvSpPr>
      <xdr:spPr>
        <a:xfrm>
          <a:off x="3409950" y="561976"/>
          <a:ext cx="166687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Aircraft used in Peter W's Source Data</a:t>
          </a:r>
        </a:p>
      </xdr:txBody>
    </xdr:sp>
    <xdr:clientData/>
  </xdr:twoCellAnchor>
  <xdr:twoCellAnchor>
    <xdr:from>
      <xdr:col>4</xdr:col>
      <xdr:colOff>390525</xdr:colOff>
      <xdr:row>4</xdr:row>
      <xdr:rowOff>57151</xdr:rowOff>
    </xdr:from>
    <xdr:to>
      <xdr:col>5</xdr:col>
      <xdr:colOff>361950</xdr:colOff>
      <xdr:row>6</xdr:row>
      <xdr:rowOff>171450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2450885-2551-05EF-6210-4BD62062EC4C}"/>
            </a:ext>
          </a:extLst>
        </xdr:cNvPr>
        <xdr:cNvCxnSpPr>
          <a:stCxn id="4" idx="1"/>
        </xdr:cNvCxnSpPr>
      </xdr:nvCxnSpPr>
      <xdr:spPr>
        <a:xfrm flipH="1">
          <a:off x="2828925" y="819151"/>
          <a:ext cx="581025" cy="4952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15</xdr:row>
      <xdr:rowOff>0</xdr:rowOff>
    </xdr:from>
    <xdr:to>
      <xdr:col>3</xdr:col>
      <xdr:colOff>419100</xdr:colOff>
      <xdr:row>17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D8C447-5482-2CC0-3516-D7D7725621C2}"/>
            </a:ext>
          </a:extLst>
        </xdr:cNvPr>
        <xdr:cNvSpPr txBox="1"/>
      </xdr:nvSpPr>
      <xdr:spPr>
        <a:xfrm>
          <a:off x="619125" y="2857500"/>
          <a:ext cx="1628775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Aircraft_ID "#"</a:t>
          </a:r>
          <a:r>
            <a:rPr lang="en-US" sz="1100" baseline="0"/>
            <a:t> Component_ID</a:t>
          </a:r>
          <a:endParaRPr lang="en-US" sz="1100"/>
        </a:p>
      </xdr:txBody>
    </xdr:sp>
    <xdr:clientData/>
  </xdr:twoCellAnchor>
  <xdr:twoCellAnchor>
    <xdr:from>
      <xdr:col>2</xdr:col>
      <xdr:colOff>19051</xdr:colOff>
      <xdr:row>18</xdr:row>
      <xdr:rowOff>142875</xdr:rowOff>
    </xdr:from>
    <xdr:to>
      <xdr:col>5</xdr:col>
      <xdr:colOff>276225</xdr:colOff>
      <xdr:row>20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05127C-E917-231A-F790-C797F42C2672}"/>
            </a:ext>
          </a:extLst>
        </xdr:cNvPr>
        <xdr:cNvSpPr txBox="1"/>
      </xdr:nvSpPr>
      <xdr:spPr>
        <a:xfrm>
          <a:off x="1238251" y="3571875"/>
          <a:ext cx="20859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Unit cost from "Pt1-DATA"</a:t>
          </a:r>
        </a:p>
      </xdr:txBody>
    </xdr:sp>
    <xdr:clientData/>
  </xdr:twoCellAnchor>
  <xdr:twoCellAnchor>
    <xdr:from>
      <xdr:col>3</xdr:col>
      <xdr:colOff>452438</xdr:colOff>
      <xdr:row>13</xdr:row>
      <xdr:rowOff>161925</xdr:rowOff>
    </xdr:from>
    <xdr:to>
      <xdr:col>4</xdr:col>
      <xdr:colOff>238125</xdr:colOff>
      <xdr:row>18</xdr:row>
      <xdr:rowOff>142875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68F668-431B-11F9-A3D5-993DA7933598}"/>
            </a:ext>
          </a:extLst>
        </xdr:cNvPr>
        <xdr:cNvCxnSpPr>
          <a:stCxn id="8" idx="0"/>
        </xdr:cNvCxnSpPr>
      </xdr:nvCxnSpPr>
      <xdr:spPr>
        <a:xfrm flipV="1">
          <a:off x="2281238" y="2638425"/>
          <a:ext cx="395287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214313</xdr:colOff>
      <xdr:row>13</xdr:row>
      <xdr:rowOff>57150</xdr:rowOff>
    </xdr:from>
    <xdr:to>
      <xdr:col>2</xdr:col>
      <xdr:colOff>571500</xdr:colOff>
      <xdr:row>15</xdr:row>
      <xdr:rowOff>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DCAD4249-025C-512C-716A-CD663500F985}"/>
            </a:ext>
          </a:extLst>
        </xdr:cNvPr>
        <xdr:cNvCxnSpPr>
          <a:stCxn id="7" idx="0"/>
        </xdr:cNvCxnSpPr>
      </xdr:nvCxnSpPr>
      <xdr:spPr>
        <a:xfrm flipV="1">
          <a:off x="1433513" y="2533650"/>
          <a:ext cx="357187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238126</xdr:colOff>
      <xdr:row>21</xdr:row>
      <xdr:rowOff>76200</xdr:rowOff>
    </xdr:from>
    <xdr:to>
      <xdr:col>7</xdr:col>
      <xdr:colOff>800100</xdr:colOff>
      <xdr:row>23</xdr:row>
      <xdr:rowOff>38100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429B28-D5BD-43C8-9355-1F7A31199B7F}"/>
            </a:ext>
          </a:extLst>
        </xdr:cNvPr>
        <xdr:cNvSpPr txBox="1"/>
      </xdr:nvSpPr>
      <xdr:spPr>
        <a:xfrm>
          <a:off x="2066926" y="4076700"/>
          <a:ext cx="30003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$K's</a:t>
          </a:r>
          <a:r>
            <a:rPr lang="en-US"/>
            <a:t> </a:t>
          </a:r>
          <a:r>
            <a:rPr lang="en-US" sz="1100"/>
            <a:t>from Peter W's spreadsheet</a:t>
          </a:r>
        </a:p>
      </xdr:txBody>
    </xdr:sp>
    <xdr:clientData/>
  </xdr:twoCellAnchor>
  <xdr:twoCellAnchor>
    <xdr:from>
      <xdr:col>5</xdr:col>
      <xdr:colOff>352425</xdr:colOff>
      <xdr:row>14</xdr:row>
      <xdr:rowOff>0</xdr:rowOff>
    </xdr:from>
    <xdr:to>
      <xdr:col>5</xdr:col>
      <xdr:colOff>519113</xdr:colOff>
      <xdr:row>21</xdr:row>
      <xdr:rowOff>76200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893210C9-0BB4-29E4-2DDD-FB79B01180BA}"/>
            </a:ext>
          </a:extLst>
        </xdr:cNvPr>
        <xdr:cNvCxnSpPr>
          <a:stCxn id="14" idx="0"/>
        </xdr:cNvCxnSpPr>
      </xdr:nvCxnSpPr>
      <xdr:spPr>
        <a:xfrm flipH="1" flipV="1">
          <a:off x="3400425" y="2667000"/>
          <a:ext cx="166688" cy="1409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276225</xdr:colOff>
      <xdr:row>6</xdr:row>
      <xdr:rowOff>95250</xdr:rowOff>
    </xdr:from>
    <xdr:to>
      <xdr:col>7</xdr:col>
      <xdr:colOff>1514475</xdr:colOff>
      <xdr:row>9</xdr:row>
      <xdr:rowOff>38100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A9C4E50-FC35-BCB7-90D1-D82F73430241}"/>
            </a:ext>
          </a:extLst>
        </xdr:cNvPr>
        <xdr:cNvSpPr txBox="1"/>
      </xdr:nvSpPr>
      <xdr:spPr>
        <a:xfrm>
          <a:off x="3324225" y="1238250"/>
          <a:ext cx="24574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Percent change from Peter</a:t>
          </a:r>
          <a:r>
            <a:rPr lang="en-US" sz="1100" baseline="0"/>
            <a:t> W's price to  Counterpoint's unit cost</a:t>
          </a:r>
          <a:endParaRPr lang="en-US" sz="1100"/>
        </a:p>
      </xdr:txBody>
    </xdr:sp>
    <xdr:clientData/>
  </xdr:twoCellAnchor>
  <xdr:twoCellAnchor>
    <xdr:from>
      <xdr:col>6</xdr:col>
      <xdr:colOff>371475</xdr:colOff>
      <xdr:row>9</xdr:row>
      <xdr:rowOff>38100</xdr:rowOff>
    </xdr:from>
    <xdr:to>
      <xdr:col>7</xdr:col>
      <xdr:colOff>285750</xdr:colOff>
      <xdr:row>10</xdr:row>
      <xdr:rowOff>9525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A9A7FAA5-6455-17E1-97F5-5468D0520871}"/>
            </a:ext>
          </a:extLst>
        </xdr:cNvPr>
        <xdr:cNvCxnSpPr>
          <a:stCxn id="17" idx="2"/>
        </xdr:cNvCxnSpPr>
      </xdr:nvCxnSpPr>
      <xdr:spPr>
        <a:xfrm flipH="1">
          <a:off x="4029075" y="1752600"/>
          <a:ext cx="5238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85726</xdr:colOff>
      <xdr:row>16</xdr:row>
      <xdr:rowOff>104775</xdr:rowOff>
    </xdr:from>
    <xdr:to>
      <xdr:col>8</xdr:col>
      <xdr:colOff>466725</xdr:colOff>
      <xdr:row>18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5A41852-977E-FD61-6D82-D90D3F725208}"/>
            </a:ext>
          </a:extLst>
        </xdr:cNvPr>
        <xdr:cNvSpPr txBox="1"/>
      </xdr:nvSpPr>
      <xdr:spPr>
        <a:xfrm>
          <a:off x="3743326" y="3152775"/>
          <a:ext cx="3000374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Supplier identified in </a:t>
          </a:r>
          <a:r>
            <a:rPr lang="en-US" sz="1100"/>
            <a:t>Peter W's spreadsheet</a:t>
          </a:r>
        </a:p>
      </xdr:txBody>
    </xdr:sp>
    <xdr:clientData/>
  </xdr:twoCellAnchor>
  <xdr:twoCellAnchor>
    <xdr:from>
      <xdr:col>7</xdr:col>
      <xdr:colOff>771525</xdr:colOff>
      <xdr:row>14</xdr:row>
      <xdr:rowOff>9525</xdr:rowOff>
    </xdr:from>
    <xdr:to>
      <xdr:col>7</xdr:col>
      <xdr:colOff>976313</xdr:colOff>
      <xdr:row>16</xdr:row>
      <xdr:rowOff>104775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A015A933-F81E-5116-889A-60A5D6AF1451}"/>
            </a:ext>
          </a:extLst>
        </xdr:cNvPr>
        <xdr:cNvCxnSpPr>
          <a:stCxn id="22" idx="0"/>
        </xdr:cNvCxnSpPr>
      </xdr:nvCxnSpPr>
      <xdr:spPr>
        <a:xfrm flipH="1" flipV="1">
          <a:off x="5038725" y="2676525"/>
          <a:ext cx="204788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1238250</xdr:colOff>
      <xdr:row>1</xdr:row>
      <xdr:rowOff>152400</xdr:rowOff>
    </xdr:from>
    <xdr:to>
      <xdr:col>10</xdr:col>
      <xdr:colOff>238125</xdr:colOff>
      <xdr:row>4</xdr:row>
      <xdr:rowOff>133350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E22A9F7E-524E-F306-1AD4-F71704199EA4}"/>
            </a:ext>
          </a:extLst>
        </xdr:cNvPr>
        <xdr:cNvSpPr txBox="1"/>
      </xdr:nvSpPr>
      <xdr:spPr>
        <a:xfrm>
          <a:off x="5505450" y="342900"/>
          <a:ext cx="22288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Number of units per aircraft from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"Pt1-DATA"</a:t>
          </a:r>
          <a:endParaRPr lang="en-US" sz="1100"/>
        </a:p>
      </xdr:txBody>
    </xdr:sp>
    <xdr:clientData/>
  </xdr:twoCellAnchor>
  <xdr:twoCellAnchor>
    <xdr:from>
      <xdr:col>8</xdr:col>
      <xdr:colOff>323850</xdr:colOff>
      <xdr:row>4</xdr:row>
      <xdr:rowOff>133350</xdr:rowOff>
    </xdr:from>
    <xdr:to>
      <xdr:col>8</xdr:col>
      <xdr:colOff>342900</xdr:colOff>
      <xdr:row>9</xdr:row>
      <xdr:rowOff>152400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5CBCBB0D-9E64-C204-B738-3E80C9233AD1}"/>
            </a:ext>
          </a:extLst>
        </xdr:cNvPr>
        <xdr:cNvCxnSpPr>
          <a:stCxn id="26" idx="2"/>
        </xdr:cNvCxnSpPr>
      </xdr:nvCxnSpPr>
      <xdr:spPr>
        <a:xfrm flipH="1">
          <a:off x="6600825" y="895350"/>
          <a:ext cx="19050" cy="971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5</xdr:row>
      <xdr:rowOff>47625</xdr:rowOff>
    </xdr:from>
    <xdr:to>
      <xdr:col>12</xdr:col>
      <xdr:colOff>571500</xdr:colOff>
      <xdr:row>8</xdr:row>
      <xdr:rowOff>28575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0EECC3A-9419-908F-C583-AB6B6851BAFC}"/>
            </a:ext>
          </a:extLst>
        </xdr:cNvPr>
        <xdr:cNvSpPr txBox="1"/>
      </xdr:nvSpPr>
      <xdr:spPr>
        <a:xfrm>
          <a:off x="7058025" y="1000125"/>
          <a:ext cx="22288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Lee's cost factor and relationship</a:t>
          </a:r>
          <a:r>
            <a:rPr lang="en-US" sz="1100" baseline="0"/>
            <a:t> to other same component_ids</a:t>
          </a:r>
          <a:endParaRPr lang="en-US" sz="1100"/>
        </a:p>
      </xdr:txBody>
    </xdr:sp>
    <xdr:clientData/>
  </xdr:twoCellAnchor>
  <xdr:twoCellAnchor>
    <xdr:from>
      <xdr:col>9</xdr:col>
      <xdr:colOff>371475</xdr:colOff>
      <xdr:row>8</xdr:row>
      <xdr:rowOff>28575</xdr:rowOff>
    </xdr:from>
    <xdr:to>
      <xdr:col>11</xdr:col>
      <xdr:colOff>66675</xdr:colOff>
      <xdr:row>10</xdr:row>
      <xdr:rowOff>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889197A5-07E9-3370-2910-25B30E6FADEB}"/>
            </a:ext>
          </a:extLst>
        </xdr:cNvPr>
        <xdr:cNvCxnSpPr>
          <a:stCxn id="29" idx="2"/>
        </xdr:cNvCxnSpPr>
      </xdr:nvCxnSpPr>
      <xdr:spPr>
        <a:xfrm flipH="1">
          <a:off x="7258050" y="1552575"/>
          <a:ext cx="914400" cy="3524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20</xdr:row>
      <xdr:rowOff>114300</xdr:rowOff>
    </xdr:from>
    <xdr:to>
      <xdr:col>12</xdr:col>
      <xdr:colOff>257175</xdr:colOff>
      <xdr:row>23</xdr:row>
      <xdr:rowOff>95250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F08B59E-2638-BA2D-16BC-3667CD9CF2B9}"/>
            </a:ext>
          </a:extLst>
        </xdr:cNvPr>
        <xdr:cNvSpPr txBox="1"/>
      </xdr:nvSpPr>
      <xdr:spPr>
        <a:xfrm>
          <a:off x="6400800" y="3924300"/>
          <a:ext cx="257175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component_level_4 description from "Pt1-AvionicsComponentCosts"</a:t>
          </a:r>
          <a:endParaRPr lang="en-US" sz="1100"/>
        </a:p>
      </xdr:txBody>
    </xdr:sp>
    <xdr:clientData/>
  </xdr:twoCellAnchor>
  <xdr:twoCellAnchor>
    <xdr:from>
      <xdr:col>10</xdr:col>
      <xdr:colOff>190500</xdr:colOff>
      <xdr:row>14</xdr:row>
      <xdr:rowOff>9525</xdr:rowOff>
    </xdr:from>
    <xdr:to>
      <xdr:col>10</xdr:col>
      <xdr:colOff>200025</xdr:colOff>
      <xdr:row>20</xdr:row>
      <xdr:rowOff>114300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7ABBE631-DAE4-46DD-6B8F-F0F7D93C443A}"/>
            </a:ext>
          </a:extLst>
        </xdr:cNvPr>
        <xdr:cNvCxnSpPr>
          <a:stCxn id="32" idx="0"/>
        </xdr:cNvCxnSpPr>
      </xdr:nvCxnSpPr>
      <xdr:spPr>
        <a:xfrm flipV="1">
          <a:off x="7686675" y="2676525"/>
          <a:ext cx="9525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247650</xdr:colOff>
      <xdr:row>15</xdr:row>
      <xdr:rowOff>152400</xdr:rowOff>
    </xdr:from>
    <xdr:to>
      <xdr:col>15</xdr:col>
      <xdr:colOff>381000</xdr:colOff>
      <xdr:row>19</xdr:row>
      <xdr:rowOff>171450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815116B2-E36A-1118-6C64-6DDFA8FAC68F}"/>
            </a:ext>
          </a:extLst>
        </xdr:cNvPr>
        <xdr:cNvSpPr txBox="1"/>
      </xdr:nvSpPr>
      <xdr:spPr>
        <a:xfrm>
          <a:off x="8353425" y="3009900"/>
          <a:ext cx="2571750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"equipment" name from  Peter W's spreadsheet if exact name was not found in the Pt1-DATA</a:t>
          </a:r>
          <a:endParaRPr lang="en-US" sz="1100"/>
        </a:p>
      </xdr:txBody>
    </xdr:sp>
    <xdr:clientData/>
  </xdr:twoCellAnchor>
  <xdr:twoCellAnchor>
    <xdr:from>
      <xdr:col>11</xdr:col>
      <xdr:colOff>476250</xdr:colOff>
      <xdr:row>14</xdr:row>
      <xdr:rowOff>19050</xdr:rowOff>
    </xdr:from>
    <xdr:to>
      <xdr:col>13</xdr:col>
      <xdr:colOff>314325</xdr:colOff>
      <xdr:row>15</xdr:row>
      <xdr:rowOff>152400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ED35AC10-EB17-98C9-8FC3-EB3319FC4CED}"/>
            </a:ext>
          </a:extLst>
        </xdr:cNvPr>
        <xdr:cNvCxnSpPr>
          <a:stCxn id="35" idx="0"/>
        </xdr:cNvCxnSpPr>
      </xdr:nvCxnSpPr>
      <xdr:spPr>
        <a:xfrm flipH="1" flipV="1">
          <a:off x="8582025" y="2686050"/>
          <a:ext cx="1057275" cy="3238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$%20AerospaceEdge\Clients\Counterpoint\Models\Named%20IDs%20-%20AvionicsUPDATER20240628_imported.xlsm" TargetMode="External"/><Relationship Id="rId1" Type="http://schemas.openxmlformats.org/officeDocument/2006/relationships/externalLinkPath" Target="/$%20AerospaceEdge/Clients/Counterpoint/Models/Named%20IDs%20-%20AvionicsUPDATER20240628_import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$%20AerospaceEdge\Clients\Counterpoint\Source%20Data\PW%20-%20shipset%20model%203011.xlsx" TargetMode="External"/><Relationship Id="rId1" Type="http://schemas.openxmlformats.org/officeDocument/2006/relationships/externalLinkPath" Target="PW%20-%20shipset%20model%203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1-AvionicsComponentCosts"/>
      <sheetName val="Pt1-DATA"/>
      <sheetName val="aircraft naming"/>
      <sheetName val="component unique cost table"/>
      <sheetName val="Statistics"/>
      <sheetName val="SQLOutput"/>
      <sheetName val="NOTES"/>
    </sheetNames>
    <sheetDataSet>
      <sheetData sheetId="0">
        <row r="11">
          <cell r="A11" t="str">
            <v>aircraft_id</v>
          </cell>
          <cell r="B11" t="str">
            <v>aircraft_level_1</v>
          </cell>
          <cell r="C11" t="str">
            <v>aircraft_level_2</v>
          </cell>
          <cell r="D11" t="str">
            <v>aircraft_level_3</v>
          </cell>
          <cell r="E11" t="str">
            <v>aircraft_level_4</v>
          </cell>
        </row>
        <row r="12">
          <cell r="A12">
            <v>674</v>
          </cell>
          <cell r="B12" t="str">
            <v>Business Jet</v>
          </cell>
          <cell r="C12" t="str">
            <v>Large Jet</v>
          </cell>
          <cell r="D12" t="str">
            <v>ACJ</v>
          </cell>
          <cell r="E12" t="str">
            <v>Airbus ACJ TwoTwenty</v>
          </cell>
        </row>
        <row r="13">
          <cell r="A13">
            <v>296</v>
          </cell>
          <cell r="B13" t="str">
            <v>Business Jet</v>
          </cell>
          <cell r="C13" t="str">
            <v>Large Jet</v>
          </cell>
          <cell r="D13" t="str">
            <v>ACJ</v>
          </cell>
          <cell r="E13" t="str">
            <v>Airbus ACJ320 Family</v>
          </cell>
        </row>
        <row r="14">
          <cell r="A14">
            <v>526</v>
          </cell>
          <cell r="B14" t="str">
            <v>Business Jet</v>
          </cell>
          <cell r="C14" t="str">
            <v>Large Jet</v>
          </cell>
          <cell r="D14" t="str">
            <v>ACJ</v>
          </cell>
          <cell r="E14" t="str">
            <v>Airbus ACJ320 Family</v>
          </cell>
        </row>
        <row r="15">
          <cell r="A15">
            <v>528</v>
          </cell>
          <cell r="B15" t="str">
            <v>Business Jet</v>
          </cell>
          <cell r="C15" t="str">
            <v>Large Jet</v>
          </cell>
          <cell r="D15" t="str">
            <v>ACJ</v>
          </cell>
          <cell r="E15" t="str">
            <v>Airbus ACJ320neo Family</v>
          </cell>
        </row>
        <row r="16">
          <cell r="A16">
            <v>527</v>
          </cell>
          <cell r="B16" t="str">
            <v>Business Jet</v>
          </cell>
          <cell r="C16" t="str">
            <v>Large Jet</v>
          </cell>
          <cell r="D16" t="str">
            <v>ACJ</v>
          </cell>
          <cell r="E16" t="str">
            <v>Airbus ACJ320neo Family</v>
          </cell>
        </row>
        <row r="17">
          <cell r="A17">
            <v>529</v>
          </cell>
          <cell r="B17" t="str">
            <v>Business Jet</v>
          </cell>
          <cell r="C17" t="str">
            <v>Large Jet</v>
          </cell>
          <cell r="D17" t="str">
            <v>BBJ</v>
          </cell>
          <cell r="E17" t="str">
            <v>Boeing BBJ MAX</v>
          </cell>
        </row>
        <row r="18">
          <cell r="A18">
            <v>297</v>
          </cell>
          <cell r="B18" t="str">
            <v>Business Jet</v>
          </cell>
          <cell r="C18" t="str">
            <v>Large Jet</v>
          </cell>
          <cell r="D18" t="str">
            <v>BBJ</v>
          </cell>
          <cell r="E18" t="str">
            <v>Boeing BBJ/BBJ2/BBJ3</v>
          </cell>
        </row>
        <row r="19">
          <cell r="A19">
            <v>594</v>
          </cell>
          <cell r="B19" t="str">
            <v>Business Jet</v>
          </cell>
          <cell r="C19" t="str">
            <v>Large Jet</v>
          </cell>
          <cell r="D19" t="str">
            <v>Boeing 747</v>
          </cell>
          <cell r="E19" t="str">
            <v>Boeing 747-8 VIP</v>
          </cell>
        </row>
        <row r="20">
          <cell r="A20">
            <v>35</v>
          </cell>
          <cell r="B20" t="str">
            <v>Business Jet</v>
          </cell>
          <cell r="C20" t="str">
            <v>Large Jet</v>
          </cell>
          <cell r="D20" t="str">
            <v>Challenger 600 series</v>
          </cell>
          <cell r="E20" t="str">
            <v>Bombardier Challenger 600 series</v>
          </cell>
        </row>
        <row r="21">
          <cell r="A21">
            <v>635</v>
          </cell>
          <cell r="B21" t="str">
            <v>Business Jet</v>
          </cell>
          <cell r="C21" t="str">
            <v>Large Jet</v>
          </cell>
          <cell r="D21" t="str">
            <v>Challenger 600 series</v>
          </cell>
          <cell r="E21" t="str">
            <v>Bombardier Challenger 6XX series</v>
          </cell>
        </row>
        <row r="22">
          <cell r="A22">
            <v>72</v>
          </cell>
          <cell r="B22" t="str">
            <v>Business Jet</v>
          </cell>
          <cell r="C22" t="str">
            <v>Large Jet</v>
          </cell>
          <cell r="D22" t="str">
            <v>Challenger 850</v>
          </cell>
          <cell r="E22" t="str">
            <v>Bombardier Challenger 850</v>
          </cell>
        </row>
        <row r="23">
          <cell r="A23">
            <v>48</v>
          </cell>
          <cell r="B23" t="str">
            <v>Business Jet</v>
          </cell>
          <cell r="C23" t="str">
            <v>Large Jet</v>
          </cell>
          <cell r="D23" t="str">
            <v>Citation Hemisphere</v>
          </cell>
          <cell r="E23" t="str">
            <v>Cessna Citation Hemisphere</v>
          </cell>
        </row>
        <row r="24">
          <cell r="A24">
            <v>47</v>
          </cell>
          <cell r="B24" t="str">
            <v>Business Jet</v>
          </cell>
          <cell r="C24" t="str">
            <v>Large Jet</v>
          </cell>
          <cell r="D24" t="str">
            <v>Citation Longitude</v>
          </cell>
          <cell r="E24" t="str">
            <v>Cessna Citation Longitude</v>
          </cell>
        </row>
        <row r="25">
          <cell r="A25">
            <v>587</v>
          </cell>
          <cell r="B25" t="str">
            <v>Business Jet</v>
          </cell>
          <cell r="C25" t="str">
            <v>Large Jet</v>
          </cell>
          <cell r="D25" t="str">
            <v>Falcon 10X</v>
          </cell>
          <cell r="E25" t="str">
            <v>Dassault Falcon 10X</v>
          </cell>
        </row>
        <row r="26">
          <cell r="A26">
            <v>51</v>
          </cell>
          <cell r="B26" t="str">
            <v>Business Jet</v>
          </cell>
          <cell r="C26" t="str">
            <v>Large Jet</v>
          </cell>
          <cell r="D26" t="str">
            <v>Falcon 6X</v>
          </cell>
          <cell r="E26" t="str">
            <v>Dassault Falcon 6X</v>
          </cell>
        </row>
        <row r="27">
          <cell r="A27">
            <v>54</v>
          </cell>
          <cell r="B27" t="str">
            <v>Business Jet</v>
          </cell>
          <cell r="C27" t="str">
            <v>Large Jet</v>
          </cell>
          <cell r="D27" t="str">
            <v>Falcon 7X/8X</v>
          </cell>
          <cell r="E27" t="str">
            <v>Dassault Falcon 7X/8X</v>
          </cell>
        </row>
        <row r="28">
          <cell r="A28">
            <v>50</v>
          </cell>
          <cell r="B28" t="str">
            <v>Business Jet</v>
          </cell>
          <cell r="C28" t="str">
            <v>Large Jet</v>
          </cell>
          <cell r="D28" t="str">
            <v>Falcon 900</v>
          </cell>
          <cell r="E28" t="str">
            <v>Dassault Falcon 900</v>
          </cell>
        </row>
        <row r="29">
          <cell r="A29">
            <v>651</v>
          </cell>
          <cell r="B29" t="str">
            <v>Business Jet</v>
          </cell>
          <cell r="C29" t="str">
            <v>Large Jet</v>
          </cell>
          <cell r="D29" t="str">
            <v>G400</v>
          </cell>
          <cell r="E29" t="str">
            <v>Gulfstream G400</v>
          </cell>
        </row>
        <row r="30">
          <cell r="A30">
            <v>59</v>
          </cell>
          <cell r="B30" t="str">
            <v>Business Jet</v>
          </cell>
          <cell r="C30" t="str">
            <v>Large Jet</v>
          </cell>
          <cell r="D30" t="str">
            <v>G450</v>
          </cell>
          <cell r="E30" t="str">
            <v>Gulfstream G450</v>
          </cell>
        </row>
        <row r="31">
          <cell r="A31">
            <v>61</v>
          </cell>
          <cell r="B31" t="str">
            <v>Business Jet</v>
          </cell>
          <cell r="C31" t="str">
            <v>Large Jet</v>
          </cell>
          <cell r="D31" t="str">
            <v>G500/G600</v>
          </cell>
          <cell r="E31" t="str">
            <v>Gulfstream G500</v>
          </cell>
        </row>
        <row r="32">
          <cell r="A32">
            <v>62</v>
          </cell>
          <cell r="B32" t="str">
            <v>Business Jet</v>
          </cell>
          <cell r="C32" t="str">
            <v>Large Jet</v>
          </cell>
          <cell r="D32" t="str">
            <v>G500/G600</v>
          </cell>
          <cell r="E32" t="str">
            <v xml:space="preserve">Gulfstream G600 </v>
          </cell>
        </row>
        <row r="33">
          <cell r="A33">
            <v>60</v>
          </cell>
          <cell r="B33" t="str">
            <v>Business Jet</v>
          </cell>
          <cell r="C33" t="str">
            <v>Large Jet</v>
          </cell>
          <cell r="D33" t="str">
            <v>G550</v>
          </cell>
          <cell r="E33" t="str">
            <v>Gulfstream G550</v>
          </cell>
        </row>
        <row r="34">
          <cell r="A34">
            <v>63</v>
          </cell>
          <cell r="B34" t="str">
            <v>Business Jet</v>
          </cell>
          <cell r="C34" t="str">
            <v>Large Jet</v>
          </cell>
          <cell r="D34" t="str">
            <v>G650</v>
          </cell>
          <cell r="E34" t="str">
            <v>Gulfstream G650</v>
          </cell>
        </row>
        <row r="35">
          <cell r="A35">
            <v>598</v>
          </cell>
          <cell r="B35" t="str">
            <v>Business Jet</v>
          </cell>
          <cell r="C35" t="str">
            <v>Large Jet</v>
          </cell>
          <cell r="D35" t="str">
            <v>G700</v>
          </cell>
          <cell r="E35" t="str">
            <v>Gulfstream G700</v>
          </cell>
        </row>
        <row r="36">
          <cell r="A36">
            <v>670</v>
          </cell>
          <cell r="B36" t="str">
            <v>Business Jet</v>
          </cell>
          <cell r="C36" t="str">
            <v>Large Jet</v>
          </cell>
          <cell r="D36" t="str">
            <v>G800</v>
          </cell>
          <cell r="E36" t="str">
            <v>Gulfstream G800</v>
          </cell>
        </row>
        <row r="37">
          <cell r="A37">
            <v>38</v>
          </cell>
          <cell r="B37" t="str">
            <v>Business Jet</v>
          </cell>
          <cell r="C37" t="str">
            <v>Large Jet</v>
          </cell>
          <cell r="D37" t="str">
            <v>Global 7000</v>
          </cell>
          <cell r="E37" t="str">
            <v>Bombardier Global 7500/8000</v>
          </cell>
        </row>
        <row r="38">
          <cell r="A38">
            <v>36</v>
          </cell>
          <cell r="B38" t="str">
            <v>Business Jet</v>
          </cell>
          <cell r="C38" t="str">
            <v>Large Jet</v>
          </cell>
          <cell r="D38" t="str">
            <v>Global Express - 5000/6000</v>
          </cell>
          <cell r="E38" t="str">
            <v>Bombardier Global 5000</v>
          </cell>
        </row>
        <row r="39">
          <cell r="A39">
            <v>576</v>
          </cell>
          <cell r="B39" t="str">
            <v>Business Jet</v>
          </cell>
          <cell r="C39" t="str">
            <v>Large Jet</v>
          </cell>
          <cell r="D39" t="str">
            <v>Global Express - 5000/6000</v>
          </cell>
          <cell r="E39" t="str">
            <v>Bombardier Global 5500</v>
          </cell>
        </row>
        <row r="40">
          <cell r="A40">
            <v>37</v>
          </cell>
          <cell r="B40" t="str">
            <v>Business Jet</v>
          </cell>
          <cell r="C40" t="str">
            <v>Large Jet</v>
          </cell>
          <cell r="D40" t="str">
            <v>Global Express - 5000/6000</v>
          </cell>
          <cell r="E40" t="str">
            <v>Bombardier Global 6000</v>
          </cell>
        </row>
        <row r="41">
          <cell r="A41">
            <v>577</v>
          </cell>
          <cell r="B41" t="str">
            <v>Business Jet</v>
          </cell>
          <cell r="C41" t="str">
            <v>Large Jet</v>
          </cell>
          <cell r="D41" t="str">
            <v>Global Express - 5000/6000</v>
          </cell>
          <cell r="E41" t="str">
            <v>Bombardier Global 6500</v>
          </cell>
        </row>
        <row r="42">
          <cell r="A42">
            <v>74</v>
          </cell>
          <cell r="B42" t="str">
            <v>Business Jet</v>
          </cell>
          <cell r="C42" t="str">
            <v>Large Jet</v>
          </cell>
          <cell r="D42" t="str">
            <v>Legacy 600/650</v>
          </cell>
          <cell r="E42" t="str">
            <v>Embraer Legacy 600/650</v>
          </cell>
        </row>
        <row r="43">
          <cell r="A43">
            <v>652</v>
          </cell>
          <cell r="B43" t="str">
            <v>Business Jet</v>
          </cell>
          <cell r="C43" t="str">
            <v>Large Jet</v>
          </cell>
          <cell r="D43" t="str">
            <v>Legacy 700</v>
          </cell>
          <cell r="E43" t="str">
            <v>Embraer legacy 700</v>
          </cell>
        </row>
        <row r="44">
          <cell r="A44">
            <v>73</v>
          </cell>
          <cell r="B44" t="str">
            <v>Business Jet</v>
          </cell>
          <cell r="C44" t="str">
            <v>Large Jet</v>
          </cell>
          <cell r="D44" t="str">
            <v>Lineage 1000</v>
          </cell>
          <cell r="E44" t="str">
            <v>Embraer Lineage 1000</v>
          </cell>
        </row>
        <row r="45">
          <cell r="A45">
            <v>678</v>
          </cell>
          <cell r="B45" t="str">
            <v>Business Jet</v>
          </cell>
          <cell r="C45" t="str">
            <v>Large Jet</v>
          </cell>
          <cell r="D45" t="str">
            <v>Wide body VIP</v>
          </cell>
          <cell r="E45" t="str">
            <v>Airbus ACJ330-200</v>
          </cell>
        </row>
        <row r="46">
          <cell r="A46">
            <v>298</v>
          </cell>
          <cell r="B46" t="str">
            <v>Business Jet</v>
          </cell>
          <cell r="C46" t="str">
            <v>Large Jet</v>
          </cell>
          <cell r="D46" t="str">
            <v>Wide body VIP</v>
          </cell>
          <cell r="E46" t="str">
            <v>Boeing BBJ 777</v>
          </cell>
        </row>
        <row r="47">
          <cell r="A47">
            <v>553</v>
          </cell>
          <cell r="B47" t="str">
            <v>Business Jet</v>
          </cell>
          <cell r="C47" t="str">
            <v>Large Jet</v>
          </cell>
          <cell r="D47" t="str">
            <v>Wide body VIP</v>
          </cell>
          <cell r="E47" t="str">
            <v>Boeing BBJ 777X</v>
          </cell>
        </row>
        <row r="48">
          <cell r="A48">
            <v>554</v>
          </cell>
          <cell r="B48" t="str">
            <v>Business Jet</v>
          </cell>
          <cell r="C48" t="str">
            <v>Large Jet</v>
          </cell>
          <cell r="D48" t="str">
            <v>Wide body VIP</v>
          </cell>
          <cell r="E48" t="str">
            <v>Boeing BBJ 787</v>
          </cell>
        </row>
        <row r="49">
          <cell r="A49">
            <v>555</v>
          </cell>
          <cell r="B49" t="str">
            <v>Business Jet</v>
          </cell>
          <cell r="C49" t="str">
            <v>Large Jet</v>
          </cell>
          <cell r="D49" t="str">
            <v>Wide body VIP</v>
          </cell>
          <cell r="E49" t="str">
            <v>Boeing BBJ 787</v>
          </cell>
        </row>
        <row r="50">
          <cell r="A50">
            <v>42</v>
          </cell>
          <cell r="B50" t="str">
            <v>Business Jet</v>
          </cell>
          <cell r="C50" t="str">
            <v>Light Jet</v>
          </cell>
          <cell r="D50" t="str">
            <v>Citation CJ3</v>
          </cell>
          <cell r="E50" t="str">
            <v>Cessna Citation CJ3</v>
          </cell>
        </row>
        <row r="51">
          <cell r="A51">
            <v>43</v>
          </cell>
          <cell r="B51" t="str">
            <v>Business Jet</v>
          </cell>
          <cell r="C51" t="str">
            <v>Light Jet</v>
          </cell>
          <cell r="D51" t="str">
            <v>Citation CJ4</v>
          </cell>
          <cell r="E51" t="str">
            <v>Cessna Citation CJ4</v>
          </cell>
        </row>
        <row r="52">
          <cell r="A52">
            <v>39</v>
          </cell>
          <cell r="B52" t="str">
            <v>Business Jet</v>
          </cell>
          <cell r="C52" t="str">
            <v>Light Jet</v>
          </cell>
          <cell r="D52" t="str">
            <v>Citation V</v>
          </cell>
          <cell r="E52" t="str">
            <v>Cessna Citation Encore</v>
          </cell>
        </row>
        <row r="53">
          <cell r="A53">
            <v>30</v>
          </cell>
          <cell r="B53" t="str">
            <v>Business Jet</v>
          </cell>
          <cell r="C53" t="str">
            <v>Light Jet</v>
          </cell>
          <cell r="D53" t="str">
            <v>Hawker 400</v>
          </cell>
          <cell r="E53" t="str">
            <v>Hawker 400</v>
          </cell>
        </row>
        <row r="54">
          <cell r="A54">
            <v>56</v>
          </cell>
          <cell r="B54" t="str">
            <v>Business Jet</v>
          </cell>
          <cell r="C54" t="str">
            <v>Light Jet</v>
          </cell>
          <cell r="D54" t="str">
            <v>Phenom 300</v>
          </cell>
          <cell r="E54" t="str">
            <v>Embraer Phenom 300</v>
          </cell>
        </row>
        <row r="55">
          <cell r="A55">
            <v>641</v>
          </cell>
          <cell r="B55" t="str">
            <v>Business Jet</v>
          </cell>
          <cell r="C55" t="str">
            <v>Light Jet</v>
          </cell>
          <cell r="D55" t="str">
            <v>Phenom 300X</v>
          </cell>
          <cell r="E55" t="str">
            <v>Embraer Phenom 300X</v>
          </cell>
        </row>
        <row r="56">
          <cell r="A56">
            <v>34</v>
          </cell>
          <cell r="B56" t="str">
            <v>Business Jet</v>
          </cell>
          <cell r="C56" t="str">
            <v>Mid Size Jet</v>
          </cell>
          <cell r="D56" t="str">
            <v>Bombardier Challenger 300/350</v>
          </cell>
          <cell r="E56" t="str">
            <v>Bombardier Challenger 300/350</v>
          </cell>
        </row>
        <row r="57">
          <cell r="A57">
            <v>649</v>
          </cell>
          <cell r="B57" t="str">
            <v>Business Jet</v>
          </cell>
          <cell r="C57" t="str">
            <v>Mid Size Jet</v>
          </cell>
          <cell r="D57" t="str">
            <v>Bombardier Challenger 3500</v>
          </cell>
          <cell r="E57" t="str">
            <v>Bombardier Challenger 3500</v>
          </cell>
        </row>
        <row r="58">
          <cell r="A58">
            <v>46</v>
          </cell>
          <cell r="B58" t="str">
            <v>Business Jet</v>
          </cell>
          <cell r="C58" t="str">
            <v>Mid Size Jet</v>
          </cell>
          <cell r="D58" t="str">
            <v>Citation Latitude</v>
          </cell>
          <cell r="E58" t="str">
            <v>Cessna Citation Latitude</v>
          </cell>
        </row>
        <row r="59">
          <cell r="A59">
            <v>45</v>
          </cell>
          <cell r="B59" t="str">
            <v>Business Jet</v>
          </cell>
          <cell r="C59" t="str">
            <v>Mid Size Jet</v>
          </cell>
          <cell r="D59" t="str">
            <v>Citation Sovereign</v>
          </cell>
          <cell r="E59" t="str">
            <v>Cessna Citation Sovereign</v>
          </cell>
        </row>
        <row r="60">
          <cell r="A60">
            <v>49</v>
          </cell>
          <cell r="B60" t="str">
            <v>Business Jet</v>
          </cell>
          <cell r="C60" t="str">
            <v>Mid Size Jet</v>
          </cell>
          <cell r="D60" t="str">
            <v>Citation X</v>
          </cell>
          <cell r="E60" t="str">
            <v>Cessna Citation X</v>
          </cell>
        </row>
        <row r="61">
          <cell r="A61">
            <v>40</v>
          </cell>
          <cell r="B61" t="str">
            <v>Business Jet</v>
          </cell>
          <cell r="C61" t="str">
            <v>Mid Size Jet</v>
          </cell>
          <cell r="D61" t="str">
            <v>Citation XLS</v>
          </cell>
          <cell r="E61" t="str">
            <v>Cessna Citation XLS</v>
          </cell>
        </row>
        <row r="62">
          <cell r="A62">
            <v>53</v>
          </cell>
          <cell r="B62" t="str">
            <v>Business Jet</v>
          </cell>
          <cell r="C62" t="str">
            <v>Mid Size Jet</v>
          </cell>
          <cell r="D62" t="str">
            <v>Falcon 2000</v>
          </cell>
          <cell r="E62" t="str">
            <v>Dassault Falcon 2000</v>
          </cell>
        </row>
        <row r="63">
          <cell r="A63">
            <v>640</v>
          </cell>
          <cell r="B63" t="str">
            <v>Business Jet</v>
          </cell>
          <cell r="C63" t="str">
            <v>Mid Size Jet</v>
          </cell>
          <cell r="D63" t="str">
            <v>Falcon 2X</v>
          </cell>
          <cell r="E63" t="str">
            <v>Dassault Falcon 2X</v>
          </cell>
        </row>
        <row r="64">
          <cell r="A64">
            <v>64</v>
          </cell>
          <cell r="B64" t="str">
            <v>Business Jet</v>
          </cell>
          <cell r="C64" t="str">
            <v>Mid Size Jet</v>
          </cell>
          <cell r="D64" t="str">
            <v>G100</v>
          </cell>
          <cell r="E64" t="str">
            <v>Gulfstream G100</v>
          </cell>
        </row>
        <row r="65">
          <cell r="A65">
            <v>454</v>
          </cell>
          <cell r="B65" t="str">
            <v>Business Jet</v>
          </cell>
          <cell r="C65" t="str">
            <v>Mid Size Jet</v>
          </cell>
          <cell r="D65" t="str">
            <v>G280</v>
          </cell>
          <cell r="E65" t="str">
            <v>Gulfstream G280</v>
          </cell>
        </row>
        <row r="66">
          <cell r="A66">
            <v>642</v>
          </cell>
          <cell r="B66" t="str">
            <v>Business Jet</v>
          </cell>
          <cell r="C66" t="str">
            <v>Mid Size Jet</v>
          </cell>
          <cell r="D66" t="str">
            <v>G285X</v>
          </cell>
          <cell r="E66" t="str">
            <v>Gulfstream G285X</v>
          </cell>
        </row>
        <row r="67">
          <cell r="A67">
            <v>33</v>
          </cell>
          <cell r="B67" t="str">
            <v>Business Jet</v>
          </cell>
          <cell r="C67" t="str">
            <v>Mid Size Jet</v>
          </cell>
          <cell r="D67" t="str">
            <v>Hawker 4000</v>
          </cell>
          <cell r="E67" t="str">
            <v>Hawker 4000</v>
          </cell>
        </row>
        <row r="68">
          <cell r="A68">
            <v>32</v>
          </cell>
          <cell r="B68" t="str">
            <v>Business Jet</v>
          </cell>
          <cell r="C68" t="str">
            <v>Mid Size Jet</v>
          </cell>
          <cell r="D68" t="str">
            <v>Hawker 750/850/900</v>
          </cell>
          <cell r="E68" t="str">
            <v>Hawker 750/850/900</v>
          </cell>
        </row>
        <row r="69">
          <cell r="A69">
            <v>68</v>
          </cell>
          <cell r="B69" t="str">
            <v>Business Jet</v>
          </cell>
          <cell r="C69" t="str">
            <v>Mid Size Jet</v>
          </cell>
          <cell r="D69" t="str">
            <v>Learjet 60</v>
          </cell>
          <cell r="E69" t="str">
            <v>Learjet 60</v>
          </cell>
        </row>
        <row r="70">
          <cell r="A70">
            <v>67</v>
          </cell>
          <cell r="B70" t="str">
            <v>Business Jet</v>
          </cell>
          <cell r="C70" t="str">
            <v>Mid Size Jet</v>
          </cell>
          <cell r="D70" t="str">
            <v>Learjet 70/75</v>
          </cell>
          <cell r="E70" t="str">
            <v>Learjet 70/75</v>
          </cell>
        </row>
        <row r="71">
          <cell r="A71">
            <v>57</v>
          </cell>
          <cell r="B71" t="str">
            <v>Business Jet</v>
          </cell>
          <cell r="C71" t="str">
            <v>Mid Size Jet</v>
          </cell>
          <cell r="D71" t="str">
            <v>Legacy 450/Praetor 500</v>
          </cell>
          <cell r="E71" t="str">
            <v>Legacy 450/Praetor 500</v>
          </cell>
        </row>
        <row r="72">
          <cell r="A72">
            <v>58</v>
          </cell>
          <cell r="B72" t="str">
            <v>Business Jet</v>
          </cell>
          <cell r="C72" t="str">
            <v>Mid Size Jet</v>
          </cell>
          <cell r="D72" t="str">
            <v>Legacy 500/Praetor 600</v>
          </cell>
          <cell r="E72" t="str">
            <v>Legacy 500/Praetor 600</v>
          </cell>
        </row>
        <row r="73">
          <cell r="A73">
            <v>71</v>
          </cell>
          <cell r="B73" t="str">
            <v>Business Jet</v>
          </cell>
          <cell r="C73" t="str">
            <v>Mid Size Jet</v>
          </cell>
          <cell r="D73" t="str">
            <v>PC-24</v>
          </cell>
          <cell r="E73" t="str">
            <v>Pilatus PC-24</v>
          </cell>
        </row>
        <row r="74">
          <cell r="A74">
            <v>550</v>
          </cell>
          <cell r="B74" t="str">
            <v>Business Jet</v>
          </cell>
          <cell r="C74" t="str">
            <v>Very Light Jet</v>
          </cell>
          <cell r="D74" t="str">
            <v>Cirrus Vision Jet SF50</v>
          </cell>
          <cell r="E74" t="str">
            <v>Cirrus Vision Jet SF50</v>
          </cell>
        </row>
        <row r="75">
          <cell r="A75">
            <v>41</v>
          </cell>
          <cell r="B75" t="str">
            <v>Business Jet</v>
          </cell>
          <cell r="C75" t="str">
            <v>Very Light Jet</v>
          </cell>
          <cell r="D75" t="str">
            <v>Citation M2</v>
          </cell>
          <cell r="E75" t="str">
            <v>Cessna Citation M2</v>
          </cell>
        </row>
        <row r="76">
          <cell r="A76">
            <v>44</v>
          </cell>
          <cell r="B76" t="str">
            <v>Business Jet</v>
          </cell>
          <cell r="C76" t="str">
            <v>Very Light Jet</v>
          </cell>
          <cell r="D76" t="str">
            <v>Citation Mustang</v>
          </cell>
          <cell r="E76" t="str">
            <v>Cessna Citation Mustang</v>
          </cell>
        </row>
        <row r="77">
          <cell r="A77">
            <v>70</v>
          </cell>
          <cell r="B77" t="str">
            <v>Business Jet</v>
          </cell>
          <cell r="C77" t="str">
            <v>Very Light Jet</v>
          </cell>
          <cell r="D77" t="str">
            <v>Eclipse 550</v>
          </cell>
          <cell r="E77" t="str">
            <v>Eclipse 550</v>
          </cell>
        </row>
        <row r="78">
          <cell r="A78">
            <v>590</v>
          </cell>
          <cell r="B78" t="str">
            <v>Business Jet</v>
          </cell>
          <cell r="C78" t="str">
            <v>Very Light Jet</v>
          </cell>
          <cell r="D78" t="str">
            <v>HondaJet</v>
          </cell>
          <cell r="E78" t="str">
            <v>Honda HA-2600 HondaJet</v>
          </cell>
        </row>
        <row r="79">
          <cell r="A79">
            <v>66</v>
          </cell>
          <cell r="B79" t="str">
            <v>Business Jet</v>
          </cell>
          <cell r="C79" t="str">
            <v>Very Light Jet</v>
          </cell>
          <cell r="D79" t="str">
            <v>HondaJet</v>
          </cell>
          <cell r="E79" t="str">
            <v>Honda HA-420 HondaJet</v>
          </cell>
        </row>
        <row r="80">
          <cell r="A80">
            <v>180</v>
          </cell>
          <cell r="B80" t="str">
            <v>Business Jet</v>
          </cell>
          <cell r="C80" t="str">
            <v>Very Light Jet</v>
          </cell>
          <cell r="D80" t="str">
            <v>Nextant 400XT</v>
          </cell>
          <cell r="E80" t="str">
            <v>Nextant Aerospace - Nextant 400XT Aircraft</v>
          </cell>
        </row>
        <row r="81">
          <cell r="A81">
            <v>55</v>
          </cell>
          <cell r="B81" t="str">
            <v>Business Jet</v>
          </cell>
          <cell r="C81" t="str">
            <v>Very Light Jet</v>
          </cell>
          <cell r="D81" t="str">
            <v>Phenom 100</v>
          </cell>
          <cell r="E81" t="str">
            <v>Embraer Phenom 100</v>
          </cell>
        </row>
        <row r="82">
          <cell r="A82">
            <v>643</v>
          </cell>
          <cell r="B82" t="str">
            <v>Fighters and Jet Trainers</v>
          </cell>
          <cell r="C82" t="str">
            <v>Attack</v>
          </cell>
          <cell r="D82" t="str">
            <v>BAES/Leonardo Tempest</v>
          </cell>
          <cell r="E82" t="str">
            <v>BAES/Leonardo Tempest</v>
          </cell>
        </row>
        <row r="83">
          <cell r="A83">
            <v>179</v>
          </cell>
          <cell r="B83" t="str">
            <v>Fighters and Jet Trainers</v>
          </cell>
          <cell r="C83" t="str">
            <v>Attack</v>
          </cell>
          <cell r="D83" t="str">
            <v>Boeing/Saab T-X program</v>
          </cell>
          <cell r="E83" t="str">
            <v>Boeing T-7</v>
          </cell>
        </row>
        <row r="84">
          <cell r="A84">
            <v>141</v>
          </cell>
          <cell r="B84" t="str">
            <v>Fighters and Jet Trainers</v>
          </cell>
          <cell r="C84" t="str">
            <v>Attack</v>
          </cell>
          <cell r="D84" t="str">
            <v>Dassault Rafale</v>
          </cell>
          <cell r="E84" t="str">
            <v>Dassault Rafale</v>
          </cell>
        </row>
        <row r="85">
          <cell r="A85">
            <v>142</v>
          </cell>
          <cell r="B85" t="str">
            <v>Fighters and Jet Trainers</v>
          </cell>
          <cell r="C85" t="str">
            <v>Attack</v>
          </cell>
          <cell r="D85" t="str">
            <v>Eurofighter Typhoon</v>
          </cell>
          <cell r="E85" t="str">
            <v>Eurofighter Typhoon</v>
          </cell>
        </row>
        <row r="86">
          <cell r="A86">
            <v>139</v>
          </cell>
          <cell r="B86" t="str">
            <v>Fighters and Jet Trainers</v>
          </cell>
          <cell r="C86" t="str">
            <v>Attack</v>
          </cell>
          <cell r="D86" t="str">
            <v>F-15</v>
          </cell>
          <cell r="E86" t="str">
            <v>McDonnell Douglas F-15 Eagle</v>
          </cell>
        </row>
        <row r="87">
          <cell r="A87">
            <v>505</v>
          </cell>
          <cell r="B87" t="str">
            <v>Fighters and Jet Trainers</v>
          </cell>
          <cell r="C87" t="str">
            <v>Attack</v>
          </cell>
          <cell r="D87" t="str">
            <v>F-15</v>
          </cell>
          <cell r="E87" t="str">
            <v>McDonnell Douglas F-15 Eagle</v>
          </cell>
        </row>
        <row r="88">
          <cell r="A88">
            <v>144</v>
          </cell>
          <cell r="B88" t="str">
            <v>Fighters and Jet Trainers</v>
          </cell>
          <cell r="C88" t="str">
            <v>Attack</v>
          </cell>
          <cell r="D88" t="str">
            <v>F-16</v>
          </cell>
          <cell r="E88" t="str">
            <v>General Dynamics F-16 Fighting Falcon</v>
          </cell>
        </row>
        <row r="89">
          <cell r="A89">
            <v>506</v>
          </cell>
          <cell r="B89" t="str">
            <v>Fighters and Jet Trainers</v>
          </cell>
          <cell r="C89" t="str">
            <v>Attack</v>
          </cell>
          <cell r="D89" t="str">
            <v>F-16</v>
          </cell>
          <cell r="E89" t="str">
            <v>General Dynamics F-16 Fighting Falcon</v>
          </cell>
        </row>
        <row r="90">
          <cell r="A90">
            <v>637</v>
          </cell>
          <cell r="B90" t="str">
            <v>Fighters and Jet Trainers</v>
          </cell>
          <cell r="C90" t="str">
            <v>Attack</v>
          </cell>
          <cell r="D90" t="str">
            <v>F-18</v>
          </cell>
          <cell r="E90" t="str">
            <v>F-18 A/D</v>
          </cell>
        </row>
        <row r="91">
          <cell r="A91">
            <v>140</v>
          </cell>
          <cell r="B91" t="str">
            <v>Fighters and Jet Trainers</v>
          </cell>
          <cell r="C91" t="str">
            <v>Attack</v>
          </cell>
          <cell r="D91" t="str">
            <v>F-18</v>
          </cell>
          <cell r="E91" t="str">
            <v>F-18 Super Hornet</v>
          </cell>
        </row>
        <row r="92">
          <cell r="A92">
            <v>148</v>
          </cell>
          <cell r="B92" t="str">
            <v>Fighters and Jet Trainers</v>
          </cell>
          <cell r="C92" t="str">
            <v>Attack</v>
          </cell>
          <cell r="D92" t="str">
            <v>Gripen</v>
          </cell>
          <cell r="E92" t="str">
            <v>Saab JAS 39 Gripen</v>
          </cell>
        </row>
        <row r="93">
          <cell r="A93">
            <v>584</v>
          </cell>
          <cell r="B93" t="str">
            <v>Fighters and Jet Trainers</v>
          </cell>
          <cell r="C93" t="str">
            <v>Attack</v>
          </cell>
          <cell r="D93" t="str">
            <v>KAI KF-X</v>
          </cell>
          <cell r="E93" t="str">
            <v>KAI KF-21</v>
          </cell>
        </row>
        <row r="94">
          <cell r="A94">
            <v>176</v>
          </cell>
          <cell r="B94" t="str">
            <v>Fighters and Jet Trainers</v>
          </cell>
          <cell r="C94" t="str">
            <v>Attack</v>
          </cell>
          <cell r="D94" t="str">
            <v>KAI T-50 Golden Eagle</v>
          </cell>
          <cell r="E94" t="str">
            <v>KAI T-50 Golden Eagle</v>
          </cell>
        </row>
        <row r="95">
          <cell r="A95">
            <v>147</v>
          </cell>
          <cell r="B95" t="str">
            <v>Fighters and Jet Trainers</v>
          </cell>
          <cell r="C95" t="str">
            <v>Attack</v>
          </cell>
          <cell r="D95" t="str">
            <v>Mitsubishi F-2</v>
          </cell>
          <cell r="E95" t="str">
            <v>Mitsubishi F-2</v>
          </cell>
        </row>
        <row r="96">
          <cell r="A96">
            <v>585</v>
          </cell>
          <cell r="B96" t="str">
            <v>Fighters and Jet Trainers</v>
          </cell>
          <cell r="C96" t="str">
            <v>Attack</v>
          </cell>
          <cell r="D96" t="str">
            <v>TAI TF-X</v>
          </cell>
          <cell r="E96" t="str">
            <v>TAI TF-X</v>
          </cell>
        </row>
        <row r="97">
          <cell r="A97">
            <v>578</v>
          </cell>
          <cell r="B97" t="str">
            <v>Fighters and Jet Trainers</v>
          </cell>
          <cell r="C97" t="str">
            <v>Fighters and Jet Trainers</v>
          </cell>
          <cell r="D97" t="str">
            <v>Aero L-39NG</v>
          </cell>
          <cell r="E97" t="str">
            <v>Aero Vodochody L-39NG</v>
          </cell>
        </row>
        <row r="98">
          <cell r="A98">
            <v>675</v>
          </cell>
          <cell r="B98" t="str">
            <v>Fighters and Jet Trainers</v>
          </cell>
          <cell r="C98" t="str">
            <v>Fighters and Jet Trainers</v>
          </cell>
          <cell r="D98" t="str">
            <v>AIDC T-5</v>
          </cell>
          <cell r="E98" t="str">
            <v>AIDC T-5</v>
          </cell>
        </row>
        <row r="99">
          <cell r="A99">
            <v>171</v>
          </cell>
          <cell r="B99" t="str">
            <v>Fighters and Jet Trainers</v>
          </cell>
          <cell r="C99" t="str">
            <v>Fighters and Jet Trainers</v>
          </cell>
          <cell r="D99" t="str">
            <v>FMA IA 63 Pampa</v>
          </cell>
          <cell r="E99" t="str">
            <v>FMA IA 63 Pampa</v>
          </cell>
        </row>
        <row r="100">
          <cell r="A100">
            <v>167</v>
          </cell>
          <cell r="B100" t="str">
            <v>Fighters and Jet Trainers</v>
          </cell>
          <cell r="C100" t="str">
            <v>Fighters and Jet Trainers</v>
          </cell>
          <cell r="D100" t="str">
            <v>Hawk</v>
          </cell>
          <cell r="E100" t="str">
            <v>BAE Systems Hawk</v>
          </cell>
        </row>
        <row r="101">
          <cell r="A101">
            <v>174</v>
          </cell>
          <cell r="B101" t="str">
            <v>Fighters and Jet Trainers</v>
          </cell>
          <cell r="C101" t="str">
            <v>Fighters and Jet Trainers</v>
          </cell>
          <cell r="D101" t="str">
            <v>HJT-36 Sitara</v>
          </cell>
          <cell r="E101" t="str">
            <v>HAL HJT-36 Sitara</v>
          </cell>
        </row>
        <row r="102">
          <cell r="A102">
            <v>173</v>
          </cell>
          <cell r="B102" t="str">
            <v>Fighters and Jet Trainers</v>
          </cell>
          <cell r="C102" t="str">
            <v>Fighters and Jet Trainers</v>
          </cell>
          <cell r="D102" t="str">
            <v>Hongdu K-8</v>
          </cell>
          <cell r="E102" t="str">
            <v>Hongdu K-8</v>
          </cell>
        </row>
        <row r="103">
          <cell r="A103">
            <v>165</v>
          </cell>
          <cell r="B103" t="str">
            <v>Fighters and Jet Trainers</v>
          </cell>
          <cell r="C103" t="str">
            <v>Fighters and Jet Trainers</v>
          </cell>
          <cell r="D103" t="str">
            <v>M-345</v>
          </cell>
          <cell r="E103" t="str">
            <v>Aermacchi M-345</v>
          </cell>
        </row>
        <row r="104">
          <cell r="A104">
            <v>166</v>
          </cell>
          <cell r="B104" t="str">
            <v>Fighters and Jet Trainers</v>
          </cell>
          <cell r="C104" t="str">
            <v>Fighters and Jet Trainers</v>
          </cell>
          <cell r="D104" t="str">
            <v>M-346</v>
          </cell>
          <cell r="E104" t="str">
            <v>Aermacchi M-346</v>
          </cell>
        </row>
        <row r="105">
          <cell r="A105">
            <v>168</v>
          </cell>
          <cell r="B105" t="str">
            <v>Fighters and Jet Trainers</v>
          </cell>
          <cell r="C105" t="str">
            <v>Fighters and Jet Trainers</v>
          </cell>
          <cell r="D105" t="str">
            <v>T-45</v>
          </cell>
          <cell r="E105" t="str">
            <v>McDonnell Douglas T-45 Goshawk</v>
          </cell>
        </row>
        <row r="106">
          <cell r="A106">
            <v>143</v>
          </cell>
          <cell r="B106" t="str">
            <v>Fighters and Jet Trainers</v>
          </cell>
          <cell r="C106" t="str">
            <v>Fighters and Jet Trainers</v>
          </cell>
          <cell r="D106" t="str">
            <v>Tejas</v>
          </cell>
          <cell r="E106" t="str">
            <v>HAL Tejas</v>
          </cell>
        </row>
        <row r="107">
          <cell r="A107">
            <v>149</v>
          </cell>
          <cell r="B107" t="str">
            <v>Fighters and Jet Trainers</v>
          </cell>
          <cell r="C107" t="str">
            <v>Stealth</v>
          </cell>
          <cell r="D107" t="str">
            <v>B-21</v>
          </cell>
          <cell r="E107" t="str">
            <v>Northrop Grumman B-21 Raider</v>
          </cell>
        </row>
        <row r="108">
          <cell r="A108">
            <v>145</v>
          </cell>
          <cell r="B108" t="str">
            <v>Fighters and Jet Trainers</v>
          </cell>
          <cell r="C108" t="str">
            <v>Stealth</v>
          </cell>
          <cell r="D108" t="str">
            <v>F-22</v>
          </cell>
          <cell r="E108" t="str">
            <v>Lockheed Martin F-22 Raptor</v>
          </cell>
        </row>
        <row r="109">
          <cell r="A109">
            <v>146</v>
          </cell>
          <cell r="B109" t="str">
            <v>Fighters and Jet Trainers</v>
          </cell>
          <cell r="C109" t="str">
            <v>Stealth</v>
          </cell>
          <cell r="D109" t="str">
            <v>F-35</v>
          </cell>
          <cell r="E109" t="str">
            <v>Lockheed Martin F-35 Lightning II</v>
          </cell>
        </row>
        <row r="110">
          <cell r="A110">
            <v>565</v>
          </cell>
          <cell r="B110" t="str">
            <v>Freighter</v>
          </cell>
          <cell r="C110" t="str">
            <v>Large Freighters</v>
          </cell>
          <cell r="D110" t="str">
            <v>A330</v>
          </cell>
          <cell r="E110" t="str">
            <v>Airbus A330-743L Beluga XL</v>
          </cell>
        </row>
        <row r="111">
          <cell r="A111">
            <v>644</v>
          </cell>
          <cell r="B111" t="str">
            <v>Freighter</v>
          </cell>
          <cell r="C111" t="str">
            <v>Large Freighters</v>
          </cell>
          <cell r="D111" t="str">
            <v>A350</v>
          </cell>
          <cell r="E111" t="str">
            <v>Airbus A350F</v>
          </cell>
        </row>
        <row r="112">
          <cell r="A112">
            <v>592</v>
          </cell>
          <cell r="B112" t="str">
            <v>Freighter</v>
          </cell>
          <cell r="C112" t="str">
            <v>Large Freighters</v>
          </cell>
          <cell r="D112" t="str">
            <v>Boeing 747</v>
          </cell>
          <cell r="E112" t="str">
            <v>Boeing 747-400CF</v>
          </cell>
        </row>
        <row r="113">
          <cell r="A113">
            <v>593</v>
          </cell>
          <cell r="B113" t="str">
            <v>Freighter</v>
          </cell>
          <cell r="C113" t="str">
            <v>Large Freighters</v>
          </cell>
          <cell r="D113" t="str">
            <v>Boeing 747</v>
          </cell>
          <cell r="E113" t="str">
            <v>Boeing 747-400CF</v>
          </cell>
        </row>
        <row r="114">
          <cell r="A114">
            <v>629</v>
          </cell>
          <cell r="B114" t="str">
            <v>Freighter</v>
          </cell>
          <cell r="C114" t="str">
            <v>Large Freighters</v>
          </cell>
          <cell r="D114" t="str">
            <v>Boeing 747</v>
          </cell>
          <cell r="E114" t="str">
            <v>Boeing 747-400F/ERF</v>
          </cell>
        </row>
        <row r="115">
          <cell r="A115">
            <v>628</v>
          </cell>
          <cell r="B115" t="str">
            <v>Freighter</v>
          </cell>
          <cell r="C115" t="str">
            <v>Large Freighters</v>
          </cell>
          <cell r="D115" t="str">
            <v>Boeing 747</v>
          </cell>
          <cell r="E115" t="str">
            <v>Boeing 747-400F/ERF</v>
          </cell>
        </row>
        <row r="116">
          <cell r="A116">
            <v>630</v>
          </cell>
          <cell r="B116" t="str">
            <v>Freighter</v>
          </cell>
          <cell r="C116" t="str">
            <v>Large Freighters</v>
          </cell>
          <cell r="D116" t="str">
            <v>Boeing 747</v>
          </cell>
          <cell r="E116" t="str">
            <v>Boeing 747-400F/ERF</v>
          </cell>
        </row>
        <row r="117">
          <cell r="A117">
            <v>567</v>
          </cell>
          <cell r="B117" t="str">
            <v>Freighter</v>
          </cell>
          <cell r="C117" t="str">
            <v>Large Freighters</v>
          </cell>
          <cell r="D117" t="str">
            <v>Boeing 747</v>
          </cell>
          <cell r="E117" t="str">
            <v>Boeing 747-8F</v>
          </cell>
        </row>
        <row r="118">
          <cell r="A118">
            <v>664</v>
          </cell>
          <cell r="B118" t="str">
            <v>Freighter</v>
          </cell>
          <cell r="C118" t="str">
            <v>Large Freighters</v>
          </cell>
          <cell r="D118" t="str">
            <v>Boeing 777</v>
          </cell>
          <cell r="E118" t="str">
            <v>Boeing 777-300 ERSF</v>
          </cell>
        </row>
        <row r="119">
          <cell r="A119">
            <v>568</v>
          </cell>
          <cell r="B119" t="str">
            <v>Freighter</v>
          </cell>
          <cell r="C119" t="str">
            <v>Large Freighters</v>
          </cell>
          <cell r="D119" t="str">
            <v>Boeing 777</v>
          </cell>
          <cell r="E119" t="str">
            <v>Boeing 777F</v>
          </cell>
        </row>
        <row r="120">
          <cell r="A120">
            <v>659</v>
          </cell>
          <cell r="B120" t="str">
            <v>Freighter</v>
          </cell>
          <cell r="C120" t="str">
            <v>Large Freighters</v>
          </cell>
          <cell r="D120" t="str">
            <v>Boeing 777X</v>
          </cell>
          <cell r="E120" t="str">
            <v>Boeing 777XF: 777-9</v>
          </cell>
        </row>
        <row r="121">
          <cell r="A121">
            <v>632</v>
          </cell>
          <cell r="B121" t="str">
            <v>Freighter</v>
          </cell>
          <cell r="C121" t="str">
            <v>Medium Widebody Freighters</v>
          </cell>
          <cell r="D121" t="str">
            <v>A300</v>
          </cell>
          <cell r="E121" t="str">
            <v>A300-600F/RF</v>
          </cell>
        </row>
        <row r="122">
          <cell r="A122">
            <v>631</v>
          </cell>
          <cell r="B122" t="str">
            <v>Freighter</v>
          </cell>
          <cell r="C122" t="str">
            <v>Medium Widebody Freighters</v>
          </cell>
          <cell r="D122" t="str">
            <v>A300</v>
          </cell>
          <cell r="E122" t="str">
            <v>A300-600F/RF</v>
          </cell>
        </row>
        <row r="123">
          <cell r="A123">
            <v>566</v>
          </cell>
          <cell r="B123" t="str">
            <v>Freighter</v>
          </cell>
          <cell r="C123" t="str">
            <v>Medium Widebody Freighters</v>
          </cell>
          <cell r="D123" t="str">
            <v>A300</v>
          </cell>
          <cell r="E123" t="str">
            <v>Airbus A300-600ST Beluga</v>
          </cell>
        </row>
        <row r="124">
          <cell r="A124">
            <v>560</v>
          </cell>
          <cell r="B124" t="str">
            <v>Freighter</v>
          </cell>
          <cell r="C124" t="str">
            <v>Medium Widebody Freighters</v>
          </cell>
          <cell r="D124" t="str">
            <v>A330</v>
          </cell>
          <cell r="E124" t="str">
            <v>Airbus A330-200F</v>
          </cell>
        </row>
        <row r="125">
          <cell r="A125">
            <v>561</v>
          </cell>
          <cell r="B125" t="str">
            <v>Freighter</v>
          </cell>
          <cell r="C125" t="str">
            <v>Medium Widebody Freighters</v>
          </cell>
          <cell r="D125" t="str">
            <v>A330</v>
          </cell>
          <cell r="E125" t="str">
            <v>Airbus A330-200F</v>
          </cell>
        </row>
        <row r="126">
          <cell r="A126">
            <v>562</v>
          </cell>
          <cell r="B126" t="str">
            <v>Freighter</v>
          </cell>
          <cell r="C126" t="str">
            <v>Medium Widebody Freighters</v>
          </cell>
          <cell r="D126" t="str">
            <v>A330</v>
          </cell>
          <cell r="E126" t="str">
            <v>Airbus A330-300P2F</v>
          </cell>
        </row>
        <row r="127">
          <cell r="A127">
            <v>563</v>
          </cell>
          <cell r="B127" t="str">
            <v>Freighter</v>
          </cell>
          <cell r="C127" t="str">
            <v>Medium Widebody Freighters</v>
          </cell>
          <cell r="D127" t="str">
            <v>A330</v>
          </cell>
          <cell r="E127" t="str">
            <v>Airbus A330-300P2F</v>
          </cell>
        </row>
        <row r="128">
          <cell r="A128">
            <v>564</v>
          </cell>
          <cell r="B128" t="str">
            <v>Freighter</v>
          </cell>
          <cell r="C128" t="str">
            <v>Medium Widebody Freighters</v>
          </cell>
          <cell r="D128" t="str">
            <v>A330</v>
          </cell>
          <cell r="E128" t="str">
            <v>Airbus A330-300P2F</v>
          </cell>
        </row>
        <row r="129">
          <cell r="A129">
            <v>669</v>
          </cell>
          <cell r="B129" t="str">
            <v>Freighter</v>
          </cell>
          <cell r="C129" t="str">
            <v>Medium Widebody Freighters</v>
          </cell>
          <cell r="D129" t="str">
            <v>A340</v>
          </cell>
          <cell r="E129" t="str">
            <v>Airbus A340-600NGF</v>
          </cell>
        </row>
        <row r="130">
          <cell r="A130">
            <v>570</v>
          </cell>
          <cell r="B130" t="str">
            <v>Freighter</v>
          </cell>
          <cell r="C130" t="str">
            <v>Medium Widebody Freighters</v>
          </cell>
          <cell r="D130" t="str">
            <v>Boeing 767</v>
          </cell>
          <cell r="E130" t="str">
            <v>Boeing 767-300BCF</v>
          </cell>
        </row>
        <row r="131">
          <cell r="A131">
            <v>569</v>
          </cell>
          <cell r="B131" t="str">
            <v>Freighter</v>
          </cell>
          <cell r="C131" t="str">
            <v>Medium Widebody Freighters</v>
          </cell>
          <cell r="D131" t="str">
            <v>Boeing 767</v>
          </cell>
          <cell r="E131" t="str">
            <v>Boeing 767-300F</v>
          </cell>
        </row>
        <row r="132">
          <cell r="A132">
            <v>627</v>
          </cell>
          <cell r="B132" t="str">
            <v>Freighter</v>
          </cell>
          <cell r="C132" t="str">
            <v>Medium Widebody Freighters</v>
          </cell>
          <cell r="D132" t="str">
            <v>McDonnell Douglas MD-11</v>
          </cell>
          <cell r="E132" t="str">
            <v>McDonnell Douglas MD-11F/CF</v>
          </cell>
        </row>
        <row r="133">
          <cell r="A133">
            <v>626</v>
          </cell>
          <cell r="B133" t="str">
            <v>Freighter</v>
          </cell>
          <cell r="C133" t="str">
            <v>Medium Widebody Freighters</v>
          </cell>
          <cell r="D133" t="str">
            <v>McDonnell Douglas MD-11</v>
          </cell>
          <cell r="E133" t="str">
            <v>McDonnell Douglas MD-11F/CF</v>
          </cell>
        </row>
        <row r="134">
          <cell r="A134">
            <v>665</v>
          </cell>
          <cell r="B134" t="str">
            <v>Freighter</v>
          </cell>
          <cell r="C134" t="str">
            <v>Standard body Freighters</v>
          </cell>
          <cell r="D134" t="str">
            <v>A320ceo</v>
          </cell>
          <cell r="E134" t="str">
            <v>A320-200P2F</v>
          </cell>
        </row>
        <row r="135">
          <cell r="A135">
            <v>666</v>
          </cell>
          <cell r="B135" t="str">
            <v>Freighter</v>
          </cell>
          <cell r="C135" t="str">
            <v>Standard body Freighters</v>
          </cell>
          <cell r="D135" t="str">
            <v>A320ceo</v>
          </cell>
          <cell r="E135" t="str">
            <v>A321P2F</v>
          </cell>
        </row>
        <row r="136">
          <cell r="A136">
            <v>573</v>
          </cell>
          <cell r="B136" t="str">
            <v>Freighter</v>
          </cell>
          <cell r="C136" t="str">
            <v>Standard body Freighters</v>
          </cell>
          <cell r="D136" t="str">
            <v>Boeing 737</v>
          </cell>
          <cell r="E136" t="str">
            <v>Boeing 737-300SF</v>
          </cell>
        </row>
        <row r="137">
          <cell r="A137">
            <v>572</v>
          </cell>
          <cell r="B137" t="str">
            <v>Freighter</v>
          </cell>
          <cell r="C137" t="str">
            <v>Standard body Freighters</v>
          </cell>
          <cell r="D137" t="str">
            <v>Boeing 737</v>
          </cell>
          <cell r="E137" t="str">
            <v>Boeing 737-400SF</v>
          </cell>
        </row>
        <row r="138">
          <cell r="A138">
            <v>591</v>
          </cell>
          <cell r="B138" t="str">
            <v>Freighter</v>
          </cell>
          <cell r="C138" t="str">
            <v>Standard body Freighters</v>
          </cell>
          <cell r="D138" t="str">
            <v>Boeing 737</v>
          </cell>
          <cell r="E138" t="str">
            <v>Boeing 737-700C</v>
          </cell>
        </row>
        <row r="139">
          <cell r="A139">
            <v>571</v>
          </cell>
          <cell r="B139" t="str">
            <v>Freighter</v>
          </cell>
          <cell r="C139" t="str">
            <v>Standard body Freighters</v>
          </cell>
          <cell r="D139" t="str">
            <v>Boeing 737NG</v>
          </cell>
          <cell r="E139" t="str">
            <v>Boeing 737-700/-800CF</v>
          </cell>
        </row>
        <row r="140">
          <cell r="A140">
            <v>596</v>
          </cell>
          <cell r="B140" t="str">
            <v>Freighter</v>
          </cell>
          <cell r="C140" t="str">
            <v>Standard body Freighters</v>
          </cell>
          <cell r="D140" t="str">
            <v>Boeing 757</v>
          </cell>
          <cell r="E140" t="str">
            <v>Boeing 757-200 PF/SF</v>
          </cell>
        </row>
        <row r="141">
          <cell r="A141">
            <v>595</v>
          </cell>
          <cell r="B141" t="str">
            <v>Freighter</v>
          </cell>
          <cell r="C141" t="str">
            <v>Standard body Freighters</v>
          </cell>
          <cell r="D141" t="str">
            <v>Boeing 757</v>
          </cell>
          <cell r="E141" t="str">
            <v>Boeing 757-200 PF/SF</v>
          </cell>
        </row>
        <row r="142">
          <cell r="A142">
            <v>671</v>
          </cell>
          <cell r="B142" t="str">
            <v>Freighter</v>
          </cell>
          <cell r="C142" t="str">
            <v>Standard body Freighters</v>
          </cell>
          <cell r="D142" t="str">
            <v>Embraer E170/190</v>
          </cell>
          <cell r="E142" t="str">
            <v>Embraer E190F (P2F)</v>
          </cell>
        </row>
        <row r="143">
          <cell r="A143">
            <v>672</v>
          </cell>
          <cell r="B143" t="str">
            <v>Freighter</v>
          </cell>
          <cell r="C143" t="str">
            <v>Standard body Freighters</v>
          </cell>
          <cell r="D143" t="str">
            <v>Embraer E170/190</v>
          </cell>
          <cell r="E143" t="str">
            <v>Embraer E195F (P2F)</v>
          </cell>
        </row>
        <row r="144">
          <cell r="A144">
            <v>668</v>
          </cell>
          <cell r="B144" t="str">
            <v>Freighter</v>
          </cell>
          <cell r="C144" t="str">
            <v>Turboprop Freighters</v>
          </cell>
          <cell r="D144" t="str">
            <v>ATR 42/72</v>
          </cell>
          <cell r="E144" t="str">
            <v>ATR 72-600F</v>
          </cell>
        </row>
        <row r="145">
          <cell r="A145">
            <v>667</v>
          </cell>
          <cell r="B145" t="str">
            <v>Freighter</v>
          </cell>
          <cell r="C145" t="str">
            <v>Turboprop Freighters</v>
          </cell>
          <cell r="D145" t="str">
            <v>ATR 42/72</v>
          </cell>
          <cell r="E145" t="str">
            <v>ATR 72/42 Freighter Conversion</v>
          </cell>
        </row>
        <row r="146">
          <cell r="A146">
            <v>92</v>
          </cell>
          <cell r="B146" t="str">
            <v>Helicopter</v>
          </cell>
          <cell r="C146" t="str">
            <v>Attack</v>
          </cell>
          <cell r="D146" t="str">
            <v>AH-1</v>
          </cell>
          <cell r="E146" t="str">
            <v>Bell AH-1Z Viper</v>
          </cell>
        </row>
        <row r="147">
          <cell r="A147">
            <v>98</v>
          </cell>
          <cell r="B147" t="str">
            <v>Helicopter</v>
          </cell>
          <cell r="C147" t="str">
            <v>Attack</v>
          </cell>
          <cell r="D147" t="str">
            <v>AH-64</v>
          </cell>
          <cell r="E147" t="str">
            <v>Boeing AH-64 Apache</v>
          </cell>
        </row>
        <row r="148">
          <cell r="A148">
            <v>99</v>
          </cell>
          <cell r="B148" t="str">
            <v>Helicopter</v>
          </cell>
          <cell r="C148" t="str">
            <v>Attack</v>
          </cell>
          <cell r="D148" t="str">
            <v>AH-64</v>
          </cell>
          <cell r="E148" t="str">
            <v>Boeing AH-64 Apache (reman)</v>
          </cell>
        </row>
        <row r="149">
          <cell r="A149">
            <v>648</v>
          </cell>
          <cell r="B149" t="str">
            <v>Helicopter</v>
          </cell>
          <cell r="C149" t="str">
            <v>Attack</v>
          </cell>
          <cell r="D149" t="str">
            <v>AW 249</v>
          </cell>
          <cell r="E149" t="str">
            <v>Leonardo AW 249</v>
          </cell>
        </row>
        <row r="150">
          <cell r="A150">
            <v>132</v>
          </cell>
          <cell r="B150" t="str">
            <v>Helicopter</v>
          </cell>
          <cell r="C150" t="str">
            <v>Attack</v>
          </cell>
          <cell r="D150" t="str">
            <v>Future Attack Reconnaissance Aircraft</v>
          </cell>
          <cell r="E150" t="str">
            <v xml:space="preserve">Bell V-280 Valor </v>
          </cell>
        </row>
        <row r="151">
          <cell r="A151">
            <v>85</v>
          </cell>
          <cell r="B151" t="str">
            <v>Helicopter</v>
          </cell>
          <cell r="C151" t="str">
            <v>Attack</v>
          </cell>
          <cell r="D151" t="str">
            <v>TAI/Leonardo T129</v>
          </cell>
          <cell r="E151" t="str">
            <v>TAI/Leonardo T129</v>
          </cell>
        </row>
        <row r="152">
          <cell r="A152">
            <v>104</v>
          </cell>
          <cell r="B152" t="str">
            <v>Helicopter</v>
          </cell>
          <cell r="C152" t="str">
            <v>Attack</v>
          </cell>
          <cell r="D152" t="str">
            <v>Tiger</v>
          </cell>
          <cell r="E152" t="str">
            <v>Airbus Tiger</v>
          </cell>
        </row>
        <row r="153">
          <cell r="A153">
            <v>97</v>
          </cell>
          <cell r="B153" t="str">
            <v>Helicopter</v>
          </cell>
          <cell r="C153" t="str">
            <v>Attack</v>
          </cell>
          <cell r="D153" t="str">
            <v>V-22</v>
          </cell>
          <cell r="E153" t="str">
            <v>Bell Boeing V-22 Osprey</v>
          </cell>
        </row>
        <row r="154">
          <cell r="A154">
            <v>639</v>
          </cell>
          <cell r="B154" t="str">
            <v>Helicopter</v>
          </cell>
          <cell r="C154" t="str">
            <v>Attack</v>
          </cell>
          <cell r="D154" t="str">
            <v>WAH-64</v>
          </cell>
          <cell r="E154" t="str">
            <v>Westland WAH-64</v>
          </cell>
        </row>
        <row r="155">
          <cell r="A155">
            <v>646</v>
          </cell>
          <cell r="B155" t="str">
            <v>Helicopter</v>
          </cell>
          <cell r="C155" t="str">
            <v>Transport &amp; Utility</v>
          </cell>
          <cell r="D155" t="str">
            <v>412X</v>
          </cell>
          <cell r="E155" t="str">
            <v>Bell 412X</v>
          </cell>
        </row>
        <row r="156">
          <cell r="A156">
            <v>117</v>
          </cell>
          <cell r="B156" t="str">
            <v>Helicopter</v>
          </cell>
          <cell r="C156" t="str">
            <v>Transport &amp; Utility</v>
          </cell>
          <cell r="D156" t="str">
            <v>Airbus UH-72 Lakota</v>
          </cell>
          <cell r="E156" t="str">
            <v>Airbus UH-72 Lakota</v>
          </cell>
        </row>
        <row r="157">
          <cell r="A157">
            <v>90</v>
          </cell>
          <cell r="B157" t="str">
            <v>Helicopter</v>
          </cell>
          <cell r="C157" t="str">
            <v>Transport &amp; Utility</v>
          </cell>
          <cell r="D157" t="str">
            <v>Bell 407</v>
          </cell>
          <cell r="E157" t="str">
            <v>Bell 407</v>
          </cell>
        </row>
        <row r="158">
          <cell r="A158">
            <v>583</v>
          </cell>
          <cell r="B158" t="str">
            <v>Helicopter</v>
          </cell>
          <cell r="C158" t="str">
            <v>Transport &amp; Utility</v>
          </cell>
          <cell r="D158" t="str">
            <v>Bell 412</v>
          </cell>
          <cell r="E158" t="str">
            <v>Subaru/Bell 412</v>
          </cell>
        </row>
        <row r="159">
          <cell r="A159">
            <v>91</v>
          </cell>
          <cell r="B159" t="str">
            <v>Helicopter</v>
          </cell>
          <cell r="C159" t="str">
            <v>Transport &amp; Utility</v>
          </cell>
          <cell r="D159" t="str">
            <v>Bell 429 GlobalRanger</v>
          </cell>
          <cell r="E159" t="str">
            <v>Bell 429 GlobalRanger</v>
          </cell>
        </row>
        <row r="160">
          <cell r="A160">
            <v>89</v>
          </cell>
          <cell r="B160" t="str">
            <v>Helicopter</v>
          </cell>
          <cell r="C160" t="str">
            <v>Transport &amp; Utility</v>
          </cell>
          <cell r="D160" t="str">
            <v>Bell 505 Jet Ranger X</v>
          </cell>
          <cell r="E160" t="str">
            <v>Bell 505 Jet Ranger X</v>
          </cell>
        </row>
        <row r="161">
          <cell r="A161">
            <v>93</v>
          </cell>
          <cell r="B161" t="str">
            <v>Helicopter</v>
          </cell>
          <cell r="C161" t="str">
            <v>Transport &amp; Utility</v>
          </cell>
          <cell r="D161" t="str">
            <v>Bell 525 Relentless</v>
          </cell>
          <cell r="E161" t="str">
            <v>Bell 525 Relentless</v>
          </cell>
        </row>
        <row r="162">
          <cell r="A162">
            <v>100</v>
          </cell>
          <cell r="B162" t="str">
            <v>Helicopter</v>
          </cell>
          <cell r="C162" t="str">
            <v>Transport &amp; Utility</v>
          </cell>
          <cell r="D162" t="str">
            <v>CH-47</v>
          </cell>
          <cell r="E162" t="str">
            <v>Boeing CH-47 Chinook</v>
          </cell>
        </row>
        <row r="163">
          <cell r="A163">
            <v>101</v>
          </cell>
          <cell r="B163" t="str">
            <v>Helicopter</v>
          </cell>
          <cell r="C163" t="str">
            <v>Transport &amp; Utility</v>
          </cell>
          <cell r="D163" t="str">
            <v>CH-47</v>
          </cell>
          <cell r="E163" t="str">
            <v>Boeing CH-47 Chinook (reman)</v>
          </cell>
        </row>
        <row r="164">
          <cell r="A164">
            <v>112</v>
          </cell>
          <cell r="B164" t="str">
            <v>Helicopter</v>
          </cell>
          <cell r="C164" t="str">
            <v>Transport &amp; Utility</v>
          </cell>
          <cell r="D164" t="str">
            <v>H120 Colibri</v>
          </cell>
          <cell r="E164" t="str">
            <v>Airbus H120 Colibri</v>
          </cell>
        </row>
        <row r="165">
          <cell r="A165">
            <v>107</v>
          </cell>
          <cell r="B165" t="str">
            <v>Helicopter</v>
          </cell>
          <cell r="C165" t="str">
            <v>Transport &amp; Utility</v>
          </cell>
          <cell r="D165" t="str">
            <v>H125</v>
          </cell>
          <cell r="E165" t="str">
            <v>Airbus H125</v>
          </cell>
        </row>
        <row r="166">
          <cell r="A166">
            <v>108</v>
          </cell>
          <cell r="B166" t="str">
            <v>Helicopter</v>
          </cell>
          <cell r="C166" t="str">
            <v>Transport &amp; Utility</v>
          </cell>
          <cell r="D166" t="str">
            <v>H130</v>
          </cell>
          <cell r="E166" t="str">
            <v>Airbus H130</v>
          </cell>
        </row>
        <row r="167">
          <cell r="A167">
            <v>483</v>
          </cell>
          <cell r="B167" t="str">
            <v>Helicopter</v>
          </cell>
          <cell r="C167" t="str">
            <v>Transport &amp; Utility</v>
          </cell>
          <cell r="D167" t="str">
            <v>H135</v>
          </cell>
          <cell r="E167" t="str">
            <v>Airbus H135</v>
          </cell>
        </row>
        <row r="168">
          <cell r="A168">
            <v>111</v>
          </cell>
          <cell r="B168" t="str">
            <v>Helicopter</v>
          </cell>
          <cell r="C168" t="str">
            <v>Transport &amp; Utility</v>
          </cell>
          <cell r="D168" t="str">
            <v>H135</v>
          </cell>
          <cell r="E168" t="str">
            <v>Airbus H135</v>
          </cell>
        </row>
        <row r="169">
          <cell r="A169">
            <v>113</v>
          </cell>
          <cell r="B169" t="str">
            <v>Helicopter</v>
          </cell>
          <cell r="C169" t="str">
            <v>Transport &amp; Utility</v>
          </cell>
          <cell r="D169" t="str">
            <v>H145</v>
          </cell>
          <cell r="E169" t="str">
            <v>Airbus H145/Kawasaki BK117</v>
          </cell>
        </row>
        <row r="170">
          <cell r="A170">
            <v>109</v>
          </cell>
          <cell r="B170" t="str">
            <v>Helicopter</v>
          </cell>
          <cell r="C170" t="str">
            <v>Transport &amp; Utility</v>
          </cell>
          <cell r="D170" t="str">
            <v>H155</v>
          </cell>
          <cell r="E170" t="str">
            <v>Airbus H155</v>
          </cell>
        </row>
        <row r="171">
          <cell r="A171">
            <v>110</v>
          </cell>
          <cell r="B171" t="str">
            <v>Helicopter</v>
          </cell>
          <cell r="C171" t="str">
            <v>Transport &amp; Utility</v>
          </cell>
          <cell r="D171" t="str">
            <v>H160</v>
          </cell>
          <cell r="E171" t="str">
            <v>Airbus H160</v>
          </cell>
        </row>
        <row r="172">
          <cell r="A172">
            <v>102</v>
          </cell>
          <cell r="B172" t="str">
            <v>Helicopter</v>
          </cell>
          <cell r="C172" t="str">
            <v>Transport &amp; Utility</v>
          </cell>
          <cell r="D172" t="str">
            <v>H175</v>
          </cell>
          <cell r="E172" t="str">
            <v>Airbus H175</v>
          </cell>
        </row>
        <row r="173">
          <cell r="A173">
            <v>105</v>
          </cell>
          <cell r="B173" t="str">
            <v>Helicopter</v>
          </cell>
          <cell r="C173" t="str">
            <v>Transport &amp; Utility</v>
          </cell>
          <cell r="D173" t="str">
            <v>H215 / H225</v>
          </cell>
          <cell r="E173" t="str">
            <v>Airbus H215 / H225</v>
          </cell>
        </row>
        <row r="174">
          <cell r="A174">
            <v>106</v>
          </cell>
          <cell r="B174" t="str">
            <v>Helicopter</v>
          </cell>
          <cell r="C174" t="str">
            <v>Transport &amp; Utility</v>
          </cell>
          <cell r="D174" t="str">
            <v>H355</v>
          </cell>
          <cell r="E174" t="str">
            <v>Airbus H355</v>
          </cell>
        </row>
        <row r="175">
          <cell r="A175">
            <v>116</v>
          </cell>
          <cell r="B175" t="str">
            <v>Helicopter</v>
          </cell>
          <cell r="C175" t="str">
            <v>Transport &amp; Utility</v>
          </cell>
          <cell r="D175" t="str">
            <v>HAL Dhruv</v>
          </cell>
          <cell r="E175" t="str">
            <v>HAL Dhruv</v>
          </cell>
        </row>
        <row r="176">
          <cell r="A176">
            <v>488</v>
          </cell>
          <cell r="B176" t="str">
            <v>Helicopter</v>
          </cell>
          <cell r="C176" t="str">
            <v>Transport &amp; Utility</v>
          </cell>
          <cell r="D176" t="str">
            <v>HAL Dhruv</v>
          </cell>
          <cell r="E176" t="str">
            <v>HAL Dhruv</v>
          </cell>
        </row>
        <row r="177">
          <cell r="A177">
            <v>490</v>
          </cell>
          <cell r="B177" t="str">
            <v>Helicopter</v>
          </cell>
          <cell r="C177" t="str">
            <v>Transport &amp; Utility</v>
          </cell>
          <cell r="D177" t="str">
            <v>HAL Dhruv</v>
          </cell>
          <cell r="E177" t="str">
            <v>HAL Dhruv</v>
          </cell>
        </row>
        <row r="178">
          <cell r="A178">
            <v>137</v>
          </cell>
          <cell r="B178" t="str">
            <v>Helicopter</v>
          </cell>
          <cell r="C178" t="str">
            <v>Transport &amp; Utility</v>
          </cell>
          <cell r="D178" t="str">
            <v>HAL Light Utility Helicopter</v>
          </cell>
          <cell r="E178" t="str">
            <v>HAL Light Utility Helicopter</v>
          </cell>
        </row>
        <row r="179">
          <cell r="A179">
            <v>136</v>
          </cell>
          <cell r="B179" t="str">
            <v>Helicopter</v>
          </cell>
          <cell r="C179" t="str">
            <v>Transport &amp; Utility</v>
          </cell>
          <cell r="D179" t="str">
            <v>HAL Medium Lift</v>
          </cell>
          <cell r="E179" t="str">
            <v>HAL Medium Lift</v>
          </cell>
        </row>
        <row r="180">
          <cell r="A180">
            <v>114</v>
          </cell>
          <cell r="B180" t="str">
            <v>Helicopter</v>
          </cell>
          <cell r="C180" t="str">
            <v>Transport &amp; Utility</v>
          </cell>
          <cell r="D180" t="str">
            <v>KAI KUH-1 Surion</v>
          </cell>
          <cell r="E180" t="str">
            <v>KAI KUH-1 Surion</v>
          </cell>
        </row>
        <row r="181">
          <cell r="A181">
            <v>115</v>
          </cell>
          <cell r="B181" t="str">
            <v>Helicopter</v>
          </cell>
          <cell r="C181" t="str">
            <v>Transport &amp; Utility</v>
          </cell>
          <cell r="D181" t="str">
            <v>KAI KUH-1 Surion</v>
          </cell>
          <cell r="E181" t="str">
            <v>KAI LAH/LCH</v>
          </cell>
        </row>
        <row r="182">
          <cell r="A182">
            <v>223</v>
          </cell>
          <cell r="B182" t="str">
            <v>Helicopter</v>
          </cell>
          <cell r="C182" t="str">
            <v>Transport &amp; Utility</v>
          </cell>
          <cell r="D182" t="str">
            <v>Kawasaki BK 117</v>
          </cell>
          <cell r="E182" t="str">
            <v>Kawasaki BK 117</v>
          </cell>
        </row>
        <row r="183">
          <cell r="A183">
            <v>118</v>
          </cell>
          <cell r="B183" t="str">
            <v>Helicopter</v>
          </cell>
          <cell r="C183" t="str">
            <v>Transport &amp; Utility</v>
          </cell>
          <cell r="D183" t="str">
            <v>Kawasaki OH-1</v>
          </cell>
          <cell r="E183" t="str">
            <v>Kawasaki OH-1</v>
          </cell>
        </row>
        <row r="184">
          <cell r="A184">
            <v>615</v>
          </cell>
          <cell r="B184" t="str">
            <v>Helicopter</v>
          </cell>
          <cell r="C184" t="str">
            <v>Transport &amp; Utility</v>
          </cell>
          <cell r="D184" t="str">
            <v>Kopter</v>
          </cell>
          <cell r="E184" t="str">
            <v>Leonardo Kopter</v>
          </cell>
        </row>
        <row r="185">
          <cell r="A185">
            <v>103</v>
          </cell>
          <cell r="B185" t="str">
            <v>Helicopter</v>
          </cell>
          <cell r="C185" t="str">
            <v>Transport &amp; Utility</v>
          </cell>
          <cell r="D185" t="str">
            <v>Leonardo AW101</v>
          </cell>
          <cell r="E185" t="str">
            <v>Leonardo AW101</v>
          </cell>
        </row>
        <row r="186">
          <cell r="A186">
            <v>455</v>
          </cell>
          <cell r="B186" t="str">
            <v>Helicopter</v>
          </cell>
          <cell r="C186" t="str">
            <v>Transport &amp; Utility</v>
          </cell>
          <cell r="D186" t="str">
            <v>Leonardo AW109</v>
          </cell>
          <cell r="E186" t="str">
            <v>Leonardo AW109</v>
          </cell>
        </row>
        <row r="187">
          <cell r="A187">
            <v>83</v>
          </cell>
          <cell r="B187" t="str">
            <v>Helicopter</v>
          </cell>
          <cell r="C187" t="str">
            <v>Transport &amp; Utility</v>
          </cell>
          <cell r="D187" t="str">
            <v>Leonardo AW109</v>
          </cell>
          <cell r="E187" t="str">
            <v>Leonardo AW109</v>
          </cell>
        </row>
        <row r="188">
          <cell r="A188">
            <v>84</v>
          </cell>
          <cell r="B188" t="str">
            <v>Helicopter</v>
          </cell>
          <cell r="C188" t="str">
            <v>Transport &amp; Utility</v>
          </cell>
          <cell r="D188" t="str">
            <v>Leonardo AW119 Koala</v>
          </cell>
          <cell r="E188" t="str">
            <v>Leonardo AW119 Koala</v>
          </cell>
        </row>
        <row r="189">
          <cell r="A189">
            <v>86</v>
          </cell>
          <cell r="B189" t="str">
            <v>Helicopter</v>
          </cell>
          <cell r="C189" t="str">
            <v>Transport &amp; Utility</v>
          </cell>
          <cell r="D189" t="str">
            <v>Leonardo AW139</v>
          </cell>
          <cell r="E189" t="str">
            <v>Leonardo AW139</v>
          </cell>
        </row>
        <row r="190">
          <cell r="A190">
            <v>134</v>
          </cell>
          <cell r="B190" t="str">
            <v>Helicopter</v>
          </cell>
          <cell r="C190" t="str">
            <v>Transport &amp; Utility</v>
          </cell>
          <cell r="D190" t="str">
            <v>Leonardo AW159 Lynx</v>
          </cell>
          <cell r="E190" t="str">
            <v>Leonardo AW159 Lynx</v>
          </cell>
        </row>
        <row r="191">
          <cell r="A191">
            <v>88</v>
          </cell>
          <cell r="B191" t="str">
            <v>Helicopter</v>
          </cell>
          <cell r="C191" t="str">
            <v>Transport &amp; Utility</v>
          </cell>
          <cell r="D191" t="str">
            <v>Leonardo AW169</v>
          </cell>
          <cell r="E191" t="str">
            <v>Leonardo AW169</v>
          </cell>
        </row>
        <row r="192">
          <cell r="A192">
            <v>87</v>
          </cell>
          <cell r="B192" t="str">
            <v>Helicopter</v>
          </cell>
          <cell r="C192" t="str">
            <v>Transport &amp; Utility</v>
          </cell>
          <cell r="D192" t="str">
            <v>Leonardo AW189</v>
          </cell>
          <cell r="E192" t="str">
            <v>Leonardo AW189</v>
          </cell>
        </row>
        <row r="193">
          <cell r="A193">
            <v>96</v>
          </cell>
          <cell r="B193" t="str">
            <v>Helicopter</v>
          </cell>
          <cell r="C193" t="str">
            <v>Transport &amp; Utility</v>
          </cell>
          <cell r="D193" t="str">
            <v>Leonardo AW609</v>
          </cell>
          <cell r="E193" t="str">
            <v>Leonardo AW609</v>
          </cell>
        </row>
        <row r="194">
          <cell r="A194">
            <v>120</v>
          </cell>
          <cell r="B194" t="str">
            <v>Helicopter</v>
          </cell>
          <cell r="C194" t="str">
            <v>Transport &amp; Utility</v>
          </cell>
          <cell r="D194" t="str">
            <v>MD 500/600</v>
          </cell>
          <cell r="E194" t="str">
            <v>MD Helicopters MD 500/600</v>
          </cell>
        </row>
        <row r="195">
          <cell r="A195">
            <v>119</v>
          </cell>
          <cell r="B195" t="str">
            <v>Helicopter</v>
          </cell>
          <cell r="C195" t="str">
            <v>Transport &amp; Utility</v>
          </cell>
          <cell r="D195" t="str">
            <v>MD Explorer</v>
          </cell>
          <cell r="E195" t="str">
            <v>MD Helicopters MD Explorer</v>
          </cell>
        </row>
        <row r="196">
          <cell r="A196">
            <v>582</v>
          </cell>
          <cell r="B196" t="str">
            <v>Helicopter</v>
          </cell>
          <cell r="C196" t="str">
            <v>Transport &amp; Utility</v>
          </cell>
          <cell r="D196" t="str">
            <v>MH139</v>
          </cell>
          <cell r="E196" t="str">
            <v>Boeing/Leonardo MH139</v>
          </cell>
        </row>
        <row r="197">
          <cell r="A197">
            <v>122</v>
          </cell>
          <cell r="B197" t="str">
            <v>Helicopter</v>
          </cell>
          <cell r="C197" t="str">
            <v>Transport &amp; Utility</v>
          </cell>
          <cell r="D197" t="str">
            <v>NH90</v>
          </cell>
          <cell r="E197" t="str">
            <v>NHIndustries NATO Frigate Helicopter</v>
          </cell>
        </row>
        <row r="198">
          <cell r="A198">
            <v>638</v>
          </cell>
          <cell r="B198" t="str">
            <v>Helicopter</v>
          </cell>
          <cell r="C198" t="str">
            <v>Transport &amp; Utility</v>
          </cell>
          <cell r="D198" t="str">
            <v>NH90</v>
          </cell>
          <cell r="E198" t="str">
            <v>NHIndustries Tactical Transport Helicopter</v>
          </cell>
        </row>
        <row r="199">
          <cell r="A199">
            <v>123</v>
          </cell>
          <cell r="B199" t="str">
            <v>Helicopter</v>
          </cell>
          <cell r="C199" t="str">
            <v>Transport &amp; Utility</v>
          </cell>
          <cell r="D199" t="str">
            <v>NH90</v>
          </cell>
          <cell r="E199" t="str">
            <v>NHIndustries Tactical Transport Helicopter</v>
          </cell>
        </row>
        <row r="200">
          <cell r="A200">
            <v>182</v>
          </cell>
          <cell r="B200" t="str">
            <v>Helicopter</v>
          </cell>
          <cell r="C200" t="str">
            <v>Transport &amp; Utility</v>
          </cell>
          <cell r="D200" t="str">
            <v>OH-58</v>
          </cell>
          <cell r="E200" t="str">
            <v>Bell OH-58D Kiowa</v>
          </cell>
        </row>
        <row r="201">
          <cell r="A201">
            <v>124</v>
          </cell>
          <cell r="B201" t="str">
            <v>Helicopter</v>
          </cell>
          <cell r="C201" t="str">
            <v>Transport &amp; Utility</v>
          </cell>
          <cell r="D201" t="str">
            <v>R66</v>
          </cell>
          <cell r="E201" t="str">
            <v>Robinson R66</v>
          </cell>
        </row>
        <row r="202">
          <cell r="A202">
            <v>125</v>
          </cell>
          <cell r="B202" t="str">
            <v>Helicopter</v>
          </cell>
          <cell r="C202" t="str">
            <v>Transport &amp; Utility</v>
          </cell>
          <cell r="D202" t="str">
            <v>S-76</v>
          </cell>
          <cell r="E202" t="str">
            <v>Sikorsky S-76</v>
          </cell>
        </row>
        <row r="203">
          <cell r="A203">
            <v>126</v>
          </cell>
          <cell r="B203" t="str">
            <v>Helicopter</v>
          </cell>
          <cell r="C203" t="str">
            <v>Transport &amp; Utility</v>
          </cell>
          <cell r="D203" t="str">
            <v>S-92</v>
          </cell>
          <cell r="E203" t="str">
            <v>Sikorsky S-92</v>
          </cell>
        </row>
        <row r="204">
          <cell r="A204">
            <v>129</v>
          </cell>
          <cell r="B204" t="str">
            <v>Helicopter</v>
          </cell>
          <cell r="C204" t="str">
            <v>Transport &amp; Utility</v>
          </cell>
          <cell r="D204" t="str">
            <v>SH-60</v>
          </cell>
          <cell r="E204" t="str">
            <v>Sikorsky SH-60 Seahawk - MH-60R</v>
          </cell>
        </row>
        <row r="205">
          <cell r="A205">
            <v>130</v>
          </cell>
          <cell r="B205" t="str">
            <v>Helicopter</v>
          </cell>
          <cell r="C205" t="str">
            <v>Transport &amp; Utility</v>
          </cell>
          <cell r="D205" t="str">
            <v>SH-60</v>
          </cell>
          <cell r="E205" t="str">
            <v>Sikorsky SH-60 Seahawk - MH-60S</v>
          </cell>
        </row>
        <row r="206">
          <cell r="A206">
            <v>128</v>
          </cell>
          <cell r="B206" t="str">
            <v>Helicopter</v>
          </cell>
          <cell r="C206" t="str">
            <v>Transport &amp; Utility</v>
          </cell>
          <cell r="D206" t="str">
            <v>SH-60</v>
          </cell>
          <cell r="E206" t="str">
            <v>Sikorsky SH-60 Seahawk - SH-60B Seahawk</v>
          </cell>
        </row>
        <row r="207">
          <cell r="A207">
            <v>127</v>
          </cell>
          <cell r="B207" t="str">
            <v>Helicopter</v>
          </cell>
          <cell r="C207" t="str">
            <v>Transport &amp; Utility</v>
          </cell>
          <cell r="D207" t="str">
            <v>Sikorsky CH-53K King Stallion</v>
          </cell>
          <cell r="E207" t="str">
            <v>Sikorsky CH-53K King Stallion</v>
          </cell>
        </row>
        <row r="208">
          <cell r="A208">
            <v>138</v>
          </cell>
          <cell r="B208" t="str">
            <v>Helicopter</v>
          </cell>
          <cell r="C208" t="str">
            <v>Transport &amp; Utility</v>
          </cell>
          <cell r="D208" t="str">
            <v>TAI T625</v>
          </cell>
          <cell r="E208" t="str">
            <v>TAI T625</v>
          </cell>
        </row>
        <row r="209">
          <cell r="A209">
            <v>94</v>
          </cell>
          <cell r="B209" t="str">
            <v>Helicopter</v>
          </cell>
          <cell r="C209" t="str">
            <v>Transport &amp; Utility</v>
          </cell>
          <cell r="D209" t="str">
            <v>UH-1</v>
          </cell>
          <cell r="E209" t="str">
            <v>Bell UH-1 Iroquois/412</v>
          </cell>
        </row>
        <row r="210">
          <cell r="A210">
            <v>95</v>
          </cell>
          <cell r="B210" t="str">
            <v>Helicopter</v>
          </cell>
          <cell r="C210" t="str">
            <v>Transport &amp; Utility</v>
          </cell>
          <cell r="D210" t="str">
            <v>UH-1</v>
          </cell>
          <cell r="E210" t="str">
            <v>Bell UH-1Y Venom</v>
          </cell>
        </row>
        <row r="211">
          <cell r="A211">
            <v>131</v>
          </cell>
          <cell r="B211" t="str">
            <v>Helicopter</v>
          </cell>
          <cell r="C211" t="str">
            <v>Transport &amp; Utility</v>
          </cell>
          <cell r="D211" t="str">
            <v>UH-60</v>
          </cell>
          <cell r="E211" t="str">
            <v>Sikorsky UH-60 Black Hawk</v>
          </cell>
        </row>
        <row r="212">
          <cell r="A212">
            <v>645</v>
          </cell>
          <cell r="B212" t="str">
            <v>Helicopter</v>
          </cell>
          <cell r="C212" t="str">
            <v>Transport &amp; Utility</v>
          </cell>
          <cell r="D212" t="str">
            <v>X6</v>
          </cell>
          <cell r="E212" t="str">
            <v>Airbus X6</v>
          </cell>
        </row>
        <row r="213">
          <cell r="A213">
            <v>221</v>
          </cell>
          <cell r="B213" t="str">
            <v>Large Commercial Aircraft</v>
          </cell>
          <cell r="C213" t="str">
            <v>Single Aisle</v>
          </cell>
          <cell r="D213" t="str">
            <v>A220</v>
          </cell>
          <cell r="E213" t="str">
            <v>Airbus A220-100</v>
          </cell>
        </row>
        <row r="214">
          <cell r="A214">
            <v>222</v>
          </cell>
          <cell r="B214" t="str">
            <v>Large Commercial Aircraft</v>
          </cell>
          <cell r="C214" t="str">
            <v>Single Aisle</v>
          </cell>
          <cell r="D214" t="str">
            <v>A220</v>
          </cell>
          <cell r="E214" t="str">
            <v>Airbus A220-300</v>
          </cell>
        </row>
        <row r="215">
          <cell r="A215">
            <v>653</v>
          </cell>
          <cell r="B215" t="str">
            <v>Large Commercial Aircraft</v>
          </cell>
          <cell r="C215" t="str">
            <v>Single Aisle</v>
          </cell>
          <cell r="D215" t="str">
            <v>A220</v>
          </cell>
          <cell r="E215" t="str">
            <v>Airbus A220-500</v>
          </cell>
        </row>
        <row r="216">
          <cell r="A216">
            <v>634</v>
          </cell>
          <cell r="B216" t="str">
            <v>Large Commercial Aircraft</v>
          </cell>
          <cell r="C216" t="str">
            <v>Single Aisle</v>
          </cell>
          <cell r="D216" t="str">
            <v>A320ceo</v>
          </cell>
          <cell r="E216" t="str">
            <v>A319-100</v>
          </cell>
        </row>
        <row r="217">
          <cell r="A217">
            <v>633</v>
          </cell>
          <cell r="B217" t="str">
            <v>Large Commercial Aircraft</v>
          </cell>
          <cell r="C217" t="str">
            <v>Single Aisle</v>
          </cell>
          <cell r="D217" t="str">
            <v>A320ceo</v>
          </cell>
          <cell r="E217" t="str">
            <v>A320-200</v>
          </cell>
        </row>
        <row r="218">
          <cell r="A218">
            <v>206</v>
          </cell>
          <cell r="B218" t="str">
            <v>Large Commercial Aircraft</v>
          </cell>
          <cell r="C218" t="str">
            <v>Single Aisle</v>
          </cell>
          <cell r="D218" t="str">
            <v>A320ceo</v>
          </cell>
          <cell r="E218" t="str">
            <v>Airbus A319ceo</v>
          </cell>
        </row>
        <row r="219">
          <cell r="A219">
            <v>510</v>
          </cell>
          <cell r="B219" t="str">
            <v>Large Commercial Aircraft</v>
          </cell>
          <cell r="C219" t="str">
            <v>Single Aisle</v>
          </cell>
          <cell r="D219" t="str">
            <v>A320ceo</v>
          </cell>
          <cell r="E219" t="str">
            <v>Airbus A319ceo</v>
          </cell>
        </row>
        <row r="220">
          <cell r="A220">
            <v>207</v>
          </cell>
          <cell r="B220" t="str">
            <v>Large Commercial Aircraft</v>
          </cell>
          <cell r="C220" t="str">
            <v>Single Aisle</v>
          </cell>
          <cell r="D220" t="str">
            <v>A320ceo</v>
          </cell>
          <cell r="E220" t="str">
            <v>Airbus A320ceo</v>
          </cell>
        </row>
        <row r="221">
          <cell r="A221">
            <v>511</v>
          </cell>
          <cell r="B221" t="str">
            <v>Large Commercial Aircraft</v>
          </cell>
          <cell r="C221" t="str">
            <v>Single Aisle</v>
          </cell>
          <cell r="D221" t="str">
            <v>A320ceo</v>
          </cell>
          <cell r="E221" t="str">
            <v>Airbus A320ceo</v>
          </cell>
        </row>
        <row r="222">
          <cell r="A222">
            <v>208</v>
          </cell>
          <cell r="B222" t="str">
            <v>Large Commercial Aircraft</v>
          </cell>
          <cell r="C222" t="str">
            <v>Single Aisle</v>
          </cell>
          <cell r="D222" t="str">
            <v>A320ceo</v>
          </cell>
          <cell r="E222" t="str">
            <v>Airbus A321ceo</v>
          </cell>
        </row>
        <row r="223">
          <cell r="A223">
            <v>512</v>
          </cell>
          <cell r="B223" t="str">
            <v>Large Commercial Aircraft</v>
          </cell>
          <cell r="C223" t="str">
            <v>Single Aisle</v>
          </cell>
          <cell r="D223" t="str">
            <v>A320ceo</v>
          </cell>
          <cell r="E223" t="str">
            <v>Airbus A321ceo</v>
          </cell>
        </row>
        <row r="224">
          <cell r="A224">
            <v>513</v>
          </cell>
          <cell r="B224" t="str">
            <v>Large Commercial Aircraft</v>
          </cell>
          <cell r="C224" t="str">
            <v>Single Aisle</v>
          </cell>
          <cell r="D224" t="str">
            <v>A320neo</v>
          </cell>
          <cell r="E224" t="str">
            <v>Airbus A319neo</v>
          </cell>
        </row>
        <row r="225">
          <cell r="A225">
            <v>209</v>
          </cell>
          <cell r="B225" t="str">
            <v>Large Commercial Aircraft</v>
          </cell>
          <cell r="C225" t="str">
            <v>Single Aisle</v>
          </cell>
          <cell r="D225" t="str">
            <v>A320neo</v>
          </cell>
          <cell r="E225" t="str">
            <v>Airbus A319neo</v>
          </cell>
        </row>
        <row r="226">
          <cell r="A226">
            <v>514</v>
          </cell>
          <cell r="B226" t="str">
            <v>Large Commercial Aircraft</v>
          </cell>
          <cell r="C226" t="str">
            <v>Single Aisle</v>
          </cell>
          <cell r="D226" t="str">
            <v>A320neo</v>
          </cell>
          <cell r="E226" t="str">
            <v>Airbus A320neo</v>
          </cell>
        </row>
        <row r="227">
          <cell r="A227">
            <v>210</v>
          </cell>
          <cell r="B227" t="str">
            <v>Large Commercial Aircraft</v>
          </cell>
          <cell r="C227" t="str">
            <v>Single Aisle</v>
          </cell>
          <cell r="D227" t="str">
            <v>A320neo</v>
          </cell>
          <cell r="E227" t="str">
            <v>Airbus A320neo</v>
          </cell>
        </row>
        <row r="228">
          <cell r="A228">
            <v>660</v>
          </cell>
          <cell r="B228" t="str">
            <v>Large Commercial Aircraft</v>
          </cell>
          <cell r="C228" t="str">
            <v>Single Aisle</v>
          </cell>
          <cell r="D228" t="str">
            <v>A320neo</v>
          </cell>
          <cell r="E228" t="str">
            <v>Airbus A321 LR</v>
          </cell>
        </row>
        <row r="229">
          <cell r="A229">
            <v>661</v>
          </cell>
          <cell r="B229" t="str">
            <v>Large Commercial Aircraft</v>
          </cell>
          <cell r="C229" t="str">
            <v>Single Aisle</v>
          </cell>
          <cell r="D229" t="str">
            <v>A320neo</v>
          </cell>
          <cell r="E229" t="str">
            <v>Airbus A321 LR</v>
          </cell>
        </row>
        <row r="230">
          <cell r="A230">
            <v>662</v>
          </cell>
          <cell r="B230" t="str">
            <v>Large Commercial Aircraft</v>
          </cell>
          <cell r="C230" t="str">
            <v>Single Aisle</v>
          </cell>
          <cell r="D230" t="str">
            <v>A320neo</v>
          </cell>
          <cell r="E230" t="str">
            <v>Airbus A321 XLR</v>
          </cell>
        </row>
        <row r="231">
          <cell r="A231">
            <v>663</v>
          </cell>
          <cell r="B231" t="str">
            <v>Large Commercial Aircraft</v>
          </cell>
          <cell r="C231" t="str">
            <v>Single Aisle</v>
          </cell>
          <cell r="D231" t="str">
            <v>A320neo</v>
          </cell>
          <cell r="E231" t="str">
            <v>Airbus A321 XLR</v>
          </cell>
        </row>
        <row r="232">
          <cell r="A232">
            <v>515</v>
          </cell>
          <cell r="B232" t="str">
            <v>Large Commercial Aircraft</v>
          </cell>
          <cell r="C232" t="str">
            <v>Single Aisle</v>
          </cell>
          <cell r="D232" t="str">
            <v>A320neo</v>
          </cell>
          <cell r="E232" t="str">
            <v>Airbus A321neo</v>
          </cell>
        </row>
        <row r="233">
          <cell r="A233">
            <v>211</v>
          </cell>
          <cell r="B233" t="str">
            <v>Large Commercial Aircraft</v>
          </cell>
          <cell r="C233" t="str">
            <v>Single Aisle</v>
          </cell>
          <cell r="D233" t="str">
            <v>A320neo</v>
          </cell>
          <cell r="E233" t="str">
            <v>Airbus A321neo</v>
          </cell>
        </row>
        <row r="234">
          <cell r="A234">
            <v>654</v>
          </cell>
          <cell r="B234" t="str">
            <v>Large Commercial Aircraft</v>
          </cell>
          <cell r="C234" t="str">
            <v>Single Aisle</v>
          </cell>
          <cell r="D234" t="str">
            <v>A320neo</v>
          </cell>
          <cell r="E234" t="str">
            <v>Airbus A322X</v>
          </cell>
        </row>
        <row r="235">
          <cell r="A235">
            <v>655</v>
          </cell>
          <cell r="B235" t="str">
            <v>Large Commercial Aircraft</v>
          </cell>
          <cell r="C235" t="str">
            <v>Single Aisle</v>
          </cell>
          <cell r="D235" t="str">
            <v>A320neo</v>
          </cell>
          <cell r="E235" t="str">
            <v>Airbus A322X</v>
          </cell>
        </row>
        <row r="236">
          <cell r="A236">
            <v>299</v>
          </cell>
          <cell r="B236" t="str">
            <v>Large Commercial Aircraft</v>
          </cell>
          <cell r="C236" t="str">
            <v>Single Aisle</v>
          </cell>
          <cell r="D236" t="str">
            <v>Boeing 717</v>
          </cell>
          <cell r="E236" t="str">
            <v>Boeing 717</v>
          </cell>
        </row>
        <row r="237">
          <cell r="A237">
            <v>534</v>
          </cell>
          <cell r="B237" t="str">
            <v>Large Commercial Aircraft</v>
          </cell>
          <cell r="C237" t="str">
            <v>Single Aisle</v>
          </cell>
          <cell r="D237" t="str">
            <v>Boeing 737 Classic</v>
          </cell>
          <cell r="E237" t="str">
            <v>Boeing 737 Classic: 737-300</v>
          </cell>
        </row>
        <row r="238">
          <cell r="A238">
            <v>535</v>
          </cell>
          <cell r="B238" t="str">
            <v>Large Commercial Aircraft</v>
          </cell>
          <cell r="C238" t="str">
            <v>Single Aisle</v>
          </cell>
          <cell r="D238" t="str">
            <v>Boeing 737 Classic</v>
          </cell>
          <cell r="E238" t="str">
            <v>Boeing 737 Classic: 737-400</v>
          </cell>
        </row>
        <row r="239">
          <cell r="A239">
            <v>536</v>
          </cell>
          <cell r="B239" t="str">
            <v>Large Commercial Aircraft</v>
          </cell>
          <cell r="C239" t="str">
            <v>Single Aisle</v>
          </cell>
          <cell r="D239" t="str">
            <v>Boeing 737 Classic</v>
          </cell>
          <cell r="E239" t="str">
            <v>Boeing 737 Classic: 737-500</v>
          </cell>
        </row>
        <row r="240">
          <cell r="A240">
            <v>309</v>
          </cell>
          <cell r="B240" t="str">
            <v>Large Commercial Aircraft</v>
          </cell>
          <cell r="C240" t="str">
            <v>Single Aisle</v>
          </cell>
          <cell r="D240" t="str">
            <v>Boeing 737MAX</v>
          </cell>
          <cell r="E240" t="str">
            <v>Boeing 737 MAX: 737 MAX 10</v>
          </cell>
        </row>
        <row r="241">
          <cell r="A241">
            <v>195</v>
          </cell>
          <cell r="B241" t="str">
            <v>Large Commercial Aircraft</v>
          </cell>
          <cell r="C241" t="str">
            <v>Single Aisle</v>
          </cell>
          <cell r="D241" t="str">
            <v>Boeing 737MAX</v>
          </cell>
          <cell r="E241" t="str">
            <v>Boeing 737 MAX: 737 MAX 7</v>
          </cell>
        </row>
        <row r="242">
          <cell r="A242">
            <v>196</v>
          </cell>
          <cell r="B242" t="str">
            <v>Large Commercial Aircraft</v>
          </cell>
          <cell r="C242" t="str">
            <v>Single Aisle</v>
          </cell>
          <cell r="D242" t="str">
            <v>Boeing 737MAX</v>
          </cell>
          <cell r="E242" t="str">
            <v>Boeing 737 MAX: 737 MAX 8</v>
          </cell>
        </row>
        <row r="243">
          <cell r="A243">
            <v>197</v>
          </cell>
          <cell r="B243" t="str">
            <v>Large Commercial Aircraft</v>
          </cell>
          <cell r="C243" t="str">
            <v>Single Aisle</v>
          </cell>
          <cell r="D243" t="str">
            <v>Boeing 737MAX</v>
          </cell>
          <cell r="E243" t="str">
            <v>Boeing 737 MAX: 737 MAX 9</v>
          </cell>
        </row>
        <row r="244">
          <cell r="A244">
            <v>300</v>
          </cell>
          <cell r="B244" t="str">
            <v>Large Commercial Aircraft</v>
          </cell>
          <cell r="C244" t="str">
            <v>Single Aisle</v>
          </cell>
          <cell r="D244" t="str">
            <v>Boeing 737NG</v>
          </cell>
          <cell r="E244" t="str">
            <v>Boeing 737-600</v>
          </cell>
        </row>
        <row r="245">
          <cell r="A245">
            <v>192</v>
          </cell>
          <cell r="B245" t="str">
            <v>Large Commercial Aircraft</v>
          </cell>
          <cell r="C245" t="str">
            <v>Single Aisle</v>
          </cell>
          <cell r="D245" t="str">
            <v>Boeing 737NG</v>
          </cell>
          <cell r="E245" t="str">
            <v>Boeing 737-700</v>
          </cell>
        </row>
        <row r="246">
          <cell r="A246">
            <v>193</v>
          </cell>
          <cell r="B246" t="str">
            <v>Large Commercial Aircraft</v>
          </cell>
          <cell r="C246" t="str">
            <v>Single Aisle</v>
          </cell>
          <cell r="D246" t="str">
            <v>Boeing 737NG</v>
          </cell>
          <cell r="E246" t="str">
            <v>Boeing 737-800</v>
          </cell>
        </row>
        <row r="247">
          <cell r="A247">
            <v>194</v>
          </cell>
          <cell r="B247" t="str">
            <v>Large Commercial Aircraft</v>
          </cell>
          <cell r="C247" t="str">
            <v>Single Aisle</v>
          </cell>
          <cell r="D247" t="str">
            <v>Boeing 737NG</v>
          </cell>
          <cell r="E247" t="str">
            <v>Boeing 737-900</v>
          </cell>
        </row>
        <row r="248">
          <cell r="A248">
            <v>522</v>
          </cell>
          <cell r="B248" t="str">
            <v>Large Commercial Aircraft</v>
          </cell>
          <cell r="C248" t="str">
            <v>Single Aisle</v>
          </cell>
          <cell r="D248" t="str">
            <v>Boeing 757</v>
          </cell>
          <cell r="E248" t="str">
            <v>Boeing 757</v>
          </cell>
        </row>
        <row r="249">
          <cell r="A249">
            <v>230</v>
          </cell>
          <cell r="B249" t="str">
            <v>Large Commercial Aircraft</v>
          </cell>
          <cell r="C249" t="str">
            <v>Single Aisle</v>
          </cell>
          <cell r="D249" t="str">
            <v>Boeing 757</v>
          </cell>
          <cell r="E249" t="str">
            <v>Boeing 757</v>
          </cell>
        </row>
        <row r="250">
          <cell r="A250">
            <v>612</v>
          </cell>
          <cell r="B250" t="str">
            <v>Large Commercial Aircraft</v>
          </cell>
          <cell r="C250" t="str">
            <v>Single Aisle</v>
          </cell>
          <cell r="D250" t="str">
            <v>Boeing New Single Aisle (NSA)</v>
          </cell>
          <cell r="E250" t="str">
            <v>Boeing New Single Aisle (NSA)</v>
          </cell>
        </row>
        <row r="251">
          <cell r="A251">
            <v>18</v>
          </cell>
          <cell r="B251" t="str">
            <v>Large Commercial Aircraft</v>
          </cell>
          <cell r="C251" t="str">
            <v>Single Aisle</v>
          </cell>
          <cell r="D251" t="str">
            <v>Comac C919</v>
          </cell>
          <cell r="E251" t="str">
            <v>Comac C919</v>
          </cell>
        </row>
        <row r="252">
          <cell r="A252">
            <v>541</v>
          </cell>
          <cell r="B252" t="str">
            <v>Large Commercial Aircraft</v>
          </cell>
          <cell r="C252" t="str">
            <v>Single Aisle</v>
          </cell>
          <cell r="D252" t="str">
            <v>Irkut MC-21</v>
          </cell>
          <cell r="E252" t="str">
            <v>Irkut MC-21</v>
          </cell>
        </row>
        <row r="253">
          <cell r="A253">
            <v>19</v>
          </cell>
          <cell r="B253" t="str">
            <v>Large Commercial Aircraft</v>
          </cell>
          <cell r="C253" t="str">
            <v>Single Aisle</v>
          </cell>
          <cell r="D253" t="str">
            <v>Irkut MC-21</v>
          </cell>
          <cell r="E253" t="str">
            <v>Irkut MC-21</v>
          </cell>
        </row>
        <row r="254">
          <cell r="A254">
            <v>212</v>
          </cell>
          <cell r="B254" t="str">
            <v>Large Commercial Aircraft</v>
          </cell>
          <cell r="C254" t="str">
            <v>Twin Aisle</v>
          </cell>
          <cell r="D254" t="str">
            <v>A330</v>
          </cell>
          <cell r="E254" t="str">
            <v>Airbus A330-200</v>
          </cell>
        </row>
        <row r="255">
          <cell r="A255">
            <v>516</v>
          </cell>
          <cell r="B255" t="str">
            <v>Large Commercial Aircraft</v>
          </cell>
          <cell r="C255" t="str">
            <v>Twin Aisle</v>
          </cell>
          <cell r="D255" t="str">
            <v>A330</v>
          </cell>
          <cell r="E255" t="str">
            <v>Airbus A330-200</v>
          </cell>
        </row>
        <row r="256">
          <cell r="A256">
            <v>517</v>
          </cell>
          <cell r="B256" t="str">
            <v>Large Commercial Aircraft</v>
          </cell>
          <cell r="C256" t="str">
            <v>Twin Aisle</v>
          </cell>
          <cell r="D256" t="str">
            <v>A330</v>
          </cell>
          <cell r="E256" t="str">
            <v>Airbus A330-200</v>
          </cell>
        </row>
        <row r="257">
          <cell r="A257">
            <v>213</v>
          </cell>
          <cell r="B257" t="str">
            <v>Large Commercial Aircraft</v>
          </cell>
          <cell r="C257" t="str">
            <v>Twin Aisle</v>
          </cell>
          <cell r="D257" t="str">
            <v>A330</v>
          </cell>
          <cell r="E257" t="str">
            <v>Airbus A330-300</v>
          </cell>
        </row>
        <row r="258">
          <cell r="A258">
            <v>518</v>
          </cell>
          <cell r="B258" t="str">
            <v>Large Commercial Aircraft</v>
          </cell>
          <cell r="C258" t="str">
            <v>Twin Aisle</v>
          </cell>
          <cell r="D258" t="str">
            <v>A330</v>
          </cell>
          <cell r="E258" t="str">
            <v>Airbus A330-300</v>
          </cell>
        </row>
        <row r="259">
          <cell r="A259">
            <v>519</v>
          </cell>
          <cell r="B259" t="str">
            <v>Large Commercial Aircraft</v>
          </cell>
          <cell r="C259" t="str">
            <v>Twin Aisle</v>
          </cell>
          <cell r="D259" t="str">
            <v>A330</v>
          </cell>
          <cell r="E259" t="str">
            <v>Airbus A330-300</v>
          </cell>
        </row>
        <row r="260">
          <cell r="A260">
            <v>214</v>
          </cell>
          <cell r="B260" t="str">
            <v>Large Commercial Aircraft</v>
          </cell>
          <cell r="C260" t="str">
            <v>Twin Aisle</v>
          </cell>
          <cell r="D260" t="str">
            <v>A330</v>
          </cell>
          <cell r="E260" t="str">
            <v>Airbus A330-800neo</v>
          </cell>
        </row>
        <row r="261">
          <cell r="A261">
            <v>215</v>
          </cell>
          <cell r="B261" t="str">
            <v>Large Commercial Aircraft</v>
          </cell>
          <cell r="C261" t="str">
            <v>Twin Aisle</v>
          </cell>
          <cell r="D261" t="str">
            <v>A330</v>
          </cell>
          <cell r="E261" t="str">
            <v>Airbus A330-900neo</v>
          </cell>
        </row>
        <row r="262">
          <cell r="A262">
            <v>304</v>
          </cell>
          <cell r="B262" t="str">
            <v>Large Commercial Aircraft</v>
          </cell>
          <cell r="C262" t="str">
            <v>Twin Aisle</v>
          </cell>
          <cell r="D262" t="str">
            <v>A340</v>
          </cell>
          <cell r="E262" t="str">
            <v>Airbus A340-200/300</v>
          </cell>
        </row>
        <row r="263">
          <cell r="A263">
            <v>5</v>
          </cell>
          <cell r="B263" t="str">
            <v>Large Commercial Aircraft</v>
          </cell>
          <cell r="C263" t="str">
            <v>Twin Aisle</v>
          </cell>
          <cell r="D263" t="str">
            <v>A340</v>
          </cell>
          <cell r="E263" t="str">
            <v>Airbus A340-500/600</v>
          </cell>
        </row>
        <row r="264">
          <cell r="A264">
            <v>6</v>
          </cell>
          <cell r="B264" t="str">
            <v>Large Commercial Aircraft</v>
          </cell>
          <cell r="C264" t="str">
            <v>Twin Aisle</v>
          </cell>
          <cell r="D264" t="str">
            <v>A350</v>
          </cell>
          <cell r="E264" t="str">
            <v>Airbus A350 XWB - A350-900</v>
          </cell>
        </row>
        <row r="265">
          <cell r="A265">
            <v>7</v>
          </cell>
          <cell r="B265" t="str">
            <v>Large Commercial Aircraft</v>
          </cell>
          <cell r="C265" t="str">
            <v>Twin Aisle</v>
          </cell>
          <cell r="D265" t="str">
            <v>A350</v>
          </cell>
          <cell r="E265" t="str">
            <v>Airbus A350-1000</v>
          </cell>
        </row>
        <row r="266">
          <cell r="A266">
            <v>657</v>
          </cell>
          <cell r="B266" t="str">
            <v>Large Commercial Aircraft</v>
          </cell>
          <cell r="C266" t="str">
            <v>Twin Aisle</v>
          </cell>
          <cell r="D266" t="str">
            <v>A350</v>
          </cell>
          <cell r="E266" t="str">
            <v>Airbus A350-1000neo</v>
          </cell>
        </row>
        <row r="267">
          <cell r="A267">
            <v>656</v>
          </cell>
          <cell r="B267" t="str">
            <v>Large Commercial Aircraft</v>
          </cell>
          <cell r="C267" t="str">
            <v>Twin Aisle</v>
          </cell>
          <cell r="D267" t="str">
            <v>A350</v>
          </cell>
          <cell r="E267" t="str">
            <v>Airbus A350-900neo</v>
          </cell>
        </row>
        <row r="268">
          <cell r="A268">
            <v>305</v>
          </cell>
          <cell r="B268" t="str">
            <v>Large Commercial Aircraft</v>
          </cell>
          <cell r="C268" t="str">
            <v>Twin Aisle</v>
          </cell>
          <cell r="D268" t="str">
            <v>Airbus A300</v>
          </cell>
          <cell r="E268" t="str">
            <v>Airbus A300</v>
          </cell>
        </row>
        <row r="269">
          <cell r="A269">
            <v>532</v>
          </cell>
          <cell r="B269" t="str">
            <v>Large Commercial Aircraft</v>
          </cell>
          <cell r="C269" t="str">
            <v>Twin Aisle</v>
          </cell>
          <cell r="D269" t="str">
            <v>Airbus A300</v>
          </cell>
          <cell r="E269" t="str">
            <v>Airbus A300</v>
          </cell>
        </row>
        <row r="270">
          <cell r="A270">
            <v>12</v>
          </cell>
          <cell r="B270" t="str">
            <v>Large Commercial Aircraft</v>
          </cell>
          <cell r="C270" t="str">
            <v>Twin Aisle</v>
          </cell>
          <cell r="D270" t="str">
            <v>Boeing 767</v>
          </cell>
          <cell r="E270" t="str">
            <v>Boeing 767</v>
          </cell>
        </row>
        <row r="271">
          <cell r="A271">
            <v>537</v>
          </cell>
          <cell r="B271" t="str">
            <v>Large Commercial Aircraft</v>
          </cell>
          <cell r="C271" t="str">
            <v>Twin Aisle</v>
          </cell>
          <cell r="D271" t="str">
            <v>Boeing 767</v>
          </cell>
          <cell r="E271" t="str">
            <v>Boeing 767</v>
          </cell>
        </row>
        <row r="272">
          <cell r="A272">
            <v>538</v>
          </cell>
          <cell r="B272" t="str">
            <v>Large Commercial Aircraft</v>
          </cell>
          <cell r="C272" t="str">
            <v>Twin Aisle</v>
          </cell>
          <cell r="D272" t="str">
            <v>Boeing 767</v>
          </cell>
          <cell r="E272" t="str">
            <v>Boeing 767</v>
          </cell>
        </row>
        <row r="273">
          <cell r="A273">
            <v>539</v>
          </cell>
          <cell r="B273" t="str">
            <v>Large Commercial Aircraft</v>
          </cell>
          <cell r="C273" t="str">
            <v>Twin Aisle</v>
          </cell>
          <cell r="D273" t="str">
            <v>Boeing 777</v>
          </cell>
          <cell r="E273" t="str">
            <v>Boeing 777: 777-200ER</v>
          </cell>
        </row>
        <row r="274">
          <cell r="A274">
            <v>302</v>
          </cell>
          <cell r="B274" t="str">
            <v>Large Commercial Aircraft</v>
          </cell>
          <cell r="C274" t="str">
            <v>Twin Aisle</v>
          </cell>
          <cell r="D274" t="str">
            <v>Boeing 777</v>
          </cell>
          <cell r="E274" t="str">
            <v>Boeing 777: 777-200ER</v>
          </cell>
        </row>
        <row r="275">
          <cell r="A275">
            <v>579</v>
          </cell>
          <cell r="B275" t="str">
            <v>Large Commercial Aircraft</v>
          </cell>
          <cell r="C275" t="str">
            <v>Twin Aisle</v>
          </cell>
          <cell r="D275" t="str">
            <v>Boeing 777</v>
          </cell>
          <cell r="E275" t="str">
            <v>Boeing 777: 777-200ER</v>
          </cell>
        </row>
        <row r="276">
          <cell r="A276">
            <v>201</v>
          </cell>
          <cell r="B276" t="str">
            <v>Large Commercial Aircraft</v>
          </cell>
          <cell r="C276" t="str">
            <v>Twin Aisle</v>
          </cell>
          <cell r="D276" t="str">
            <v>Boeing 777</v>
          </cell>
          <cell r="E276" t="str">
            <v>Boeing 777: 777-200LR</v>
          </cell>
        </row>
        <row r="277">
          <cell r="A277">
            <v>303</v>
          </cell>
          <cell r="B277" t="str">
            <v>Large Commercial Aircraft</v>
          </cell>
          <cell r="C277" t="str">
            <v>Twin Aisle</v>
          </cell>
          <cell r="D277" t="str">
            <v>Boeing 777</v>
          </cell>
          <cell r="E277" t="str">
            <v>Boeing 777: 777-300</v>
          </cell>
        </row>
        <row r="278">
          <cell r="A278">
            <v>597</v>
          </cell>
          <cell r="B278" t="str">
            <v>Large Commercial Aircraft</v>
          </cell>
          <cell r="C278" t="str">
            <v>Twin Aisle</v>
          </cell>
          <cell r="D278" t="str">
            <v>Boeing 777</v>
          </cell>
          <cell r="E278" t="str">
            <v>Boeing 777: 777-300</v>
          </cell>
        </row>
        <row r="279">
          <cell r="A279">
            <v>202</v>
          </cell>
          <cell r="B279" t="str">
            <v>Large Commercial Aircraft</v>
          </cell>
          <cell r="C279" t="str">
            <v>Twin Aisle</v>
          </cell>
          <cell r="D279" t="str">
            <v>Boeing 777</v>
          </cell>
          <cell r="E279" t="str">
            <v>Boeing 777: 777-300ER</v>
          </cell>
        </row>
        <row r="280">
          <cell r="A280">
            <v>203</v>
          </cell>
          <cell r="B280" t="str">
            <v>Large Commercial Aircraft</v>
          </cell>
          <cell r="C280" t="str">
            <v>Twin Aisle</v>
          </cell>
          <cell r="D280" t="str">
            <v>Boeing 777X</v>
          </cell>
          <cell r="E280" t="str">
            <v>Boeing 777X: 777-8</v>
          </cell>
        </row>
        <row r="281">
          <cell r="A281">
            <v>204</v>
          </cell>
          <cell r="B281" t="str">
            <v>Large Commercial Aircraft</v>
          </cell>
          <cell r="C281" t="str">
            <v>Twin Aisle</v>
          </cell>
          <cell r="D281" t="str">
            <v>Boeing 777X</v>
          </cell>
          <cell r="E281" t="str">
            <v>Boeing 777X: 777-9</v>
          </cell>
        </row>
        <row r="282">
          <cell r="A282">
            <v>200</v>
          </cell>
          <cell r="B282" t="str">
            <v>Large Commercial Aircraft</v>
          </cell>
          <cell r="C282" t="str">
            <v>Twin Aisle</v>
          </cell>
          <cell r="D282" t="str">
            <v>Boeing 787</v>
          </cell>
          <cell r="E282" t="str">
            <v>Boeing 787 Dreamliner: 787-10</v>
          </cell>
        </row>
        <row r="283">
          <cell r="A283">
            <v>509</v>
          </cell>
          <cell r="B283" t="str">
            <v>Large Commercial Aircraft</v>
          </cell>
          <cell r="C283" t="str">
            <v>Twin Aisle</v>
          </cell>
          <cell r="D283" t="str">
            <v>Boeing 787</v>
          </cell>
          <cell r="E283" t="str">
            <v>Boeing 787 Dreamliner: 787-10</v>
          </cell>
        </row>
        <row r="284">
          <cell r="A284">
            <v>198</v>
          </cell>
          <cell r="B284" t="str">
            <v>Large Commercial Aircraft</v>
          </cell>
          <cell r="C284" t="str">
            <v>Twin Aisle</v>
          </cell>
          <cell r="D284" t="str">
            <v>Boeing 787</v>
          </cell>
          <cell r="E284" t="str">
            <v>Boeing 787 Dreamliner: 787-8</v>
          </cell>
        </row>
        <row r="285">
          <cell r="A285">
            <v>507</v>
          </cell>
          <cell r="B285" t="str">
            <v>Large Commercial Aircraft</v>
          </cell>
          <cell r="C285" t="str">
            <v>Twin Aisle</v>
          </cell>
          <cell r="D285" t="str">
            <v>Boeing 787</v>
          </cell>
          <cell r="E285" t="str">
            <v>Boeing 787 Dreamliner: 787-8</v>
          </cell>
        </row>
        <row r="286">
          <cell r="A286">
            <v>199</v>
          </cell>
          <cell r="B286" t="str">
            <v>Large Commercial Aircraft</v>
          </cell>
          <cell r="C286" t="str">
            <v>Twin Aisle</v>
          </cell>
          <cell r="D286" t="str">
            <v>Boeing 787</v>
          </cell>
          <cell r="E286" t="str">
            <v>Boeing 787 Dreamliner: 787-9</v>
          </cell>
        </row>
        <row r="287">
          <cell r="A287">
            <v>508</v>
          </cell>
          <cell r="B287" t="str">
            <v>Large Commercial Aircraft</v>
          </cell>
          <cell r="C287" t="str">
            <v>Twin Aisle</v>
          </cell>
          <cell r="D287" t="str">
            <v>Boeing 787</v>
          </cell>
          <cell r="E287" t="str">
            <v>Boeing 787 Dreamliner: 787-9</v>
          </cell>
        </row>
        <row r="288">
          <cell r="A288">
            <v>216</v>
          </cell>
          <cell r="B288" t="str">
            <v>Large Commercial Aircraft</v>
          </cell>
          <cell r="C288" t="str">
            <v>Very large aircraft</v>
          </cell>
          <cell r="D288" t="str">
            <v>A380</v>
          </cell>
          <cell r="E288" t="str">
            <v>Airbus A380</v>
          </cell>
        </row>
        <row r="289">
          <cell r="A289">
            <v>520</v>
          </cell>
          <cell r="B289" t="str">
            <v>Large Commercial Aircraft</v>
          </cell>
          <cell r="C289" t="str">
            <v>Very large aircraft</v>
          </cell>
          <cell r="D289" t="str">
            <v>A380</v>
          </cell>
          <cell r="E289" t="str">
            <v>Airbus A380</v>
          </cell>
        </row>
        <row r="290">
          <cell r="A290">
            <v>530</v>
          </cell>
          <cell r="B290" t="str">
            <v>Large Commercial Aircraft</v>
          </cell>
          <cell r="C290" t="str">
            <v>Very large aircraft</v>
          </cell>
          <cell r="D290" t="str">
            <v>Boeing 747</v>
          </cell>
          <cell r="E290" t="str">
            <v>Boeing 747-400</v>
          </cell>
        </row>
        <row r="291">
          <cell r="A291">
            <v>301</v>
          </cell>
          <cell r="B291" t="str">
            <v>Large Commercial Aircraft</v>
          </cell>
          <cell r="C291" t="str">
            <v>Very large aircraft</v>
          </cell>
          <cell r="D291" t="str">
            <v>Boeing 747</v>
          </cell>
          <cell r="E291" t="str">
            <v>Boeing 747-400</v>
          </cell>
        </row>
        <row r="292">
          <cell r="A292">
            <v>531</v>
          </cell>
          <cell r="B292" t="str">
            <v>Large Commercial Aircraft</v>
          </cell>
          <cell r="C292" t="str">
            <v>Very large aircraft</v>
          </cell>
          <cell r="D292" t="str">
            <v>Boeing 747</v>
          </cell>
          <cell r="E292" t="str">
            <v>Boeing 747-400</v>
          </cell>
        </row>
        <row r="293">
          <cell r="A293">
            <v>16</v>
          </cell>
          <cell r="B293" t="str">
            <v>Large Commercial Aircraft</v>
          </cell>
          <cell r="C293" t="str">
            <v>Very large aircraft</v>
          </cell>
          <cell r="D293" t="str">
            <v>Boeing 747</v>
          </cell>
          <cell r="E293" t="str">
            <v>Boeing 747-8I</v>
          </cell>
        </row>
        <row r="294">
          <cell r="A294">
            <v>658</v>
          </cell>
          <cell r="B294" t="str">
            <v>Military Transport / Special Mission</v>
          </cell>
          <cell r="C294" t="str">
            <v>Military Jet</v>
          </cell>
          <cell r="D294" t="str">
            <v>A330 LMXT</v>
          </cell>
          <cell r="E294" t="str">
            <v>Lockheed martin/Airbus A330 LMXT</v>
          </cell>
        </row>
        <row r="295">
          <cell r="A295">
            <v>551</v>
          </cell>
          <cell r="B295" t="str">
            <v>Military Transport / Special Mission</v>
          </cell>
          <cell r="C295" t="str">
            <v>Military Jet</v>
          </cell>
          <cell r="D295" t="str">
            <v>A330 MRTT</v>
          </cell>
          <cell r="E295" t="str">
            <v>Airbus A330 MRTT</v>
          </cell>
        </row>
        <row r="296">
          <cell r="A296">
            <v>151</v>
          </cell>
          <cell r="B296" t="str">
            <v>Military Transport / Special Mission</v>
          </cell>
          <cell r="C296" t="str">
            <v>Military Jet</v>
          </cell>
          <cell r="D296" t="str">
            <v>A330 MRTT</v>
          </cell>
          <cell r="E296" t="str">
            <v>Airbus A330 MRTT</v>
          </cell>
        </row>
        <row r="297">
          <cell r="A297">
            <v>636</v>
          </cell>
          <cell r="B297" t="str">
            <v>Military Transport / Special Mission</v>
          </cell>
          <cell r="C297" t="str">
            <v>Military Jet</v>
          </cell>
          <cell r="D297" t="str">
            <v>B-52 Stratofortress</v>
          </cell>
          <cell r="E297" t="str">
            <v>Boeing B-52 Stratofortress</v>
          </cell>
        </row>
        <row r="298">
          <cell r="A298">
            <v>676</v>
          </cell>
          <cell r="B298" t="str">
            <v>Military Transport / Special Mission</v>
          </cell>
          <cell r="C298" t="str">
            <v>Military Jet</v>
          </cell>
          <cell r="D298" t="str">
            <v>B-52 Stratofortress</v>
          </cell>
          <cell r="E298" t="str">
            <v>Boeing B-52 Stratofortress re-engine</v>
          </cell>
        </row>
        <row r="299">
          <cell r="A299">
            <v>157</v>
          </cell>
          <cell r="B299" t="str">
            <v>Military Transport / Special Mission</v>
          </cell>
          <cell r="C299" t="str">
            <v>Military Jet</v>
          </cell>
          <cell r="D299" t="str">
            <v>Boeing KC-46 Pegasus</v>
          </cell>
          <cell r="E299" t="str">
            <v>Boeing KC-46 Pegasus</v>
          </cell>
        </row>
        <row r="300">
          <cell r="A300">
            <v>156</v>
          </cell>
          <cell r="B300" t="str">
            <v>Military Transport / Special Mission</v>
          </cell>
          <cell r="C300" t="str">
            <v>Military Jet</v>
          </cell>
          <cell r="D300" t="str">
            <v>Boeing P-8 Poseidon</v>
          </cell>
          <cell r="E300" t="str">
            <v>Boeing P-8 Poseidon</v>
          </cell>
        </row>
        <row r="301">
          <cell r="A301">
            <v>158</v>
          </cell>
          <cell r="B301" t="str">
            <v>Military Transport / Special Mission</v>
          </cell>
          <cell r="C301" t="str">
            <v>Military Jet</v>
          </cell>
          <cell r="D301" t="str">
            <v>C-17</v>
          </cell>
          <cell r="E301" t="str">
            <v>Boeing C-17 Globemaster III</v>
          </cell>
        </row>
        <row r="302">
          <cell r="A302">
            <v>163</v>
          </cell>
          <cell r="B302" t="str">
            <v>Military Transport / Special Mission</v>
          </cell>
          <cell r="C302" t="str">
            <v>Military Jet</v>
          </cell>
          <cell r="D302" t="str">
            <v>C-5</v>
          </cell>
          <cell r="E302" t="str">
            <v>Lockheed C-5 Galaxy</v>
          </cell>
        </row>
        <row r="303">
          <cell r="A303">
            <v>159</v>
          </cell>
          <cell r="B303" t="str">
            <v>Military Transport / Special Mission</v>
          </cell>
          <cell r="C303" t="str">
            <v>Military Jet</v>
          </cell>
          <cell r="D303" t="str">
            <v>Embraer KC-390</v>
          </cell>
          <cell r="E303" t="str">
            <v>Embraer KC-390</v>
          </cell>
        </row>
        <row r="304">
          <cell r="A304">
            <v>160</v>
          </cell>
          <cell r="B304" t="str">
            <v>Military Transport / Special Mission</v>
          </cell>
          <cell r="C304" t="str">
            <v>Military Jet</v>
          </cell>
          <cell r="D304" t="str">
            <v>Kawasaki C-2</v>
          </cell>
          <cell r="E304" t="str">
            <v>Kawasaki C-2</v>
          </cell>
        </row>
        <row r="305">
          <cell r="A305">
            <v>161</v>
          </cell>
          <cell r="B305" t="str">
            <v>Military Transport / Special Mission</v>
          </cell>
          <cell r="C305" t="str">
            <v>Military Jet</v>
          </cell>
          <cell r="D305" t="str">
            <v>Kawasaki P-1</v>
          </cell>
          <cell r="E305" t="str">
            <v>Kawasaki P-1</v>
          </cell>
        </row>
        <row r="306">
          <cell r="A306">
            <v>150</v>
          </cell>
          <cell r="B306" t="str">
            <v>Military Transport / Special Mission</v>
          </cell>
          <cell r="C306" t="str">
            <v>Military Turboprop</v>
          </cell>
          <cell r="D306" t="str">
            <v>A400M Atlas</v>
          </cell>
          <cell r="E306" t="str">
            <v>Airbus A400M Atlas</v>
          </cell>
        </row>
        <row r="307">
          <cell r="A307">
            <v>155</v>
          </cell>
          <cell r="B307" t="str">
            <v>Military Transport / Special Mission</v>
          </cell>
          <cell r="C307" t="str">
            <v>Military Turboprop</v>
          </cell>
          <cell r="D307" t="str">
            <v>Alenia C-27J</v>
          </cell>
          <cell r="E307" t="str">
            <v>Alenia C-27J</v>
          </cell>
        </row>
        <row r="308">
          <cell r="A308">
            <v>162</v>
          </cell>
          <cell r="B308" t="str">
            <v>Military Transport / Special Mission</v>
          </cell>
          <cell r="C308" t="str">
            <v>Military Turboprop</v>
          </cell>
          <cell r="D308" t="str">
            <v>C-130J</v>
          </cell>
          <cell r="E308" t="str">
            <v>Lockheed Martin C-130J Super Hercules</v>
          </cell>
        </row>
        <row r="309">
          <cell r="A309">
            <v>152</v>
          </cell>
          <cell r="B309" t="str">
            <v>Military Transport / Special Mission</v>
          </cell>
          <cell r="C309" t="str">
            <v>Military Turboprop</v>
          </cell>
          <cell r="D309" t="str">
            <v>CASA C-212 Aviocar</v>
          </cell>
          <cell r="E309" t="str">
            <v>CASA C-212 Aviocar</v>
          </cell>
        </row>
        <row r="310">
          <cell r="A310">
            <v>153</v>
          </cell>
          <cell r="B310" t="str">
            <v>Military Transport / Special Mission</v>
          </cell>
          <cell r="C310" t="str">
            <v>Military Turboprop</v>
          </cell>
          <cell r="D310" t="str">
            <v>CASA/IPTN CN-235</v>
          </cell>
          <cell r="E310" t="str">
            <v>CASA/IPTN CN-235</v>
          </cell>
        </row>
        <row r="311">
          <cell r="A311">
            <v>164</v>
          </cell>
          <cell r="B311" t="str">
            <v>Military Transport / Special Mission</v>
          </cell>
          <cell r="C311" t="str">
            <v>Military Turboprop</v>
          </cell>
          <cell r="D311" t="str">
            <v>E-2</v>
          </cell>
          <cell r="E311" t="str">
            <v>Northrop Grumman E-2 Hawkeye</v>
          </cell>
        </row>
        <row r="312">
          <cell r="A312">
            <v>154</v>
          </cell>
          <cell r="B312" t="str">
            <v>Military Transport / Special Mission</v>
          </cell>
          <cell r="C312" t="str">
            <v>Military Turboprop</v>
          </cell>
          <cell r="D312" t="str">
            <v>EADS CASA C-295</v>
          </cell>
          <cell r="E312" t="str">
            <v>EADS CASA C-295</v>
          </cell>
        </row>
        <row r="313">
          <cell r="A313">
            <v>181</v>
          </cell>
          <cell r="B313" t="str">
            <v>Military Transport / Special Mission</v>
          </cell>
          <cell r="C313" t="str">
            <v>Military Turboprop</v>
          </cell>
          <cell r="D313" t="str">
            <v>ShinMaywa US-2</v>
          </cell>
          <cell r="E313" t="str">
            <v>ShinMaywa US-2</v>
          </cell>
        </row>
        <row r="314">
          <cell r="A314">
            <v>574</v>
          </cell>
          <cell r="B314" t="str">
            <v>Military Transport / Special Mission</v>
          </cell>
          <cell r="C314" t="str">
            <v>Transport &amp; Utility</v>
          </cell>
          <cell r="D314" t="str">
            <v xml:space="preserve">Boeing C-40 Clipper </v>
          </cell>
          <cell r="E314" t="str">
            <v>Boeing C-40 Clipper</v>
          </cell>
        </row>
        <row r="315">
          <cell r="A315">
            <v>620</v>
          </cell>
          <cell r="B315" t="str">
            <v>Military Transport / Special Mission</v>
          </cell>
          <cell r="C315" t="str">
            <v>Transport &amp; Utility</v>
          </cell>
          <cell r="D315" t="str">
            <v>Boeing KC-135 Stratotanker</v>
          </cell>
          <cell r="E315" t="str">
            <v>Boeing KC-135 Stratotanker</v>
          </cell>
        </row>
        <row r="316">
          <cell r="A316">
            <v>619</v>
          </cell>
          <cell r="B316" t="str">
            <v>Military Transport / Special Mission</v>
          </cell>
          <cell r="C316" t="str">
            <v>Transport &amp; Utility</v>
          </cell>
          <cell r="D316" t="str">
            <v>McDonnell Douglas KC-10</v>
          </cell>
          <cell r="E316" t="str">
            <v>McDonnell Douglas KC-10</v>
          </cell>
        </row>
        <row r="317">
          <cell r="A317">
            <v>618</v>
          </cell>
          <cell r="B317" t="str">
            <v>Regional</v>
          </cell>
          <cell r="C317" t="str">
            <v>Regional Jet</v>
          </cell>
          <cell r="D317" t="str">
            <v>Bombardier CRJ</v>
          </cell>
          <cell r="E317" t="str">
            <v>Bombardier CRJ200</v>
          </cell>
        </row>
        <row r="318">
          <cell r="A318">
            <v>220</v>
          </cell>
          <cell r="B318" t="str">
            <v>Regional</v>
          </cell>
          <cell r="C318" t="str">
            <v>Regional Jet</v>
          </cell>
          <cell r="D318" t="str">
            <v>Bombardier CRJ</v>
          </cell>
          <cell r="E318" t="str">
            <v>Bombardier CRJ700-1000</v>
          </cell>
        </row>
        <row r="319">
          <cell r="A319">
            <v>218</v>
          </cell>
          <cell r="B319" t="str">
            <v>Regional</v>
          </cell>
          <cell r="C319" t="str">
            <v>Regional Jet</v>
          </cell>
          <cell r="D319" t="str">
            <v>Bombardier CRJ</v>
          </cell>
          <cell r="E319" t="str">
            <v>Bombardier CRJ700-700</v>
          </cell>
        </row>
        <row r="320">
          <cell r="A320">
            <v>219</v>
          </cell>
          <cell r="B320" t="str">
            <v>Regional</v>
          </cell>
          <cell r="C320" t="str">
            <v>Regional Jet</v>
          </cell>
          <cell r="D320" t="str">
            <v>Bombardier CRJ</v>
          </cell>
          <cell r="E320" t="str">
            <v>Bombardier CRJ700-900</v>
          </cell>
        </row>
        <row r="321">
          <cell r="A321">
            <v>27</v>
          </cell>
          <cell r="B321" t="str">
            <v>Regional</v>
          </cell>
          <cell r="C321" t="str">
            <v>Regional Jet</v>
          </cell>
          <cell r="D321" t="str">
            <v>Comac ARJ21</v>
          </cell>
          <cell r="E321" t="str">
            <v>Comac ARJ21</v>
          </cell>
        </row>
        <row r="322">
          <cell r="A322">
            <v>580</v>
          </cell>
          <cell r="B322" t="str">
            <v>Regional</v>
          </cell>
          <cell r="C322" t="str">
            <v>Regional Jet</v>
          </cell>
          <cell r="D322" t="str">
            <v>Embraer E170/190</v>
          </cell>
          <cell r="E322" t="str">
            <v>Embraer E170</v>
          </cell>
        </row>
        <row r="323">
          <cell r="A323">
            <v>22</v>
          </cell>
          <cell r="B323" t="str">
            <v>Regional</v>
          </cell>
          <cell r="C323" t="str">
            <v>Regional Jet</v>
          </cell>
          <cell r="D323" t="str">
            <v>Embraer E170/190</v>
          </cell>
          <cell r="E323" t="str">
            <v>Embraer E175</v>
          </cell>
        </row>
        <row r="324">
          <cell r="A324">
            <v>24</v>
          </cell>
          <cell r="B324" t="str">
            <v>Regional</v>
          </cell>
          <cell r="C324" t="str">
            <v>Regional Jet</v>
          </cell>
          <cell r="D324" t="str">
            <v>Embraer E170/190</v>
          </cell>
          <cell r="E324" t="str">
            <v>Embraer E175-E2</v>
          </cell>
        </row>
        <row r="325">
          <cell r="A325">
            <v>23</v>
          </cell>
          <cell r="B325" t="str">
            <v>Regional</v>
          </cell>
          <cell r="C325" t="str">
            <v>Regional Jet</v>
          </cell>
          <cell r="D325" t="str">
            <v>Embraer E170/190</v>
          </cell>
          <cell r="E325" t="str">
            <v>Embraer E190</v>
          </cell>
        </row>
        <row r="326">
          <cell r="A326">
            <v>25</v>
          </cell>
          <cell r="B326" t="str">
            <v>Regional</v>
          </cell>
          <cell r="C326" t="str">
            <v>Regional Jet</v>
          </cell>
          <cell r="D326" t="str">
            <v>Embraer E170/190</v>
          </cell>
          <cell r="E326" t="str">
            <v>Embraer E190-E2</v>
          </cell>
        </row>
        <row r="327">
          <cell r="A327">
            <v>558</v>
          </cell>
          <cell r="B327" t="str">
            <v>Regional</v>
          </cell>
          <cell r="C327" t="str">
            <v>Regional Jet</v>
          </cell>
          <cell r="D327" t="str">
            <v>Embraer E170/190</v>
          </cell>
          <cell r="E327" t="str">
            <v>Embraer E195</v>
          </cell>
        </row>
        <row r="328">
          <cell r="A328">
            <v>559</v>
          </cell>
          <cell r="B328" t="str">
            <v>Regional</v>
          </cell>
          <cell r="C328" t="str">
            <v>Regional Jet</v>
          </cell>
          <cell r="D328" t="str">
            <v>Embraer E170/190</v>
          </cell>
          <cell r="E328" t="str">
            <v>Embraer E195-E2</v>
          </cell>
        </row>
        <row r="329">
          <cell r="A329">
            <v>617</v>
          </cell>
          <cell r="B329" t="str">
            <v>Regional</v>
          </cell>
          <cell r="C329" t="str">
            <v>Regional Jet</v>
          </cell>
          <cell r="D329" t="str">
            <v>ERJ 135/140/145</v>
          </cell>
          <cell r="E329" t="str">
            <v>Embraer ERJ 135/140/145</v>
          </cell>
        </row>
        <row r="330">
          <cell r="A330">
            <v>29</v>
          </cell>
          <cell r="B330" t="str">
            <v>Regional</v>
          </cell>
          <cell r="C330" t="str">
            <v>Regional Jet</v>
          </cell>
          <cell r="D330" t="str">
            <v>Sukhoi Superjet</v>
          </cell>
          <cell r="E330" t="str">
            <v>Sukhoi Superjet 100</v>
          </cell>
        </row>
        <row r="331">
          <cell r="A331">
            <v>191</v>
          </cell>
          <cell r="B331" t="str">
            <v>Regional</v>
          </cell>
          <cell r="C331" t="str">
            <v>Regional Turboprop</v>
          </cell>
          <cell r="D331" t="str">
            <v>ATR 42/72</v>
          </cell>
          <cell r="E331" t="str">
            <v>ATR 42</v>
          </cell>
        </row>
        <row r="332">
          <cell r="A332">
            <v>26</v>
          </cell>
          <cell r="B332" t="str">
            <v>Regional</v>
          </cell>
          <cell r="C332" t="str">
            <v>Regional Turboprop</v>
          </cell>
          <cell r="D332" t="str">
            <v>ATR 42/72</v>
          </cell>
          <cell r="E332" t="str">
            <v>ATR 72</v>
          </cell>
        </row>
        <row r="333">
          <cell r="A333">
            <v>647</v>
          </cell>
          <cell r="B333" t="str">
            <v>Regional</v>
          </cell>
          <cell r="C333" t="str">
            <v>Regional Turboprop</v>
          </cell>
          <cell r="D333" t="str">
            <v>ATR 42/72X</v>
          </cell>
          <cell r="E333" t="str">
            <v>ATR 42/72X</v>
          </cell>
        </row>
        <row r="334">
          <cell r="A334">
            <v>616</v>
          </cell>
          <cell r="B334" t="str">
            <v>Regional</v>
          </cell>
          <cell r="C334" t="str">
            <v>Regional Turboprop</v>
          </cell>
          <cell r="D334" t="str">
            <v>AVIC MA700</v>
          </cell>
          <cell r="E334" t="str">
            <v>AVIC MA700</v>
          </cell>
        </row>
        <row r="335">
          <cell r="A335">
            <v>621</v>
          </cell>
          <cell r="B335" t="str">
            <v>Regional</v>
          </cell>
          <cell r="C335" t="str">
            <v>Regional Turboprop</v>
          </cell>
          <cell r="D335" t="str">
            <v>De Havilland Canada DHC-8</v>
          </cell>
          <cell r="E335" t="str">
            <v>De Havilland Canada DHC-8-100</v>
          </cell>
        </row>
        <row r="336">
          <cell r="A336">
            <v>622</v>
          </cell>
          <cell r="B336" t="str">
            <v>Regional</v>
          </cell>
          <cell r="C336" t="str">
            <v>Regional Turboprop</v>
          </cell>
          <cell r="D336" t="str">
            <v>De Havilland Canada DHC-8</v>
          </cell>
          <cell r="E336" t="str">
            <v>De Havilland Canada DHC-8-200</v>
          </cell>
        </row>
        <row r="337">
          <cell r="A337">
            <v>623</v>
          </cell>
          <cell r="B337" t="str">
            <v>Regional</v>
          </cell>
          <cell r="C337" t="str">
            <v>Regional Turboprop</v>
          </cell>
          <cell r="D337" t="str">
            <v>De Havilland Canada DHC-8</v>
          </cell>
          <cell r="E337" t="str">
            <v>De Havilland Canada DHC-8-300</v>
          </cell>
        </row>
        <row r="338">
          <cell r="A338">
            <v>21</v>
          </cell>
          <cell r="B338" t="str">
            <v>Regional</v>
          </cell>
          <cell r="C338" t="str">
            <v>Regional Turboprop</v>
          </cell>
          <cell r="D338" t="str">
            <v>De Havilland Canada DHC-8</v>
          </cell>
          <cell r="E338" t="str">
            <v>De Havilland Canada DHC-8-400</v>
          </cell>
        </row>
        <row r="339">
          <cell r="A339">
            <v>624</v>
          </cell>
          <cell r="B339" t="str">
            <v>Regional</v>
          </cell>
          <cell r="C339" t="str">
            <v>Regional Turboprop</v>
          </cell>
          <cell r="D339" t="str">
            <v>Dornier Do 328-100</v>
          </cell>
          <cell r="E339" t="str">
            <v>Dornier Do 328-100</v>
          </cell>
        </row>
        <row r="340">
          <cell r="A340">
            <v>613</v>
          </cell>
          <cell r="B340" t="str">
            <v>Regional</v>
          </cell>
          <cell r="C340" t="str">
            <v>Regional Turboprop</v>
          </cell>
          <cell r="D340" t="str">
            <v xml:space="preserve">Embraer </v>
          </cell>
          <cell r="E340" t="str">
            <v>New Embraer turboprop</v>
          </cell>
        </row>
        <row r="341">
          <cell r="A341">
            <v>625</v>
          </cell>
          <cell r="B341" t="str">
            <v>Regional</v>
          </cell>
          <cell r="C341" t="str">
            <v>Regional Turboprop</v>
          </cell>
          <cell r="D341" t="str">
            <v>Xian MA60</v>
          </cell>
          <cell r="E341" t="str">
            <v>Xian MA60</v>
          </cell>
        </row>
        <row r="342">
          <cell r="A342">
            <v>544</v>
          </cell>
          <cell r="B342" t="str">
            <v>Turbine GA</v>
          </cell>
          <cell r="C342" t="str">
            <v>Turbine GA</v>
          </cell>
          <cell r="D342" t="str">
            <v>Air Tractor</v>
          </cell>
          <cell r="E342" t="str">
            <v>Air Tractor</v>
          </cell>
        </row>
        <row r="343">
          <cell r="A343">
            <v>545</v>
          </cell>
          <cell r="B343" t="str">
            <v>Turbine GA</v>
          </cell>
          <cell r="C343" t="str">
            <v>Turbine GA</v>
          </cell>
          <cell r="D343" t="str">
            <v>Airvan 10</v>
          </cell>
          <cell r="E343" t="str">
            <v>GippsAero GA10 Airvan</v>
          </cell>
        </row>
        <row r="344">
          <cell r="A344">
            <v>548</v>
          </cell>
          <cell r="B344" t="str">
            <v>Turbine GA</v>
          </cell>
          <cell r="C344" t="str">
            <v>Turbine GA</v>
          </cell>
          <cell r="D344" t="str">
            <v>Ayres Thrush 510</v>
          </cell>
          <cell r="E344" t="str">
            <v>Ayres Thrush 510</v>
          </cell>
        </row>
        <row r="345">
          <cell r="A345">
            <v>549</v>
          </cell>
          <cell r="B345" t="str">
            <v>Turbine GA</v>
          </cell>
          <cell r="C345" t="str">
            <v>Turbine GA</v>
          </cell>
          <cell r="D345" t="str">
            <v>Ayres Thrush SR2</v>
          </cell>
          <cell r="E345" t="str">
            <v>Ayres Thrush SR2</v>
          </cell>
        </row>
        <row r="346">
          <cell r="A346">
            <v>80</v>
          </cell>
          <cell r="B346" t="str">
            <v>Turbine GA</v>
          </cell>
          <cell r="C346" t="str">
            <v>Turbine GA</v>
          </cell>
          <cell r="D346" t="str">
            <v>Beechcraft King Air</v>
          </cell>
          <cell r="E346" t="str">
            <v>Beechcraft King Air</v>
          </cell>
        </row>
        <row r="347">
          <cell r="A347">
            <v>226</v>
          </cell>
          <cell r="B347" t="str">
            <v>Turbine GA</v>
          </cell>
          <cell r="C347" t="str">
            <v>Turbine GA</v>
          </cell>
          <cell r="D347" t="str">
            <v>Canadair CL-415</v>
          </cell>
          <cell r="E347" t="str">
            <v>Canadair CL-415</v>
          </cell>
        </row>
        <row r="348">
          <cell r="A348">
            <v>82</v>
          </cell>
          <cell r="B348" t="str">
            <v>Turbine GA</v>
          </cell>
          <cell r="C348" t="str">
            <v>Turbine GA</v>
          </cell>
          <cell r="D348" t="str">
            <v>Cessna 208 Caravan</v>
          </cell>
          <cell r="E348" t="str">
            <v>Cessna 208 Caravan</v>
          </cell>
        </row>
        <row r="349">
          <cell r="A349">
            <v>308</v>
          </cell>
          <cell r="B349" t="str">
            <v>Turbine GA</v>
          </cell>
          <cell r="C349" t="str">
            <v>Turbine GA</v>
          </cell>
          <cell r="D349" t="str">
            <v>Cessna 408 SkyCourier</v>
          </cell>
          <cell r="E349" t="str">
            <v>Cessna 408 SkyCourier</v>
          </cell>
        </row>
        <row r="350">
          <cell r="A350">
            <v>81</v>
          </cell>
          <cell r="B350" t="str">
            <v>Turbine GA</v>
          </cell>
          <cell r="C350" t="str">
            <v>Turbine GA</v>
          </cell>
          <cell r="D350" t="str">
            <v>Cessna Denali</v>
          </cell>
          <cell r="E350" t="str">
            <v>Cessna Denali</v>
          </cell>
        </row>
        <row r="351">
          <cell r="A351">
            <v>224</v>
          </cell>
          <cell r="B351" t="str">
            <v>Turbine GA</v>
          </cell>
          <cell r="C351" t="str">
            <v>Turbine GA</v>
          </cell>
          <cell r="D351" t="str">
            <v>Dornier Do 228</v>
          </cell>
          <cell r="E351" t="str">
            <v>Dornier Do 228</v>
          </cell>
        </row>
        <row r="352">
          <cell r="A352">
            <v>680</v>
          </cell>
          <cell r="B352" t="str">
            <v>Turbine GA</v>
          </cell>
          <cell r="C352" t="str">
            <v>Turbine GA</v>
          </cell>
          <cell r="D352" t="str">
            <v>Epic E1000</v>
          </cell>
          <cell r="E352" t="str">
            <v>Epic E1000GX</v>
          </cell>
        </row>
        <row r="353">
          <cell r="A353">
            <v>225</v>
          </cell>
          <cell r="B353" t="str">
            <v>Turbine GA</v>
          </cell>
          <cell r="C353" t="str">
            <v>Turbine GA</v>
          </cell>
          <cell r="D353" t="str">
            <v>Let L-410 Turbolet</v>
          </cell>
          <cell r="E353" t="str">
            <v>Let L-410 Turbolet</v>
          </cell>
        </row>
        <row r="354">
          <cell r="A354">
            <v>679</v>
          </cell>
          <cell r="B354" t="str">
            <v>Turbine GA</v>
          </cell>
          <cell r="C354" t="str">
            <v>Turbine GA</v>
          </cell>
          <cell r="D354" t="str">
            <v>N-219</v>
          </cell>
          <cell r="E354" t="str">
            <v>Indonesian Aerospace N-219 Nurtanio</v>
          </cell>
        </row>
        <row r="355">
          <cell r="A355">
            <v>31</v>
          </cell>
          <cell r="B355" t="str">
            <v>Turbine GA</v>
          </cell>
          <cell r="C355" t="str">
            <v>Turbine GA</v>
          </cell>
          <cell r="D355" t="str">
            <v>Other light aircraft</v>
          </cell>
          <cell r="E355" t="str">
            <v>Beechcraft Premier I</v>
          </cell>
        </row>
        <row r="356">
          <cell r="A356">
            <v>546</v>
          </cell>
          <cell r="B356" t="str">
            <v>Turbine GA</v>
          </cell>
          <cell r="C356" t="str">
            <v>Turbine GA</v>
          </cell>
          <cell r="D356" t="str">
            <v>PAC P-750 XSTOL</v>
          </cell>
          <cell r="E356" t="str">
            <v>PAC P-750 XSTOL</v>
          </cell>
        </row>
        <row r="357">
          <cell r="A357">
            <v>75</v>
          </cell>
          <cell r="B357" t="str">
            <v>Turbine GA</v>
          </cell>
          <cell r="C357" t="str">
            <v>Turbine GA</v>
          </cell>
          <cell r="D357" t="str">
            <v>Piaggio P.180 Avanti</v>
          </cell>
          <cell r="E357" t="str">
            <v>Piaggio P.180 Avanti</v>
          </cell>
        </row>
        <row r="358">
          <cell r="A358">
            <v>77</v>
          </cell>
          <cell r="B358" t="str">
            <v>Turbine GA</v>
          </cell>
          <cell r="C358" t="str">
            <v>Turbine GA</v>
          </cell>
          <cell r="D358" t="str">
            <v>Pilatus PC-12</v>
          </cell>
          <cell r="E358" t="str">
            <v>Pilatus PC-12</v>
          </cell>
        </row>
        <row r="359">
          <cell r="A359">
            <v>76</v>
          </cell>
          <cell r="B359" t="str">
            <v>Turbine GA</v>
          </cell>
          <cell r="C359" t="str">
            <v>Turbine GA</v>
          </cell>
          <cell r="D359" t="str">
            <v>Piper PA-46</v>
          </cell>
          <cell r="E359" t="str">
            <v>Piper PA-46</v>
          </cell>
        </row>
        <row r="360">
          <cell r="A360">
            <v>186</v>
          </cell>
          <cell r="B360" t="str">
            <v>Turbine GA</v>
          </cell>
          <cell r="C360" t="str">
            <v>Turbine GA</v>
          </cell>
          <cell r="D360" t="str">
            <v>PT6A powered light aircraft</v>
          </cell>
          <cell r="E360" t="str">
            <v>many and various using the Pratt &amp; Whitney Canada PT6A</v>
          </cell>
        </row>
        <row r="361">
          <cell r="A361">
            <v>547</v>
          </cell>
          <cell r="B361" t="str">
            <v>Turbine GA</v>
          </cell>
          <cell r="C361" t="str">
            <v>Turbine GA</v>
          </cell>
          <cell r="D361" t="str">
            <v>Quest Kodiak</v>
          </cell>
          <cell r="E361" t="str">
            <v>Quest Kodiak</v>
          </cell>
        </row>
        <row r="362">
          <cell r="A362">
            <v>79</v>
          </cell>
          <cell r="B362" t="str">
            <v>Turbine GA</v>
          </cell>
          <cell r="C362" t="str">
            <v>Turbine GA</v>
          </cell>
          <cell r="D362" t="str">
            <v>Reims-Cessna F406 Caravan II</v>
          </cell>
          <cell r="E362" t="str">
            <v>Reims-Cessna F406 Caravan II</v>
          </cell>
        </row>
        <row r="363">
          <cell r="A363">
            <v>78</v>
          </cell>
          <cell r="B363" t="str">
            <v>Turbine GA</v>
          </cell>
          <cell r="C363" t="str">
            <v>Turbine GA</v>
          </cell>
          <cell r="D363" t="str">
            <v>SOCATA TBM</v>
          </cell>
          <cell r="E363" t="str">
            <v>SOCATA TBM</v>
          </cell>
        </row>
        <row r="364">
          <cell r="A364">
            <v>614</v>
          </cell>
          <cell r="B364" t="str">
            <v>Turbine GA</v>
          </cell>
          <cell r="C364" t="str">
            <v>Turbine GA</v>
          </cell>
          <cell r="D364" t="str">
            <v>Viking Twin Otter</v>
          </cell>
          <cell r="E364" t="str">
            <v>Viking Twin Otter</v>
          </cell>
        </row>
        <row r="365">
          <cell r="A365">
            <v>175</v>
          </cell>
          <cell r="B365" t="str">
            <v>Turboprop Trainers / Light Attack</v>
          </cell>
          <cell r="C365" t="str">
            <v>Fighters and Jet Trainers</v>
          </cell>
          <cell r="D365" t="str">
            <v>KAI KT-1 Woongbi</v>
          </cell>
          <cell r="E365" t="str">
            <v>KAI KT-1 Woongbi</v>
          </cell>
        </row>
        <row r="366">
          <cell r="A366">
            <v>306</v>
          </cell>
          <cell r="B366" t="str">
            <v>Turboprop Trainers / Light Attack</v>
          </cell>
          <cell r="C366" t="str">
            <v>Fighters and Jet Trainers</v>
          </cell>
          <cell r="D366" t="str">
            <v>TAI Hürkus</v>
          </cell>
          <cell r="E366" t="str">
            <v>TAI Hürkus</v>
          </cell>
        </row>
        <row r="367">
          <cell r="A367">
            <v>169</v>
          </cell>
          <cell r="B367" t="str">
            <v>Turboprop Trainers / Light Attack</v>
          </cell>
          <cell r="C367" t="str">
            <v>Turboprop Trainers / Light Attack</v>
          </cell>
          <cell r="D367" t="str">
            <v>Beechcraft T-6 Texan II</v>
          </cell>
          <cell r="E367" t="str">
            <v>Beechcraft T-6 Texan II</v>
          </cell>
        </row>
        <row r="368">
          <cell r="A368">
            <v>172</v>
          </cell>
          <cell r="B368" t="str">
            <v>Turboprop Trainers / Light Attack</v>
          </cell>
          <cell r="C368" t="str">
            <v>Turboprop Trainers / Light Attack</v>
          </cell>
          <cell r="D368" t="str">
            <v>Grob G 120TP</v>
          </cell>
          <cell r="E368" t="str">
            <v>Grob G 120TP</v>
          </cell>
        </row>
        <row r="369">
          <cell r="A369">
            <v>677</v>
          </cell>
          <cell r="B369" t="str">
            <v>Turboprop Trainers / Light Attack</v>
          </cell>
          <cell r="C369" t="str">
            <v>Turboprop Trainers / Light Attack</v>
          </cell>
          <cell r="D369" t="str">
            <v>HHT-40</v>
          </cell>
          <cell r="E369" t="str">
            <v>HAL HHT-40</v>
          </cell>
        </row>
        <row r="370">
          <cell r="A370">
            <v>227</v>
          </cell>
          <cell r="B370" t="str">
            <v>Turboprop Trainers / Light Attack</v>
          </cell>
          <cell r="C370" t="str">
            <v>Turboprop Trainers / Light Attack</v>
          </cell>
          <cell r="D370" t="str">
            <v>Other Turboprop trainers/light attack</v>
          </cell>
          <cell r="E370" t="str">
            <v>Other Turboprop trainers/light attack</v>
          </cell>
        </row>
        <row r="371">
          <cell r="A371">
            <v>177</v>
          </cell>
          <cell r="B371" t="str">
            <v>Turboprop Trainers / Light Attack</v>
          </cell>
          <cell r="C371" t="str">
            <v>Turboprop Trainers / Light Attack</v>
          </cell>
          <cell r="D371" t="str">
            <v>PC-7</v>
          </cell>
          <cell r="E371" t="str">
            <v>Pilatus PC-7 Mk II</v>
          </cell>
        </row>
        <row r="372">
          <cell r="A372">
            <v>178</v>
          </cell>
          <cell r="B372" t="str">
            <v>Turboprop Trainers / Light Attack</v>
          </cell>
          <cell r="C372" t="str">
            <v>Turboprop Trainers / Light Attack</v>
          </cell>
          <cell r="D372" t="str">
            <v>PC-9</v>
          </cell>
          <cell r="E372" t="str">
            <v>Pilatus PC-9/PC-21</v>
          </cell>
        </row>
        <row r="373">
          <cell r="A373">
            <v>170</v>
          </cell>
          <cell r="B373" t="str">
            <v>Turboprop Trainers / Light Attack</v>
          </cell>
          <cell r="C373" t="str">
            <v>Turboprop Trainers / Light Attack</v>
          </cell>
          <cell r="D373" t="str">
            <v>Tucano</v>
          </cell>
          <cell r="E373" t="str">
            <v>Embraer EMB 312/314 Tucano</v>
          </cell>
        </row>
        <row r="374">
          <cell r="A374">
            <v>905</v>
          </cell>
          <cell r="B374" t="str">
            <v>UAV</v>
          </cell>
          <cell r="C374" t="str">
            <v>CUAV</v>
          </cell>
          <cell r="D374" t="str">
            <v>Other CUAV</v>
          </cell>
          <cell r="E374" t="str">
            <v>Other CUAV</v>
          </cell>
        </row>
        <row r="375">
          <cell r="A375">
            <v>901</v>
          </cell>
          <cell r="B375" t="str">
            <v>UAV</v>
          </cell>
          <cell r="C375" t="str">
            <v>MALE/HALE</v>
          </cell>
          <cell r="D375" t="str">
            <v>Bayraktar TB-2</v>
          </cell>
          <cell r="E375" t="str">
            <v>Bayraktar TB-2</v>
          </cell>
        </row>
        <row r="376">
          <cell r="A376">
            <v>673</v>
          </cell>
          <cell r="B376" t="str">
            <v>UAV</v>
          </cell>
          <cell r="C376" t="str">
            <v>MALE/HALE</v>
          </cell>
          <cell r="D376" t="str">
            <v>Eurodrone</v>
          </cell>
          <cell r="E376" t="str">
            <v>Eurodrone</v>
          </cell>
        </row>
        <row r="377">
          <cell r="A377">
            <v>449</v>
          </cell>
          <cell r="B377" t="str">
            <v>UAV</v>
          </cell>
          <cell r="C377" t="str">
            <v>MALE/HALE</v>
          </cell>
          <cell r="D377" t="str">
            <v>MQ-4C Triton</v>
          </cell>
          <cell r="E377" t="str">
            <v>MQ-4C Triton</v>
          </cell>
        </row>
        <row r="378">
          <cell r="A378">
            <v>450</v>
          </cell>
          <cell r="B378" t="str">
            <v>UAV</v>
          </cell>
          <cell r="C378" t="str">
            <v>MALE/HALE</v>
          </cell>
          <cell r="D378" t="str">
            <v>MQ-9 Reaper</v>
          </cell>
          <cell r="E378" t="str">
            <v>MQ-9 Reaper</v>
          </cell>
        </row>
        <row r="379">
          <cell r="A379">
            <v>902</v>
          </cell>
          <cell r="B379" t="str">
            <v>UAV</v>
          </cell>
          <cell r="C379" t="str">
            <v>MALE/HALE</v>
          </cell>
          <cell r="D379" t="str">
            <v>Other MALE/HALE</v>
          </cell>
          <cell r="E379" t="str">
            <v>Other MALE/HALE</v>
          </cell>
        </row>
        <row r="380">
          <cell r="A380">
            <v>452</v>
          </cell>
          <cell r="B380" t="str">
            <v>UAV</v>
          </cell>
          <cell r="C380" t="str">
            <v>MALE/HALE</v>
          </cell>
          <cell r="D380" t="str">
            <v>RQ-4A Global Hawk</v>
          </cell>
          <cell r="E380" t="str">
            <v>RQ-4A Global Hawk</v>
          </cell>
        </row>
        <row r="381">
          <cell r="A381">
            <v>907</v>
          </cell>
          <cell r="B381" t="str">
            <v>UAV</v>
          </cell>
          <cell r="C381" t="str">
            <v>TUAV</v>
          </cell>
          <cell r="D381" t="str">
            <v>Other TUAV</v>
          </cell>
          <cell r="E381" t="str">
            <v>Other TUAV</v>
          </cell>
        </row>
        <row r="382">
          <cell r="A382">
            <v>906</v>
          </cell>
          <cell r="B382" t="str">
            <v>UAV</v>
          </cell>
          <cell r="C382" t="str">
            <v>TUAV</v>
          </cell>
          <cell r="D382" t="str">
            <v>RQ-7 Shadow</v>
          </cell>
          <cell r="E382" t="str">
            <v>RQ-7 Shadow</v>
          </cell>
        </row>
        <row r="383">
          <cell r="A383">
            <v>903</v>
          </cell>
          <cell r="B383" t="str">
            <v>UAV</v>
          </cell>
          <cell r="C383" t="str">
            <v>VTUAV</v>
          </cell>
          <cell r="D383" t="str">
            <v>MQ-8</v>
          </cell>
          <cell r="E383" t="str">
            <v>MQ-8</v>
          </cell>
        </row>
        <row r="384">
          <cell r="A384">
            <v>904</v>
          </cell>
          <cell r="B384" t="str">
            <v>UAV</v>
          </cell>
          <cell r="C384" t="str">
            <v>VTUAV</v>
          </cell>
          <cell r="D384" t="str">
            <v>Other VTUAV</v>
          </cell>
          <cell r="E384" t="str">
            <v>Other VTUAV</v>
          </cell>
        </row>
      </sheetData>
      <sheetData sheetId="1">
        <row r="5">
          <cell r="A5" t="str">
            <v>aircraft_id</v>
          </cell>
          <cell r="B5" t="str">
            <v>component_id</v>
          </cell>
          <cell r="C5" t="str">
            <v>LOOKUPAircraftIdComponentId</v>
          </cell>
          <cell r="D5" t="str">
            <v>unit_cost</v>
          </cell>
          <cell r="E5" t="str">
            <v>unit_number</v>
          </cell>
          <cell r="F5" t="str">
            <v>Cost ID</v>
          </cell>
          <cell r="G5" t="str">
            <v>Factor</v>
          </cell>
          <cell r="H5" t="str">
            <v>PW Price</v>
          </cell>
          <cell r="I5" t="str">
            <v>Percentage</v>
          </cell>
          <cell r="J5" t="str">
            <v>Source</v>
          </cell>
          <cell r="K5" t="str">
            <v>Category</v>
          </cell>
          <cell r="L5" t="str">
            <v>MFGR</v>
          </cell>
          <cell r="M5" t="str">
            <v>Model</v>
          </cell>
        </row>
        <row r="6">
          <cell r="A6">
            <v>550</v>
          </cell>
          <cell r="B6">
            <v>709</v>
          </cell>
          <cell r="C6" t="str">
            <v>550#709</v>
          </cell>
          <cell r="D6">
            <v>12314</v>
          </cell>
          <cell r="E6">
            <v>2</v>
          </cell>
          <cell r="F6" t="str">
            <v>A</v>
          </cell>
          <cell r="G6" t="str">
            <v>A</v>
          </cell>
          <cell r="H6" t="str">
            <v/>
          </cell>
          <cell r="I6" t="str">
            <v/>
          </cell>
          <cell r="J6" t="str">
            <v/>
          </cell>
          <cell r="K6" t="str">
            <v>Business Jet</v>
          </cell>
          <cell r="L6" t="str">
            <v>Cirrus</v>
          </cell>
          <cell r="M6" t="str">
            <v>Cirrus Vision Jet SF50</v>
          </cell>
        </row>
        <row r="7">
          <cell r="A7">
            <v>41</v>
          </cell>
          <cell r="B7">
            <v>709</v>
          </cell>
          <cell r="C7" t="str">
            <v>41#709</v>
          </cell>
          <cell r="D7">
            <v>12314</v>
          </cell>
          <cell r="E7">
            <v>2</v>
          </cell>
          <cell r="F7" t="str">
            <v>A</v>
          </cell>
          <cell r="G7" t="str">
            <v>A</v>
          </cell>
          <cell r="H7" t="str">
            <v/>
          </cell>
          <cell r="I7" t="str">
            <v/>
          </cell>
          <cell r="J7" t="str">
            <v/>
          </cell>
          <cell r="K7" t="str">
            <v>Business Jet</v>
          </cell>
          <cell r="L7" t="str">
            <v>Cessna</v>
          </cell>
          <cell r="M7" t="str">
            <v>Cessna Citation M2</v>
          </cell>
        </row>
        <row r="8">
          <cell r="A8">
            <v>44</v>
          </cell>
          <cell r="B8">
            <v>709</v>
          </cell>
          <cell r="C8" t="str">
            <v>44#709</v>
          </cell>
          <cell r="D8">
            <v>12314</v>
          </cell>
          <cell r="E8">
            <v>2</v>
          </cell>
          <cell r="F8" t="str">
            <v>A</v>
          </cell>
          <cell r="G8" t="str">
            <v>A</v>
          </cell>
          <cell r="H8" t="str">
            <v/>
          </cell>
          <cell r="I8" t="str">
            <v/>
          </cell>
          <cell r="J8" t="str">
            <v/>
          </cell>
          <cell r="K8" t="str">
            <v>Business Jet</v>
          </cell>
          <cell r="L8" t="str">
            <v>Cessna</v>
          </cell>
          <cell r="M8" t="str">
            <v>Cessna Citation Mustang</v>
          </cell>
        </row>
        <row r="9">
          <cell r="A9">
            <v>70</v>
          </cell>
          <cell r="B9">
            <v>709</v>
          </cell>
          <cell r="C9" t="str">
            <v>70#709</v>
          </cell>
          <cell r="D9">
            <v>12314</v>
          </cell>
          <cell r="E9">
            <v>2</v>
          </cell>
          <cell r="F9" t="str">
            <v>A</v>
          </cell>
          <cell r="G9" t="str">
            <v>A</v>
          </cell>
          <cell r="H9" t="str">
            <v/>
          </cell>
          <cell r="I9" t="str">
            <v/>
          </cell>
          <cell r="J9" t="str">
            <v/>
          </cell>
          <cell r="K9" t="str">
            <v>Business Jet</v>
          </cell>
          <cell r="L9" t="str">
            <v>Eclipse</v>
          </cell>
          <cell r="M9" t="str">
            <v>Eclipse 550</v>
          </cell>
        </row>
        <row r="10">
          <cell r="A10">
            <v>590</v>
          </cell>
          <cell r="B10">
            <v>709</v>
          </cell>
          <cell r="C10" t="str">
            <v>590#709</v>
          </cell>
          <cell r="D10">
            <v>12314</v>
          </cell>
          <cell r="E10">
            <v>2</v>
          </cell>
          <cell r="F10" t="str">
            <v>A</v>
          </cell>
          <cell r="G10" t="str">
            <v>A</v>
          </cell>
          <cell r="H10" t="str">
            <v/>
          </cell>
          <cell r="I10" t="str">
            <v/>
          </cell>
          <cell r="J10" t="str">
            <v/>
          </cell>
          <cell r="K10" t="str">
            <v>Business Jet</v>
          </cell>
          <cell r="L10" t="str">
            <v>Honda</v>
          </cell>
          <cell r="M10" t="str">
            <v>Honda HA-2600 HondaJet</v>
          </cell>
        </row>
        <row r="11">
          <cell r="A11">
            <v>66</v>
          </cell>
          <cell r="B11">
            <v>709</v>
          </cell>
          <cell r="C11" t="str">
            <v>66#709</v>
          </cell>
          <cell r="D11">
            <v>12314</v>
          </cell>
          <cell r="E11">
            <v>2</v>
          </cell>
          <cell r="F11" t="str">
            <v>A</v>
          </cell>
          <cell r="G11" t="str">
            <v>A</v>
          </cell>
          <cell r="H11" t="str">
            <v/>
          </cell>
          <cell r="I11" t="str">
            <v/>
          </cell>
          <cell r="J11" t="str">
            <v/>
          </cell>
          <cell r="K11" t="str">
            <v>Business Jet</v>
          </cell>
          <cell r="L11" t="str">
            <v>Honda</v>
          </cell>
          <cell r="M11" t="str">
            <v>Honda HA-420 HondaJet</v>
          </cell>
        </row>
        <row r="12">
          <cell r="A12">
            <v>180</v>
          </cell>
          <cell r="B12">
            <v>709</v>
          </cell>
          <cell r="C12" t="str">
            <v>180#709</v>
          </cell>
          <cell r="D12">
            <v>12314</v>
          </cell>
          <cell r="E12">
            <v>2</v>
          </cell>
          <cell r="F12" t="str">
            <v>A</v>
          </cell>
          <cell r="G12" t="str">
            <v>A</v>
          </cell>
          <cell r="H12" t="str">
            <v/>
          </cell>
          <cell r="I12" t="str">
            <v/>
          </cell>
          <cell r="J12" t="str">
            <v/>
          </cell>
          <cell r="K12" t="str">
            <v>Business Jet</v>
          </cell>
          <cell r="L12" t="str">
            <v>Nextant Aerospace</v>
          </cell>
          <cell r="M12" t="str">
            <v>Nextant Aerospace - Nextant 400XT Aircraft</v>
          </cell>
        </row>
        <row r="13">
          <cell r="A13">
            <v>55</v>
          </cell>
          <cell r="B13">
            <v>709</v>
          </cell>
          <cell r="C13" t="str">
            <v>55#709</v>
          </cell>
          <cell r="D13">
            <v>12314</v>
          </cell>
          <cell r="E13">
            <v>2</v>
          </cell>
          <cell r="F13" t="str">
            <v>A</v>
          </cell>
          <cell r="G13" t="str">
            <v>A</v>
          </cell>
          <cell r="H13" t="str">
            <v/>
          </cell>
          <cell r="I13" t="str">
            <v/>
          </cell>
          <cell r="J13" t="str">
            <v/>
          </cell>
          <cell r="K13" t="str">
            <v>Business Jet</v>
          </cell>
          <cell r="L13" t="str">
            <v>Embraer</v>
          </cell>
          <cell r="M13" t="str">
            <v>Embraer Phenom 100</v>
          </cell>
        </row>
        <row r="14">
          <cell r="A14">
            <v>39</v>
          </cell>
          <cell r="B14">
            <v>709</v>
          </cell>
          <cell r="C14" t="str">
            <v>39#709</v>
          </cell>
          <cell r="D14">
            <v>24048</v>
          </cell>
          <cell r="E14">
            <v>2</v>
          </cell>
          <cell r="F14" t="str">
            <v>B</v>
          </cell>
          <cell r="G14" t="str">
            <v>B (195% A) [$12,314]</v>
          </cell>
          <cell r="H14" t="str">
            <v/>
          </cell>
          <cell r="I14" t="str">
            <v/>
          </cell>
          <cell r="J14" t="str">
            <v/>
          </cell>
          <cell r="K14" t="str">
            <v>Business Jet</v>
          </cell>
          <cell r="L14" t="str">
            <v>Cessna</v>
          </cell>
          <cell r="M14" t="str">
            <v>Cessna Citation Encore</v>
          </cell>
        </row>
        <row r="15">
          <cell r="A15">
            <v>30</v>
          </cell>
          <cell r="B15">
            <v>709</v>
          </cell>
          <cell r="C15" t="str">
            <v>30#709</v>
          </cell>
          <cell r="D15">
            <v>24048</v>
          </cell>
          <cell r="E15">
            <v>2</v>
          </cell>
          <cell r="F15" t="str">
            <v>B</v>
          </cell>
          <cell r="G15" t="str">
            <v>B (195% A) [$12,314]</v>
          </cell>
          <cell r="H15" t="str">
            <v/>
          </cell>
          <cell r="I15" t="str">
            <v/>
          </cell>
          <cell r="J15" t="str">
            <v/>
          </cell>
          <cell r="K15" t="str">
            <v>Business Jet</v>
          </cell>
          <cell r="L15" t="str">
            <v>Hawker</v>
          </cell>
          <cell r="M15" t="str">
            <v>Hawker 400</v>
          </cell>
        </row>
        <row r="16">
          <cell r="A16">
            <v>56</v>
          </cell>
          <cell r="B16">
            <v>709</v>
          </cell>
          <cell r="C16" t="str">
            <v>56#709</v>
          </cell>
          <cell r="D16">
            <v>24048</v>
          </cell>
          <cell r="E16">
            <v>2</v>
          </cell>
          <cell r="F16" t="str">
            <v>B</v>
          </cell>
          <cell r="G16" t="str">
            <v>B (195% A) [$12,314]</v>
          </cell>
          <cell r="H16" t="str">
            <v/>
          </cell>
          <cell r="I16" t="str">
            <v/>
          </cell>
          <cell r="J16" t="str">
            <v/>
          </cell>
          <cell r="K16" t="str">
            <v>Business Jet</v>
          </cell>
          <cell r="L16" t="str">
            <v>Embraer</v>
          </cell>
          <cell r="M16" t="str">
            <v>Embraer Phenom 300</v>
          </cell>
        </row>
        <row r="17">
          <cell r="A17">
            <v>641</v>
          </cell>
          <cell r="B17">
            <v>709</v>
          </cell>
          <cell r="C17" t="str">
            <v>641#709</v>
          </cell>
          <cell r="D17">
            <v>24048</v>
          </cell>
          <cell r="E17">
            <v>2</v>
          </cell>
          <cell r="F17" t="str">
            <v>B</v>
          </cell>
          <cell r="G17" t="str">
            <v>B (195% A) [$12,314]</v>
          </cell>
          <cell r="H17" t="str">
            <v/>
          </cell>
          <cell r="I17" t="str">
            <v/>
          </cell>
          <cell r="J17" t="str">
            <v/>
          </cell>
          <cell r="K17" t="str">
            <v>Business Jet</v>
          </cell>
          <cell r="L17" t="str">
            <v>Embraer</v>
          </cell>
          <cell r="M17" t="str">
            <v>Embraer Phenom 300X</v>
          </cell>
        </row>
        <row r="18">
          <cell r="A18">
            <v>42</v>
          </cell>
          <cell r="B18">
            <v>709</v>
          </cell>
          <cell r="C18" t="str">
            <v>42#709</v>
          </cell>
          <cell r="D18">
            <v>24048</v>
          </cell>
          <cell r="E18">
            <v>2</v>
          </cell>
          <cell r="F18" t="str">
            <v>B</v>
          </cell>
          <cell r="G18" t="str">
            <v>B (195% A) [$12,314]</v>
          </cell>
          <cell r="H18" t="str">
            <v/>
          </cell>
          <cell r="I18" t="str">
            <v/>
          </cell>
          <cell r="J18" t="str">
            <v/>
          </cell>
          <cell r="K18" t="str">
            <v>Business Jet</v>
          </cell>
          <cell r="L18" t="str">
            <v>Cessna</v>
          </cell>
          <cell r="M18" t="str">
            <v>Cessna Citation CJ3</v>
          </cell>
        </row>
        <row r="19">
          <cell r="A19">
            <v>43</v>
          </cell>
          <cell r="B19">
            <v>709</v>
          </cell>
          <cell r="C19" t="str">
            <v>43#709</v>
          </cell>
          <cell r="D19">
            <v>24048</v>
          </cell>
          <cell r="E19">
            <v>2</v>
          </cell>
          <cell r="F19" t="str">
            <v>B</v>
          </cell>
          <cell r="G19" t="str">
            <v>B (195% A) [$12,314]</v>
          </cell>
          <cell r="H19" t="str">
            <v/>
          </cell>
          <cell r="I19" t="str">
            <v/>
          </cell>
          <cell r="J19" t="str">
            <v/>
          </cell>
          <cell r="K19" t="str">
            <v>Business Jet</v>
          </cell>
          <cell r="L19" t="str">
            <v>Cessna</v>
          </cell>
          <cell r="M19" t="str">
            <v>Cessna Citation CJ4</v>
          </cell>
        </row>
        <row r="20">
          <cell r="A20">
            <v>668</v>
          </cell>
          <cell r="B20">
            <v>709</v>
          </cell>
          <cell r="C20" t="str">
            <v>668#709</v>
          </cell>
          <cell r="D20">
            <v>28182</v>
          </cell>
          <cell r="E20">
            <v>2</v>
          </cell>
          <cell r="F20" t="str">
            <v>C</v>
          </cell>
          <cell r="G20" t="str">
            <v>C</v>
          </cell>
          <cell r="H20" t="str">
            <v/>
          </cell>
          <cell r="I20" t="str">
            <v/>
          </cell>
          <cell r="J20" t="str">
            <v/>
          </cell>
          <cell r="K20" t="str">
            <v>Freighter</v>
          </cell>
          <cell r="L20" t="str">
            <v>ATR</v>
          </cell>
          <cell r="M20" t="str">
            <v>ATR 72-600F</v>
          </cell>
        </row>
        <row r="21">
          <cell r="A21">
            <v>667</v>
          </cell>
          <cell r="B21">
            <v>709</v>
          </cell>
          <cell r="C21" t="str">
            <v>667#709</v>
          </cell>
          <cell r="D21">
            <v>28182</v>
          </cell>
          <cell r="E21">
            <v>2</v>
          </cell>
          <cell r="F21" t="str">
            <v>C</v>
          </cell>
          <cell r="G21" t="str">
            <v>C</v>
          </cell>
          <cell r="H21" t="str">
            <v/>
          </cell>
          <cell r="I21" t="str">
            <v/>
          </cell>
          <cell r="J21" t="str">
            <v/>
          </cell>
          <cell r="K21" t="str">
            <v>Freighter</v>
          </cell>
          <cell r="L21" t="str">
            <v>ATR</v>
          </cell>
          <cell r="M21" t="str">
            <v>ATR 72/42 Freighter Conversion</v>
          </cell>
        </row>
        <row r="22">
          <cell r="A22">
            <v>34</v>
          </cell>
          <cell r="B22">
            <v>709</v>
          </cell>
          <cell r="C22" t="str">
            <v>34#709</v>
          </cell>
          <cell r="D22">
            <v>37575</v>
          </cell>
          <cell r="E22">
            <v>2</v>
          </cell>
          <cell r="F22" t="str">
            <v>D</v>
          </cell>
          <cell r="G22" t="str">
            <v>D (133% C) [$28,182]</v>
          </cell>
          <cell r="H22" t="str">
            <v/>
          </cell>
          <cell r="I22" t="str">
            <v/>
          </cell>
          <cell r="J22" t="str">
            <v/>
          </cell>
          <cell r="K22" t="str">
            <v>Business Jet</v>
          </cell>
          <cell r="L22" t="str">
            <v>Bombardier</v>
          </cell>
          <cell r="M22" t="str">
            <v>Bombardier Challenger 300/350</v>
          </cell>
        </row>
        <row r="23">
          <cell r="A23">
            <v>649</v>
          </cell>
          <cell r="B23">
            <v>709</v>
          </cell>
          <cell r="C23" t="str">
            <v>649#709</v>
          </cell>
          <cell r="D23">
            <v>37575</v>
          </cell>
          <cell r="E23">
            <v>2</v>
          </cell>
          <cell r="F23" t="str">
            <v>D</v>
          </cell>
          <cell r="G23" t="str">
            <v>D (133% C) [$28,182]</v>
          </cell>
          <cell r="H23" t="str">
            <v/>
          </cell>
          <cell r="I23" t="str">
            <v/>
          </cell>
          <cell r="J23" t="str">
            <v/>
          </cell>
          <cell r="K23" t="str">
            <v>Business Jet</v>
          </cell>
          <cell r="L23" t="str">
            <v>Bombardier</v>
          </cell>
          <cell r="M23" t="str">
            <v>Bombardier Challenger 3500</v>
          </cell>
        </row>
        <row r="24">
          <cell r="A24">
            <v>46</v>
          </cell>
          <cell r="B24">
            <v>709</v>
          </cell>
          <cell r="C24" t="str">
            <v>46#709</v>
          </cell>
          <cell r="D24">
            <v>37575</v>
          </cell>
          <cell r="E24">
            <v>2</v>
          </cell>
          <cell r="F24" t="str">
            <v>D</v>
          </cell>
          <cell r="G24" t="str">
            <v>D (133% C) [$28,182]</v>
          </cell>
          <cell r="H24" t="str">
            <v/>
          </cell>
          <cell r="I24" t="str">
            <v/>
          </cell>
          <cell r="J24" t="str">
            <v/>
          </cell>
          <cell r="K24" t="str">
            <v>Business Jet</v>
          </cell>
          <cell r="L24" t="str">
            <v>Cessna</v>
          </cell>
          <cell r="M24" t="str">
            <v>Cessna Citation Latitude</v>
          </cell>
        </row>
        <row r="25">
          <cell r="A25">
            <v>45</v>
          </cell>
          <cell r="B25">
            <v>709</v>
          </cell>
          <cell r="C25" t="str">
            <v>45#709</v>
          </cell>
          <cell r="D25">
            <v>37575</v>
          </cell>
          <cell r="E25">
            <v>2</v>
          </cell>
          <cell r="F25" t="str">
            <v>D</v>
          </cell>
          <cell r="G25" t="str">
            <v>D (133% C) [$28,182]</v>
          </cell>
          <cell r="H25" t="str">
            <v/>
          </cell>
          <cell r="I25" t="str">
            <v/>
          </cell>
          <cell r="J25" t="str">
            <v/>
          </cell>
          <cell r="K25" t="str">
            <v>Business Jet</v>
          </cell>
          <cell r="L25" t="str">
            <v>Cessna</v>
          </cell>
          <cell r="M25" t="str">
            <v>Cessna Citation Sovereign</v>
          </cell>
        </row>
        <row r="26">
          <cell r="A26">
            <v>49</v>
          </cell>
          <cell r="B26">
            <v>709</v>
          </cell>
          <cell r="C26" t="str">
            <v>49#709</v>
          </cell>
          <cell r="D26">
            <v>37575</v>
          </cell>
          <cell r="E26">
            <v>2</v>
          </cell>
          <cell r="F26" t="str">
            <v>D</v>
          </cell>
          <cell r="G26" t="str">
            <v>D (133% C) [$28,182]</v>
          </cell>
          <cell r="H26" t="str">
            <v/>
          </cell>
          <cell r="I26" t="str">
            <v/>
          </cell>
          <cell r="J26" t="str">
            <v/>
          </cell>
          <cell r="K26" t="str">
            <v>Business Jet</v>
          </cell>
          <cell r="L26" t="str">
            <v>Cessna</v>
          </cell>
          <cell r="M26" t="str">
            <v>Cessna Citation X</v>
          </cell>
        </row>
        <row r="27">
          <cell r="A27">
            <v>40</v>
          </cell>
          <cell r="B27">
            <v>709</v>
          </cell>
          <cell r="C27" t="str">
            <v>40#709</v>
          </cell>
          <cell r="D27">
            <v>37575</v>
          </cell>
          <cell r="E27">
            <v>2</v>
          </cell>
          <cell r="F27" t="str">
            <v>D</v>
          </cell>
          <cell r="G27" t="str">
            <v>D (133% C) [$28,182]</v>
          </cell>
          <cell r="H27" t="str">
            <v/>
          </cell>
          <cell r="I27" t="str">
            <v/>
          </cell>
          <cell r="J27" t="str">
            <v/>
          </cell>
          <cell r="K27" t="str">
            <v>Business Jet</v>
          </cell>
          <cell r="L27" t="str">
            <v>Cessna</v>
          </cell>
          <cell r="M27" t="str">
            <v>Cessna Citation XLS</v>
          </cell>
        </row>
        <row r="28">
          <cell r="A28">
            <v>53</v>
          </cell>
          <cell r="B28">
            <v>709</v>
          </cell>
          <cell r="C28" t="str">
            <v>53#709</v>
          </cell>
          <cell r="D28">
            <v>37575</v>
          </cell>
          <cell r="E28">
            <v>2</v>
          </cell>
          <cell r="F28" t="str">
            <v>D</v>
          </cell>
          <cell r="G28" t="str">
            <v>D (133% C) [$28,182]</v>
          </cell>
          <cell r="H28" t="str">
            <v/>
          </cell>
          <cell r="I28" t="str">
            <v/>
          </cell>
          <cell r="J28" t="str">
            <v/>
          </cell>
          <cell r="K28" t="str">
            <v>Business Jet</v>
          </cell>
          <cell r="L28" t="str">
            <v>Dassault</v>
          </cell>
          <cell r="M28" t="str">
            <v>Dassault Falcon 2000</v>
          </cell>
        </row>
        <row r="29">
          <cell r="A29">
            <v>640</v>
          </cell>
          <cell r="B29">
            <v>709</v>
          </cell>
          <cell r="C29" t="str">
            <v>640#709</v>
          </cell>
          <cell r="D29">
            <v>37575</v>
          </cell>
          <cell r="E29">
            <v>2</v>
          </cell>
          <cell r="F29" t="str">
            <v>D</v>
          </cell>
          <cell r="G29" t="str">
            <v>D (133% C) [$28,182]</v>
          </cell>
          <cell r="H29" t="str">
            <v/>
          </cell>
          <cell r="I29" t="str">
            <v/>
          </cell>
          <cell r="J29" t="str">
            <v/>
          </cell>
          <cell r="K29" t="str">
            <v>Business Jet</v>
          </cell>
          <cell r="L29" t="str">
            <v>Dassault</v>
          </cell>
          <cell r="M29" t="str">
            <v>Dassault Falcon 2X</v>
          </cell>
        </row>
        <row r="30">
          <cell r="A30">
            <v>64</v>
          </cell>
          <cell r="B30">
            <v>709</v>
          </cell>
          <cell r="C30" t="str">
            <v>64#709</v>
          </cell>
          <cell r="D30">
            <v>37575</v>
          </cell>
          <cell r="E30">
            <v>2</v>
          </cell>
          <cell r="F30" t="str">
            <v>D</v>
          </cell>
          <cell r="G30" t="str">
            <v>D (133% C) [$28,182]</v>
          </cell>
          <cell r="H30" t="str">
            <v/>
          </cell>
          <cell r="I30" t="str">
            <v/>
          </cell>
          <cell r="J30" t="str">
            <v/>
          </cell>
          <cell r="K30" t="str">
            <v>Business Jet</v>
          </cell>
          <cell r="L30" t="str">
            <v>Gulfstream</v>
          </cell>
          <cell r="M30" t="str">
            <v>Gulfstream G100</v>
          </cell>
        </row>
        <row r="31">
          <cell r="A31">
            <v>454</v>
          </cell>
          <cell r="B31">
            <v>709</v>
          </cell>
          <cell r="C31" t="str">
            <v>454#709</v>
          </cell>
          <cell r="D31">
            <v>37575</v>
          </cell>
          <cell r="E31">
            <v>2</v>
          </cell>
          <cell r="F31" t="str">
            <v>D</v>
          </cell>
          <cell r="G31" t="str">
            <v>D (133% C) [$28,182]</v>
          </cell>
          <cell r="H31" t="str">
            <v/>
          </cell>
          <cell r="I31" t="str">
            <v/>
          </cell>
          <cell r="J31" t="str">
            <v/>
          </cell>
          <cell r="K31" t="str">
            <v>Business Jet</v>
          </cell>
          <cell r="L31" t="str">
            <v>Gulfstream</v>
          </cell>
          <cell r="M31" t="str">
            <v>Gulfstream G280</v>
          </cell>
        </row>
        <row r="32">
          <cell r="A32">
            <v>33</v>
          </cell>
          <cell r="B32">
            <v>709</v>
          </cell>
          <cell r="C32" t="str">
            <v>33#709</v>
          </cell>
          <cell r="D32">
            <v>37575</v>
          </cell>
          <cell r="E32">
            <v>2</v>
          </cell>
          <cell r="F32" t="str">
            <v>D</v>
          </cell>
          <cell r="G32" t="str">
            <v>D (133% C) [$28,182]</v>
          </cell>
          <cell r="H32" t="str">
            <v/>
          </cell>
          <cell r="I32" t="str">
            <v/>
          </cell>
          <cell r="J32" t="str">
            <v/>
          </cell>
          <cell r="K32" t="str">
            <v>Business Jet</v>
          </cell>
          <cell r="L32" t="str">
            <v>Hawker</v>
          </cell>
          <cell r="M32" t="str">
            <v>Hawker 4000</v>
          </cell>
        </row>
        <row r="33">
          <cell r="A33">
            <v>32</v>
          </cell>
          <cell r="B33">
            <v>709</v>
          </cell>
          <cell r="C33" t="str">
            <v>32#709</v>
          </cell>
          <cell r="D33">
            <v>37575</v>
          </cell>
          <cell r="E33">
            <v>2</v>
          </cell>
          <cell r="F33" t="str">
            <v>D</v>
          </cell>
          <cell r="G33" t="str">
            <v>D (133% C) [$28,182]</v>
          </cell>
          <cell r="H33" t="str">
            <v/>
          </cell>
          <cell r="I33" t="str">
            <v/>
          </cell>
          <cell r="J33" t="str">
            <v/>
          </cell>
          <cell r="K33" t="str">
            <v>Business Jet</v>
          </cell>
          <cell r="L33" t="str">
            <v>Hawker</v>
          </cell>
          <cell r="M33" t="str">
            <v>Hawker 750/850/900</v>
          </cell>
        </row>
        <row r="34">
          <cell r="A34">
            <v>68</v>
          </cell>
          <cell r="B34">
            <v>709</v>
          </cell>
          <cell r="C34" t="str">
            <v>68#709</v>
          </cell>
          <cell r="D34">
            <v>37575</v>
          </cell>
          <cell r="E34">
            <v>2</v>
          </cell>
          <cell r="F34" t="str">
            <v>D</v>
          </cell>
          <cell r="G34" t="str">
            <v>D (133% C) [$28,182]</v>
          </cell>
          <cell r="H34" t="str">
            <v/>
          </cell>
          <cell r="I34" t="str">
            <v/>
          </cell>
          <cell r="J34" t="str">
            <v/>
          </cell>
          <cell r="K34" t="str">
            <v>Business Jet</v>
          </cell>
          <cell r="L34" t="str">
            <v>Learjet</v>
          </cell>
          <cell r="M34" t="str">
            <v>Learjet 60</v>
          </cell>
        </row>
        <row r="35">
          <cell r="A35">
            <v>67</v>
          </cell>
          <cell r="B35">
            <v>709</v>
          </cell>
          <cell r="C35" t="str">
            <v>67#709</v>
          </cell>
          <cell r="D35">
            <v>37575</v>
          </cell>
          <cell r="E35">
            <v>2</v>
          </cell>
          <cell r="F35" t="str">
            <v>D</v>
          </cell>
          <cell r="G35" t="str">
            <v>D (133% C) [$28,182]</v>
          </cell>
          <cell r="H35" t="str">
            <v/>
          </cell>
          <cell r="I35" t="str">
            <v/>
          </cell>
          <cell r="J35" t="str">
            <v/>
          </cell>
          <cell r="K35" t="str">
            <v>Business Jet</v>
          </cell>
          <cell r="L35" t="str">
            <v>Learjet</v>
          </cell>
          <cell r="M35" t="str">
            <v>Learjet 70/75</v>
          </cell>
        </row>
        <row r="36">
          <cell r="A36">
            <v>57</v>
          </cell>
          <cell r="B36">
            <v>709</v>
          </cell>
          <cell r="C36" t="str">
            <v>57#709</v>
          </cell>
          <cell r="D36">
            <v>37575</v>
          </cell>
          <cell r="E36">
            <v>2</v>
          </cell>
          <cell r="F36" t="str">
            <v>D</v>
          </cell>
          <cell r="G36" t="str">
            <v>D (133% C) [$28,182]</v>
          </cell>
          <cell r="H36" t="str">
            <v/>
          </cell>
          <cell r="I36" t="str">
            <v/>
          </cell>
          <cell r="J36" t="str">
            <v/>
          </cell>
          <cell r="K36" t="str">
            <v>Business Jet</v>
          </cell>
          <cell r="L36" t="str">
            <v>Embraer</v>
          </cell>
          <cell r="M36" t="str">
            <v>Legacy 450/Praetor 500</v>
          </cell>
        </row>
        <row r="37">
          <cell r="A37">
            <v>58</v>
          </cell>
          <cell r="B37">
            <v>709</v>
          </cell>
          <cell r="C37" t="str">
            <v>58#709</v>
          </cell>
          <cell r="D37">
            <v>37575</v>
          </cell>
          <cell r="E37">
            <v>2</v>
          </cell>
          <cell r="F37" t="str">
            <v>D</v>
          </cell>
          <cell r="G37" t="str">
            <v>D (133% C) [$28,182]</v>
          </cell>
          <cell r="H37" t="str">
            <v/>
          </cell>
          <cell r="I37" t="str">
            <v/>
          </cell>
          <cell r="J37" t="str">
            <v/>
          </cell>
          <cell r="K37" t="str">
            <v>Business Jet</v>
          </cell>
          <cell r="L37" t="str">
            <v>Embraer</v>
          </cell>
          <cell r="M37" t="str">
            <v>Legacy 500/Praetor 600</v>
          </cell>
        </row>
        <row r="38">
          <cell r="A38">
            <v>71</v>
          </cell>
          <cell r="B38">
            <v>709</v>
          </cell>
          <cell r="C38" t="str">
            <v>71#709</v>
          </cell>
          <cell r="D38">
            <v>37575</v>
          </cell>
          <cell r="E38">
            <v>2</v>
          </cell>
          <cell r="F38" t="str">
            <v>D</v>
          </cell>
          <cell r="G38" t="str">
            <v>D (133% C) [$28,182]</v>
          </cell>
          <cell r="H38" t="str">
            <v/>
          </cell>
          <cell r="I38" t="str">
            <v/>
          </cell>
          <cell r="J38" t="str">
            <v/>
          </cell>
          <cell r="K38" t="str">
            <v>Business Jet</v>
          </cell>
          <cell r="L38" t="str">
            <v>Pilatus</v>
          </cell>
          <cell r="M38" t="str">
            <v>Pilatus PC-24</v>
          </cell>
        </row>
        <row r="39">
          <cell r="A39">
            <v>642</v>
          </cell>
          <cell r="B39">
            <v>709</v>
          </cell>
          <cell r="C39" t="str">
            <v>642#709</v>
          </cell>
          <cell r="D39">
            <v>39454</v>
          </cell>
          <cell r="E39">
            <v>2</v>
          </cell>
          <cell r="F39" t="str">
            <v>E</v>
          </cell>
          <cell r="G39" t="str">
            <v>E (105% D) [$37,575]</v>
          </cell>
          <cell r="H39" t="str">
            <v/>
          </cell>
          <cell r="I39" t="str">
            <v/>
          </cell>
          <cell r="J39" t="str">
            <v/>
          </cell>
          <cell r="K39" t="str">
            <v>Business Jet</v>
          </cell>
          <cell r="L39" t="str">
            <v>Gulfstream</v>
          </cell>
          <cell r="M39" t="str">
            <v>Gulfstream G285X</v>
          </cell>
        </row>
        <row r="40">
          <cell r="A40">
            <v>671</v>
          </cell>
          <cell r="B40">
            <v>709</v>
          </cell>
          <cell r="C40" t="str">
            <v>671#709</v>
          </cell>
          <cell r="D40">
            <v>39925</v>
          </cell>
          <cell r="E40">
            <v>2</v>
          </cell>
          <cell r="F40" t="str">
            <v>F</v>
          </cell>
          <cell r="G40" t="str">
            <v>F</v>
          </cell>
          <cell r="H40" t="str">
            <v/>
          </cell>
          <cell r="I40" t="str">
            <v/>
          </cell>
          <cell r="J40" t="str">
            <v/>
          </cell>
          <cell r="K40" t="str">
            <v>Freighter</v>
          </cell>
          <cell r="L40" t="str">
            <v>Embraer</v>
          </cell>
          <cell r="M40" t="str">
            <v>Embraer E190F (P2F)</v>
          </cell>
        </row>
        <row r="41">
          <cell r="A41">
            <v>672</v>
          </cell>
          <cell r="B41">
            <v>709</v>
          </cell>
          <cell r="C41" t="str">
            <v>672#709</v>
          </cell>
          <cell r="D41">
            <v>39925</v>
          </cell>
          <cell r="E41">
            <v>2</v>
          </cell>
          <cell r="F41" t="str">
            <v>F</v>
          </cell>
          <cell r="G41" t="str">
            <v>F</v>
          </cell>
          <cell r="H41" t="str">
            <v/>
          </cell>
          <cell r="I41" t="str">
            <v/>
          </cell>
          <cell r="J41" t="str">
            <v/>
          </cell>
          <cell r="K41" t="str">
            <v>Freighter</v>
          </cell>
          <cell r="L41" t="str">
            <v>Embraer</v>
          </cell>
          <cell r="M41" t="str">
            <v>Embraer E195F (P2F)</v>
          </cell>
        </row>
        <row r="42">
          <cell r="A42">
            <v>535</v>
          </cell>
          <cell r="B42">
            <v>709</v>
          </cell>
          <cell r="C42" t="str">
            <v>535#709</v>
          </cell>
          <cell r="D42">
            <v>46970</v>
          </cell>
          <cell r="E42">
            <v>2</v>
          </cell>
          <cell r="F42" t="str">
            <v>G</v>
          </cell>
          <cell r="G42" t="str">
            <v>G</v>
          </cell>
          <cell r="H42" t="str">
            <v/>
          </cell>
          <cell r="I42" t="str">
            <v/>
          </cell>
          <cell r="J42" t="str">
            <v/>
          </cell>
          <cell r="K42" t="str">
            <v>Large Commercial Aircraft</v>
          </cell>
          <cell r="L42" t="str">
            <v>Boeing</v>
          </cell>
          <cell r="M42" t="str">
            <v>Boeing 737 Classic: 737-400</v>
          </cell>
        </row>
        <row r="43">
          <cell r="A43">
            <v>536</v>
          </cell>
          <cell r="B43">
            <v>709</v>
          </cell>
          <cell r="C43" t="str">
            <v>536#709</v>
          </cell>
          <cell r="D43">
            <v>46970</v>
          </cell>
          <cell r="E43">
            <v>2</v>
          </cell>
          <cell r="F43" t="str">
            <v>G</v>
          </cell>
          <cell r="G43" t="str">
            <v>G</v>
          </cell>
          <cell r="H43" t="str">
            <v/>
          </cell>
          <cell r="I43" t="str">
            <v/>
          </cell>
          <cell r="J43" t="str">
            <v/>
          </cell>
          <cell r="K43" t="str">
            <v>Large Commercial Aircraft</v>
          </cell>
          <cell r="L43" t="str">
            <v>Boeing</v>
          </cell>
          <cell r="M43" t="str">
            <v>Boeing 737 Classic: 737-500</v>
          </cell>
        </row>
        <row r="44">
          <cell r="A44">
            <v>309</v>
          </cell>
          <cell r="B44">
            <v>709</v>
          </cell>
          <cell r="C44" t="str">
            <v>309#709</v>
          </cell>
          <cell r="D44">
            <v>46970</v>
          </cell>
          <cell r="E44">
            <v>2</v>
          </cell>
          <cell r="F44" t="str">
            <v>G</v>
          </cell>
          <cell r="G44" t="str">
            <v>G</v>
          </cell>
          <cell r="H44" t="str">
            <v/>
          </cell>
          <cell r="I44" t="str">
            <v/>
          </cell>
          <cell r="J44" t="str">
            <v/>
          </cell>
          <cell r="K44" t="str">
            <v>Large Commercial Aircraft</v>
          </cell>
          <cell r="L44" t="str">
            <v>Boeing</v>
          </cell>
          <cell r="M44" t="str">
            <v>Boeing 737 MAX: 737 MAX 10</v>
          </cell>
        </row>
        <row r="45">
          <cell r="A45">
            <v>195</v>
          </cell>
          <cell r="B45">
            <v>709</v>
          </cell>
          <cell r="C45" t="str">
            <v>195#709</v>
          </cell>
          <cell r="D45">
            <v>46970</v>
          </cell>
          <cell r="E45">
            <v>2</v>
          </cell>
          <cell r="F45" t="str">
            <v>G</v>
          </cell>
          <cell r="G45" t="str">
            <v>G</v>
          </cell>
          <cell r="H45" t="str">
            <v/>
          </cell>
          <cell r="I45" t="str">
            <v/>
          </cell>
          <cell r="J45" t="str">
            <v/>
          </cell>
          <cell r="K45" t="str">
            <v>Large Commercial Aircraft</v>
          </cell>
          <cell r="L45" t="str">
            <v>Boeing</v>
          </cell>
          <cell r="M45" t="str">
            <v>Boeing 737 MAX: 737 MAX 7</v>
          </cell>
        </row>
        <row r="46">
          <cell r="A46">
            <v>196</v>
          </cell>
          <cell r="B46">
            <v>709</v>
          </cell>
          <cell r="C46" t="str">
            <v>196#709</v>
          </cell>
          <cell r="D46">
            <v>46970</v>
          </cell>
          <cell r="E46">
            <v>2</v>
          </cell>
          <cell r="F46" t="str">
            <v>G</v>
          </cell>
          <cell r="G46" t="str">
            <v>G</v>
          </cell>
          <cell r="H46" t="str">
            <v/>
          </cell>
          <cell r="I46" t="str">
            <v/>
          </cell>
          <cell r="J46" t="str">
            <v/>
          </cell>
          <cell r="K46" t="str">
            <v>Large Commercial Aircraft</v>
          </cell>
          <cell r="L46" t="str">
            <v>Boeing</v>
          </cell>
          <cell r="M46" t="str">
            <v>Boeing 737 MAX: 737 MAX 8</v>
          </cell>
        </row>
        <row r="47">
          <cell r="A47">
            <v>515</v>
          </cell>
          <cell r="B47">
            <v>709</v>
          </cell>
          <cell r="C47" t="str">
            <v>515#709</v>
          </cell>
          <cell r="D47">
            <v>46970</v>
          </cell>
          <cell r="E47">
            <v>2</v>
          </cell>
          <cell r="F47" t="str">
            <v>G</v>
          </cell>
          <cell r="G47" t="str">
            <v>G</v>
          </cell>
          <cell r="H47" t="str">
            <v/>
          </cell>
          <cell r="I47" t="str">
            <v/>
          </cell>
          <cell r="J47" t="str">
            <v/>
          </cell>
          <cell r="K47" t="str">
            <v>Large Commercial Aircraft</v>
          </cell>
          <cell r="L47" t="str">
            <v>Airbus</v>
          </cell>
          <cell r="M47" t="str">
            <v>Airbus A321neo</v>
          </cell>
        </row>
        <row r="48">
          <cell r="A48">
            <v>211</v>
          </cell>
          <cell r="B48">
            <v>709</v>
          </cell>
          <cell r="C48" t="str">
            <v>211#709</v>
          </cell>
          <cell r="D48">
            <v>46970</v>
          </cell>
          <cell r="E48">
            <v>2</v>
          </cell>
          <cell r="F48" t="str">
            <v>G</v>
          </cell>
          <cell r="G48" t="str">
            <v>G</v>
          </cell>
          <cell r="H48" t="str">
            <v/>
          </cell>
          <cell r="I48" t="str">
            <v/>
          </cell>
          <cell r="J48" t="str">
            <v/>
          </cell>
          <cell r="K48" t="str">
            <v>Large Commercial Aircraft</v>
          </cell>
          <cell r="L48" t="str">
            <v>Airbus</v>
          </cell>
          <cell r="M48" t="str">
            <v>Airbus A321neo</v>
          </cell>
        </row>
        <row r="49">
          <cell r="A49">
            <v>299</v>
          </cell>
          <cell r="B49">
            <v>709</v>
          </cell>
          <cell r="C49" t="str">
            <v>299#709</v>
          </cell>
          <cell r="D49">
            <v>46970</v>
          </cell>
          <cell r="E49">
            <v>2</v>
          </cell>
          <cell r="F49" t="str">
            <v>G</v>
          </cell>
          <cell r="G49" t="str">
            <v>G</v>
          </cell>
          <cell r="H49" t="str">
            <v/>
          </cell>
          <cell r="I49" t="str">
            <v/>
          </cell>
          <cell r="J49" t="str">
            <v/>
          </cell>
          <cell r="K49" t="str">
            <v>Large Commercial Aircraft</v>
          </cell>
          <cell r="L49" t="str">
            <v>Boeing</v>
          </cell>
          <cell r="M49" t="str">
            <v>Boeing 717</v>
          </cell>
        </row>
        <row r="50">
          <cell r="A50">
            <v>534</v>
          </cell>
          <cell r="B50">
            <v>709</v>
          </cell>
          <cell r="C50" t="str">
            <v>534#709</v>
          </cell>
          <cell r="D50">
            <v>46970</v>
          </cell>
          <cell r="E50">
            <v>2</v>
          </cell>
          <cell r="F50" t="str">
            <v>G</v>
          </cell>
          <cell r="G50" t="str">
            <v>G</v>
          </cell>
          <cell r="H50" t="str">
            <v/>
          </cell>
          <cell r="I50" t="str">
            <v/>
          </cell>
          <cell r="J50" t="str">
            <v/>
          </cell>
          <cell r="K50" t="str">
            <v>Large Commercial Aircraft</v>
          </cell>
          <cell r="L50" t="str">
            <v>Boeing</v>
          </cell>
          <cell r="M50" t="str">
            <v>Boeing 737 Classic: 737-300</v>
          </cell>
        </row>
        <row r="51">
          <cell r="A51">
            <v>221</v>
          </cell>
          <cell r="B51">
            <v>709</v>
          </cell>
          <cell r="C51" t="str">
            <v>221#709</v>
          </cell>
          <cell r="D51">
            <v>46970</v>
          </cell>
          <cell r="E51">
            <v>2</v>
          </cell>
          <cell r="F51" t="str">
            <v>G</v>
          </cell>
          <cell r="G51" t="str">
            <v>G</v>
          </cell>
          <cell r="H51" t="str">
            <v/>
          </cell>
          <cell r="I51" t="str">
            <v/>
          </cell>
          <cell r="J51" t="str">
            <v/>
          </cell>
          <cell r="K51" t="str">
            <v>Large Commercial Aircraft</v>
          </cell>
          <cell r="L51" t="str">
            <v>Airbus</v>
          </cell>
          <cell r="M51" t="str">
            <v>Airbus A220-100</v>
          </cell>
        </row>
        <row r="52">
          <cell r="A52">
            <v>222</v>
          </cell>
          <cell r="B52">
            <v>709</v>
          </cell>
          <cell r="C52" t="str">
            <v>222#709</v>
          </cell>
          <cell r="D52">
            <v>46970</v>
          </cell>
          <cell r="E52">
            <v>2</v>
          </cell>
          <cell r="F52" t="str">
            <v>G</v>
          </cell>
          <cell r="G52" t="str">
            <v>G</v>
          </cell>
          <cell r="H52" t="str">
            <v/>
          </cell>
          <cell r="I52" t="str">
            <v/>
          </cell>
          <cell r="J52" t="str">
            <v/>
          </cell>
          <cell r="K52" t="str">
            <v>Large Commercial Aircraft</v>
          </cell>
          <cell r="L52" t="str">
            <v>Airbus</v>
          </cell>
          <cell r="M52" t="str">
            <v>Airbus A220-300</v>
          </cell>
        </row>
        <row r="53">
          <cell r="A53">
            <v>634</v>
          </cell>
          <cell r="B53">
            <v>709</v>
          </cell>
          <cell r="C53" t="str">
            <v>634#709</v>
          </cell>
          <cell r="D53">
            <v>46970</v>
          </cell>
          <cell r="E53">
            <v>2</v>
          </cell>
          <cell r="F53" t="str">
            <v>G</v>
          </cell>
          <cell r="G53" t="str">
            <v>G</v>
          </cell>
          <cell r="H53" t="str">
            <v/>
          </cell>
          <cell r="I53" t="str">
            <v/>
          </cell>
          <cell r="J53" t="str">
            <v/>
          </cell>
          <cell r="K53" t="str">
            <v>Large Commercial Aircraft</v>
          </cell>
          <cell r="L53" t="str">
            <v>Airbus</v>
          </cell>
          <cell r="M53" t="str">
            <v>A319-100</v>
          </cell>
        </row>
        <row r="54">
          <cell r="A54">
            <v>633</v>
          </cell>
          <cell r="B54">
            <v>709</v>
          </cell>
          <cell r="C54" t="str">
            <v>633#709</v>
          </cell>
          <cell r="D54">
            <v>46970</v>
          </cell>
          <cell r="E54">
            <v>2</v>
          </cell>
          <cell r="F54" t="str">
            <v>G</v>
          </cell>
          <cell r="G54" t="str">
            <v>G</v>
          </cell>
          <cell r="H54">
            <v>30000</v>
          </cell>
          <cell r="I54">
            <v>0.56566666666666665</v>
          </cell>
          <cell r="J54" t="str">
            <v/>
          </cell>
          <cell r="K54" t="str">
            <v>Large Commercial Aircraft</v>
          </cell>
          <cell r="L54" t="str">
            <v>Airbus</v>
          </cell>
          <cell r="M54" t="str">
            <v>A320-200</v>
          </cell>
        </row>
        <row r="55">
          <cell r="A55">
            <v>206</v>
          </cell>
          <cell r="B55">
            <v>709</v>
          </cell>
          <cell r="C55" t="str">
            <v>206#709</v>
          </cell>
          <cell r="D55">
            <v>46970</v>
          </cell>
          <cell r="E55">
            <v>2</v>
          </cell>
          <cell r="F55" t="str">
            <v>G</v>
          </cell>
          <cell r="G55" t="str">
            <v>G</v>
          </cell>
          <cell r="H55" t="str">
            <v/>
          </cell>
          <cell r="I55" t="str">
            <v/>
          </cell>
          <cell r="J55" t="str">
            <v/>
          </cell>
          <cell r="K55" t="str">
            <v>Large Commercial Aircraft</v>
          </cell>
          <cell r="L55" t="str">
            <v>Airbus</v>
          </cell>
          <cell r="M55" t="str">
            <v>Airbus A319ceo</v>
          </cell>
        </row>
        <row r="56">
          <cell r="A56">
            <v>510</v>
          </cell>
          <cell r="B56">
            <v>709</v>
          </cell>
          <cell r="C56" t="str">
            <v>510#709</v>
          </cell>
          <cell r="D56">
            <v>46970</v>
          </cell>
          <cell r="E56">
            <v>2</v>
          </cell>
          <cell r="F56" t="str">
            <v>G</v>
          </cell>
          <cell r="G56" t="str">
            <v>G</v>
          </cell>
          <cell r="H56" t="str">
            <v/>
          </cell>
          <cell r="I56" t="str">
            <v/>
          </cell>
          <cell r="J56" t="str">
            <v/>
          </cell>
          <cell r="K56" t="str">
            <v>Large Commercial Aircraft</v>
          </cell>
          <cell r="L56" t="str">
            <v>Airbus</v>
          </cell>
          <cell r="M56" t="str">
            <v>Airbus A319ceo</v>
          </cell>
        </row>
        <row r="57">
          <cell r="A57">
            <v>207</v>
          </cell>
          <cell r="B57">
            <v>709</v>
          </cell>
          <cell r="C57" t="str">
            <v>207#709</v>
          </cell>
          <cell r="D57">
            <v>46970</v>
          </cell>
          <cell r="E57">
            <v>2</v>
          </cell>
          <cell r="F57" t="str">
            <v>G</v>
          </cell>
          <cell r="G57" t="str">
            <v>G</v>
          </cell>
          <cell r="H57" t="str">
            <v/>
          </cell>
          <cell r="I57" t="str">
            <v/>
          </cell>
          <cell r="J57" t="str">
            <v/>
          </cell>
          <cell r="K57" t="str">
            <v>Large Commercial Aircraft</v>
          </cell>
          <cell r="L57" t="str">
            <v>Airbus</v>
          </cell>
          <cell r="M57" t="str">
            <v>Airbus A320ceo</v>
          </cell>
        </row>
        <row r="58">
          <cell r="A58">
            <v>511</v>
          </cell>
          <cell r="B58">
            <v>709</v>
          </cell>
          <cell r="C58" t="str">
            <v>511#709</v>
          </cell>
          <cell r="D58">
            <v>46970</v>
          </cell>
          <cell r="E58">
            <v>2</v>
          </cell>
          <cell r="F58" t="str">
            <v>G</v>
          </cell>
          <cell r="G58" t="str">
            <v>G</v>
          </cell>
          <cell r="H58" t="str">
            <v/>
          </cell>
          <cell r="I58" t="str">
            <v/>
          </cell>
          <cell r="J58" t="str">
            <v/>
          </cell>
          <cell r="K58" t="str">
            <v>Large Commercial Aircraft</v>
          </cell>
          <cell r="L58" t="str">
            <v>Airbus</v>
          </cell>
          <cell r="M58" t="str">
            <v>Airbus A320ceo</v>
          </cell>
        </row>
        <row r="59">
          <cell r="A59">
            <v>208</v>
          </cell>
          <cell r="B59">
            <v>709</v>
          </cell>
          <cell r="C59" t="str">
            <v>208#709</v>
          </cell>
          <cell r="D59">
            <v>46970</v>
          </cell>
          <cell r="E59">
            <v>2</v>
          </cell>
          <cell r="F59" t="str">
            <v>G</v>
          </cell>
          <cell r="G59" t="str">
            <v>G</v>
          </cell>
          <cell r="H59" t="str">
            <v/>
          </cell>
          <cell r="I59" t="str">
            <v/>
          </cell>
          <cell r="J59" t="str">
            <v/>
          </cell>
          <cell r="K59" t="str">
            <v>Large Commercial Aircraft</v>
          </cell>
          <cell r="L59" t="str">
            <v>Airbus</v>
          </cell>
          <cell r="M59" t="str">
            <v>Airbus A321ceo</v>
          </cell>
        </row>
        <row r="60">
          <cell r="A60">
            <v>512</v>
          </cell>
          <cell r="B60">
            <v>709</v>
          </cell>
          <cell r="C60" t="str">
            <v>512#709</v>
          </cell>
          <cell r="D60">
            <v>46970</v>
          </cell>
          <cell r="E60">
            <v>2</v>
          </cell>
          <cell r="F60" t="str">
            <v>G</v>
          </cell>
          <cell r="G60" t="str">
            <v>G</v>
          </cell>
          <cell r="H60" t="str">
            <v/>
          </cell>
          <cell r="I60" t="str">
            <v/>
          </cell>
          <cell r="J60" t="str">
            <v/>
          </cell>
          <cell r="K60" t="str">
            <v>Large Commercial Aircraft</v>
          </cell>
          <cell r="L60" t="str">
            <v>Airbus</v>
          </cell>
          <cell r="M60" t="str">
            <v>Airbus A321ceo</v>
          </cell>
        </row>
        <row r="61">
          <cell r="A61">
            <v>513</v>
          </cell>
          <cell r="B61">
            <v>709</v>
          </cell>
          <cell r="C61" t="str">
            <v>513#709</v>
          </cell>
          <cell r="D61">
            <v>46970</v>
          </cell>
          <cell r="E61">
            <v>2</v>
          </cell>
          <cell r="F61" t="str">
            <v>G</v>
          </cell>
          <cell r="G61" t="str">
            <v>G</v>
          </cell>
          <cell r="H61" t="str">
            <v/>
          </cell>
          <cell r="I61" t="str">
            <v/>
          </cell>
          <cell r="J61" t="str">
            <v/>
          </cell>
          <cell r="K61" t="str">
            <v>Large Commercial Aircraft</v>
          </cell>
          <cell r="L61" t="str">
            <v>Airbus</v>
          </cell>
          <cell r="M61" t="str">
            <v>Airbus A319neo</v>
          </cell>
        </row>
        <row r="62">
          <cell r="A62">
            <v>209</v>
          </cell>
          <cell r="B62">
            <v>709</v>
          </cell>
          <cell r="C62" t="str">
            <v>209#709</v>
          </cell>
          <cell r="D62">
            <v>46970</v>
          </cell>
          <cell r="E62">
            <v>2</v>
          </cell>
          <cell r="F62" t="str">
            <v>G</v>
          </cell>
          <cell r="G62" t="str">
            <v>G</v>
          </cell>
          <cell r="H62" t="str">
            <v/>
          </cell>
          <cell r="I62" t="str">
            <v/>
          </cell>
          <cell r="J62" t="str">
            <v/>
          </cell>
          <cell r="K62" t="str">
            <v>Large Commercial Aircraft</v>
          </cell>
          <cell r="L62" t="str">
            <v>Airbus</v>
          </cell>
          <cell r="M62" t="str">
            <v>Airbus A319neo</v>
          </cell>
        </row>
        <row r="63">
          <cell r="A63">
            <v>514</v>
          </cell>
          <cell r="B63">
            <v>709</v>
          </cell>
          <cell r="C63" t="str">
            <v>514#709</v>
          </cell>
          <cell r="D63">
            <v>46970</v>
          </cell>
          <cell r="E63">
            <v>2</v>
          </cell>
          <cell r="F63" t="str">
            <v>G</v>
          </cell>
          <cell r="G63" t="str">
            <v>G</v>
          </cell>
          <cell r="H63" t="str">
            <v/>
          </cell>
          <cell r="I63" t="str">
            <v/>
          </cell>
          <cell r="J63" t="str">
            <v/>
          </cell>
          <cell r="K63" t="str">
            <v>Large Commercial Aircraft</v>
          </cell>
          <cell r="L63" t="str">
            <v>Airbus</v>
          </cell>
          <cell r="M63" t="str">
            <v>Airbus A320neo</v>
          </cell>
        </row>
        <row r="64">
          <cell r="A64">
            <v>210</v>
          </cell>
          <cell r="B64">
            <v>709</v>
          </cell>
          <cell r="C64" t="str">
            <v>210#709</v>
          </cell>
          <cell r="D64">
            <v>46970</v>
          </cell>
          <cell r="E64">
            <v>2</v>
          </cell>
          <cell r="F64" t="str">
            <v>G</v>
          </cell>
          <cell r="G64" t="str">
            <v>G</v>
          </cell>
          <cell r="H64" t="str">
            <v/>
          </cell>
          <cell r="I64" t="str">
            <v/>
          </cell>
          <cell r="J64" t="str">
            <v/>
          </cell>
          <cell r="K64" t="str">
            <v>Large Commercial Aircraft</v>
          </cell>
          <cell r="L64" t="str">
            <v>Airbus</v>
          </cell>
          <cell r="M64" t="str">
            <v>Airbus A320neo</v>
          </cell>
        </row>
        <row r="65">
          <cell r="A65">
            <v>665</v>
          </cell>
          <cell r="B65">
            <v>709</v>
          </cell>
          <cell r="C65" t="str">
            <v>665#709</v>
          </cell>
          <cell r="D65">
            <v>46970</v>
          </cell>
          <cell r="E65">
            <v>2</v>
          </cell>
          <cell r="F65" t="str">
            <v>G</v>
          </cell>
          <cell r="G65" t="str">
            <v>G</v>
          </cell>
          <cell r="H65" t="str">
            <v/>
          </cell>
          <cell r="I65" t="str">
            <v/>
          </cell>
          <cell r="J65" t="str">
            <v/>
          </cell>
          <cell r="K65" t="str">
            <v>Freighter</v>
          </cell>
          <cell r="L65" t="str">
            <v>Airbus</v>
          </cell>
          <cell r="M65" t="str">
            <v>A320-200P2F</v>
          </cell>
        </row>
        <row r="66">
          <cell r="A66">
            <v>666</v>
          </cell>
          <cell r="B66">
            <v>709</v>
          </cell>
          <cell r="C66" t="str">
            <v>666#709</v>
          </cell>
          <cell r="D66">
            <v>46970</v>
          </cell>
          <cell r="E66">
            <v>2</v>
          </cell>
          <cell r="F66" t="str">
            <v>G</v>
          </cell>
          <cell r="G66" t="str">
            <v>G</v>
          </cell>
          <cell r="H66" t="str">
            <v/>
          </cell>
          <cell r="I66" t="str">
            <v/>
          </cell>
          <cell r="J66" t="str">
            <v/>
          </cell>
          <cell r="K66" t="str">
            <v>Freighter</v>
          </cell>
          <cell r="L66" t="str">
            <v>Airbus</v>
          </cell>
          <cell r="M66" t="str">
            <v>A321P2F</v>
          </cell>
        </row>
        <row r="67">
          <cell r="A67">
            <v>573</v>
          </cell>
          <cell r="B67">
            <v>709</v>
          </cell>
          <cell r="C67" t="str">
            <v>573#709</v>
          </cell>
          <cell r="D67">
            <v>46970</v>
          </cell>
          <cell r="E67">
            <v>2</v>
          </cell>
          <cell r="F67" t="str">
            <v>G</v>
          </cell>
          <cell r="G67" t="str">
            <v>G</v>
          </cell>
          <cell r="H67" t="str">
            <v/>
          </cell>
          <cell r="I67" t="str">
            <v/>
          </cell>
          <cell r="J67" t="str">
            <v/>
          </cell>
          <cell r="K67" t="str">
            <v>Freighter</v>
          </cell>
          <cell r="L67" t="str">
            <v>Boeing</v>
          </cell>
          <cell r="M67" t="str">
            <v>Boeing 737-300SF</v>
          </cell>
        </row>
        <row r="68">
          <cell r="A68">
            <v>572</v>
          </cell>
          <cell r="B68">
            <v>709</v>
          </cell>
          <cell r="C68" t="str">
            <v>572#709</v>
          </cell>
          <cell r="D68">
            <v>46970</v>
          </cell>
          <cell r="E68">
            <v>2</v>
          </cell>
          <cell r="F68" t="str">
            <v>G</v>
          </cell>
          <cell r="G68" t="str">
            <v>G</v>
          </cell>
          <cell r="H68" t="str">
            <v/>
          </cell>
          <cell r="I68" t="str">
            <v/>
          </cell>
          <cell r="J68" t="str">
            <v/>
          </cell>
          <cell r="K68" t="str">
            <v>Freighter</v>
          </cell>
          <cell r="L68" t="str">
            <v>Boeing</v>
          </cell>
          <cell r="M68" t="str">
            <v>Boeing 737-400SF</v>
          </cell>
        </row>
        <row r="69">
          <cell r="A69">
            <v>591</v>
          </cell>
          <cell r="B69">
            <v>709</v>
          </cell>
          <cell r="C69" t="str">
            <v>591#709</v>
          </cell>
          <cell r="D69">
            <v>46970</v>
          </cell>
          <cell r="E69">
            <v>2</v>
          </cell>
          <cell r="F69" t="str">
            <v>G</v>
          </cell>
          <cell r="G69" t="str">
            <v>G</v>
          </cell>
          <cell r="H69" t="str">
            <v/>
          </cell>
          <cell r="I69" t="str">
            <v/>
          </cell>
          <cell r="J69" t="str">
            <v/>
          </cell>
          <cell r="K69" t="str">
            <v>Freighter</v>
          </cell>
          <cell r="L69" t="str">
            <v>Boeing</v>
          </cell>
          <cell r="M69" t="str">
            <v>Boeing 737-700C</v>
          </cell>
        </row>
        <row r="70">
          <cell r="A70">
            <v>571</v>
          </cell>
          <cell r="B70">
            <v>709</v>
          </cell>
          <cell r="C70" t="str">
            <v>571#709</v>
          </cell>
          <cell r="D70">
            <v>46970</v>
          </cell>
          <cell r="E70">
            <v>2</v>
          </cell>
          <cell r="F70" t="str">
            <v>G</v>
          </cell>
          <cell r="G70" t="str">
            <v>G</v>
          </cell>
          <cell r="H70" t="str">
            <v/>
          </cell>
          <cell r="I70" t="str">
            <v/>
          </cell>
          <cell r="J70" t="str">
            <v/>
          </cell>
          <cell r="K70" t="str">
            <v>Freighter</v>
          </cell>
          <cell r="L70" t="str">
            <v>Boeing</v>
          </cell>
          <cell r="M70" t="str">
            <v>Boeing 737-700/-800CF</v>
          </cell>
        </row>
        <row r="71">
          <cell r="A71">
            <v>596</v>
          </cell>
          <cell r="B71">
            <v>709</v>
          </cell>
          <cell r="C71" t="str">
            <v>596#709</v>
          </cell>
          <cell r="D71">
            <v>46970</v>
          </cell>
          <cell r="E71">
            <v>2</v>
          </cell>
          <cell r="F71" t="str">
            <v>G</v>
          </cell>
          <cell r="G71" t="str">
            <v>G</v>
          </cell>
          <cell r="H71" t="str">
            <v/>
          </cell>
          <cell r="I71" t="str">
            <v/>
          </cell>
          <cell r="J71" t="str">
            <v/>
          </cell>
          <cell r="K71" t="str">
            <v>Freighter</v>
          </cell>
          <cell r="L71" t="str">
            <v>Boeing</v>
          </cell>
          <cell r="M71" t="str">
            <v>Boeing 757-200 PF/SF</v>
          </cell>
        </row>
        <row r="72">
          <cell r="A72">
            <v>595</v>
          </cell>
          <cell r="B72">
            <v>709</v>
          </cell>
          <cell r="C72" t="str">
            <v>595#709</v>
          </cell>
          <cell r="D72">
            <v>46970</v>
          </cell>
          <cell r="E72">
            <v>2</v>
          </cell>
          <cell r="F72" t="str">
            <v>G</v>
          </cell>
          <cell r="G72" t="str">
            <v>G</v>
          </cell>
          <cell r="H72" t="str">
            <v/>
          </cell>
          <cell r="I72" t="str">
            <v/>
          </cell>
          <cell r="J72" t="str">
            <v/>
          </cell>
          <cell r="K72" t="str">
            <v>Freighter</v>
          </cell>
          <cell r="L72" t="str">
            <v>Boeing</v>
          </cell>
          <cell r="M72" t="str">
            <v>Boeing 757-200 PF/SF</v>
          </cell>
        </row>
        <row r="73">
          <cell r="A73">
            <v>674</v>
          </cell>
          <cell r="B73">
            <v>709</v>
          </cell>
          <cell r="C73" t="str">
            <v>674#709</v>
          </cell>
          <cell r="D73">
            <v>46970</v>
          </cell>
          <cell r="E73">
            <v>2</v>
          </cell>
          <cell r="F73" t="str">
            <v>G</v>
          </cell>
          <cell r="G73" t="str">
            <v>G</v>
          </cell>
          <cell r="H73" t="str">
            <v/>
          </cell>
          <cell r="I73" t="str">
            <v/>
          </cell>
          <cell r="J73" t="str">
            <v/>
          </cell>
          <cell r="K73" t="str">
            <v>Business Jet</v>
          </cell>
          <cell r="L73" t="str">
            <v>Airbus</v>
          </cell>
          <cell r="M73" t="str">
            <v>Airbus ACJ TwoTwenty</v>
          </cell>
        </row>
        <row r="74">
          <cell r="A74">
            <v>296</v>
          </cell>
          <cell r="B74">
            <v>709</v>
          </cell>
          <cell r="C74" t="str">
            <v>296#709</v>
          </cell>
          <cell r="D74">
            <v>46970</v>
          </cell>
          <cell r="E74">
            <v>2</v>
          </cell>
          <cell r="F74" t="str">
            <v>G</v>
          </cell>
          <cell r="G74" t="str">
            <v>G</v>
          </cell>
          <cell r="H74" t="str">
            <v/>
          </cell>
          <cell r="I74" t="str">
            <v/>
          </cell>
          <cell r="J74" t="str">
            <v/>
          </cell>
          <cell r="K74" t="str">
            <v>Business Jet</v>
          </cell>
          <cell r="L74" t="str">
            <v>Airbus</v>
          </cell>
          <cell r="M74" t="str">
            <v>Airbus ACJ320 Family</v>
          </cell>
        </row>
        <row r="75">
          <cell r="A75">
            <v>526</v>
          </cell>
          <cell r="B75">
            <v>709</v>
          </cell>
          <cell r="C75" t="str">
            <v>526#709</v>
          </cell>
          <cell r="D75">
            <v>46970</v>
          </cell>
          <cell r="E75">
            <v>2</v>
          </cell>
          <cell r="F75" t="str">
            <v>G</v>
          </cell>
          <cell r="G75" t="str">
            <v>G</v>
          </cell>
          <cell r="H75" t="str">
            <v/>
          </cell>
          <cell r="I75" t="str">
            <v/>
          </cell>
          <cell r="J75" t="str">
            <v/>
          </cell>
          <cell r="K75" t="str">
            <v>Business Jet</v>
          </cell>
          <cell r="L75" t="str">
            <v>Airbus</v>
          </cell>
          <cell r="M75" t="str">
            <v>Airbus ACJ320 Family</v>
          </cell>
        </row>
        <row r="76">
          <cell r="A76">
            <v>528</v>
          </cell>
          <cell r="B76">
            <v>709</v>
          </cell>
          <cell r="C76" t="str">
            <v>528#709</v>
          </cell>
          <cell r="D76">
            <v>46970</v>
          </cell>
          <cell r="E76">
            <v>2</v>
          </cell>
          <cell r="F76" t="str">
            <v>G</v>
          </cell>
          <cell r="G76" t="str">
            <v>G</v>
          </cell>
          <cell r="H76" t="str">
            <v/>
          </cell>
          <cell r="I76" t="str">
            <v/>
          </cell>
          <cell r="J76" t="str">
            <v/>
          </cell>
          <cell r="K76" t="str">
            <v>Business Jet</v>
          </cell>
          <cell r="L76" t="str">
            <v>Airbus</v>
          </cell>
          <cell r="M76" t="str">
            <v>Airbus ACJ320neo Family</v>
          </cell>
        </row>
        <row r="77">
          <cell r="A77">
            <v>527</v>
          </cell>
          <cell r="B77">
            <v>709</v>
          </cell>
          <cell r="C77" t="str">
            <v>527#709</v>
          </cell>
          <cell r="D77">
            <v>46970</v>
          </cell>
          <cell r="E77">
            <v>2</v>
          </cell>
          <cell r="F77" t="str">
            <v>G</v>
          </cell>
          <cell r="G77" t="str">
            <v>G</v>
          </cell>
          <cell r="H77" t="str">
            <v/>
          </cell>
          <cell r="I77" t="str">
            <v/>
          </cell>
          <cell r="J77" t="str">
            <v/>
          </cell>
          <cell r="K77" t="str">
            <v>Business Jet</v>
          </cell>
          <cell r="L77" t="str">
            <v>Airbus</v>
          </cell>
          <cell r="M77" t="str">
            <v>Airbus ACJ320neo Family</v>
          </cell>
        </row>
        <row r="78">
          <cell r="A78">
            <v>529</v>
          </cell>
          <cell r="B78">
            <v>709</v>
          </cell>
          <cell r="C78" t="str">
            <v>529#709</v>
          </cell>
          <cell r="D78">
            <v>46970</v>
          </cell>
          <cell r="E78">
            <v>2</v>
          </cell>
          <cell r="F78" t="str">
            <v>G</v>
          </cell>
          <cell r="G78" t="str">
            <v>G</v>
          </cell>
          <cell r="H78" t="str">
            <v/>
          </cell>
          <cell r="I78" t="str">
            <v/>
          </cell>
          <cell r="J78" t="str">
            <v/>
          </cell>
          <cell r="K78" t="str">
            <v>Business Jet</v>
          </cell>
          <cell r="L78" t="str">
            <v>Boeing</v>
          </cell>
          <cell r="M78" t="str">
            <v>Boeing BBJ MAX</v>
          </cell>
        </row>
        <row r="79">
          <cell r="A79">
            <v>297</v>
          </cell>
          <cell r="B79">
            <v>709</v>
          </cell>
          <cell r="C79" t="str">
            <v>297#709</v>
          </cell>
          <cell r="D79">
            <v>46970</v>
          </cell>
          <cell r="E79">
            <v>2</v>
          </cell>
          <cell r="F79" t="str">
            <v>G</v>
          </cell>
          <cell r="G79" t="str">
            <v>G</v>
          </cell>
          <cell r="H79" t="str">
            <v/>
          </cell>
          <cell r="I79" t="str">
            <v/>
          </cell>
          <cell r="J79" t="str">
            <v/>
          </cell>
          <cell r="K79" t="str">
            <v>Business Jet</v>
          </cell>
          <cell r="L79" t="str">
            <v>Boeing</v>
          </cell>
          <cell r="M79" t="str">
            <v>Boeing BBJ/BBJ2/BBJ3</v>
          </cell>
        </row>
        <row r="80">
          <cell r="A80">
            <v>636</v>
          </cell>
          <cell r="B80">
            <v>709</v>
          </cell>
          <cell r="C80" t="str">
            <v>636#709</v>
          </cell>
          <cell r="D80">
            <v>46970</v>
          </cell>
          <cell r="E80">
            <v>2</v>
          </cell>
          <cell r="F80" t="str">
            <v>G</v>
          </cell>
          <cell r="G80" t="str">
            <v>G</v>
          </cell>
          <cell r="H80" t="str">
            <v/>
          </cell>
          <cell r="I80" t="str">
            <v/>
          </cell>
          <cell r="J80" t="str">
            <v/>
          </cell>
          <cell r="K80" t="str">
            <v>Military Transport / Special Mission</v>
          </cell>
          <cell r="L80" t="str">
            <v>Boeing</v>
          </cell>
          <cell r="M80" t="str">
            <v>Boeing B-52 Stratofortress</v>
          </cell>
        </row>
        <row r="81">
          <cell r="A81">
            <v>676</v>
          </cell>
          <cell r="B81">
            <v>709</v>
          </cell>
          <cell r="C81" t="str">
            <v>676#709</v>
          </cell>
          <cell r="D81">
            <v>46970</v>
          </cell>
          <cell r="E81">
            <v>2</v>
          </cell>
          <cell r="F81" t="str">
            <v>G</v>
          </cell>
          <cell r="G81" t="str">
            <v>G</v>
          </cell>
          <cell r="H81" t="str">
            <v/>
          </cell>
          <cell r="I81" t="str">
            <v/>
          </cell>
          <cell r="J81" t="str">
            <v/>
          </cell>
          <cell r="K81" t="str">
            <v>Military Transport / Special Mission</v>
          </cell>
          <cell r="L81" t="str">
            <v>Boeing</v>
          </cell>
          <cell r="M81" t="str">
            <v>Boeing B-52 Stratofortress re-engine</v>
          </cell>
        </row>
        <row r="82">
          <cell r="A82">
            <v>156</v>
          </cell>
          <cell r="B82">
            <v>709</v>
          </cell>
          <cell r="C82" t="str">
            <v>156#709</v>
          </cell>
          <cell r="D82">
            <v>46970</v>
          </cell>
          <cell r="E82">
            <v>2</v>
          </cell>
          <cell r="F82" t="str">
            <v>G</v>
          </cell>
          <cell r="G82" t="str">
            <v>G</v>
          </cell>
          <cell r="H82" t="str">
            <v/>
          </cell>
          <cell r="I82" t="str">
            <v/>
          </cell>
          <cell r="J82" t="str">
            <v/>
          </cell>
          <cell r="K82" t="str">
            <v>Military Transport / Special Mission</v>
          </cell>
          <cell r="L82" t="str">
            <v>Boeing</v>
          </cell>
          <cell r="M82" t="str">
            <v>Boeing P-8 Poseidon</v>
          </cell>
        </row>
        <row r="83">
          <cell r="A83">
            <v>574</v>
          </cell>
          <cell r="B83">
            <v>709</v>
          </cell>
          <cell r="C83" t="str">
            <v>574#709</v>
          </cell>
          <cell r="D83">
            <v>46970</v>
          </cell>
          <cell r="E83">
            <v>2</v>
          </cell>
          <cell r="F83" t="str">
            <v>G</v>
          </cell>
          <cell r="G83" t="str">
            <v>G</v>
          </cell>
          <cell r="H83" t="str">
            <v/>
          </cell>
          <cell r="I83" t="str">
            <v/>
          </cell>
          <cell r="J83" t="str">
            <v/>
          </cell>
          <cell r="K83" t="str">
            <v>Military Transport / Special Mission</v>
          </cell>
          <cell r="L83" t="str">
            <v>Boeing</v>
          </cell>
          <cell r="M83" t="str">
            <v>Boeing C-40 Clipper</v>
          </cell>
        </row>
        <row r="84">
          <cell r="A84">
            <v>197</v>
          </cell>
          <cell r="B84">
            <v>709</v>
          </cell>
          <cell r="C84" t="str">
            <v>197#709</v>
          </cell>
          <cell r="D84">
            <v>46970</v>
          </cell>
          <cell r="E84">
            <v>2</v>
          </cell>
          <cell r="F84" t="str">
            <v>G</v>
          </cell>
          <cell r="G84" t="str">
            <v>G</v>
          </cell>
          <cell r="H84" t="str">
            <v/>
          </cell>
          <cell r="I84" t="str">
            <v/>
          </cell>
          <cell r="J84" t="str">
            <v/>
          </cell>
          <cell r="K84" t="str">
            <v>Large Commercial Aircraft</v>
          </cell>
          <cell r="L84" t="str">
            <v>Boeing</v>
          </cell>
          <cell r="M84" t="str">
            <v>Boeing 737 MAX: 737 MAX 9</v>
          </cell>
        </row>
        <row r="85">
          <cell r="A85">
            <v>300</v>
          </cell>
          <cell r="B85">
            <v>709</v>
          </cell>
          <cell r="C85" t="str">
            <v>300#709</v>
          </cell>
          <cell r="D85">
            <v>46970</v>
          </cell>
          <cell r="E85">
            <v>2</v>
          </cell>
          <cell r="F85" t="str">
            <v>G</v>
          </cell>
          <cell r="G85" t="str">
            <v>G</v>
          </cell>
          <cell r="H85" t="str">
            <v/>
          </cell>
          <cell r="I85" t="str">
            <v/>
          </cell>
          <cell r="J85" t="str">
            <v/>
          </cell>
          <cell r="K85" t="str">
            <v>Large Commercial Aircraft</v>
          </cell>
          <cell r="L85" t="str">
            <v>Boeing</v>
          </cell>
          <cell r="M85" t="str">
            <v>Boeing 737-600</v>
          </cell>
        </row>
        <row r="86">
          <cell r="A86">
            <v>192</v>
          </cell>
          <cell r="B86">
            <v>709</v>
          </cell>
          <cell r="C86" t="str">
            <v>192#709</v>
          </cell>
          <cell r="D86">
            <v>46970</v>
          </cell>
          <cell r="E86">
            <v>2</v>
          </cell>
          <cell r="F86" t="str">
            <v>G</v>
          </cell>
          <cell r="G86" t="str">
            <v>G</v>
          </cell>
          <cell r="H86" t="str">
            <v/>
          </cell>
          <cell r="I86" t="str">
            <v/>
          </cell>
          <cell r="J86" t="str">
            <v/>
          </cell>
          <cell r="K86" t="str">
            <v>Large Commercial Aircraft</v>
          </cell>
          <cell r="L86" t="str">
            <v>Boeing</v>
          </cell>
          <cell r="M86" t="str">
            <v>Boeing 737-700</v>
          </cell>
        </row>
        <row r="87">
          <cell r="A87">
            <v>193</v>
          </cell>
          <cell r="B87">
            <v>709</v>
          </cell>
          <cell r="C87" t="str">
            <v>193#709</v>
          </cell>
          <cell r="D87">
            <v>46970</v>
          </cell>
          <cell r="E87">
            <v>2</v>
          </cell>
          <cell r="F87" t="str">
            <v>G</v>
          </cell>
          <cell r="G87" t="str">
            <v>G</v>
          </cell>
          <cell r="H87" t="str">
            <v/>
          </cell>
          <cell r="I87" t="str">
            <v/>
          </cell>
          <cell r="J87" t="str">
            <v/>
          </cell>
          <cell r="K87" t="str">
            <v>Large Commercial Aircraft</v>
          </cell>
          <cell r="L87" t="str">
            <v>Boeing</v>
          </cell>
          <cell r="M87" t="str">
            <v>Boeing 737-800</v>
          </cell>
        </row>
        <row r="88">
          <cell r="A88">
            <v>194</v>
          </cell>
          <cell r="B88">
            <v>709</v>
          </cell>
          <cell r="C88" t="str">
            <v>194#709</v>
          </cell>
          <cell r="D88">
            <v>46970</v>
          </cell>
          <cell r="E88">
            <v>2</v>
          </cell>
          <cell r="F88" t="str">
            <v>G</v>
          </cell>
          <cell r="G88" t="str">
            <v>G</v>
          </cell>
          <cell r="H88" t="str">
            <v/>
          </cell>
          <cell r="I88" t="str">
            <v/>
          </cell>
          <cell r="J88" t="str">
            <v/>
          </cell>
          <cell r="K88" t="str">
            <v>Large Commercial Aircraft</v>
          </cell>
          <cell r="L88" t="str">
            <v>Boeing</v>
          </cell>
          <cell r="M88" t="str">
            <v>Boeing 737-900</v>
          </cell>
        </row>
        <row r="89">
          <cell r="A89">
            <v>522</v>
          </cell>
          <cell r="B89">
            <v>709</v>
          </cell>
          <cell r="C89" t="str">
            <v>522#709</v>
          </cell>
          <cell r="D89">
            <v>46970</v>
          </cell>
          <cell r="E89">
            <v>2</v>
          </cell>
          <cell r="F89" t="str">
            <v>G</v>
          </cell>
          <cell r="G89" t="str">
            <v>G</v>
          </cell>
          <cell r="H89" t="str">
            <v/>
          </cell>
          <cell r="I89" t="str">
            <v/>
          </cell>
          <cell r="J89" t="str">
            <v/>
          </cell>
          <cell r="K89" t="str">
            <v>Large Commercial Aircraft</v>
          </cell>
          <cell r="L89" t="str">
            <v>Boeing</v>
          </cell>
          <cell r="M89" t="str">
            <v>Boeing 757</v>
          </cell>
        </row>
        <row r="90">
          <cell r="A90">
            <v>230</v>
          </cell>
          <cell r="B90">
            <v>709</v>
          </cell>
          <cell r="C90" t="str">
            <v>230#709</v>
          </cell>
          <cell r="D90">
            <v>46970</v>
          </cell>
          <cell r="E90">
            <v>2</v>
          </cell>
          <cell r="F90" t="str">
            <v>G</v>
          </cell>
          <cell r="G90" t="str">
            <v>G</v>
          </cell>
          <cell r="H90" t="str">
            <v/>
          </cell>
          <cell r="I90" t="str">
            <v/>
          </cell>
          <cell r="J90" t="str">
            <v/>
          </cell>
          <cell r="K90" t="str">
            <v>Large Commercial Aircraft</v>
          </cell>
          <cell r="L90" t="str">
            <v>Boeing</v>
          </cell>
          <cell r="M90" t="str">
            <v>Boeing 757</v>
          </cell>
        </row>
        <row r="91">
          <cell r="A91">
            <v>612</v>
          </cell>
          <cell r="B91">
            <v>709</v>
          </cell>
          <cell r="C91" t="str">
            <v>612#709</v>
          </cell>
          <cell r="D91">
            <v>46970</v>
          </cell>
          <cell r="E91">
            <v>2</v>
          </cell>
          <cell r="F91" t="str">
            <v>G</v>
          </cell>
          <cell r="G91" t="str">
            <v>G</v>
          </cell>
          <cell r="H91" t="str">
            <v/>
          </cell>
          <cell r="I91" t="str">
            <v/>
          </cell>
          <cell r="J91" t="str">
            <v/>
          </cell>
          <cell r="K91" t="str">
            <v>Large Commercial Aircraft</v>
          </cell>
          <cell r="L91" t="str">
            <v>Boeing</v>
          </cell>
          <cell r="M91" t="str">
            <v>Boeing New Single Aisle (NSA)</v>
          </cell>
        </row>
        <row r="92">
          <cell r="A92">
            <v>18</v>
          </cell>
          <cell r="B92">
            <v>709</v>
          </cell>
          <cell r="C92" t="str">
            <v>18#709</v>
          </cell>
          <cell r="D92">
            <v>46970</v>
          </cell>
          <cell r="E92">
            <v>2</v>
          </cell>
          <cell r="F92" t="str">
            <v>G</v>
          </cell>
          <cell r="G92" t="str">
            <v>G</v>
          </cell>
          <cell r="H92" t="str">
            <v/>
          </cell>
          <cell r="I92" t="str">
            <v/>
          </cell>
          <cell r="J92" t="str">
            <v/>
          </cell>
          <cell r="K92" t="str">
            <v>Large Commercial Aircraft</v>
          </cell>
          <cell r="L92" t="str">
            <v>Comac</v>
          </cell>
          <cell r="M92" t="str">
            <v>Comac C919</v>
          </cell>
        </row>
        <row r="93">
          <cell r="A93">
            <v>541</v>
          </cell>
          <cell r="B93">
            <v>709</v>
          </cell>
          <cell r="C93" t="str">
            <v>541#709</v>
          </cell>
          <cell r="D93">
            <v>46970</v>
          </cell>
          <cell r="E93">
            <v>2</v>
          </cell>
          <cell r="F93" t="str">
            <v>G</v>
          </cell>
          <cell r="G93" t="str">
            <v>G</v>
          </cell>
          <cell r="H93" t="str">
            <v/>
          </cell>
          <cell r="I93" t="str">
            <v/>
          </cell>
          <cell r="J93" t="str">
            <v/>
          </cell>
          <cell r="K93" t="str">
            <v>Large Commercial Aircraft</v>
          </cell>
          <cell r="L93" t="str">
            <v>Irkut</v>
          </cell>
          <cell r="M93" t="str">
            <v>Irkut MC-21</v>
          </cell>
        </row>
        <row r="94">
          <cell r="A94">
            <v>19</v>
          </cell>
          <cell r="B94">
            <v>709</v>
          </cell>
          <cell r="C94" t="str">
            <v>19#709</v>
          </cell>
          <cell r="D94">
            <v>46970</v>
          </cell>
          <cell r="E94">
            <v>2</v>
          </cell>
          <cell r="F94" t="str">
            <v>G</v>
          </cell>
          <cell r="G94" t="str">
            <v>G</v>
          </cell>
          <cell r="H94" t="str">
            <v/>
          </cell>
          <cell r="I94" t="str">
            <v/>
          </cell>
          <cell r="J94" t="str">
            <v/>
          </cell>
          <cell r="K94" t="str">
            <v>Large Commercial Aircraft</v>
          </cell>
          <cell r="L94" t="str">
            <v>Irkut</v>
          </cell>
          <cell r="M94" t="str">
            <v>Irkut MC-21</v>
          </cell>
        </row>
        <row r="95">
          <cell r="A95">
            <v>663</v>
          </cell>
          <cell r="B95">
            <v>709</v>
          </cell>
          <cell r="C95" t="str">
            <v>663#709</v>
          </cell>
          <cell r="D95">
            <v>49319</v>
          </cell>
          <cell r="E95">
            <v>2</v>
          </cell>
          <cell r="F95" t="str">
            <v>H</v>
          </cell>
          <cell r="G95" t="str">
            <v>H (105% G) [$46,970]</v>
          </cell>
          <cell r="H95" t="str">
            <v/>
          </cell>
          <cell r="I95" t="str">
            <v/>
          </cell>
          <cell r="J95" t="str">
            <v/>
          </cell>
          <cell r="K95" t="str">
            <v>Large Commercial Aircraft</v>
          </cell>
          <cell r="L95" t="str">
            <v>Airbus</v>
          </cell>
          <cell r="M95" t="str">
            <v>Airbus A321 XLR</v>
          </cell>
        </row>
        <row r="96">
          <cell r="A96">
            <v>654</v>
          </cell>
          <cell r="B96">
            <v>709</v>
          </cell>
          <cell r="C96" t="str">
            <v>654#709</v>
          </cell>
          <cell r="D96">
            <v>49319</v>
          </cell>
          <cell r="E96">
            <v>2</v>
          </cell>
          <cell r="F96" t="str">
            <v>H</v>
          </cell>
          <cell r="G96" t="str">
            <v>H (105% G) [$46,970]</v>
          </cell>
          <cell r="H96" t="str">
            <v/>
          </cell>
          <cell r="I96" t="str">
            <v/>
          </cell>
          <cell r="J96" t="str">
            <v/>
          </cell>
          <cell r="K96" t="str">
            <v>Large Commercial Aircraft</v>
          </cell>
          <cell r="L96" t="str">
            <v>Airbus</v>
          </cell>
          <cell r="M96" t="str">
            <v>Airbus A322X</v>
          </cell>
        </row>
        <row r="97">
          <cell r="A97">
            <v>655</v>
          </cell>
          <cell r="B97">
            <v>709</v>
          </cell>
          <cell r="C97" t="str">
            <v>655#709</v>
          </cell>
          <cell r="D97">
            <v>49319</v>
          </cell>
          <cell r="E97">
            <v>2</v>
          </cell>
          <cell r="F97" t="str">
            <v>H</v>
          </cell>
          <cell r="G97" t="str">
            <v>H (105% G) [$46,970]</v>
          </cell>
          <cell r="H97" t="str">
            <v/>
          </cell>
          <cell r="I97" t="str">
            <v/>
          </cell>
          <cell r="J97" t="str">
            <v/>
          </cell>
          <cell r="K97" t="str">
            <v>Large Commercial Aircraft</v>
          </cell>
          <cell r="L97" t="str">
            <v>Airbus</v>
          </cell>
          <cell r="M97" t="str">
            <v>Airbus A322X</v>
          </cell>
        </row>
        <row r="98">
          <cell r="A98">
            <v>653</v>
          </cell>
          <cell r="B98">
            <v>709</v>
          </cell>
          <cell r="C98" t="str">
            <v>653#709</v>
          </cell>
          <cell r="D98">
            <v>49319</v>
          </cell>
          <cell r="E98">
            <v>2</v>
          </cell>
          <cell r="F98" t="str">
            <v>H</v>
          </cell>
          <cell r="G98" t="str">
            <v>H (105% G) [$46,970]</v>
          </cell>
          <cell r="H98" t="str">
            <v/>
          </cell>
          <cell r="I98" t="str">
            <v/>
          </cell>
          <cell r="J98" t="str">
            <v/>
          </cell>
          <cell r="K98" t="str">
            <v>Large Commercial Aircraft</v>
          </cell>
          <cell r="L98" t="str">
            <v>Airbus</v>
          </cell>
          <cell r="M98" t="str">
            <v>Airbus A220-500</v>
          </cell>
        </row>
        <row r="99">
          <cell r="A99">
            <v>660</v>
          </cell>
          <cell r="B99">
            <v>709</v>
          </cell>
          <cell r="C99" t="str">
            <v>660#709</v>
          </cell>
          <cell r="D99">
            <v>49319</v>
          </cell>
          <cell r="E99">
            <v>2</v>
          </cell>
          <cell r="F99" t="str">
            <v>H</v>
          </cell>
          <cell r="G99" t="str">
            <v>H (105% G) [$46,970]</v>
          </cell>
          <cell r="H99" t="str">
            <v/>
          </cell>
          <cell r="I99" t="str">
            <v/>
          </cell>
          <cell r="J99" t="str">
            <v/>
          </cell>
          <cell r="K99" t="str">
            <v>Large Commercial Aircraft</v>
          </cell>
          <cell r="L99" t="str">
            <v>Airbus</v>
          </cell>
          <cell r="M99" t="str">
            <v>Airbus A321 LR</v>
          </cell>
        </row>
        <row r="100">
          <cell r="A100">
            <v>661</v>
          </cell>
          <cell r="B100">
            <v>709</v>
          </cell>
          <cell r="C100" t="str">
            <v>661#709</v>
          </cell>
          <cell r="D100">
            <v>49319</v>
          </cell>
          <cell r="E100">
            <v>2</v>
          </cell>
          <cell r="F100" t="str">
            <v>H</v>
          </cell>
          <cell r="G100" t="str">
            <v>H (105% G) [$46,970]</v>
          </cell>
          <cell r="H100" t="str">
            <v/>
          </cell>
          <cell r="I100" t="str">
            <v/>
          </cell>
          <cell r="J100" t="str">
            <v/>
          </cell>
          <cell r="K100" t="str">
            <v>Large Commercial Aircraft</v>
          </cell>
          <cell r="L100" t="str">
            <v>Airbus</v>
          </cell>
          <cell r="M100" t="str">
            <v>Airbus A321 LR</v>
          </cell>
        </row>
        <row r="101">
          <cell r="A101">
            <v>662</v>
          </cell>
          <cell r="B101">
            <v>709</v>
          </cell>
          <cell r="C101" t="str">
            <v>662#709</v>
          </cell>
          <cell r="D101">
            <v>49319</v>
          </cell>
          <cell r="E101">
            <v>2</v>
          </cell>
          <cell r="F101" t="str">
            <v>H</v>
          </cell>
          <cell r="G101" t="str">
            <v>H (105% G) [$46,970]</v>
          </cell>
          <cell r="H101" t="str">
            <v/>
          </cell>
          <cell r="I101" t="str">
            <v/>
          </cell>
          <cell r="J101" t="str">
            <v/>
          </cell>
          <cell r="K101" t="str">
            <v>Large Commercial Aircraft</v>
          </cell>
          <cell r="L101" t="str">
            <v>Airbus</v>
          </cell>
          <cell r="M101" t="str">
            <v>Airbus A321 XLR</v>
          </cell>
        </row>
        <row r="102">
          <cell r="A102">
            <v>35</v>
          </cell>
          <cell r="B102">
            <v>709</v>
          </cell>
          <cell r="C102" t="str">
            <v>35#709</v>
          </cell>
          <cell r="D102">
            <v>54797</v>
          </cell>
          <cell r="E102">
            <v>2</v>
          </cell>
          <cell r="F102" t="str">
            <v>I</v>
          </cell>
          <cell r="G102" t="str">
            <v>I</v>
          </cell>
          <cell r="H102" t="str">
            <v/>
          </cell>
          <cell r="I102" t="str">
            <v/>
          </cell>
          <cell r="J102" t="str">
            <v/>
          </cell>
          <cell r="K102" t="str">
            <v>Business Jet</v>
          </cell>
          <cell r="L102" t="str">
            <v>Bombardier</v>
          </cell>
          <cell r="M102" t="str">
            <v>Bombardier Challenger 600 series</v>
          </cell>
        </row>
        <row r="103">
          <cell r="A103">
            <v>635</v>
          </cell>
          <cell r="B103">
            <v>709</v>
          </cell>
          <cell r="C103" t="str">
            <v>635#709</v>
          </cell>
          <cell r="D103">
            <v>54797</v>
          </cell>
          <cell r="E103">
            <v>2</v>
          </cell>
          <cell r="F103" t="str">
            <v>I</v>
          </cell>
          <cell r="G103" t="str">
            <v>I</v>
          </cell>
          <cell r="H103" t="str">
            <v/>
          </cell>
          <cell r="I103" t="str">
            <v/>
          </cell>
          <cell r="J103" t="str">
            <v/>
          </cell>
          <cell r="K103" t="str">
            <v>Business Jet</v>
          </cell>
          <cell r="L103" t="str">
            <v>Bombardier</v>
          </cell>
          <cell r="M103" t="str">
            <v>Bombardier Challenger 6XX series</v>
          </cell>
        </row>
        <row r="104">
          <cell r="A104">
            <v>72</v>
          </cell>
          <cell r="B104">
            <v>709</v>
          </cell>
          <cell r="C104" t="str">
            <v>72#709</v>
          </cell>
          <cell r="D104">
            <v>54797</v>
          </cell>
          <cell r="E104">
            <v>2</v>
          </cell>
          <cell r="F104" t="str">
            <v>I</v>
          </cell>
          <cell r="G104" t="str">
            <v>I</v>
          </cell>
          <cell r="H104" t="str">
            <v/>
          </cell>
          <cell r="I104" t="str">
            <v/>
          </cell>
          <cell r="J104" t="str">
            <v/>
          </cell>
          <cell r="K104" t="str">
            <v>Business Jet</v>
          </cell>
          <cell r="L104" t="str">
            <v>Bombardier</v>
          </cell>
          <cell r="M104" t="str">
            <v>Bombardier Challenger 850</v>
          </cell>
        </row>
        <row r="105">
          <cell r="A105">
            <v>48</v>
          </cell>
          <cell r="B105">
            <v>709</v>
          </cell>
          <cell r="C105" t="str">
            <v>48#709</v>
          </cell>
          <cell r="D105">
            <v>54797</v>
          </cell>
          <cell r="E105">
            <v>2</v>
          </cell>
          <cell r="F105" t="str">
            <v>I</v>
          </cell>
          <cell r="G105" t="str">
            <v>I</v>
          </cell>
          <cell r="H105" t="str">
            <v/>
          </cell>
          <cell r="I105" t="str">
            <v/>
          </cell>
          <cell r="J105" t="str">
            <v/>
          </cell>
          <cell r="K105" t="str">
            <v>Business Jet</v>
          </cell>
          <cell r="L105" t="str">
            <v>Cessna</v>
          </cell>
          <cell r="M105" t="str">
            <v>Cessna Citation Hemisphere</v>
          </cell>
        </row>
        <row r="106">
          <cell r="A106">
            <v>47</v>
          </cell>
          <cell r="B106">
            <v>709</v>
          </cell>
          <cell r="C106" t="str">
            <v>47#709</v>
          </cell>
          <cell r="D106">
            <v>54797</v>
          </cell>
          <cell r="E106">
            <v>2</v>
          </cell>
          <cell r="F106" t="str">
            <v>I</v>
          </cell>
          <cell r="G106" t="str">
            <v>I</v>
          </cell>
          <cell r="H106" t="str">
            <v/>
          </cell>
          <cell r="I106" t="str">
            <v/>
          </cell>
          <cell r="J106" t="str">
            <v/>
          </cell>
          <cell r="K106" t="str">
            <v>Business Jet</v>
          </cell>
          <cell r="L106" t="str">
            <v>Cessna</v>
          </cell>
          <cell r="M106" t="str">
            <v>Cessna Citation Longitude</v>
          </cell>
        </row>
        <row r="107">
          <cell r="A107">
            <v>587</v>
          </cell>
          <cell r="B107">
            <v>709</v>
          </cell>
          <cell r="C107" t="str">
            <v>587#709</v>
          </cell>
          <cell r="D107">
            <v>54797</v>
          </cell>
          <cell r="E107">
            <v>2</v>
          </cell>
          <cell r="F107" t="str">
            <v>I</v>
          </cell>
          <cell r="G107" t="str">
            <v>I</v>
          </cell>
          <cell r="H107" t="str">
            <v/>
          </cell>
          <cell r="I107" t="str">
            <v/>
          </cell>
          <cell r="J107" t="str">
            <v/>
          </cell>
          <cell r="K107" t="str">
            <v>Business Jet</v>
          </cell>
          <cell r="L107" t="str">
            <v>Dassault</v>
          </cell>
          <cell r="M107" t="str">
            <v>Dassault Falcon 10X</v>
          </cell>
        </row>
        <row r="108">
          <cell r="A108">
            <v>51</v>
          </cell>
          <cell r="B108">
            <v>709</v>
          </cell>
          <cell r="C108" t="str">
            <v>51#709</v>
          </cell>
          <cell r="D108">
            <v>54797</v>
          </cell>
          <cell r="E108">
            <v>2</v>
          </cell>
          <cell r="F108" t="str">
            <v>I</v>
          </cell>
          <cell r="G108" t="str">
            <v>I</v>
          </cell>
          <cell r="H108" t="str">
            <v/>
          </cell>
          <cell r="I108" t="str">
            <v/>
          </cell>
          <cell r="J108" t="str">
            <v/>
          </cell>
          <cell r="K108" t="str">
            <v>Business Jet</v>
          </cell>
          <cell r="L108" t="str">
            <v>Dassault</v>
          </cell>
          <cell r="M108" t="str">
            <v>Dassault Falcon 6X</v>
          </cell>
        </row>
        <row r="109">
          <cell r="A109">
            <v>54</v>
          </cell>
          <cell r="B109">
            <v>709</v>
          </cell>
          <cell r="C109" t="str">
            <v>54#709</v>
          </cell>
          <cell r="D109">
            <v>54797</v>
          </cell>
          <cell r="E109">
            <v>2</v>
          </cell>
          <cell r="F109" t="str">
            <v>I</v>
          </cell>
          <cell r="G109" t="str">
            <v>I</v>
          </cell>
          <cell r="H109" t="str">
            <v/>
          </cell>
          <cell r="I109" t="str">
            <v/>
          </cell>
          <cell r="J109" t="str">
            <v/>
          </cell>
          <cell r="K109" t="str">
            <v>Business Jet</v>
          </cell>
          <cell r="L109" t="str">
            <v>Dassault</v>
          </cell>
          <cell r="M109" t="str">
            <v>Dassault Falcon 7X/8X</v>
          </cell>
        </row>
        <row r="110">
          <cell r="A110">
            <v>50</v>
          </cell>
          <cell r="B110">
            <v>709</v>
          </cell>
          <cell r="C110" t="str">
            <v>50#709</v>
          </cell>
          <cell r="D110">
            <v>54797</v>
          </cell>
          <cell r="E110">
            <v>2</v>
          </cell>
          <cell r="F110" t="str">
            <v>I</v>
          </cell>
          <cell r="G110" t="str">
            <v>I</v>
          </cell>
          <cell r="H110" t="str">
            <v/>
          </cell>
          <cell r="I110" t="str">
            <v/>
          </cell>
          <cell r="J110" t="str">
            <v/>
          </cell>
          <cell r="K110" t="str">
            <v>Business Jet</v>
          </cell>
          <cell r="L110" t="str">
            <v>Dassault</v>
          </cell>
          <cell r="M110" t="str">
            <v>Dassault Falcon 900</v>
          </cell>
        </row>
        <row r="111">
          <cell r="A111">
            <v>59</v>
          </cell>
          <cell r="B111">
            <v>709</v>
          </cell>
          <cell r="C111" t="str">
            <v>59#709</v>
          </cell>
          <cell r="D111">
            <v>54797</v>
          </cell>
          <cell r="E111">
            <v>2</v>
          </cell>
          <cell r="F111" t="str">
            <v>I</v>
          </cell>
          <cell r="G111" t="str">
            <v>I</v>
          </cell>
          <cell r="H111" t="str">
            <v/>
          </cell>
          <cell r="I111" t="str">
            <v/>
          </cell>
          <cell r="J111" t="str">
            <v/>
          </cell>
          <cell r="K111" t="str">
            <v>Business Jet</v>
          </cell>
          <cell r="L111" t="str">
            <v>Gulfstream</v>
          </cell>
          <cell r="M111" t="str">
            <v>Gulfstream G450</v>
          </cell>
        </row>
        <row r="112">
          <cell r="A112">
            <v>61</v>
          </cell>
          <cell r="B112">
            <v>709</v>
          </cell>
          <cell r="C112" t="str">
            <v>61#709</v>
          </cell>
          <cell r="D112">
            <v>54797</v>
          </cell>
          <cell r="E112">
            <v>2</v>
          </cell>
          <cell r="F112" t="str">
            <v>I</v>
          </cell>
          <cell r="G112" t="str">
            <v>I</v>
          </cell>
          <cell r="H112" t="str">
            <v/>
          </cell>
          <cell r="I112" t="str">
            <v/>
          </cell>
          <cell r="J112" t="str">
            <v/>
          </cell>
          <cell r="K112" t="str">
            <v>Business Jet</v>
          </cell>
          <cell r="L112" t="str">
            <v>Gulfstream</v>
          </cell>
          <cell r="M112" t="str">
            <v>Gulfstream G500</v>
          </cell>
        </row>
        <row r="113">
          <cell r="A113">
            <v>62</v>
          </cell>
          <cell r="B113">
            <v>709</v>
          </cell>
          <cell r="C113" t="str">
            <v>62#709</v>
          </cell>
          <cell r="D113">
            <v>54797</v>
          </cell>
          <cell r="E113">
            <v>2</v>
          </cell>
          <cell r="F113" t="str">
            <v>I</v>
          </cell>
          <cell r="G113" t="str">
            <v>I</v>
          </cell>
          <cell r="H113" t="str">
            <v/>
          </cell>
          <cell r="I113" t="str">
            <v/>
          </cell>
          <cell r="J113" t="str">
            <v/>
          </cell>
          <cell r="K113" t="str">
            <v>Business Jet</v>
          </cell>
          <cell r="L113" t="str">
            <v>Gulfstream</v>
          </cell>
          <cell r="M113" t="str">
            <v xml:space="preserve">Gulfstream G600 </v>
          </cell>
        </row>
        <row r="114">
          <cell r="A114">
            <v>60</v>
          </cell>
          <cell r="B114">
            <v>709</v>
          </cell>
          <cell r="C114" t="str">
            <v>60#709</v>
          </cell>
          <cell r="D114">
            <v>54797</v>
          </cell>
          <cell r="E114">
            <v>2</v>
          </cell>
          <cell r="F114" t="str">
            <v>I</v>
          </cell>
          <cell r="G114" t="str">
            <v>I</v>
          </cell>
          <cell r="H114" t="str">
            <v/>
          </cell>
          <cell r="I114" t="str">
            <v/>
          </cell>
          <cell r="J114" t="str">
            <v/>
          </cell>
          <cell r="K114" t="str">
            <v>Business Jet</v>
          </cell>
          <cell r="L114" t="str">
            <v>Gulfstream</v>
          </cell>
          <cell r="M114" t="str">
            <v>Gulfstream G550</v>
          </cell>
        </row>
        <row r="115">
          <cell r="A115">
            <v>63</v>
          </cell>
          <cell r="B115">
            <v>709</v>
          </cell>
          <cell r="C115" t="str">
            <v>63#709</v>
          </cell>
          <cell r="D115">
            <v>54797</v>
          </cell>
          <cell r="E115">
            <v>2</v>
          </cell>
          <cell r="F115" t="str">
            <v>I</v>
          </cell>
          <cell r="G115" t="str">
            <v>I</v>
          </cell>
          <cell r="H115" t="str">
            <v/>
          </cell>
          <cell r="I115" t="str">
            <v/>
          </cell>
          <cell r="J115" t="str">
            <v/>
          </cell>
          <cell r="K115" t="str">
            <v>Business Jet</v>
          </cell>
          <cell r="L115" t="str">
            <v>Gulfstream</v>
          </cell>
          <cell r="M115" t="str">
            <v>Gulfstream G650</v>
          </cell>
        </row>
        <row r="116">
          <cell r="A116">
            <v>598</v>
          </cell>
          <cell r="B116">
            <v>709</v>
          </cell>
          <cell r="C116" t="str">
            <v>598#709</v>
          </cell>
          <cell r="D116">
            <v>54797</v>
          </cell>
          <cell r="E116">
            <v>2</v>
          </cell>
          <cell r="F116" t="str">
            <v>I</v>
          </cell>
          <cell r="G116" t="str">
            <v>I</v>
          </cell>
          <cell r="H116" t="str">
            <v/>
          </cell>
          <cell r="I116" t="str">
            <v/>
          </cell>
          <cell r="J116" t="str">
            <v/>
          </cell>
          <cell r="K116" t="str">
            <v>Business Jet</v>
          </cell>
          <cell r="L116" t="str">
            <v>Gulfstream</v>
          </cell>
          <cell r="M116" t="str">
            <v>Gulfstream G700</v>
          </cell>
        </row>
        <row r="117">
          <cell r="A117">
            <v>38</v>
          </cell>
          <cell r="B117">
            <v>709</v>
          </cell>
          <cell r="C117" t="str">
            <v>38#709</v>
          </cell>
          <cell r="D117">
            <v>54797</v>
          </cell>
          <cell r="E117">
            <v>2</v>
          </cell>
          <cell r="F117" t="str">
            <v>I</v>
          </cell>
          <cell r="G117" t="str">
            <v>I</v>
          </cell>
          <cell r="H117" t="str">
            <v/>
          </cell>
          <cell r="I117" t="str">
            <v/>
          </cell>
          <cell r="J117" t="str">
            <v/>
          </cell>
          <cell r="K117" t="str">
            <v>Business Jet</v>
          </cell>
          <cell r="L117" t="str">
            <v>Bombardier</v>
          </cell>
          <cell r="M117" t="str">
            <v>Bombardier Global 7500/8000</v>
          </cell>
        </row>
        <row r="118">
          <cell r="A118">
            <v>36</v>
          </cell>
          <cell r="B118">
            <v>709</v>
          </cell>
          <cell r="C118" t="str">
            <v>36#709</v>
          </cell>
          <cell r="D118">
            <v>54797</v>
          </cell>
          <cell r="E118">
            <v>2</v>
          </cell>
          <cell r="F118" t="str">
            <v>I</v>
          </cell>
          <cell r="G118" t="str">
            <v>I</v>
          </cell>
          <cell r="H118">
            <v>30000</v>
          </cell>
          <cell r="I118">
            <v>0.82656666666666667</v>
          </cell>
          <cell r="J118" t="str">
            <v/>
          </cell>
          <cell r="K118" t="str">
            <v>Business Jet</v>
          </cell>
          <cell r="L118" t="str">
            <v>Bombardier</v>
          </cell>
          <cell r="M118" t="str">
            <v>Bombardier Global 5000</v>
          </cell>
        </row>
        <row r="119">
          <cell r="A119">
            <v>576</v>
          </cell>
          <cell r="B119">
            <v>709</v>
          </cell>
          <cell r="C119" t="str">
            <v>576#709</v>
          </cell>
          <cell r="D119">
            <v>54797</v>
          </cell>
          <cell r="E119">
            <v>2</v>
          </cell>
          <cell r="F119" t="str">
            <v>I</v>
          </cell>
          <cell r="G119" t="str">
            <v>I</v>
          </cell>
          <cell r="H119" t="str">
            <v/>
          </cell>
          <cell r="I119" t="str">
            <v/>
          </cell>
          <cell r="J119" t="str">
            <v/>
          </cell>
          <cell r="K119" t="str">
            <v>Business Jet</v>
          </cell>
          <cell r="L119" t="str">
            <v>Bombardier</v>
          </cell>
          <cell r="M119" t="str">
            <v>Bombardier Global 5500</v>
          </cell>
        </row>
        <row r="120">
          <cell r="A120">
            <v>37</v>
          </cell>
          <cell r="B120">
            <v>709</v>
          </cell>
          <cell r="C120" t="str">
            <v>37#709</v>
          </cell>
          <cell r="D120">
            <v>54797</v>
          </cell>
          <cell r="E120">
            <v>2</v>
          </cell>
          <cell r="F120" t="str">
            <v>I</v>
          </cell>
          <cell r="G120" t="str">
            <v>I</v>
          </cell>
          <cell r="H120" t="str">
            <v/>
          </cell>
          <cell r="I120" t="str">
            <v/>
          </cell>
          <cell r="J120" t="str">
            <v/>
          </cell>
          <cell r="K120" t="str">
            <v>Business Jet</v>
          </cell>
          <cell r="L120" t="str">
            <v>Bombardier</v>
          </cell>
          <cell r="M120" t="str">
            <v>Bombardier Global 6000</v>
          </cell>
        </row>
        <row r="121">
          <cell r="A121">
            <v>577</v>
          </cell>
          <cell r="B121">
            <v>709</v>
          </cell>
          <cell r="C121" t="str">
            <v>577#709</v>
          </cell>
          <cell r="D121">
            <v>54797</v>
          </cell>
          <cell r="E121">
            <v>2</v>
          </cell>
          <cell r="F121" t="str">
            <v>I</v>
          </cell>
          <cell r="G121" t="str">
            <v>I</v>
          </cell>
          <cell r="H121" t="str">
            <v/>
          </cell>
          <cell r="I121" t="str">
            <v/>
          </cell>
          <cell r="J121" t="str">
            <v/>
          </cell>
          <cell r="K121" t="str">
            <v>Business Jet</v>
          </cell>
          <cell r="L121" t="str">
            <v>Bombardier</v>
          </cell>
          <cell r="M121" t="str">
            <v>Bombardier Global 6500</v>
          </cell>
        </row>
        <row r="122">
          <cell r="A122">
            <v>74</v>
          </cell>
          <cell r="B122">
            <v>709</v>
          </cell>
          <cell r="C122" t="str">
            <v>74#709</v>
          </cell>
          <cell r="D122">
            <v>54797</v>
          </cell>
          <cell r="E122">
            <v>2</v>
          </cell>
          <cell r="F122" t="str">
            <v>I</v>
          </cell>
          <cell r="G122" t="str">
            <v>I</v>
          </cell>
          <cell r="H122" t="str">
            <v/>
          </cell>
          <cell r="I122" t="str">
            <v/>
          </cell>
          <cell r="J122" t="str">
            <v/>
          </cell>
          <cell r="K122" t="str">
            <v>Business Jet</v>
          </cell>
          <cell r="L122" t="str">
            <v>Embraer</v>
          </cell>
          <cell r="M122" t="str">
            <v>Embraer Legacy 600/650</v>
          </cell>
        </row>
        <row r="123">
          <cell r="A123">
            <v>652</v>
          </cell>
          <cell r="B123">
            <v>709</v>
          </cell>
          <cell r="C123" t="str">
            <v>652#709</v>
          </cell>
          <cell r="D123">
            <v>54797</v>
          </cell>
          <cell r="E123">
            <v>2</v>
          </cell>
          <cell r="F123" t="str">
            <v>I</v>
          </cell>
          <cell r="G123" t="str">
            <v>I</v>
          </cell>
          <cell r="H123" t="str">
            <v/>
          </cell>
          <cell r="I123" t="str">
            <v/>
          </cell>
          <cell r="J123" t="str">
            <v/>
          </cell>
          <cell r="K123" t="str">
            <v>Business Jet</v>
          </cell>
          <cell r="L123" t="str">
            <v>Embraer</v>
          </cell>
          <cell r="M123" t="str">
            <v>Embraer legacy 700</v>
          </cell>
        </row>
        <row r="124">
          <cell r="A124">
            <v>73</v>
          </cell>
          <cell r="B124">
            <v>709</v>
          </cell>
          <cell r="C124" t="str">
            <v>73#709</v>
          </cell>
          <cell r="D124">
            <v>54797</v>
          </cell>
          <cell r="E124">
            <v>2</v>
          </cell>
          <cell r="F124" t="str">
            <v>I</v>
          </cell>
          <cell r="G124" t="str">
            <v>I</v>
          </cell>
          <cell r="H124" t="str">
            <v/>
          </cell>
          <cell r="I124" t="str">
            <v/>
          </cell>
          <cell r="J124" t="str">
            <v/>
          </cell>
          <cell r="K124" t="str">
            <v>Business Jet</v>
          </cell>
          <cell r="L124" t="str">
            <v>Embraer</v>
          </cell>
          <cell r="M124" t="str">
            <v>Embraer Lineage 1000</v>
          </cell>
        </row>
        <row r="125">
          <cell r="A125">
            <v>651</v>
          </cell>
          <cell r="B125">
            <v>709</v>
          </cell>
          <cell r="C125" t="str">
            <v>651#709</v>
          </cell>
          <cell r="D125">
            <v>57537</v>
          </cell>
          <cell r="E125">
            <v>2</v>
          </cell>
          <cell r="F125" t="str">
            <v>J</v>
          </cell>
          <cell r="G125" t="str">
            <v>J (105% I) [$54,797]</v>
          </cell>
          <cell r="H125" t="str">
            <v/>
          </cell>
          <cell r="I125" t="str">
            <v/>
          </cell>
          <cell r="J125" t="str">
            <v/>
          </cell>
          <cell r="K125" t="str">
            <v>Business Jet</v>
          </cell>
          <cell r="L125" t="str">
            <v>Gulfstream</v>
          </cell>
          <cell r="M125" t="str">
            <v>Gulfstream G400</v>
          </cell>
        </row>
        <row r="126">
          <cell r="A126">
            <v>670</v>
          </cell>
          <cell r="B126">
            <v>709</v>
          </cell>
          <cell r="C126" t="str">
            <v>670#709</v>
          </cell>
          <cell r="D126">
            <v>57537</v>
          </cell>
          <cell r="E126">
            <v>2</v>
          </cell>
          <cell r="F126" t="str">
            <v>J</v>
          </cell>
          <cell r="G126" t="str">
            <v>J (105% I) [$54,797]</v>
          </cell>
          <cell r="H126" t="str">
            <v/>
          </cell>
          <cell r="I126" t="str">
            <v/>
          </cell>
          <cell r="J126" t="str">
            <v/>
          </cell>
          <cell r="K126" t="str">
            <v>Business Jet</v>
          </cell>
          <cell r="L126" t="str">
            <v>Gulfstream</v>
          </cell>
          <cell r="M126" t="str">
            <v>Gulfstream G800</v>
          </cell>
        </row>
        <row r="127">
          <cell r="A127">
            <v>618</v>
          </cell>
          <cell r="B127">
            <v>709</v>
          </cell>
          <cell r="C127" t="str">
            <v>618#709</v>
          </cell>
          <cell r="D127">
            <v>78282</v>
          </cell>
          <cell r="E127">
            <v>2</v>
          </cell>
          <cell r="F127" t="str">
            <v>K</v>
          </cell>
          <cell r="G127" t="str">
            <v>K</v>
          </cell>
          <cell r="H127" t="str">
            <v/>
          </cell>
          <cell r="I127" t="str">
            <v/>
          </cell>
          <cell r="J127" t="str">
            <v/>
          </cell>
          <cell r="K127" t="str">
            <v>Regional</v>
          </cell>
          <cell r="L127" t="str">
            <v>Bombardier</v>
          </cell>
          <cell r="M127" t="str">
            <v>Bombardier CRJ200</v>
          </cell>
        </row>
        <row r="128">
          <cell r="A128">
            <v>220</v>
          </cell>
          <cell r="B128">
            <v>709</v>
          </cell>
          <cell r="C128" t="str">
            <v>220#709</v>
          </cell>
          <cell r="D128">
            <v>78282</v>
          </cell>
          <cell r="E128">
            <v>2</v>
          </cell>
          <cell r="F128" t="str">
            <v>K</v>
          </cell>
          <cell r="G128" t="str">
            <v>K</v>
          </cell>
          <cell r="H128" t="str">
            <v/>
          </cell>
          <cell r="I128" t="str">
            <v/>
          </cell>
          <cell r="J128" t="str">
            <v/>
          </cell>
          <cell r="K128" t="str">
            <v>Regional</v>
          </cell>
          <cell r="L128" t="str">
            <v>Bombardier</v>
          </cell>
          <cell r="M128" t="str">
            <v>Bombardier CRJ700-1000</v>
          </cell>
        </row>
        <row r="129">
          <cell r="A129">
            <v>218</v>
          </cell>
          <cell r="B129">
            <v>709</v>
          </cell>
          <cell r="C129" t="str">
            <v>218#709</v>
          </cell>
          <cell r="D129">
            <v>78282</v>
          </cell>
          <cell r="E129">
            <v>2</v>
          </cell>
          <cell r="F129" t="str">
            <v>K</v>
          </cell>
          <cell r="G129" t="str">
            <v>K</v>
          </cell>
          <cell r="H129" t="str">
            <v/>
          </cell>
          <cell r="I129" t="str">
            <v/>
          </cell>
          <cell r="J129" t="str">
            <v/>
          </cell>
          <cell r="K129" t="str">
            <v>Regional</v>
          </cell>
          <cell r="L129" t="str">
            <v>Bombardier</v>
          </cell>
          <cell r="M129" t="str">
            <v>Bombardier CRJ700-700</v>
          </cell>
        </row>
        <row r="130">
          <cell r="A130">
            <v>219</v>
          </cell>
          <cell r="B130">
            <v>709</v>
          </cell>
          <cell r="C130" t="str">
            <v>219#709</v>
          </cell>
          <cell r="D130">
            <v>78282</v>
          </cell>
          <cell r="E130">
            <v>2</v>
          </cell>
          <cell r="F130" t="str">
            <v>K</v>
          </cell>
          <cell r="G130" t="str">
            <v>K</v>
          </cell>
          <cell r="H130" t="str">
            <v/>
          </cell>
          <cell r="I130" t="str">
            <v/>
          </cell>
          <cell r="J130" t="str">
            <v/>
          </cell>
          <cell r="K130" t="str">
            <v>Regional</v>
          </cell>
          <cell r="L130" t="str">
            <v>Bombardier</v>
          </cell>
          <cell r="M130" t="str">
            <v>Bombardier CRJ700-900</v>
          </cell>
        </row>
        <row r="131">
          <cell r="A131">
            <v>27</v>
          </cell>
          <cell r="B131">
            <v>709</v>
          </cell>
          <cell r="C131" t="str">
            <v>27#709</v>
          </cell>
          <cell r="D131">
            <v>78282</v>
          </cell>
          <cell r="E131">
            <v>2</v>
          </cell>
          <cell r="F131" t="str">
            <v>K</v>
          </cell>
          <cell r="G131" t="str">
            <v>K</v>
          </cell>
          <cell r="H131" t="str">
            <v/>
          </cell>
          <cell r="I131" t="str">
            <v/>
          </cell>
          <cell r="J131" t="str">
            <v/>
          </cell>
          <cell r="K131" t="str">
            <v>Regional</v>
          </cell>
          <cell r="L131" t="str">
            <v>Comac</v>
          </cell>
          <cell r="M131" t="str">
            <v>Comac ARJ21</v>
          </cell>
        </row>
        <row r="132">
          <cell r="A132">
            <v>580</v>
          </cell>
          <cell r="B132">
            <v>709</v>
          </cell>
          <cell r="C132" t="str">
            <v>580#709</v>
          </cell>
          <cell r="D132">
            <v>78282</v>
          </cell>
          <cell r="E132">
            <v>2</v>
          </cell>
          <cell r="F132" t="str">
            <v>K</v>
          </cell>
          <cell r="G132" t="str">
            <v>K</v>
          </cell>
          <cell r="H132" t="str">
            <v/>
          </cell>
          <cell r="I132" t="str">
            <v/>
          </cell>
          <cell r="J132" t="str">
            <v/>
          </cell>
          <cell r="K132" t="str">
            <v>Regional</v>
          </cell>
          <cell r="L132" t="str">
            <v>Embraer</v>
          </cell>
          <cell r="M132" t="str">
            <v>Embraer E170</v>
          </cell>
        </row>
        <row r="133">
          <cell r="A133">
            <v>22</v>
          </cell>
          <cell r="B133">
            <v>709</v>
          </cell>
          <cell r="C133" t="str">
            <v>22#709</v>
          </cell>
          <cell r="D133">
            <v>78282</v>
          </cell>
          <cell r="E133">
            <v>2</v>
          </cell>
          <cell r="F133" t="str">
            <v>K</v>
          </cell>
          <cell r="G133" t="str">
            <v>K</v>
          </cell>
          <cell r="H133" t="str">
            <v/>
          </cell>
          <cell r="I133" t="str">
            <v/>
          </cell>
          <cell r="J133" t="str">
            <v/>
          </cell>
          <cell r="K133" t="str">
            <v>Regional</v>
          </cell>
          <cell r="L133" t="str">
            <v>Embraer</v>
          </cell>
          <cell r="M133" t="str">
            <v>Embraer E175</v>
          </cell>
        </row>
        <row r="134">
          <cell r="A134">
            <v>24</v>
          </cell>
          <cell r="B134">
            <v>709</v>
          </cell>
          <cell r="C134" t="str">
            <v>24#709</v>
          </cell>
          <cell r="D134">
            <v>78282</v>
          </cell>
          <cell r="E134">
            <v>2</v>
          </cell>
          <cell r="F134" t="str">
            <v>K</v>
          </cell>
          <cell r="G134" t="str">
            <v>K</v>
          </cell>
          <cell r="H134" t="str">
            <v/>
          </cell>
          <cell r="I134" t="str">
            <v/>
          </cell>
          <cell r="J134" t="str">
            <v/>
          </cell>
          <cell r="K134" t="str">
            <v>Regional</v>
          </cell>
          <cell r="L134" t="str">
            <v>Embraer</v>
          </cell>
          <cell r="M134" t="str">
            <v>Embraer E175-E2</v>
          </cell>
        </row>
        <row r="135">
          <cell r="A135">
            <v>23</v>
          </cell>
          <cell r="B135">
            <v>709</v>
          </cell>
          <cell r="C135" t="str">
            <v>23#709</v>
          </cell>
          <cell r="D135">
            <v>78282</v>
          </cell>
          <cell r="E135">
            <v>2</v>
          </cell>
          <cell r="F135" t="str">
            <v>K</v>
          </cell>
          <cell r="G135" t="str">
            <v>K</v>
          </cell>
          <cell r="H135">
            <v>35000</v>
          </cell>
          <cell r="I135">
            <v>1.2366285714285714</v>
          </cell>
          <cell r="J135" t="str">
            <v/>
          </cell>
          <cell r="K135" t="str">
            <v>Regional</v>
          </cell>
          <cell r="L135" t="str">
            <v>Embraer</v>
          </cell>
          <cell r="M135" t="str">
            <v>Embraer E190</v>
          </cell>
        </row>
        <row r="136">
          <cell r="A136">
            <v>25</v>
          </cell>
          <cell r="B136">
            <v>709</v>
          </cell>
          <cell r="C136" t="str">
            <v>25#709</v>
          </cell>
          <cell r="D136">
            <v>78282</v>
          </cell>
          <cell r="E136">
            <v>2</v>
          </cell>
          <cell r="F136" t="str">
            <v>K</v>
          </cell>
          <cell r="G136" t="str">
            <v>K</v>
          </cell>
          <cell r="H136" t="str">
            <v/>
          </cell>
          <cell r="I136" t="str">
            <v/>
          </cell>
          <cell r="J136" t="str">
            <v/>
          </cell>
          <cell r="K136" t="str">
            <v>Regional</v>
          </cell>
          <cell r="L136" t="str">
            <v>Embraer</v>
          </cell>
          <cell r="M136" t="str">
            <v>Embraer E190-E2</v>
          </cell>
        </row>
        <row r="137">
          <cell r="A137">
            <v>558</v>
          </cell>
          <cell r="B137">
            <v>709</v>
          </cell>
          <cell r="C137" t="str">
            <v>558#709</v>
          </cell>
          <cell r="D137">
            <v>78282</v>
          </cell>
          <cell r="E137">
            <v>2</v>
          </cell>
          <cell r="F137" t="str">
            <v>K</v>
          </cell>
          <cell r="G137" t="str">
            <v>K</v>
          </cell>
          <cell r="H137" t="str">
            <v/>
          </cell>
          <cell r="I137" t="str">
            <v/>
          </cell>
          <cell r="J137" t="str">
            <v/>
          </cell>
          <cell r="K137" t="str">
            <v>Regional</v>
          </cell>
          <cell r="L137" t="str">
            <v>Embraer</v>
          </cell>
          <cell r="M137" t="str">
            <v>Embraer E195</v>
          </cell>
        </row>
        <row r="138">
          <cell r="A138">
            <v>559</v>
          </cell>
          <cell r="B138">
            <v>709</v>
          </cell>
          <cell r="C138" t="str">
            <v>559#709</v>
          </cell>
          <cell r="D138">
            <v>78282</v>
          </cell>
          <cell r="E138">
            <v>2</v>
          </cell>
          <cell r="F138" t="str">
            <v>K</v>
          </cell>
          <cell r="G138" t="str">
            <v>K</v>
          </cell>
          <cell r="H138" t="str">
            <v/>
          </cell>
          <cell r="I138" t="str">
            <v/>
          </cell>
          <cell r="J138" t="str">
            <v/>
          </cell>
          <cell r="K138" t="str">
            <v>Regional</v>
          </cell>
          <cell r="L138" t="str">
            <v>Embraer</v>
          </cell>
          <cell r="M138" t="str">
            <v>Embraer E195-E2</v>
          </cell>
        </row>
        <row r="139">
          <cell r="A139">
            <v>617</v>
          </cell>
          <cell r="B139">
            <v>709</v>
          </cell>
          <cell r="C139" t="str">
            <v>617#709</v>
          </cell>
          <cell r="D139">
            <v>78282</v>
          </cell>
          <cell r="E139">
            <v>2</v>
          </cell>
          <cell r="F139" t="str">
            <v>K</v>
          </cell>
          <cell r="G139" t="str">
            <v>K</v>
          </cell>
          <cell r="H139" t="str">
            <v/>
          </cell>
          <cell r="I139" t="str">
            <v/>
          </cell>
          <cell r="J139" t="str">
            <v/>
          </cell>
          <cell r="K139" t="str">
            <v>Regional</v>
          </cell>
          <cell r="L139" t="str">
            <v>Embraer</v>
          </cell>
          <cell r="M139" t="str">
            <v>Embraer ERJ 135/140/145</v>
          </cell>
        </row>
        <row r="140">
          <cell r="A140">
            <v>29</v>
          </cell>
          <cell r="B140">
            <v>709</v>
          </cell>
          <cell r="C140" t="str">
            <v>29#709</v>
          </cell>
          <cell r="D140">
            <v>78282</v>
          </cell>
          <cell r="E140">
            <v>2</v>
          </cell>
          <cell r="F140" t="str">
            <v>K</v>
          </cell>
          <cell r="G140" t="str">
            <v>K</v>
          </cell>
          <cell r="H140" t="str">
            <v/>
          </cell>
          <cell r="I140" t="str">
            <v/>
          </cell>
          <cell r="J140" t="str">
            <v/>
          </cell>
          <cell r="K140" t="str">
            <v>Regional</v>
          </cell>
          <cell r="L140" t="str">
            <v>Sukhoi</v>
          </cell>
          <cell r="M140" t="str">
            <v>Sukhoi Superjet 100</v>
          </cell>
        </row>
        <row r="141">
          <cell r="A141">
            <v>191</v>
          </cell>
          <cell r="B141">
            <v>709</v>
          </cell>
          <cell r="C141" t="str">
            <v>191#709</v>
          </cell>
          <cell r="D141">
            <v>78282</v>
          </cell>
          <cell r="E141">
            <v>2</v>
          </cell>
          <cell r="F141" t="str">
            <v>K</v>
          </cell>
          <cell r="G141" t="str">
            <v>K</v>
          </cell>
          <cell r="H141" t="str">
            <v/>
          </cell>
          <cell r="I141" t="str">
            <v/>
          </cell>
          <cell r="J141" t="str">
            <v/>
          </cell>
          <cell r="K141" t="str">
            <v>Regional</v>
          </cell>
          <cell r="L141" t="str">
            <v>ATR</v>
          </cell>
          <cell r="M141" t="str">
            <v>ATR 42</v>
          </cell>
        </row>
        <row r="142">
          <cell r="A142">
            <v>26</v>
          </cell>
          <cell r="B142">
            <v>709</v>
          </cell>
          <cell r="C142" t="str">
            <v>26#709</v>
          </cell>
          <cell r="D142">
            <v>78282</v>
          </cell>
          <cell r="E142">
            <v>2</v>
          </cell>
          <cell r="F142" t="str">
            <v>K</v>
          </cell>
          <cell r="G142" t="str">
            <v>K</v>
          </cell>
          <cell r="H142" t="str">
            <v/>
          </cell>
          <cell r="I142" t="str">
            <v/>
          </cell>
          <cell r="J142" t="str">
            <v/>
          </cell>
          <cell r="K142" t="str">
            <v>Regional</v>
          </cell>
          <cell r="L142" t="str">
            <v>ATR</v>
          </cell>
          <cell r="M142" t="str">
            <v>ATR 72</v>
          </cell>
        </row>
        <row r="143">
          <cell r="A143">
            <v>647</v>
          </cell>
          <cell r="B143">
            <v>709</v>
          </cell>
          <cell r="C143" t="str">
            <v>647#709</v>
          </cell>
          <cell r="D143">
            <v>78282</v>
          </cell>
          <cell r="E143">
            <v>2</v>
          </cell>
          <cell r="F143" t="str">
            <v>K</v>
          </cell>
          <cell r="G143" t="str">
            <v>K</v>
          </cell>
          <cell r="H143" t="str">
            <v/>
          </cell>
          <cell r="I143" t="str">
            <v/>
          </cell>
          <cell r="J143" t="str">
            <v/>
          </cell>
          <cell r="K143" t="str">
            <v>Regional</v>
          </cell>
          <cell r="L143" t="str">
            <v>ATR</v>
          </cell>
          <cell r="M143" t="str">
            <v>ATR 42/72X</v>
          </cell>
        </row>
        <row r="144">
          <cell r="A144">
            <v>616</v>
          </cell>
          <cell r="B144">
            <v>709</v>
          </cell>
          <cell r="C144" t="str">
            <v>616#709</v>
          </cell>
          <cell r="D144">
            <v>78282</v>
          </cell>
          <cell r="E144">
            <v>2</v>
          </cell>
          <cell r="F144" t="str">
            <v>K</v>
          </cell>
          <cell r="G144" t="str">
            <v>K</v>
          </cell>
          <cell r="H144" t="str">
            <v/>
          </cell>
          <cell r="I144" t="str">
            <v/>
          </cell>
          <cell r="J144" t="str">
            <v/>
          </cell>
          <cell r="K144" t="str">
            <v>Regional</v>
          </cell>
          <cell r="L144" t="str">
            <v>AVIC</v>
          </cell>
          <cell r="M144" t="str">
            <v>AVIC MA700</v>
          </cell>
        </row>
        <row r="145">
          <cell r="A145">
            <v>621</v>
          </cell>
          <cell r="B145">
            <v>709</v>
          </cell>
          <cell r="C145" t="str">
            <v>621#709</v>
          </cell>
          <cell r="D145">
            <v>78282</v>
          </cell>
          <cell r="E145">
            <v>2</v>
          </cell>
          <cell r="F145" t="str">
            <v>K</v>
          </cell>
          <cell r="G145" t="str">
            <v>K</v>
          </cell>
          <cell r="H145" t="str">
            <v/>
          </cell>
          <cell r="I145" t="str">
            <v/>
          </cell>
          <cell r="J145" t="str">
            <v/>
          </cell>
          <cell r="K145" t="str">
            <v>Regional</v>
          </cell>
          <cell r="L145" t="str">
            <v>De</v>
          </cell>
          <cell r="M145" t="str">
            <v>De Havilland Canada DHC-8-100</v>
          </cell>
        </row>
        <row r="146">
          <cell r="A146">
            <v>622</v>
          </cell>
          <cell r="B146">
            <v>709</v>
          </cell>
          <cell r="C146" t="str">
            <v>622#709</v>
          </cell>
          <cell r="D146">
            <v>78282</v>
          </cell>
          <cell r="E146">
            <v>2</v>
          </cell>
          <cell r="F146" t="str">
            <v>K</v>
          </cell>
          <cell r="G146" t="str">
            <v>K</v>
          </cell>
          <cell r="H146" t="str">
            <v/>
          </cell>
          <cell r="I146" t="str">
            <v/>
          </cell>
          <cell r="J146" t="str">
            <v/>
          </cell>
          <cell r="K146" t="str">
            <v>Regional</v>
          </cell>
          <cell r="L146" t="str">
            <v>De</v>
          </cell>
          <cell r="M146" t="str">
            <v>De Havilland Canada DHC-8-200</v>
          </cell>
        </row>
        <row r="147">
          <cell r="A147">
            <v>623</v>
          </cell>
          <cell r="B147">
            <v>709</v>
          </cell>
          <cell r="C147" t="str">
            <v>623#709</v>
          </cell>
          <cell r="D147">
            <v>78282</v>
          </cell>
          <cell r="E147">
            <v>2</v>
          </cell>
          <cell r="F147" t="str">
            <v>K</v>
          </cell>
          <cell r="G147" t="str">
            <v>K</v>
          </cell>
          <cell r="H147" t="str">
            <v/>
          </cell>
          <cell r="I147" t="str">
            <v/>
          </cell>
          <cell r="J147" t="str">
            <v/>
          </cell>
          <cell r="K147" t="str">
            <v>Regional</v>
          </cell>
          <cell r="L147" t="str">
            <v>De</v>
          </cell>
          <cell r="M147" t="str">
            <v>De Havilland Canada DHC-8-300</v>
          </cell>
        </row>
        <row r="148">
          <cell r="A148">
            <v>21</v>
          </cell>
          <cell r="B148">
            <v>709</v>
          </cell>
          <cell r="C148" t="str">
            <v>21#709</v>
          </cell>
          <cell r="D148">
            <v>78282</v>
          </cell>
          <cell r="E148">
            <v>2</v>
          </cell>
          <cell r="F148" t="str">
            <v>K</v>
          </cell>
          <cell r="G148" t="str">
            <v>K</v>
          </cell>
          <cell r="H148" t="str">
            <v/>
          </cell>
          <cell r="I148" t="str">
            <v/>
          </cell>
          <cell r="J148" t="str">
            <v/>
          </cell>
          <cell r="K148" t="str">
            <v>Regional</v>
          </cell>
          <cell r="L148" t="str">
            <v>De</v>
          </cell>
          <cell r="M148" t="str">
            <v>De Havilland Canada DHC-8-400</v>
          </cell>
        </row>
        <row r="149">
          <cell r="A149">
            <v>624</v>
          </cell>
          <cell r="B149">
            <v>709</v>
          </cell>
          <cell r="C149" t="str">
            <v>624#709</v>
          </cell>
          <cell r="D149">
            <v>78282</v>
          </cell>
          <cell r="E149">
            <v>2</v>
          </cell>
          <cell r="F149" t="str">
            <v>K</v>
          </cell>
          <cell r="G149" t="str">
            <v>K</v>
          </cell>
          <cell r="H149" t="str">
            <v/>
          </cell>
          <cell r="I149" t="str">
            <v/>
          </cell>
          <cell r="J149" t="str">
            <v/>
          </cell>
          <cell r="K149" t="str">
            <v>Regional</v>
          </cell>
          <cell r="L149" t="str">
            <v>Dornier</v>
          </cell>
          <cell r="M149" t="str">
            <v>Dornier Do 328-100</v>
          </cell>
        </row>
        <row r="150">
          <cell r="A150">
            <v>613</v>
          </cell>
          <cell r="B150">
            <v>709</v>
          </cell>
          <cell r="C150" t="str">
            <v>613#709</v>
          </cell>
          <cell r="D150">
            <v>78282</v>
          </cell>
          <cell r="E150">
            <v>2</v>
          </cell>
          <cell r="F150" t="str">
            <v>K</v>
          </cell>
          <cell r="G150" t="str">
            <v>K</v>
          </cell>
          <cell r="H150" t="str">
            <v/>
          </cell>
          <cell r="I150" t="str">
            <v/>
          </cell>
          <cell r="J150" t="str">
            <v/>
          </cell>
          <cell r="K150" t="str">
            <v>Regional</v>
          </cell>
          <cell r="L150" t="str">
            <v xml:space="preserve">Embraer </v>
          </cell>
          <cell r="M150" t="str">
            <v>New Embraer turboprop</v>
          </cell>
        </row>
        <row r="151">
          <cell r="A151">
            <v>625</v>
          </cell>
          <cell r="B151">
            <v>709</v>
          </cell>
          <cell r="C151" t="str">
            <v>625#709</v>
          </cell>
          <cell r="D151">
            <v>78282</v>
          </cell>
          <cell r="E151">
            <v>2</v>
          </cell>
          <cell r="F151" t="str">
            <v>K</v>
          </cell>
          <cell r="G151" t="str">
            <v>K</v>
          </cell>
          <cell r="H151" t="str">
            <v/>
          </cell>
          <cell r="I151" t="str">
            <v/>
          </cell>
          <cell r="J151" t="str">
            <v/>
          </cell>
          <cell r="K151" t="str">
            <v>Regional</v>
          </cell>
          <cell r="L151" t="str">
            <v>Xian</v>
          </cell>
          <cell r="M151" t="str">
            <v>Xian MA60</v>
          </cell>
        </row>
        <row r="152">
          <cell r="A152">
            <v>226</v>
          </cell>
          <cell r="B152">
            <v>709</v>
          </cell>
          <cell r="C152" t="str">
            <v>226#709</v>
          </cell>
          <cell r="D152">
            <v>78282</v>
          </cell>
          <cell r="E152">
            <v>2</v>
          </cell>
          <cell r="F152" t="str">
            <v>K</v>
          </cell>
          <cell r="G152" t="str">
            <v>K</v>
          </cell>
          <cell r="H152" t="str">
            <v/>
          </cell>
          <cell r="I152" t="str">
            <v/>
          </cell>
          <cell r="J152" t="str">
            <v/>
          </cell>
          <cell r="K152" t="str">
            <v>Turbine GA</v>
          </cell>
          <cell r="L152" t="str">
            <v>Canadair</v>
          </cell>
          <cell r="M152" t="str">
            <v>Canadair CL-415</v>
          </cell>
        </row>
        <row r="153">
          <cell r="A153">
            <v>560</v>
          </cell>
          <cell r="B153">
            <v>709</v>
          </cell>
          <cell r="C153" t="str">
            <v>560#709</v>
          </cell>
          <cell r="D153">
            <v>97461</v>
          </cell>
          <cell r="E153">
            <v>2</v>
          </cell>
          <cell r="F153" t="str">
            <v>L</v>
          </cell>
          <cell r="G153" t="str">
            <v>L (125% K) [$78,282]</v>
          </cell>
          <cell r="H153" t="str">
            <v/>
          </cell>
          <cell r="I153" t="str">
            <v/>
          </cell>
          <cell r="J153" t="str">
            <v/>
          </cell>
          <cell r="K153" t="str">
            <v>Freighter</v>
          </cell>
          <cell r="L153" t="str">
            <v>Airbus</v>
          </cell>
          <cell r="M153" t="str">
            <v>Airbus A330-200F</v>
          </cell>
        </row>
        <row r="154">
          <cell r="A154">
            <v>561</v>
          </cell>
          <cell r="B154">
            <v>709</v>
          </cell>
          <cell r="C154" t="str">
            <v>561#709</v>
          </cell>
          <cell r="D154">
            <v>97461</v>
          </cell>
          <cell r="E154">
            <v>2</v>
          </cell>
          <cell r="F154" t="str">
            <v>L</v>
          </cell>
          <cell r="G154" t="str">
            <v>L (125% K) [$78,282]</v>
          </cell>
          <cell r="H154" t="str">
            <v/>
          </cell>
          <cell r="I154" t="str">
            <v/>
          </cell>
          <cell r="J154" t="str">
            <v/>
          </cell>
          <cell r="K154" t="str">
            <v>Freighter</v>
          </cell>
          <cell r="L154" t="str">
            <v>Airbus</v>
          </cell>
          <cell r="M154" t="str">
            <v>Airbus A330-200F</v>
          </cell>
        </row>
        <row r="155">
          <cell r="A155">
            <v>562</v>
          </cell>
          <cell r="B155">
            <v>709</v>
          </cell>
          <cell r="C155" t="str">
            <v>562#709</v>
          </cell>
          <cell r="D155">
            <v>97461</v>
          </cell>
          <cell r="E155">
            <v>2</v>
          </cell>
          <cell r="F155" t="str">
            <v>L</v>
          </cell>
          <cell r="G155" t="str">
            <v>L (125% K) [$78,282]</v>
          </cell>
          <cell r="H155" t="str">
            <v/>
          </cell>
          <cell r="I155" t="str">
            <v/>
          </cell>
          <cell r="J155" t="str">
            <v/>
          </cell>
          <cell r="K155" t="str">
            <v>Freighter</v>
          </cell>
          <cell r="L155" t="str">
            <v>Airbus</v>
          </cell>
          <cell r="M155" t="str">
            <v>Airbus A330-300P2F</v>
          </cell>
        </row>
        <row r="156">
          <cell r="A156">
            <v>563</v>
          </cell>
          <cell r="B156">
            <v>709</v>
          </cell>
          <cell r="C156" t="str">
            <v>563#709</v>
          </cell>
          <cell r="D156">
            <v>97461</v>
          </cell>
          <cell r="E156">
            <v>2</v>
          </cell>
          <cell r="F156" t="str">
            <v>L</v>
          </cell>
          <cell r="G156" t="str">
            <v>L (125% K) [$78,282]</v>
          </cell>
          <cell r="H156" t="str">
            <v/>
          </cell>
          <cell r="I156" t="str">
            <v/>
          </cell>
          <cell r="J156" t="str">
            <v/>
          </cell>
          <cell r="K156" t="str">
            <v>Freighter</v>
          </cell>
          <cell r="L156" t="str">
            <v>Airbus</v>
          </cell>
          <cell r="M156" t="str">
            <v>Airbus A330-300P2F</v>
          </cell>
        </row>
        <row r="157">
          <cell r="A157">
            <v>564</v>
          </cell>
          <cell r="B157">
            <v>709</v>
          </cell>
          <cell r="C157" t="str">
            <v>564#709</v>
          </cell>
          <cell r="D157">
            <v>97461</v>
          </cell>
          <cell r="E157">
            <v>2</v>
          </cell>
          <cell r="F157" t="str">
            <v>L</v>
          </cell>
          <cell r="G157" t="str">
            <v>L (125% K) [$78,282]</v>
          </cell>
          <cell r="H157" t="str">
            <v/>
          </cell>
          <cell r="I157" t="str">
            <v/>
          </cell>
          <cell r="J157" t="str">
            <v/>
          </cell>
          <cell r="K157" t="str">
            <v>Freighter</v>
          </cell>
          <cell r="L157" t="str">
            <v>Airbus</v>
          </cell>
          <cell r="M157" t="str">
            <v>Airbus A330-300P2F</v>
          </cell>
        </row>
        <row r="158">
          <cell r="A158">
            <v>669</v>
          </cell>
          <cell r="B158">
            <v>709</v>
          </cell>
          <cell r="C158" t="str">
            <v>669#709</v>
          </cell>
          <cell r="D158">
            <v>97461</v>
          </cell>
          <cell r="E158">
            <v>2</v>
          </cell>
          <cell r="F158" t="str">
            <v>L</v>
          </cell>
          <cell r="G158" t="str">
            <v>L (125% K) [$78,282]</v>
          </cell>
          <cell r="H158" t="str">
            <v/>
          </cell>
          <cell r="I158" t="str">
            <v/>
          </cell>
          <cell r="J158" t="str">
            <v/>
          </cell>
          <cell r="K158" t="str">
            <v>Freighter</v>
          </cell>
          <cell r="L158" t="str">
            <v>Airbus</v>
          </cell>
          <cell r="M158" t="str">
            <v>Airbus A340-600NGF</v>
          </cell>
        </row>
        <row r="159">
          <cell r="A159">
            <v>565</v>
          </cell>
          <cell r="B159">
            <v>709</v>
          </cell>
          <cell r="C159" t="str">
            <v>565#709</v>
          </cell>
          <cell r="D159">
            <v>97461</v>
          </cell>
          <cell r="E159">
            <v>2</v>
          </cell>
          <cell r="F159" t="str">
            <v>L</v>
          </cell>
          <cell r="G159" t="str">
            <v>L (125% K) [$78,282]</v>
          </cell>
          <cell r="H159" t="str">
            <v/>
          </cell>
          <cell r="I159" t="str">
            <v/>
          </cell>
          <cell r="J159" t="str">
            <v/>
          </cell>
          <cell r="K159" t="str">
            <v>Freighter</v>
          </cell>
          <cell r="L159" t="str">
            <v>Airbus</v>
          </cell>
          <cell r="M159" t="str">
            <v>Airbus A330-743L Beluga XL</v>
          </cell>
        </row>
        <row r="160">
          <cell r="A160">
            <v>644</v>
          </cell>
          <cell r="B160">
            <v>709</v>
          </cell>
          <cell r="C160" t="str">
            <v>644#709</v>
          </cell>
          <cell r="D160">
            <v>97461</v>
          </cell>
          <cell r="E160">
            <v>2</v>
          </cell>
          <cell r="F160" t="str">
            <v>L</v>
          </cell>
          <cell r="G160" t="str">
            <v>L (125% K) [$78,282]</v>
          </cell>
          <cell r="H160" t="str">
            <v/>
          </cell>
          <cell r="I160" t="str">
            <v/>
          </cell>
          <cell r="J160" t="str">
            <v/>
          </cell>
          <cell r="K160" t="str">
            <v>Freighter</v>
          </cell>
          <cell r="L160" t="str">
            <v>Airbus</v>
          </cell>
          <cell r="M160" t="str">
            <v>Airbus A350F</v>
          </cell>
        </row>
        <row r="161">
          <cell r="A161">
            <v>659</v>
          </cell>
          <cell r="B161">
            <v>709</v>
          </cell>
          <cell r="C161" t="str">
            <v>659#709</v>
          </cell>
          <cell r="D161">
            <v>97461</v>
          </cell>
          <cell r="E161">
            <v>2</v>
          </cell>
          <cell r="F161" t="str">
            <v>L</v>
          </cell>
          <cell r="G161" t="str">
            <v>L (125% K) [$78,282]</v>
          </cell>
          <cell r="H161" t="str">
            <v/>
          </cell>
          <cell r="I161" t="str">
            <v/>
          </cell>
          <cell r="J161" t="str">
            <v/>
          </cell>
          <cell r="K161" t="str">
            <v>Freighter</v>
          </cell>
          <cell r="L161" t="str">
            <v>Boeing</v>
          </cell>
          <cell r="M161" t="str">
            <v>Boeing 777XF: 777-9</v>
          </cell>
        </row>
        <row r="162">
          <cell r="A162">
            <v>678</v>
          </cell>
          <cell r="B162">
            <v>709</v>
          </cell>
          <cell r="C162" t="str">
            <v>678#709</v>
          </cell>
          <cell r="D162">
            <v>97461</v>
          </cell>
          <cell r="E162">
            <v>2</v>
          </cell>
          <cell r="F162" t="str">
            <v>L</v>
          </cell>
          <cell r="G162" t="str">
            <v>L (125% K) [$78,282]</v>
          </cell>
          <cell r="H162" t="str">
            <v/>
          </cell>
          <cell r="I162" t="str">
            <v/>
          </cell>
          <cell r="J162" t="str">
            <v/>
          </cell>
          <cell r="K162" t="str">
            <v>Business Jet</v>
          </cell>
          <cell r="L162" t="str">
            <v>Airbus</v>
          </cell>
          <cell r="M162" t="str">
            <v>Airbus ACJ330-200</v>
          </cell>
        </row>
        <row r="163">
          <cell r="A163">
            <v>553</v>
          </cell>
          <cell r="B163">
            <v>709</v>
          </cell>
          <cell r="C163" t="str">
            <v>553#709</v>
          </cell>
          <cell r="D163">
            <v>97461</v>
          </cell>
          <cell r="E163">
            <v>2</v>
          </cell>
          <cell r="F163" t="str">
            <v>L</v>
          </cell>
          <cell r="G163" t="str">
            <v>L (125% K) [$78,282]</v>
          </cell>
          <cell r="H163" t="str">
            <v/>
          </cell>
          <cell r="I163" t="str">
            <v/>
          </cell>
          <cell r="J163" t="str">
            <v/>
          </cell>
          <cell r="K163" t="str">
            <v>Business Jet</v>
          </cell>
          <cell r="L163" t="str">
            <v>Boeing</v>
          </cell>
          <cell r="M163" t="str">
            <v>Boeing BBJ 777X</v>
          </cell>
        </row>
        <row r="164">
          <cell r="A164">
            <v>518</v>
          </cell>
          <cell r="B164">
            <v>709</v>
          </cell>
          <cell r="C164" t="str">
            <v>518#709</v>
          </cell>
          <cell r="D164">
            <v>97461</v>
          </cell>
          <cell r="E164">
            <v>2</v>
          </cell>
          <cell r="F164" t="str">
            <v>L</v>
          </cell>
          <cell r="G164" t="str">
            <v>L (125% K) [$78,282]</v>
          </cell>
          <cell r="H164" t="str">
            <v/>
          </cell>
          <cell r="I164" t="str">
            <v/>
          </cell>
          <cell r="J164" t="str">
            <v/>
          </cell>
          <cell r="K164" t="str">
            <v>Large Commercial Aircraft</v>
          </cell>
          <cell r="L164" t="str">
            <v>Airbus</v>
          </cell>
          <cell r="M164" t="str">
            <v>Airbus A330-300</v>
          </cell>
        </row>
        <row r="165">
          <cell r="A165">
            <v>519</v>
          </cell>
          <cell r="B165">
            <v>709</v>
          </cell>
          <cell r="C165" t="str">
            <v>519#709</v>
          </cell>
          <cell r="D165">
            <v>97461</v>
          </cell>
          <cell r="E165">
            <v>2</v>
          </cell>
          <cell r="F165" t="str">
            <v>L</v>
          </cell>
          <cell r="G165" t="str">
            <v>L (125% K) [$78,282]</v>
          </cell>
          <cell r="H165" t="str">
            <v/>
          </cell>
          <cell r="I165" t="str">
            <v/>
          </cell>
          <cell r="J165" t="str">
            <v/>
          </cell>
          <cell r="K165" t="str">
            <v>Large Commercial Aircraft</v>
          </cell>
          <cell r="L165" t="str">
            <v>Airbus</v>
          </cell>
          <cell r="M165" t="str">
            <v>Airbus A330-300</v>
          </cell>
        </row>
        <row r="166">
          <cell r="A166">
            <v>214</v>
          </cell>
          <cell r="B166">
            <v>709</v>
          </cell>
          <cell r="C166" t="str">
            <v>214#709</v>
          </cell>
          <cell r="D166">
            <v>97461</v>
          </cell>
          <cell r="E166">
            <v>2</v>
          </cell>
          <cell r="F166" t="str">
            <v>L</v>
          </cell>
          <cell r="G166" t="str">
            <v>L (125% K) [$78,282]</v>
          </cell>
          <cell r="H166" t="str">
            <v/>
          </cell>
          <cell r="I166" t="str">
            <v/>
          </cell>
          <cell r="J166" t="str">
            <v/>
          </cell>
          <cell r="K166" t="str">
            <v>Large Commercial Aircraft</v>
          </cell>
          <cell r="L166" t="str">
            <v>Airbus</v>
          </cell>
          <cell r="M166" t="str">
            <v>Airbus A330-800neo</v>
          </cell>
        </row>
        <row r="167">
          <cell r="A167">
            <v>215</v>
          </cell>
          <cell r="B167">
            <v>709</v>
          </cell>
          <cell r="C167" t="str">
            <v>215#709</v>
          </cell>
          <cell r="D167">
            <v>97461</v>
          </cell>
          <cell r="E167">
            <v>2</v>
          </cell>
          <cell r="F167" t="str">
            <v>L</v>
          </cell>
          <cell r="G167" t="str">
            <v>L (125% K) [$78,282]</v>
          </cell>
          <cell r="H167" t="str">
            <v/>
          </cell>
          <cell r="I167" t="str">
            <v/>
          </cell>
          <cell r="J167" t="str">
            <v/>
          </cell>
          <cell r="K167" t="str">
            <v>Large Commercial Aircraft</v>
          </cell>
          <cell r="L167" t="str">
            <v>Airbus</v>
          </cell>
          <cell r="M167" t="str">
            <v>Airbus A330-900neo</v>
          </cell>
        </row>
        <row r="168">
          <cell r="A168">
            <v>539</v>
          </cell>
          <cell r="B168">
            <v>709</v>
          </cell>
          <cell r="C168" t="str">
            <v>539#709</v>
          </cell>
          <cell r="D168">
            <v>97461</v>
          </cell>
          <cell r="E168">
            <v>2</v>
          </cell>
          <cell r="F168" t="str">
            <v>L</v>
          </cell>
          <cell r="G168" t="str">
            <v>L (125% K) [$78,282]</v>
          </cell>
          <cell r="H168" t="str">
            <v/>
          </cell>
          <cell r="I168" t="str">
            <v/>
          </cell>
          <cell r="J168" t="str">
            <v/>
          </cell>
          <cell r="K168" t="str">
            <v>Large Commercial Aircraft</v>
          </cell>
          <cell r="L168" t="str">
            <v>Boeing</v>
          </cell>
          <cell r="M168" t="str">
            <v>Boeing 777: 777-200ER</v>
          </cell>
        </row>
        <row r="169">
          <cell r="A169">
            <v>302</v>
          </cell>
          <cell r="B169">
            <v>709</v>
          </cell>
          <cell r="C169" t="str">
            <v>302#709</v>
          </cell>
          <cell r="D169">
            <v>97461</v>
          </cell>
          <cell r="E169">
            <v>2</v>
          </cell>
          <cell r="F169" t="str">
            <v>L</v>
          </cell>
          <cell r="G169" t="str">
            <v>L (125% K) [$78,282]</v>
          </cell>
          <cell r="H169" t="str">
            <v/>
          </cell>
          <cell r="I169" t="str">
            <v/>
          </cell>
          <cell r="J169" t="str">
            <v/>
          </cell>
          <cell r="K169" t="str">
            <v>Large Commercial Aircraft</v>
          </cell>
          <cell r="L169" t="str">
            <v>Boeing</v>
          </cell>
          <cell r="M169" t="str">
            <v>Boeing 777: 777-200ER</v>
          </cell>
        </row>
        <row r="170">
          <cell r="A170">
            <v>579</v>
          </cell>
          <cell r="B170">
            <v>709</v>
          </cell>
          <cell r="C170" t="str">
            <v>579#709</v>
          </cell>
          <cell r="D170">
            <v>97461</v>
          </cell>
          <cell r="E170">
            <v>2</v>
          </cell>
          <cell r="F170" t="str">
            <v>L</v>
          </cell>
          <cell r="G170" t="str">
            <v>L (125% K) [$78,282]</v>
          </cell>
          <cell r="H170" t="str">
            <v/>
          </cell>
          <cell r="I170" t="str">
            <v/>
          </cell>
          <cell r="J170" t="str">
            <v/>
          </cell>
          <cell r="K170" t="str">
            <v>Large Commercial Aircraft</v>
          </cell>
          <cell r="L170" t="str">
            <v>Boeing</v>
          </cell>
          <cell r="M170" t="str">
            <v>Boeing 777: 777-200ER</v>
          </cell>
        </row>
        <row r="171">
          <cell r="A171">
            <v>303</v>
          </cell>
          <cell r="B171">
            <v>709</v>
          </cell>
          <cell r="C171" t="str">
            <v>303#709</v>
          </cell>
          <cell r="D171">
            <v>97461</v>
          </cell>
          <cell r="E171">
            <v>2</v>
          </cell>
          <cell r="F171" t="str">
            <v>L</v>
          </cell>
          <cell r="G171" t="str">
            <v>L (125% K) [$78,282]</v>
          </cell>
          <cell r="H171" t="str">
            <v/>
          </cell>
          <cell r="I171" t="str">
            <v/>
          </cell>
          <cell r="J171" t="str">
            <v/>
          </cell>
          <cell r="K171" t="str">
            <v>Large Commercial Aircraft</v>
          </cell>
          <cell r="L171" t="str">
            <v>Boeing</v>
          </cell>
          <cell r="M171" t="str">
            <v>Boeing 777: 777-300</v>
          </cell>
        </row>
        <row r="172">
          <cell r="A172">
            <v>597</v>
          </cell>
          <cell r="B172">
            <v>709</v>
          </cell>
          <cell r="C172" t="str">
            <v>597#709</v>
          </cell>
          <cell r="D172">
            <v>97461</v>
          </cell>
          <cell r="E172">
            <v>2</v>
          </cell>
          <cell r="F172" t="str">
            <v>L</v>
          </cell>
          <cell r="G172" t="str">
            <v>L (125% K) [$78,282]</v>
          </cell>
          <cell r="H172" t="str">
            <v/>
          </cell>
          <cell r="I172" t="str">
            <v/>
          </cell>
          <cell r="J172" t="str">
            <v/>
          </cell>
          <cell r="K172" t="str">
            <v>Large Commercial Aircraft</v>
          </cell>
          <cell r="L172" t="str">
            <v>Boeing</v>
          </cell>
          <cell r="M172" t="str">
            <v>Boeing 777: 777-300</v>
          </cell>
        </row>
        <row r="173">
          <cell r="A173">
            <v>203</v>
          </cell>
          <cell r="B173">
            <v>709</v>
          </cell>
          <cell r="C173" t="str">
            <v>203#709</v>
          </cell>
          <cell r="D173">
            <v>97461</v>
          </cell>
          <cell r="E173">
            <v>2</v>
          </cell>
          <cell r="F173" t="str">
            <v>L</v>
          </cell>
          <cell r="G173" t="str">
            <v>L (125% K) [$78,282]</v>
          </cell>
          <cell r="H173" t="str">
            <v/>
          </cell>
          <cell r="I173" t="str">
            <v/>
          </cell>
          <cell r="J173" t="str">
            <v/>
          </cell>
          <cell r="K173" t="str">
            <v>Large Commercial Aircraft</v>
          </cell>
          <cell r="L173" t="str">
            <v>Boeing</v>
          </cell>
          <cell r="M173" t="str">
            <v>Boeing 777X: 777-8</v>
          </cell>
        </row>
        <row r="174">
          <cell r="A174">
            <v>204</v>
          </cell>
          <cell r="B174">
            <v>709</v>
          </cell>
          <cell r="C174" t="str">
            <v>204#709</v>
          </cell>
          <cell r="D174">
            <v>97461</v>
          </cell>
          <cell r="E174">
            <v>2</v>
          </cell>
          <cell r="F174" t="str">
            <v>L</v>
          </cell>
          <cell r="G174" t="str">
            <v>L (125% K) [$78,282]</v>
          </cell>
          <cell r="H174" t="str">
            <v/>
          </cell>
          <cell r="I174" t="str">
            <v/>
          </cell>
          <cell r="J174" t="str">
            <v/>
          </cell>
          <cell r="K174" t="str">
            <v>Large Commercial Aircraft</v>
          </cell>
          <cell r="L174" t="str">
            <v>Boeing</v>
          </cell>
          <cell r="M174" t="str">
            <v>Boeing 777X: 777-9</v>
          </cell>
        </row>
        <row r="175">
          <cell r="A175">
            <v>212</v>
          </cell>
          <cell r="B175">
            <v>709</v>
          </cell>
          <cell r="C175" t="str">
            <v>212#709</v>
          </cell>
          <cell r="D175">
            <v>97461</v>
          </cell>
          <cell r="E175">
            <v>2</v>
          </cell>
          <cell r="F175" t="str">
            <v>L</v>
          </cell>
          <cell r="G175" t="str">
            <v>L (125% K) [$78,282]</v>
          </cell>
          <cell r="H175" t="str">
            <v/>
          </cell>
          <cell r="I175" t="str">
            <v/>
          </cell>
          <cell r="J175" t="str">
            <v/>
          </cell>
          <cell r="K175" t="str">
            <v>Large Commercial Aircraft</v>
          </cell>
          <cell r="L175" t="str">
            <v>Airbus</v>
          </cell>
          <cell r="M175" t="str">
            <v>Airbus A330-200</v>
          </cell>
        </row>
        <row r="176">
          <cell r="A176">
            <v>516</v>
          </cell>
          <cell r="B176">
            <v>709</v>
          </cell>
          <cell r="C176" t="str">
            <v>516#709</v>
          </cell>
          <cell r="D176">
            <v>97461</v>
          </cell>
          <cell r="E176">
            <v>2</v>
          </cell>
          <cell r="F176" t="str">
            <v>L</v>
          </cell>
          <cell r="G176" t="str">
            <v>L (125% K) [$78,282]</v>
          </cell>
          <cell r="H176" t="str">
            <v/>
          </cell>
          <cell r="I176" t="str">
            <v/>
          </cell>
          <cell r="J176" t="str">
            <v/>
          </cell>
          <cell r="K176" t="str">
            <v>Large Commercial Aircraft</v>
          </cell>
          <cell r="L176" t="str">
            <v>Airbus</v>
          </cell>
          <cell r="M176" t="str">
            <v>Airbus A330-200</v>
          </cell>
        </row>
        <row r="177">
          <cell r="A177">
            <v>517</v>
          </cell>
          <cell r="B177">
            <v>709</v>
          </cell>
          <cell r="C177" t="str">
            <v>517#709</v>
          </cell>
          <cell r="D177">
            <v>97461</v>
          </cell>
          <cell r="E177">
            <v>2</v>
          </cell>
          <cell r="F177" t="str">
            <v>L</v>
          </cell>
          <cell r="G177" t="str">
            <v>L (125% K) [$78,282]</v>
          </cell>
          <cell r="H177" t="str">
            <v/>
          </cell>
          <cell r="I177" t="str">
            <v/>
          </cell>
          <cell r="J177" t="str">
            <v/>
          </cell>
          <cell r="K177" t="str">
            <v>Large Commercial Aircraft</v>
          </cell>
          <cell r="L177" t="str">
            <v>Airbus</v>
          </cell>
          <cell r="M177" t="str">
            <v>Airbus A330-200</v>
          </cell>
        </row>
        <row r="178">
          <cell r="A178">
            <v>213</v>
          </cell>
          <cell r="B178">
            <v>709</v>
          </cell>
          <cell r="C178" t="str">
            <v>213#709</v>
          </cell>
          <cell r="D178">
            <v>97461</v>
          </cell>
          <cell r="E178">
            <v>2</v>
          </cell>
          <cell r="F178" t="str">
            <v>L</v>
          </cell>
          <cell r="G178" t="str">
            <v>L (125% K) [$78,282]</v>
          </cell>
          <cell r="H178" t="str">
            <v/>
          </cell>
          <cell r="I178" t="str">
            <v/>
          </cell>
          <cell r="J178" t="str">
            <v/>
          </cell>
          <cell r="K178" t="str">
            <v>Large Commercial Aircraft</v>
          </cell>
          <cell r="L178" t="str">
            <v>Airbus</v>
          </cell>
          <cell r="M178" t="str">
            <v>Airbus A330-300</v>
          </cell>
        </row>
        <row r="179">
          <cell r="A179">
            <v>570</v>
          </cell>
          <cell r="B179">
            <v>709</v>
          </cell>
          <cell r="C179" t="str">
            <v>570#709</v>
          </cell>
          <cell r="D179">
            <v>117423</v>
          </cell>
          <cell r="E179">
            <v>2</v>
          </cell>
          <cell r="F179" t="str">
            <v>M</v>
          </cell>
          <cell r="G179" t="str">
            <v>M</v>
          </cell>
          <cell r="H179" t="str">
            <v/>
          </cell>
          <cell r="I179" t="str">
            <v/>
          </cell>
          <cell r="J179" t="str">
            <v/>
          </cell>
          <cell r="K179" t="str">
            <v>Freighter</v>
          </cell>
          <cell r="L179" t="str">
            <v>Boeing</v>
          </cell>
          <cell r="M179" t="str">
            <v>Boeing 767-300BCF</v>
          </cell>
        </row>
        <row r="180">
          <cell r="A180">
            <v>569</v>
          </cell>
          <cell r="B180">
            <v>709</v>
          </cell>
          <cell r="C180" t="str">
            <v>569#709</v>
          </cell>
          <cell r="D180">
            <v>117423</v>
          </cell>
          <cell r="E180">
            <v>2</v>
          </cell>
          <cell r="F180" t="str">
            <v>M</v>
          </cell>
          <cell r="G180" t="str">
            <v>M</v>
          </cell>
          <cell r="H180" t="str">
            <v/>
          </cell>
          <cell r="I180" t="str">
            <v/>
          </cell>
          <cell r="J180" t="str">
            <v/>
          </cell>
          <cell r="K180" t="str">
            <v>Freighter</v>
          </cell>
          <cell r="L180" t="str">
            <v>Boeing</v>
          </cell>
          <cell r="M180" t="str">
            <v>Boeing 767-300F</v>
          </cell>
        </row>
        <row r="181">
          <cell r="A181">
            <v>627</v>
          </cell>
          <cell r="B181">
            <v>709</v>
          </cell>
          <cell r="C181" t="str">
            <v>627#709</v>
          </cell>
          <cell r="D181">
            <v>117423</v>
          </cell>
          <cell r="E181">
            <v>2</v>
          </cell>
          <cell r="F181" t="str">
            <v>M</v>
          </cell>
          <cell r="G181" t="str">
            <v>M</v>
          </cell>
          <cell r="H181" t="str">
            <v/>
          </cell>
          <cell r="I181" t="str">
            <v/>
          </cell>
          <cell r="J181" t="str">
            <v/>
          </cell>
          <cell r="K181" t="str">
            <v>Freighter</v>
          </cell>
          <cell r="L181" t="str">
            <v>McDonnell</v>
          </cell>
          <cell r="M181" t="str">
            <v>McDonnell Douglas MD-11F/CF</v>
          </cell>
        </row>
        <row r="182">
          <cell r="A182">
            <v>626</v>
          </cell>
          <cell r="B182">
            <v>709</v>
          </cell>
          <cell r="C182" t="str">
            <v>626#709</v>
          </cell>
          <cell r="D182">
            <v>117423</v>
          </cell>
          <cell r="E182">
            <v>2</v>
          </cell>
          <cell r="F182" t="str">
            <v>M</v>
          </cell>
          <cell r="G182" t="str">
            <v>M</v>
          </cell>
          <cell r="H182" t="str">
            <v/>
          </cell>
          <cell r="I182" t="str">
            <v/>
          </cell>
          <cell r="J182" t="str">
            <v/>
          </cell>
          <cell r="K182" t="str">
            <v>Freighter</v>
          </cell>
          <cell r="L182" t="str">
            <v>McDonnell</v>
          </cell>
          <cell r="M182" t="str">
            <v>McDonnell Douglas MD-11F/CF</v>
          </cell>
        </row>
        <row r="183">
          <cell r="A183">
            <v>592</v>
          </cell>
          <cell r="B183">
            <v>709</v>
          </cell>
          <cell r="C183" t="str">
            <v>592#709</v>
          </cell>
          <cell r="D183">
            <v>117423</v>
          </cell>
          <cell r="E183">
            <v>2</v>
          </cell>
          <cell r="F183" t="str">
            <v>M</v>
          </cell>
          <cell r="G183" t="str">
            <v>M</v>
          </cell>
          <cell r="H183" t="str">
            <v/>
          </cell>
          <cell r="I183" t="str">
            <v/>
          </cell>
          <cell r="J183" t="str">
            <v/>
          </cell>
          <cell r="K183" t="str">
            <v>Freighter</v>
          </cell>
          <cell r="L183" t="str">
            <v>Boeing</v>
          </cell>
          <cell r="M183" t="str">
            <v>Boeing 747-400CF</v>
          </cell>
        </row>
        <row r="184">
          <cell r="A184">
            <v>593</v>
          </cell>
          <cell r="B184">
            <v>709</v>
          </cell>
          <cell r="C184" t="str">
            <v>593#709</v>
          </cell>
          <cell r="D184">
            <v>117423</v>
          </cell>
          <cell r="E184">
            <v>2</v>
          </cell>
          <cell r="F184" t="str">
            <v>M</v>
          </cell>
          <cell r="G184" t="str">
            <v>M</v>
          </cell>
          <cell r="H184" t="str">
            <v/>
          </cell>
          <cell r="I184" t="str">
            <v/>
          </cell>
          <cell r="J184" t="str">
            <v/>
          </cell>
          <cell r="K184" t="str">
            <v>Freighter</v>
          </cell>
          <cell r="L184" t="str">
            <v>Boeing</v>
          </cell>
          <cell r="M184" t="str">
            <v>Boeing 747-400CF</v>
          </cell>
        </row>
        <row r="185">
          <cell r="A185">
            <v>629</v>
          </cell>
          <cell r="B185">
            <v>709</v>
          </cell>
          <cell r="C185" t="str">
            <v>629#709</v>
          </cell>
          <cell r="D185">
            <v>117423</v>
          </cell>
          <cell r="E185">
            <v>2</v>
          </cell>
          <cell r="F185" t="str">
            <v>M</v>
          </cell>
          <cell r="G185" t="str">
            <v>M</v>
          </cell>
          <cell r="H185" t="str">
            <v/>
          </cell>
          <cell r="I185" t="str">
            <v/>
          </cell>
          <cell r="J185" t="str">
            <v/>
          </cell>
          <cell r="K185" t="str">
            <v>Freighter</v>
          </cell>
          <cell r="L185" t="str">
            <v>Boeing</v>
          </cell>
          <cell r="M185" t="str">
            <v>Boeing 747-400F/ERF</v>
          </cell>
        </row>
        <row r="186">
          <cell r="A186">
            <v>628</v>
          </cell>
          <cell r="B186">
            <v>709</v>
          </cell>
          <cell r="C186" t="str">
            <v>628#709</v>
          </cell>
          <cell r="D186">
            <v>117423</v>
          </cell>
          <cell r="E186">
            <v>2</v>
          </cell>
          <cell r="F186" t="str">
            <v>M</v>
          </cell>
          <cell r="G186" t="str">
            <v>M</v>
          </cell>
          <cell r="H186" t="str">
            <v/>
          </cell>
          <cell r="I186" t="str">
            <v/>
          </cell>
          <cell r="J186" t="str">
            <v/>
          </cell>
          <cell r="K186" t="str">
            <v>Freighter</v>
          </cell>
          <cell r="L186" t="str">
            <v>Boeing</v>
          </cell>
          <cell r="M186" t="str">
            <v>Boeing 747-400F/ERF</v>
          </cell>
        </row>
        <row r="187">
          <cell r="A187">
            <v>630</v>
          </cell>
          <cell r="B187">
            <v>709</v>
          </cell>
          <cell r="C187" t="str">
            <v>630#709</v>
          </cell>
          <cell r="D187">
            <v>117423</v>
          </cell>
          <cell r="E187">
            <v>2</v>
          </cell>
          <cell r="F187" t="str">
            <v>M</v>
          </cell>
          <cell r="G187" t="str">
            <v>M</v>
          </cell>
          <cell r="H187" t="str">
            <v/>
          </cell>
          <cell r="I187" t="str">
            <v/>
          </cell>
          <cell r="J187" t="str">
            <v/>
          </cell>
          <cell r="K187" t="str">
            <v>Freighter</v>
          </cell>
          <cell r="L187" t="str">
            <v>Boeing</v>
          </cell>
          <cell r="M187" t="str">
            <v>Boeing 747-400F/ERF</v>
          </cell>
        </row>
        <row r="188">
          <cell r="A188">
            <v>567</v>
          </cell>
          <cell r="B188">
            <v>709</v>
          </cell>
          <cell r="C188" t="str">
            <v>567#709</v>
          </cell>
          <cell r="D188">
            <v>117423</v>
          </cell>
          <cell r="E188">
            <v>2</v>
          </cell>
          <cell r="F188" t="str">
            <v>M</v>
          </cell>
          <cell r="G188" t="str">
            <v>M</v>
          </cell>
          <cell r="H188" t="str">
            <v/>
          </cell>
          <cell r="I188" t="str">
            <v/>
          </cell>
          <cell r="J188" t="str">
            <v/>
          </cell>
          <cell r="K188" t="str">
            <v>Freighter</v>
          </cell>
          <cell r="L188" t="str">
            <v>Boeing</v>
          </cell>
          <cell r="M188" t="str">
            <v>Boeing 747-8F</v>
          </cell>
        </row>
        <row r="189">
          <cell r="A189">
            <v>664</v>
          </cell>
          <cell r="B189">
            <v>709</v>
          </cell>
          <cell r="C189" t="str">
            <v>664#709</v>
          </cell>
          <cell r="D189">
            <v>117423</v>
          </cell>
          <cell r="E189">
            <v>2</v>
          </cell>
          <cell r="F189" t="str">
            <v>M</v>
          </cell>
          <cell r="G189" t="str">
            <v>M</v>
          </cell>
          <cell r="H189" t="str">
            <v/>
          </cell>
          <cell r="I189" t="str">
            <v/>
          </cell>
          <cell r="J189" t="str">
            <v/>
          </cell>
          <cell r="K189" t="str">
            <v>Freighter</v>
          </cell>
          <cell r="L189" t="str">
            <v>Boeing</v>
          </cell>
          <cell r="M189" t="str">
            <v>Boeing 777-300 ERSF</v>
          </cell>
        </row>
        <row r="190">
          <cell r="A190">
            <v>568</v>
          </cell>
          <cell r="B190">
            <v>709</v>
          </cell>
          <cell r="C190" t="str">
            <v>568#709</v>
          </cell>
          <cell r="D190">
            <v>117423</v>
          </cell>
          <cell r="E190">
            <v>2</v>
          </cell>
          <cell r="F190" t="str">
            <v>M</v>
          </cell>
          <cell r="G190" t="str">
            <v>M</v>
          </cell>
          <cell r="H190" t="str">
            <v/>
          </cell>
          <cell r="I190" t="str">
            <v/>
          </cell>
          <cell r="J190" t="str">
            <v/>
          </cell>
          <cell r="K190" t="str">
            <v>Freighter</v>
          </cell>
          <cell r="L190" t="str">
            <v>Boeing</v>
          </cell>
          <cell r="M190" t="str">
            <v>Boeing 777F</v>
          </cell>
        </row>
        <row r="191">
          <cell r="A191">
            <v>632</v>
          </cell>
          <cell r="B191">
            <v>709</v>
          </cell>
          <cell r="C191" t="str">
            <v>632#709</v>
          </cell>
          <cell r="D191">
            <v>117423</v>
          </cell>
          <cell r="E191">
            <v>2</v>
          </cell>
          <cell r="F191" t="str">
            <v>M</v>
          </cell>
          <cell r="G191" t="str">
            <v>M</v>
          </cell>
          <cell r="H191" t="str">
            <v/>
          </cell>
          <cell r="I191" t="str">
            <v/>
          </cell>
          <cell r="J191" t="str">
            <v/>
          </cell>
          <cell r="K191" t="str">
            <v>Freighter</v>
          </cell>
          <cell r="L191" t="str">
            <v>Airbus</v>
          </cell>
          <cell r="M191" t="str">
            <v>A300-600F/RF</v>
          </cell>
        </row>
        <row r="192">
          <cell r="A192">
            <v>631</v>
          </cell>
          <cell r="B192">
            <v>709</v>
          </cell>
          <cell r="C192" t="str">
            <v>631#709</v>
          </cell>
          <cell r="D192">
            <v>117423</v>
          </cell>
          <cell r="E192">
            <v>2</v>
          </cell>
          <cell r="F192" t="str">
            <v>M</v>
          </cell>
          <cell r="G192" t="str">
            <v>M</v>
          </cell>
          <cell r="H192" t="str">
            <v/>
          </cell>
          <cell r="I192" t="str">
            <v/>
          </cell>
          <cell r="J192" t="str">
            <v/>
          </cell>
          <cell r="K192" t="str">
            <v>Freighter</v>
          </cell>
          <cell r="L192" t="str">
            <v>Airbus</v>
          </cell>
          <cell r="M192" t="str">
            <v>A300-600F/RF</v>
          </cell>
        </row>
        <row r="193">
          <cell r="A193">
            <v>566</v>
          </cell>
          <cell r="B193">
            <v>709</v>
          </cell>
          <cell r="C193" t="str">
            <v>566#709</v>
          </cell>
          <cell r="D193">
            <v>117423</v>
          </cell>
          <cell r="E193">
            <v>2</v>
          </cell>
          <cell r="F193" t="str">
            <v>M</v>
          </cell>
          <cell r="G193" t="str">
            <v>M</v>
          </cell>
          <cell r="H193" t="str">
            <v/>
          </cell>
          <cell r="I193" t="str">
            <v/>
          </cell>
          <cell r="J193" t="str">
            <v/>
          </cell>
          <cell r="K193" t="str">
            <v>Freighter</v>
          </cell>
          <cell r="L193" t="str">
            <v>Airbus</v>
          </cell>
          <cell r="M193" t="str">
            <v>Airbus A300-600ST Beluga</v>
          </cell>
        </row>
        <row r="194">
          <cell r="A194">
            <v>594</v>
          </cell>
          <cell r="B194">
            <v>709</v>
          </cell>
          <cell r="C194" t="str">
            <v>594#709</v>
          </cell>
          <cell r="D194">
            <v>117423</v>
          </cell>
          <cell r="E194">
            <v>2</v>
          </cell>
          <cell r="F194" t="str">
            <v>M</v>
          </cell>
          <cell r="G194" t="str">
            <v>M</v>
          </cell>
          <cell r="H194" t="str">
            <v/>
          </cell>
          <cell r="I194" t="str">
            <v/>
          </cell>
          <cell r="J194" t="str">
            <v/>
          </cell>
          <cell r="K194" t="str">
            <v>Business Jet</v>
          </cell>
          <cell r="L194" t="str">
            <v>Boeing</v>
          </cell>
          <cell r="M194" t="str">
            <v>Boeing 747-8 VIP</v>
          </cell>
        </row>
        <row r="195">
          <cell r="A195">
            <v>298</v>
          </cell>
          <cell r="B195">
            <v>709</v>
          </cell>
          <cell r="C195" t="str">
            <v>298#709</v>
          </cell>
          <cell r="D195">
            <v>117423</v>
          </cell>
          <cell r="E195">
            <v>2</v>
          </cell>
          <cell r="F195" t="str">
            <v>M</v>
          </cell>
          <cell r="G195" t="str">
            <v>M</v>
          </cell>
          <cell r="H195" t="str">
            <v/>
          </cell>
          <cell r="I195" t="str">
            <v/>
          </cell>
          <cell r="J195" t="str">
            <v/>
          </cell>
          <cell r="K195" t="str">
            <v>Business Jet</v>
          </cell>
          <cell r="L195" t="str">
            <v>Boeing</v>
          </cell>
          <cell r="M195" t="str">
            <v>Boeing BBJ 777</v>
          </cell>
        </row>
        <row r="196">
          <cell r="A196">
            <v>554</v>
          </cell>
          <cell r="B196">
            <v>709</v>
          </cell>
          <cell r="C196" t="str">
            <v>554#709</v>
          </cell>
          <cell r="D196">
            <v>117423</v>
          </cell>
          <cell r="E196">
            <v>2</v>
          </cell>
          <cell r="F196" t="str">
            <v>M</v>
          </cell>
          <cell r="G196" t="str">
            <v>M</v>
          </cell>
          <cell r="H196" t="str">
            <v/>
          </cell>
          <cell r="I196" t="str">
            <v/>
          </cell>
          <cell r="J196" t="str">
            <v/>
          </cell>
          <cell r="K196" t="str">
            <v>Business Jet</v>
          </cell>
          <cell r="L196" t="str">
            <v>Boeing</v>
          </cell>
          <cell r="M196" t="str">
            <v>Boeing BBJ 787</v>
          </cell>
        </row>
        <row r="197">
          <cell r="A197">
            <v>555</v>
          </cell>
          <cell r="B197">
            <v>709</v>
          </cell>
          <cell r="C197" t="str">
            <v>555#709</v>
          </cell>
          <cell r="D197">
            <v>117423</v>
          </cell>
          <cell r="E197">
            <v>2</v>
          </cell>
          <cell r="F197" t="str">
            <v>M</v>
          </cell>
          <cell r="G197" t="str">
            <v>M</v>
          </cell>
          <cell r="H197" t="str">
            <v/>
          </cell>
          <cell r="I197" t="str">
            <v/>
          </cell>
          <cell r="J197" t="str">
            <v/>
          </cell>
          <cell r="K197" t="str">
            <v>Business Jet</v>
          </cell>
          <cell r="L197" t="str">
            <v>Boeing</v>
          </cell>
          <cell r="M197" t="str">
            <v>Boeing BBJ 787</v>
          </cell>
        </row>
        <row r="198">
          <cell r="A198">
            <v>304</v>
          </cell>
          <cell r="B198">
            <v>709</v>
          </cell>
          <cell r="C198" t="str">
            <v>304#709</v>
          </cell>
          <cell r="D198">
            <v>117423</v>
          </cell>
          <cell r="E198">
            <v>2</v>
          </cell>
          <cell r="F198" t="str">
            <v>M</v>
          </cell>
          <cell r="G198" t="str">
            <v>M</v>
          </cell>
          <cell r="H198" t="str">
            <v/>
          </cell>
          <cell r="I198" t="str">
            <v/>
          </cell>
          <cell r="J198" t="str">
            <v/>
          </cell>
          <cell r="K198" t="str">
            <v>Large Commercial Aircraft</v>
          </cell>
          <cell r="L198" t="str">
            <v>Airbus</v>
          </cell>
          <cell r="M198" t="str">
            <v>Airbus A340-200/300</v>
          </cell>
        </row>
        <row r="199">
          <cell r="A199">
            <v>5</v>
          </cell>
          <cell r="B199">
            <v>709</v>
          </cell>
          <cell r="C199" t="str">
            <v>5#709</v>
          </cell>
          <cell r="D199">
            <v>117423</v>
          </cell>
          <cell r="E199">
            <v>2</v>
          </cell>
          <cell r="F199" t="str">
            <v>M</v>
          </cell>
          <cell r="G199" t="str">
            <v>M</v>
          </cell>
          <cell r="H199" t="str">
            <v/>
          </cell>
          <cell r="I199" t="str">
            <v/>
          </cell>
          <cell r="J199" t="str">
            <v/>
          </cell>
          <cell r="K199" t="str">
            <v>Large Commercial Aircraft</v>
          </cell>
          <cell r="L199" t="str">
            <v>Airbus</v>
          </cell>
          <cell r="M199" t="str">
            <v>Airbus A340-500/600</v>
          </cell>
        </row>
        <row r="200">
          <cell r="A200">
            <v>6</v>
          </cell>
          <cell r="B200">
            <v>709</v>
          </cell>
          <cell r="C200" t="str">
            <v>6#709</v>
          </cell>
          <cell r="D200">
            <v>117423</v>
          </cell>
          <cell r="E200">
            <v>2</v>
          </cell>
          <cell r="F200" t="str">
            <v>M</v>
          </cell>
          <cell r="G200" t="str">
            <v>M</v>
          </cell>
          <cell r="H200" t="str">
            <v/>
          </cell>
          <cell r="I200" t="str">
            <v/>
          </cell>
          <cell r="J200" t="str">
            <v/>
          </cell>
          <cell r="K200" t="str">
            <v>Large Commercial Aircraft</v>
          </cell>
          <cell r="L200" t="str">
            <v>Airbus</v>
          </cell>
          <cell r="M200" t="str">
            <v>Airbus A350 XWB - A350-900</v>
          </cell>
        </row>
        <row r="201">
          <cell r="A201">
            <v>7</v>
          </cell>
          <cell r="B201">
            <v>709</v>
          </cell>
          <cell r="C201" t="str">
            <v>7#709</v>
          </cell>
          <cell r="D201">
            <v>117423</v>
          </cell>
          <cell r="E201">
            <v>2</v>
          </cell>
          <cell r="F201" t="str">
            <v>M</v>
          </cell>
          <cell r="G201" t="str">
            <v>M</v>
          </cell>
          <cell r="H201" t="str">
            <v/>
          </cell>
          <cell r="I201" t="str">
            <v/>
          </cell>
          <cell r="J201" t="str">
            <v/>
          </cell>
          <cell r="K201" t="str">
            <v>Large Commercial Aircraft</v>
          </cell>
          <cell r="L201" t="str">
            <v>Airbus</v>
          </cell>
          <cell r="M201" t="str">
            <v>Airbus A350-1000</v>
          </cell>
        </row>
        <row r="202">
          <cell r="A202">
            <v>657</v>
          </cell>
          <cell r="B202">
            <v>709</v>
          </cell>
          <cell r="C202" t="str">
            <v>657#709</v>
          </cell>
          <cell r="D202">
            <v>117423</v>
          </cell>
          <cell r="E202">
            <v>2</v>
          </cell>
          <cell r="F202" t="str">
            <v>M</v>
          </cell>
          <cell r="G202" t="str">
            <v>M</v>
          </cell>
          <cell r="H202" t="str">
            <v/>
          </cell>
          <cell r="I202" t="str">
            <v/>
          </cell>
          <cell r="J202" t="str">
            <v/>
          </cell>
          <cell r="K202" t="str">
            <v>Large Commercial Aircraft</v>
          </cell>
          <cell r="L202" t="str">
            <v>Airbus</v>
          </cell>
          <cell r="M202" t="str">
            <v>Airbus A350-1000neo</v>
          </cell>
        </row>
        <row r="203">
          <cell r="A203">
            <v>656</v>
          </cell>
          <cell r="B203">
            <v>709</v>
          </cell>
          <cell r="C203" t="str">
            <v>656#709</v>
          </cell>
          <cell r="D203">
            <v>117423</v>
          </cell>
          <cell r="E203">
            <v>2</v>
          </cell>
          <cell r="F203" t="str">
            <v>M</v>
          </cell>
          <cell r="G203" t="str">
            <v>M</v>
          </cell>
          <cell r="H203" t="str">
            <v/>
          </cell>
          <cell r="I203" t="str">
            <v/>
          </cell>
          <cell r="J203" t="str">
            <v/>
          </cell>
          <cell r="K203" t="str">
            <v>Large Commercial Aircraft</v>
          </cell>
          <cell r="L203" t="str">
            <v>Airbus</v>
          </cell>
          <cell r="M203" t="str">
            <v>Airbus A350-900neo</v>
          </cell>
        </row>
        <row r="204">
          <cell r="A204">
            <v>305</v>
          </cell>
          <cell r="B204">
            <v>709</v>
          </cell>
          <cell r="C204" t="str">
            <v>305#709</v>
          </cell>
          <cell r="D204">
            <v>117423</v>
          </cell>
          <cell r="E204">
            <v>2</v>
          </cell>
          <cell r="F204" t="str">
            <v>M</v>
          </cell>
          <cell r="G204" t="str">
            <v>M</v>
          </cell>
          <cell r="H204" t="str">
            <v/>
          </cell>
          <cell r="I204" t="str">
            <v/>
          </cell>
          <cell r="J204" t="str">
            <v/>
          </cell>
          <cell r="K204" t="str">
            <v>Large Commercial Aircraft</v>
          </cell>
          <cell r="L204" t="str">
            <v>Airbus</v>
          </cell>
          <cell r="M204" t="str">
            <v>Airbus A300</v>
          </cell>
        </row>
        <row r="205">
          <cell r="A205">
            <v>532</v>
          </cell>
          <cell r="B205">
            <v>709</v>
          </cell>
          <cell r="C205" t="str">
            <v>532#709</v>
          </cell>
          <cell r="D205">
            <v>117423</v>
          </cell>
          <cell r="E205">
            <v>2</v>
          </cell>
          <cell r="F205" t="str">
            <v>M</v>
          </cell>
          <cell r="G205" t="str">
            <v>M</v>
          </cell>
          <cell r="H205" t="str">
            <v/>
          </cell>
          <cell r="I205" t="str">
            <v/>
          </cell>
          <cell r="J205" t="str">
            <v/>
          </cell>
          <cell r="K205" t="str">
            <v>Large Commercial Aircraft</v>
          </cell>
          <cell r="L205" t="str">
            <v>Airbus</v>
          </cell>
          <cell r="M205" t="str">
            <v>Airbus A300</v>
          </cell>
        </row>
        <row r="206">
          <cell r="A206">
            <v>12</v>
          </cell>
          <cell r="B206">
            <v>709</v>
          </cell>
          <cell r="C206" t="str">
            <v>12#709</v>
          </cell>
          <cell r="D206">
            <v>117423</v>
          </cell>
          <cell r="E206">
            <v>2</v>
          </cell>
          <cell r="F206" t="str">
            <v>M</v>
          </cell>
          <cell r="G206" t="str">
            <v>M</v>
          </cell>
          <cell r="H206" t="str">
            <v/>
          </cell>
          <cell r="I206" t="str">
            <v/>
          </cell>
          <cell r="J206" t="str">
            <v/>
          </cell>
          <cell r="K206" t="str">
            <v>Large Commercial Aircraft</v>
          </cell>
          <cell r="L206" t="str">
            <v>Boeing</v>
          </cell>
          <cell r="M206" t="str">
            <v>Boeing 767</v>
          </cell>
        </row>
        <row r="207">
          <cell r="A207">
            <v>537</v>
          </cell>
          <cell r="B207">
            <v>709</v>
          </cell>
          <cell r="C207" t="str">
            <v>537#709</v>
          </cell>
          <cell r="D207">
            <v>117423</v>
          </cell>
          <cell r="E207">
            <v>2</v>
          </cell>
          <cell r="F207" t="str">
            <v>M</v>
          </cell>
          <cell r="G207" t="str">
            <v>M</v>
          </cell>
          <cell r="H207" t="str">
            <v/>
          </cell>
          <cell r="I207" t="str">
            <v/>
          </cell>
          <cell r="J207" t="str">
            <v/>
          </cell>
          <cell r="K207" t="str">
            <v>Large Commercial Aircraft</v>
          </cell>
          <cell r="L207" t="str">
            <v>Boeing</v>
          </cell>
          <cell r="M207" t="str">
            <v>Boeing 767</v>
          </cell>
        </row>
        <row r="208">
          <cell r="A208">
            <v>538</v>
          </cell>
          <cell r="B208">
            <v>709</v>
          </cell>
          <cell r="C208" t="str">
            <v>538#709</v>
          </cell>
          <cell r="D208">
            <v>117423</v>
          </cell>
          <cell r="E208">
            <v>2</v>
          </cell>
          <cell r="F208" t="str">
            <v>M</v>
          </cell>
          <cell r="G208" t="str">
            <v>M</v>
          </cell>
          <cell r="H208" t="str">
            <v/>
          </cell>
          <cell r="I208" t="str">
            <v/>
          </cell>
          <cell r="J208" t="str">
            <v/>
          </cell>
          <cell r="K208" t="str">
            <v>Large Commercial Aircraft</v>
          </cell>
          <cell r="L208" t="str">
            <v>Boeing</v>
          </cell>
          <cell r="M208" t="str">
            <v>Boeing 767</v>
          </cell>
        </row>
        <row r="209">
          <cell r="A209">
            <v>201</v>
          </cell>
          <cell r="B209">
            <v>709</v>
          </cell>
          <cell r="C209" t="str">
            <v>201#709</v>
          </cell>
          <cell r="D209">
            <v>117423</v>
          </cell>
          <cell r="E209">
            <v>2</v>
          </cell>
          <cell r="F209" t="str">
            <v>M</v>
          </cell>
          <cell r="G209" t="str">
            <v>M</v>
          </cell>
          <cell r="H209" t="str">
            <v/>
          </cell>
          <cell r="I209" t="str">
            <v/>
          </cell>
          <cell r="J209" t="str">
            <v/>
          </cell>
          <cell r="K209" t="str">
            <v>Large Commercial Aircraft</v>
          </cell>
          <cell r="L209" t="str">
            <v>Boeing</v>
          </cell>
          <cell r="M209" t="str">
            <v>Boeing 777: 777-200LR</v>
          </cell>
        </row>
        <row r="210">
          <cell r="A210">
            <v>202</v>
          </cell>
          <cell r="B210">
            <v>709</v>
          </cell>
          <cell r="C210" t="str">
            <v>202#709</v>
          </cell>
          <cell r="D210">
            <v>117423</v>
          </cell>
          <cell r="E210">
            <v>2</v>
          </cell>
          <cell r="F210" t="str">
            <v>M</v>
          </cell>
          <cell r="G210" t="str">
            <v>M</v>
          </cell>
          <cell r="H210" t="str">
            <v/>
          </cell>
          <cell r="I210" t="str">
            <v/>
          </cell>
          <cell r="J210" t="str">
            <v/>
          </cell>
          <cell r="K210" t="str">
            <v>Large Commercial Aircraft</v>
          </cell>
          <cell r="L210" t="str">
            <v>Boeing</v>
          </cell>
          <cell r="M210" t="str">
            <v>Boeing 777: 777-300ER</v>
          </cell>
        </row>
        <row r="211">
          <cell r="A211">
            <v>200</v>
          </cell>
          <cell r="B211">
            <v>709</v>
          </cell>
          <cell r="C211" t="str">
            <v>200#709</v>
          </cell>
          <cell r="D211">
            <v>117423</v>
          </cell>
          <cell r="E211">
            <v>2</v>
          </cell>
          <cell r="F211" t="str">
            <v>M</v>
          </cell>
          <cell r="G211" t="str">
            <v>M</v>
          </cell>
          <cell r="H211" t="str">
            <v/>
          </cell>
          <cell r="I211" t="str">
            <v/>
          </cell>
          <cell r="J211" t="str">
            <v/>
          </cell>
          <cell r="K211" t="str">
            <v>Large Commercial Aircraft</v>
          </cell>
          <cell r="L211" t="str">
            <v>Boeing</v>
          </cell>
          <cell r="M211" t="str">
            <v>Boeing 787 Dreamliner: 787-10</v>
          </cell>
        </row>
        <row r="212">
          <cell r="A212">
            <v>509</v>
          </cell>
          <cell r="B212">
            <v>709</v>
          </cell>
          <cell r="C212" t="str">
            <v>509#709</v>
          </cell>
          <cell r="D212">
            <v>117423</v>
          </cell>
          <cell r="E212">
            <v>2</v>
          </cell>
          <cell r="F212" t="str">
            <v>M</v>
          </cell>
          <cell r="G212" t="str">
            <v>M</v>
          </cell>
          <cell r="H212" t="str">
            <v/>
          </cell>
          <cell r="I212" t="str">
            <v/>
          </cell>
          <cell r="J212" t="str">
            <v/>
          </cell>
          <cell r="K212" t="str">
            <v>Large Commercial Aircraft</v>
          </cell>
          <cell r="L212" t="str">
            <v>Boeing</v>
          </cell>
          <cell r="M212" t="str">
            <v>Boeing 787 Dreamliner: 787-10</v>
          </cell>
        </row>
        <row r="213">
          <cell r="A213">
            <v>198</v>
          </cell>
          <cell r="B213">
            <v>709</v>
          </cell>
          <cell r="C213" t="str">
            <v>198#709</v>
          </cell>
          <cell r="D213">
            <v>117423</v>
          </cell>
          <cell r="E213">
            <v>2</v>
          </cell>
          <cell r="F213" t="str">
            <v>M</v>
          </cell>
          <cell r="G213" t="str">
            <v>M</v>
          </cell>
          <cell r="H213" t="str">
            <v/>
          </cell>
          <cell r="I213" t="str">
            <v/>
          </cell>
          <cell r="J213" t="str">
            <v/>
          </cell>
          <cell r="K213" t="str">
            <v>Large Commercial Aircraft</v>
          </cell>
          <cell r="L213" t="str">
            <v>Boeing</v>
          </cell>
          <cell r="M213" t="str">
            <v>Boeing 787 Dreamliner: 787-8</v>
          </cell>
        </row>
        <row r="214">
          <cell r="A214">
            <v>507</v>
          </cell>
          <cell r="B214">
            <v>709</v>
          </cell>
          <cell r="C214" t="str">
            <v>507#709</v>
          </cell>
          <cell r="D214">
            <v>117423</v>
          </cell>
          <cell r="E214">
            <v>2</v>
          </cell>
          <cell r="F214" t="str">
            <v>M</v>
          </cell>
          <cell r="G214" t="str">
            <v>M</v>
          </cell>
          <cell r="H214" t="str">
            <v/>
          </cell>
          <cell r="I214" t="str">
            <v/>
          </cell>
          <cell r="J214" t="str">
            <v/>
          </cell>
          <cell r="K214" t="str">
            <v>Large Commercial Aircraft</v>
          </cell>
          <cell r="L214" t="str">
            <v>Boeing</v>
          </cell>
          <cell r="M214" t="str">
            <v>Boeing 787 Dreamliner: 787-8</v>
          </cell>
        </row>
        <row r="215">
          <cell r="A215">
            <v>199</v>
          </cell>
          <cell r="B215">
            <v>709</v>
          </cell>
          <cell r="C215" t="str">
            <v>199#709</v>
          </cell>
          <cell r="D215">
            <v>117423</v>
          </cell>
          <cell r="E215">
            <v>2</v>
          </cell>
          <cell r="F215" t="str">
            <v>M</v>
          </cell>
          <cell r="G215" t="str">
            <v>M</v>
          </cell>
          <cell r="H215" t="str">
            <v/>
          </cell>
          <cell r="I215" t="str">
            <v/>
          </cell>
          <cell r="J215" t="str">
            <v/>
          </cell>
          <cell r="K215" t="str">
            <v>Large Commercial Aircraft</v>
          </cell>
          <cell r="L215" t="str">
            <v>Boeing</v>
          </cell>
          <cell r="M215" t="str">
            <v>Boeing 787 Dreamliner: 787-9</v>
          </cell>
        </row>
        <row r="216">
          <cell r="A216">
            <v>508</v>
          </cell>
          <cell r="B216">
            <v>709</v>
          </cell>
          <cell r="C216" t="str">
            <v>508#709</v>
          </cell>
          <cell r="D216">
            <v>117423</v>
          </cell>
          <cell r="E216">
            <v>2</v>
          </cell>
          <cell r="F216" t="str">
            <v>M</v>
          </cell>
          <cell r="G216" t="str">
            <v>M</v>
          </cell>
          <cell r="H216" t="str">
            <v/>
          </cell>
          <cell r="I216" t="str">
            <v/>
          </cell>
          <cell r="J216" t="str">
            <v/>
          </cell>
          <cell r="K216" t="str">
            <v>Large Commercial Aircraft</v>
          </cell>
          <cell r="L216" t="str">
            <v>Boeing</v>
          </cell>
          <cell r="M216" t="str">
            <v>Boeing 787 Dreamliner: 787-9</v>
          </cell>
        </row>
        <row r="217">
          <cell r="A217">
            <v>530</v>
          </cell>
          <cell r="B217">
            <v>709</v>
          </cell>
          <cell r="C217" t="str">
            <v>530#709</v>
          </cell>
          <cell r="D217">
            <v>117423</v>
          </cell>
          <cell r="E217">
            <v>2</v>
          </cell>
          <cell r="F217" t="str">
            <v>M</v>
          </cell>
          <cell r="G217" t="str">
            <v>M</v>
          </cell>
          <cell r="H217" t="str">
            <v/>
          </cell>
          <cell r="I217" t="str">
            <v/>
          </cell>
          <cell r="J217" t="str">
            <v/>
          </cell>
          <cell r="K217" t="str">
            <v>Large Commercial Aircraft</v>
          </cell>
          <cell r="L217" t="str">
            <v>Boeing</v>
          </cell>
          <cell r="M217" t="str">
            <v>Boeing 747-400</v>
          </cell>
        </row>
        <row r="218">
          <cell r="A218">
            <v>301</v>
          </cell>
          <cell r="B218">
            <v>709</v>
          </cell>
          <cell r="C218" t="str">
            <v>301#709</v>
          </cell>
          <cell r="D218">
            <v>117423</v>
          </cell>
          <cell r="E218">
            <v>2</v>
          </cell>
          <cell r="F218" t="str">
            <v>M</v>
          </cell>
          <cell r="G218" t="str">
            <v>M</v>
          </cell>
          <cell r="H218" t="str">
            <v/>
          </cell>
          <cell r="I218" t="str">
            <v/>
          </cell>
          <cell r="J218" t="str">
            <v/>
          </cell>
          <cell r="K218" t="str">
            <v>Large Commercial Aircraft</v>
          </cell>
          <cell r="L218" t="str">
            <v>Boeing</v>
          </cell>
          <cell r="M218" t="str">
            <v>Boeing 747-400</v>
          </cell>
        </row>
        <row r="219">
          <cell r="A219">
            <v>531</v>
          </cell>
          <cell r="B219">
            <v>709</v>
          </cell>
          <cell r="C219" t="str">
            <v>531#709</v>
          </cell>
          <cell r="D219">
            <v>117423</v>
          </cell>
          <cell r="E219">
            <v>2</v>
          </cell>
          <cell r="F219" t="str">
            <v>M</v>
          </cell>
          <cell r="G219" t="str">
            <v>M</v>
          </cell>
          <cell r="H219" t="str">
            <v/>
          </cell>
          <cell r="I219" t="str">
            <v/>
          </cell>
          <cell r="J219" t="str">
            <v/>
          </cell>
          <cell r="K219" t="str">
            <v>Large Commercial Aircraft</v>
          </cell>
          <cell r="L219" t="str">
            <v>Boeing</v>
          </cell>
          <cell r="M219" t="str">
            <v>Boeing 747-400</v>
          </cell>
        </row>
        <row r="220">
          <cell r="A220">
            <v>16</v>
          </cell>
          <cell r="B220">
            <v>709</v>
          </cell>
          <cell r="C220" t="str">
            <v>16#709</v>
          </cell>
          <cell r="D220">
            <v>117423</v>
          </cell>
          <cell r="E220">
            <v>2</v>
          </cell>
          <cell r="F220" t="str">
            <v>M</v>
          </cell>
          <cell r="G220" t="str">
            <v>M</v>
          </cell>
          <cell r="H220" t="str">
            <v/>
          </cell>
          <cell r="I220" t="str">
            <v/>
          </cell>
          <cell r="J220" t="str">
            <v/>
          </cell>
          <cell r="K220" t="str">
            <v>Large Commercial Aircraft</v>
          </cell>
          <cell r="L220" t="str">
            <v>Boeing</v>
          </cell>
          <cell r="M220" t="str">
            <v>Boeing 747-8I</v>
          </cell>
        </row>
        <row r="221">
          <cell r="A221">
            <v>216</v>
          </cell>
          <cell r="B221">
            <v>709</v>
          </cell>
          <cell r="C221" t="str">
            <v>216#709</v>
          </cell>
          <cell r="D221">
            <v>156564</v>
          </cell>
          <cell r="E221">
            <v>2</v>
          </cell>
          <cell r="F221" t="str">
            <v>N</v>
          </cell>
          <cell r="G221" t="str">
            <v>N (133% M) [$117,423]</v>
          </cell>
          <cell r="H221" t="str">
            <v/>
          </cell>
          <cell r="I221" t="str">
            <v/>
          </cell>
          <cell r="J221" t="str">
            <v/>
          </cell>
          <cell r="K221" t="str">
            <v>Large Commercial Aircraft</v>
          </cell>
          <cell r="L221" t="str">
            <v>Airbus</v>
          </cell>
          <cell r="M221" t="str">
            <v>Airbus A380</v>
          </cell>
        </row>
        <row r="222">
          <cell r="A222">
            <v>520</v>
          </cell>
          <cell r="B222">
            <v>709</v>
          </cell>
          <cell r="C222" t="str">
            <v>520#709</v>
          </cell>
          <cell r="D222">
            <v>156564</v>
          </cell>
          <cell r="E222">
            <v>2</v>
          </cell>
          <cell r="F222" t="str">
            <v>N</v>
          </cell>
          <cell r="G222" t="str">
            <v>N (133% M) [$117,423]</v>
          </cell>
          <cell r="H222" t="str">
            <v/>
          </cell>
          <cell r="I222" t="str">
            <v/>
          </cell>
          <cell r="J222" t="str">
            <v/>
          </cell>
          <cell r="K222" t="str">
            <v>Large Commercial Aircraft</v>
          </cell>
          <cell r="L222" t="str">
            <v>Airbus</v>
          </cell>
          <cell r="M222" t="str">
            <v>Airbus A380</v>
          </cell>
        </row>
        <row r="223">
          <cell r="A223">
            <v>550</v>
          </cell>
          <cell r="B223">
            <v>710</v>
          </cell>
          <cell r="C223" t="str">
            <v>550#710</v>
          </cell>
          <cell r="D223">
            <v>6842</v>
          </cell>
          <cell r="E223">
            <v>2</v>
          </cell>
          <cell r="F223" t="str">
            <v>A</v>
          </cell>
          <cell r="G223" t="str">
            <v>A</v>
          </cell>
          <cell r="H223" t="str">
            <v/>
          </cell>
          <cell r="I223" t="str">
            <v/>
          </cell>
          <cell r="J223" t="str">
            <v/>
          </cell>
          <cell r="K223" t="str">
            <v>Business Jet</v>
          </cell>
          <cell r="L223" t="str">
            <v>Cirrus</v>
          </cell>
          <cell r="M223" t="str">
            <v>Cirrus Vision Jet SF50</v>
          </cell>
        </row>
        <row r="224">
          <cell r="A224">
            <v>41</v>
          </cell>
          <cell r="B224">
            <v>710</v>
          </cell>
          <cell r="C224" t="str">
            <v>41#710</v>
          </cell>
          <cell r="D224">
            <v>6842</v>
          </cell>
          <cell r="E224">
            <v>2</v>
          </cell>
          <cell r="F224" t="str">
            <v>A</v>
          </cell>
          <cell r="G224" t="str">
            <v>A</v>
          </cell>
          <cell r="H224" t="str">
            <v/>
          </cell>
          <cell r="I224" t="str">
            <v/>
          </cell>
          <cell r="J224" t="str">
            <v/>
          </cell>
          <cell r="K224" t="str">
            <v>Business Jet</v>
          </cell>
          <cell r="L224" t="str">
            <v>Cessna</v>
          </cell>
          <cell r="M224" t="str">
            <v>Cessna Citation M2</v>
          </cell>
        </row>
        <row r="225">
          <cell r="A225">
            <v>44</v>
          </cell>
          <cell r="B225">
            <v>710</v>
          </cell>
          <cell r="C225" t="str">
            <v>44#710</v>
          </cell>
          <cell r="D225">
            <v>6842</v>
          </cell>
          <cell r="E225">
            <v>2</v>
          </cell>
          <cell r="F225" t="str">
            <v>A</v>
          </cell>
          <cell r="G225" t="str">
            <v>A</v>
          </cell>
          <cell r="H225" t="str">
            <v/>
          </cell>
          <cell r="I225" t="str">
            <v/>
          </cell>
          <cell r="J225" t="str">
            <v/>
          </cell>
          <cell r="K225" t="str">
            <v>Business Jet</v>
          </cell>
          <cell r="L225" t="str">
            <v>Cessna</v>
          </cell>
          <cell r="M225" t="str">
            <v>Cessna Citation Mustang</v>
          </cell>
        </row>
        <row r="226">
          <cell r="A226">
            <v>70</v>
          </cell>
          <cell r="B226">
            <v>710</v>
          </cell>
          <cell r="C226" t="str">
            <v>70#710</v>
          </cell>
          <cell r="D226">
            <v>6842</v>
          </cell>
          <cell r="E226">
            <v>2</v>
          </cell>
          <cell r="F226" t="str">
            <v>A</v>
          </cell>
          <cell r="G226" t="str">
            <v>A</v>
          </cell>
          <cell r="H226" t="str">
            <v/>
          </cell>
          <cell r="I226" t="str">
            <v/>
          </cell>
          <cell r="J226" t="str">
            <v/>
          </cell>
          <cell r="K226" t="str">
            <v>Business Jet</v>
          </cell>
          <cell r="L226" t="str">
            <v>Eclipse</v>
          </cell>
          <cell r="M226" t="str">
            <v>Eclipse 550</v>
          </cell>
        </row>
        <row r="227">
          <cell r="A227">
            <v>590</v>
          </cell>
          <cell r="B227">
            <v>710</v>
          </cell>
          <cell r="C227" t="str">
            <v>590#710</v>
          </cell>
          <cell r="D227">
            <v>6842</v>
          </cell>
          <cell r="E227">
            <v>2</v>
          </cell>
          <cell r="F227" t="str">
            <v>A</v>
          </cell>
          <cell r="G227" t="str">
            <v>A</v>
          </cell>
          <cell r="H227" t="str">
            <v/>
          </cell>
          <cell r="I227" t="str">
            <v/>
          </cell>
          <cell r="J227" t="str">
            <v/>
          </cell>
          <cell r="K227" t="str">
            <v>Business Jet</v>
          </cell>
          <cell r="L227" t="str">
            <v>Honda</v>
          </cell>
          <cell r="M227" t="str">
            <v>Honda HA-2600 HondaJet</v>
          </cell>
        </row>
        <row r="228">
          <cell r="A228">
            <v>66</v>
          </cell>
          <cell r="B228">
            <v>710</v>
          </cell>
          <cell r="C228" t="str">
            <v>66#710</v>
          </cell>
          <cell r="D228">
            <v>6842</v>
          </cell>
          <cell r="E228">
            <v>2</v>
          </cell>
          <cell r="F228" t="str">
            <v>A</v>
          </cell>
          <cell r="G228" t="str">
            <v>A</v>
          </cell>
          <cell r="H228" t="str">
            <v/>
          </cell>
          <cell r="I228" t="str">
            <v/>
          </cell>
          <cell r="J228" t="str">
            <v/>
          </cell>
          <cell r="K228" t="str">
            <v>Business Jet</v>
          </cell>
          <cell r="L228" t="str">
            <v>Honda</v>
          </cell>
          <cell r="M228" t="str">
            <v>Honda HA-420 HondaJet</v>
          </cell>
        </row>
        <row r="229">
          <cell r="A229">
            <v>180</v>
          </cell>
          <cell r="B229">
            <v>710</v>
          </cell>
          <cell r="C229" t="str">
            <v>180#710</v>
          </cell>
          <cell r="D229">
            <v>6842</v>
          </cell>
          <cell r="E229">
            <v>2</v>
          </cell>
          <cell r="F229" t="str">
            <v>A</v>
          </cell>
          <cell r="G229" t="str">
            <v>A</v>
          </cell>
          <cell r="H229" t="str">
            <v/>
          </cell>
          <cell r="I229" t="str">
            <v/>
          </cell>
          <cell r="J229" t="str">
            <v/>
          </cell>
          <cell r="K229" t="str">
            <v>Business Jet</v>
          </cell>
          <cell r="L229" t="str">
            <v>Nextant Aerospace</v>
          </cell>
          <cell r="M229" t="str">
            <v>Nextant Aerospace - Nextant 400XT Aircraft</v>
          </cell>
        </row>
        <row r="230">
          <cell r="A230">
            <v>55</v>
          </cell>
          <cell r="B230">
            <v>710</v>
          </cell>
          <cell r="C230" t="str">
            <v>55#710</v>
          </cell>
          <cell r="D230">
            <v>6842</v>
          </cell>
          <cell r="E230">
            <v>2</v>
          </cell>
          <cell r="F230" t="str">
            <v>A</v>
          </cell>
          <cell r="G230" t="str">
            <v>A</v>
          </cell>
          <cell r="H230" t="str">
            <v/>
          </cell>
          <cell r="I230" t="str">
            <v/>
          </cell>
          <cell r="J230" t="str">
            <v/>
          </cell>
          <cell r="K230" t="str">
            <v>Business Jet</v>
          </cell>
          <cell r="L230" t="str">
            <v>Embraer</v>
          </cell>
          <cell r="M230" t="str">
            <v>Embraer Phenom 100</v>
          </cell>
        </row>
        <row r="231">
          <cell r="A231">
            <v>39</v>
          </cell>
          <cell r="B231">
            <v>710</v>
          </cell>
          <cell r="C231" t="str">
            <v>39#710</v>
          </cell>
          <cell r="D231">
            <v>13360</v>
          </cell>
          <cell r="E231">
            <v>2</v>
          </cell>
          <cell r="F231" t="str">
            <v>B</v>
          </cell>
          <cell r="G231" t="str">
            <v>B (195% A) [$6,842]</v>
          </cell>
          <cell r="H231" t="str">
            <v/>
          </cell>
          <cell r="I231" t="str">
            <v/>
          </cell>
          <cell r="J231" t="str">
            <v/>
          </cell>
          <cell r="K231" t="str">
            <v>Business Jet</v>
          </cell>
          <cell r="L231" t="str">
            <v>Cessna</v>
          </cell>
          <cell r="M231" t="str">
            <v>Cessna Citation Encore</v>
          </cell>
        </row>
        <row r="232">
          <cell r="A232">
            <v>30</v>
          </cell>
          <cell r="B232">
            <v>710</v>
          </cell>
          <cell r="C232" t="str">
            <v>30#710</v>
          </cell>
          <cell r="D232">
            <v>13360</v>
          </cell>
          <cell r="E232">
            <v>2</v>
          </cell>
          <cell r="F232" t="str">
            <v>B</v>
          </cell>
          <cell r="G232" t="str">
            <v>B (195% A) [$6,842]</v>
          </cell>
          <cell r="H232" t="str">
            <v/>
          </cell>
          <cell r="I232" t="str">
            <v/>
          </cell>
          <cell r="J232" t="str">
            <v/>
          </cell>
          <cell r="K232" t="str">
            <v>Business Jet</v>
          </cell>
          <cell r="L232" t="str">
            <v>Hawker</v>
          </cell>
          <cell r="M232" t="str">
            <v>Hawker 400</v>
          </cell>
        </row>
        <row r="233">
          <cell r="A233">
            <v>56</v>
          </cell>
          <cell r="B233">
            <v>710</v>
          </cell>
          <cell r="C233" t="str">
            <v>56#710</v>
          </cell>
          <cell r="D233">
            <v>13360</v>
          </cell>
          <cell r="E233">
            <v>2</v>
          </cell>
          <cell r="F233" t="str">
            <v>B</v>
          </cell>
          <cell r="G233" t="str">
            <v>B (195% A) [$6,842]</v>
          </cell>
          <cell r="H233" t="str">
            <v/>
          </cell>
          <cell r="I233" t="str">
            <v/>
          </cell>
          <cell r="J233" t="str">
            <v/>
          </cell>
          <cell r="K233" t="str">
            <v>Business Jet</v>
          </cell>
          <cell r="L233" t="str">
            <v>Embraer</v>
          </cell>
          <cell r="M233" t="str">
            <v>Embraer Phenom 300</v>
          </cell>
        </row>
        <row r="234">
          <cell r="A234">
            <v>641</v>
          </cell>
          <cell r="B234">
            <v>710</v>
          </cell>
          <cell r="C234" t="str">
            <v>641#710</v>
          </cell>
          <cell r="D234">
            <v>13360</v>
          </cell>
          <cell r="E234">
            <v>2</v>
          </cell>
          <cell r="F234" t="str">
            <v>B</v>
          </cell>
          <cell r="G234" t="str">
            <v>B (195% A) [$6,842]</v>
          </cell>
          <cell r="H234" t="str">
            <v/>
          </cell>
          <cell r="I234" t="str">
            <v/>
          </cell>
          <cell r="J234" t="str">
            <v/>
          </cell>
          <cell r="K234" t="str">
            <v>Business Jet</v>
          </cell>
          <cell r="L234" t="str">
            <v>Embraer</v>
          </cell>
          <cell r="M234" t="str">
            <v>Embraer Phenom 300X</v>
          </cell>
        </row>
        <row r="235">
          <cell r="A235">
            <v>42</v>
          </cell>
          <cell r="B235">
            <v>710</v>
          </cell>
          <cell r="C235" t="str">
            <v>42#710</v>
          </cell>
          <cell r="D235">
            <v>13360</v>
          </cell>
          <cell r="E235">
            <v>2</v>
          </cell>
          <cell r="F235" t="str">
            <v>B</v>
          </cell>
          <cell r="G235" t="str">
            <v>B (195% A) [$6,842]</v>
          </cell>
          <cell r="H235" t="str">
            <v/>
          </cell>
          <cell r="I235" t="str">
            <v/>
          </cell>
          <cell r="J235" t="str">
            <v/>
          </cell>
          <cell r="K235" t="str">
            <v>Business Jet</v>
          </cell>
          <cell r="L235" t="str">
            <v>Cessna</v>
          </cell>
          <cell r="M235" t="str">
            <v>Cessna Citation CJ3</v>
          </cell>
        </row>
        <row r="236">
          <cell r="A236">
            <v>43</v>
          </cell>
          <cell r="B236">
            <v>710</v>
          </cell>
          <cell r="C236" t="str">
            <v>43#710</v>
          </cell>
          <cell r="D236">
            <v>13360</v>
          </cell>
          <cell r="E236">
            <v>2</v>
          </cell>
          <cell r="F236" t="str">
            <v>B</v>
          </cell>
          <cell r="G236" t="str">
            <v>B (195% A) [$6,842]</v>
          </cell>
          <cell r="H236" t="str">
            <v/>
          </cell>
          <cell r="I236" t="str">
            <v/>
          </cell>
          <cell r="J236" t="str">
            <v/>
          </cell>
          <cell r="K236" t="str">
            <v>Business Jet</v>
          </cell>
          <cell r="L236" t="str">
            <v>Cessna</v>
          </cell>
          <cell r="M236" t="str">
            <v>Cessna Citation CJ4</v>
          </cell>
        </row>
        <row r="237">
          <cell r="A237">
            <v>668</v>
          </cell>
          <cell r="B237">
            <v>710</v>
          </cell>
          <cell r="C237" t="str">
            <v>668#710</v>
          </cell>
          <cell r="D237">
            <v>15656</v>
          </cell>
          <cell r="E237">
            <v>2</v>
          </cell>
          <cell r="F237" t="str">
            <v>C</v>
          </cell>
          <cell r="G237" t="str">
            <v>C</v>
          </cell>
          <cell r="H237" t="str">
            <v/>
          </cell>
          <cell r="I237" t="str">
            <v/>
          </cell>
          <cell r="J237" t="str">
            <v/>
          </cell>
          <cell r="K237" t="str">
            <v>Freighter</v>
          </cell>
          <cell r="L237" t="str">
            <v>ATR</v>
          </cell>
          <cell r="M237" t="str">
            <v>ATR 72-600F</v>
          </cell>
        </row>
        <row r="238">
          <cell r="A238">
            <v>667</v>
          </cell>
          <cell r="B238">
            <v>710</v>
          </cell>
          <cell r="C238" t="str">
            <v>667#710</v>
          </cell>
          <cell r="D238">
            <v>15656</v>
          </cell>
          <cell r="E238">
            <v>2</v>
          </cell>
          <cell r="F238" t="str">
            <v>C</v>
          </cell>
          <cell r="G238" t="str">
            <v>C</v>
          </cell>
          <cell r="H238" t="str">
            <v/>
          </cell>
          <cell r="I238" t="str">
            <v/>
          </cell>
          <cell r="J238" t="str">
            <v/>
          </cell>
          <cell r="K238" t="str">
            <v>Freighter</v>
          </cell>
          <cell r="L238" t="str">
            <v>ATR</v>
          </cell>
          <cell r="M238" t="str">
            <v>ATR 72/42 Freighter Conversion</v>
          </cell>
        </row>
        <row r="239">
          <cell r="A239">
            <v>34</v>
          </cell>
          <cell r="B239">
            <v>710</v>
          </cell>
          <cell r="C239" t="str">
            <v>34#710</v>
          </cell>
          <cell r="D239">
            <v>20876</v>
          </cell>
          <cell r="E239">
            <v>2</v>
          </cell>
          <cell r="F239" t="str">
            <v>D</v>
          </cell>
          <cell r="G239" t="str">
            <v>D (133% C) [$15,656]</v>
          </cell>
          <cell r="H239" t="str">
            <v/>
          </cell>
          <cell r="I239" t="str">
            <v/>
          </cell>
          <cell r="J239" t="str">
            <v/>
          </cell>
          <cell r="K239" t="str">
            <v>Business Jet</v>
          </cell>
          <cell r="L239" t="str">
            <v>Bombardier</v>
          </cell>
          <cell r="M239" t="str">
            <v>Bombardier Challenger 300/350</v>
          </cell>
        </row>
        <row r="240">
          <cell r="A240">
            <v>649</v>
          </cell>
          <cell r="B240">
            <v>710</v>
          </cell>
          <cell r="C240" t="str">
            <v>649#710</v>
          </cell>
          <cell r="D240">
            <v>20876</v>
          </cell>
          <cell r="E240">
            <v>2</v>
          </cell>
          <cell r="F240" t="str">
            <v>D</v>
          </cell>
          <cell r="G240" t="str">
            <v>D (133% C) [$15,656]</v>
          </cell>
          <cell r="H240" t="str">
            <v/>
          </cell>
          <cell r="I240" t="str">
            <v/>
          </cell>
          <cell r="J240" t="str">
            <v/>
          </cell>
          <cell r="K240" t="str">
            <v>Business Jet</v>
          </cell>
          <cell r="L240" t="str">
            <v>Bombardier</v>
          </cell>
          <cell r="M240" t="str">
            <v>Bombardier Challenger 3500</v>
          </cell>
        </row>
        <row r="241">
          <cell r="A241">
            <v>46</v>
          </cell>
          <cell r="B241">
            <v>710</v>
          </cell>
          <cell r="C241" t="str">
            <v>46#710</v>
          </cell>
          <cell r="D241">
            <v>20876</v>
          </cell>
          <cell r="E241">
            <v>2</v>
          </cell>
          <cell r="F241" t="str">
            <v>D</v>
          </cell>
          <cell r="G241" t="str">
            <v>D (133% C) [$15,656]</v>
          </cell>
          <cell r="H241" t="str">
            <v/>
          </cell>
          <cell r="I241" t="str">
            <v/>
          </cell>
          <cell r="J241" t="str">
            <v/>
          </cell>
          <cell r="K241" t="str">
            <v>Business Jet</v>
          </cell>
          <cell r="L241" t="str">
            <v>Cessna</v>
          </cell>
          <cell r="M241" t="str">
            <v>Cessna Citation Latitude</v>
          </cell>
        </row>
        <row r="242">
          <cell r="A242">
            <v>45</v>
          </cell>
          <cell r="B242">
            <v>710</v>
          </cell>
          <cell r="C242" t="str">
            <v>45#710</v>
          </cell>
          <cell r="D242">
            <v>20876</v>
          </cell>
          <cell r="E242">
            <v>2</v>
          </cell>
          <cell r="F242" t="str">
            <v>D</v>
          </cell>
          <cell r="G242" t="str">
            <v>D (133% C) [$15,656]</v>
          </cell>
          <cell r="H242" t="str">
            <v/>
          </cell>
          <cell r="I242" t="str">
            <v/>
          </cell>
          <cell r="J242" t="str">
            <v/>
          </cell>
          <cell r="K242" t="str">
            <v>Business Jet</v>
          </cell>
          <cell r="L242" t="str">
            <v>Cessna</v>
          </cell>
          <cell r="M242" t="str">
            <v>Cessna Citation Sovereign</v>
          </cell>
        </row>
        <row r="243">
          <cell r="A243">
            <v>49</v>
          </cell>
          <cell r="B243">
            <v>710</v>
          </cell>
          <cell r="C243" t="str">
            <v>49#710</v>
          </cell>
          <cell r="D243">
            <v>20876</v>
          </cell>
          <cell r="E243">
            <v>2</v>
          </cell>
          <cell r="F243" t="str">
            <v>D</v>
          </cell>
          <cell r="G243" t="str">
            <v>D (133% C) [$15,656]</v>
          </cell>
          <cell r="H243" t="str">
            <v/>
          </cell>
          <cell r="I243" t="str">
            <v/>
          </cell>
          <cell r="J243" t="str">
            <v/>
          </cell>
          <cell r="K243" t="str">
            <v>Business Jet</v>
          </cell>
          <cell r="L243" t="str">
            <v>Cessna</v>
          </cell>
          <cell r="M243" t="str">
            <v>Cessna Citation X</v>
          </cell>
        </row>
        <row r="244">
          <cell r="A244">
            <v>40</v>
          </cell>
          <cell r="B244">
            <v>710</v>
          </cell>
          <cell r="C244" t="str">
            <v>40#710</v>
          </cell>
          <cell r="D244">
            <v>20876</v>
          </cell>
          <cell r="E244">
            <v>2</v>
          </cell>
          <cell r="F244" t="str">
            <v>D</v>
          </cell>
          <cell r="G244" t="str">
            <v>D (133% C) [$15,656]</v>
          </cell>
          <cell r="H244" t="str">
            <v/>
          </cell>
          <cell r="I244" t="str">
            <v/>
          </cell>
          <cell r="J244" t="str">
            <v/>
          </cell>
          <cell r="K244" t="str">
            <v>Business Jet</v>
          </cell>
          <cell r="L244" t="str">
            <v>Cessna</v>
          </cell>
          <cell r="M244" t="str">
            <v>Cessna Citation XLS</v>
          </cell>
        </row>
        <row r="245">
          <cell r="A245">
            <v>53</v>
          </cell>
          <cell r="B245">
            <v>710</v>
          </cell>
          <cell r="C245" t="str">
            <v>53#710</v>
          </cell>
          <cell r="D245">
            <v>20876</v>
          </cell>
          <cell r="E245">
            <v>2</v>
          </cell>
          <cell r="F245" t="str">
            <v>D</v>
          </cell>
          <cell r="G245" t="str">
            <v>D (133% C) [$15,656]</v>
          </cell>
          <cell r="H245" t="str">
            <v/>
          </cell>
          <cell r="I245" t="str">
            <v/>
          </cell>
          <cell r="J245" t="str">
            <v/>
          </cell>
          <cell r="K245" t="str">
            <v>Business Jet</v>
          </cell>
          <cell r="L245" t="str">
            <v>Dassault</v>
          </cell>
          <cell r="M245" t="str">
            <v>Dassault Falcon 2000</v>
          </cell>
        </row>
        <row r="246">
          <cell r="A246">
            <v>640</v>
          </cell>
          <cell r="B246">
            <v>710</v>
          </cell>
          <cell r="C246" t="str">
            <v>640#710</v>
          </cell>
          <cell r="D246">
            <v>20876</v>
          </cell>
          <cell r="E246">
            <v>2</v>
          </cell>
          <cell r="F246" t="str">
            <v>D</v>
          </cell>
          <cell r="G246" t="str">
            <v>D (133% C) [$15,656]</v>
          </cell>
          <cell r="H246" t="str">
            <v/>
          </cell>
          <cell r="I246" t="str">
            <v/>
          </cell>
          <cell r="J246" t="str">
            <v/>
          </cell>
          <cell r="K246" t="str">
            <v>Business Jet</v>
          </cell>
          <cell r="L246" t="str">
            <v>Dassault</v>
          </cell>
          <cell r="M246" t="str">
            <v>Dassault Falcon 2X</v>
          </cell>
        </row>
        <row r="247">
          <cell r="A247">
            <v>64</v>
          </cell>
          <cell r="B247">
            <v>710</v>
          </cell>
          <cell r="C247" t="str">
            <v>64#710</v>
          </cell>
          <cell r="D247">
            <v>20876</v>
          </cell>
          <cell r="E247">
            <v>2</v>
          </cell>
          <cell r="F247" t="str">
            <v>D</v>
          </cell>
          <cell r="G247" t="str">
            <v>D (133% C) [$15,656]</v>
          </cell>
          <cell r="H247" t="str">
            <v/>
          </cell>
          <cell r="I247" t="str">
            <v/>
          </cell>
          <cell r="J247" t="str">
            <v/>
          </cell>
          <cell r="K247" t="str">
            <v>Business Jet</v>
          </cell>
          <cell r="L247" t="str">
            <v>Gulfstream</v>
          </cell>
          <cell r="M247" t="str">
            <v>Gulfstream G100</v>
          </cell>
        </row>
        <row r="248">
          <cell r="A248">
            <v>454</v>
          </cell>
          <cell r="B248">
            <v>710</v>
          </cell>
          <cell r="C248" t="str">
            <v>454#710</v>
          </cell>
          <cell r="D248">
            <v>20876</v>
          </cell>
          <cell r="E248">
            <v>2</v>
          </cell>
          <cell r="F248" t="str">
            <v>D</v>
          </cell>
          <cell r="G248" t="str">
            <v>D (133% C) [$15,656]</v>
          </cell>
          <cell r="H248" t="str">
            <v/>
          </cell>
          <cell r="I248" t="str">
            <v/>
          </cell>
          <cell r="J248" t="str">
            <v/>
          </cell>
          <cell r="K248" t="str">
            <v>Business Jet</v>
          </cell>
          <cell r="L248" t="str">
            <v>Gulfstream</v>
          </cell>
          <cell r="M248" t="str">
            <v>Gulfstream G280</v>
          </cell>
        </row>
        <row r="249">
          <cell r="A249">
            <v>33</v>
          </cell>
          <cell r="B249">
            <v>710</v>
          </cell>
          <cell r="C249" t="str">
            <v>33#710</v>
          </cell>
          <cell r="D249">
            <v>20876</v>
          </cell>
          <cell r="E249">
            <v>2</v>
          </cell>
          <cell r="F249" t="str">
            <v>D</v>
          </cell>
          <cell r="G249" t="str">
            <v>D (133% C) [$15,656]</v>
          </cell>
          <cell r="H249" t="str">
            <v/>
          </cell>
          <cell r="I249" t="str">
            <v/>
          </cell>
          <cell r="J249" t="str">
            <v/>
          </cell>
          <cell r="K249" t="str">
            <v>Business Jet</v>
          </cell>
          <cell r="L249" t="str">
            <v>Hawker</v>
          </cell>
          <cell r="M249" t="str">
            <v>Hawker 4000</v>
          </cell>
        </row>
        <row r="250">
          <cell r="A250">
            <v>32</v>
          </cell>
          <cell r="B250">
            <v>710</v>
          </cell>
          <cell r="C250" t="str">
            <v>32#710</v>
          </cell>
          <cell r="D250">
            <v>20876</v>
          </cell>
          <cell r="E250">
            <v>2</v>
          </cell>
          <cell r="F250" t="str">
            <v>D</v>
          </cell>
          <cell r="G250" t="str">
            <v>D (133% C) [$15,656]</v>
          </cell>
          <cell r="H250" t="str">
            <v/>
          </cell>
          <cell r="I250" t="str">
            <v/>
          </cell>
          <cell r="J250" t="str">
            <v/>
          </cell>
          <cell r="K250" t="str">
            <v>Business Jet</v>
          </cell>
          <cell r="L250" t="str">
            <v>Hawker</v>
          </cell>
          <cell r="M250" t="str">
            <v>Hawker 750/850/900</v>
          </cell>
        </row>
        <row r="251">
          <cell r="A251">
            <v>68</v>
          </cell>
          <cell r="B251">
            <v>710</v>
          </cell>
          <cell r="C251" t="str">
            <v>68#710</v>
          </cell>
          <cell r="D251">
            <v>20876</v>
          </cell>
          <cell r="E251">
            <v>2</v>
          </cell>
          <cell r="F251" t="str">
            <v>D</v>
          </cell>
          <cell r="G251" t="str">
            <v>D (133% C) [$15,656]</v>
          </cell>
          <cell r="H251" t="str">
            <v/>
          </cell>
          <cell r="I251" t="str">
            <v/>
          </cell>
          <cell r="J251" t="str">
            <v/>
          </cell>
          <cell r="K251" t="str">
            <v>Business Jet</v>
          </cell>
          <cell r="L251" t="str">
            <v>Learjet</v>
          </cell>
          <cell r="M251" t="str">
            <v>Learjet 60</v>
          </cell>
        </row>
        <row r="252">
          <cell r="A252">
            <v>67</v>
          </cell>
          <cell r="B252">
            <v>710</v>
          </cell>
          <cell r="C252" t="str">
            <v>67#710</v>
          </cell>
          <cell r="D252">
            <v>20876</v>
          </cell>
          <cell r="E252">
            <v>2</v>
          </cell>
          <cell r="F252" t="str">
            <v>D</v>
          </cell>
          <cell r="G252" t="str">
            <v>D (133% C) [$15,656]</v>
          </cell>
          <cell r="H252" t="str">
            <v/>
          </cell>
          <cell r="I252" t="str">
            <v/>
          </cell>
          <cell r="J252" t="str">
            <v/>
          </cell>
          <cell r="K252" t="str">
            <v>Business Jet</v>
          </cell>
          <cell r="L252" t="str">
            <v>Learjet</v>
          </cell>
          <cell r="M252" t="str">
            <v>Learjet 70/75</v>
          </cell>
        </row>
        <row r="253">
          <cell r="A253">
            <v>57</v>
          </cell>
          <cell r="B253">
            <v>710</v>
          </cell>
          <cell r="C253" t="str">
            <v>57#710</v>
          </cell>
          <cell r="D253">
            <v>20876</v>
          </cell>
          <cell r="E253">
            <v>2</v>
          </cell>
          <cell r="F253" t="str">
            <v>D</v>
          </cell>
          <cell r="G253" t="str">
            <v>D (133% C) [$15,656]</v>
          </cell>
          <cell r="H253" t="str">
            <v/>
          </cell>
          <cell r="I253" t="str">
            <v/>
          </cell>
          <cell r="J253" t="str">
            <v/>
          </cell>
          <cell r="K253" t="str">
            <v>Business Jet</v>
          </cell>
          <cell r="L253" t="str">
            <v>Embraer</v>
          </cell>
          <cell r="M253" t="str">
            <v>Legacy 450/Praetor 500</v>
          </cell>
        </row>
        <row r="254">
          <cell r="A254">
            <v>58</v>
          </cell>
          <cell r="B254">
            <v>710</v>
          </cell>
          <cell r="C254" t="str">
            <v>58#710</v>
          </cell>
          <cell r="D254">
            <v>20876</v>
          </cell>
          <cell r="E254">
            <v>2</v>
          </cell>
          <cell r="F254" t="str">
            <v>D</v>
          </cell>
          <cell r="G254" t="str">
            <v>D (133% C) [$15,656]</v>
          </cell>
          <cell r="H254" t="str">
            <v/>
          </cell>
          <cell r="I254" t="str">
            <v/>
          </cell>
          <cell r="J254" t="str">
            <v/>
          </cell>
          <cell r="K254" t="str">
            <v>Business Jet</v>
          </cell>
          <cell r="L254" t="str">
            <v>Embraer</v>
          </cell>
          <cell r="M254" t="str">
            <v>Legacy 500/Praetor 600</v>
          </cell>
        </row>
        <row r="255">
          <cell r="A255">
            <v>71</v>
          </cell>
          <cell r="B255">
            <v>710</v>
          </cell>
          <cell r="C255" t="str">
            <v>71#710</v>
          </cell>
          <cell r="D255">
            <v>20876</v>
          </cell>
          <cell r="E255">
            <v>2</v>
          </cell>
          <cell r="F255" t="str">
            <v>D</v>
          </cell>
          <cell r="G255" t="str">
            <v>D (133% C) [$15,656]</v>
          </cell>
          <cell r="H255" t="str">
            <v/>
          </cell>
          <cell r="I255" t="str">
            <v/>
          </cell>
          <cell r="J255" t="str">
            <v/>
          </cell>
          <cell r="K255" t="str">
            <v>Business Jet</v>
          </cell>
          <cell r="L255" t="str">
            <v>Pilatus</v>
          </cell>
          <cell r="M255" t="str">
            <v>Pilatus PC-24</v>
          </cell>
        </row>
        <row r="256">
          <cell r="A256">
            <v>642</v>
          </cell>
          <cell r="B256">
            <v>710</v>
          </cell>
          <cell r="C256" t="str">
            <v>642#710</v>
          </cell>
          <cell r="D256">
            <v>21920</v>
          </cell>
          <cell r="E256">
            <v>2</v>
          </cell>
          <cell r="F256" t="str">
            <v>E</v>
          </cell>
          <cell r="G256" t="str">
            <v>E (105% D) [$20,876]</v>
          </cell>
          <cell r="H256" t="str">
            <v/>
          </cell>
          <cell r="I256" t="str">
            <v/>
          </cell>
          <cell r="J256" t="str">
            <v/>
          </cell>
          <cell r="K256" t="str">
            <v>Business Jet</v>
          </cell>
          <cell r="L256" t="str">
            <v>Gulfstream</v>
          </cell>
          <cell r="M256" t="str">
            <v>Gulfstream G285X</v>
          </cell>
        </row>
        <row r="257">
          <cell r="A257">
            <v>671</v>
          </cell>
          <cell r="B257">
            <v>710</v>
          </cell>
          <cell r="C257" t="str">
            <v>671#710</v>
          </cell>
          <cell r="D257">
            <v>22180</v>
          </cell>
          <cell r="E257">
            <v>2</v>
          </cell>
          <cell r="F257" t="str">
            <v>F</v>
          </cell>
          <cell r="G257" t="str">
            <v>F</v>
          </cell>
          <cell r="H257" t="str">
            <v/>
          </cell>
          <cell r="I257" t="str">
            <v/>
          </cell>
          <cell r="J257" t="str">
            <v/>
          </cell>
          <cell r="K257" t="str">
            <v>Freighter</v>
          </cell>
          <cell r="L257" t="str">
            <v>Embraer</v>
          </cell>
          <cell r="M257" t="str">
            <v>Embraer E190F (P2F)</v>
          </cell>
        </row>
        <row r="258">
          <cell r="A258">
            <v>672</v>
          </cell>
          <cell r="B258">
            <v>710</v>
          </cell>
          <cell r="C258" t="str">
            <v>672#710</v>
          </cell>
          <cell r="D258">
            <v>22180</v>
          </cell>
          <cell r="E258">
            <v>2</v>
          </cell>
          <cell r="F258" t="str">
            <v>F</v>
          </cell>
          <cell r="G258" t="str">
            <v>F</v>
          </cell>
          <cell r="H258" t="str">
            <v/>
          </cell>
          <cell r="I258" t="str">
            <v/>
          </cell>
          <cell r="J258" t="str">
            <v/>
          </cell>
          <cell r="K258" t="str">
            <v>Freighter</v>
          </cell>
          <cell r="L258" t="str">
            <v>Embraer</v>
          </cell>
          <cell r="M258" t="str">
            <v>Embraer E195F (P2F)</v>
          </cell>
        </row>
        <row r="259">
          <cell r="A259">
            <v>535</v>
          </cell>
          <cell r="B259">
            <v>710</v>
          </cell>
          <cell r="C259" t="str">
            <v>535#710</v>
          </cell>
          <cell r="D259">
            <v>26094</v>
          </cell>
          <cell r="E259">
            <v>2</v>
          </cell>
          <cell r="F259" t="str">
            <v>G</v>
          </cell>
          <cell r="G259" t="str">
            <v>G</v>
          </cell>
          <cell r="H259" t="str">
            <v/>
          </cell>
          <cell r="I259" t="str">
            <v/>
          </cell>
          <cell r="J259" t="str">
            <v/>
          </cell>
          <cell r="K259" t="str">
            <v>Large Commercial Aircraft</v>
          </cell>
          <cell r="L259" t="str">
            <v>Boeing</v>
          </cell>
          <cell r="M259" t="str">
            <v>Boeing 737 Classic: 737-400</v>
          </cell>
        </row>
        <row r="260">
          <cell r="A260">
            <v>536</v>
          </cell>
          <cell r="B260">
            <v>710</v>
          </cell>
          <cell r="C260" t="str">
            <v>536#710</v>
          </cell>
          <cell r="D260">
            <v>26094</v>
          </cell>
          <cell r="E260">
            <v>2</v>
          </cell>
          <cell r="F260" t="str">
            <v>G</v>
          </cell>
          <cell r="G260" t="str">
            <v>G</v>
          </cell>
          <cell r="H260" t="str">
            <v/>
          </cell>
          <cell r="I260" t="str">
            <v/>
          </cell>
          <cell r="J260" t="str">
            <v/>
          </cell>
          <cell r="K260" t="str">
            <v>Large Commercial Aircraft</v>
          </cell>
          <cell r="L260" t="str">
            <v>Boeing</v>
          </cell>
          <cell r="M260" t="str">
            <v>Boeing 737 Classic: 737-500</v>
          </cell>
        </row>
        <row r="261">
          <cell r="A261">
            <v>309</v>
          </cell>
          <cell r="B261">
            <v>710</v>
          </cell>
          <cell r="C261" t="str">
            <v>309#710</v>
          </cell>
          <cell r="D261">
            <v>26094</v>
          </cell>
          <cell r="E261">
            <v>2</v>
          </cell>
          <cell r="F261" t="str">
            <v>G</v>
          </cell>
          <cell r="G261" t="str">
            <v>G</v>
          </cell>
          <cell r="H261" t="str">
            <v/>
          </cell>
          <cell r="I261" t="str">
            <v/>
          </cell>
          <cell r="J261" t="str">
            <v/>
          </cell>
          <cell r="K261" t="str">
            <v>Large Commercial Aircraft</v>
          </cell>
          <cell r="L261" t="str">
            <v>Boeing</v>
          </cell>
          <cell r="M261" t="str">
            <v>Boeing 737 MAX: 737 MAX 10</v>
          </cell>
        </row>
        <row r="262">
          <cell r="A262">
            <v>195</v>
          </cell>
          <cell r="B262">
            <v>710</v>
          </cell>
          <cell r="C262" t="str">
            <v>195#710</v>
          </cell>
          <cell r="D262">
            <v>26094</v>
          </cell>
          <cell r="E262">
            <v>2</v>
          </cell>
          <cell r="F262" t="str">
            <v>G</v>
          </cell>
          <cell r="G262" t="str">
            <v>G</v>
          </cell>
          <cell r="H262" t="str">
            <v/>
          </cell>
          <cell r="I262" t="str">
            <v/>
          </cell>
          <cell r="J262" t="str">
            <v/>
          </cell>
          <cell r="K262" t="str">
            <v>Large Commercial Aircraft</v>
          </cell>
          <cell r="L262" t="str">
            <v>Boeing</v>
          </cell>
          <cell r="M262" t="str">
            <v>Boeing 737 MAX: 737 MAX 7</v>
          </cell>
        </row>
        <row r="263">
          <cell r="A263">
            <v>196</v>
          </cell>
          <cell r="B263">
            <v>710</v>
          </cell>
          <cell r="C263" t="str">
            <v>196#710</v>
          </cell>
          <cell r="D263">
            <v>26094</v>
          </cell>
          <cell r="E263">
            <v>2</v>
          </cell>
          <cell r="F263" t="str">
            <v>G</v>
          </cell>
          <cell r="G263" t="str">
            <v>G</v>
          </cell>
          <cell r="H263" t="str">
            <v/>
          </cell>
          <cell r="I263" t="str">
            <v/>
          </cell>
          <cell r="J263" t="str">
            <v/>
          </cell>
          <cell r="K263" t="str">
            <v>Large Commercial Aircraft</v>
          </cell>
          <cell r="L263" t="str">
            <v>Boeing</v>
          </cell>
          <cell r="M263" t="str">
            <v>Boeing 737 MAX: 737 MAX 8</v>
          </cell>
        </row>
        <row r="264">
          <cell r="A264">
            <v>515</v>
          </cell>
          <cell r="B264">
            <v>710</v>
          </cell>
          <cell r="C264" t="str">
            <v>515#710</v>
          </cell>
          <cell r="D264">
            <v>26094</v>
          </cell>
          <cell r="E264">
            <v>2</v>
          </cell>
          <cell r="F264" t="str">
            <v>G</v>
          </cell>
          <cell r="G264" t="str">
            <v>G</v>
          </cell>
          <cell r="H264" t="str">
            <v/>
          </cell>
          <cell r="I264" t="str">
            <v/>
          </cell>
          <cell r="J264" t="str">
            <v/>
          </cell>
          <cell r="K264" t="str">
            <v>Large Commercial Aircraft</v>
          </cell>
          <cell r="L264" t="str">
            <v>Airbus</v>
          </cell>
          <cell r="M264" t="str">
            <v>Airbus A321neo</v>
          </cell>
        </row>
        <row r="265">
          <cell r="A265">
            <v>211</v>
          </cell>
          <cell r="B265">
            <v>710</v>
          </cell>
          <cell r="C265" t="str">
            <v>211#710</v>
          </cell>
          <cell r="D265">
            <v>26094</v>
          </cell>
          <cell r="E265">
            <v>2</v>
          </cell>
          <cell r="F265" t="str">
            <v>G</v>
          </cell>
          <cell r="G265" t="str">
            <v>G</v>
          </cell>
          <cell r="H265" t="str">
            <v/>
          </cell>
          <cell r="I265" t="str">
            <v/>
          </cell>
          <cell r="J265" t="str">
            <v/>
          </cell>
          <cell r="K265" t="str">
            <v>Large Commercial Aircraft</v>
          </cell>
          <cell r="L265" t="str">
            <v>Airbus</v>
          </cell>
          <cell r="M265" t="str">
            <v>Airbus A321neo</v>
          </cell>
        </row>
        <row r="266">
          <cell r="A266">
            <v>299</v>
          </cell>
          <cell r="B266">
            <v>710</v>
          </cell>
          <cell r="C266" t="str">
            <v>299#710</v>
          </cell>
          <cell r="D266">
            <v>26094</v>
          </cell>
          <cell r="E266">
            <v>2</v>
          </cell>
          <cell r="F266" t="str">
            <v>G</v>
          </cell>
          <cell r="G266" t="str">
            <v>G</v>
          </cell>
          <cell r="H266" t="str">
            <v/>
          </cell>
          <cell r="I266" t="str">
            <v/>
          </cell>
          <cell r="J266" t="str">
            <v/>
          </cell>
          <cell r="K266" t="str">
            <v>Large Commercial Aircraft</v>
          </cell>
          <cell r="L266" t="str">
            <v>Boeing</v>
          </cell>
          <cell r="M266" t="str">
            <v>Boeing 717</v>
          </cell>
        </row>
        <row r="267">
          <cell r="A267">
            <v>534</v>
          </cell>
          <cell r="B267">
            <v>710</v>
          </cell>
          <cell r="C267" t="str">
            <v>534#710</v>
          </cell>
          <cell r="D267">
            <v>26094</v>
          </cell>
          <cell r="E267">
            <v>2</v>
          </cell>
          <cell r="F267" t="str">
            <v>G</v>
          </cell>
          <cell r="G267" t="str">
            <v>G</v>
          </cell>
          <cell r="H267" t="str">
            <v/>
          </cell>
          <cell r="I267" t="str">
            <v/>
          </cell>
          <cell r="J267" t="str">
            <v/>
          </cell>
          <cell r="K267" t="str">
            <v>Large Commercial Aircraft</v>
          </cell>
          <cell r="L267" t="str">
            <v>Boeing</v>
          </cell>
          <cell r="M267" t="str">
            <v>Boeing 737 Classic: 737-300</v>
          </cell>
        </row>
        <row r="268">
          <cell r="A268">
            <v>221</v>
          </cell>
          <cell r="B268">
            <v>710</v>
          </cell>
          <cell r="C268" t="str">
            <v>221#710</v>
          </cell>
          <cell r="D268">
            <v>26094</v>
          </cell>
          <cell r="E268">
            <v>2</v>
          </cell>
          <cell r="F268" t="str">
            <v>G</v>
          </cell>
          <cell r="G268" t="str">
            <v>G</v>
          </cell>
          <cell r="H268" t="str">
            <v/>
          </cell>
          <cell r="I268" t="str">
            <v/>
          </cell>
          <cell r="J268" t="str">
            <v/>
          </cell>
          <cell r="K268" t="str">
            <v>Large Commercial Aircraft</v>
          </cell>
          <cell r="L268" t="str">
            <v>Airbus</v>
          </cell>
          <cell r="M268" t="str">
            <v>Airbus A220-100</v>
          </cell>
        </row>
        <row r="269">
          <cell r="A269">
            <v>222</v>
          </cell>
          <cell r="B269">
            <v>710</v>
          </cell>
          <cell r="C269" t="str">
            <v>222#710</v>
          </cell>
          <cell r="D269">
            <v>26094</v>
          </cell>
          <cell r="E269">
            <v>2</v>
          </cell>
          <cell r="F269" t="str">
            <v>G</v>
          </cell>
          <cell r="G269" t="str">
            <v>G</v>
          </cell>
          <cell r="H269" t="str">
            <v/>
          </cell>
          <cell r="I269" t="str">
            <v/>
          </cell>
          <cell r="J269" t="str">
            <v/>
          </cell>
          <cell r="K269" t="str">
            <v>Large Commercial Aircraft</v>
          </cell>
          <cell r="L269" t="str">
            <v>Airbus</v>
          </cell>
          <cell r="M269" t="str">
            <v>Airbus A220-300</v>
          </cell>
        </row>
        <row r="270">
          <cell r="A270">
            <v>634</v>
          </cell>
          <cell r="B270">
            <v>710</v>
          </cell>
          <cell r="C270" t="str">
            <v>634#710</v>
          </cell>
          <cell r="D270">
            <v>26094</v>
          </cell>
          <cell r="E270">
            <v>2</v>
          </cell>
          <cell r="F270" t="str">
            <v>G</v>
          </cell>
          <cell r="G270" t="str">
            <v>G</v>
          </cell>
          <cell r="H270" t="str">
            <v/>
          </cell>
          <cell r="I270" t="str">
            <v/>
          </cell>
          <cell r="J270" t="str">
            <v/>
          </cell>
          <cell r="K270" t="str">
            <v>Large Commercial Aircraft</v>
          </cell>
          <cell r="L270" t="str">
            <v>Airbus</v>
          </cell>
          <cell r="M270" t="str">
            <v>A319-100</v>
          </cell>
        </row>
        <row r="271">
          <cell r="A271">
            <v>633</v>
          </cell>
          <cell r="B271">
            <v>710</v>
          </cell>
          <cell r="C271" t="str">
            <v>633#710</v>
          </cell>
          <cell r="D271">
            <v>26094</v>
          </cell>
          <cell r="E271">
            <v>2</v>
          </cell>
          <cell r="F271" t="str">
            <v>G</v>
          </cell>
          <cell r="G271" t="str">
            <v>G</v>
          </cell>
          <cell r="H271">
            <v>25000</v>
          </cell>
          <cell r="I271">
            <v>4.376E-2</v>
          </cell>
          <cell r="J271" t="str">
            <v/>
          </cell>
          <cell r="K271" t="str">
            <v>Large Commercial Aircraft</v>
          </cell>
          <cell r="L271" t="str">
            <v>Airbus</v>
          </cell>
          <cell r="M271" t="str">
            <v>A320-200</v>
          </cell>
        </row>
        <row r="272">
          <cell r="A272">
            <v>206</v>
          </cell>
          <cell r="B272">
            <v>710</v>
          </cell>
          <cell r="C272" t="str">
            <v>206#710</v>
          </cell>
          <cell r="D272">
            <v>26094</v>
          </cell>
          <cell r="E272">
            <v>2</v>
          </cell>
          <cell r="F272" t="str">
            <v>G</v>
          </cell>
          <cell r="G272" t="str">
            <v>G</v>
          </cell>
          <cell r="H272" t="str">
            <v/>
          </cell>
          <cell r="I272" t="str">
            <v/>
          </cell>
          <cell r="J272" t="str">
            <v/>
          </cell>
          <cell r="K272" t="str">
            <v>Large Commercial Aircraft</v>
          </cell>
          <cell r="L272" t="str">
            <v>Airbus</v>
          </cell>
          <cell r="M272" t="str">
            <v>Airbus A319ceo</v>
          </cell>
        </row>
        <row r="273">
          <cell r="A273">
            <v>510</v>
          </cell>
          <cell r="B273">
            <v>710</v>
          </cell>
          <cell r="C273" t="str">
            <v>510#710</v>
          </cell>
          <cell r="D273">
            <v>26094</v>
          </cell>
          <cell r="E273">
            <v>2</v>
          </cell>
          <cell r="F273" t="str">
            <v>G</v>
          </cell>
          <cell r="G273" t="str">
            <v>G</v>
          </cell>
          <cell r="H273" t="str">
            <v/>
          </cell>
          <cell r="I273" t="str">
            <v/>
          </cell>
          <cell r="J273" t="str">
            <v/>
          </cell>
          <cell r="K273" t="str">
            <v>Large Commercial Aircraft</v>
          </cell>
          <cell r="L273" t="str">
            <v>Airbus</v>
          </cell>
          <cell r="M273" t="str">
            <v>Airbus A319ceo</v>
          </cell>
        </row>
        <row r="274">
          <cell r="A274">
            <v>207</v>
          </cell>
          <cell r="B274">
            <v>710</v>
          </cell>
          <cell r="C274" t="str">
            <v>207#710</v>
          </cell>
          <cell r="D274">
            <v>26094</v>
          </cell>
          <cell r="E274">
            <v>2</v>
          </cell>
          <cell r="F274" t="str">
            <v>G</v>
          </cell>
          <cell r="G274" t="str">
            <v>G</v>
          </cell>
          <cell r="H274" t="str">
            <v/>
          </cell>
          <cell r="I274" t="str">
            <v/>
          </cell>
          <cell r="J274" t="str">
            <v/>
          </cell>
          <cell r="K274" t="str">
            <v>Large Commercial Aircraft</v>
          </cell>
          <cell r="L274" t="str">
            <v>Airbus</v>
          </cell>
          <cell r="M274" t="str">
            <v>Airbus A320ceo</v>
          </cell>
        </row>
        <row r="275">
          <cell r="A275">
            <v>511</v>
          </cell>
          <cell r="B275">
            <v>710</v>
          </cell>
          <cell r="C275" t="str">
            <v>511#710</v>
          </cell>
          <cell r="D275">
            <v>26094</v>
          </cell>
          <cell r="E275">
            <v>2</v>
          </cell>
          <cell r="F275" t="str">
            <v>G</v>
          </cell>
          <cell r="G275" t="str">
            <v>G</v>
          </cell>
          <cell r="H275" t="str">
            <v/>
          </cell>
          <cell r="I275" t="str">
            <v/>
          </cell>
          <cell r="J275" t="str">
            <v/>
          </cell>
          <cell r="K275" t="str">
            <v>Large Commercial Aircraft</v>
          </cell>
          <cell r="L275" t="str">
            <v>Airbus</v>
          </cell>
          <cell r="M275" t="str">
            <v>Airbus A320ceo</v>
          </cell>
        </row>
        <row r="276">
          <cell r="A276">
            <v>208</v>
          </cell>
          <cell r="B276">
            <v>710</v>
          </cell>
          <cell r="C276" t="str">
            <v>208#710</v>
          </cell>
          <cell r="D276">
            <v>26094</v>
          </cell>
          <cell r="E276">
            <v>2</v>
          </cell>
          <cell r="F276" t="str">
            <v>G</v>
          </cell>
          <cell r="G276" t="str">
            <v>G</v>
          </cell>
          <cell r="H276" t="str">
            <v/>
          </cell>
          <cell r="I276" t="str">
            <v/>
          </cell>
          <cell r="J276" t="str">
            <v/>
          </cell>
          <cell r="K276" t="str">
            <v>Large Commercial Aircraft</v>
          </cell>
          <cell r="L276" t="str">
            <v>Airbus</v>
          </cell>
          <cell r="M276" t="str">
            <v>Airbus A321ceo</v>
          </cell>
        </row>
        <row r="277">
          <cell r="A277">
            <v>512</v>
          </cell>
          <cell r="B277">
            <v>710</v>
          </cell>
          <cell r="C277" t="str">
            <v>512#710</v>
          </cell>
          <cell r="D277">
            <v>26094</v>
          </cell>
          <cell r="E277">
            <v>2</v>
          </cell>
          <cell r="F277" t="str">
            <v>G</v>
          </cell>
          <cell r="G277" t="str">
            <v>G</v>
          </cell>
          <cell r="H277" t="str">
            <v/>
          </cell>
          <cell r="I277" t="str">
            <v/>
          </cell>
          <cell r="J277" t="str">
            <v/>
          </cell>
          <cell r="K277" t="str">
            <v>Large Commercial Aircraft</v>
          </cell>
          <cell r="L277" t="str">
            <v>Airbus</v>
          </cell>
          <cell r="M277" t="str">
            <v>Airbus A321ceo</v>
          </cell>
        </row>
        <row r="278">
          <cell r="A278">
            <v>513</v>
          </cell>
          <cell r="B278">
            <v>710</v>
          </cell>
          <cell r="C278" t="str">
            <v>513#710</v>
          </cell>
          <cell r="D278">
            <v>26094</v>
          </cell>
          <cell r="E278">
            <v>2</v>
          </cell>
          <cell r="F278" t="str">
            <v>G</v>
          </cell>
          <cell r="G278" t="str">
            <v>G</v>
          </cell>
          <cell r="H278" t="str">
            <v/>
          </cell>
          <cell r="I278" t="str">
            <v/>
          </cell>
          <cell r="J278" t="str">
            <v/>
          </cell>
          <cell r="K278" t="str">
            <v>Large Commercial Aircraft</v>
          </cell>
          <cell r="L278" t="str">
            <v>Airbus</v>
          </cell>
          <cell r="M278" t="str">
            <v>Airbus A319neo</v>
          </cell>
        </row>
        <row r="279">
          <cell r="A279">
            <v>209</v>
          </cell>
          <cell r="B279">
            <v>710</v>
          </cell>
          <cell r="C279" t="str">
            <v>209#710</v>
          </cell>
          <cell r="D279">
            <v>26094</v>
          </cell>
          <cell r="E279">
            <v>2</v>
          </cell>
          <cell r="F279" t="str">
            <v>G</v>
          </cell>
          <cell r="G279" t="str">
            <v>G</v>
          </cell>
          <cell r="H279" t="str">
            <v/>
          </cell>
          <cell r="I279" t="str">
            <v/>
          </cell>
          <cell r="J279" t="str">
            <v/>
          </cell>
          <cell r="K279" t="str">
            <v>Large Commercial Aircraft</v>
          </cell>
          <cell r="L279" t="str">
            <v>Airbus</v>
          </cell>
          <cell r="M279" t="str">
            <v>Airbus A319neo</v>
          </cell>
        </row>
        <row r="280">
          <cell r="A280">
            <v>514</v>
          </cell>
          <cell r="B280">
            <v>710</v>
          </cell>
          <cell r="C280" t="str">
            <v>514#710</v>
          </cell>
          <cell r="D280">
            <v>26094</v>
          </cell>
          <cell r="E280">
            <v>2</v>
          </cell>
          <cell r="F280" t="str">
            <v>G</v>
          </cell>
          <cell r="G280" t="str">
            <v>G</v>
          </cell>
          <cell r="H280" t="str">
            <v/>
          </cell>
          <cell r="I280" t="str">
            <v/>
          </cell>
          <cell r="J280" t="str">
            <v/>
          </cell>
          <cell r="K280" t="str">
            <v>Large Commercial Aircraft</v>
          </cell>
          <cell r="L280" t="str">
            <v>Airbus</v>
          </cell>
          <cell r="M280" t="str">
            <v>Airbus A320neo</v>
          </cell>
        </row>
        <row r="281">
          <cell r="A281">
            <v>210</v>
          </cell>
          <cell r="B281">
            <v>710</v>
          </cell>
          <cell r="C281" t="str">
            <v>210#710</v>
          </cell>
          <cell r="D281">
            <v>26094</v>
          </cell>
          <cell r="E281">
            <v>2</v>
          </cell>
          <cell r="F281" t="str">
            <v>G</v>
          </cell>
          <cell r="G281" t="str">
            <v>G</v>
          </cell>
          <cell r="H281" t="str">
            <v/>
          </cell>
          <cell r="I281" t="str">
            <v/>
          </cell>
          <cell r="J281" t="str">
            <v/>
          </cell>
          <cell r="K281" t="str">
            <v>Large Commercial Aircraft</v>
          </cell>
          <cell r="L281" t="str">
            <v>Airbus</v>
          </cell>
          <cell r="M281" t="str">
            <v>Airbus A320neo</v>
          </cell>
        </row>
        <row r="282">
          <cell r="A282">
            <v>665</v>
          </cell>
          <cell r="B282">
            <v>710</v>
          </cell>
          <cell r="C282" t="str">
            <v>665#710</v>
          </cell>
          <cell r="D282">
            <v>26094</v>
          </cell>
          <cell r="E282">
            <v>2</v>
          </cell>
          <cell r="F282" t="str">
            <v>G</v>
          </cell>
          <cell r="G282" t="str">
            <v>G</v>
          </cell>
          <cell r="H282" t="str">
            <v/>
          </cell>
          <cell r="I282" t="str">
            <v/>
          </cell>
          <cell r="J282" t="str">
            <v/>
          </cell>
          <cell r="K282" t="str">
            <v>Freighter</v>
          </cell>
          <cell r="L282" t="str">
            <v>Airbus</v>
          </cell>
          <cell r="M282" t="str">
            <v>A320-200P2F</v>
          </cell>
        </row>
        <row r="283">
          <cell r="A283">
            <v>666</v>
          </cell>
          <cell r="B283">
            <v>710</v>
          </cell>
          <cell r="C283" t="str">
            <v>666#710</v>
          </cell>
          <cell r="D283">
            <v>26094</v>
          </cell>
          <cell r="E283">
            <v>2</v>
          </cell>
          <cell r="F283" t="str">
            <v>G</v>
          </cell>
          <cell r="G283" t="str">
            <v>G</v>
          </cell>
          <cell r="H283" t="str">
            <v/>
          </cell>
          <cell r="I283" t="str">
            <v/>
          </cell>
          <cell r="J283" t="str">
            <v/>
          </cell>
          <cell r="K283" t="str">
            <v>Freighter</v>
          </cell>
          <cell r="L283" t="str">
            <v>Airbus</v>
          </cell>
          <cell r="M283" t="str">
            <v>A321P2F</v>
          </cell>
        </row>
        <row r="284">
          <cell r="A284">
            <v>573</v>
          </cell>
          <cell r="B284">
            <v>710</v>
          </cell>
          <cell r="C284" t="str">
            <v>573#710</v>
          </cell>
          <cell r="D284">
            <v>26094</v>
          </cell>
          <cell r="E284">
            <v>2</v>
          </cell>
          <cell r="F284" t="str">
            <v>G</v>
          </cell>
          <cell r="G284" t="str">
            <v>G</v>
          </cell>
          <cell r="H284" t="str">
            <v/>
          </cell>
          <cell r="I284" t="str">
            <v/>
          </cell>
          <cell r="J284" t="str">
            <v/>
          </cell>
          <cell r="K284" t="str">
            <v>Freighter</v>
          </cell>
          <cell r="L284" t="str">
            <v>Boeing</v>
          </cell>
          <cell r="M284" t="str">
            <v>Boeing 737-300SF</v>
          </cell>
        </row>
        <row r="285">
          <cell r="A285">
            <v>572</v>
          </cell>
          <cell r="B285">
            <v>710</v>
          </cell>
          <cell r="C285" t="str">
            <v>572#710</v>
          </cell>
          <cell r="D285">
            <v>26094</v>
          </cell>
          <cell r="E285">
            <v>2</v>
          </cell>
          <cell r="F285" t="str">
            <v>G</v>
          </cell>
          <cell r="G285" t="str">
            <v>G</v>
          </cell>
          <cell r="H285" t="str">
            <v/>
          </cell>
          <cell r="I285" t="str">
            <v/>
          </cell>
          <cell r="J285" t="str">
            <v/>
          </cell>
          <cell r="K285" t="str">
            <v>Freighter</v>
          </cell>
          <cell r="L285" t="str">
            <v>Boeing</v>
          </cell>
          <cell r="M285" t="str">
            <v>Boeing 737-400SF</v>
          </cell>
        </row>
        <row r="286">
          <cell r="A286">
            <v>591</v>
          </cell>
          <cell r="B286">
            <v>710</v>
          </cell>
          <cell r="C286" t="str">
            <v>591#710</v>
          </cell>
          <cell r="D286">
            <v>26094</v>
          </cell>
          <cell r="E286">
            <v>2</v>
          </cell>
          <cell r="F286" t="str">
            <v>G</v>
          </cell>
          <cell r="G286" t="str">
            <v>G</v>
          </cell>
          <cell r="H286" t="str">
            <v/>
          </cell>
          <cell r="I286" t="str">
            <v/>
          </cell>
          <cell r="J286" t="str">
            <v/>
          </cell>
          <cell r="K286" t="str">
            <v>Freighter</v>
          </cell>
          <cell r="L286" t="str">
            <v>Boeing</v>
          </cell>
          <cell r="M286" t="str">
            <v>Boeing 737-700C</v>
          </cell>
        </row>
        <row r="287">
          <cell r="A287">
            <v>571</v>
          </cell>
          <cell r="B287">
            <v>710</v>
          </cell>
          <cell r="C287" t="str">
            <v>571#710</v>
          </cell>
          <cell r="D287">
            <v>26094</v>
          </cell>
          <cell r="E287">
            <v>2</v>
          </cell>
          <cell r="F287" t="str">
            <v>G</v>
          </cell>
          <cell r="G287" t="str">
            <v>G</v>
          </cell>
          <cell r="H287" t="str">
            <v/>
          </cell>
          <cell r="I287" t="str">
            <v/>
          </cell>
          <cell r="J287" t="str">
            <v/>
          </cell>
          <cell r="K287" t="str">
            <v>Freighter</v>
          </cell>
          <cell r="L287" t="str">
            <v>Boeing</v>
          </cell>
          <cell r="M287" t="str">
            <v>Boeing 737-700/-800CF</v>
          </cell>
        </row>
        <row r="288">
          <cell r="A288">
            <v>596</v>
          </cell>
          <cell r="B288">
            <v>710</v>
          </cell>
          <cell r="C288" t="str">
            <v>596#710</v>
          </cell>
          <cell r="D288">
            <v>26094</v>
          </cell>
          <cell r="E288">
            <v>2</v>
          </cell>
          <cell r="F288" t="str">
            <v>G</v>
          </cell>
          <cell r="G288" t="str">
            <v>G</v>
          </cell>
          <cell r="H288" t="str">
            <v/>
          </cell>
          <cell r="I288" t="str">
            <v/>
          </cell>
          <cell r="J288" t="str">
            <v/>
          </cell>
          <cell r="K288" t="str">
            <v>Freighter</v>
          </cell>
          <cell r="L288" t="str">
            <v>Boeing</v>
          </cell>
          <cell r="M288" t="str">
            <v>Boeing 757-200 PF/SF</v>
          </cell>
        </row>
        <row r="289">
          <cell r="A289">
            <v>595</v>
          </cell>
          <cell r="B289">
            <v>710</v>
          </cell>
          <cell r="C289" t="str">
            <v>595#710</v>
          </cell>
          <cell r="D289">
            <v>26094</v>
          </cell>
          <cell r="E289">
            <v>2</v>
          </cell>
          <cell r="F289" t="str">
            <v>G</v>
          </cell>
          <cell r="G289" t="str">
            <v>G</v>
          </cell>
          <cell r="H289" t="str">
            <v/>
          </cell>
          <cell r="I289" t="str">
            <v/>
          </cell>
          <cell r="J289" t="str">
            <v/>
          </cell>
          <cell r="K289" t="str">
            <v>Freighter</v>
          </cell>
          <cell r="L289" t="str">
            <v>Boeing</v>
          </cell>
          <cell r="M289" t="str">
            <v>Boeing 757-200 PF/SF</v>
          </cell>
        </row>
        <row r="290">
          <cell r="A290">
            <v>35</v>
          </cell>
          <cell r="B290">
            <v>710</v>
          </cell>
          <cell r="C290" t="str">
            <v>35#710</v>
          </cell>
          <cell r="D290">
            <v>26094</v>
          </cell>
          <cell r="E290">
            <v>2</v>
          </cell>
          <cell r="F290" t="str">
            <v>G</v>
          </cell>
          <cell r="G290" t="str">
            <v>G</v>
          </cell>
          <cell r="H290" t="str">
            <v/>
          </cell>
          <cell r="I290" t="str">
            <v/>
          </cell>
          <cell r="J290" t="str">
            <v/>
          </cell>
          <cell r="K290" t="str">
            <v>Business Jet</v>
          </cell>
          <cell r="L290" t="str">
            <v>Bombardier</v>
          </cell>
          <cell r="M290" t="str">
            <v>Bombardier Challenger 600 series</v>
          </cell>
        </row>
        <row r="291">
          <cell r="A291">
            <v>635</v>
          </cell>
          <cell r="B291">
            <v>710</v>
          </cell>
          <cell r="C291" t="str">
            <v>635#710</v>
          </cell>
          <cell r="D291">
            <v>26094</v>
          </cell>
          <cell r="E291">
            <v>2</v>
          </cell>
          <cell r="F291" t="str">
            <v>G</v>
          </cell>
          <cell r="G291" t="str">
            <v>G</v>
          </cell>
          <cell r="H291" t="str">
            <v/>
          </cell>
          <cell r="I291" t="str">
            <v/>
          </cell>
          <cell r="J291" t="str">
            <v/>
          </cell>
          <cell r="K291" t="str">
            <v>Business Jet</v>
          </cell>
          <cell r="L291" t="str">
            <v>Bombardier</v>
          </cell>
          <cell r="M291" t="str">
            <v>Bombardier Challenger 6XX series</v>
          </cell>
        </row>
        <row r="292">
          <cell r="A292">
            <v>72</v>
          </cell>
          <cell r="B292">
            <v>710</v>
          </cell>
          <cell r="C292" t="str">
            <v>72#710</v>
          </cell>
          <cell r="D292">
            <v>26094</v>
          </cell>
          <cell r="E292">
            <v>2</v>
          </cell>
          <cell r="F292" t="str">
            <v>G</v>
          </cell>
          <cell r="G292" t="str">
            <v>G</v>
          </cell>
          <cell r="H292" t="str">
            <v/>
          </cell>
          <cell r="I292" t="str">
            <v/>
          </cell>
          <cell r="J292" t="str">
            <v/>
          </cell>
          <cell r="K292" t="str">
            <v>Business Jet</v>
          </cell>
          <cell r="L292" t="str">
            <v>Bombardier</v>
          </cell>
          <cell r="M292" t="str">
            <v>Bombardier Challenger 850</v>
          </cell>
        </row>
        <row r="293">
          <cell r="A293">
            <v>48</v>
          </cell>
          <cell r="B293">
            <v>710</v>
          </cell>
          <cell r="C293" t="str">
            <v>48#710</v>
          </cell>
          <cell r="D293">
            <v>26094</v>
          </cell>
          <cell r="E293">
            <v>2</v>
          </cell>
          <cell r="F293" t="str">
            <v>G</v>
          </cell>
          <cell r="G293" t="str">
            <v>G</v>
          </cell>
          <cell r="H293" t="str">
            <v/>
          </cell>
          <cell r="I293" t="str">
            <v/>
          </cell>
          <cell r="J293" t="str">
            <v/>
          </cell>
          <cell r="K293" t="str">
            <v>Business Jet</v>
          </cell>
          <cell r="L293" t="str">
            <v>Cessna</v>
          </cell>
          <cell r="M293" t="str">
            <v>Cessna Citation Hemisphere</v>
          </cell>
        </row>
        <row r="294">
          <cell r="A294">
            <v>47</v>
          </cell>
          <cell r="B294">
            <v>710</v>
          </cell>
          <cell r="C294" t="str">
            <v>47#710</v>
          </cell>
          <cell r="D294">
            <v>26094</v>
          </cell>
          <cell r="E294">
            <v>2</v>
          </cell>
          <cell r="F294" t="str">
            <v>G</v>
          </cell>
          <cell r="G294" t="str">
            <v>G</v>
          </cell>
          <cell r="H294" t="str">
            <v/>
          </cell>
          <cell r="I294" t="str">
            <v/>
          </cell>
          <cell r="J294" t="str">
            <v/>
          </cell>
          <cell r="K294" t="str">
            <v>Business Jet</v>
          </cell>
          <cell r="L294" t="str">
            <v>Cessna</v>
          </cell>
          <cell r="M294" t="str">
            <v>Cessna Citation Longitude</v>
          </cell>
        </row>
        <row r="295">
          <cell r="A295">
            <v>587</v>
          </cell>
          <cell r="B295">
            <v>710</v>
          </cell>
          <cell r="C295" t="str">
            <v>587#710</v>
          </cell>
          <cell r="D295">
            <v>26094</v>
          </cell>
          <cell r="E295">
            <v>2</v>
          </cell>
          <cell r="F295" t="str">
            <v>G</v>
          </cell>
          <cell r="G295" t="str">
            <v>G</v>
          </cell>
          <cell r="H295" t="str">
            <v/>
          </cell>
          <cell r="I295" t="str">
            <v/>
          </cell>
          <cell r="J295" t="str">
            <v/>
          </cell>
          <cell r="K295" t="str">
            <v>Business Jet</v>
          </cell>
          <cell r="L295" t="str">
            <v>Dassault</v>
          </cell>
          <cell r="M295" t="str">
            <v>Dassault Falcon 10X</v>
          </cell>
        </row>
        <row r="296">
          <cell r="A296">
            <v>51</v>
          </cell>
          <cell r="B296">
            <v>710</v>
          </cell>
          <cell r="C296" t="str">
            <v>51#710</v>
          </cell>
          <cell r="D296">
            <v>26094</v>
          </cell>
          <cell r="E296">
            <v>2</v>
          </cell>
          <cell r="F296" t="str">
            <v>G</v>
          </cell>
          <cell r="G296" t="str">
            <v>G</v>
          </cell>
          <cell r="H296" t="str">
            <v/>
          </cell>
          <cell r="I296" t="str">
            <v/>
          </cell>
          <cell r="J296" t="str">
            <v/>
          </cell>
          <cell r="K296" t="str">
            <v>Business Jet</v>
          </cell>
          <cell r="L296" t="str">
            <v>Dassault</v>
          </cell>
          <cell r="M296" t="str">
            <v>Dassault Falcon 6X</v>
          </cell>
        </row>
        <row r="297">
          <cell r="A297">
            <v>54</v>
          </cell>
          <cell r="B297">
            <v>710</v>
          </cell>
          <cell r="C297" t="str">
            <v>54#710</v>
          </cell>
          <cell r="D297">
            <v>26094</v>
          </cell>
          <cell r="E297">
            <v>2</v>
          </cell>
          <cell r="F297" t="str">
            <v>G</v>
          </cell>
          <cell r="G297" t="str">
            <v>G</v>
          </cell>
          <cell r="H297" t="str">
            <v/>
          </cell>
          <cell r="I297" t="str">
            <v/>
          </cell>
          <cell r="J297" t="str">
            <v/>
          </cell>
          <cell r="K297" t="str">
            <v>Business Jet</v>
          </cell>
          <cell r="L297" t="str">
            <v>Dassault</v>
          </cell>
          <cell r="M297" t="str">
            <v>Dassault Falcon 7X/8X</v>
          </cell>
        </row>
        <row r="298">
          <cell r="A298">
            <v>50</v>
          </cell>
          <cell r="B298">
            <v>710</v>
          </cell>
          <cell r="C298" t="str">
            <v>50#710</v>
          </cell>
          <cell r="D298">
            <v>26094</v>
          </cell>
          <cell r="E298">
            <v>2</v>
          </cell>
          <cell r="F298" t="str">
            <v>G</v>
          </cell>
          <cell r="G298" t="str">
            <v>G</v>
          </cell>
          <cell r="H298" t="str">
            <v/>
          </cell>
          <cell r="I298" t="str">
            <v/>
          </cell>
          <cell r="J298" t="str">
            <v/>
          </cell>
          <cell r="K298" t="str">
            <v>Business Jet</v>
          </cell>
          <cell r="L298" t="str">
            <v>Dassault</v>
          </cell>
          <cell r="M298" t="str">
            <v>Dassault Falcon 900</v>
          </cell>
        </row>
        <row r="299">
          <cell r="A299">
            <v>59</v>
          </cell>
          <cell r="B299">
            <v>710</v>
          </cell>
          <cell r="C299" t="str">
            <v>59#710</v>
          </cell>
          <cell r="D299">
            <v>26094</v>
          </cell>
          <cell r="E299">
            <v>2</v>
          </cell>
          <cell r="F299" t="str">
            <v>G</v>
          </cell>
          <cell r="G299" t="str">
            <v>G</v>
          </cell>
          <cell r="H299" t="str">
            <v/>
          </cell>
          <cell r="I299" t="str">
            <v/>
          </cell>
          <cell r="J299" t="str">
            <v/>
          </cell>
          <cell r="K299" t="str">
            <v>Business Jet</v>
          </cell>
          <cell r="L299" t="str">
            <v>Gulfstream</v>
          </cell>
          <cell r="M299" t="str">
            <v>Gulfstream G450</v>
          </cell>
        </row>
        <row r="300">
          <cell r="A300">
            <v>61</v>
          </cell>
          <cell r="B300">
            <v>710</v>
          </cell>
          <cell r="C300" t="str">
            <v>61#710</v>
          </cell>
          <cell r="D300">
            <v>26094</v>
          </cell>
          <cell r="E300">
            <v>2</v>
          </cell>
          <cell r="F300" t="str">
            <v>G</v>
          </cell>
          <cell r="G300" t="str">
            <v>G</v>
          </cell>
          <cell r="H300" t="str">
            <v/>
          </cell>
          <cell r="I300" t="str">
            <v/>
          </cell>
          <cell r="J300" t="str">
            <v/>
          </cell>
          <cell r="K300" t="str">
            <v>Business Jet</v>
          </cell>
          <cell r="L300" t="str">
            <v>Gulfstream</v>
          </cell>
          <cell r="M300" t="str">
            <v>Gulfstream G500</v>
          </cell>
        </row>
        <row r="301">
          <cell r="A301">
            <v>62</v>
          </cell>
          <cell r="B301">
            <v>710</v>
          </cell>
          <cell r="C301" t="str">
            <v>62#710</v>
          </cell>
          <cell r="D301">
            <v>26094</v>
          </cell>
          <cell r="E301">
            <v>2</v>
          </cell>
          <cell r="F301" t="str">
            <v>G</v>
          </cell>
          <cell r="G301" t="str">
            <v>G</v>
          </cell>
          <cell r="H301" t="str">
            <v/>
          </cell>
          <cell r="I301" t="str">
            <v/>
          </cell>
          <cell r="J301" t="str">
            <v/>
          </cell>
          <cell r="K301" t="str">
            <v>Business Jet</v>
          </cell>
          <cell r="L301" t="str">
            <v>Gulfstream</v>
          </cell>
          <cell r="M301" t="str">
            <v xml:space="preserve">Gulfstream G600 </v>
          </cell>
        </row>
        <row r="302">
          <cell r="A302">
            <v>60</v>
          </cell>
          <cell r="B302">
            <v>710</v>
          </cell>
          <cell r="C302" t="str">
            <v>60#710</v>
          </cell>
          <cell r="D302">
            <v>26094</v>
          </cell>
          <cell r="E302">
            <v>2</v>
          </cell>
          <cell r="F302" t="str">
            <v>G</v>
          </cell>
          <cell r="G302" t="str">
            <v>G</v>
          </cell>
          <cell r="H302" t="str">
            <v/>
          </cell>
          <cell r="I302" t="str">
            <v/>
          </cell>
          <cell r="J302" t="str">
            <v/>
          </cell>
          <cell r="K302" t="str">
            <v>Business Jet</v>
          </cell>
          <cell r="L302" t="str">
            <v>Gulfstream</v>
          </cell>
          <cell r="M302" t="str">
            <v>Gulfstream G550</v>
          </cell>
        </row>
        <row r="303">
          <cell r="A303">
            <v>63</v>
          </cell>
          <cell r="B303">
            <v>710</v>
          </cell>
          <cell r="C303" t="str">
            <v>63#710</v>
          </cell>
          <cell r="D303">
            <v>26094</v>
          </cell>
          <cell r="E303">
            <v>2</v>
          </cell>
          <cell r="F303" t="str">
            <v>G</v>
          </cell>
          <cell r="G303" t="str">
            <v>G</v>
          </cell>
          <cell r="H303" t="str">
            <v/>
          </cell>
          <cell r="I303" t="str">
            <v/>
          </cell>
          <cell r="J303" t="str">
            <v/>
          </cell>
          <cell r="K303" t="str">
            <v>Business Jet</v>
          </cell>
          <cell r="L303" t="str">
            <v>Gulfstream</v>
          </cell>
          <cell r="M303" t="str">
            <v>Gulfstream G650</v>
          </cell>
        </row>
        <row r="304">
          <cell r="A304">
            <v>598</v>
          </cell>
          <cell r="B304">
            <v>710</v>
          </cell>
          <cell r="C304" t="str">
            <v>598#710</v>
          </cell>
          <cell r="D304">
            <v>26094</v>
          </cell>
          <cell r="E304">
            <v>2</v>
          </cell>
          <cell r="F304" t="str">
            <v>G</v>
          </cell>
          <cell r="G304" t="str">
            <v>G</v>
          </cell>
          <cell r="H304" t="str">
            <v/>
          </cell>
          <cell r="I304" t="str">
            <v/>
          </cell>
          <cell r="J304" t="str">
            <v/>
          </cell>
          <cell r="K304" t="str">
            <v>Business Jet</v>
          </cell>
          <cell r="L304" t="str">
            <v>Gulfstream</v>
          </cell>
          <cell r="M304" t="str">
            <v>Gulfstream G700</v>
          </cell>
        </row>
        <row r="305">
          <cell r="A305">
            <v>38</v>
          </cell>
          <cell r="B305">
            <v>710</v>
          </cell>
          <cell r="C305" t="str">
            <v>38#710</v>
          </cell>
          <cell r="D305">
            <v>26094</v>
          </cell>
          <cell r="E305">
            <v>2</v>
          </cell>
          <cell r="F305" t="str">
            <v>G</v>
          </cell>
          <cell r="G305" t="str">
            <v>G</v>
          </cell>
          <cell r="H305" t="str">
            <v/>
          </cell>
          <cell r="I305" t="str">
            <v/>
          </cell>
          <cell r="J305" t="str">
            <v/>
          </cell>
          <cell r="K305" t="str">
            <v>Business Jet</v>
          </cell>
          <cell r="L305" t="str">
            <v>Bombardier</v>
          </cell>
          <cell r="M305" t="str">
            <v>Bombardier Global 7500/8000</v>
          </cell>
        </row>
        <row r="306">
          <cell r="A306">
            <v>36</v>
          </cell>
          <cell r="B306">
            <v>710</v>
          </cell>
          <cell r="C306" t="str">
            <v>36#710</v>
          </cell>
          <cell r="D306">
            <v>26094</v>
          </cell>
          <cell r="E306">
            <v>2</v>
          </cell>
          <cell r="F306" t="str">
            <v>G</v>
          </cell>
          <cell r="G306" t="str">
            <v>G</v>
          </cell>
          <cell r="H306">
            <v>25000</v>
          </cell>
          <cell r="I306">
            <v>4.376E-2</v>
          </cell>
          <cell r="J306" t="str">
            <v/>
          </cell>
          <cell r="K306" t="str">
            <v>Business Jet</v>
          </cell>
          <cell r="L306" t="str">
            <v>Bombardier</v>
          </cell>
          <cell r="M306" t="str">
            <v>Bombardier Global 5000</v>
          </cell>
        </row>
        <row r="307">
          <cell r="A307">
            <v>576</v>
          </cell>
          <cell r="B307">
            <v>710</v>
          </cell>
          <cell r="C307" t="str">
            <v>576#710</v>
          </cell>
          <cell r="D307">
            <v>26094</v>
          </cell>
          <cell r="E307">
            <v>2</v>
          </cell>
          <cell r="F307" t="str">
            <v>G</v>
          </cell>
          <cell r="G307" t="str">
            <v>G</v>
          </cell>
          <cell r="H307" t="str">
            <v/>
          </cell>
          <cell r="I307" t="str">
            <v/>
          </cell>
          <cell r="J307" t="str">
            <v/>
          </cell>
          <cell r="K307" t="str">
            <v>Business Jet</v>
          </cell>
          <cell r="L307" t="str">
            <v>Bombardier</v>
          </cell>
          <cell r="M307" t="str">
            <v>Bombardier Global 5500</v>
          </cell>
        </row>
        <row r="308">
          <cell r="A308">
            <v>37</v>
          </cell>
          <cell r="B308">
            <v>710</v>
          </cell>
          <cell r="C308" t="str">
            <v>37#710</v>
          </cell>
          <cell r="D308">
            <v>26094</v>
          </cell>
          <cell r="E308">
            <v>2</v>
          </cell>
          <cell r="F308" t="str">
            <v>G</v>
          </cell>
          <cell r="G308" t="str">
            <v>G</v>
          </cell>
          <cell r="H308" t="str">
            <v/>
          </cell>
          <cell r="I308" t="str">
            <v/>
          </cell>
          <cell r="J308" t="str">
            <v/>
          </cell>
          <cell r="K308" t="str">
            <v>Business Jet</v>
          </cell>
          <cell r="L308" t="str">
            <v>Bombardier</v>
          </cell>
          <cell r="M308" t="str">
            <v>Bombardier Global 6000</v>
          </cell>
        </row>
        <row r="309">
          <cell r="A309">
            <v>577</v>
          </cell>
          <cell r="B309">
            <v>710</v>
          </cell>
          <cell r="C309" t="str">
            <v>577#710</v>
          </cell>
          <cell r="D309">
            <v>26094</v>
          </cell>
          <cell r="E309">
            <v>2</v>
          </cell>
          <cell r="F309" t="str">
            <v>G</v>
          </cell>
          <cell r="G309" t="str">
            <v>G</v>
          </cell>
          <cell r="H309" t="str">
            <v/>
          </cell>
          <cell r="I309" t="str">
            <v/>
          </cell>
          <cell r="J309" t="str">
            <v/>
          </cell>
          <cell r="K309" t="str">
            <v>Business Jet</v>
          </cell>
          <cell r="L309" t="str">
            <v>Bombardier</v>
          </cell>
          <cell r="M309" t="str">
            <v>Bombardier Global 6500</v>
          </cell>
        </row>
        <row r="310">
          <cell r="A310">
            <v>74</v>
          </cell>
          <cell r="B310">
            <v>710</v>
          </cell>
          <cell r="C310" t="str">
            <v>74#710</v>
          </cell>
          <cell r="D310">
            <v>26094</v>
          </cell>
          <cell r="E310">
            <v>2</v>
          </cell>
          <cell r="F310" t="str">
            <v>G</v>
          </cell>
          <cell r="G310" t="str">
            <v>G</v>
          </cell>
          <cell r="H310" t="str">
            <v/>
          </cell>
          <cell r="I310" t="str">
            <v/>
          </cell>
          <cell r="J310" t="str">
            <v/>
          </cell>
          <cell r="K310" t="str">
            <v>Business Jet</v>
          </cell>
          <cell r="L310" t="str">
            <v>Embraer</v>
          </cell>
          <cell r="M310" t="str">
            <v>Embraer Legacy 600/650</v>
          </cell>
        </row>
        <row r="311">
          <cell r="A311">
            <v>652</v>
          </cell>
          <cell r="B311">
            <v>710</v>
          </cell>
          <cell r="C311" t="str">
            <v>652#710</v>
          </cell>
          <cell r="D311">
            <v>26094</v>
          </cell>
          <cell r="E311">
            <v>2</v>
          </cell>
          <cell r="F311" t="str">
            <v>G</v>
          </cell>
          <cell r="G311" t="str">
            <v>G</v>
          </cell>
          <cell r="H311" t="str">
            <v/>
          </cell>
          <cell r="I311" t="str">
            <v/>
          </cell>
          <cell r="J311" t="str">
            <v/>
          </cell>
          <cell r="K311" t="str">
            <v>Business Jet</v>
          </cell>
          <cell r="L311" t="str">
            <v>Embraer</v>
          </cell>
          <cell r="M311" t="str">
            <v>Embraer legacy 700</v>
          </cell>
        </row>
        <row r="312">
          <cell r="A312">
            <v>73</v>
          </cell>
          <cell r="B312">
            <v>710</v>
          </cell>
          <cell r="C312" t="str">
            <v>73#710</v>
          </cell>
          <cell r="D312">
            <v>26094</v>
          </cell>
          <cell r="E312">
            <v>2</v>
          </cell>
          <cell r="F312" t="str">
            <v>G</v>
          </cell>
          <cell r="G312" t="str">
            <v>G</v>
          </cell>
          <cell r="H312" t="str">
            <v/>
          </cell>
          <cell r="I312" t="str">
            <v/>
          </cell>
          <cell r="J312" t="str">
            <v/>
          </cell>
          <cell r="K312" t="str">
            <v>Business Jet</v>
          </cell>
          <cell r="L312" t="str">
            <v>Embraer</v>
          </cell>
          <cell r="M312" t="str">
            <v>Embraer Lineage 1000</v>
          </cell>
        </row>
        <row r="313">
          <cell r="A313">
            <v>674</v>
          </cell>
          <cell r="B313">
            <v>710</v>
          </cell>
          <cell r="C313" t="str">
            <v>674#710</v>
          </cell>
          <cell r="D313">
            <v>26094</v>
          </cell>
          <cell r="E313">
            <v>2</v>
          </cell>
          <cell r="F313" t="str">
            <v>G</v>
          </cell>
          <cell r="G313" t="str">
            <v>G</v>
          </cell>
          <cell r="H313" t="str">
            <v/>
          </cell>
          <cell r="I313" t="str">
            <v/>
          </cell>
          <cell r="J313" t="str">
            <v/>
          </cell>
          <cell r="K313" t="str">
            <v>Business Jet</v>
          </cell>
          <cell r="L313" t="str">
            <v>Airbus</v>
          </cell>
          <cell r="M313" t="str">
            <v>Airbus ACJ TwoTwenty</v>
          </cell>
        </row>
        <row r="314">
          <cell r="A314">
            <v>296</v>
          </cell>
          <cell r="B314">
            <v>710</v>
          </cell>
          <cell r="C314" t="str">
            <v>296#710</v>
          </cell>
          <cell r="D314">
            <v>26094</v>
          </cell>
          <cell r="E314">
            <v>2</v>
          </cell>
          <cell r="F314" t="str">
            <v>G</v>
          </cell>
          <cell r="G314" t="str">
            <v>G</v>
          </cell>
          <cell r="H314" t="str">
            <v/>
          </cell>
          <cell r="I314" t="str">
            <v/>
          </cell>
          <cell r="J314" t="str">
            <v/>
          </cell>
          <cell r="K314" t="str">
            <v>Business Jet</v>
          </cell>
          <cell r="L314" t="str">
            <v>Airbus</v>
          </cell>
          <cell r="M314" t="str">
            <v>Airbus ACJ320 Family</v>
          </cell>
        </row>
        <row r="315">
          <cell r="A315">
            <v>526</v>
          </cell>
          <cell r="B315">
            <v>710</v>
          </cell>
          <cell r="C315" t="str">
            <v>526#710</v>
          </cell>
          <cell r="D315">
            <v>26094</v>
          </cell>
          <cell r="E315">
            <v>2</v>
          </cell>
          <cell r="F315" t="str">
            <v>G</v>
          </cell>
          <cell r="G315" t="str">
            <v>G</v>
          </cell>
          <cell r="H315" t="str">
            <v/>
          </cell>
          <cell r="I315" t="str">
            <v/>
          </cell>
          <cell r="J315" t="str">
            <v/>
          </cell>
          <cell r="K315" t="str">
            <v>Business Jet</v>
          </cell>
          <cell r="L315" t="str">
            <v>Airbus</v>
          </cell>
          <cell r="M315" t="str">
            <v>Airbus ACJ320 Family</v>
          </cell>
        </row>
        <row r="316">
          <cell r="A316">
            <v>528</v>
          </cell>
          <cell r="B316">
            <v>710</v>
          </cell>
          <cell r="C316" t="str">
            <v>528#710</v>
          </cell>
          <cell r="D316">
            <v>26094</v>
          </cell>
          <cell r="E316">
            <v>2</v>
          </cell>
          <cell r="F316" t="str">
            <v>G</v>
          </cell>
          <cell r="G316" t="str">
            <v>G</v>
          </cell>
          <cell r="H316" t="str">
            <v/>
          </cell>
          <cell r="I316" t="str">
            <v/>
          </cell>
          <cell r="J316" t="str">
            <v/>
          </cell>
          <cell r="K316" t="str">
            <v>Business Jet</v>
          </cell>
          <cell r="L316" t="str">
            <v>Airbus</v>
          </cell>
          <cell r="M316" t="str">
            <v>Airbus ACJ320neo Family</v>
          </cell>
        </row>
        <row r="317">
          <cell r="A317">
            <v>527</v>
          </cell>
          <cell r="B317">
            <v>710</v>
          </cell>
          <cell r="C317" t="str">
            <v>527#710</v>
          </cell>
          <cell r="D317">
            <v>26094</v>
          </cell>
          <cell r="E317">
            <v>2</v>
          </cell>
          <cell r="F317" t="str">
            <v>G</v>
          </cell>
          <cell r="G317" t="str">
            <v>G</v>
          </cell>
          <cell r="H317" t="str">
            <v/>
          </cell>
          <cell r="I317" t="str">
            <v/>
          </cell>
          <cell r="J317" t="str">
            <v/>
          </cell>
          <cell r="K317" t="str">
            <v>Business Jet</v>
          </cell>
          <cell r="L317" t="str">
            <v>Airbus</v>
          </cell>
          <cell r="M317" t="str">
            <v>Airbus ACJ320neo Family</v>
          </cell>
        </row>
        <row r="318">
          <cell r="A318">
            <v>529</v>
          </cell>
          <cell r="B318">
            <v>710</v>
          </cell>
          <cell r="C318" t="str">
            <v>529#710</v>
          </cell>
          <cell r="D318">
            <v>26094</v>
          </cell>
          <cell r="E318">
            <v>2</v>
          </cell>
          <cell r="F318" t="str">
            <v>G</v>
          </cell>
          <cell r="G318" t="str">
            <v>G</v>
          </cell>
          <cell r="H318" t="str">
            <v/>
          </cell>
          <cell r="I318" t="str">
            <v/>
          </cell>
          <cell r="J318" t="str">
            <v/>
          </cell>
          <cell r="K318" t="str">
            <v>Business Jet</v>
          </cell>
          <cell r="L318" t="str">
            <v>Boeing</v>
          </cell>
          <cell r="M318" t="str">
            <v>Boeing BBJ MAX</v>
          </cell>
        </row>
        <row r="319">
          <cell r="A319">
            <v>297</v>
          </cell>
          <cell r="B319">
            <v>710</v>
          </cell>
          <cell r="C319" t="str">
            <v>297#710</v>
          </cell>
          <cell r="D319">
            <v>26094</v>
          </cell>
          <cell r="E319">
            <v>2</v>
          </cell>
          <cell r="F319" t="str">
            <v>G</v>
          </cell>
          <cell r="G319" t="str">
            <v>G</v>
          </cell>
          <cell r="H319" t="str">
            <v/>
          </cell>
          <cell r="I319" t="str">
            <v/>
          </cell>
          <cell r="J319" t="str">
            <v/>
          </cell>
          <cell r="K319" t="str">
            <v>Business Jet</v>
          </cell>
          <cell r="L319" t="str">
            <v>Boeing</v>
          </cell>
          <cell r="M319" t="str">
            <v>Boeing BBJ/BBJ2/BBJ3</v>
          </cell>
        </row>
        <row r="320">
          <cell r="A320">
            <v>636</v>
          </cell>
          <cell r="B320">
            <v>710</v>
          </cell>
          <cell r="C320" t="str">
            <v>636#710</v>
          </cell>
          <cell r="D320">
            <v>26094</v>
          </cell>
          <cell r="E320">
            <v>2</v>
          </cell>
          <cell r="F320" t="str">
            <v>G</v>
          </cell>
          <cell r="G320" t="str">
            <v>G</v>
          </cell>
          <cell r="H320" t="str">
            <v/>
          </cell>
          <cell r="I320" t="str">
            <v/>
          </cell>
          <cell r="J320" t="str">
            <v/>
          </cell>
          <cell r="K320" t="str">
            <v>Military Transport / Special Mission</v>
          </cell>
          <cell r="L320" t="str">
            <v>Boeing</v>
          </cell>
          <cell r="M320" t="str">
            <v>Boeing B-52 Stratofortress</v>
          </cell>
        </row>
        <row r="321">
          <cell r="A321">
            <v>676</v>
          </cell>
          <cell r="B321">
            <v>710</v>
          </cell>
          <cell r="C321" t="str">
            <v>676#710</v>
          </cell>
          <cell r="D321">
            <v>26094</v>
          </cell>
          <cell r="E321">
            <v>2</v>
          </cell>
          <cell r="F321" t="str">
            <v>G</v>
          </cell>
          <cell r="G321" t="str">
            <v>G</v>
          </cell>
          <cell r="H321" t="str">
            <v/>
          </cell>
          <cell r="I321" t="str">
            <v/>
          </cell>
          <cell r="J321" t="str">
            <v/>
          </cell>
          <cell r="K321" t="str">
            <v>Military Transport / Special Mission</v>
          </cell>
          <cell r="L321" t="str">
            <v>Boeing</v>
          </cell>
          <cell r="M321" t="str">
            <v>Boeing B-52 Stratofortress re-engine</v>
          </cell>
        </row>
        <row r="322">
          <cell r="A322">
            <v>156</v>
          </cell>
          <cell r="B322">
            <v>710</v>
          </cell>
          <cell r="C322" t="str">
            <v>156#710</v>
          </cell>
          <cell r="D322">
            <v>26094</v>
          </cell>
          <cell r="E322">
            <v>2</v>
          </cell>
          <cell r="F322" t="str">
            <v>G</v>
          </cell>
          <cell r="G322" t="str">
            <v>G</v>
          </cell>
          <cell r="H322" t="str">
            <v/>
          </cell>
          <cell r="I322" t="str">
            <v/>
          </cell>
          <cell r="J322" t="str">
            <v/>
          </cell>
          <cell r="K322" t="str">
            <v>Military Transport / Special Mission</v>
          </cell>
          <cell r="L322" t="str">
            <v>Boeing</v>
          </cell>
          <cell r="M322" t="str">
            <v>Boeing P-8 Poseidon</v>
          </cell>
        </row>
        <row r="323">
          <cell r="A323">
            <v>574</v>
          </cell>
          <cell r="B323">
            <v>710</v>
          </cell>
          <cell r="C323" t="str">
            <v>574#710</v>
          </cell>
          <cell r="D323">
            <v>26094</v>
          </cell>
          <cell r="E323">
            <v>2</v>
          </cell>
          <cell r="F323" t="str">
            <v>G</v>
          </cell>
          <cell r="G323" t="str">
            <v>G</v>
          </cell>
          <cell r="H323" t="str">
            <v/>
          </cell>
          <cell r="I323" t="str">
            <v/>
          </cell>
          <cell r="J323" t="str">
            <v/>
          </cell>
          <cell r="K323" t="str">
            <v>Military Transport / Special Mission</v>
          </cell>
          <cell r="L323" t="str">
            <v>Boeing</v>
          </cell>
          <cell r="M323" t="str">
            <v>Boeing C-40 Clipper</v>
          </cell>
        </row>
        <row r="324">
          <cell r="A324">
            <v>197</v>
          </cell>
          <cell r="B324">
            <v>710</v>
          </cell>
          <cell r="C324" t="str">
            <v>197#710</v>
          </cell>
          <cell r="D324">
            <v>26094</v>
          </cell>
          <cell r="E324">
            <v>2</v>
          </cell>
          <cell r="F324" t="str">
            <v>G</v>
          </cell>
          <cell r="G324" t="str">
            <v>G</v>
          </cell>
          <cell r="H324" t="str">
            <v/>
          </cell>
          <cell r="I324" t="str">
            <v/>
          </cell>
          <cell r="J324" t="str">
            <v/>
          </cell>
          <cell r="K324" t="str">
            <v>Large Commercial Aircraft</v>
          </cell>
          <cell r="L324" t="str">
            <v>Boeing</v>
          </cell>
          <cell r="M324" t="str">
            <v>Boeing 737 MAX: 737 MAX 9</v>
          </cell>
        </row>
        <row r="325">
          <cell r="A325">
            <v>300</v>
          </cell>
          <cell r="B325">
            <v>710</v>
          </cell>
          <cell r="C325" t="str">
            <v>300#710</v>
          </cell>
          <cell r="D325">
            <v>26094</v>
          </cell>
          <cell r="E325">
            <v>2</v>
          </cell>
          <cell r="F325" t="str">
            <v>G</v>
          </cell>
          <cell r="G325" t="str">
            <v>G</v>
          </cell>
          <cell r="H325" t="str">
            <v/>
          </cell>
          <cell r="I325" t="str">
            <v/>
          </cell>
          <cell r="J325" t="str">
            <v/>
          </cell>
          <cell r="K325" t="str">
            <v>Large Commercial Aircraft</v>
          </cell>
          <cell r="L325" t="str">
            <v>Boeing</v>
          </cell>
          <cell r="M325" t="str">
            <v>Boeing 737-600</v>
          </cell>
        </row>
        <row r="326">
          <cell r="A326">
            <v>192</v>
          </cell>
          <cell r="B326">
            <v>710</v>
          </cell>
          <cell r="C326" t="str">
            <v>192#710</v>
          </cell>
          <cell r="D326">
            <v>26094</v>
          </cell>
          <cell r="E326">
            <v>2</v>
          </cell>
          <cell r="F326" t="str">
            <v>G</v>
          </cell>
          <cell r="G326" t="str">
            <v>G</v>
          </cell>
          <cell r="H326" t="str">
            <v/>
          </cell>
          <cell r="I326" t="str">
            <v/>
          </cell>
          <cell r="J326" t="str">
            <v/>
          </cell>
          <cell r="K326" t="str">
            <v>Large Commercial Aircraft</v>
          </cell>
          <cell r="L326" t="str">
            <v>Boeing</v>
          </cell>
          <cell r="M326" t="str">
            <v>Boeing 737-700</v>
          </cell>
        </row>
        <row r="327">
          <cell r="A327">
            <v>193</v>
          </cell>
          <cell r="B327">
            <v>710</v>
          </cell>
          <cell r="C327" t="str">
            <v>193#710</v>
          </cell>
          <cell r="D327">
            <v>26094</v>
          </cell>
          <cell r="E327">
            <v>2</v>
          </cell>
          <cell r="F327" t="str">
            <v>G</v>
          </cell>
          <cell r="G327" t="str">
            <v>G</v>
          </cell>
          <cell r="H327" t="str">
            <v/>
          </cell>
          <cell r="I327" t="str">
            <v/>
          </cell>
          <cell r="J327" t="str">
            <v/>
          </cell>
          <cell r="K327" t="str">
            <v>Large Commercial Aircraft</v>
          </cell>
          <cell r="L327" t="str">
            <v>Boeing</v>
          </cell>
          <cell r="M327" t="str">
            <v>Boeing 737-800</v>
          </cell>
        </row>
        <row r="328">
          <cell r="A328">
            <v>194</v>
          </cell>
          <cell r="B328">
            <v>710</v>
          </cell>
          <cell r="C328" t="str">
            <v>194#710</v>
          </cell>
          <cell r="D328">
            <v>26094</v>
          </cell>
          <cell r="E328">
            <v>2</v>
          </cell>
          <cell r="F328" t="str">
            <v>G</v>
          </cell>
          <cell r="G328" t="str">
            <v>G</v>
          </cell>
          <cell r="H328" t="str">
            <v/>
          </cell>
          <cell r="I328" t="str">
            <v/>
          </cell>
          <cell r="J328" t="str">
            <v/>
          </cell>
          <cell r="K328" t="str">
            <v>Large Commercial Aircraft</v>
          </cell>
          <cell r="L328" t="str">
            <v>Boeing</v>
          </cell>
          <cell r="M328" t="str">
            <v>Boeing 737-900</v>
          </cell>
        </row>
        <row r="329">
          <cell r="A329">
            <v>522</v>
          </cell>
          <cell r="B329">
            <v>710</v>
          </cell>
          <cell r="C329" t="str">
            <v>522#710</v>
          </cell>
          <cell r="D329">
            <v>26094</v>
          </cell>
          <cell r="E329">
            <v>2</v>
          </cell>
          <cell r="F329" t="str">
            <v>G</v>
          </cell>
          <cell r="G329" t="str">
            <v>G</v>
          </cell>
          <cell r="H329" t="str">
            <v/>
          </cell>
          <cell r="I329" t="str">
            <v/>
          </cell>
          <cell r="J329" t="str">
            <v/>
          </cell>
          <cell r="K329" t="str">
            <v>Large Commercial Aircraft</v>
          </cell>
          <cell r="L329" t="str">
            <v>Boeing</v>
          </cell>
          <cell r="M329" t="str">
            <v>Boeing 757</v>
          </cell>
        </row>
        <row r="330">
          <cell r="A330">
            <v>230</v>
          </cell>
          <cell r="B330">
            <v>710</v>
          </cell>
          <cell r="C330" t="str">
            <v>230#710</v>
          </cell>
          <cell r="D330">
            <v>26094</v>
          </cell>
          <cell r="E330">
            <v>2</v>
          </cell>
          <cell r="F330" t="str">
            <v>G</v>
          </cell>
          <cell r="G330" t="str">
            <v>G</v>
          </cell>
          <cell r="H330" t="str">
            <v/>
          </cell>
          <cell r="I330" t="str">
            <v/>
          </cell>
          <cell r="J330" t="str">
            <v/>
          </cell>
          <cell r="K330" t="str">
            <v>Large Commercial Aircraft</v>
          </cell>
          <cell r="L330" t="str">
            <v>Boeing</v>
          </cell>
          <cell r="M330" t="str">
            <v>Boeing 757</v>
          </cell>
        </row>
        <row r="331">
          <cell r="A331">
            <v>612</v>
          </cell>
          <cell r="B331">
            <v>710</v>
          </cell>
          <cell r="C331" t="str">
            <v>612#710</v>
          </cell>
          <cell r="D331">
            <v>26094</v>
          </cell>
          <cell r="E331">
            <v>2</v>
          </cell>
          <cell r="F331" t="str">
            <v>G</v>
          </cell>
          <cell r="G331" t="str">
            <v>G</v>
          </cell>
          <cell r="H331" t="str">
            <v/>
          </cell>
          <cell r="I331" t="str">
            <v/>
          </cell>
          <cell r="J331" t="str">
            <v/>
          </cell>
          <cell r="K331" t="str">
            <v>Large Commercial Aircraft</v>
          </cell>
          <cell r="L331" t="str">
            <v>Boeing</v>
          </cell>
          <cell r="M331" t="str">
            <v>Boeing New Single Aisle (NSA)</v>
          </cell>
        </row>
        <row r="332">
          <cell r="A332">
            <v>18</v>
          </cell>
          <cell r="B332">
            <v>710</v>
          </cell>
          <cell r="C332" t="str">
            <v>18#710</v>
          </cell>
          <cell r="D332">
            <v>26094</v>
          </cell>
          <cell r="E332">
            <v>2</v>
          </cell>
          <cell r="F332" t="str">
            <v>G</v>
          </cell>
          <cell r="G332" t="str">
            <v>G</v>
          </cell>
          <cell r="H332" t="str">
            <v/>
          </cell>
          <cell r="I332" t="str">
            <v/>
          </cell>
          <cell r="J332" t="str">
            <v/>
          </cell>
          <cell r="K332" t="str">
            <v>Large Commercial Aircraft</v>
          </cell>
          <cell r="L332" t="str">
            <v>Comac</v>
          </cell>
          <cell r="M332" t="str">
            <v>Comac C919</v>
          </cell>
        </row>
        <row r="333">
          <cell r="A333">
            <v>541</v>
          </cell>
          <cell r="B333">
            <v>710</v>
          </cell>
          <cell r="C333" t="str">
            <v>541#710</v>
          </cell>
          <cell r="D333">
            <v>26094</v>
          </cell>
          <cell r="E333">
            <v>2</v>
          </cell>
          <cell r="F333" t="str">
            <v>G</v>
          </cell>
          <cell r="G333" t="str">
            <v>G</v>
          </cell>
          <cell r="H333" t="str">
            <v/>
          </cell>
          <cell r="I333" t="str">
            <v/>
          </cell>
          <cell r="J333" t="str">
            <v/>
          </cell>
          <cell r="K333" t="str">
            <v>Large Commercial Aircraft</v>
          </cell>
          <cell r="L333" t="str">
            <v>Irkut</v>
          </cell>
          <cell r="M333" t="str">
            <v>Irkut MC-21</v>
          </cell>
        </row>
        <row r="334">
          <cell r="A334">
            <v>19</v>
          </cell>
          <cell r="B334">
            <v>710</v>
          </cell>
          <cell r="C334" t="str">
            <v>19#710</v>
          </cell>
          <cell r="D334">
            <v>26094</v>
          </cell>
          <cell r="E334">
            <v>2</v>
          </cell>
          <cell r="F334" t="str">
            <v>G</v>
          </cell>
          <cell r="G334" t="str">
            <v>G</v>
          </cell>
          <cell r="H334" t="str">
            <v/>
          </cell>
          <cell r="I334" t="str">
            <v/>
          </cell>
          <cell r="J334" t="str">
            <v/>
          </cell>
          <cell r="K334" t="str">
            <v>Large Commercial Aircraft</v>
          </cell>
          <cell r="L334" t="str">
            <v>Irkut</v>
          </cell>
          <cell r="M334" t="str">
            <v>Irkut MC-21</v>
          </cell>
        </row>
        <row r="335">
          <cell r="A335">
            <v>663</v>
          </cell>
          <cell r="B335">
            <v>710</v>
          </cell>
          <cell r="C335" t="str">
            <v>663#710</v>
          </cell>
          <cell r="D335">
            <v>27399</v>
          </cell>
          <cell r="E335">
            <v>2</v>
          </cell>
          <cell r="F335" t="str">
            <v>H</v>
          </cell>
          <cell r="G335" t="str">
            <v>H (105% G) [$26,094]</v>
          </cell>
          <cell r="H335" t="str">
            <v/>
          </cell>
          <cell r="I335" t="str">
            <v/>
          </cell>
          <cell r="J335" t="str">
            <v/>
          </cell>
          <cell r="K335" t="str">
            <v>Large Commercial Aircraft</v>
          </cell>
          <cell r="L335" t="str">
            <v>Airbus</v>
          </cell>
          <cell r="M335" t="str">
            <v>Airbus A321 XLR</v>
          </cell>
        </row>
        <row r="336">
          <cell r="A336">
            <v>654</v>
          </cell>
          <cell r="B336">
            <v>710</v>
          </cell>
          <cell r="C336" t="str">
            <v>654#710</v>
          </cell>
          <cell r="D336">
            <v>27399</v>
          </cell>
          <cell r="E336">
            <v>2</v>
          </cell>
          <cell r="F336" t="str">
            <v>H</v>
          </cell>
          <cell r="G336" t="str">
            <v>H (105% G) [$26,094]</v>
          </cell>
          <cell r="H336" t="str">
            <v/>
          </cell>
          <cell r="I336" t="str">
            <v/>
          </cell>
          <cell r="J336" t="str">
            <v/>
          </cell>
          <cell r="K336" t="str">
            <v>Large Commercial Aircraft</v>
          </cell>
          <cell r="L336" t="str">
            <v>Airbus</v>
          </cell>
          <cell r="M336" t="str">
            <v>Airbus A322X</v>
          </cell>
        </row>
        <row r="337">
          <cell r="A337">
            <v>655</v>
          </cell>
          <cell r="B337">
            <v>710</v>
          </cell>
          <cell r="C337" t="str">
            <v>655#710</v>
          </cell>
          <cell r="D337">
            <v>27399</v>
          </cell>
          <cell r="E337">
            <v>2</v>
          </cell>
          <cell r="F337" t="str">
            <v>H</v>
          </cell>
          <cell r="G337" t="str">
            <v>H (105% G) [$26,094]</v>
          </cell>
          <cell r="H337" t="str">
            <v/>
          </cell>
          <cell r="I337" t="str">
            <v/>
          </cell>
          <cell r="J337" t="str">
            <v/>
          </cell>
          <cell r="K337" t="str">
            <v>Large Commercial Aircraft</v>
          </cell>
          <cell r="L337" t="str">
            <v>Airbus</v>
          </cell>
          <cell r="M337" t="str">
            <v>Airbus A322X</v>
          </cell>
        </row>
        <row r="338">
          <cell r="A338">
            <v>653</v>
          </cell>
          <cell r="B338">
            <v>710</v>
          </cell>
          <cell r="C338" t="str">
            <v>653#710</v>
          </cell>
          <cell r="D338">
            <v>27399</v>
          </cell>
          <cell r="E338">
            <v>2</v>
          </cell>
          <cell r="F338" t="str">
            <v>H</v>
          </cell>
          <cell r="G338" t="str">
            <v>H (105% G) [$26,094]</v>
          </cell>
          <cell r="H338" t="str">
            <v/>
          </cell>
          <cell r="I338" t="str">
            <v/>
          </cell>
          <cell r="J338" t="str">
            <v/>
          </cell>
          <cell r="K338" t="str">
            <v>Large Commercial Aircraft</v>
          </cell>
          <cell r="L338" t="str">
            <v>Airbus</v>
          </cell>
          <cell r="M338" t="str">
            <v>Airbus A220-500</v>
          </cell>
        </row>
        <row r="339">
          <cell r="A339">
            <v>660</v>
          </cell>
          <cell r="B339">
            <v>710</v>
          </cell>
          <cell r="C339" t="str">
            <v>660#710</v>
          </cell>
          <cell r="D339">
            <v>27399</v>
          </cell>
          <cell r="E339">
            <v>2</v>
          </cell>
          <cell r="F339" t="str">
            <v>H</v>
          </cell>
          <cell r="G339" t="str">
            <v>H (105% G) [$26,094]</v>
          </cell>
          <cell r="H339" t="str">
            <v/>
          </cell>
          <cell r="I339" t="str">
            <v/>
          </cell>
          <cell r="J339" t="str">
            <v/>
          </cell>
          <cell r="K339" t="str">
            <v>Large Commercial Aircraft</v>
          </cell>
          <cell r="L339" t="str">
            <v>Airbus</v>
          </cell>
          <cell r="M339" t="str">
            <v>Airbus A321 LR</v>
          </cell>
        </row>
        <row r="340">
          <cell r="A340">
            <v>661</v>
          </cell>
          <cell r="B340">
            <v>710</v>
          </cell>
          <cell r="C340" t="str">
            <v>661#710</v>
          </cell>
          <cell r="D340">
            <v>27399</v>
          </cell>
          <cell r="E340">
            <v>2</v>
          </cell>
          <cell r="F340" t="str">
            <v>H</v>
          </cell>
          <cell r="G340" t="str">
            <v>H (105% G) [$26,094]</v>
          </cell>
          <cell r="H340" t="str">
            <v/>
          </cell>
          <cell r="I340" t="str">
            <v/>
          </cell>
          <cell r="J340" t="str">
            <v/>
          </cell>
          <cell r="K340" t="str">
            <v>Large Commercial Aircraft</v>
          </cell>
          <cell r="L340" t="str">
            <v>Airbus</v>
          </cell>
          <cell r="M340" t="str">
            <v>Airbus A321 LR</v>
          </cell>
        </row>
        <row r="341">
          <cell r="A341">
            <v>662</v>
          </cell>
          <cell r="B341">
            <v>710</v>
          </cell>
          <cell r="C341" t="str">
            <v>662#710</v>
          </cell>
          <cell r="D341">
            <v>27399</v>
          </cell>
          <cell r="E341">
            <v>2</v>
          </cell>
          <cell r="F341" t="str">
            <v>H</v>
          </cell>
          <cell r="G341" t="str">
            <v>H (105% G) [$26,094]</v>
          </cell>
          <cell r="H341" t="str">
            <v/>
          </cell>
          <cell r="I341" t="str">
            <v/>
          </cell>
          <cell r="J341" t="str">
            <v/>
          </cell>
          <cell r="K341" t="str">
            <v>Large Commercial Aircraft</v>
          </cell>
          <cell r="L341" t="str">
            <v>Airbus</v>
          </cell>
          <cell r="M341" t="str">
            <v>Airbus A321 XLR</v>
          </cell>
        </row>
        <row r="342">
          <cell r="A342">
            <v>651</v>
          </cell>
          <cell r="B342">
            <v>710</v>
          </cell>
          <cell r="C342" t="str">
            <v>651#710</v>
          </cell>
          <cell r="D342">
            <v>27399</v>
          </cell>
          <cell r="E342">
            <v>2</v>
          </cell>
          <cell r="F342" t="str">
            <v>H</v>
          </cell>
          <cell r="G342" t="str">
            <v>H (105% G) [$26,094]</v>
          </cell>
          <cell r="H342" t="str">
            <v/>
          </cell>
          <cell r="I342" t="str">
            <v/>
          </cell>
          <cell r="J342" t="str">
            <v/>
          </cell>
          <cell r="K342" t="str">
            <v>Business Jet</v>
          </cell>
          <cell r="L342" t="str">
            <v>Gulfstream</v>
          </cell>
          <cell r="M342" t="str">
            <v>Gulfstream G400</v>
          </cell>
        </row>
        <row r="343">
          <cell r="A343">
            <v>670</v>
          </cell>
          <cell r="B343">
            <v>710</v>
          </cell>
          <cell r="C343" t="str">
            <v>670#710</v>
          </cell>
          <cell r="D343">
            <v>27399</v>
          </cell>
          <cell r="E343">
            <v>2</v>
          </cell>
          <cell r="F343" t="str">
            <v>H</v>
          </cell>
          <cell r="G343" t="str">
            <v>H (105% G) [$26,094]</v>
          </cell>
          <cell r="H343" t="str">
            <v/>
          </cell>
          <cell r="I343" t="str">
            <v/>
          </cell>
          <cell r="J343" t="str">
            <v/>
          </cell>
          <cell r="K343" t="str">
            <v>Business Jet</v>
          </cell>
          <cell r="L343" t="str">
            <v>Gulfstream</v>
          </cell>
          <cell r="M343" t="str">
            <v>Gulfstream G800</v>
          </cell>
        </row>
        <row r="344">
          <cell r="A344">
            <v>618</v>
          </cell>
          <cell r="B344">
            <v>710</v>
          </cell>
          <cell r="C344" t="str">
            <v>618#710</v>
          </cell>
          <cell r="D344">
            <v>31313</v>
          </cell>
          <cell r="E344">
            <v>2</v>
          </cell>
          <cell r="F344" t="str">
            <v>I</v>
          </cell>
          <cell r="G344" t="str">
            <v>I</v>
          </cell>
          <cell r="H344" t="str">
            <v/>
          </cell>
          <cell r="I344" t="str">
            <v/>
          </cell>
          <cell r="J344" t="str">
            <v/>
          </cell>
          <cell r="K344" t="str">
            <v>Regional</v>
          </cell>
          <cell r="L344" t="str">
            <v>Bombardier</v>
          </cell>
          <cell r="M344" t="str">
            <v>Bombardier CRJ200</v>
          </cell>
        </row>
        <row r="345">
          <cell r="A345">
            <v>220</v>
          </cell>
          <cell r="B345">
            <v>710</v>
          </cell>
          <cell r="C345" t="str">
            <v>220#710</v>
          </cell>
          <cell r="D345">
            <v>31313</v>
          </cell>
          <cell r="E345">
            <v>2</v>
          </cell>
          <cell r="F345" t="str">
            <v>I</v>
          </cell>
          <cell r="G345" t="str">
            <v>I</v>
          </cell>
          <cell r="H345" t="str">
            <v/>
          </cell>
          <cell r="I345" t="str">
            <v/>
          </cell>
          <cell r="J345" t="str">
            <v/>
          </cell>
          <cell r="K345" t="str">
            <v>Regional</v>
          </cell>
          <cell r="L345" t="str">
            <v>Bombardier</v>
          </cell>
          <cell r="M345" t="str">
            <v>Bombardier CRJ700-1000</v>
          </cell>
        </row>
        <row r="346">
          <cell r="A346">
            <v>218</v>
          </cell>
          <cell r="B346">
            <v>710</v>
          </cell>
          <cell r="C346" t="str">
            <v>218#710</v>
          </cell>
          <cell r="D346">
            <v>31313</v>
          </cell>
          <cell r="E346">
            <v>2</v>
          </cell>
          <cell r="F346" t="str">
            <v>I</v>
          </cell>
          <cell r="G346" t="str">
            <v>I</v>
          </cell>
          <cell r="H346" t="str">
            <v/>
          </cell>
          <cell r="I346" t="str">
            <v/>
          </cell>
          <cell r="J346" t="str">
            <v/>
          </cell>
          <cell r="K346" t="str">
            <v>Regional</v>
          </cell>
          <cell r="L346" t="str">
            <v>Bombardier</v>
          </cell>
          <cell r="M346" t="str">
            <v>Bombardier CRJ700-700</v>
          </cell>
        </row>
        <row r="347">
          <cell r="A347">
            <v>219</v>
          </cell>
          <cell r="B347">
            <v>710</v>
          </cell>
          <cell r="C347" t="str">
            <v>219#710</v>
          </cell>
          <cell r="D347">
            <v>31313</v>
          </cell>
          <cell r="E347">
            <v>2</v>
          </cell>
          <cell r="F347" t="str">
            <v>I</v>
          </cell>
          <cell r="G347" t="str">
            <v>I</v>
          </cell>
          <cell r="H347" t="str">
            <v/>
          </cell>
          <cell r="I347" t="str">
            <v/>
          </cell>
          <cell r="J347" t="str">
            <v/>
          </cell>
          <cell r="K347" t="str">
            <v>Regional</v>
          </cell>
          <cell r="L347" t="str">
            <v>Bombardier</v>
          </cell>
          <cell r="M347" t="str">
            <v>Bombardier CRJ700-900</v>
          </cell>
        </row>
        <row r="348">
          <cell r="A348">
            <v>27</v>
          </cell>
          <cell r="B348">
            <v>710</v>
          </cell>
          <cell r="C348" t="str">
            <v>27#710</v>
          </cell>
          <cell r="D348">
            <v>31313</v>
          </cell>
          <cell r="E348">
            <v>2</v>
          </cell>
          <cell r="F348" t="str">
            <v>I</v>
          </cell>
          <cell r="G348" t="str">
            <v>I</v>
          </cell>
          <cell r="H348" t="str">
            <v/>
          </cell>
          <cell r="I348" t="str">
            <v/>
          </cell>
          <cell r="J348" t="str">
            <v/>
          </cell>
          <cell r="K348" t="str">
            <v>Regional</v>
          </cell>
          <cell r="L348" t="str">
            <v>Comac</v>
          </cell>
          <cell r="M348" t="str">
            <v>Comac ARJ21</v>
          </cell>
        </row>
        <row r="349">
          <cell r="A349">
            <v>580</v>
          </cell>
          <cell r="B349">
            <v>710</v>
          </cell>
          <cell r="C349" t="str">
            <v>580#710</v>
          </cell>
          <cell r="D349">
            <v>31313</v>
          </cell>
          <cell r="E349">
            <v>2</v>
          </cell>
          <cell r="F349" t="str">
            <v>I</v>
          </cell>
          <cell r="G349" t="str">
            <v>I</v>
          </cell>
          <cell r="H349" t="str">
            <v/>
          </cell>
          <cell r="I349" t="str">
            <v/>
          </cell>
          <cell r="J349" t="str">
            <v/>
          </cell>
          <cell r="K349" t="str">
            <v>Regional</v>
          </cell>
          <cell r="L349" t="str">
            <v>Embraer</v>
          </cell>
          <cell r="M349" t="str">
            <v>Embraer E170</v>
          </cell>
        </row>
        <row r="350">
          <cell r="A350">
            <v>22</v>
          </cell>
          <cell r="B350">
            <v>710</v>
          </cell>
          <cell r="C350" t="str">
            <v>22#710</v>
          </cell>
          <cell r="D350">
            <v>31313</v>
          </cell>
          <cell r="E350">
            <v>2</v>
          </cell>
          <cell r="F350" t="str">
            <v>I</v>
          </cell>
          <cell r="G350" t="str">
            <v>I</v>
          </cell>
          <cell r="H350" t="str">
            <v/>
          </cell>
          <cell r="I350" t="str">
            <v/>
          </cell>
          <cell r="J350" t="str">
            <v/>
          </cell>
          <cell r="K350" t="str">
            <v>Regional</v>
          </cell>
          <cell r="L350" t="str">
            <v>Embraer</v>
          </cell>
          <cell r="M350" t="str">
            <v>Embraer E175</v>
          </cell>
        </row>
        <row r="351">
          <cell r="A351">
            <v>24</v>
          </cell>
          <cell r="B351">
            <v>710</v>
          </cell>
          <cell r="C351" t="str">
            <v>24#710</v>
          </cell>
          <cell r="D351">
            <v>31313</v>
          </cell>
          <cell r="E351">
            <v>2</v>
          </cell>
          <cell r="F351" t="str">
            <v>I</v>
          </cell>
          <cell r="G351" t="str">
            <v>I</v>
          </cell>
          <cell r="H351" t="str">
            <v/>
          </cell>
          <cell r="I351" t="str">
            <v/>
          </cell>
          <cell r="J351" t="str">
            <v/>
          </cell>
          <cell r="K351" t="str">
            <v>Regional</v>
          </cell>
          <cell r="L351" t="str">
            <v>Embraer</v>
          </cell>
          <cell r="M351" t="str">
            <v>Embraer E175-E2</v>
          </cell>
        </row>
        <row r="352">
          <cell r="A352">
            <v>23</v>
          </cell>
          <cell r="B352">
            <v>710</v>
          </cell>
          <cell r="C352" t="str">
            <v>23#710</v>
          </cell>
          <cell r="D352">
            <v>31313</v>
          </cell>
          <cell r="E352">
            <v>2</v>
          </cell>
          <cell r="F352" t="str">
            <v>I</v>
          </cell>
          <cell r="G352" t="str">
            <v>I</v>
          </cell>
          <cell r="H352">
            <v>25000</v>
          </cell>
          <cell r="I352">
            <v>0.25252000000000002</v>
          </cell>
          <cell r="J352" t="str">
            <v/>
          </cell>
          <cell r="K352" t="str">
            <v>Regional</v>
          </cell>
          <cell r="L352" t="str">
            <v>Embraer</v>
          </cell>
          <cell r="M352" t="str">
            <v>Embraer E190</v>
          </cell>
        </row>
        <row r="353">
          <cell r="A353">
            <v>25</v>
          </cell>
          <cell r="B353">
            <v>710</v>
          </cell>
          <cell r="C353" t="str">
            <v>25#710</v>
          </cell>
          <cell r="D353">
            <v>31313</v>
          </cell>
          <cell r="E353">
            <v>2</v>
          </cell>
          <cell r="F353" t="str">
            <v>I</v>
          </cell>
          <cell r="G353" t="str">
            <v>I</v>
          </cell>
          <cell r="H353" t="str">
            <v/>
          </cell>
          <cell r="I353" t="str">
            <v/>
          </cell>
          <cell r="J353" t="str">
            <v/>
          </cell>
          <cell r="K353" t="str">
            <v>Regional</v>
          </cell>
          <cell r="L353" t="str">
            <v>Embraer</v>
          </cell>
          <cell r="M353" t="str">
            <v>Embraer E190-E2</v>
          </cell>
        </row>
        <row r="354">
          <cell r="A354">
            <v>558</v>
          </cell>
          <cell r="B354">
            <v>710</v>
          </cell>
          <cell r="C354" t="str">
            <v>558#710</v>
          </cell>
          <cell r="D354">
            <v>31313</v>
          </cell>
          <cell r="E354">
            <v>2</v>
          </cell>
          <cell r="F354" t="str">
            <v>I</v>
          </cell>
          <cell r="G354" t="str">
            <v>I</v>
          </cell>
          <cell r="H354" t="str">
            <v/>
          </cell>
          <cell r="I354" t="str">
            <v/>
          </cell>
          <cell r="J354" t="str">
            <v/>
          </cell>
          <cell r="K354" t="str">
            <v>Regional</v>
          </cell>
          <cell r="L354" t="str">
            <v>Embraer</v>
          </cell>
          <cell r="M354" t="str">
            <v>Embraer E195</v>
          </cell>
        </row>
        <row r="355">
          <cell r="A355">
            <v>559</v>
          </cell>
          <cell r="B355">
            <v>710</v>
          </cell>
          <cell r="C355" t="str">
            <v>559#710</v>
          </cell>
          <cell r="D355">
            <v>31313</v>
          </cell>
          <cell r="E355">
            <v>2</v>
          </cell>
          <cell r="F355" t="str">
            <v>I</v>
          </cell>
          <cell r="G355" t="str">
            <v>I</v>
          </cell>
          <cell r="H355" t="str">
            <v/>
          </cell>
          <cell r="I355" t="str">
            <v/>
          </cell>
          <cell r="J355" t="str">
            <v/>
          </cell>
          <cell r="K355" t="str">
            <v>Regional</v>
          </cell>
          <cell r="L355" t="str">
            <v>Embraer</v>
          </cell>
          <cell r="M355" t="str">
            <v>Embraer E195-E2</v>
          </cell>
        </row>
        <row r="356">
          <cell r="A356">
            <v>617</v>
          </cell>
          <cell r="B356">
            <v>710</v>
          </cell>
          <cell r="C356" t="str">
            <v>617#710</v>
          </cell>
          <cell r="D356">
            <v>31313</v>
          </cell>
          <cell r="E356">
            <v>2</v>
          </cell>
          <cell r="F356" t="str">
            <v>I</v>
          </cell>
          <cell r="G356" t="str">
            <v>I</v>
          </cell>
          <cell r="H356" t="str">
            <v/>
          </cell>
          <cell r="I356" t="str">
            <v/>
          </cell>
          <cell r="J356" t="str">
            <v/>
          </cell>
          <cell r="K356" t="str">
            <v>Regional</v>
          </cell>
          <cell r="L356" t="str">
            <v>Embraer</v>
          </cell>
          <cell r="M356" t="str">
            <v>Embraer ERJ 135/140/145</v>
          </cell>
        </row>
        <row r="357">
          <cell r="A357">
            <v>29</v>
          </cell>
          <cell r="B357">
            <v>710</v>
          </cell>
          <cell r="C357" t="str">
            <v>29#710</v>
          </cell>
          <cell r="D357">
            <v>31313</v>
          </cell>
          <cell r="E357">
            <v>2</v>
          </cell>
          <cell r="F357" t="str">
            <v>I</v>
          </cell>
          <cell r="G357" t="str">
            <v>I</v>
          </cell>
          <cell r="H357" t="str">
            <v/>
          </cell>
          <cell r="I357" t="str">
            <v/>
          </cell>
          <cell r="J357" t="str">
            <v/>
          </cell>
          <cell r="K357" t="str">
            <v>Regional</v>
          </cell>
          <cell r="L357" t="str">
            <v>Sukhoi</v>
          </cell>
          <cell r="M357" t="str">
            <v>Sukhoi Superjet 100</v>
          </cell>
        </row>
        <row r="358">
          <cell r="A358">
            <v>191</v>
          </cell>
          <cell r="B358">
            <v>710</v>
          </cell>
          <cell r="C358" t="str">
            <v>191#710</v>
          </cell>
          <cell r="D358">
            <v>31313</v>
          </cell>
          <cell r="E358">
            <v>2</v>
          </cell>
          <cell r="F358" t="str">
            <v>I</v>
          </cell>
          <cell r="G358" t="str">
            <v>I</v>
          </cell>
          <cell r="H358" t="str">
            <v/>
          </cell>
          <cell r="I358" t="str">
            <v/>
          </cell>
          <cell r="J358" t="str">
            <v/>
          </cell>
          <cell r="K358" t="str">
            <v>Regional</v>
          </cell>
          <cell r="L358" t="str">
            <v>ATR</v>
          </cell>
          <cell r="M358" t="str">
            <v>ATR 42</v>
          </cell>
        </row>
        <row r="359">
          <cell r="A359">
            <v>26</v>
          </cell>
          <cell r="B359">
            <v>710</v>
          </cell>
          <cell r="C359" t="str">
            <v>26#710</v>
          </cell>
          <cell r="D359">
            <v>31313</v>
          </cell>
          <cell r="E359">
            <v>2</v>
          </cell>
          <cell r="F359" t="str">
            <v>I</v>
          </cell>
          <cell r="G359" t="str">
            <v>I</v>
          </cell>
          <cell r="H359" t="str">
            <v/>
          </cell>
          <cell r="I359" t="str">
            <v/>
          </cell>
          <cell r="J359" t="str">
            <v/>
          </cell>
          <cell r="K359" t="str">
            <v>Regional</v>
          </cell>
          <cell r="L359" t="str">
            <v>ATR</v>
          </cell>
          <cell r="M359" t="str">
            <v>ATR 72</v>
          </cell>
        </row>
        <row r="360">
          <cell r="A360">
            <v>647</v>
          </cell>
          <cell r="B360">
            <v>710</v>
          </cell>
          <cell r="C360" t="str">
            <v>647#710</v>
          </cell>
          <cell r="D360">
            <v>31313</v>
          </cell>
          <cell r="E360">
            <v>2</v>
          </cell>
          <cell r="F360" t="str">
            <v>I</v>
          </cell>
          <cell r="G360" t="str">
            <v>I</v>
          </cell>
          <cell r="H360" t="str">
            <v/>
          </cell>
          <cell r="I360" t="str">
            <v/>
          </cell>
          <cell r="J360" t="str">
            <v/>
          </cell>
          <cell r="K360" t="str">
            <v>Regional</v>
          </cell>
          <cell r="L360" t="str">
            <v>ATR</v>
          </cell>
          <cell r="M360" t="str">
            <v>ATR 42/72X</v>
          </cell>
        </row>
        <row r="361">
          <cell r="A361">
            <v>616</v>
          </cell>
          <cell r="B361">
            <v>710</v>
          </cell>
          <cell r="C361" t="str">
            <v>616#710</v>
          </cell>
          <cell r="D361">
            <v>31313</v>
          </cell>
          <cell r="E361">
            <v>2</v>
          </cell>
          <cell r="F361" t="str">
            <v>I</v>
          </cell>
          <cell r="G361" t="str">
            <v>I</v>
          </cell>
          <cell r="H361" t="str">
            <v/>
          </cell>
          <cell r="I361" t="str">
            <v/>
          </cell>
          <cell r="J361" t="str">
            <v/>
          </cell>
          <cell r="K361" t="str">
            <v>Regional</v>
          </cell>
          <cell r="L361" t="str">
            <v>AVIC</v>
          </cell>
          <cell r="M361" t="str">
            <v>AVIC MA700</v>
          </cell>
        </row>
        <row r="362">
          <cell r="A362">
            <v>621</v>
          </cell>
          <cell r="B362">
            <v>710</v>
          </cell>
          <cell r="C362" t="str">
            <v>621#710</v>
          </cell>
          <cell r="D362">
            <v>31313</v>
          </cell>
          <cell r="E362">
            <v>2</v>
          </cell>
          <cell r="F362" t="str">
            <v>I</v>
          </cell>
          <cell r="G362" t="str">
            <v>I</v>
          </cell>
          <cell r="H362" t="str">
            <v/>
          </cell>
          <cell r="I362" t="str">
            <v/>
          </cell>
          <cell r="J362" t="str">
            <v/>
          </cell>
          <cell r="K362" t="str">
            <v>Regional</v>
          </cell>
          <cell r="L362" t="str">
            <v>De</v>
          </cell>
          <cell r="M362" t="str">
            <v>De Havilland Canada DHC-8-100</v>
          </cell>
        </row>
        <row r="363">
          <cell r="A363">
            <v>622</v>
          </cell>
          <cell r="B363">
            <v>710</v>
          </cell>
          <cell r="C363" t="str">
            <v>622#710</v>
          </cell>
          <cell r="D363">
            <v>31313</v>
          </cell>
          <cell r="E363">
            <v>2</v>
          </cell>
          <cell r="F363" t="str">
            <v>I</v>
          </cell>
          <cell r="G363" t="str">
            <v>I</v>
          </cell>
          <cell r="H363" t="str">
            <v/>
          </cell>
          <cell r="I363" t="str">
            <v/>
          </cell>
          <cell r="J363" t="str">
            <v/>
          </cell>
          <cell r="K363" t="str">
            <v>Regional</v>
          </cell>
          <cell r="L363" t="str">
            <v>De</v>
          </cell>
          <cell r="M363" t="str">
            <v>De Havilland Canada DHC-8-200</v>
          </cell>
        </row>
        <row r="364">
          <cell r="A364">
            <v>623</v>
          </cell>
          <cell r="B364">
            <v>710</v>
          </cell>
          <cell r="C364" t="str">
            <v>623#710</v>
          </cell>
          <cell r="D364">
            <v>31313</v>
          </cell>
          <cell r="E364">
            <v>2</v>
          </cell>
          <cell r="F364" t="str">
            <v>I</v>
          </cell>
          <cell r="G364" t="str">
            <v>I</v>
          </cell>
          <cell r="H364" t="str">
            <v/>
          </cell>
          <cell r="I364" t="str">
            <v/>
          </cell>
          <cell r="J364" t="str">
            <v/>
          </cell>
          <cell r="K364" t="str">
            <v>Regional</v>
          </cell>
          <cell r="L364" t="str">
            <v>De</v>
          </cell>
          <cell r="M364" t="str">
            <v>De Havilland Canada DHC-8-300</v>
          </cell>
        </row>
        <row r="365">
          <cell r="A365">
            <v>21</v>
          </cell>
          <cell r="B365">
            <v>710</v>
          </cell>
          <cell r="C365" t="str">
            <v>21#710</v>
          </cell>
          <cell r="D365">
            <v>31313</v>
          </cell>
          <cell r="E365">
            <v>2</v>
          </cell>
          <cell r="F365" t="str">
            <v>I</v>
          </cell>
          <cell r="G365" t="str">
            <v>I</v>
          </cell>
          <cell r="H365" t="str">
            <v/>
          </cell>
          <cell r="I365" t="str">
            <v/>
          </cell>
          <cell r="J365" t="str">
            <v/>
          </cell>
          <cell r="K365" t="str">
            <v>Regional</v>
          </cell>
          <cell r="L365" t="str">
            <v>De</v>
          </cell>
          <cell r="M365" t="str">
            <v>De Havilland Canada DHC-8-400</v>
          </cell>
        </row>
        <row r="366">
          <cell r="A366">
            <v>624</v>
          </cell>
          <cell r="B366">
            <v>710</v>
          </cell>
          <cell r="C366" t="str">
            <v>624#710</v>
          </cell>
          <cell r="D366">
            <v>31313</v>
          </cell>
          <cell r="E366">
            <v>2</v>
          </cell>
          <cell r="F366" t="str">
            <v>I</v>
          </cell>
          <cell r="G366" t="str">
            <v>I</v>
          </cell>
          <cell r="H366" t="str">
            <v/>
          </cell>
          <cell r="I366" t="str">
            <v/>
          </cell>
          <cell r="J366" t="str">
            <v/>
          </cell>
          <cell r="K366" t="str">
            <v>Regional</v>
          </cell>
          <cell r="L366" t="str">
            <v>Dornier</v>
          </cell>
          <cell r="M366" t="str">
            <v>Dornier Do 328-100</v>
          </cell>
        </row>
        <row r="367">
          <cell r="A367">
            <v>613</v>
          </cell>
          <cell r="B367">
            <v>710</v>
          </cell>
          <cell r="C367" t="str">
            <v>613#710</v>
          </cell>
          <cell r="D367">
            <v>31313</v>
          </cell>
          <cell r="E367">
            <v>2</v>
          </cell>
          <cell r="F367" t="str">
            <v>I</v>
          </cell>
          <cell r="G367" t="str">
            <v>I</v>
          </cell>
          <cell r="H367" t="str">
            <v/>
          </cell>
          <cell r="I367" t="str">
            <v/>
          </cell>
          <cell r="J367" t="str">
            <v/>
          </cell>
          <cell r="K367" t="str">
            <v>Regional</v>
          </cell>
          <cell r="L367" t="str">
            <v xml:space="preserve">Embraer </v>
          </cell>
          <cell r="M367" t="str">
            <v>New Embraer turboprop</v>
          </cell>
        </row>
        <row r="368">
          <cell r="A368">
            <v>625</v>
          </cell>
          <cell r="B368">
            <v>710</v>
          </cell>
          <cell r="C368" t="str">
            <v>625#710</v>
          </cell>
          <cell r="D368">
            <v>31313</v>
          </cell>
          <cell r="E368">
            <v>2</v>
          </cell>
          <cell r="F368" t="str">
            <v>I</v>
          </cell>
          <cell r="G368" t="str">
            <v>I</v>
          </cell>
          <cell r="H368" t="str">
            <v/>
          </cell>
          <cell r="I368" t="str">
            <v/>
          </cell>
          <cell r="J368" t="str">
            <v/>
          </cell>
          <cell r="K368" t="str">
            <v>Regional</v>
          </cell>
          <cell r="L368" t="str">
            <v>Xian</v>
          </cell>
          <cell r="M368" t="str">
            <v>Xian MA60</v>
          </cell>
        </row>
        <row r="369">
          <cell r="A369">
            <v>226</v>
          </cell>
          <cell r="B369">
            <v>710</v>
          </cell>
          <cell r="C369" t="str">
            <v>226#710</v>
          </cell>
          <cell r="D369">
            <v>31313</v>
          </cell>
          <cell r="E369">
            <v>2</v>
          </cell>
          <cell r="F369" t="str">
            <v>I</v>
          </cell>
          <cell r="G369" t="str">
            <v>I</v>
          </cell>
          <cell r="H369" t="str">
            <v/>
          </cell>
          <cell r="I369" t="str">
            <v/>
          </cell>
          <cell r="J369" t="str">
            <v/>
          </cell>
          <cell r="K369" t="str">
            <v>Turbine GA</v>
          </cell>
          <cell r="L369" t="str">
            <v>Canadair</v>
          </cell>
          <cell r="M369" t="str">
            <v>Canadair CL-415</v>
          </cell>
        </row>
        <row r="370">
          <cell r="A370">
            <v>560</v>
          </cell>
          <cell r="B370">
            <v>710</v>
          </cell>
          <cell r="C370" t="str">
            <v>560#710</v>
          </cell>
          <cell r="D370">
            <v>41750</v>
          </cell>
          <cell r="E370">
            <v>3</v>
          </cell>
          <cell r="F370" t="str">
            <v>J</v>
          </cell>
          <cell r="G370" t="str">
            <v>J (133% I) [$31,313]</v>
          </cell>
          <cell r="H370" t="str">
            <v/>
          </cell>
          <cell r="I370" t="str">
            <v/>
          </cell>
          <cell r="J370" t="str">
            <v/>
          </cell>
          <cell r="K370" t="str">
            <v>Freighter</v>
          </cell>
          <cell r="L370" t="str">
            <v>Airbus</v>
          </cell>
          <cell r="M370" t="str">
            <v>Airbus A330-200F</v>
          </cell>
        </row>
        <row r="371">
          <cell r="A371">
            <v>561</v>
          </cell>
          <cell r="B371">
            <v>710</v>
          </cell>
          <cell r="C371" t="str">
            <v>561#710</v>
          </cell>
          <cell r="D371">
            <v>41750</v>
          </cell>
          <cell r="E371">
            <v>3</v>
          </cell>
          <cell r="F371" t="str">
            <v>J</v>
          </cell>
          <cell r="G371" t="str">
            <v>J (133% I) [$31,313]</v>
          </cell>
          <cell r="H371" t="str">
            <v/>
          </cell>
          <cell r="I371" t="str">
            <v/>
          </cell>
          <cell r="J371" t="str">
            <v/>
          </cell>
          <cell r="K371" t="str">
            <v>Freighter</v>
          </cell>
          <cell r="L371" t="str">
            <v>Airbus</v>
          </cell>
          <cell r="M371" t="str">
            <v>Airbus A330-200F</v>
          </cell>
        </row>
        <row r="372">
          <cell r="A372">
            <v>562</v>
          </cell>
          <cell r="B372">
            <v>710</v>
          </cell>
          <cell r="C372" t="str">
            <v>562#710</v>
          </cell>
          <cell r="D372">
            <v>41750</v>
          </cell>
          <cell r="E372">
            <v>3</v>
          </cell>
          <cell r="F372" t="str">
            <v>J</v>
          </cell>
          <cell r="G372" t="str">
            <v>J (133% I) [$31,313]</v>
          </cell>
          <cell r="H372" t="str">
            <v/>
          </cell>
          <cell r="I372" t="str">
            <v/>
          </cell>
          <cell r="J372" t="str">
            <v/>
          </cell>
          <cell r="K372" t="str">
            <v>Freighter</v>
          </cell>
          <cell r="L372" t="str">
            <v>Airbus</v>
          </cell>
          <cell r="M372" t="str">
            <v>Airbus A330-300P2F</v>
          </cell>
        </row>
        <row r="373">
          <cell r="A373">
            <v>563</v>
          </cell>
          <cell r="B373">
            <v>710</v>
          </cell>
          <cell r="C373" t="str">
            <v>563#710</v>
          </cell>
          <cell r="D373">
            <v>41750</v>
          </cell>
          <cell r="E373">
            <v>3</v>
          </cell>
          <cell r="F373" t="str">
            <v>J</v>
          </cell>
          <cell r="G373" t="str">
            <v>J (133% I) [$31,313]</v>
          </cell>
          <cell r="H373" t="str">
            <v/>
          </cell>
          <cell r="I373" t="str">
            <v/>
          </cell>
          <cell r="J373" t="str">
            <v/>
          </cell>
          <cell r="K373" t="str">
            <v>Freighter</v>
          </cell>
          <cell r="L373" t="str">
            <v>Airbus</v>
          </cell>
          <cell r="M373" t="str">
            <v>Airbus A330-300P2F</v>
          </cell>
        </row>
        <row r="374">
          <cell r="A374">
            <v>564</v>
          </cell>
          <cell r="B374">
            <v>710</v>
          </cell>
          <cell r="C374" t="str">
            <v>564#710</v>
          </cell>
          <cell r="D374">
            <v>41750</v>
          </cell>
          <cell r="E374">
            <v>3</v>
          </cell>
          <cell r="F374" t="str">
            <v>J</v>
          </cell>
          <cell r="G374" t="str">
            <v>J (133% I) [$31,313]</v>
          </cell>
          <cell r="H374" t="str">
            <v/>
          </cell>
          <cell r="I374" t="str">
            <v/>
          </cell>
          <cell r="J374" t="str">
            <v/>
          </cell>
          <cell r="K374" t="str">
            <v>Freighter</v>
          </cell>
          <cell r="L374" t="str">
            <v>Airbus</v>
          </cell>
          <cell r="M374" t="str">
            <v>Airbus A330-300P2F</v>
          </cell>
        </row>
        <row r="375">
          <cell r="A375">
            <v>669</v>
          </cell>
          <cell r="B375">
            <v>710</v>
          </cell>
          <cell r="C375" t="str">
            <v>669#710</v>
          </cell>
          <cell r="D375">
            <v>41750</v>
          </cell>
          <cell r="E375">
            <v>3</v>
          </cell>
          <cell r="F375" t="str">
            <v>J</v>
          </cell>
          <cell r="G375" t="str">
            <v>J (133% I) [$31,313]</v>
          </cell>
          <cell r="H375" t="str">
            <v/>
          </cell>
          <cell r="I375" t="str">
            <v/>
          </cell>
          <cell r="J375" t="str">
            <v/>
          </cell>
          <cell r="K375" t="str">
            <v>Freighter</v>
          </cell>
          <cell r="L375" t="str">
            <v>Airbus</v>
          </cell>
          <cell r="M375" t="str">
            <v>Airbus A340-600NGF</v>
          </cell>
        </row>
        <row r="376">
          <cell r="A376">
            <v>570</v>
          </cell>
          <cell r="B376">
            <v>710</v>
          </cell>
          <cell r="C376" t="str">
            <v>570#710</v>
          </cell>
          <cell r="D376">
            <v>41750</v>
          </cell>
          <cell r="E376">
            <v>3</v>
          </cell>
          <cell r="F376" t="str">
            <v>J</v>
          </cell>
          <cell r="G376" t="str">
            <v>J (133% I) [$31,313]</v>
          </cell>
          <cell r="H376" t="str">
            <v/>
          </cell>
          <cell r="I376" t="str">
            <v/>
          </cell>
          <cell r="J376" t="str">
            <v/>
          </cell>
          <cell r="K376" t="str">
            <v>Freighter</v>
          </cell>
          <cell r="L376" t="str">
            <v>Boeing</v>
          </cell>
          <cell r="M376" t="str">
            <v>Boeing 767-300BCF</v>
          </cell>
        </row>
        <row r="377">
          <cell r="A377">
            <v>569</v>
          </cell>
          <cell r="B377">
            <v>710</v>
          </cell>
          <cell r="C377" t="str">
            <v>569#710</v>
          </cell>
          <cell r="D377">
            <v>41750</v>
          </cell>
          <cell r="E377">
            <v>3</v>
          </cell>
          <cell r="F377" t="str">
            <v>J</v>
          </cell>
          <cell r="G377" t="str">
            <v>J (133% I) [$31,313]</v>
          </cell>
          <cell r="H377" t="str">
            <v/>
          </cell>
          <cell r="I377" t="str">
            <v/>
          </cell>
          <cell r="J377" t="str">
            <v/>
          </cell>
          <cell r="K377" t="str">
            <v>Freighter</v>
          </cell>
          <cell r="L377" t="str">
            <v>Boeing</v>
          </cell>
          <cell r="M377" t="str">
            <v>Boeing 767-300F</v>
          </cell>
        </row>
        <row r="378">
          <cell r="A378">
            <v>627</v>
          </cell>
          <cell r="B378">
            <v>710</v>
          </cell>
          <cell r="C378" t="str">
            <v>627#710</v>
          </cell>
          <cell r="D378">
            <v>41750</v>
          </cell>
          <cell r="E378">
            <v>3</v>
          </cell>
          <cell r="F378" t="str">
            <v>J</v>
          </cell>
          <cell r="G378" t="str">
            <v>J (133% I) [$31,313]</v>
          </cell>
          <cell r="H378" t="str">
            <v/>
          </cell>
          <cell r="I378" t="str">
            <v/>
          </cell>
          <cell r="J378" t="str">
            <v/>
          </cell>
          <cell r="K378" t="str">
            <v>Freighter</v>
          </cell>
          <cell r="L378" t="str">
            <v>McDonnell</v>
          </cell>
          <cell r="M378" t="str">
            <v>McDonnell Douglas MD-11F/CF</v>
          </cell>
        </row>
        <row r="379">
          <cell r="A379">
            <v>626</v>
          </cell>
          <cell r="B379">
            <v>710</v>
          </cell>
          <cell r="C379" t="str">
            <v>626#710</v>
          </cell>
          <cell r="D379">
            <v>41750</v>
          </cell>
          <cell r="E379">
            <v>3</v>
          </cell>
          <cell r="F379" t="str">
            <v>J</v>
          </cell>
          <cell r="G379" t="str">
            <v>J (133% I) [$31,313]</v>
          </cell>
          <cell r="H379" t="str">
            <v/>
          </cell>
          <cell r="I379" t="str">
            <v/>
          </cell>
          <cell r="J379" t="str">
            <v/>
          </cell>
          <cell r="K379" t="str">
            <v>Freighter</v>
          </cell>
          <cell r="L379" t="str">
            <v>McDonnell</v>
          </cell>
          <cell r="M379" t="str">
            <v>McDonnell Douglas MD-11F/CF</v>
          </cell>
        </row>
        <row r="380">
          <cell r="A380">
            <v>565</v>
          </cell>
          <cell r="B380">
            <v>710</v>
          </cell>
          <cell r="C380" t="str">
            <v>565#710</v>
          </cell>
          <cell r="D380">
            <v>41750</v>
          </cell>
          <cell r="E380">
            <v>3</v>
          </cell>
          <cell r="F380" t="str">
            <v>J</v>
          </cell>
          <cell r="G380" t="str">
            <v>J (133% I) [$31,313]</v>
          </cell>
          <cell r="H380" t="str">
            <v/>
          </cell>
          <cell r="I380" t="str">
            <v/>
          </cell>
          <cell r="J380" t="str">
            <v/>
          </cell>
          <cell r="K380" t="str">
            <v>Freighter</v>
          </cell>
          <cell r="L380" t="str">
            <v>Airbus</v>
          </cell>
          <cell r="M380" t="str">
            <v>Airbus A330-743L Beluga XL</v>
          </cell>
        </row>
        <row r="381">
          <cell r="A381">
            <v>644</v>
          </cell>
          <cell r="B381">
            <v>710</v>
          </cell>
          <cell r="C381" t="str">
            <v>644#710</v>
          </cell>
          <cell r="D381">
            <v>41750</v>
          </cell>
          <cell r="E381">
            <v>3</v>
          </cell>
          <cell r="F381" t="str">
            <v>J</v>
          </cell>
          <cell r="G381" t="str">
            <v>J (133% I) [$31,313]</v>
          </cell>
          <cell r="H381" t="str">
            <v/>
          </cell>
          <cell r="I381" t="str">
            <v/>
          </cell>
          <cell r="J381" t="str">
            <v/>
          </cell>
          <cell r="K381" t="str">
            <v>Freighter</v>
          </cell>
          <cell r="L381" t="str">
            <v>Airbus</v>
          </cell>
          <cell r="M381" t="str">
            <v>Airbus A350F</v>
          </cell>
        </row>
        <row r="382">
          <cell r="A382">
            <v>592</v>
          </cell>
          <cell r="B382">
            <v>710</v>
          </cell>
          <cell r="C382" t="str">
            <v>592#710</v>
          </cell>
          <cell r="D382">
            <v>41750</v>
          </cell>
          <cell r="E382">
            <v>3</v>
          </cell>
          <cell r="F382" t="str">
            <v>J</v>
          </cell>
          <cell r="G382" t="str">
            <v>J (133% I) [$31,313]</v>
          </cell>
          <cell r="H382" t="str">
            <v/>
          </cell>
          <cell r="I382" t="str">
            <v/>
          </cell>
          <cell r="J382" t="str">
            <v/>
          </cell>
          <cell r="K382" t="str">
            <v>Freighter</v>
          </cell>
          <cell r="L382" t="str">
            <v>Boeing</v>
          </cell>
          <cell r="M382" t="str">
            <v>Boeing 747-400CF</v>
          </cell>
        </row>
        <row r="383">
          <cell r="A383">
            <v>593</v>
          </cell>
          <cell r="B383">
            <v>710</v>
          </cell>
          <cell r="C383" t="str">
            <v>593#710</v>
          </cell>
          <cell r="D383">
            <v>41750</v>
          </cell>
          <cell r="E383">
            <v>3</v>
          </cell>
          <cell r="F383" t="str">
            <v>J</v>
          </cell>
          <cell r="G383" t="str">
            <v>J (133% I) [$31,313]</v>
          </cell>
          <cell r="H383" t="str">
            <v/>
          </cell>
          <cell r="I383" t="str">
            <v/>
          </cell>
          <cell r="J383" t="str">
            <v/>
          </cell>
          <cell r="K383" t="str">
            <v>Freighter</v>
          </cell>
          <cell r="L383" t="str">
            <v>Boeing</v>
          </cell>
          <cell r="M383" t="str">
            <v>Boeing 747-400CF</v>
          </cell>
        </row>
        <row r="384">
          <cell r="A384">
            <v>629</v>
          </cell>
          <cell r="B384">
            <v>710</v>
          </cell>
          <cell r="C384" t="str">
            <v>629#710</v>
          </cell>
          <cell r="D384">
            <v>41750</v>
          </cell>
          <cell r="E384">
            <v>3</v>
          </cell>
          <cell r="F384" t="str">
            <v>J</v>
          </cell>
          <cell r="G384" t="str">
            <v>J (133% I) [$31,313]</v>
          </cell>
          <cell r="H384" t="str">
            <v/>
          </cell>
          <cell r="I384" t="str">
            <v/>
          </cell>
          <cell r="J384" t="str">
            <v/>
          </cell>
          <cell r="K384" t="str">
            <v>Freighter</v>
          </cell>
          <cell r="L384" t="str">
            <v>Boeing</v>
          </cell>
          <cell r="M384" t="str">
            <v>Boeing 747-400F/ERF</v>
          </cell>
        </row>
        <row r="385">
          <cell r="A385">
            <v>628</v>
          </cell>
          <cell r="B385">
            <v>710</v>
          </cell>
          <cell r="C385" t="str">
            <v>628#710</v>
          </cell>
          <cell r="D385">
            <v>41750</v>
          </cell>
          <cell r="E385">
            <v>3</v>
          </cell>
          <cell r="F385" t="str">
            <v>J</v>
          </cell>
          <cell r="G385" t="str">
            <v>J (133% I) [$31,313]</v>
          </cell>
          <cell r="H385" t="str">
            <v/>
          </cell>
          <cell r="I385" t="str">
            <v/>
          </cell>
          <cell r="J385" t="str">
            <v/>
          </cell>
          <cell r="K385" t="str">
            <v>Freighter</v>
          </cell>
          <cell r="L385" t="str">
            <v>Boeing</v>
          </cell>
          <cell r="M385" t="str">
            <v>Boeing 747-400F/ERF</v>
          </cell>
        </row>
        <row r="386">
          <cell r="A386">
            <v>630</v>
          </cell>
          <cell r="B386">
            <v>710</v>
          </cell>
          <cell r="C386" t="str">
            <v>630#710</v>
          </cell>
          <cell r="D386">
            <v>41750</v>
          </cell>
          <cell r="E386">
            <v>3</v>
          </cell>
          <cell r="F386" t="str">
            <v>J</v>
          </cell>
          <cell r="G386" t="str">
            <v>J (133% I) [$31,313]</v>
          </cell>
          <cell r="H386" t="str">
            <v/>
          </cell>
          <cell r="I386" t="str">
            <v/>
          </cell>
          <cell r="J386" t="str">
            <v/>
          </cell>
          <cell r="K386" t="str">
            <v>Freighter</v>
          </cell>
          <cell r="L386" t="str">
            <v>Boeing</v>
          </cell>
          <cell r="M386" t="str">
            <v>Boeing 747-400F/ERF</v>
          </cell>
        </row>
        <row r="387">
          <cell r="A387">
            <v>567</v>
          </cell>
          <cell r="B387">
            <v>710</v>
          </cell>
          <cell r="C387" t="str">
            <v>567#710</v>
          </cell>
          <cell r="D387">
            <v>41750</v>
          </cell>
          <cell r="E387">
            <v>2</v>
          </cell>
          <cell r="F387" t="str">
            <v>J</v>
          </cell>
          <cell r="G387" t="str">
            <v>J (133% I) [$31,313]</v>
          </cell>
          <cell r="H387" t="str">
            <v/>
          </cell>
          <cell r="I387" t="str">
            <v/>
          </cell>
          <cell r="J387" t="str">
            <v/>
          </cell>
          <cell r="K387" t="str">
            <v>Freighter</v>
          </cell>
          <cell r="L387" t="str">
            <v>Boeing</v>
          </cell>
          <cell r="M387" t="str">
            <v>Boeing 747-8F</v>
          </cell>
        </row>
        <row r="388">
          <cell r="A388">
            <v>664</v>
          </cell>
          <cell r="B388">
            <v>710</v>
          </cell>
          <cell r="C388" t="str">
            <v>664#710</v>
          </cell>
          <cell r="D388">
            <v>41750</v>
          </cell>
          <cell r="E388">
            <v>2</v>
          </cell>
          <cell r="F388" t="str">
            <v>J</v>
          </cell>
          <cell r="G388" t="str">
            <v>J (133% I) [$31,313]</v>
          </cell>
          <cell r="H388" t="str">
            <v/>
          </cell>
          <cell r="I388" t="str">
            <v/>
          </cell>
          <cell r="J388" t="str">
            <v/>
          </cell>
          <cell r="K388" t="str">
            <v>Freighter</v>
          </cell>
          <cell r="L388" t="str">
            <v>Boeing</v>
          </cell>
          <cell r="M388" t="str">
            <v>Boeing 777-300 ERSF</v>
          </cell>
        </row>
        <row r="389">
          <cell r="A389">
            <v>568</v>
          </cell>
          <cell r="B389">
            <v>710</v>
          </cell>
          <cell r="C389" t="str">
            <v>568#710</v>
          </cell>
          <cell r="D389">
            <v>41750</v>
          </cell>
          <cell r="E389">
            <v>2</v>
          </cell>
          <cell r="F389" t="str">
            <v>J</v>
          </cell>
          <cell r="G389" t="str">
            <v>J (133% I) [$31,313]</v>
          </cell>
          <cell r="H389" t="str">
            <v/>
          </cell>
          <cell r="I389" t="str">
            <v/>
          </cell>
          <cell r="J389" t="str">
            <v/>
          </cell>
          <cell r="K389" t="str">
            <v>Freighter</v>
          </cell>
          <cell r="L389" t="str">
            <v>Boeing</v>
          </cell>
          <cell r="M389" t="str">
            <v>Boeing 777F</v>
          </cell>
        </row>
        <row r="390">
          <cell r="A390">
            <v>659</v>
          </cell>
          <cell r="B390">
            <v>710</v>
          </cell>
          <cell r="C390" t="str">
            <v>659#710</v>
          </cell>
          <cell r="D390">
            <v>41750</v>
          </cell>
          <cell r="E390">
            <v>3</v>
          </cell>
          <cell r="F390" t="str">
            <v>J</v>
          </cell>
          <cell r="G390" t="str">
            <v>J (133% I) [$31,313]</v>
          </cell>
          <cell r="H390" t="str">
            <v/>
          </cell>
          <cell r="I390" t="str">
            <v/>
          </cell>
          <cell r="J390" t="str">
            <v/>
          </cell>
          <cell r="K390" t="str">
            <v>Freighter</v>
          </cell>
          <cell r="L390" t="str">
            <v>Boeing</v>
          </cell>
          <cell r="M390" t="str">
            <v>Boeing 777XF: 777-9</v>
          </cell>
        </row>
        <row r="391">
          <cell r="A391">
            <v>632</v>
          </cell>
          <cell r="B391">
            <v>710</v>
          </cell>
          <cell r="C391" t="str">
            <v>632#710</v>
          </cell>
          <cell r="D391">
            <v>41750</v>
          </cell>
          <cell r="E391">
            <v>3</v>
          </cell>
          <cell r="F391" t="str">
            <v>J</v>
          </cell>
          <cell r="G391" t="str">
            <v>J (133% I) [$31,313]</v>
          </cell>
          <cell r="H391" t="str">
            <v/>
          </cell>
          <cell r="I391" t="str">
            <v/>
          </cell>
          <cell r="J391" t="str">
            <v/>
          </cell>
          <cell r="K391" t="str">
            <v>Freighter</v>
          </cell>
          <cell r="L391" t="str">
            <v>Airbus</v>
          </cell>
          <cell r="M391" t="str">
            <v>A300-600F/RF</v>
          </cell>
        </row>
        <row r="392">
          <cell r="A392">
            <v>631</v>
          </cell>
          <cell r="B392">
            <v>710</v>
          </cell>
          <cell r="C392" t="str">
            <v>631#710</v>
          </cell>
          <cell r="D392">
            <v>41750</v>
          </cell>
          <cell r="E392">
            <v>3</v>
          </cell>
          <cell r="F392" t="str">
            <v>J</v>
          </cell>
          <cell r="G392" t="str">
            <v>J (133% I) [$31,313]</v>
          </cell>
          <cell r="H392" t="str">
            <v/>
          </cell>
          <cell r="I392" t="str">
            <v/>
          </cell>
          <cell r="J392" t="str">
            <v/>
          </cell>
          <cell r="K392" t="str">
            <v>Freighter</v>
          </cell>
          <cell r="L392" t="str">
            <v>Airbus</v>
          </cell>
          <cell r="M392" t="str">
            <v>A300-600F/RF</v>
          </cell>
        </row>
        <row r="393">
          <cell r="A393">
            <v>566</v>
          </cell>
          <cell r="B393">
            <v>710</v>
          </cell>
          <cell r="C393" t="str">
            <v>566#710</v>
          </cell>
          <cell r="D393">
            <v>41750</v>
          </cell>
          <cell r="E393">
            <v>3</v>
          </cell>
          <cell r="F393" t="str">
            <v>J</v>
          </cell>
          <cell r="G393" t="str">
            <v>J (133% I) [$31,313]</v>
          </cell>
          <cell r="H393" t="str">
            <v/>
          </cell>
          <cell r="I393" t="str">
            <v/>
          </cell>
          <cell r="J393" t="str">
            <v/>
          </cell>
          <cell r="K393" t="str">
            <v>Freighter</v>
          </cell>
          <cell r="L393" t="str">
            <v>Airbus</v>
          </cell>
          <cell r="M393" t="str">
            <v>Airbus A300-600ST Beluga</v>
          </cell>
        </row>
        <row r="394">
          <cell r="A394">
            <v>594</v>
          </cell>
          <cell r="B394">
            <v>710</v>
          </cell>
          <cell r="C394" t="str">
            <v>594#710</v>
          </cell>
          <cell r="D394">
            <v>41750</v>
          </cell>
          <cell r="E394">
            <v>2</v>
          </cell>
          <cell r="F394" t="str">
            <v>J</v>
          </cell>
          <cell r="G394" t="str">
            <v>J (133% I) [$31,313]</v>
          </cell>
          <cell r="H394" t="str">
            <v/>
          </cell>
          <cell r="I394" t="str">
            <v/>
          </cell>
          <cell r="J394" t="str">
            <v/>
          </cell>
          <cell r="K394" t="str">
            <v>Business Jet</v>
          </cell>
          <cell r="L394" t="str">
            <v>Boeing</v>
          </cell>
          <cell r="M394" t="str">
            <v>Boeing 747-8 VIP</v>
          </cell>
        </row>
        <row r="395">
          <cell r="A395">
            <v>678</v>
          </cell>
          <cell r="B395">
            <v>710</v>
          </cell>
          <cell r="C395" t="str">
            <v>678#710</v>
          </cell>
          <cell r="D395">
            <v>41750</v>
          </cell>
          <cell r="E395">
            <v>3</v>
          </cell>
          <cell r="F395" t="str">
            <v>J</v>
          </cell>
          <cell r="G395" t="str">
            <v>J (133% I) [$31,313]</v>
          </cell>
          <cell r="H395" t="str">
            <v/>
          </cell>
          <cell r="I395" t="str">
            <v/>
          </cell>
          <cell r="J395" t="str">
            <v/>
          </cell>
          <cell r="K395" t="str">
            <v>Business Jet</v>
          </cell>
          <cell r="L395" t="str">
            <v>Airbus</v>
          </cell>
          <cell r="M395" t="str">
            <v>Airbus ACJ330-200</v>
          </cell>
        </row>
        <row r="396">
          <cell r="A396">
            <v>298</v>
          </cell>
          <cell r="B396">
            <v>710</v>
          </cell>
          <cell r="C396" t="str">
            <v>298#710</v>
          </cell>
          <cell r="D396">
            <v>41750</v>
          </cell>
          <cell r="E396">
            <v>2</v>
          </cell>
          <cell r="F396" t="str">
            <v>J</v>
          </cell>
          <cell r="G396" t="str">
            <v>J (133% I) [$31,313]</v>
          </cell>
          <cell r="H396" t="str">
            <v/>
          </cell>
          <cell r="I396" t="str">
            <v/>
          </cell>
          <cell r="J396" t="str">
            <v/>
          </cell>
          <cell r="K396" t="str">
            <v>Business Jet</v>
          </cell>
          <cell r="L396" t="str">
            <v>Boeing</v>
          </cell>
          <cell r="M396" t="str">
            <v>Boeing BBJ 777</v>
          </cell>
        </row>
        <row r="397">
          <cell r="A397">
            <v>553</v>
          </cell>
          <cell r="B397">
            <v>710</v>
          </cell>
          <cell r="C397" t="str">
            <v>553#710</v>
          </cell>
          <cell r="D397">
            <v>41750</v>
          </cell>
          <cell r="E397">
            <v>3</v>
          </cell>
          <cell r="F397" t="str">
            <v>J</v>
          </cell>
          <cell r="G397" t="str">
            <v>J (133% I) [$31,313]</v>
          </cell>
          <cell r="H397" t="str">
            <v/>
          </cell>
          <cell r="I397" t="str">
            <v/>
          </cell>
          <cell r="J397" t="str">
            <v/>
          </cell>
          <cell r="K397" t="str">
            <v>Business Jet</v>
          </cell>
          <cell r="L397" t="str">
            <v>Boeing</v>
          </cell>
          <cell r="M397" t="str">
            <v>Boeing BBJ 777X</v>
          </cell>
        </row>
        <row r="398">
          <cell r="A398">
            <v>554</v>
          </cell>
          <cell r="B398">
            <v>710</v>
          </cell>
          <cell r="C398" t="str">
            <v>554#710</v>
          </cell>
          <cell r="D398">
            <v>41750</v>
          </cell>
          <cell r="E398">
            <v>2</v>
          </cell>
          <cell r="F398" t="str">
            <v>J</v>
          </cell>
          <cell r="G398" t="str">
            <v>J (133% I) [$31,313]</v>
          </cell>
          <cell r="H398" t="str">
            <v/>
          </cell>
          <cell r="I398" t="str">
            <v/>
          </cell>
          <cell r="J398" t="str">
            <v/>
          </cell>
          <cell r="K398" t="str">
            <v>Business Jet</v>
          </cell>
          <cell r="L398" t="str">
            <v>Boeing</v>
          </cell>
          <cell r="M398" t="str">
            <v>Boeing BBJ 787</v>
          </cell>
        </row>
        <row r="399">
          <cell r="A399">
            <v>555</v>
          </cell>
          <cell r="B399">
            <v>710</v>
          </cell>
          <cell r="C399" t="str">
            <v>555#710</v>
          </cell>
          <cell r="D399">
            <v>41750</v>
          </cell>
          <cell r="E399">
            <v>2</v>
          </cell>
          <cell r="F399" t="str">
            <v>J</v>
          </cell>
          <cell r="G399" t="str">
            <v>J (133% I) [$31,313]</v>
          </cell>
          <cell r="H399" t="str">
            <v/>
          </cell>
          <cell r="I399" t="str">
            <v/>
          </cell>
          <cell r="J399" t="str">
            <v/>
          </cell>
          <cell r="K399" t="str">
            <v>Business Jet</v>
          </cell>
          <cell r="L399" t="str">
            <v>Boeing</v>
          </cell>
          <cell r="M399" t="str">
            <v>Boeing BBJ 787</v>
          </cell>
        </row>
        <row r="400">
          <cell r="A400">
            <v>518</v>
          </cell>
          <cell r="B400">
            <v>710</v>
          </cell>
          <cell r="C400" t="str">
            <v>518#710</v>
          </cell>
          <cell r="D400">
            <v>41750</v>
          </cell>
          <cell r="E400">
            <v>3</v>
          </cell>
          <cell r="F400" t="str">
            <v>J</v>
          </cell>
          <cell r="G400" t="str">
            <v>J (133% I) [$31,313]</v>
          </cell>
          <cell r="H400" t="str">
            <v/>
          </cell>
          <cell r="I400" t="str">
            <v/>
          </cell>
          <cell r="J400" t="str">
            <v/>
          </cell>
          <cell r="K400" t="str">
            <v>Large Commercial Aircraft</v>
          </cell>
          <cell r="L400" t="str">
            <v>Airbus</v>
          </cell>
          <cell r="M400" t="str">
            <v>Airbus A330-300</v>
          </cell>
        </row>
        <row r="401">
          <cell r="A401">
            <v>519</v>
          </cell>
          <cell r="B401">
            <v>710</v>
          </cell>
          <cell r="C401" t="str">
            <v>519#710</v>
          </cell>
          <cell r="D401">
            <v>41750</v>
          </cell>
          <cell r="E401">
            <v>3</v>
          </cell>
          <cell r="F401" t="str">
            <v>J</v>
          </cell>
          <cell r="G401" t="str">
            <v>J (133% I) [$31,313]</v>
          </cell>
          <cell r="H401" t="str">
            <v/>
          </cell>
          <cell r="I401" t="str">
            <v/>
          </cell>
          <cell r="J401" t="str">
            <v/>
          </cell>
          <cell r="K401" t="str">
            <v>Large Commercial Aircraft</v>
          </cell>
          <cell r="L401" t="str">
            <v>Airbus</v>
          </cell>
          <cell r="M401" t="str">
            <v>Airbus A330-300</v>
          </cell>
        </row>
        <row r="402">
          <cell r="A402">
            <v>214</v>
          </cell>
          <cell r="B402">
            <v>710</v>
          </cell>
          <cell r="C402" t="str">
            <v>214#710</v>
          </cell>
          <cell r="D402">
            <v>41750</v>
          </cell>
          <cell r="E402">
            <v>3</v>
          </cell>
          <cell r="F402" t="str">
            <v>J</v>
          </cell>
          <cell r="G402" t="str">
            <v>J (133% I) [$31,313]</v>
          </cell>
          <cell r="H402" t="str">
            <v/>
          </cell>
          <cell r="I402" t="str">
            <v/>
          </cell>
          <cell r="J402" t="str">
            <v/>
          </cell>
          <cell r="K402" t="str">
            <v>Large Commercial Aircraft</v>
          </cell>
          <cell r="L402" t="str">
            <v>Airbus</v>
          </cell>
          <cell r="M402" t="str">
            <v>Airbus A330-800neo</v>
          </cell>
        </row>
        <row r="403">
          <cell r="A403">
            <v>215</v>
          </cell>
          <cell r="B403">
            <v>710</v>
          </cell>
          <cell r="C403" t="str">
            <v>215#710</v>
          </cell>
          <cell r="D403">
            <v>41750</v>
          </cell>
          <cell r="E403">
            <v>3</v>
          </cell>
          <cell r="F403" t="str">
            <v>J</v>
          </cell>
          <cell r="G403" t="str">
            <v>J (133% I) [$31,313]</v>
          </cell>
          <cell r="H403" t="str">
            <v/>
          </cell>
          <cell r="I403" t="str">
            <v/>
          </cell>
          <cell r="J403" t="str">
            <v/>
          </cell>
          <cell r="K403" t="str">
            <v>Large Commercial Aircraft</v>
          </cell>
          <cell r="L403" t="str">
            <v>Airbus</v>
          </cell>
          <cell r="M403" t="str">
            <v>Airbus A330-900neo</v>
          </cell>
        </row>
        <row r="404">
          <cell r="A404">
            <v>304</v>
          </cell>
          <cell r="B404">
            <v>710</v>
          </cell>
          <cell r="C404" t="str">
            <v>304#710</v>
          </cell>
          <cell r="D404">
            <v>41750</v>
          </cell>
          <cell r="E404">
            <v>3</v>
          </cell>
          <cell r="F404" t="str">
            <v>J</v>
          </cell>
          <cell r="G404" t="str">
            <v>J (133% I) [$31,313]</v>
          </cell>
          <cell r="H404" t="str">
            <v/>
          </cell>
          <cell r="I404" t="str">
            <v/>
          </cell>
          <cell r="J404" t="str">
            <v/>
          </cell>
          <cell r="K404" t="str">
            <v>Large Commercial Aircraft</v>
          </cell>
          <cell r="L404" t="str">
            <v>Airbus</v>
          </cell>
          <cell r="M404" t="str">
            <v>Airbus A340-200/300</v>
          </cell>
        </row>
        <row r="405">
          <cell r="A405">
            <v>5</v>
          </cell>
          <cell r="B405">
            <v>710</v>
          </cell>
          <cell r="C405" t="str">
            <v>5#710</v>
          </cell>
          <cell r="D405">
            <v>41750</v>
          </cell>
          <cell r="E405">
            <v>3</v>
          </cell>
          <cell r="F405" t="str">
            <v>J</v>
          </cell>
          <cell r="G405" t="str">
            <v>J (133% I) [$31,313]</v>
          </cell>
          <cell r="H405" t="str">
            <v/>
          </cell>
          <cell r="I405" t="str">
            <v/>
          </cell>
          <cell r="J405" t="str">
            <v/>
          </cell>
          <cell r="K405" t="str">
            <v>Large Commercial Aircraft</v>
          </cell>
          <cell r="L405" t="str">
            <v>Airbus</v>
          </cell>
          <cell r="M405" t="str">
            <v>Airbus A340-500/600</v>
          </cell>
        </row>
        <row r="406">
          <cell r="A406">
            <v>6</v>
          </cell>
          <cell r="B406">
            <v>710</v>
          </cell>
          <cell r="C406" t="str">
            <v>6#710</v>
          </cell>
          <cell r="D406">
            <v>41750</v>
          </cell>
          <cell r="E406">
            <v>2</v>
          </cell>
          <cell r="F406" t="str">
            <v>J</v>
          </cell>
          <cell r="G406" t="str">
            <v>J (133% I) [$31,313]</v>
          </cell>
          <cell r="H406" t="str">
            <v/>
          </cell>
          <cell r="I406" t="str">
            <v/>
          </cell>
          <cell r="J406" t="str">
            <v/>
          </cell>
          <cell r="K406" t="str">
            <v>Large Commercial Aircraft</v>
          </cell>
          <cell r="L406" t="str">
            <v>Airbus</v>
          </cell>
          <cell r="M406" t="str">
            <v>Airbus A350 XWB - A350-900</v>
          </cell>
        </row>
        <row r="407">
          <cell r="A407">
            <v>7</v>
          </cell>
          <cell r="B407">
            <v>710</v>
          </cell>
          <cell r="C407" t="str">
            <v>7#710</v>
          </cell>
          <cell r="D407">
            <v>41750</v>
          </cell>
          <cell r="E407">
            <v>2</v>
          </cell>
          <cell r="F407" t="str">
            <v>J</v>
          </cell>
          <cell r="G407" t="str">
            <v>J (133% I) [$31,313]</v>
          </cell>
          <cell r="H407" t="str">
            <v/>
          </cell>
          <cell r="I407" t="str">
            <v/>
          </cell>
          <cell r="J407" t="str">
            <v/>
          </cell>
          <cell r="K407" t="str">
            <v>Large Commercial Aircraft</v>
          </cell>
          <cell r="L407" t="str">
            <v>Airbus</v>
          </cell>
          <cell r="M407" t="str">
            <v>Airbus A350-1000</v>
          </cell>
        </row>
        <row r="408">
          <cell r="A408">
            <v>657</v>
          </cell>
          <cell r="B408">
            <v>710</v>
          </cell>
          <cell r="C408" t="str">
            <v>657#710</v>
          </cell>
          <cell r="D408">
            <v>41750</v>
          </cell>
          <cell r="E408">
            <v>2</v>
          </cell>
          <cell r="F408" t="str">
            <v>J</v>
          </cell>
          <cell r="G408" t="str">
            <v>J (133% I) [$31,313]</v>
          </cell>
          <cell r="H408" t="str">
            <v/>
          </cell>
          <cell r="I408" t="str">
            <v/>
          </cell>
          <cell r="J408" t="str">
            <v/>
          </cell>
          <cell r="K408" t="str">
            <v>Large Commercial Aircraft</v>
          </cell>
          <cell r="L408" t="str">
            <v>Airbus</v>
          </cell>
          <cell r="M408" t="str">
            <v>Airbus A350-1000neo</v>
          </cell>
        </row>
        <row r="409">
          <cell r="A409">
            <v>656</v>
          </cell>
          <cell r="B409">
            <v>710</v>
          </cell>
          <cell r="C409" t="str">
            <v>656#710</v>
          </cell>
          <cell r="D409">
            <v>41750</v>
          </cell>
          <cell r="E409">
            <v>2</v>
          </cell>
          <cell r="F409" t="str">
            <v>J</v>
          </cell>
          <cell r="G409" t="str">
            <v>J (133% I) [$31,313]</v>
          </cell>
          <cell r="H409" t="str">
            <v/>
          </cell>
          <cell r="I409" t="str">
            <v/>
          </cell>
          <cell r="J409" t="str">
            <v/>
          </cell>
          <cell r="K409" t="str">
            <v>Large Commercial Aircraft</v>
          </cell>
          <cell r="L409" t="str">
            <v>Airbus</v>
          </cell>
          <cell r="M409" t="str">
            <v>Airbus A350-900neo</v>
          </cell>
        </row>
        <row r="410">
          <cell r="A410">
            <v>305</v>
          </cell>
          <cell r="B410">
            <v>710</v>
          </cell>
          <cell r="C410" t="str">
            <v>305#710</v>
          </cell>
          <cell r="D410">
            <v>41750</v>
          </cell>
          <cell r="E410">
            <v>3</v>
          </cell>
          <cell r="F410" t="str">
            <v>J</v>
          </cell>
          <cell r="G410" t="str">
            <v>J (133% I) [$31,313]</v>
          </cell>
          <cell r="H410" t="str">
            <v/>
          </cell>
          <cell r="I410" t="str">
            <v/>
          </cell>
          <cell r="J410" t="str">
            <v/>
          </cell>
          <cell r="K410" t="str">
            <v>Large Commercial Aircraft</v>
          </cell>
          <cell r="L410" t="str">
            <v>Airbus</v>
          </cell>
          <cell r="M410" t="str">
            <v>Airbus A300</v>
          </cell>
        </row>
        <row r="411">
          <cell r="A411">
            <v>532</v>
          </cell>
          <cell r="B411">
            <v>710</v>
          </cell>
          <cell r="C411" t="str">
            <v>532#710</v>
          </cell>
          <cell r="D411">
            <v>41750</v>
          </cell>
          <cell r="E411">
            <v>3</v>
          </cell>
          <cell r="F411" t="str">
            <v>J</v>
          </cell>
          <cell r="G411" t="str">
            <v>J (133% I) [$31,313]</v>
          </cell>
          <cell r="H411" t="str">
            <v/>
          </cell>
          <cell r="I411" t="str">
            <v/>
          </cell>
          <cell r="J411" t="str">
            <v/>
          </cell>
          <cell r="K411" t="str">
            <v>Large Commercial Aircraft</v>
          </cell>
          <cell r="L411" t="str">
            <v>Airbus</v>
          </cell>
          <cell r="M411" t="str">
            <v>Airbus A300</v>
          </cell>
        </row>
        <row r="412">
          <cell r="A412">
            <v>12</v>
          </cell>
          <cell r="B412">
            <v>710</v>
          </cell>
          <cell r="C412" t="str">
            <v>12#710</v>
          </cell>
          <cell r="D412">
            <v>41750</v>
          </cell>
          <cell r="E412">
            <v>3</v>
          </cell>
          <cell r="F412" t="str">
            <v>J</v>
          </cell>
          <cell r="G412" t="str">
            <v>J (133% I) [$31,313]</v>
          </cell>
          <cell r="H412" t="str">
            <v/>
          </cell>
          <cell r="I412" t="str">
            <v/>
          </cell>
          <cell r="J412" t="str">
            <v/>
          </cell>
          <cell r="K412" t="str">
            <v>Large Commercial Aircraft</v>
          </cell>
          <cell r="L412" t="str">
            <v>Boeing</v>
          </cell>
          <cell r="M412" t="str">
            <v>Boeing 767</v>
          </cell>
        </row>
        <row r="413">
          <cell r="A413">
            <v>537</v>
          </cell>
          <cell r="B413">
            <v>710</v>
          </cell>
          <cell r="C413" t="str">
            <v>537#710</v>
          </cell>
          <cell r="D413">
            <v>41750</v>
          </cell>
          <cell r="E413">
            <v>3</v>
          </cell>
          <cell r="F413" t="str">
            <v>J</v>
          </cell>
          <cell r="G413" t="str">
            <v>J (133% I) [$31,313]</v>
          </cell>
          <cell r="H413" t="str">
            <v/>
          </cell>
          <cell r="I413" t="str">
            <v/>
          </cell>
          <cell r="J413" t="str">
            <v/>
          </cell>
          <cell r="K413" t="str">
            <v>Large Commercial Aircraft</v>
          </cell>
          <cell r="L413" t="str">
            <v>Boeing</v>
          </cell>
          <cell r="M413" t="str">
            <v>Boeing 767</v>
          </cell>
        </row>
        <row r="414">
          <cell r="A414">
            <v>538</v>
          </cell>
          <cell r="B414">
            <v>710</v>
          </cell>
          <cell r="C414" t="str">
            <v>538#710</v>
          </cell>
          <cell r="D414">
            <v>41750</v>
          </cell>
          <cell r="E414">
            <v>3</v>
          </cell>
          <cell r="F414" t="str">
            <v>J</v>
          </cell>
          <cell r="G414" t="str">
            <v>J (133% I) [$31,313]</v>
          </cell>
          <cell r="H414" t="str">
            <v/>
          </cell>
          <cell r="I414" t="str">
            <v/>
          </cell>
          <cell r="J414" t="str">
            <v/>
          </cell>
          <cell r="K414" t="str">
            <v>Large Commercial Aircraft</v>
          </cell>
          <cell r="L414" t="str">
            <v>Boeing</v>
          </cell>
          <cell r="M414" t="str">
            <v>Boeing 767</v>
          </cell>
        </row>
        <row r="415">
          <cell r="A415">
            <v>539</v>
          </cell>
          <cell r="B415">
            <v>710</v>
          </cell>
          <cell r="C415" t="str">
            <v>539#710</v>
          </cell>
          <cell r="D415">
            <v>41750</v>
          </cell>
          <cell r="E415">
            <v>3</v>
          </cell>
          <cell r="F415" t="str">
            <v>J</v>
          </cell>
          <cell r="G415" t="str">
            <v>J (133% I) [$31,313]</v>
          </cell>
          <cell r="H415" t="str">
            <v/>
          </cell>
          <cell r="I415" t="str">
            <v/>
          </cell>
          <cell r="J415" t="str">
            <v/>
          </cell>
          <cell r="K415" t="str">
            <v>Large Commercial Aircraft</v>
          </cell>
          <cell r="L415" t="str">
            <v>Boeing</v>
          </cell>
          <cell r="M415" t="str">
            <v>Boeing 777: 777-200ER</v>
          </cell>
        </row>
        <row r="416">
          <cell r="A416">
            <v>302</v>
          </cell>
          <cell r="B416">
            <v>710</v>
          </cell>
          <cell r="C416" t="str">
            <v>302#710</v>
          </cell>
          <cell r="D416">
            <v>41750</v>
          </cell>
          <cell r="E416">
            <v>3</v>
          </cell>
          <cell r="F416" t="str">
            <v>J</v>
          </cell>
          <cell r="G416" t="str">
            <v>J (133% I) [$31,313]</v>
          </cell>
          <cell r="H416" t="str">
            <v/>
          </cell>
          <cell r="I416" t="str">
            <v/>
          </cell>
          <cell r="J416" t="str">
            <v/>
          </cell>
          <cell r="K416" t="str">
            <v>Large Commercial Aircraft</v>
          </cell>
          <cell r="L416" t="str">
            <v>Boeing</v>
          </cell>
          <cell r="M416" t="str">
            <v>Boeing 777: 777-200ER</v>
          </cell>
        </row>
        <row r="417">
          <cell r="A417">
            <v>579</v>
          </cell>
          <cell r="B417">
            <v>710</v>
          </cell>
          <cell r="C417" t="str">
            <v>579#710</v>
          </cell>
          <cell r="D417">
            <v>41750</v>
          </cell>
          <cell r="E417">
            <v>3</v>
          </cell>
          <cell r="F417" t="str">
            <v>J</v>
          </cell>
          <cell r="G417" t="str">
            <v>J (133% I) [$31,313]</v>
          </cell>
          <cell r="H417" t="str">
            <v/>
          </cell>
          <cell r="I417" t="str">
            <v/>
          </cell>
          <cell r="J417" t="str">
            <v/>
          </cell>
          <cell r="K417" t="str">
            <v>Large Commercial Aircraft</v>
          </cell>
          <cell r="L417" t="str">
            <v>Boeing</v>
          </cell>
          <cell r="M417" t="str">
            <v>Boeing 777: 777-200ER</v>
          </cell>
        </row>
        <row r="418">
          <cell r="A418">
            <v>201</v>
          </cell>
          <cell r="B418">
            <v>710</v>
          </cell>
          <cell r="C418" t="str">
            <v>201#710</v>
          </cell>
          <cell r="D418">
            <v>41750</v>
          </cell>
          <cell r="E418">
            <v>2</v>
          </cell>
          <cell r="F418" t="str">
            <v>J</v>
          </cell>
          <cell r="G418" t="str">
            <v>J (133% I) [$31,313]</v>
          </cell>
          <cell r="H418" t="str">
            <v/>
          </cell>
          <cell r="I418" t="str">
            <v/>
          </cell>
          <cell r="J418" t="str">
            <v/>
          </cell>
          <cell r="K418" t="str">
            <v>Large Commercial Aircraft</v>
          </cell>
          <cell r="L418" t="str">
            <v>Boeing</v>
          </cell>
          <cell r="M418" t="str">
            <v>Boeing 777: 777-200LR</v>
          </cell>
        </row>
        <row r="419">
          <cell r="A419">
            <v>303</v>
          </cell>
          <cell r="B419">
            <v>710</v>
          </cell>
          <cell r="C419" t="str">
            <v>303#710</v>
          </cell>
          <cell r="D419">
            <v>41750</v>
          </cell>
          <cell r="E419">
            <v>3</v>
          </cell>
          <cell r="F419" t="str">
            <v>J</v>
          </cell>
          <cell r="G419" t="str">
            <v>J (133% I) [$31,313]</v>
          </cell>
          <cell r="H419" t="str">
            <v/>
          </cell>
          <cell r="I419" t="str">
            <v/>
          </cell>
          <cell r="J419" t="str">
            <v/>
          </cell>
          <cell r="K419" t="str">
            <v>Large Commercial Aircraft</v>
          </cell>
          <cell r="L419" t="str">
            <v>Boeing</v>
          </cell>
          <cell r="M419" t="str">
            <v>Boeing 777: 777-300</v>
          </cell>
        </row>
        <row r="420">
          <cell r="A420">
            <v>597</v>
          </cell>
          <cell r="B420">
            <v>710</v>
          </cell>
          <cell r="C420" t="str">
            <v>597#710</v>
          </cell>
          <cell r="D420">
            <v>41750</v>
          </cell>
          <cell r="E420">
            <v>3</v>
          </cell>
          <cell r="F420" t="str">
            <v>J</v>
          </cell>
          <cell r="G420" t="str">
            <v>J (133% I) [$31,313]</v>
          </cell>
          <cell r="H420" t="str">
            <v/>
          </cell>
          <cell r="I420" t="str">
            <v/>
          </cell>
          <cell r="J420" t="str">
            <v/>
          </cell>
          <cell r="K420" t="str">
            <v>Large Commercial Aircraft</v>
          </cell>
          <cell r="L420" t="str">
            <v>Boeing</v>
          </cell>
          <cell r="M420" t="str">
            <v>Boeing 777: 777-300</v>
          </cell>
        </row>
        <row r="421">
          <cell r="A421">
            <v>202</v>
          </cell>
          <cell r="B421">
            <v>710</v>
          </cell>
          <cell r="C421" t="str">
            <v>202#710</v>
          </cell>
          <cell r="D421">
            <v>41750</v>
          </cell>
          <cell r="E421">
            <v>2</v>
          </cell>
          <cell r="F421" t="str">
            <v>J</v>
          </cell>
          <cell r="G421" t="str">
            <v>J (133% I) [$31,313]</v>
          </cell>
          <cell r="H421" t="str">
            <v/>
          </cell>
          <cell r="I421" t="str">
            <v/>
          </cell>
          <cell r="J421" t="str">
            <v/>
          </cell>
          <cell r="K421" t="str">
            <v>Large Commercial Aircraft</v>
          </cell>
          <cell r="L421" t="str">
            <v>Boeing</v>
          </cell>
          <cell r="M421" t="str">
            <v>Boeing 777: 777-300ER</v>
          </cell>
        </row>
        <row r="422">
          <cell r="A422">
            <v>203</v>
          </cell>
          <cell r="B422">
            <v>710</v>
          </cell>
          <cell r="C422" t="str">
            <v>203#710</v>
          </cell>
          <cell r="D422">
            <v>41750</v>
          </cell>
          <cell r="E422">
            <v>2</v>
          </cell>
          <cell r="F422" t="str">
            <v>J</v>
          </cell>
          <cell r="G422" t="str">
            <v>J (133% I) [$31,313]</v>
          </cell>
          <cell r="H422" t="str">
            <v/>
          </cell>
          <cell r="I422" t="str">
            <v/>
          </cell>
          <cell r="J422" t="str">
            <v/>
          </cell>
          <cell r="K422" t="str">
            <v>Large Commercial Aircraft</v>
          </cell>
          <cell r="L422" t="str">
            <v>Boeing</v>
          </cell>
          <cell r="M422" t="str">
            <v>Boeing 777X: 777-8</v>
          </cell>
        </row>
        <row r="423">
          <cell r="A423">
            <v>204</v>
          </cell>
          <cell r="B423">
            <v>710</v>
          </cell>
          <cell r="C423" t="str">
            <v>204#710</v>
          </cell>
          <cell r="D423">
            <v>41750</v>
          </cell>
          <cell r="E423">
            <v>2</v>
          </cell>
          <cell r="F423" t="str">
            <v>J</v>
          </cell>
          <cell r="G423" t="str">
            <v>J (133% I) [$31,313]</v>
          </cell>
          <cell r="H423" t="str">
            <v/>
          </cell>
          <cell r="I423" t="str">
            <v/>
          </cell>
          <cell r="J423" t="str">
            <v/>
          </cell>
          <cell r="K423" t="str">
            <v>Large Commercial Aircraft</v>
          </cell>
          <cell r="L423" t="str">
            <v>Boeing</v>
          </cell>
          <cell r="M423" t="str">
            <v>Boeing 777X: 777-9</v>
          </cell>
        </row>
        <row r="424">
          <cell r="A424">
            <v>200</v>
          </cell>
          <cell r="B424">
            <v>710</v>
          </cell>
          <cell r="C424" t="str">
            <v>200#710</v>
          </cell>
          <cell r="D424">
            <v>41750</v>
          </cell>
          <cell r="E424">
            <v>2</v>
          </cell>
          <cell r="F424" t="str">
            <v>J</v>
          </cell>
          <cell r="G424" t="str">
            <v>J (133% I) [$31,313]</v>
          </cell>
          <cell r="H424" t="str">
            <v/>
          </cell>
          <cell r="I424" t="str">
            <v/>
          </cell>
          <cell r="J424" t="str">
            <v/>
          </cell>
          <cell r="K424" t="str">
            <v>Large Commercial Aircraft</v>
          </cell>
          <cell r="L424" t="str">
            <v>Boeing</v>
          </cell>
          <cell r="M424" t="str">
            <v>Boeing 787 Dreamliner: 787-10</v>
          </cell>
        </row>
        <row r="425">
          <cell r="A425">
            <v>509</v>
          </cell>
          <cell r="B425">
            <v>710</v>
          </cell>
          <cell r="C425" t="str">
            <v>509#710</v>
          </cell>
          <cell r="D425">
            <v>41750</v>
          </cell>
          <cell r="E425">
            <v>2</v>
          </cell>
          <cell r="F425" t="str">
            <v>J</v>
          </cell>
          <cell r="G425" t="str">
            <v>J (133% I) [$31,313]</v>
          </cell>
          <cell r="H425" t="str">
            <v/>
          </cell>
          <cell r="I425" t="str">
            <v/>
          </cell>
          <cell r="J425" t="str">
            <v/>
          </cell>
          <cell r="K425" t="str">
            <v>Large Commercial Aircraft</v>
          </cell>
          <cell r="L425" t="str">
            <v>Boeing</v>
          </cell>
          <cell r="M425" t="str">
            <v>Boeing 787 Dreamliner: 787-10</v>
          </cell>
        </row>
        <row r="426">
          <cell r="A426">
            <v>198</v>
          </cell>
          <cell r="B426">
            <v>710</v>
          </cell>
          <cell r="C426" t="str">
            <v>198#710</v>
          </cell>
          <cell r="D426">
            <v>41750</v>
          </cell>
          <cell r="E426">
            <v>2</v>
          </cell>
          <cell r="F426" t="str">
            <v>J</v>
          </cell>
          <cell r="G426" t="str">
            <v>J (133% I) [$31,313]</v>
          </cell>
          <cell r="H426" t="str">
            <v/>
          </cell>
          <cell r="I426" t="str">
            <v/>
          </cell>
          <cell r="J426" t="str">
            <v/>
          </cell>
          <cell r="K426" t="str">
            <v>Large Commercial Aircraft</v>
          </cell>
          <cell r="L426" t="str">
            <v>Boeing</v>
          </cell>
          <cell r="M426" t="str">
            <v>Boeing 787 Dreamliner: 787-8</v>
          </cell>
        </row>
        <row r="427">
          <cell r="A427">
            <v>507</v>
          </cell>
          <cell r="B427">
            <v>710</v>
          </cell>
          <cell r="C427" t="str">
            <v>507#710</v>
          </cell>
          <cell r="D427">
            <v>41750</v>
          </cell>
          <cell r="E427">
            <v>2</v>
          </cell>
          <cell r="F427" t="str">
            <v>J</v>
          </cell>
          <cell r="G427" t="str">
            <v>J (133% I) [$31,313]</v>
          </cell>
          <cell r="H427" t="str">
            <v/>
          </cell>
          <cell r="I427" t="str">
            <v/>
          </cell>
          <cell r="J427" t="str">
            <v/>
          </cell>
          <cell r="K427" t="str">
            <v>Large Commercial Aircraft</v>
          </cell>
          <cell r="L427" t="str">
            <v>Boeing</v>
          </cell>
          <cell r="M427" t="str">
            <v>Boeing 787 Dreamliner: 787-8</v>
          </cell>
        </row>
        <row r="428">
          <cell r="A428">
            <v>199</v>
          </cell>
          <cell r="B428">
            <v>710</v>
          </cell>
          <cell r="C428" t="str">
            <v>199#710</v>
          </cell>
          <cell r="D428">
            <v>41750</v>
          </cell>
          <cell r="E428">
            <v>2</v>
          </cell>
          <cell r="F428" t="str">
            <v>J</v>
          </cell>
          <cell r="G428" t="str">
            <v>J (133% I) [$31,313]</v>
          </cell>
          <cell r="H428" t="str">
            <v/>
          </cell>
          <cell r="I428" t="str">
            <v/>
          </cell>
          <cell r="J428" t="str">
            <v/>
          </cell>
          <cell r="K428" t="str">
            <v>Large Commercial Aircraft</v>
          </cell>
          <cell r="L428" t="str">
            <v>Boeing</v>
          </cell>
          <cell r="M428" t="str">
            <v>Boeing 787 Dreamliner: 787-9</v>
          </cell>
        </row>
        <row r="429">
          <cell r="A429">
            <v>508</v>
          </cell>
          <cell r="B429">
            <v>710</v>
          </cell>
          <cell r="C429" t="str">
            <v>508#710</v>
          </cell>
          <cell r="D429">
            <v>41750</v>
          </cell>
          <cell r="E429">
            <v>2</v>
          </cell>
          <cell r="F429" t="str">
            <v>J</v>
          </cell>
          <cell r="G429" t="str">
            <v>J (133% I) [$31,313]</v>
          </cell>
          <cell r="H429" t="str">
            <v/>
          </cell>
          <cell r="I429" t="str">
            <v/>
          </cell>
          <cell r="J429" t="str">
            <v/>
          </cell>
          <cell r="K429" t="str">
            <v>Large Commercial Aircraft</v>
          </cell>
          <cell r="L429" t="str">
            <v>Boeing</v>
          </cell>
          <cell r="M429" t="str">
            <v>Boeing 787 Dreamliner: 787-9</v>
          </cell>
        </row>
        <row r="430">
          <cell r="A430">
            <v>530</v>
          </cell>
          <cell r="B430">
            <v>710</v>
          </cell>
          <cell r="C430" t="str">
            <v>530#710</v>
          </cell>
          <cell r="D430">
            <v>41750</v>
          </cell>
          <cell r="E430">
            <v>3</v>
          </cell>
          <cell r="F430" t="str">
            <v>J</v>
          </cell>
          <cell r="G430" t="str">
            <v>J (133% I) [$31,313]</v>
          </cell>
          <cell r="H430" t="str">
            <v/>
          </cell>
          <cell r="I430" t="str">
            <v/>
          </cell>
          <cell r="J430" t="str">
            <v/>
          </cell>
          <cell r="K430" t="str">
            <v>Large Commercial Aircraft</v>
          </cell>
          <cell r="L430" t="str">
            <v>Boeing</v>
          </cell>
          <cell r="M430" t="str">
            <v>Boeing 747-400</v>
          </cell>
        </row>
        <row r="431">
          <cell r="A431">
            <v>301</v>
          </cell>
          <cell r="B431">
            <v>710</v>
          </cell>
          <cell r="C431" t="str">
            <v>301#710</v>
          </cell>
          <cell r="D431">
            <v>41750</v>
          </cell>
          <cell r="E431">
            <v>3</v>
          </cell>
          <cell r="F431" t="str">
            <v>J</v>
          </cell>
          <cell r="G431" t="str">
            <v>J (133% I) [$31,313]</v>
          </cell>
          <cell r="H431" t="str">
            <v/>
          </cell>
          <cell r="I431" t="str">
            <v/>
          </cell>
          <cell r="J431" t="str">
            <v/>
          </cell>
          <cell r="K431" t="str">
            <v>Large Commercial Aircraft</v>
          </cell>
          <cell r="L431" t="str">
            <v>Boeing</v>
          </cell>
          <cell r="M431" t="str">
            <v>Boeing 747-400</v>
          </cell>
        </row>
        <row r="432">
          <cell r="A432">
            <v>531</v>
          </cell>
          <cell r="B432">
            <v>710</v>
          </cell>
          <cell r="C432" t="str">
            <v>531#710</v>
          </cell>
          <cell r="D432">
            <v>41750</v>
          </cell>
          <cell r="E432">
            <v>3</v>
          </cell>
          <cell r="F432" t="str">
            <v>J</v>
          </cell>
          <cell r="G432" t="str">
            <v>J (133% I) [$31,313]</v>
          </cell>
          <cell r="H432" t="str">
            <v/>
          </cell>
          <cell r="I432" t="str">
            <v/>
          </cell>
          <cell r="J432" t="str">
            <v/>
          </cell>
          <cell r="K432" t="str">
            <v>Large Commercial Aircraft</v>
          </cell>
          <cell r="L432" t="str">
            <v>Boeing</v>
          </cell>
          <cell r="M432" t="str">
            <v>Boeing 747-400</v>
          </cell>
        </row>
        <row r="433">
          <cell r="A433">
            <v>16</v>
          </cell>
          <cell r="B433">
            <v>710</v>
          </cell>
          <cell r="C433" t="str">
            <v>16#710</v>
          </cell>
          <cell r="D433">
            <v>41750</v>
          </cell>
          <cell r="E433">
            <v>2</v>
          </cell>
          <cell r="F433" t="str">
            <v>J</v>
          </cell>
          <cell r="G433" t="str">
            <v>J (133% I) [$31,313]</v>
          </cell>
          <cell r="H433" t="str">
            <v/>
          </cell>
          <cell r="I433" t="str">
            <v/>
          </cell>
          <cell r="J433" t="str">
            <v/>
          </cell>
          <cell r="K433" t="str">
            <v>Large Commercial Aircraft</v>
          </cell>
          <cell r="L433" t="str">
            <v>Boeing</v>
          </cell>
          <cell r="M433" t="str">
            <v>Boeing 747-8I</v>
          </cell>
        </row>
        <row r="434">
          <cell r="A434">
            <v>212</v>
          </cell>
          <cell r="B434">
            <v>710</v>
          </cell>
          <cell r="C434" t="str">
            <v>212#710</v>
          </cell>
          <cell r="D434">
            <v>41750</v>
          </cell>
          <cell r="E434">
            <v>3</v>
          </cell>
          <cell r="F434" t="str">
            <v>J</v>
          </cell>
          <cell r="G434" t="str">
            <v>J (133% I) [$31,313]</v>
          </cell>
          <cell r="H434" t="str">
            <v/>
          </cell>
          <cell r="I434" t="str">
            <v/>
          </cell>
          <cell r="J434" t="str">
            <v/>
          </cell>
          <cell r="K434" t="str">
            <v>Large Commercial Aircraft</v>
          </cell>
          <cell r="L434" t="str">
            <v>Airbus</v>
          </cell>
          <cell r="M434" t="str">
            <v>Airbus A330-200</v>
          </cell>
        </row>
        <row r="435">
          <cell r="A435">
            <v>516</v>
          </cell>
          <cell r="B435">
            <v>710</v>
          </cell>
          <cell r="C435" t="str">
            <v>516#710</v>
          </cell>
          <cell r="D435">
            <v>41750</v>
          </cell>
          <cell r="E435">
            <v>3</v>
          </cell>
          <cell r="F435" t="str">
            <v>J</v>
          </cell>
          <cell r="G435" t="str">
            <v>J (133% I) [$31,313]</v>
          </cell>
          <cell r="H435" t="str">
            <v/>
          </cell>
          <cell r="I435" t="str">
            <v/>
          </cell>
          <cell r="J435" t="str">
            <v/>
          </cell>
          <cell r="K435" t="str">
            <v>Large Commercial Aircraft</v>
          </cell>
          <cell r="L435" t="str">
            <v>Airbus</v>
          </cell>
          <cell r="M435" t="str">
            <v>Airbus A330-200</v>
          </cell>
        </row>
        <row r="436">
          <cell r="A436">
            <v>517</v>
          </cell>
          <cell r="B436">
            <v>710</v>
          </cell>
          <cell r="C436" t="str">
            <v>517#710</v>
          </cell>
          <cell r="D436">
            <v>41750</v>
          </cell>
          <cell r="E436">
            <v>3</v>
          </cell>
          <cell r="F436" t="str">
            <v>J</v>
          </cell>
          <cell r="G436" t="str">
            <v>J (133% I) [$31,313]</v>
          </cell>
          <cell r="H436" t="str">
            <v/>
          </cell>
          <cell r="I436" t="str">
            <v/>
          </cell>
          <cell r="J436" t="str">
            <v/>
          </cell>
          <cell r="K436" t="str">
            <v>Large Commercial Aircraft</v>
          </cell>
          <cell r="L436" t="str">
            <v>Airbus</v>
          </cell>
          <cell r="M436" t="str">
            <v>Airbus A330-200</v>
          </cell>
        </row>
        <row r="437">
          <cell r="A437">
            <v>213</v>
          </cell>
          <cell r="B437">
            <v>710</v>
          </cell>
          <cell r="C437" t="str">
            <v>213#710</v>
          </cell>
          <cell r="D437">
            <v>41750</v>
          </cell>
          <cell r="E437">
            <v>3</v>
          </cell>
          <cell r="F437" t="str">
            <v>J</v>
          </cell>
          <cell r="G437" t="str">
            <v>J (133% I) [$31,313]</v>
          </cell>
          <cell r="H437" t="str">
            <v/>
          </cell>
          <cell r="I437" t="str">
            <v/>
          </cell>
          <cell r="J437" t="str">
            <v/>
          </cell>
          <cell r="K437" t="str">
            <v>Large Commercial Aircraft</v>
          </cell>
          <cell r="L437" t="str">
            <v>Airbus</v>
          </cell>
          <cell r="M437" t="str">
            <v>Airbus A330-300</v>
          </cell>
        </row>
        <row r="438">
          <cell r="A438">
            <v>658</v>
          </cell>
          <cell r="B438">
            <v>710</v>
          </cell>
          <cell r="C438" t="str">
            <v>658#710</v>
          </cell>
          <cell r="D438">
            <v>46970</v>
          </cell>
          <cell r="E438">
            <v>2</v>
          </cell>
          <cell r="F438" t="str">
            <v>K</v>
          </cell>
          <cell r="G438" t="str">
            <v>K</v>
          </cell>
          <cell r="H438" t="str">
            <v/>
          </cell>
          <cell r="I438" t="str">
            <v/>
          </cell>
          <cell r="J438" t="str">
            <v/>
          </cell>
          <cell r="K438" t="str">
            <v>Military Transport / Special Mission</v>
          </cell>
          <cell r="L438" t="str">
            <v>Lockheed</v>
          </cell>
          <cell r="M438" t="str">
            <v>Lockheed martin/Airbus A330 LMXT</v>
          </cell>
        </row>
        <row r="439">
          <cell r="A439">
            <v>551</v>
          </cell>
          <cell r="B439">
            <v>710</v>
          </cell>
          <cell r="C439" t="str">
            <v>551#710</v>
          </cell>
          <cell r="D439">
            <v>46970</v>
          </cell>
          <cell r="E439">
            <v>2</v>
          </cell>
          <cell r="F439" t="str">
            <v>K</v>
          </cell>
          <cell r="G439" t="str">
            <v>K</v>
          </cell>
          <cell r="H439" t="str">
            <v/>
          </cell>
          <cell r="I439" t="str">
            <v/>
          </cell>
          <cell r="J439" t="str">
            <v/>
          </cell>
          <cell r="K439" t="str">
            <v>Military Transport / Special Mission</v>
          </cell>
          <cell r="L439" t="str">
            <v>Airbus</v>
          </cell>
          <cell r="M439" t="str">
            <v>Airbus A330 MRTT</v>
          </cell>
        </row>
        <row r="440">
          <cell r="A440">
            <v>151</v>
          </cell>
          <cell r="B440">
            <v>710</v>
          </cell>
          <cell r="C440" t="str">
            <v>151#710</v>
          </cell>
          <cell r="D440">
            <v>46970</v>
          </cell>
          <cell r="E440">
            <v>2</v>
          </cell>
          <cell r="F440" t="str">
            <v>K</v>
          </cell>
          <cell r="G440" t="str">
            <v>K</v>
          </cell>
          <cell r="H440" t="str">
            <v/>
          </cell>
          <cell r="I440" t="str">
            <v/>
          </cell>
          <cell r="J440" t="str">
            <v/>
          </cell>
          <cell r="K440" t="str">
            <v>Military Transport / Special Mission</v>
          </cell>
          <cell r="L440" t="str">
            <v>Airbus</v>
          </cell>
          <cell r="M440" t="str">
            <v>Airbus A330 MRTT</v>
          </cell>
        </row>
        <row r="441">
          <cell r="A441">
            <v>157</v>
          </cell>
          <cell r="B441">
            <v>710</v>
          </cell>
          <cell r="C441" t="str">
            <v>157#710</v>
          </cell>
          <cell r="D441">
            <v>46970</v>
          </cell>
          <cell r="E441">
            <v>2</v>
          </cell>
          <cell r="F441" t="str">
            <v>K</v>
          </cell>
          <cell r="G441" t="str">
            <v>K</v>
          </cell>
          <cell r="H441" t="str">
            <v/>
          </cell>
          <cell r="I441" t="str">
            <v/>
          </cell>
          <cell r="J441" t="str">
            <v/>
          </cell>
          <cell r="K441" t="str">
            <v>Military Transport / Special Mission</v>
          </cell>
          <cell r="L441" t="str">
            <v>Boeing</v>
          </cell>
          <cell r="M441" t="str">
            <v>Boeing KC-46 Pegasus</v>
          </cell>
        </row>
        <row r="442">
          <cell r="A442">
            <v>158</v>
          </cell>
          <cell r="B442">
            <v>710</v>
          </cell>
          <cell r="C442" t="str">
            <v>158#710</v>
          </cell>
          <cell r="D442">
            <v>46970</v>
          </cell>
          <cell r="E442">
            <v>2</v>
          </cell>
          <cell r="F442" t="str">
            <v>K</v>
          </cell>
          <cell r="G442" t="str">
            <v>K</v>
          </cell>
          <cell r="H442" t="str">
            <v/>
          </cell>
          <cell r="I442" t="str">
            <v/>
          </cell>
          <cell r="J442" t="str">
            <v/>
          </cell>
          <cell r="K442" t="str">
            <v>Military Transport / Special Mission</v>
          </cell>
          <cell r="L442" t="str">
            <v>Boeing</v>
          </cell>
          <cell r="M442" t="str">
            <v>Boeing C-17 Globemaster III</v>
          </cell>
        </row>
        <row r="443">
          <cell r="A443">
            <v>163</v>
          </cell>
          <cell r="B443">
            <v>710</v>
          </cell>
          <cell r="C443" t="str">
            <v>163#710</v>
          </cell>
          <cell r="D443">
            <v>46970</v>
          </cell>
          <cell r="E443">
            <v>2</v>
          </cell>
          <cell r="F443" t="str">
            <v>K</v>
          </cell>
          <cell r="G443" t="str">
            <v>K</v>
          </cell>
          <cell r="H443" t="str">
            <v/>
          </cell>
          <cell r="I443" t="str">
            <v/>
          </cell>
          <cell r="J443" t="str">
            <v/>
          </cell>
          <cell r="K443" t="str">
            <v>Military Transport / Special Mission</v>
          </cell>
          <cell r="L443" t="str">
            <v>Lockheed</v>
          </cell>
          <cell r="M443" t="str">
            <v>Lockheed C-5 Galaxy</v>
          </cell>
        </row>
        <row r="444">
          <cell r="A444">
            <v>159</v>
          </cell>
          <cell r="B444">
            <v>710</v>
          </cell>
          <cell r="C444" t="str">
            <v>159#710</v>
          </cell>
          <cell r="D444">
            <v>46970</v>
          </cell>
          <cell r="E444">
            <v>2</v>
          </cell>
          <cell r="F444" t="str">
            <v>K</v>
          </cell>
          <cell r="G444" t="str">
            <v>K</v>
          </cell>
          <cell r="H444" t="str">
            <v/>
          </cell>
          <cell r="I444" t="str">
            <v/>
          </cell>
          <cell r="J444" t="str">
            <v/>
          </cell>
          <cell r="K444" t="str">
            <v>Military Transport / Special Mission</v>
          </cell>
          <cell r="L444" t="str">
            <v>Embraer</v>
          </cell>
          <cell r="M444" t="str">
            <v>Embraer KC-390</v>
          </cell>
        </row>
        <row r="445">
          <cell r="A445">
            <v>160</v>
          </cell>
          <cell r="B445">
            <v>710</v>
          </cell>
          <cell r="C445" t="str">
            <v>160#710</v>
          </cell>
          <cell r="D445">
            <v>46970</v>
          </cell>
          <cell r="E445">
            <v>2</v>
          </cell>
          <cell r="F445" t="str">
            <v>K</v>
          </cell>
          <cell r="G445" t="str">
            <v>K</v>
          </cell>
          <cell r="H445" t="str">
            <v/>
          </cell>
          <cell r="I445" t="str">
            <v/>
          </cell>
          <cell r="J445" t="str">
            <v/>
          </cell>
          <cell r="K445" t="str">
            <v>Military Transport / Special Mission</v>
          </cell>
          <cell r="L445" t="str">
            <v>Kawasaki</v>
          </cell>
          <cell r="M445" t="str">
            <v>Kawasaki C-2</v>
          </cell>
        </row>
        <row r="446">
          <cell r="A446">
            <v>161</v>
          </cell>
          <cell r="B446">
            <v>710</v>
          </cell>
          <cell r="C446" t="str">
            <v>161#710</v>
          </cell>
          <cell r="D446">
            <v>46970</v>
          </cell>
          <cell r="E446">
            <v>2</v>
          </cell>
          <cell r="F446" t="str">
            <v>K</v>
          </cell>
          <cell r="G446" t="str">
            <v>K</v>
          </cell>
          <cell r="H446" t="str">
            <v/>
          </cell>
          <cell r="I446" t="str">
            <v/>
          </cell>
          <cell r="J446" t="str">
            <v/>
          </cell>
          <cell r="K446" t="str">
            <v>Military Transport / Special Mission</v>
          </cell>
          <cell r="L446" t="str">
            <v>Kawasaki</v>
          </cell>
          <cell r="M446" t="str">
            <v>Kawasaki P-1</v>
          </cell>
        </row>
        <row r="447">
          <cell r="A447">
            <v>150</v>
          </cell>
          <cell r="B447">
            <v>710</v>
          </cell>
          <cell r="C447" t="str">
            <v>150#710</v>
          </cell>
          <cell r="D447">
            <v>46970</v>
          </cell>
          <cell r="E447">
            <v>2</v>
          </cell>
          <cell r="F447" t="str">
            <v>K</v>
          </cell>
          <cell r="G447" t="str">
            <v>K</v>
          </cell>
          <cell r="H447" t="str">
            <v/>
          </cell>
          <cell r="I447" t="str">
            <v/>
          </cell>
          <cell r="J447" t="str">
            <v/>
          </cell>
          <cell r="K447" t="str">
            <v>Military Transport / Special Mission</v>
          </cell>
          <cell r="L447" t="str">
            <v>Airbus</v>
          </cell>
          <cell r="M447" t="str">
            <v>Airbus A400M Atlas</v>
          </cell>
        </row>
        <row r="448">
          <cell r="A448">
            <v>155</v>
          </cell>
          <cell r="B448">
            <v>710</v>
          </cell>
          <cell r="C448" t="str">
            <v>155#710</v>
          </cell>
          <cell r="D448">
            <v>46970</v>
          </cell>
          <cell r="E448">
            <v>2</v>
          </cell>
          <cell r="F448" t="str">
            <v>K</v>
          </cell>
          <cell r="G448" t="str">
            <v>K</v>
          </cell>
          <cell r="H448" t="str">
            <v/>
          </cell>
          <cell r="I448" t="str">
            <v/>
          </cell>
          <cell r="J448" t="str">
            <v/>
          </cell>
          <cell r="K448" t="str">
            <v>Military Transport / Special Mission</v>
          </cell>
          <cell r="L448" t="str">
            <v>Alenia</v>
          </cell>
          <cell r="M448" t="str">
            <v>Alenia C-27J</v>
          </cell>
        </row>
        <row r="449">
          <cell r="A449">
            <v>162</v>
          </cell>
          <cell r="B449">
            <v>710</v>
          </cell>
          <cell r="C449" t="str">
            <v>162#710</v>
          </cell>
          <cell r="D449">
            <v>46970</v>
          </cell>
          <cell r="E449">
            <v>2</v>
          </cell>
          <cell r="F449" t="str">
            <v>K</v>
          </cell>
          <cell r="G449" t="str">
            <v>K</v>
          </cell>
          <cell r="H449" t="str">
            <v/>
          </cell>
          <cell r="I449" t="str">
            <v/>
          </cell>
          <cell r="J449" t="str">
            <v/>
          </cell>
          <cell r="K449" t="str">
            <v>Military Transport / Special Mission</v>
          </cell>
          <cell r="L449" t="str">
            <v>Lockheed Martin</v>
          </cell>
          <cell r="M449" t="str">
            <v>Lockheed Martin C-130J Super Hercules</v>
          </cell>
        </row>
        <row r="450">
          <cell r="A450">
            <v>152</v>
          </cell>
          <cell r="B450">
            <v>710</v>
          </cell>
          <cell r="C450" t="str">
            <v>152#710</v>
          </cell>
          <cell r="D450">
            <v>46970</v>
          </cell>
          <cell r="E450">
            <v>2</v>
          </cell>
          <cell r="F450" t="str">
            <v>K</v>
          </cell>
          <cell r="G450" t="str">
            <v>K</v>
          </cell>
          <cell r="H450" t="str">
            <v/>
          </cell>
          <cell r="I450" t="str">
            <v/>
          </cell>
          <cell r="J450" t="str">
            <v/>
          </cell>
          <cell r="K450" t="str">
            <v>Military Transport / Special Mission</v>
          </cell>
          <cell r="L450" t="str">
            <v>CASA</v>
          </cell>
          <cell r="M450" t="str">
            <v>CASA C-212 Aviocar</v>
          </cell>
        </row>
        <row r="451">
          <cell r="A451">
            <v>153</v>
          </cell>
          <cell r="B451">
            <v>710</v>
          </cell>
          <cell r="C451" t="str">
            <v>153#710</v>
          </cell>
          <cell r="D451">
            <v>46970</v>
          </cell>
          <cell r="E451">
            <v>2</v>
          </cell>
          <cell r="F451" t="str">
            <v>K</v>
          </cell>
          <cell r="G451" t="str">
            <v>K</v>
          </cell>
          <cell r="H451" t="str">
            <v/>
          </cell>
          <cell r="I451" t="str">
            <v/>
          </cell>
          <cell r="J451" t="str">
            <v/>
          </cell>
          <cell r="K451" t="str">
            <v>Military Transport / Special Mission</v>
          </cell>
          <cell r="L451" t="str">
            <v>CASA/IPTN</v>
          </cell>
          <cell r="M451" t="str">
            <v>CASA/IPTN CN-235</v>
          </cell>
        </row>
        <row r="452">
          <cell r="A452">
            <v>164</v>
          </cell>
          <cell r="B452">
            <v>710</v>
          </cell>
          <cell r="C452" t="str">
            <v>164#710</v>
          </cell>
          <cell r="D452">
            <v>46970</v>
          </cell>
          <cell r="E452">
            <v>2</v>
          </cell>
          <cell r="F452" t="str">
            <v>K</v>
          </cell>
          <cell r="G452" t="str">
            <v>K</v>
          </cell>
          <cell r="H452" t="str">
            <v/>
          </cell>
          <cell r="I452" t="str">
            <v/>
          </cell>
          <cell r="J452" t="str">
            <v/>
          </cell>
          <cell r="K452" t="str">
            <v>Military Transport / Special Mission</v>
          </cell>
          <cell r="L452" t="str">
            <v>Northrop Grumman</v>
          </cell>
          <cell r="M452" t="str">
            <v>Northrop Grumman E-2 Hawkeye</v>
          </cell>
        </row>
        <row r="453">
          <cell r="A453">
            <v>154</v>
          </cell>
          <cell r="B453">
            <v>710</v>
          </cell>
          <cell r="C453" t="str">
            <v>154#710</v>
          </cell>
          <cell r="D453">
            <v>46970</v>
          </cell>
          <cell r="E453">
            <v>2</v>
          </cell>
          <cell r="F453" t="str">
            <v>K</v>
          </cell>
          <cell r="G453" t="str">
            <v>K</v>
          </cell>
          <cell r="H453" t="str">
            <v/>
          </cell>
          <cell r="I453" t="str">
            <v/>
          </cell>
          <cell r="J453" t="str">
            <v/>
          </cell>
          <cell r="K453" t="str">
            <v>Military Transport / Special Mission</v>
          </cell>
          <cell r="L453" t="str">
            <v>EADS</v>
          </cell>
          <cell r="M453" t="str">
            <v>EADS CASA C-295</v>
          </cell>
        </row>
        <row r="454">
          <cell r="A454">
            <v>181</v>
          </cell>
          <cell r="B454">
            <v>710</v>
          </cell>
          <cell r="C454" t="str">
            <v>181#710</v>
          </cell>
          <cell r="D454">
            <v>46970</v>
          </cell>
          <cell r="E454">
            <v>2</v>
          </cell>
          <cell r="F454" t="str">
            <v>K</v>
          </cell>
          <cell r="G454" t="str">
            <v>K</v>
          </cell>
          <cell r="H454" t="str">
            <v/>
          </cell>
          <cell r="I454" t="str">
            <v/>
          </cell>
          <cell r="J454" t="str">
            <v/>
          </cell>
          <cell r="K454" t="str">
            <v>Military Transport / Special Mission</v>
          </cell>
          <cell r="L454" t="str">
            <v>ShinMaywa</v>
          </cell>
          <cell r="M454" t="str">
            <v>ShinMaywa US-2</v>
          </cell>
        </row>
        <row r="455">
          <cell r="A455">
            <v>620</v>
          </cell>
          <cell r="B455">
            <v>710</v>
          </cell>
          <cell r="C455" t="str">
            <v>620#710</v>
          </cell>
          <cell r="D455">
            <v>46970</v>
          </cell>
          <cell r="E455">
            <v>2</v>
          </cell>
          <cell r="F455" t="str">
            <v>K</v>
          </cell>
          <cell r="G455" t="str">
            <v>K</v>
          </cell>
          <cell r="H455" t="str">
            <v/>
          </cell>
          <cell r="I455" t="str">
            <v/>
          </cell>
          <cell r="J455" t="str">
            <v/>
          </cell>
          <cell r="K455" t="str">
            <v>Military Transport / Special Mission</v>
          </cell>
          <cell r="L455" t="str">
            <v>Boeing</v>
          </cell>
          <cell r="M455" t="str">
            <v>Boeing KC-135 Stratotanker</v>
          </cell>
        </row>
        <row r="456">
          <cell r="A456">
            <v>619</v>
          </cell>
          <cell r="B456">
            <v>710</v>
          </cell>
          <cell r="C456" t="str">
            <v>619#710</v>
          </cell>
          <cell r="D456">
            <v>46970</v>
          </cell>
          <cell r="E456">
            <v>2</v>
          </cell>
          <cell r="F456" t="str">
            <v>K</v>
          </cell>
          <cell r="G456" t="str">
            <v>K</v>
          </cell>
          <cell r="H456" t="str">
            <v/>
          </cell>
          <cell r="I456" t="str">
            <v/>
          </cell>
          <cell r="J456" t="str">
            <v/>
          </cell>
          <cell r="K456" t="str">
            <v>Military Transport / Special Mission</v>
          </cell>
          <cell r="L456" t="str">
            <v>McDonnell</v>
          </cell>
          <cell r="M456" t="str">
            <v>McDonnell Douglas KC-10</v>
          </cell>
        </row>
        <row r="457">
          <cell r="A457">
            <v>216</v>
          </cell>
          <cell r="B457">
            <v>710</v>
          </cell>
          <cell r="C457" t="str">
            <v>216#710</v>
          </cell>
          <cell r="D457">
            <v>57407</v>
          </cell>
          <cell r="E457">
            <v>3</v>
          </cell>
          <cell r="F457" t="str">
            <v>L</v>
          </cell>
          <cell r="G457" t="str">
            <v>L</v>
          </cell>
          <cell r="H457" t="str">
            <v/>
          </cell>
          <cell r="I457" t="str">
            <v/>
          </cell>
          <cell r="J457" t="str">
            <v/>
          </cell>
          <cell r="K457" t="str">
            <v>Large Commercial Aircraft</v>
          </cell>
          <cell r="L457" t="str">
            <v>Airbus</v>
          </cell>
          <cell r="M457" t="str">
            <v>Airbus A380</v>
          </cell>
        </row>
        <row r="458">
          <cell r="A458">
            <v>520</v>
          </cell>
          <cell r="B458">
            <v>710</v>
          </cell>
          <cell r="C458" t="str">
            <v>520#710</v>
          </cell>
          <cell r="D458">
            <v>57407</v>
          </cell>
          <cell r="E458">
            <v>3</v>
          </cell>
          <cell r="F458" t="str">
            <v>L</v>
          </cell>
          <cell r="G458" t="str">
            <v>L</v>
          </cell>
          <cell r="H458" t="str">
            <v/>
          </cell>
          <cell r="I458" t="str">
            <v/>
          </cell>
          <cell r="J458" t="str">
            <v/>
          </cell>
          <cell r="K458" t="str">
            <v>Large Commercial Aircraft</v>
          </cell>
          <cell r="L458" t="str">
            <v>Airbus</v>
          </cell>
          <cell r="M458" t="str">
            <v>Airbus A380</v>
          </cell>
        </row>
        <row r="459">
          <cell r="A459">
            <v>668</v>
          </cell>
          <cell r="B459">
            <v>711</v>
          </cell>
          <cell r="C459" t="str">
            <v>668#711</v>
          </cell>
          <cell r="D459">
            <v>12526</v>
          </cell>
          <cell r="E459">
            <v>1</v>
          </cell>
          <cell r="F459" t="str">
            <v>A</v>
          </cell>
          <cell r="G459" t="str">
            <v>A</v>
          </cell>
          <cell r="H459" t="str">
            <v/>
          </cell>
          <cell r="I459" t="str">
            <v/>
          </cell>
          <cell r="J459" t="str">
            <v/>
          </cell>
          <cell r="K459" t="str">
            <v>Freighter</v>
          </cell>
          <cell r="L459" t="str">
            <v>ATR</v>
          </cell>
          <cell r="M459" t="str">
            <v>ATR 72-600F</v>
          </cell>
        </row>
        <row r="460">
          <cell r="A460">
            <v>667</v>
          </cell>
          <cell r="B460">
            <v>711</v>
          </cell>
          <cell r="C460" t="str">
            <v>667#711</v>
          </cell>
          <cell r="D460">
            <v>12526</v>
          </cell>
          <cell r="E460">
            <v>1</v>
          </cell>
          <cell r="F460" t="str">
            <v>A</v>
          </cell>
          <cell r="G460" t="str">
            <v>A</v>
          </cell>
          <cell r="H460" t="str">
            <v/>
          </cell>
          <cell r="I460" t="str">
            <v/>
          </cell>
          <cell r="J460" t="str">
            <v/>
          </cell>
          <cell r="K460" t="str">
            <v>Freighter</v>
          </cell>
          <cell r="L460" t="str">
            <v>ATR</v>
          </cell>
          <cell r="M460" t="str">
            <v>ATR 72/42 Freighter Conversion</v>
          </cell>
        </row>
        <row r="461">
          <cell r="A461">
            <v>671</v>
          </cell>
          <cell r="B461">
            <v>711</v>
          </cell>
          <cell r="C461" t="str">
            <v>671#711</v>
          </cell>
          <cell r="D461">
            <v>17745</v>
          </cell>
          <cell r="E461">
            <v>1</v>
          </cell>
          <cell r="F461" t="str">
            <v>B</v>
          </cell>
          <cell r="G461" t="str">
            <v>B (142% A) [$12,526]</v>
          </cell>
          <cell r="H461" t="str">
            <v/>
          </cell>
          <cell r="I461" t="str">
            <v/>
          </cell>
          <cell r="J461" t="str">
            <v/>
          </cell>
          <cell r="K461" t="str">
            <v>Freighter</v>
          </cell>
          <cell r="L461" t="str">
            <v>Embraer</v>
          </cell>
          <cell r="M461" t="str">
            <v>Embraer E190F (P2F)</v>
          </cell>
        </row>
        <row r="462">
          <cell r="A462">
            <v>672</v>
          </cell>
          <cell r="B462">
            <v>711</v>
          </cell>
          <cell r="C462" t="str">
            <v>672#711</v>
          </cell>
          <cell r="D462">
            <v>17745</v>
          </cell>
          <cell r="E462">
            <v>1</v>
          </cell>
          <cell r="F462" t="str">
            <v>B</v>
          </cell>
          <cell r="G462" t="str">
            <v>B (142% A) [$12,526]</v>
          </cell>
          <cell r="H462" t="str">
            <v/>
          </cell>
          <cell r="I462" t="str">
            <v/>
          </cell>
          <cell r="J462" t="str">
            <v/>
          </cell>
          <cell r="K462" t="str">
            <v>Freighter</v>
          </cell>
          <cell r="L462" t="str">
            <v>Embraer</v>
          </cell>
          <cell r="M462" t="str">
            <v>Embraer E195F (P2F)</v>
          </cell>
        </row>
        <row r="463">
          <cell r="A463">
            <v>535</v>
          </cell>
          <cell r="B463">
            <v>711</v>
          </cell>
          <cell r="C463" t="str">
            <v>535#711</v>
          </cell>
          <cell r="D463">
            <v>20876</v>
          </cell>
          <cell r="E463">
            <v>1</v>
          </cell>
          <cell r="F463" t="str">
            <v>C</v>
          </cell>
          <cell r="G463" t="str">
            <v>C</v>
          </cell>
          <cell r="H463" t="str">
            <v/>
          </cell>
          <cell r="I463" t="str">
            <v/>
          </cell>
          <cell r="J463" t="str">
            <v/>
          </cell>
          <cell r="K463" t="str">
            <v>Large Commercial Aircraft</v>
          </cell>
          <cell r="L463" t="str">
            <v>Boeing</v>
          </cell>
          <cell r="M463" t="str">
            <v>Boeing 737 Classic: 737-400</v>
          </cell>
        </row>
        <row r="464">
          <cell r="A464">
            <v>536</v>
          </cell>
          <cell r="B464">
            <v>711</v>
          </cell>
          <cell r="C464" t="str">
            <v>536#711</v>
          </cell>
          <cell r="D464">
            <v>20876</v>
          </cell>
          <cell r="E464">
            <v>1</v>
          </cell>
          <cell r="F464" t="str">
            <v>C</v>
          </cell>
          <cell r="G464" t="str">
            <v>C</v>
          </cell>
          <cell r="H464" t="str">
            <v/>
          </cell>
          <cell r="I464" t="str">
            <v/>
          </cell>
          <cell r="J464" t="str">
            <v/>
          </cell>
          <cell r="K464" t="str">
            <v>Large Commercial Aircraft</v>
          </cell>
          <cell r="L464" t="str">
            <v>Boeing</v>
          </cell>
          <cell r="M464" t="str">
            <v>Boeing 737 Classic: 737-500</v>
          </cell>
        </row>
        <row r="465">
          <cell r="A465">
            <v>309</v>
          </cell>
          <cell r="B465">
            <v>711</v>
          </cell>
          <cell r="C465" t="str">
            <v>309#711</v>
          </cell>
          <cell r="D465">
            <v>20876</v>
          </cell>
          <cell r="E465">
            <v>1</v>
          </cell>
          <cell r="F465" t="str">
            <v>C</v>
          </cell>
          <cell r="G465" t="str">
            <v>C</v>
          </cell>
          <cell r="H465" t="str">
            <v/>
          </cell>
          <cell r="I465" t="str">
            <v/>
          </cell>
          <cell r="J465" t="str">
            <v/>
          </cell>
          <cell r="K465" t="str">
            <v>Large Commercial Aircraft</v>
          </cell>
          <cell r="L465" t="str">
            <v>Boeing</v>
          </cell>
          <cell r="M465" t="str">
            <v>Boeing 737 MAX: 737 MAX 10</v>
          </cell>
        </row>
        <row r="466">
          <cell r="A466">
            <v>195</v>
          </cell>
          <cell r="B466">
            <v>711</v>
          </cell>
          <cell r="C466" t="str">
            <v>195#711</v>
          </cell>
          <cell r="D466">
            <v>20876</v>
          </cell>
          <cell r="E466">
            <v>1</v>
          </cell>
          <cell r="F466" t="str">
            <v>C</v>
          </cell>
          <cell r="G466" t="str">
            <v>C</v>
          </cell>
          <cell r="H466" t="str">
            <v/>
          </cell>
          <cell r="I466" t="str">
            <v/>
          </cell>
          <cell r="J466" t="str">
            <v/>
          </cell>
          <cell r="K466" t="str">
            <v>Large Commercial Aircraft</v>
          </cell>
          <cell r="L466" t="str">
            <v>Boeing</v>
          </cell>
          <cell r="M466" t="str">
            <v>Boeing 737 MAX: 737 MAX 7</v>
          </cell>
        </row>
        <row r="467">
          <cell r="A467">
            <v>196</v>
          </cell>
          <cell r="B467">
            <v>711</v>
          </cell>
          <cell r="C467" t="str">
            <v>196#711</v>
          </cell>
          <cell r="D467">
            <v>20876</v>
          </cell>
          <cell r="E467">
            <v>1</v>
          </cell>
          <cell r="F467" t="str">
            <v>C</v>
          </cell>
          <cell r="G467" t="str">
            <v>C</v>
          </cell>
          <cell r="H467" t="str">
            <v/>
          </cell>
          <cell r="I467" t="str">
            <v/>
          </cell>
          <cell r="J467" t="str">
            <v/>
          </cell>
          <cell r="K467" t="str">
            <v>Large Commercial Aircraft</v>
          </cell>
          <cell r="L467" t="str">
            <v>Boeing</v>
          </cell>
          <cell r="M467" t="str">
            <v>Boeing 737 MAX: 737 MAX 8</v>
          </cell>
        </row>
        <row r="468">
          <cell r="A468">
            <v>515</v>
          </cell>
          <cell r="B468">
            <v>711</v>
          </cell>
          <cell r="C468" t="str">
            <v>515#711</v>
          </cell>
          <cell r="D468">
            <v>20876</v>
          </cell>
          <cell r="E468">
            <v>1</v>
          </cell>
          <cell r="F468" t="str">
            <v>C</v>
          </cell>
          <cell r="G468" t="str">
            <v>C</v>
          </cell>
          <cell r="H468" t="str">
            <v/>
          </cell>
          <cell r="I468" t="str">
            <v/>
          </cell>
          <cell r="J468" t="str">
            <v/>
          </cell>
          <cell r="K468" t="str">
            <v>Large Commercial Aircraft</v>
          </cell>
          <cell r="L468" t="str">
            <v>Airbus</v>
          </cell>
          <cell r="M468" t="str">
            <v>Airbus A321neo</v>
          </cell>
        </row>
        <row r="469">
          <cell r="A469">
            <v>211</v>
          </cell>
          <cell r="B469">
            <v>711</v>
          </cell>
          <cell r="C469" t="str">
            <v>211#711</v>
          </cell>
          <cell r="D469">
            <v>20876</v>
          </cell>
          <cell r="E469">
            <v>1</v>
          </cell>
          <cell r="F469" t="str">
            <v>C</v>
          </cell>
          <cell r="G469" t="str">
            <v>C</v>
          </cell>
          <cell r="H469" t="str">
            <v/>
          </cell>
          <cell r="I469" t="str">
            <v/>
          </cell>
          <cell r="J469" t="str">
            <v/>
          </cell>
          <cell r="K469" t="str">
            <v>Large Commercial Aircraft</v>
          </cell>
          <cell r="L469" t="str">
            <v>Airbus</v>
          </cell>
          <cell r="M469" t="str">
            <v>Airbus A321neo</v>
          </cell>
        </row>
        <row r="470">
          <cell r="A470">
            <v>299</v>
          </cell>
          <cell r="B470">
            <v>711</v>
          </cell>
          <cell r="C470" t="str">
            <v>299#711</v>
          </cell>
          <cell r="D470">
            <v>20876</v>
          </cell>
          <cell r="E470">
            <v>1</v>
          </cell>
          <cell r="F470" t="str">
            <v>C</v>
          </cell>
          <cell r="G470" t="str">
            <v>C</v>
          </cell>
          <cell r="H470" t="str">
            <v/>
          </cell>
          <cell r="I470" t="str">
            <v/>
          </cell>
          <cell r="J470" t="str">
            <v/>
          </cell>
          <cell r="K470" t="str">
            <v>Large Commercial Aircraft</v>
          </cell>
          <cell r="L470" t="str">
            <v>Boeing</v>
          </cell>
          <cell r="M470" t="str">
            <v>Boeing 717</v>
          </cell>
        </row>
        <row r="471">
          <cell r="A471">
            <v>534</v>
          </cell>
          <cell r="B471">
            <v>711</v>
          </cell>
          <cell r="C471" t="str">
            <v>534#711</v>
          </cell>
          <cell r="D471">
            <v>20876</v>
          </cell>
          <cell r="E471">
            <v>1</v>
          </cell>
          <cell r="F471" t="str">
            <v>C</v>
          </cell>
          <cell r="G471" t="str">
            <v>C</v>
          </cell>
          <cell r="H471" t="str">
            <v/>
          </cell>
          <cell r="I471" t="str">
            <v/>
          </cell>
          <cell r="J471" t="str">
            <v/>
          </cell>
          <cell r="K471" t="str">
            <v>Large Commercial Aircraft</v>
          </cell>
          <cell r="L471" t="str">
            <v>Boeing</v>
          </cell>
          <cell r="M471" t="str">
            <v>Boeing 737 Classic: 737-300</v>
          </cell>
        </row>
        <row r="472">
          <cell r="A472">
            <v>221</v>
          </cell>
          <cell r="B472">
            <v>711</v>
          </cell>
          <cell r="C472" t="str">
            <v>221#711</v>
          </cell>
          <cell r="D472">
            <v>20876</v>
          </cell>
          <cell r="E472">
            <v>1</v>
          </cell>
          <cell r="F472" t="str">
            <v>C</v>
          </cell>
          <cell r="G472" t="str">
            <v>C</v>
          </cell>
          <cell r="H472" t="str">
            <v/>
          </cell>
          <cell r="I472" t="str">
            <v/>
          </cell>
          <cell r="J472" t="str">
            <v/>
          </cell>
          <cell r="K472" t="str">
            <v>Large Commercial Aircraft</v>
          </cell>
          <cell r="L472" t="str">
            <v>Airbus</v>
          </cell>
          <cell r="M472" t="str">
            <v>Airbus A220-100</v>
          </cell>
        </row>
        <row r="473">
          <cell r="A473">
            <v>222</v>
          </cell>
          <cell r="B473">
            <v>711</v>
          </cell>
          <cell r="C473" t="str">
            <v>222#711</v>
          </cell>
          <cell r="D473">
            <v>20876</v>
          </cell>
          <cell r="E473">
            <v>1</v>
          </cell>
          <cell r="F473" t="str">
            <v>C</v>
          </cell>
          <cell r="G473" t="str">
            <v>C</v>
          </cell>
          <cell r="H473" t="str">
            <v/>
          </cell>
          <cell r="I473" t="str">
            <v/>
          </cell>
          <cell r="J473" t="str">
            <v/>
          </cell>
          <cell r="K473" t="str">
            <v>Large Commercial Aircraft</v>
          </cell>
          <cell r="L473" t="str">
            <v>Airbus</v>
          </cell>
          <cell r="M473" t="str">
            <v>Airbus A220-300</v>
          </cell>
        </row>
        <row r="474">
          <cell r="A474">
            <v>634</v>
          </cell>
          <cell r="B474">
            <v>711</v>
          </cell>
          <cell r="C474" t="str">
            <v>634#711</v>
          </cell>
          <cell r="D474">
            <v>20876</v>
          </cell>
          <cell r="E474">
            <v>1</v>
          </cell>
          <cell r="F474" t="str">
            <v>C</v>
          </cell>
          <cell r="G474" t="str">
            <v>C</v>
          </cell>
          <cell r="H474" t="str">
            <v/>
          </cell>
          <cell r="I474" t="str">
            <v/>
          </cell>
          <cell r="J474" t="str">
            <v/>
          </cell>
          <cell r="K474" t="str">
            <v>Large Commercial Aircraft</v>
          </cell>
          <cell r="L474" t="str">
            <v>Airbus</v>
          </cell>
          <cell r="M474" t="str">
            <v>A319-100</v>
          </cell>
        </row>
        <row r="475">
          <cell r="A475">
            <v>633</v>
          </cell>
          <cell r="B475">
            <v>711</v>
          </cell>
          <cell r="C475" t="str">
            <v>633#711</v>
          </cell>
          <cell r="D475">
            <v>20876</v>
          </cell>
          <cell r="E475">
            <v>1</v>
          </cell>
          <cell r="F475" t="str">
            <v>C</v>
          </cell>
          <cell r="G475" t="str">
            <v>C</v>
          </cell>
          <cell r="H475">
            <v>20000</v>
          </cell>
          <cell r="I475">
            <v>4.3799999999999999E-2</v>
          </cell>
          <cell r="J475" t="str">
            <v/>
          </cell>
          <cell r="K475" t="str">
            <v>Large Commercial Aircraft</v>
          </cell>
          <cell r="L475" t="str">
            <v>Airbus</v>
          </cell>
          <cell r="M475" t="str">
            <v>A320-200</v>
          </cell>
        </row>
        <row r="476">
          <cell r="A476">
            <v>206</v>
          </cell>
          <cell r="B476">
            <v>711</v>
          </cell>
          <cell r="C476" t="str">
            <v>206#711</v>
          </cell>
          <cell r="D476">
            <v>20876</v>
          </cell>
          <cell r="E476">
            <v>1</v>
          </cell>
          <cell r="F476" t="str">
            <v>C</v>
          </cell>
          <cell r="G476" t="str">
            <v>C</v>
          </cell>
          <cell r="H476" t="str">
            <v/>
          </cell>
          <cell r="I476" t="str">
            <v/>
          </cell>
          <cell r="J476" t="str">
            <v/>
          </cell>
          <cell r="K476" t="str">
            <v>Large Commercial Aircraft</v>
          </cell>
          <cell r="L476" t="str">
            <v>Airbus</v>
          </cell>
          <cell r="M476" t="str">
            <v>Airbus A319ceo</v>
          </cell>
        </row>
        <row r="477">
          <cell r="A477">
            <v>510</v>
          </cell>
          <cell r="B477">
            <v>711</v>
          </cell>
          <cell r="C477" t="str">
            <v>510#711</v>
          </cell>
          <cell r="D477">
            <v>20876</v>
          </cell>
          <cell r="E477">
            <v>1</v>
          </cell>
          <cell r="F477" t="str">
            <v>C</v>
          </cell>
          <cell r="G477" t="str">
            <v>C</v>
          </cell>
          <cell r="H477" t="str">
            <v/>
          </cell>
          <cell r="I477" t="str">
            <v/>
          </cell>
          <cell r="J477" t="str">
            <v/>
          </cell>
          <cell r="K477" t="str">
            <v>Large Commercial Aircraft</v>
          </cell>
          <cell r="L477" t="str">
            <v>Airbus</v>
          </cell>
          <cell r="M477" t="str">
            <v>Airbus A319ceo</v>
          </cell>
        </row>
        <row r="478">
          <cell r="A478">
            <v>207</v>
          </cell>
          <cell r="B478">
            <v>711</v>
          </cell>
          <cell r="C478" t="str">
            <v>207#711</v>
          </cell>
          <cell r="D478">
            <v>20876</v>
          </cell>
          <cell r="E478">
            <v>1</v>
          </cell>
          <cell r="F478" t="str">
            <v>C</v>
          </cell>
          <cell r="G478" t="str">
            <v>C</v>
          </cell>
          <cell r="H478" t="str">
            <v/>
          </cell>
          <cell r="I478" t="str">
            <v/>
          </cell>
          <cell r="J478" t="str">
            <v/>
          </cell>
          <cell r="K478" t="str">
            <v>Large Commercial Aircraft</v>
          </cell>
          <cell r="L478" t="str">
            <v>Airbus</v>
          </cell>
          <cell r="M478" t="str">
            <v>Airbus A320ceo</v>
          </cell>
        </row>
        <row r="479">
          <cell r="A479">
            <v>511</v>
          </cell>
          <cell r="B479">
            <v>711</v>
          </cell>
          <cell r="C479" t="str">
            <v>511#711</v>
          </cell>
          <cell r="D479">
            <v>20876</v>
          </cell>
          <cell r="E479">
            <v>1</v>
          </cell>
          <cell r="F479" t="str">
            <v>C</v>
          </cell>
          <cell r="G479" t="str">
            <v>C</v>
          </cell>
          <cell r="H479" t="str">
            <v/>
          </cell>
          <cell r="I479" t="str">
            <v/>
          </cell>
          <cell r="J479" t="str">
            <v/>
          </cell>
          <cell r="K479" t="str">
            <v>Large Commercial Aircraft</v>
          </cell>
          <cell r="L479" t="str">
            <v>Airbus</v>
          </cell>
          <cell r="M479" t="str">
            <v>Airbus A320ceo</v>
          </cell>
        </row>
        <row r="480">
          <cell r="A480">
            <v>208</v>
          </cell>
          <cell r="B480">
            <v>711</v>
          </cell>
          <cell r="C480" t="str">
            <v>208#711</v>
          </cell>
          <cell r="D480">
            <v>20876</v>
          </cell>
          <cell r="E480">
            <v>1</v>
          </cell>
          <cell r="F480" t="str">
            <v>C</v>
          </cell>
          <cell r="G480" t="str">
            <v>C</v>
          </cell>
          <cell r="H480" t="str">
            <v/>
          </cell>
          <cell r="I480" t="str">
            <v/>
          </cell>
          <cell r="J480" t="str">
            <v/>
          </cell>
          <cell r="K480" t="str">
            <v>Large Commercial Aircraft</v>
          </cell>
          <cell r="L480" t="str">
            <v>Airbus</v>
          </cell>
          <cell r="M480" t="str">
            <v>Airbus A321ceo</v>
          </cell>
        </row>
        <row r="481">
          <cell r="A481">
            <v>512</v>
          </cell>
          <cell r="B481">
            <v>711</v>
          </cell>
          <cell r="C481" t="str">
            <v>512#711</v>
          </cell>
          <cell r="D481">
            <v>20876</v>
          </cell>
          <cell r="E481">
            <v>1</v>
          </cell>
          <cell r="F481" t="str">
            <v>C</v>
          </cell>
          <cell r="G481" t="str">
            <v>C</v>
          </cell>
          <cell r="H481" t="str">
            <v/>
          </cell>
          <cell r="I481" t="str">
            <v/>
          </cell>
          <cell r="J481" t="str">
            <v/>
          </cell>
          <cell r="K481" t="str">
            <v>Large Commercial Aircraft</v>
          </cell>
          <cell r="L481" t="str">
            <v>Airbus</v>
          </cell>
          <cell r="M481" t="str">
            <v>Airbus A321ceo</v>
          </cell>
        </row>
        <row r="482">
          <cell r="A482">
            <v>513</v>
          </cell>
          <cell r="B482">
            <v>711</v>
          </cell>
          <cell r="C482" t="str">
            <v>513#711</v>
          </cell>
          <cell r="D482">
            <v>20876</v>
          </cell>
          <cell r="E482">
            <v>1</v>
          </cell>
          <cell r="F482" t="str">
            <v>C</v>
          </cell>
          <cell r="G482" t="str">
            <v>C</v>
          </cell>
          <cell r="H482" t="str">
            <v/>
          </cell>
          <cell r="I482" t="str">
            <v/>
          </cell>
          <cell r="J482" t="str">
            <v/>
          </cell>
          <cell r="K482" t="str">
            <v>Large Commercial Aircraft</v>
          </cell>
          <cell r="L482" t="str">
            <v>Airbus</v>
          </cell>
          <cell r="M482" t="str">
            <v>Airbus A319neo</v>
          </cell>
        </row>
        <row r="483">
          <cell r="A483">
            <v>209</v>
          </cell>
          <cell r="B483">
            <v>711</v>
          </cell>
          <cell r="C483" t="str">
            <v>209#711</v>
          </cell>
          <cell r="D483">
            <v>20876</v>
          </cell>
          <cell r="E483">
            <v>1</v>
          </cell>
          <cell r="F483" t="str">
            <v>C</v>
          </cell>
          <cell r="G483" t="str">
            <v>C</v>
          </cell>
          <cell r="H483" t="str">
            <v/>
          </cell>
          <cell r="I483" t="str">
            <v/>
          </cell>
          <cell r="J483" t="str">
            <v/>
          </cell>
          <cell r="K483" t="str">
            <v>Large Commercial Aircraft</v>
          </cell>
          <cell r="L483" t="str">
            <v>Airbus</v>
          </cell>
          <cell r="M483" t="str">
            <v>Airbus A319neo</v>
          </cell>
        </row>
        <row r="484">
          <cell r="A484">
            <v>514</v>
          </cell>
          <cell r="B484">
            <v>711</v>
          </cell>
          <cell r="C484" t="str">
            <v>514#711</v>
          </cell>
          <cell r="D484">
            <v>20876</v>
          </cell>
          <cell r="E484">
            <v>1</v>
          </cell>
          <cell r="F484" t="str">
            <v>C</v>
          </cell>
          <cell r="G484" t="str">
            <v>C</v>
          </cell>
          <cell r="H484" t="str">
            <v/>
          </cell>
          <cell r="I484" t="str">
            <v/>
          </cell>
          <cell r="J484" t="str">
            <v/>
          </cell>
          <cell r="K484" t="str">
            <v>Large Commercial Aircraft</v>
          </cell>
          <cell r="L484" t="str">
            <v>Airbus</v>
          </cell>
          <cell r="M484" t="str">
            <v>Airbus A320neo</v>
          </cell>
        </row>
        <row r="485">
          <cell r="A485">
            <v>210</v>
          </cell>
          <cell r="B485">
            <v>711</v>
          </cell>
          <cell r="C485" t="str">
            <v>210#711</v>
          </cell>
          <cell r="D485">
            <v>20876</v>
          </cell>
          <cell r="E485">
            <v>1</v>
          </cell>
          <cell r="F485" t="str">
            <v>C</v>
          </cell>
          <cell r="G485" t="str">
            <v>C</v>
          </cell>
          <cell r="H485" t="str">
            <v/>
          </cell>
          <cell r="I485" t="str">
            <v/>
          </cell>
          <cell r="J485" t="str">
            <v/>
          </cell>
          <cell r="K485" t="str">
            <v>Large Commercial Aircraft</v>
          </cell>
          <cell r="L485" t="str">
            <v>Airbus</v>
          </cell>
          <cell r="M485" t="str">
            <v>Airbus A320neo</v>
          </cell>
        </row>
        <row r="486">
          <cell r="A486">
            <v>665</v>
          </cell>
          <cell r="B486">
            <v>711</v>
          </cell>
          <cell r="C486" t="str">
            <v>665#711</v>
          </cell>
          <cell r="D486">
            <v>20876</v>
          </cell>
          <cell r="E486">
            <v>1</v>
          </cell>
          <cell r="F486" t="str">
            <v>C</v>
          </cell>
          <cell r="G486" t="str">
            <v>C</v>
          </cell>
          <cell r="H486" t="str">
            <v/>
          </cell>
          <cell r="I486" t="str">
            <v/>
          </cell>
          <cell r="J486" t="str">
            <v/>
          </cell>
          <cell r="K486" t="str">
            <v>Freighter</v>
          </cell>
          <cell r="L486" t="str">
            <v>Airbus</v>
          </cell>
          <cell r="M486" t="str">
            <v>A320-200P2F</v>
          </cell>
        </row>
        <row r="487">
          <cell r="A487">
            <v>666</v>
          </cell>
          <cell r="B487">
            <v>711</v>
          </cell>
          <cell r="C487" t="str">
            <v>666#711</v>
          </cell>
          <cell r="D487">
            <v>20876</v>
          </cell>
          <cell r="E487">
            <v>1</v>
          </cell>
          <cell r="F487" t="str">
            <v>C</v>
          </cell>
          <cell r="G487" t="str">
            <v>C</v>
          </cell>
          <cell r="H487" t="str">
            <v/>
          </cell>
          <cell r="I487" t="str">
            <v/>
          </cell>
          <cell r="J487" t="str">
            <v/>
          </cell>
          <cell r="K487" t="str">
            <v>Freighter</v>
          </cell>
          <cell r="L487" t="str">
            <v>Airbus</v>
          </cell>
          <cell r="M487" t="str">
            <v>A321P2F</v>
          </cell>
        </row>
        <row r="488">
          <cell r="A488">
            <v>573</v>
          </cell>
          <cell r="B488">
            <v>711</v>
          </cell>
          <cell r="C488" t="str">
            <v>573#711</v>
          </cell>
          <cell r="D488">
            <v>20876</v>
          </cell>
          <cell r="E488">
            <v>1</v>
          </cell>
          <cell r="F488" t="str">
            <v>C</v>
          </cell>
          <cell r="G488" t="str">
            <v>C</v>
          </cell>
          <cell r="H488" t="str">
            <v/>
          </cell>
          <cell r="I488" t="str">
            <v/>
          </cell>
          <cell r="J488" t="str">
            <v/>
          </cell>
          <cell r="K488" t="str">
            <v>Freighter</v>
          </cell>
          <cell r="L488" t="str">
            <v>Boeing</v>
          </cell>
          <cell r="M488" t="str">
            <v>Boeing 737-300SF</v>
          </cell>
        </row>
        <row r="489">
          <cell r="A489">
            <v>572</v>
          </cell>
          <cell r="B489">
            <v>711</v>
          </cell>
          <cell r="C489" t="str">
            <v>572#711</v>
          </cell>
          <cell r="D489">
            <v>20876</v>
          </cell>
          <cell r="E489">
            <v>1</v>
          </cell>
          <cell r="F489" t="str">
            <v>C</v>
          </cell>
          <cell r="G489" t="str">
            <v>C</v>
          </cell>
          <cell r="H489" t="str">
            <v/>
          </cell>
          <cell r="I489" t="str">
            <v/>
          </cell>
          <cell r="J489" t="str">
            <v/>
          </cell>
          <cell r="K489" t="str">
            <v>Freighter</v>
          </cell>
          <cell r="L489" t="str">
            <v>Boeing</v>
          </cell>
          <cell r="M489" t="str">
            <v>Boeing 737-400SF</v>
          </cell>
        </row>
        <row r="490">
          <cell r="A490">
            <v>591</v>
          </cell>
          <cell r="B490">
            <v>711</v>
          </cell>
          <cell r="C490" t="str">
            <v>591#711</v>
          </cell>
          <cell r="D490">
            <v>20876</v>
          </cell>
          <cell r="E490">
            <v>1</v>
          </cell>
          <cell r="F490" t="str">
            <v>C</v>
          </cell>
          <cell r="G490" t="str">
            <v>C</v>
          </cell>
          <cell r="H490" t="str">
            <v/>
          </cell>
          <cell r="I490" t="str">
            <v/>
          </cell>
          <cell r="J490" t="str">
            <v/>
          </cell>
          <cell r="K490" t="str">
            <v>Freighter</v>
          </cell>
          <cell r="L490" t="str">
            <v>Boeing</v>
          </cell>
          <cell r="M490" t="str">
            <v>Boeing 737-700C</v>
          </cell>
        </row>
        <row r="491">
          <cell r="A491">
            <v>571</v>
          </cell>
          <cell r="B491">
            <v>711</v>
          </cell>
          <cell r="C491" t="str">
            <v>571#711</v>
          </cell>
          <cell r="D491">
            <v>20876</v>
          </cell>
          <cell r="E491">
            <v>1</v>
          </cell>
          <cell r="F491" t="str">
            <v>C</v>
          </cell>
          <cell r="G491" t="str">
            <v>C</v>
          </cell>
          <cell r="H491" t="str">
            <v/>
          </cell>
          <cell r="I491" t="str">
            <v/>
          </cell>
          <cell r="J491" t="str">
            <v/>
          </cell>
          <cell r="K491" t="str">
            <v>Freighter</v>
          </cell>
          <cell r="L491" t="str">
            <v>Boeing</v>
          </cell>
          <cell r="M491" t="str">
            <v>Boeing 737-700/-800CF</v>
          </cell>
        </row>
        <row r="492">
          <cell r="A492">
            <v>596</v>
          </cell>
          <cell r="B492">
            <v>711</v>
          </cell>
          <cell r="C492" t="str">
            <v>596#711</v>
          </cell>
          <cell r="D492">
            <v>20876</v>
          </cell>
          <cell r="E492">
            <v>1</v>
          </cell>
          <cell r="F492" t="str">
            <v>C</v>
          </cell>
          <cell r="G492" t="str">
            <v>C</v>
          </cell>
          <cell r="H492" t="str">
            <v/>
          </cell>
          <cell r="I492" t="str">
            <v/>
          </cell>
          <cell r="J492" t="str">
            <v/>
          </cell>
          <cell r="K492" t="str">
            <v>Freighter</v>
          </cell>
          <cell r="L492" t="str">
            <v>Boeing</v>
          </cell>
          <cell r="M492" t="str">
            <v>Boeing 757-200 PF/SF</v>
          </cell>
        </row>
        <row r="493">
          <cell r="A493">
            <v>595</v>
          </cell>
          <cell r="B493">
            <v>711</v>
          </cell>
          <cell r="C493" t="str">
            <v>595#711</v>
          </cell>
          <cell r="D493">
            <v>20876</v>
          </cell>
          <cell r="E493">
            <v>1</v>
          </cell>
          <cell r="F493" t="str">
            <v>C</v>
          </cell>
          <cell r="G493" t="str">
            <v>C</v>
          </cell>
          <cell r="H493" t="str">
            <v/>
          </cell>
          <cell r="I493" t="str">
            <v/>
          </cell>
          <cell r="J493" t="str">
            <v/>
          </cell>
          <cell r="K493" t="str">
            <v>Freighter</v>
          </cell>
          <cell r="L493" t="str">
            <v>Boeing</v>
          </cell>
          <cell r="M493" t="str">
            <v>Boeing 757-200 PF/SF</v>
          </cell>
        </row>
        <row r="494">
          <cell r="A494">
            <v>674</v>
          </cell>
          <cell r="B494">
            <v>711</v>
          </cell>
          <cell r="C494" t="str">
            <v>674#711</v>
          </cell>
          <cell r="D494">
            <v>20876</v>
          </cell>
          <cell r="E494">
            <v>1</v>
          </cell>
          <cell r="F494" t="str">
            <v>C</v>
          </cell>
          <cell r="G494" t="str">
            <v>C</v>
          </cell>
          <cell r="H494" t="str">
            <v/>
          </cell>
          <cell r="I494" t="str">
            <v/>
          </cell>
          <cell r="J494" t="str">
            <v/>
          </cell>
          <cell r="K494" t="str">
            <v>Business Jet</v>
          </cell>
          <cell r="L494" t="str">
            <v>Airbus</v>
          </cell>
          <cell r="M494" t="str">
            <v>Airbus ACJ TwoTwenty</v>
          </cell>
        </row>
        <row r="495">
          <cell r="A495">
            <v>296</v>
          </cell>
          <cell r="B495">
            <v>711</v>
          </cell>
          <cell r="C495" t="str">
            <v>296#711</v>
          </cell>
          <cell r="D495">
            <v>20876</v>
          </cell>
          <cell r="E495">
            <v>1</v>
          </cell>
          <cell r="F495" t="str">
            <v>C</v>
          </cell>
          <cell r="G495" t="str">
            <v>C</v>
          </cell>
          <cell r="H495" t="str">
            <v/>
          </cell>
          <cell r="I495" t="str">
            <v/>
          </cell>
          <cell r="J495" t="str">
            <v/>
          </cell>
          <cell r="K495" t="str">
            <v>Business Jet</v>
          </cell>
          <cell r="L495" t="str">
            <v>Airbus</v>
          </cell>
          <cell r="M495" t="str">
            <v>Airbus ACJ320 Family</v>
          </cell>
        </row>
        <row r="496">
          <cell r="A496">
            <v>526</v>
          </cell>
          <cell r="B496">
            <v>711</v>
          </cell>
          <cell r="C496" t="str">
            <v>526#711</v>
          </cell>
          <cell r="D496">
            <v>20876</v>
          </cell>
          <cell r="E496">
            <v>1</v>
          </cell>
          <cell r="F496" t="str">
            <v>C</v>
          </cell>
          <cell r="G496" t="str">
            <v>C</v>
          </cell>
          <cell r="H496" t="str">
            <v/>
          </cell>
          <cell r="I496" t="str">
            <v/>
          </cell>
          <cell r="J496" t="str">
            <v/>
          </cell>
          <cell r="K496" t="str">
            <v>Business Jet</v>
          </cell>
          <cell r="L496" t="str">
            <v>Airbus</v>
          </cell>
          <cell r="M496" t="str">
            <v>Airbus ACJ320 Family</v>
          </cell>
        </row>
        <row r="497">
          <cell r="A497">
            <v>528</v>
          </cell>
          <cell r="B497">
            <v>711</v>
          </cell>
          <cell r="C497" t="str">
            <v>528#711</v>
          </cell>
          <cell r="D497">
            <v>20876</v>
          </cell>
          <cell r="E497">
            <v>1</v>
          </cell>
          <cell r="F497" t="str">
            <v>C</v>
          </cell>
          <cell r="G497" t="str">
            <v>C</v>
          </cell>
          <cell r="H497" t="str">
            <v/>
          </cell>
          <cell r="I497" t="str">
            <v/>
          </cell>
          <cell r="J497" t="str">
            <v/>
          </cell>
          <cell r="K497" t="str">
            <v>Business Jet</v>
          </cell>
          <cell r="L497" t="str">
            <v>Airbus</v>
          </cell>
          <cell r="M497" t="str">
            <v>Airbus ACJ320neo Family</v>
          </cell>
        </row>
        <row r="498">
          <cell r="A498">
            <v>527</v>
          </cell>
          <cell r="B498">
            <v>711</v>
          </cell>
          <cell r="C498" t="str">
            <v>527#711</v>
          </cell>
          <cell r="D498">
            <v>20876</v>
          </cell>
          <cell r="E498">
            <v>1</v>
          </cell>
          <cell r="F498" t="str">
            <v>C</v>
          </cell>
          <cell r="G498" t="str">
            <v>C</v>
          </cell>
          <cell r="H498" t="str">
            <v/>
          </cell>
          <cell r="I498" t="str">
            <v/>
          </cell>
          <cell r="J498" t="str">
            <v/>
          </cell>
          <cell r="K498" t="str">
            <v>Business Jet</v>
          </cell>
          <cell r="L498" t="str">
            <v>Airbus</v>
          </cell>
          <cell r="M498" t="str">
            <v>Airbus ACJ320neo Family</v>
          </cell>
        </row>
        <row r="499">
          <cell r="A499">
            <v>529</v>
          </cell>
          <cell r="B499">
            <v>711</v>
          </cell>
          <cell r="C499" t="str">
            <v>529#711</v>
          </cell>
          <cell r="D499">
            <v>20876</v>
          </cell>
          <cell r="E499">
            <v>1</v>
          </cell>
          <cell r="F499" t="str">
            <v>C</v>
          </cell>
          <cell r="G499" t="str">
            <v>C</v>
          </cell>
          <cell r="H499" t="str">
            <v/>
          </cell>
          <cell r="I499" t="str">
            <v/>
          </cell>
          <cell r="J499" t="str">
            <v/>
          </cell>
          <cell r="K499" t="str">
            <v>Business Jet</v>
          </cell>
          <cell r="L499" t="str">
            <v>Boeing</v>
          </cell>
          <cell r="M499" t="str">
            <v>Boeing BBJ MAX</v>
          </cell>
        </row>
        <row r="500">
          <cell r="A500">
            <v>297</v>
          </cell>
          <cell r="B500">
            <v>711</v>
          </cell>
          <cell r="C500" t="str">
            <v>297#711</v>
          </cell>
          <cell r="D500">
            <v>20876</v>
          </cell>
          <cell r="E500">
            <v>1</v>
          </cell>
          <cell r="F500" t="str">
            <v>C</v>
          </cell>
          <cell r="G500" t="str">
            <v>C</v>
          </cell>
          <cell r="H500" t="str">
            <v/>
          </cell>
          <cell r="I500" t="str">
            <v/>
          </cell>
          <cell r="J500" t="str">
            <v/>
          </cell>
          <cell r="K500" t="str">
            <v>Business Jet</v>
          </cell>
          <cell r="L500" t="str">
            <v>Boeing</v>
          </cell>
          <cell r="M500" t="str">
            <v>Boeing BBJ/BBJ2/BBJ3</v>
          </cell>
        </row>
        <row r="501">
          <cell r="A501">
            <v>636</v>
          </cell>
          <cell r="B501">
            <v>711</v>
          </cell>
          <cell r="C501" t="str">
            <v>636#711</v>
          </cell>
          <cell r="D501">
            <v>20876</v>
          </cell>
          <cell r="E501">
            <v>1</v>
          </cell>
          <cell r="F501" t="str">
            <v>C</v>
          </cell>
          <cell r="G501" t="str">
            <v>C</v>
          </cell>
          <cell r="H501" t="str">
            <v/>
          </cell>
          <cell r="I501" t="str">
            <v/>
          </cell>
          <cell r="J501" t="str">
            <v/>
          </cell>
          <cell r="K501" t="str">
            <v>Military Transport / Special Mission</v>
          </cell>
          <cell r="L501" t="str">
            <v>Boeing</v>
          </cell>
          <cell r="M501" t="str">
            <v>Boeing B-52 Stratofortress</v>
          </cell>
        </row>
        <row r="502">
          <cell r="A502">
            <v>676</v>
          </cell>
          <cell r="B502">
            <v>711</v>
          </cell>
          <cell r="C502" t="str">
            <v>676#711</v>
          </cell>
          <cell r="D502">
            <v>20876</v>
          </cell>
          <cell r="E502">
            <v>1</v>
          </cell>
          <cell r="F502" t="str">
            <v>C</v>
          </cell>
          <cell r="G502" t="str">
            <v>C</v>
          </cell>
          <cell r="H502" t="str">
            <v/>
          </cell>
          <cell r="I502" t="str">
            <v/>
          </cell>
          <cell r="J502" t="str">
            <v/>
          </cell>
          <cell r="K502" t="str">
            <v>Military Transport / Special Mission</v>
          </cell>
          <cell r="L502" t="str">
            <v>Boeing</v>
          </cell>
          <cell r="M502" t="str">
            <v>Boeing B-52 Stratofortress re-engine</v>
          </cell>
        </row>
        <row r="503">
          <cell r="A503">
            <v>156</v>
          </cell>
          <cell r="B503">
            <v>711</v>
          </cell>
          <cell r="C503" t="str">
            <v>156#711</v>
          </cell>
          <cell r="D503">
            <v>20876</v>
          </cell>
          <cell r="E503">
            <v>1</v>
          </cell>
          <cell r="F503" t="str">
            <v>C</v>
          </cell>
          <cell r="G503" t="str">
            <v>C</v>
          </cell>
          <cell r="H503" t="str">
            <v/>
          </cell>
          <cell r="I503" t="str">
            <v/>
          </cell>
          <cell r="J503" t="str">
            <v/>
          </cell>
          <cell r="K503" t="str">
            <v>Military Transport / Special Mission</v>
          </cell>
          <cell r="L503" t="str">
            <v>Boeing</v>
          </cell>
          <cell r="M503" t="str">
            <v>Boeing P-8 Poseidon</v>
          </cell>
        </row>
        <row r="504">
          <cell r="A504">
            <v>574</v>
          </cell>
          <cell r="B504">
            <v>711</v>
          </cell>
          <cell r="C504" t="str">
            <v>574#711</v>
          </cell>
          <cell r="D504">
            <v>20876</v>
          </cell>
          <cell r="E504">
            <v>1</v>
          </cell>
          <cell r="F504" t="str">
            <v>C</v>
          </cell>
          <cell r="G504" t="str">
            <v>C</v>
          </cell>
          <cell r="H504" t="str">
            <v/>
          </cell>
          <cell r="I504" t="str">
            <v/>
          </cell>
          <cell r="J504" t="str">
            <v/>
          </cell>
          <cell r="K504" t="str">
            <v>Military Transport / Special Mission</v>
          </cell>
          <cell r="L504" t="str">
            <v>Boeing</v>
          </cell>
          <cell r="M504" t="str">
            <v>Boeing C-40 Clipper</v>
          </cell>
        </row>
        <row r="505">
          <cell r="A505">
            <v>197</v>
          </cell>
          <cell r="B505">
            <v>711</v>
          </cell>
          <cell r="C505" t="str">
            <v>197#711</v>
          </cell>
          <cell r="D505">
            <v>20876</v>
          </cell>
          <cell r="E505">
            <v>1</v>
          </cell>
          <cell r="F505" t="str">
            <v>C</v>
          </cell>
          <cell r="G505" t="str">
            <v>C</v>
          </cell>
          <cell r="H505" t="str">
            <v/>
          </cell>
          <cell r="I505" t="str">
            <v/>
          </cell>
          <cell r="J505" t="str">
            <v/>
          </cell>
          <cell r="K505" t="str">
            <v>Large Commercial Aircraft</v>
          </cell>
          <cell r="L505" t="str">
            <v>Boeing</v>
          </cell>
          <cell r="M505" t="str">
            <v>Boeing 737 MAX: 737 MAX 9</v>
          </cell>
        </row>
        <row r="506">
          <cell r="A506">
            <v>300</v>
          </cell>
          <cell r="B506">
            <v>711</v>
          </cell>
          <cell r="C506" t="str">
            <v>300#711</v>
          </cell>
          <cell r="D506">
            <v>20876</v>
          </cell>
          <cell r="E506">
            <v>1</v>
          </cell>
          <cell r="F506" t="str">
            <v>C</v>
          </cell>
          <cell r="G506" t="str">
            <v>C</v>
          </cell>
          <cell r="H506" t="str">
            <v/>
          </cell>
          <cell r="I506" t="str">
            <v/>
          </cell>
          <cell r="J506" t="str">
            <v/>
          </cell>
          <cell r="K506" t="str">
            <v>Large Commercial Aircraft</v>
          </cell>
          <cell r="L506" t="str">
            <v>Boeing</v>
          </cell>
          <cell r="M506" t="str">
            <v>Boeing 737-600</v>
          </cell>
        </row>
        <row r="507">
          <cell r="A507">
            <v>192</v>
          </cell>
          <cell r="B507">
            <v>711</v>
          </cell>
          <cell r="C507" t="str">
            <v>192#711</v>
          </cell>
          <cell r="D507">
            <v>20876</v>
          </cell>
          <cell r="E507">
            <v>1</v>
          </cell>
          <cell r="F507" t="str">
            <v>C</v>
          </cell>
          <cell r="G507" t="str">
            <v>C</v>
          </cell>
          <cell r="H507" t="str">
            <v/>
          </cell>
          <cell r="I507" t="str">
            <v/>
          </cell>
          <cell r="J507" t="str">
            <v/>
          </cell>
          <cell r="K507" t="str">
            <v>Large Commercial Aircraft</v>
          </cell>
          <cell r="L507" t="str">
            <v>Boeing</v>
          </cell>
          <cell r="M507" t="str">
            <v>Boeing 737-700</v>
          </cell>
        </row>
        <row r="508">
          <cell r="A508">
            <v>193</v>
          </cell>
          <cell r="B508">
            <v>711</v>
          </cell>
          <cell r="C508" t="str">
            <v>193#711</v>
          </cell>
          <cell r="D508">
            <v>20876</v>
          </cell>
          <cell r="E508">
            <v>1</v>
          </cell>
          <cell r="F508" t="str">
            <v>C</v>
          </cell>
          <cell r="G508" t="str">
            <v>C</v>
          </cell>
          <cell r="H508" t="str">
            <v/>
          </cell>
          <cell r="I508" t="str">
            <v/>
          </cell>
          <cell r="J508" t="str">
            <v/>
          </cell>
          <cell r="K508" t="str">
            <v>Large Commercial Aircraft</v>
          </cell>
          <cell r="L508" t="str">
            <v>Boeing</v>
          </cell>
          <cell r="M508" t="str">
            <v>Boeing 737-800</v>
          </cell>
        </row>
        <row r="509">
          <cell r="A509">
            <v>194</v>
          </cell>
          <cell r="B509">
            <v>711</v>
          </cell>
          <cell r="C509" t="str">
            <v>194#711</v>
          </cell>
          <cell r="D509">
            <v>20876</v>
          </cell>
          <cell r="E509">
            <v>1</v>
          </cell>
          <cell r="F509" t="str">
            <v>C</v>
          </cell>
          <cell r="G509" t="str">
            <v>C</v>
          </cell>
          <cell r="H509" t="str">
            <v/>
          </cell>
          <cell r="I509" t="str">
            <v/>
          </cell>
          <cell r="J509" t="str">
            <v/>
          </cell>
          <cell r="K509" t="str">
            <v>Large Commercial Aircraft</v>
          </cell>
          <cell r="L509" t="str">
            <v>Boeing</v>
          </cell>
          <cell r="M509" t="str">
            <v>Boeing 737-900</v>
          </cell>
        </row>
        <row r="510">
          <cell r="A510">
            <v>522</v>
          </cell>
          <cell r="B510">
            <v>711</v>
          </cell>
          <cell r="C510" t="str">
            <v>522#711</v>
          </cell>
          <cell r="D510">
            <v>20876</v>
          </cell>
          <cell r="E510">
            <v>1</v>
          </cell>
          <cell r="F510" t="str">
            <v>C</v>
          </cell>
          <cell r="G510" t="str">
            <v>C</v>
          </cell>
          <cell r="H510" t="str">
            <v/>
          </cell>
          <cell r="I510" t="str">
            <v/>
          </cell>
          <cell r="J510" t="str">
            <v/>
          </cell>
          <cell r="K510" t="str">
            <v>Large Commercial Aircraft</v>
          </cell>
          <cell r="L510" t="str">
            <v>Boeing</v>
          </cell>
          <cell r="M510" t="str">
            <v>Boeing 757</v>
          </cell>
        </row>
        <row r="511">
          <cell r="A511">
            <v>230</v>
          </cell>
          <cell r="B511">
            <v>711</v>
          </cell>
          <cell r="C511" t="str">
            <v>230#711</v>
          </cell>
          <cell r="D511">
            <v>20876</v>
          </cell>
          <cell r="E511">
            <v>1</v>
          </cell>
          <cell r="F511" t="str">
            <v>C</v>
          </cell>
          <cell r="G511" t="str">
            <v>C</v>
          </cell>
          <cell r="H511" t="str">
            <v/>
          </cell>
          <cell r="I511" t="str">
            <v/>
          </cell>
          <cell r="J511" t="str">
            <v/>
          </cell>
          <cell r="K511" t="str">
            <v>Large Commercial Aircraft</v>
          </cell>
          <cell r="L511" t="str">
            <v>Boeing</v>
          </cell>
          <cell r="M511" t="str">
            <v>Boeing 757</v>
          </cell>
        </row>
        <row r="512">
          <cell r="A512">
            <v>612</v>
          </cell>
          <cell r="B512">
            <v>711</v>
          </cell>
          <cell r="C512" t="str">
            <v>612#711</v>
          </cell>
          <cell r="D512">
            <v>20876</v>
          </cell>
          <cell r="E512">
            <v>1</v>
          </cell>
          <cell r="F512" t="str">
            <v>C</v>
          </cell>
          <cell r="G512" t="str">
            <v>C</v>
          </cell>
          <cell r="H512" t="str">
            <v/>
          </cell>
          <cell r="I512" t="str">
            <v/>
          </cell>
          <cell r="J512" t="str">
            <v/>
          </cell>
          <cell r="K512" t="str">
            <v>Large Commercial Aircraft</v>
          </cell>
          <cell r="L512" t="str">
            <v>Boeing</v>
          </cell>
          <cell r="M512" t="str">
            <v>Boeing New Single Aisle (NSA)</v>
          </cell>
        </row>
        <row r="513">
          <cell r="A513">
            <v>18</v>
          </cell>
          <cell r="B513">
            <v>711</v>
          </cell>
          <cell r="C513" t="str">
            <v>18#711</v>
          </cell>
          <cell r="D513">
            <v>20876</v>
          </cell>
          <cell r="E513">
            <v>1</v>
          </cell>
          <cell r="F513" t="str">
            <v>C</v>
          </cell>
          <cell r="G513" t="str">
            <v>C</v>
          </cell>
          <cell r="H513" t="str">
            <v/>
          </cell>
          <cell r="I513" t="str">
            <v/>
          </cell>
          <cell r="J513" t="str">
            <v/>
          </cell>
          <cell r="K513" t="str">
            <v>Large Commercial Aircraft</v>
          </cell>
          <cell r="L513" t="str">
            <v>Comac</v>
          </cell>
          <cell r="M513" t="str">
            <v>Comac C919</v>
          </cell>
        </row>
        <row r="514">
          <cell r="A514">
            <v>541</v>
          </cell>
          <cell r="B514">
            <v>711</v>
          </cell>
          <cell r="C514" t="str">
            <v>541#711</v>
          </cell>
          <cell r="D514">
            <v>20876</v>
          </cell>
          <cell r="E514">
            <v>1</v>
          </cell>
          <cell r="F514" t="str">
            <v>C</v>
          </cell>
          <cell r="G514" t="str">
            <v>C</v>
          </cell>
          <cell r="H514" t="str">
            <v/>
          </cell>
          <cell r="I514" t="str">
            <v/>
          </cell>
          <cell r="J514" t="str">
            <v/>
          </cell>
          <cell r="K514" t="str">
            <v>Large Commercial Aircraft</v>
          </cell>
          <cell r="L514" t="str">
            <v>Irkut</v>
          </cell>
          <cell r="M514" t="str">
            <v>Irkut MC-21</v>
          </cell>
        </row>
        <row r="515">
          <cell r="A515">
            <v>19</v>
          </cell>
          <cell r="B515">
            <v>711</v>
          </cell>
          <cell r="C515" t="str">
            <v>19#711</v>
          </cell>
          <cell r="D515">
            <v>20876</v>
          </cell>
          <cell r="E515">
            <v>1</v>
          </cell>
          <cell r="F515" t="str">
            <v>C</v>
          </cell>
          <cell r="G515" t="str">
            <v>C</v>
          </cell>
          <cell r="H515" t="str">
            <v/>
          </cell>
          <cell r="I515" t="str">
            <v/>
          </cell>
          <cell r="J515" t="str">
            <v/>
          </cell>
          <cell r="K515" t="str">
            <v>Large Commercial Aircraft</v>
          </cell>
          <cell r="L515" t="str">
            <v>Irkut</v>
          </cell>
          <cell r="M515" t="str">
            <v>Irkut MC-21</v>
          </cell>
        </row>
        <row r="516">
          <cell r="A516">
            <v>663</v>
          </cell>
          <cell r="B516">
            <v>711</v>
          </cell>
          <cell r="C516" t="str">
            <v>663#711</v>
          </cell>
          <cell r="D516">
            <v>21920</v>
          </cell>
          <cell r="E516">
            <v>1</v>
          </cell>
          <cell r="F516" t="str">
            <v>D</v>
          </cell>
          <cell r="G516" t="str">
            <v>D (105% C) [$20,876]</v>
          </cell>
          <cell r="H516" t="str">
            <v/>
          </cell>
          <cell r="I516" t="str">
            <v/>
          </cell>
          <cell r="J516" t="str">
            <v/>
          </cell>
          <cell r="K516" t="str">
            <v>Large Commercial Aircraft</v>
          </cell>
          <cell r="L516" t="str">
            <v>Airbus</v>
          </cell>
          <cell r="M516" t="str">
            <v>Airbus A321 XLR</v>
          </cell>
        </row>
        <row r="517">
          <cell r="A517">
            <v>654</v>
          </cell>
          <cell r="B517">
            <v>711</v>
          </cell>
          <cell r="C517" t="str">
            <v>654#711</v>
          </cell>
          <cell r="D517">
            <v>21920</v>
          </cell>
          <cell r="E517">
            <v>1</v>
          </cell>
          <cell r="F517" t="str">
            <v>D</v>
          </cell>
          <cell r="G517" t="str">
            <v>D (105% C) [$20,876]</v>
          </cell>
          <cell r="H517" t="str">
            <v/>
          </cell>
          <cell r="I517" t="str">
            <v/>
          </cell>
          <cell r="J517" t="str">
            <v/>
          </cell>
          <cell r="K517" t="str">
            <v>Large Commercial Aircraft</v>
          </cell>
          <cell r="L517" t="str">
            <v>Airbus</v>
          </cell>
          <cell r="M517" t="str">
            <v>Airbus A322X</v>
          </cell>
        </row>
        <row r="518">
          <cell r="A518">
            <v>655</v>
          </cell>
          <cell r="B518">
            <v>711</v>
          </cell>
          <cell r="C518" t="str">
            <v>655#711</v>
          </cell>
          <cell r="D518">
            <v>21920</v>
          </cell>
          <cell r="E518">
            <v>1</v>
          </cell>
          <cell r="F518" t="str">
            <v>D</v>
          </cell>
          <cell r="G518" t="str">
            <v>D (105% C) [$20,876]</v>
          </cell>
          <cell r="H518" t="str">
            <v/>
          </cell>
          <cell r="I518" t="str">
            <v/>
          </cell>
          <cell r="J518" t="str">
            <v/>
          </cell>
          <cell r="K518" t="str">
            <v>Large Commercial Aircraft</v>
          </cell>
          <cell r="L518" t="str">
            <v>Airbus</v>
          </cell>
          <cell r="M518" t="str">
            <v>Airbus A322X</v>
          </cell>
        </row>
        <row r="519">
          <cell r="A519">
            <v>653</v>
          </cell>
          <cell r="B519">
            <v>711</v>
          </cell>
          <cell r="C519" t="str">
            <v>653#711</v>
          </cell>
          <cell r="D519">
            <v>21920</v>
          </cell>
          <cell r="E519">
            <v>1</v>
          </cell>
          <cell r="F519" t="str">
            <v>D</v>
          </cell>
          <cell r="G519" t="str">
            <v>D (105% C) [$20,876]</v>
          </cell>
          <cell r="H519" t="str">
            <v/>
          </cell>
          <cell r="I519" t="str">
            <v/>
          </cell>
          <cell r="J519" t="str">
            <v/>
          </cell>
          <cell r="K519" t="str">
            <v>Large Commercial Aircraft</v>
          </cell>
          <cell r="L519" t="str">
            <v>Airbus</v>
          </cell>
          <cell r="M519" t="str">
            <v>Airbus A220-500</v>
          </cell>
        </row>
        <row r="520">
          <cell r="A520">
            <v>660</v>
          </cell>
          <cell r="B520">
            <v>711</v>
          </cell>
          <cell r="C520" t="str">
            <v>660#711</v>
          </cell>
          <cell r="D520">
            <v>21920</v>
          </cell>
          <cell r="E520">
            <v>1</v>
          </cell>
          <cell r="F520" t="str">
            <v>D</v>
          </cell>
          <cell r="G520" t="str">
            <v>D (105% C) [$20,876]</v>
          </cell>
          <cell r="H520" t="str">
            <v/>
          </cell>
          <cell r="I520" t="str">
            <v/>
          </cell>
          <cell r="J520" t="str">
            <v/>
          </cell>
          <cell r="K520" t="str">
            <v>Large Commercial Aircraft</v>
          </cell>
          <cell r="L520" t="str">
            <v>Airbus</v>
          </cell>
          <cell r="M520" t="str">
            <v>Airbus A321 LR</v>
          </cell>
        </row>
        <row r="521">
          <cell r="A521">
            <v>661</v>
          </cell>
          <cell r="B521">
            <v>711</v>
          </cell>
          <cell r="C521" t="str">
            <v>661#711</v>
          </cell>
          <cell r="D521">
            <v>21920</v>
          </cell>
          <cell r="E521">
            <v>1</v>
          </cell>
          <cell r="F521" t="str">
            <v>D</v>
          </cell>
          <cell r="G521" t="str">
            <v>D (105% C) [$20,876]</v>
          </cell>
          <cell r="H521" t="str">
            <v/>
          </cell>
          <cell r="I521" t="str">
            <v/>
          </cell>
          <cell r="J521" t="str">
            <v/>
          </cell>
          <cell r="K521" t="str">
            <v>Large Commercial Aircraft</v>
          </cell>
          <cell r="L521" t="str">
            <v>Airbus</v>
          </cell>
          <cell r="M521" t="str">
            <v>Airbus A321 LR</v>
          </cell>
        </row>
        <row r="522">
          <cell r="A522">
            <v>662</v>
          </cell>
          <cell r="B522">
            <v>711</v>
          </cell>
          <cell r="C522" t="str">
            <v>662#711</v>
          </cell>
          <cell r="D522">
            <v>21920</v>
          </cell>
          <cell r="E522">
            <v>1</v>
          </cell>
          <cell r="F522" t="str">
            <v>D</v>
          </cell>
          <cell r="G522" t="str">
            <v>D (105% C) [$20,876]</v>
          </cell>
          <cell r="H522" t="str">
            <v/>
          </cell>
          <cell r="I522" t="str">
            <v/>
          </cell>
          <cell r="J522" t="str">
            <v/>
          </cell>
          <cell r="K522" t="str">
            <v>Large Commercial Aircraft</v>
          </cell>
          <cell r="L522" t="str">
            <v>Airbus</v>
          </cell>
          <cell r="M522" t="str">
            <v>Airbus A321 XLR</v>
          </cell>
        </row>
        <row r="523">
          <cell r="A523">
            <v>668</v>
          </cell>
          <cell r="B523">
            <v>712</v>
          </cell>
          <cell r="C523" t="str">
            <v>668#712</v>
          </cell>
          <cell r="D523">
            <v>15656</v>
          </cell>
          <cell r="E523">
            <v>2</v>
          </cell>
          <cell r="F523" t="str">
            <v>A</v>
          </cell>
          <cell r="G523" t="str">
            <v>A</v>
          </cell>
          <cell r="H523" t="str">
            <v/>
          </cell>
          <cell r="I523" t="str">
            <v/>
          </cell>
          <cell r="J523" t="str">
            <v/>
          </cell>
          <cell r="K523" t="str">
            <v>Freighter</v>
          </cell>
          <cell r="L523" t="str">
            <v>ATR</v>
          </cell>
          <cell r="M523" t="str">
            <v>ATR 72-600F</v>
          </cell>
        </row>
        <row r="524">
          <cell r="A524">
            <v>667</v>
          </cell>
          <cell r="B524">
            <v>712</v>
          </cell>
          <cell r="C524" t="str">
            <v>667#712</v>
          </cell>
          <cell r="D524">
            <v>15656</v>
          </cell>
          <cell r="E524">
            <v>2</v>
          </cell>
          <cell r="F524" t="str">
            <v>A</v>
          </cell>
          <cell r="G524" t="str">
            <v>A</v>
          </cell>
          <cell r="H524" t="str">
            <v/>
          </cell>
          <cell r="I524" t="str">
            <v/>
          </cell>
          <cell r="J524" t="str">
            <v/>
          </cell>
          <cell r="K524" t="str">
            <v>Freighter</v>
          </cell>
          <cell r="L524" t="str">
            <v>ATR</v>
          </cell>
          <cell r="M524" t="str">
            <v>ATR 72/42 Freighter Conversion</v>
          </cell>
        </row>
        <row r="525">
          <cell r="A525">
            <v>671</v>
          </cell>
          <cell r="B525">
            <v>712</v>
          </cell>
          <cell r="C525" t="str">
            <v>671#712</v>
          </cell>
          <cell r="D525">
            <v>22180</v>
          </cell>
          <cell r="E525">
            <v>2</v>
          </cell>
          <cell r="F525" t="str">
            <v>B</v>
          </cell>
          <cell r="G525" t="str">
            <v>B (142% A) [$15,656]</v>
          </cell>
          <cell r="H525" t="str">
            <v/>
          </cell>
          <cell r="I525" t="str">
            <v/>
          </cell>
          <cell r="J525" t="str">
            <v/>
          </cell>
          <cell r="K525" t="str">
            <v>Freighter</v>
          </cell>
          <cell r="L525" t="str">
            <v>Embraer</v>
          </cell>
          <cell r="M525" t="str">
            <v>Embraer E190F (P2F)</v>
          </cell>
        </row>
        <row r="526">
          <cell r="A526">
            <v>672</v>
          </cell>
          <cell r="B526">
            <v>712</v>
          </cell>
          <cell r="C526" t="str">
            <v>672#712</v>
          </cell>
          <cell r="D526">
            <v>22180</v>
          </cell>
          <cell r="E526">
            <v>2</v>
          </cell>
          <cell r="F526" t="str">
            <v>B</v>
          </cell>
          <cell r="G526" t="str">
            <v>B (142% A) [$15,656]</v>
          </cell>
          <cell r="H526" t="str">
            <v/>
          </cell>
          <cell r="I526" t="str">
            <v/>
          </cell>
          <cell r="J526" t="str">
            <v/>
          </cell>
          <cell r="K526" t="str">
            <v>Freighter</v>
          </cell>
          <cell r="L526" t="str">
            <v>Embraer</v>
          </cell>
          <cell r="M526" t="str">
            <v>Embraer E195F (P2F)</v>
          </cell>
        </row>
        <row r="527">
          <cell r="A527">
            <v>535</v>
          </cell>
          <cell r="B527">
            <v>712</v>
          </cell>
          <cell r="C527" t="str">
            <v>535#712</v>
          </cell>
          <cell r="D527">
            <v>26094</v>
          </cell>
          <cell r="E527">
            <v>2</v>
          </cell>
          <cell r="F527" t="str">
            <v>C</v>
          </cell>
          <cell r="G527" t="str">
            <v>C</v>
          </cell>
          <cell r="H527" t="str">
            <v/>
          </cell>
          <cell r="I527" t="str">
            <v/>
          </cell>
          <cell r="J527" t="str">
            <v/>
          </cell>
          <cell r="K527" t="str">
            <v>Large Commercial Aircraft</v>
          </cell>
          <cell r="L527" t="str">
            <v>Boeing</v>
          </cell>
          <cell r="M527" t="str">
            <v>Boeing 737 Classic: 737-400</v>
          </cell>
        </row>
        <row r="528">
          <cell r="A528">
            <v>536</v>
          </cell>
          <cell r="B528">
            <v>712</v>
          </cell>
          <cell r="C528" t="str">
            <v>536#712</v>
          </cell>
          <cell r="D528">
            <v>26094</v>
          </cell>
          <cell r="E528">
            <v>2</v>
          </cell>
          <cell r="F528" t="str">
            <v>C</v>
          </cell>
          <cell r="G528" t="str">
            <v>C</v>
          </cell>
          <cell r="H528" t="str">
            <v/>
          </cell>
          <cell r="I528" t="str">
            <v/>
          </cell>
          <cell r="J528" t="str">
            <v/>
          </cell>
          <cell r="K528" t="str">
            <v>Large Commercial Aircraft</v>
          </cell>
          <cell r="L528" t="str">
            <v>Boeing</v>
          </cell>
          <cell r="M528" t="str">
            <v>Boeing 737 Classic: 737-500</v>
          </cell>
        </row>
        <row r="529">
          <cell r="A529">
            <v>309</v>
          </cell>
          <cell r="B529">
            <v>712</v>
          </cell>
          <cell r="C529" t="str">
            <v>309#712</v>
          </cell>
          <cell r="D529">
            <v>26094</v>
          </cell>
          <cell r="E529">
            <v>2</v>
          </cell>
          <cell r="F529" t="str">
            <v>C</v>
          </cell>
          <cell r="G529" t="str">
            <v>C</v>
          </cell>
          <cell r="H529" t="str">
            <v/>
          </cell>
          <cell r="I529" t="str">
            <v/>
          </cell>
          <cell r="J529" t="str">
            <v/>
          </cell>
          <cell r="K529" t="str">
            <v>Large Commercial Aircraft</v>
          </cell>
          <cell r="L529" t="str">
            <v>Boeing</v>
          </cell>
          <cell r="M529" t="str">
            <v>Boeing 737 MAX: 737 MAX 10</v>
          </cell>
        </row>
        <row r="530">
          <cell r="A530">
            <v>195</v>
          </cell>
          <cell r="B530">
            <v>712</v>
          </cell>
          <cell r="C530" t="str">
            <v>195#712</v>
          </cell>
          <cell r="D530">
            <v>26094</v>
          </cell>
          <cell r="E530">
            <v>2</v>
          </cell>
          <cell r="F530" t="str">
            <v>C</v>
          </cell>
          <cell r="G530" t="str">
            <v>C</v>
          </cell>
          <cell r="H530" t="str">
            <v/>
          </cell>
          <cell r="I530" t="str">
            <v/>
          </cell>
          <cell r="J530" t="str">
            <v/>
          </cell>
          <cell r="K530" t="str">
            <v>Large Commercial Aircraft</v>
          </cell>
          <cell r="L530" t="str">
            <v>Boeing</v>
          </cell>
          <cell r="M530" t="str">
            <v>Boeing 737 MAX: 737 MAX 7</v>
          </cell>
        </row>
        <row r="531">
          <cell r="A531">
            <v>196</v>
          </cell>
          <cell r="B531">
            <v>712</v>
          </cell>
          <cell r="C531" t="str">
            <v>196#712</v>
          </cell>
          <cell r="D531">
            <v>26094</v>
          </cell>
          <cell r="E531">
            <v>2</v>
          </cell>
          <cell r="F531" t="str">
            <v>C</v>
          </cell>
          <cell r="G531" t="str">
            <v>C</v>
          </cell>
          <cell r="H531" t="str">
            <v/>
          </cell>
          <cell r="I531" t="str">
            <v/>
          </cell>
          <cell r="J531" t="str">
            <v/>
          </cell>
          <cell r="K531" t="str">
            <v>Large Commercial Aircraft</v>
          </cell>
          <cell r="L531" t="str">
            <v>Boeing</v>
          </cell>
          <cell r="M531" t="str">
            <v>Boeing 737 MAX: 737 MAX 8</v>
          </cell>
        </row>
        <row r="532">
          <cell r="A532">
            <v>515</v>
          </cell>
          <cell r="B532">
            <v>712</v>
          </cell>
          <cell r="C532" t="str">
            <v>515#712</v>
          </cell>
          <cell r="D532">
            <v>26094</v>
          </cell>
          <cell r="E532">
            <v>2</v>
          </cell>
          <cell r="F532" t="str">
            <v>C</v>
          </cell>
          <cell r="G532" t="str">
            <v>C</v>
          </cell>
          <cell r="H532" t="str">
            <v/>
          </cell>
          <cell r="I532" t="str">
            <v/>
          </cell>
          <cell r="J532" t="str">
            <v/>
          </cell>
          <cell r="K532" t="str">
            <v>Large Commercial Aircraft</v>
          </cell>
          <cell r="L532" t="str">
            <v>Airbus</v>
          </cell>
          <cell r="M532" t="str">
            <v>Airbus A321neo</v>
          </cell>
        </row>
        <row r="533">
          <cell r="A533">
            <v>211</v>
          </cell>
          <cell r="B533">
            <v>712</v>
          </cell>
          <cell r="C533" t="str">
            <v>211#712</v>
          </cell>
          <cell r="D533">
            <v>26094</v>
          </cell>
          <cell r="E533">
            <v>2</v>
          </cell>
          <cell r="F533" t="str">
            <v>C</v>
          </cell>
          <cell r="G533" t="str">
            <v>C</v>
          </cell>
          <cell r="H533" t="str">
            <v/>
          </cell>
          <cell r="I533" t="str">
            <v/>
          </cell>
          <cell r="J533" t="str">
            <v/>
          </cell>
          <cell r="K533" t="str">
            <v>Large Commercial Aircraft</v>
          </cell>
          <cell r="L533" t="str">
            <v>Airbus</v>
          </cell>
          <cell r="M533" t="str">
            <v>Airbus A321neo</v>
          </cell>
        </row>
        <row r="534">
          <cell r="A534">
            <v>299</v>
          </cell>
          <cell r="B534">
            <v>712</v>
          </cell>
          <cell r="C534" t="str">
            <v>299#712</v>
          </cell>
          <cell r="D534">
            <v>26094</v>
          </cell>
          <cell r="E534">
            <v>2</v>
          </cell>
          <cell r="F534" t="str">
            <v>C</v>
          </cell>
          <cell r="G534" t="str">
            <v>C</v>
          </cell>
          <cell r="H534" t="str">
            <v/>
          </cell>
          <cell r="I534" t="str">
            <v/>
          </cell>
          <cell r="J534" t="str">
            <v/>
          </cell>
          <cell r="K534" t="str">
            <v>Large Commercial Aircraft</v>
          </cell>
          <cell r="L534" t="str">
            <v>Boeing</v>
          </cell>
          <cell r="M534" t="str">
            <v>Boeing 717</v>
          </cell>
        </row>
        <row r="535">
          <cell r="A535">
            <v>534</v>
          </cell>
          <cell r="B535">
            <v>712</v>
          </cell>
          <cell r="C535" t="str">
            <v>534#712</v>
          </cell>
          <cell r="D535">
            <v>26094</v>
          </cell>
          <cell r="E535">
            <v>2</v>
          </cell>
          <cell r="F535" t="str">
            <v>C</v>
          </cell>
          <cell r="G535" t="str">
            <v>C</v>
          </cell>
          <cell r="H535" t="str">
            <v/>
          </cell>
          <cell r="I535" t="str">
            <v/>
          </cell>
          <cell r="J535" t="str">
            <v/>
          </cell>
          <cell r="K535" t="str">
            <v>Large Commercial Aircraft</v>
          </cell>
          <cell r="L535" t="str">
            <v>Boeing</v>
          </cell>
          <cell r="M535" t="str">
            <v>Boeing 737 Classic: 737-300</v>
          </cell>
        </row>
        <row r="536">
          <cell r="A536">
            <v>221</v>
          </cell>
          <cell r="B536">
            <v>712</v>
          </cell>
          <cell r="C536" t="str">
            <v>221#712</v>
          </cell>
          <cell r="D536">
            <v>26094</v>
          </cell>
          <cell r="E536">
            <v>2</v>
          </cell>
          <cell r="F536" t="str">
            <v>C</v>
          </cell>
          <cell r="G536" t="str">
            <v>C</v>
          </cell>
          <cell r="H536" t="str">
            <v/>
          </cell>
          <cell r="I536" t="str">
            <v/>
          </cell>
          <cell r="J536" t="str">
            <v/>
          </cell>
          <cell r="K536" t="str">
            <v>Large Commercial Aircraft</v>
          </cell>
          <cell r="L536" t="str">
            <v>Airbus</v>
          </cell>
          <cell r="M536" t="str">
            <v>Airbus A220-100</v>
          </cell>
        </row>
        <row r="537">
          <cell r="A537">
            <v>222</v>
          </cell>
          <cell r="B537">
            <v>712</v>
          </cell>
          <cell r="C537" t="str">
            <v>222#712</v>
          </cell>
          <cell r="D537">
            <v>26094</v>
          </cell>
          <cell r="E537">
            <v>2</v>
          </cell>
          <cell r="F537" t="str">
            <v>C</v>
          </cell>
          <cell r="G537" t="str">
            <v>C</v>
          </cell>
          <cell r="H537" t="str">
            <v/>
          </cell>
          <cell r="I537" t="str">
            <v/>
          </cell>
          <cell r="J537" t="str">
            <v/>
          </cell>
          <cell r="K537" t="str">
            <v>Large Commercial Aircraft</v>
          </cell>
          <cell r="L537" t="str">
            <v>Airbus</v>
          </cell>
          <cell r="M537" t="str">
            <v>Airbus A220-300</v>
          </cell>
        </row>
        <row r="538">
          <cell r="A538">
            <v>634</v>
          </cell>
          <cell r="B538">
            <v>712</v>
          </cell>
          <cell r="C538" t="str">
            <v>634#712</v>
          </cell>
          <cell r="D538">
            <v>26094</v>
          </cell>
          <cell r="E538">
            <v>2</v>
          </cell>
          <cell r="F538" t="str">
            <v>C</v>
          </cell>
          <cell r="G538" t="str">
            <v>C</v>
          </cell>
          <cell r="H538" t="str">
            <v/>
          </cell>
          <cell r="I538" t="str">
            <v/>
          </cell>
          <cell r="J538" t="str">
            <v/>
          </cell>
          <cell r="K538" t="str">
            <v>Large Commercial Aircraft</v>
          </cell>
          <cell r="L538" t="str">
            <v>Airbus</v>
          </cell>
          <cell r="M538" t="str">
            <v>A319-100</v>
          </cell>
        </row>
        <row r="539">
          <cell r="A539">
            <v>633</v>
          </cell>
          <cell r="B539">
            <v>712</v>
          </cell>
          <cell r="C539" t="str">
            <v>633#712</v>
          </cell>
          <cell r="D539">
            <v>26094</v>
          </cell>
          <cell r="E539">
            <v>2</v>
          </cell>
          <cell r="F539" t="str">
            <v>C</v>
          </cell>
          <cell r="G539" t="str">
            <v>C</v>
          </cell>
          <cell r="H539">
            <v>25000</v>
          </cell>
          <cell r="I539">
            <v>4.376E-2</v>
          </cell>
          <cell r="J539" t="str">
            <v/>
          </cell>
          <cell r="K539" t="str">
            <v>Large Commercial Aircraft</v>
          </cell>
          <cell r="L539" t="str">
            <v>Airbus</v>
          </cell>
          <cell r="M539" t="str">
            <v>A320-200</v>
          </cell>
        </row>
        <row r="540">
          <cell r="A540">
            <v>206</v>
          </cell>
          <cell r="B540">
            <v>712</v>
          </cell>
          <cell r="C540" t="str">
            <v>206#712</v>
          </cell>
          <cell r="D540">
            <v>26094</v>
          </cell>
          <cell r="E540">
            <v>2</v>
          </cell>
          <cell r="F540" t="str">
            <v>C</v>
          </cell>
          <cell r="G540" t="str">
            <v>C</v>
          </cell>
          <cell r="H540" t="str">
            <v/>
          </cell>
          <cell r="I540" t="str">
            <v/>
          </cell>
          <cell r="J540" t="str">
            <v/>
          </cell>
          <cell r="K540" t="str">
            <v>Large Commercial Aircraft</v>
          </cell>
          <cell r="L540" t="str">
            <v>Airbus</v>
          </cell>
          <cell r="M540" t="str">
            <v>Airbus A319ceo</v>
          </cell>
        </row>
        <row r="541">
          <cell r="A541">
            <v>510</v>
          </cell>
          <cell r="B541">
            <v>712</v>
          </cell>
          <cell r="C541" t="str">
            <v>510#712</v>
          </cell>
          <cell r="D541">
            <v>26094</v>
          </cell>
          <cell r="E541">
            <v>2</v>
          </cell>
          <cell r="F541" t="str">
            <v>C</v>
          </cell>
          <cell r="G541" t="str">
            <v>C</v>
          </cell>
          <cell r="H541" t="str">
            <v/>
          </cell>
          <cell r="I541" t="str">
            <v/>
          </cell>
          <cell r="J541" t="str">
            <v/>
          </cell>
          <cell r="K541" t="str">
            <v>Large Commercial Aircraft</v>
          </cell>
          <cell r="L541" t="str">
            <v>Airbus</v>
          </cell>
          <cell r="M541" t="str">
            <v>Airbus A319ceo</v>
          </cell>
        </row>
        <row r="542">
          <cell r="A542">
            <v>207</v>
          </cell>
          <cell r="B542">
            <v>712</v>
          </cell>
          <cell r="C542" t="str">
            <v>207#712</v>
          </cell>
          <cell r="D542">
            <v>26094</v>
          </cell>
          <cell r="E542">
            <v>2</v>
          </cell>
          <cell r="F542" t="str">
            <v>C</v>
          </cell>
          <cell r="G542" t="str">
            <v>C</v>
          </cell>
          <cell r="H542" t="str">
            <v/>
          </cell>
          <cell r="I542" t="str">
            <v/>
          </cell>
          <cell r="J542" t="str">
            <v/>
          </cell>
          <cell r="K542" t="str">
            <v>Large Commercial Aircraft</v>
          </cell>
          <cell r="L542" t="str">
            <v>Airbus</v>
          </cell>
          <cell r="M542" t="str">
            <v>Airbus A320ceo</v>
          </cell>
        </row>
        <row r="543">
          <cell r="A543">
            <v>511</v>
          </cell>
          <cell r="B543">
            <v>712</v>
          </cell>
          <cell r="C543" t="str">
            <v>511#712</v>
          </cell>
          <cell r="D543">
            <v>26094</v>
          </cell>
          <cell r="E543">
            <v>2</v>
          </cell>
          <cell r="F543" t="str">
            <v>C</v>
          </cell>
          <cell r="G543" t="str">
            <v>C</v>
          </cell>
          <cell r="H543" t="str">
            <v/>
          </cell>
          <cell r="I543" t="str">
            <v/>
          </cell>
          <cell r="J543" t="str">
            <v/>
          </cell>
          <cell r="K543" t="str">
            <v>Large Commercial Aircraft</v>
          </cell>
          <cell r="L543" t="str">
            <v>Airbus</v>
          </cell>
          <cell r="M543" t="str">
            <v>Airbus A320ceo</v>
          </cell>
        </row>
        <row r="544">
          <cell r="A544">
            <v>208</v>
          </cell>
          <cell r="B544">
            <v>712</v>
          </cell>
          <cell r="C544" t="str">
            <v>208#712</v>
          </cell>
          <cell r="D544">
            <v>26094</v>
          </cell>
          <cell r="E544">
            <v>2</v>
          </cell>
          <cell r="F544" t="str">
            <v>C</v>
          </cell>
          <cell r="G544" t="str">
            <v>C</v>
          </cell>
          <cell r="H544" t="str">
            <v/>
          </cell>
          <cell r="I544" t="str">
            <v/>
          </cell>
          <cell r="J544" t="str">
            <v/>
          </cell>
          <cell r="K544" t="str">
            <v>Large Commercial Aircraft</v>
          </cell>
          <cell r="L544" t="str">
            <v>Airbus</v>
          </cell>
          <cell r="M544" t="str">
            <v>Airbus A321ceo</v>
          </cell>
        </row>
        <row r="545">
          <cell r="A545">
            <v>512</v>
          </cell>
          <cell r="B545">
            <v>712</v>
          </cell>
          <cell r="C545" t="str">
            <v>512#712</v>
          </cell>
          <cell r="D545">
            <v>26094</v>
          </cell>
          <cell r="E545">
            <v>2</v>
          </cell>
          <cell r="F545" t="str">
            <v>C</v>
          </cell>
          <cell r="G545" t="str">
            <v>C</v>
          </cell>
          <cell r="H545" t="str">
            <v/>
          </cell>
          <cell r="I545" t="str">
            <v/>
          </cell>
          <cell r="J545" t="str">
            <v/>
          </cell>
          <cell r="K545" t="str">
            <v>Large Commercial Aircraft</v>
          </cell>
          <cell r="L545" t="str">
            <v>Airbus</v>
          </cell>
          <cell r="M545" t="str">
            <v>Airbus A321ceo</v>
          </cell>
        </row>
        <row r="546">
          <cell r="A546">
            <v>513</v>
          </cell>
          <cell r="B546">
            <v>712</v>
          </cell>
          <cell r="C546" t="str">
            <v>513#712</v>
          </cell>
          <cell r="D546">
            <v>26094</v>
          </cell>
          <cell r="E546">
            <v>2</v>
          </cell>
          <cell r="F546" t="str">
            <v>C</v>
          </cell>
          <cell r="G546" t="str">
            <v>C</v>
          </cell>
          <cell r="H546" t="str">
            <v/>
          </cell>
          <cell r="I546" t="str">
            <v/>
          </cell>
          <cell r="J546" t="str">
            <v/>
          </cell>
          <cell r="K546" t="str">
            <v>Large Commercial Aircraft</v>
          </cell>
          <cell r="L546" t="str">
            <v>Airbus</v>
          </cell>
          <cell r="M546" t="str">
            <v>Airbus A319neo</v>
          </cell>
        </row>
        <row r="547">
          <cell r="A547">
            <v>209</v>
          </cell>
          <cell r="B547">
            <v>712</v>
          </cell>
          <cell r="C547" t="str">
            <v>209#712</v>
          </cell>
          <cell r="D547">
            <v>26094</v>
          </cell>
          <cell r="E547">
            <v>2</v>
          </cell>
          <cell r="F547" t="str">
            <v>C</v>
          </cell>
          <cell r="G547" t="str">
            <v>C</v>
          </cell>
          <cell r="H547" t="str">
            <v/>
          </cell>
          <cell r="I547" t="str">
            <v/>
          </cell>
          <cell r="J547" t="str">
            <v/>
          </cell>
          <cell r="K547" t="str">
            <v>Large Commercial Aircraft</v>
          </cell>
          <cell r="L547" t="str">
            <v>Airbus</v>
          </cell>
          <cell r="M547" t="str">
            <v>Airbus A319neo</v>
          </cell>
        </row>
        <row r="548">
          <cell r="A548">
            <v>514</v>
          </cell>
          <cell r="B548">
            <v>712</v>
          </cell>
          <cell r="C548" t="str">
            <v>514#712</v>
          </cell>
          <cell r="D548">
            <v>26094</v>
          </cell>
          <cell r="E548">
            <v>2</v>
          </cell>
          <cell r="F548" t="str">
            <v>C</v>
          </cell>
          <cell r="G548" t="str">
            <v>C</v>
          </cell>
          <cell r="H548" t="str">
            <v/>
          </cell>
          <cell r="I548" t="str">
            <v/>
          </cell>
          <cell r="J548" t="str">
            <v/>
          </cell>
          <cell r="K548" t="str">
            <v>Large Commercial Aircraft</v>
          </cell>
          <cell r="L548" t="str">
            <v>Airbus</v>
          </cell>
          <cell r="M548" t="str">
            <v>Airbus A320neo</v>
          </cell>
        </row>
        <row r="549">
          <cell r="A549">
            <v>210</v>
          </cell>
          <cell r="B549">
            <v>712</v>
          </cell>
          <cell r="C549" t="str">
            <v>210#712</v>
          </cell>
          <cell r="D549">
            <v>26094</v>
          </cell>
          <cell r="E549">
            <v>2</v>
          </cell>
          <cell r="F549" t="str">
            <v>C</v>
          </cell>
          <cell r="G549" t="str">
            <v>C</v>
          </cell>
          <cell r="H549" t="str">
            <v/>
          </cell>
          <cell r="I549" t="str">
            <v/>
          </cell>
          <cell r="J549" t="str">
            <v/>
          </cell>
          <cell r="K549" t="str">
            <v>Large Commercial Aircraft</v>
          </cell>
          <cell r="L549" t="str">
            <v>Airbus</v>
          </cell>
          <cell r="M549" t="str">
            <v>Airbus A320neo</v>
          </cell>
        </row>
        <row r="550">
          <cell r="A550">
            <v>665</v>
          </cell>
          <cell r="B550">
            <v>712</v>
          </cell>
          <cell r="C550" t="str">
            <v>665#712</v>
          </cell>
          <cell r="D550">
            <v>26094</v>
          </cell>
          <cell r="E550">
            <v>2</v>
          </cell>
          <cell r="F550" t="str">
            <v>C</v>
          </cell>
          <cell r="G550" t="str">
            <v>C</v>
          </cell>
          <cell r="H550" t="str">
            <v/>
          </cell>
          <cell r="I550" t="str">
            <v/>
          </cell>
          <cell r="J550" t="str">
            <v/>
          </cell>
          <cell r="K550" t="str">
            <v>Freighter</v>
          </cell>
          <cell r="L550" t="str">
            <v>Airbus</v>
          </cell>
          <cell r="M550" t="str">
            <v>A320-200P2F</v>
          </cell>
        </row>
        <row r="551">
          <cell r="A551">
            <v>666</v>
          </cell>
          <cell r="B551">
            <v>712</v>
          </cell>
          <cell r="C551" t="str">
            <v>666#712</v>
          </cell>
          <cell r="D551">
            <v>26094</v>
          </cell>
          <cell r="E551">
            <v>2</v>
          </cell>
          <cell r="F551" t="str">
            <v>C</v>
          </cell>
          <cell r="G551" t="str">
            <v>C</v>
          </cell>
          <cell r="H551" t="str">
            <v/>
          </cell>
          <cell r="I551" t="str">
            <v/>
          </cell>
          <cell r="J551" t="str">
            <v/>
          </cell>
          <cell r="K551" t="str">
            <v>Freighter</v>
          </cell>
          <cell r="L551" t="str">
            <v>Airbus</v>
          </cell>
          <cell r="M551" t="str">
            <v>A321P2F</v>
          </cell>
        </row>
        <row r="552">
          <cell r="A552">
            <v>573</v>
          </cell>
          <cell r="B552">
            <v>712</v>
          </cell>
          <cell r="C552" t="str">
            <v>573#712</v>
          </cell>
          <cell r="D552">
            <v>26094</v>
          </cell>
          <cell r="E552">
            <v>2</v>
          </cell>
          <cell r="F552" t="str">
            <v>C</v>
          </cell>
          <cell r="G552" t="str">
            <v>C</v>
          </cell>
          <cell r="H552" t="str">
            <v/>
          </cell>
          <cell r="I552" t="str">
            <v/>
          </cell>
          <cell r="J552" t="str">
            <v/>
          </cell>
          <cell r="K552" t="str">
            <v>Freighter</v>
          </cell>
          <cell r="L552" t="str">
            <v>Boeing</v>
          </cell>
          <cell r="M552" t="str">
            <v>Boeing 737-300SF</v>
          </cell>
        </row>
        <row r="553">
          <cell r="A553">
            <v>572</v>
          </cell>
          <cell r="B553">
            <v>712</v>
          </cell>
          <cell r="C553" t="str">
            <v>572#712</v>
          </cell>
          <cell r="D553">
            <v>26094</v>
          </cell>
          <cell r="E553">
            <v>2</v>
          </cell>
          <cell r="F553" t="str">
            <v>C</v>
          </cell>
          <cell r="G553" t="str">
            <v>C</v>
          </cell>
          <cell r="H553" t="str">
            <v/>
          </cell>
          <cell r="I553" t="str">
            <v/>
          </cell>
          <cell r="J553" t="str">
            <v/>
          </cell>
          <cell r="K553" t="str">
            <v>Freighter</v>
          </cell>
          <cell r="L553" t="str">
            <v>Boeing</v>
          </cell>
          <cell r="M553" t="str">
            <v>Boeing 737-400SF</v>
          </cell>
        </row>
        <row r="554">
          <cell r="A554">
            <v>591</v>
          </cell>
          <cell r="B554">
            <v>712</v>
          </cell>
          <cell r="C554" t="str">
            <v>591#712</v>
          </cell>
          <cell r="D554">
            <v>26094</v>
          </cell>
          <cell r="E554">
            <v>2</v>
          </cell>
          <cell r="F554" t="str">
            <v>C</v>
          </cell>
          <cell r="G554" t="str">
            <v>C</v>
          </cell>
          <cell r="H554" t="str">
            <v/>
          </cell>
          <cell r="I554" t="str">
            <v/>
          </cell>
          <cell r="J554" t="str">
            <v/>
          </cell>
          <cell r="K554" t="str">
            <v>Freighter</v>
          </cell>
          <cell r="L554" t="str">
            <v>Boeing</v>
          </cell>
          <cell r="M554" t="str">
            <v>Boeing 737-700C</v>
          </cell>
        </row>
        <row r="555">
          <cell r="A555">
            <v>571</v>
          </cell>
          <cell r="B555">
            <v>712</v>
          </cell>
          <cell r="C555" t="str">
            <v>571#712</v>
          </cell>
          <cell r="D555">
            <v>26094</v>
          </cell>
          <cell r="E555">
            <v>2</v>
          </cell>
          <cell r="F555" t="str">
            <v>C</v>
          </cell>
          <cell r="G555" t="str">
            <v>C</v>
          </cell>
          <cell r="H555" t="str">
            <v/>
          </cell>
          <cell r="I555" t="str">
            <v/>
          </cell>
          <cell r="J555" t="str">
            <v/>
          </cell>
          <cell r="K555" t="str">
            <v>Freighter</v>
          </cell>
          <cell r="L555" t="str">
            <v>Boeing</v>
          </cell>
          <cell r="M555" t="str">
            <v>Boeing 737-700/-800CF</v>
          </cell>
        </row>
        <row r="556">
          <cell r="A556">
            <v>596</v>
          </cell>
          <cell r="B556">
            <v>712</v>
          </cell>
          <cell r="C556" t="str">
            <v>596#712</v>
          </cell>
          <cell r="D556">
            <v>26094</v>
          </cell>
          <cell r="E556">
            <v>2</v>
          </cell>
          <cell r="F556" t="str">
            <v>C</v>
          </cell>
          <cell r="G556" t="str">
            <v>C</v>
          </cell>
          <cell r="H556" t="str">
            <v/>
          </cell>
          <cell r="I556" t="str">
            <v/>
          </cell>
          <cell r="J556" t="str">
            <v/>
          </cell>
          <cell r="K556" t="str">
            <v>Freighter</v>
          </cell>
          <cell r="L556" t="str">
            <v>Boeing</v>
          </cell>
          <cell r="M556" t="str">
            <v>Boeing 757-200 PF/SF</v>
          </cell>
        </row>
        <row r="557">
          <cell r="A557">
            <v>595</v>
          </cell>
          <cell r="B557">
            <v>712</v>
          </cell>
          <cell r="C557" t="str">
            <v>595#712</v>
          </cell>
          <cell r="D557">
            <v>26094</v>
          </cell>
          <cell r="E557">
            <v>2</v>
          </cell>
          <cell r="F557" t="str">
            <v>C</v>
          </cell>
          <cell r="G557" t="str">
            <v>C</v>
          </cell>
          <cell r="H557" t="str">
            <v/>
          </cell>
          <cell r="I557" t="str">
            <v/>
          </cell>
          <cell r="J557" t="str">
            <v/>
          </cell>
          <cell r="K557" t="str">
            <v>Freighter</v>
          </cell>
          <cell r="L557" t="str">
            <v>Boeing</v>
          </cell>
          <cell r="M557" t="str">
            <v>Boeing 757-200 PF/SF</v>
          </cell>
        </row>
        <row r="558">
          <cell r="A558">
            <v>674</v>
          </cell>
          <cell r="B558">
            <v>712</v>
          </cell>
          <cell r="C558" t="str">
            <v>674#712</v>
          </cell>
          <cell r="D558">
            <v>26094</v>
          </cell>
          <cell r="E558">
            <v>2</v>
          </cell>
          <cell r="F558" t="str">
            <v>C</v>
          </cell>
          <cell r="G558" t="str">
            <v>C</v>
          </cell>
          <cell r="H558" t="str">
            <v/>
          </cell>
          <cell r="I558" t="str">
            <v/>
          </cell>
          <cell r="J558" t="str">
            <v/>
          </cell>
          <cell r="K558" t="str">
            <v>Business Jet</v>
          </cell>
          <cell r="L558" t="str">
            <v>Airbus</v>
          </cell>
          <cell r="M558" t="str">
            <v>Airbus ACJ TwoTwenty</v>
          </cell>
        </row>
        <row r="559">
          <cell r="A559">
            <v>296</v>
          </cell>
          <cell r="B559">
            <v>712</v>
          </cell>
          <cell r="C559" t="str">
            <v>296#712</v>
          </cell>
          <cell r="D559">
            <v>26094</v>
          </cell>
          <cell r="E559">
            <v>2</v>
          </cell>
          <cell r="F559" t="str">
            <v>C</v>
          </cell>
          <cell r="G559" t="str">
            <v>C</v>
          </cell>
          <cell r="H559" t="str">
            <v/>
          </cell>
          <cell r="I559" t="str">
            <v/>
          </cell>
          <cell r="J559" t="str">
            <v/>
          </cell>
          <cell r="K559" t="str">
            <v>Business Jet</v>
          </cell>
          <cell r="L559" t="str">
            <v>Airbus</v>
          </cell>
          <cell r="M559" t="str">
            <v>Airbus ACJ320 Family</v>
          </cell>
        </row>
        <row r="560">
          <cell r="A560">
            <v>526</v>
          </cell>
          <cell r="B560">
            <v>712</v>
          </cell>
          <cell r="C560" t="str">
            <v>526#712</v>
          </cell>
          <cell r="D560">
            <v>26094</v>
          </cell>
          <cell r="E560">
            <v>2</v>
          </cell>
          <cell r="F560" t="str">
            <v>C</v>
          </cell>
          <cell r="G560" t="str">
            <v>C</v>
          </cell>
          <cell r="H560" t="str">
            <v/>
          </cell>
          <cell r="I560" t="str">
            <v/>
          </cell>
          <cell r="J560" t="str">
            <v/>
          </cell>
          <cell r="K560" t="str">
            <v>Business Jet</v>
          </cell>
          <cell r="L560" t="str">
            <v>Airbus</v>
          </cell>
          <cell r="M560" t="str">
            <v>Airbus ACJ320 Family</v>
          </cell>
        </row>
        <row r="561">
          <cell r="A561">
            <v>528</v>
          </cell>
          <cell r="B561">
            <v>712</v>
          </cell>
          <cell r="C561" t="str">
            <v>528#712</v>
          </cell>
          <cell r="D561">
            <v>26094</v>
          </cell>
          <cell r="E561">
            <v>2</v>
          </cell>
          <cell r="F561" t="str">
            <v>C</v>
          </cell>
          <cell r="G561" t="str">
            <v>C</v>
          </cell>
          <cell r="H561" t="str">
            <v/>
          </cell>
          <cell r="I561" t="str">
            <v/>
          </cell>
          <cell r="J561" t="str">
            <v/>
          </cell>
          <cell r="K561" t="str">
            <v>Business Jet</v>
          </cell>
          <cell r="L561" t="str">
            <v>Airbus</v>
          </cell>
          <cell r="M561" t="str">
            <v>Airbus ACJ320neo Family</v>
          </cell>
        </row>
        <row r="562">
          <cell r="A562">
            <v>527</v>
          </cell>
          <cell r="B562">
            <v>712</v>
          </cell>
          <cell r="C562" t="str">
            <v>527#712</v>
          </cell>
          <cell r="D562">
            <v>26094</v>
          </cell>
          <cell r="E562">
            <v>2</v>
          </cell>
          <cell r="F562" t="str">
            <v>C</v>
          </cell>
          <cell r="G562" t="str">
            <v>C</v>
          </cell>
          <cell r="H562" t="str">
            <v/>
          </cell>
          <cell r="I562" t="str">
            <v/>
          </cell>
          <cell r="J562" t="str">
            <v/>
          </cell>
          <cell r="K562" t="str">
            <v>Business Jet</v>
          </cell>
          <cell r="L562" t="str">
            <v>Airbus</v>
          </cell>
          <cell r="M562" t="str">
            <v>Airbus ACJ320neo Family</v>
          </cell>
        </row>
        <row r="563">
          <cell r="A563">
            <v>529</v>
          </cell>
          <cell r="B563">
            <v>712</v>
          </cell>
          <cell r="C563" t="str">
            <v>529#712</v>
          </cell>
          <cell r="D563">
            <v>26094</v>
          </cell>
          <cell r="E563">
            <v>2</v>
          </cell>
          <cell r="F563" t="str">
            <v>C</v>
          </cell>
          <cell r="G563" t="str">
            <v>C</v>
          </cell>
          <cell r="H563" t="str">
            <v/>
          </cell>
          <cell r="I563" t="str">
            <v/>
          </cell>
          <cell r="J563" t="str">
            <v/>
          </cell>
          <cell r="K563" t="str">
            <v>Business Jet</v>
          </cell>
          <cell r="L563" t="str">
            <v>Boeing</v>
          </cell>
          <cell r="M563" t="str">
            <v>Boeing BBJ MAX</v>
          </cell>
        </row>
        <row r="564">
          <cell r="A564">
            <v>297</v>
          </cell>
          <cell r="B564">
            <v>712</v>
          </cell>
          <cell r="C564" t="str">
            <v>297#712</v>
          </cell>
          <cell r="D564">
            <v>26094</v>
          </cell>
          <cell r="E564">
            <v>2</v>
          </cell>
          <cell r="F564" t="str">
            <v>C</v>
          </cell>
          <cell r="G564" t="str">
            <v>C</v>
          </cell>
          <cell r="H564" t="str">
            <v/>
          </cell>
          <cell r="I564" t="str">
            <v/>
          </cell>
          <cell r="J564" t="str">
            <v/>
          </cell>
          <cell r="K564" t="str">
            <v>Business Jet</v>
          </cell>
          <cell r="L564" t="str">
            <v>Boeing</v>
          </cell>
          <cell r="M564" t="str">
            <v>Boeing BBJ/BBJ2/BBJ3</v>
          </cell>
        </row>
        <row r="565">
          <cell r="A565">
            <v>636</v>
          </cell>
          <cell r="B565">
            <v>712</v>
          </cell>
          <cell r="C565" t="str">
            <v>636#712</v>
          </cell>
          <cell r="D565">
            <v>26094</v>
          </cell>
          <cell r="E565">
            <v>2</v>
          </cell>
          <cell r="F565" t="str">
            <v>C</v>
          </cell>
          <cell r="G565" t="str">
            <v>C</v>
          </cell>
          <cell r="H565" t="str">
            <v/>
          </cell>
          <cell r="I565" t="str">
            <v/>
          </cell>
          <cell r="J565" t="str">
            <v/>
          </cell>
          <cell r="K565" t="str">
            <v>Military Transport / Special Mission</v>
          </cell>
          <cell r="L565" t="str">
            <v>Boeing</v>
          </cell>
          <cell r="M565" t="str">
            <v>Boeing B-52 Stratofortress</v>
          </cell>
        </row>
        <row r="566">
          <cell r="A566">
            <v>676</v>
          </cell>
          <cell r="B566">
            <v>712</v>
          </cell>
          <cell r="C566" t="str">
            <v>676#712</v>
          </cell>
          <cell r="D566">
            <v>26094</v>
          </cell>
          <cell r="E566">
            <v>2</v>
          </cell>
          <cell r="F566" t="str">
            <v>C</v>
          </cell>
          <cell r="G566" t="str">
            <v>C</v>
          </cell>
          <cell r="H566" t="str">
            <v/>
          </cell>
          <cell r="I566" t="str">
            <v/>
          </cell>
          <cell r="J566" t="str">
            <v/>
          </cell>
          <cell r="K566" t="str">
            <v>Military Transport / Special Mission</v>
          </cell>
          <cell r="L566" t="str">
            <v>Boeing</v>
          </cell>
          <cell r="M566" t="str">
            <v>Boeing B-52 Stratofortress re-engine</v>
          </cell>
        </row>
        <row r="567">
          <cell r="A567">
            <v>156</v>
          </cell>
          <cell r="B567">
            <v>712</v>
          </cell>
          <cell r="C567" t="str">
            <v>156#712</v>
          </cell>
          <cell r="D567">
            <v>26094</v>
          </cell>
          <cell r="E567">
            <v>2</v>
          </cell>
          <cell r="F567" t="str">
            <v>C</v>
          </cell>
          <cell r="G567" t="str">
            <v>C</v>
          </cell>
          <cell r="H567" t="str">
            <v/>
          </cell>
          <cell r="I567" t="str">
            <v/>
          </cell>
          <cell r="J567" t="str">
            <v/>
          </cell>
          <cell r="K567" t="str">
            <v>Military Transport / Special Mission</v>
          </cell>
          <cell r="L567" t="str">
            <v>Boeing</v>
          </cell>
          <cell r="M567" t="str">
            <v>Boeing P-8 Poseidon</v>
          </cell>
        </row>
        <row r="568">
          <cell r="A568">
            <v>574</v>
          </cell>
          <cell r="B568">
            <v>712</v>
          </cell>
          <cell r="C568" t="str">
            <v>574#712</v>
          </cell>
          <cell r="D568">
            <v>26094</v>
          </cell>
          <cell r="E568">
            <v>2</v>
          </cell>
          <cell r="F568" t="str">
            <v>C</v>
          </cell>
          <cell r="G568" t="str">
            <v>C</v>
          </cell>
          <cell r="H568" t="str">
            <v/>
          </cell>
          <cell r="I568" t="str">
            <v/>
          </cell>
          <cell r="J568" t="str">
            <v/>
          </cell>
          <cell r="K568" t="str">
            <v>Military Transport / Special Mission</v>
          </cell>
          <cell r="L568" t="str">
            <v>Boeing</v>
          </cell>
          <cell r="M568" t="str">
            <v>Boeing C-40 Clipper</v>
          </cell>
        </row>
        <row r="569">
          <cell r="A569">
            <v>197</v>
          </cell>
          <cell r="B569">
            <v>712</v>
          </cell>
          <cell r="C569" t="str">
            <v>197#712</v>
          </cell>
          <cell r="D569">
            <v>26094</v>
          </cell>
          <cell r="E569">
            <v>2</v>
          </cell>
          <cell r="F569" t="str">
            <v>C</v>
          </cell>
          <cell r="G569" t="str">
            <v>C</v>
          </cell>
          <cell r="H569" t="str">
            <v/>
          </cell>
          <cell r="I569" t="str">
            <v/>
          </cell>
          <cell r="J569" t="str">
            <v/>
          </cell>
          <cell r="K569" t="str">
            <v>Large Commercial Aircraft</v>
          </cell>
          <cell r="L569" t="str">
            <v>Boeing</v>
          </cell>
          <cell r="M569" t="str">
            <v>Boeing 737 MAX: 737 MAX 9</v>
          </cell>
        </row>
        <row r="570">
          <cell r="A570">
            <v>300</v>
          </cell>
          <cell r="B570">
            <v>712</v>
          </cell>
          <cell r="C570" t="str">
            <v>300#712</v>
          </cell>
          <cell r="D570">
            <v>26094</v>
          </cell>
          <cell r="E570">
            <v>2</v>
          </cell>
          <cell r="F570" t="str">
            <v>C</v>
          </cell>
          <cell r="G570" t="str">
            <v>C</v>
          </cell>
          <cell r="H570" t="str">
            <v/>
          </cell>
          <cell r="I570" t="str">
            <v/>
          </cell>
          <cell r="J570" t="str">
            <v/>
          </cell>
          <cell r="K570" t="str">
            <v>Large Commercial Aircraft</v>
          </cell>
          <cell r="L570" t="str">
            <v>Boeing</v>
          </cell>
          <cell r="M570" t="str">
            <v>Boeing 737-600</v>
          </cell>
        </row>
        <row r="571">
          <cell r="A571">
            <v>192</v>
          </cell>
          <cell r="B571">
            <v>712</v>
          </cell>
          <cell r="C571" t="str">
            <v>192#712</v>
          </cell>
          <cell r="D571">
            <v>26094</v>
          </cell>
          <cell r="E571">
            <v>2</v>
          </cell>
          <cell r="F571" t="str">
            <v>C</v>
          </cell>
          <cell r="G571" t="str">
            <v>C</v>
          </cell>
          <cell r="H571" t="str">
            <v/>
          </cell>
          <cell r="I571" t="str">
            <v/>
          </cell>
          <cell r="J571" t="str">
            <v/>
          </cell>
          <cell r="K571" t="str">
            <v>Large Commercial Aircraft</v>
          </cell>
          <cell r="L571" t="str">
            <v>Boeing</v>
          </cell>
          <cell r="M571" t="str">
            <v>Boeing 737-700</v>
          </cell>
        </row>
        <row r="572">
          <cell r="A572">
            <v>193</v>
          </cell>
          <cell r="B572">
            <v>712</v>
          </cell>
          <cell r="C572" t="str">
            <v>193#712</v>
          </cell>
          <cell r="D572">
            <v>26094</v>
          </cell>
          <cell r="E572">
            <v>2</v>
          </cell>
          <cell r="F572" t="str">
            <v>C</v>
          </cell>
          <cell r="G572" t="str">
            <v>C</v>
          </cell>
          <cell r="H572" t="str">
            <v/>
          </cell>
          <cell r="I572" t="str">
            <v/>
          </cell>
          <cell r="J572" t="str">
            <v/>
          </cell>
          <cell r="K572" t="str">
            <v>Large Commercial Aircraft</v>
          </cell>
          <cell r="L572" t="str">
            <v>Boeing</v>
          </cell>
          <cell r="M572" t="str">
            <v>Boeing 737-800</v>
          </cell>
        </row>
        <row r="573">
          <cell r="A573">
            <v>194</v>
          </cell>
          <cell r="B573">
            <v>712</v>
          </cell>
          <cell r="C573" t="str">
            <v>194#712</v>
          </cell>
          <cell r="D573">
            <v>26094</v>
          </cell>
          <cell r="E573">
            <v>2</v>
          </cell>
          <cell r="F573" t="str">
            <v>C</v>
          </cell>
          <cell r="G573" t="str">
            <v>C</v>
          </cell>
          <cell r="H573" t="str">
            <v/>
          </cell>
          <cell r="I573" t="str">
            <v/>
          </cell>
          <cell r="J573" t="str">
            <v/>
          </cell>
          <cell r="K573" t="str">
            <v>Large Commercial Aircraft</v>
          </cell>
          <cell r="L573" t="str">
            <v>Boeing</v>
          </cell>
          <cell r="M573" t="str">
            <v>Boeing 737-900</v>
          </cell>
        </row>
        <row r="574">
          <cell r="A574">
            <v>522</v>
          </cell>
          <cell r="B574">
            <v>712</v>
          </cell>
          <cell r="C574" t="str">
            <v>522#712</v>
          </cell>
          <cell r="D574">
            <v>26094</v>
          </cell>
          <cell r="E574">
            <v>2</v>
          </cell>
          <cell r="F574" t="str">
            <v>C</v>
          </cell>
          <cell r="G574" t="str">
            <v>C</v>
          </cell>
          <cell r="H574" t="str">
            <v/>
          </cell>
          <cell r="I574" t="str">
            <v/>
          </cell>
          <cell r="J574" t="str">
            <v/>
          </cell>
          <cell r="K574" t="str">
            <v>Large Commercial Aircraft</v>
          </cell>
          <cell r="L574" t="str">
            <v>Boeing</v>
          </cell>
          <cell r="M574" t="str">
            <v>Boeing 757</v>
          </cell>
        </row>
        <row r="575">
          <cell r="A575">
            <v>230</v>
          </cell>
          <cell r="B575">
            <v>712</v>
          </cell>
          <cell r="C575" t="str">
            <v>230#712</v>
          </cell>
          <cell r="D575">
            <v>26094</v>
          </cell>
          <cell r="E575">
            <v>2</v>
          </cell>
          <cell r="F575" t="str">
            <v>C</v>
          </cell>
          <cell r="G575" t="str">
            <v>C</v>
          </cell>
          <cell r="H575" t="str">
            <v/>
          </cell>
          <cell r="I575" t="str">
            <v/>
          </cell>
          <cell r="J575" t="str">
            <v/>
          </cell>
          <cell r="K575" t="str">
            <v>Large Commercial Aircraft</v>
          </cell>
          <cell r="L575" t="str">
            <v>Boeing</v>
          </cell>
          <cell r="M575" t="str">
            <v>Boeing 757</v>
          </cell>
        </row>
        <row r="576">
          <cell r="A576">
            <v>612</v>
          </cell>
          <cell r="B576">
            <v>712</v>
          </cell>
          <cell r="C576" t="str">
            <v>612#712</v>
          </cell>
          <cell r="D576">
            <v>26094</v>
          </cell>
          <cell r="E576">
            <v>2</v>
          </cell>
          <cell r="F576" t="str">
            <v>C</v>
          </cell>
          <cell r="G576" t="str">
            <v>C</v>
          </cell>
          <cell r="H576" t="str">
            <v/>
          </cell>
          <cell r="I576" t="str">
            <v/>
          </cell>
          <cell r="J576" t="str">
            <v/>
          </cell>
          <cell r="K576" t="str">
            <v>Large Commercial Aircraft</v>
          </cell>
          <cell r="L576" t="str">
            <v>Boeing</v>
          </cell>
          <cell r="M576" t="str">
            <v>Boeing New Single Aisle (NSA)</v>
          </cell>
        </row>
        <row r="577">
          <cell r="A577">
            <v>18</v>
          </cell>
          <cell r="B577">
            <v>712</v>
          </cell>
          <cell r="C577" t="str">
            <v>18#712</v>
          </cell>
          <cell r="D577">
            <v>26094</v>
          </cell>
          <cell r="E577">
            <v>2</v>
          </cell>
          <cell r="F577" t="str">
            <v>C</v>
          </cell>
          <cell r="G577" t="str">
            <v>C</v>
          </cell>
          <cell r="H577" t="str">
            <v/>
          </cell>
          <cell r="I577" t="str">
            <v/>
          </cell>
          <cell r="J577" t="str">
            <v/>
          </cell>
          <cell r="K577" t="str">
            <v>Large Commercial Aircraft</v>
          </cell>
          <cell r="L577" t="str">
            <v>Comac</v>
          </cell>
          <cell r="M577" t="str">
            <v>Comac C919</v>
          </cell>
        </row>
        <row r="578">
          <cell r="A578">
            <v>541</v>
          </cell>
          <cell r="B578">
            <v>712</v>
          </cell>
          <cell r="C578" t="str">
            <v>541#712</v>
          </cell>
          <cell r="D578">
            <v>26094</v>
          </cell>
          <cell r="E578">
            <v>2</v>
          </cell>
          <cell r="F578" t="str">
            <v>C</v>
          </cell>
          <cell r="G578" t="str">
            <v>C</v>
          </cell>
          <cell r="H578" t="str">
            <v/>
          </cell>
          <cell r="I578" t="str">
            <v/>
          </cell>
          <cell r="J578" t="str">
            <v/>
          </cell>
          <cell r="K578" t="str">
            <v>Large Commercial Aircraft</v>
          </cell>
          <cell r="L578" t="str">
            <v>Irkut</v>
          </cell>
          <cell r="M578" t="str">
            <v>Irkut MC-21</v>
          </cell>
        </row>
        <row r="579">
          <cell r="A579">
            <v>19</v>
          </cell>
          <cell r="B579">
            <v>712</v>
          </cell>
          <cell r="C579" t="str">
            <v>19#712</v>
          </cell>
          <cell r="D579">
            <v>26094</v>
          </cell>
          <cell r="E579">
            <v>2</v>
          </cell>
          <cell r="F579" t="str">
            <v>C</v>
          </cell>
          <cell r="G579" t="str">
            <v>C</v>
          </cell>
          <cell r="H579" t="str">
            <v/>
          </cell>
          <cell r="I579" t="str">
            <v/>
          </cell>
          <cell r="J579" t="str">
            <v/>
          </cell>
          <cell r="K579" t="str">
            <v>Large Commercial Aircraft</v>
          </cell>
          <cell r="L579" t="str">
            <v>Irkut</v>
          </cell>
          <cell r="M579" t="str">
            <v>Irkut MC-21</v>
          </cell>
        </row>
        <row r="580">
          <cell r="A580">
            <v>663</v>
          </cell>
          <cell r="B580">
            <v>712</v>
          </cell>
          <cell r="C580" t="str">
            <v>663#712</v>
          </cell>
          <cell r="D580">
            <v>27399</v>
          </cell>
          <cell r="E580">
            <v>2</v>
          </cell>
          <cell r="F580" t="str">
            <v>D</v>
          </cell>
          <cell r="G580" t="str">
            <v>D (105% C) [$26,094]</v>
          </cell>
          <cell r="H580" t="str">
            <v/>
          </cell>
          <cell r="I580" t="str">
            <v/>
          </cell>
          <cell r="J580" t="str">
            <v/>
          </cell>
          <cell r="K580" t="str">
            <v>Large Commercial Aircraft</v>
          </cell>
          <cell r="L580" t="str">
            <v>Airbus</v>
          </cell>
          <cell r="M580" t="str">
            <v>Airbus A321 XLR</v>
          </cell>
        </row>
        <row r="581">
          <cell r="A581">
            <v>654</v>
          </cell>
          <cell r="B581">
            <v>712</v>
          </cell>
          <cell r="C581" t="str">
            <v>654#712</v>
          </cell>
          <cell r="D581">
            <v>27399</v>
          </cell>
          <cell r="E581">
            <v>2</v>
          </cell>
          <cell r="F581" t="str">
            <v>D</v>
          </cell>
          <cell r="G581" t="str">
            <v>D (105% C) [$26,094]</v>
          </cell>
          <cell r="H581" t="str">
            <v/>
          </cell>
          <cell r="I581" t="str">
            <v/>
          </cell>
          <cell r="J581" t="str">
            <v/>
          </cell>
          <cell r="K581" t="str">
            <v>Large Commercial Aircraft</v>
          </cell>
          <cell r="L581" t="str">
            <v>Airbus</v>
          </cell>
          <cell r="M581" t="str">
            <v>Airbus A322X</v>
          </cell>
        </row>
        <row r="582">
          <cell r="A582">
            <v>655</v>
          </cell>
          <cell r="B582">
            <v>712</v>
          </cell>
          <cell r="C582" t="str">
            <v>655#712</v>
          </cell>
          <cell r="D582">
            <v>27399</v>
          </cell>
          <cell r="E582">
            <v>2</v>
          </cell>
          <cell r="F582" t="str">
            <v>D</v>
          </cell>
          <cell r="G582" t="str">
            <v>D (105% C) [$26,094]</v>
          </cell>
          <cell r="H582" t="str">
            <v/>
          </cell>
          <cell r="I582" t="str">
            <v/>
          </cell>
          <cell r="J582" t="str">
            <v/>
          </cell>
          <cell r="K582" t="str">
            <v>Large Commercial Aircraft</v>
          </cell>
          <cell r="L582" t="str">
            <v>Airbus</v>
          </cell>
          <cell r="M582" t="str">
            <v>Airbus A322X</v>
          </cell>
        </row>
        <row r="583">
          <cell r="A583">
            <v>653</v>
          </cell>
          <cell r="B583">
            <v>712</v>
          </cell>
          <cell r="C583" t="str">
            <v>653#712</v>
          </cell>
          <cell r="D583">
            <v>27399</v>
          </cell>
          <cell r="E583">
            <v>2</v>
          </cell>
          <cell r="F583" t="str">
            <v>D</v>
          </cell>
          <cell r="G583" t="str">
            <v>D (105% C) [$26,094]</v>
          </cell>
          <cell r="H583" t="str">
            <v/>
          </cell>
          <cell r="I583" t="str">
            <v/>
          </cell>
          <cell r="J583" t="str">
            <v/>
          </cell>
          <cell r="K583" t="str">
            <v>Large Commercial Aircraft</v>
          </cell>
          <cell r="L583" t="str">
            <v>Airbus</v>
          </cell>
          <cell r="M583" t="str">
            <v>Airbus A220-500</v>
          </cell>
        </row>
        <row r="584">
          <cell r="A584">
            <v>660</v>
          </cell>
          <cell r="B584">
            <v>712</v>
          </cell>
          <cell r="C584" t="str">
            <v>660#712</v>
          </cell>
          <cell r="D584">
            <v>27399</v>
          </cell>
          <cell r="E584">
            <v>2</v>
          </cell>
          <cell r="F584" t="str">
            <v>D</v>
          </cell>
          <cell r="G584" t="str">
            <v>D (105% C) [$26,094]</v>
          </cell>
          <cell r="H584" t="str">
            <v/>
          </cell>
          <cell r="I584" t="str">
            <v/>
          </cell>
          <cell r="J584" t="str">
            <v/>
          </cell>
          <cell r="K584" t="str">
            <v>Large Commercial Aircraft</v>
          </cell>
          <cell r="L584" t="str">
            <v>Airbus</v>
          </cell>
          <cell r="M584" t="str">
            <v>Airbus A321 LR</v>
          </cell>
        </row>
        <row r="585">
          <cell r="A585">
            <v>661</v>
          </cell>
          <cell r="B585">
            <v>712</v>
          </cell>
          <cell r="C585" t="str">
            <v>661#712</v>
          </cell>
          <cell r="D585">
            <v>27399</v>
          </cell>
          <cell r="E585">
            <v>2</v>
          </cell>
          <cell r="F585" t="str">
            <v>D</v>
          </cell>
          <cell r="G585" t="str">
            <v>D (105% C) [$26,094]</v>
          </cell>
          <cell r="H585" t="str">
            <v/>
          </cell>
          <cell r="I585" t="str">
            <v/>
          </cell>
          <cell r="J585" t="str">
            <v/>
          </cell>
          <cell r="K585" t="str">
            <v>Large Commercial Aircraft</v>
          </cell>
          <cell r="L585" t="str">
            <v>Airbus</v>
          </cell>
          <cell r="M585" t="str">
            <v>Airbus A321 LR</v>
          </cell>
        </row>
        <row r="586">
          <cell r="A586">
            <v>662</v>
          </cell>
          <cell r="B586">
            <v>712</v>
          </cell>
          <cell r="C586" t="str">
            <v>662#712</v>
          </cell>
          <cell r="D586">
            <v>27399</v>
          </cell>
          <cell r="E586">
            <v>2</v>
          </cell>
          <cell r="F586" t="str">
            <v>D</v>
          </cell>
          <cell r="G586" t="str">
            <v>D (105% C) [$26,094]</v>
          </cell>
          <cell r="H586" t="str">
            <v/>
          </cell>
          <cell r="I586" t="str">
            <v/>
          </cell>
          <cell r="J586" t="str">
            <v/>
          </cell>
          <cell r="K586" t="str">
            <v>Large Commercial Aircraft</v>
          </cell>
          <cell r="L586" t="str">
            <v>Airbus</v>
          </cell>
          <cell r="M586" t="str">
            <v>Airbus A321 XLR</v>
          </cell>
        </row>
        <row r="587">
          <cell r="A587">
            <v>529</v>
          </cell>
          <cell r="B587">
            <v>713</v>
          </cell>
          <cell r="C587" t="str">
            <v>529#713</v>
          </cell>
          <cell r="D587">
            <v>7471</v>
          </cell>
          <cell r="E587">
            <v>2</v>
          </cell>
          <cell r="F587" t="str">
            <v>A</v>
          </cell>
          <cell r="G587" t="str">
            <v>A</v>
          </cell>
          <cell r="H587" t="str">
            <v/>
          </cell>
          <cell r="I587" t="str">
            <v/>
          </cell>
          <cell r="J587" t="str">
            <v/>
          </cell>
          <cell r="K587" t="str">
            <v>Business Jet</v>
          </cell>
          <cell r="L587" t="str">
            <v>Boeing</v>
          </cell>
          <cell r="M587" t="str">
            <v>Boeing BBJ MAX</v>
          </cell>
        </row>
        <row r="588">
          <cell r="A588">
            <v>297</v>
          </cell>
          <cell r="B588">
            <v>713</v>
          </cell>
          <cell r="C588" t="str">
            <v>297#713</v>
          </cell>
          <cell r="D588">
            <v>7471</v>
          </cell>
          <cell r="E588">
            <v>2</v>
          </cell>
          <cell r="F588" t="str">
            <v>A</v>
          </cell>
          <cell r="G588" t="str">
            <v>A</v>
          </cell>
          <cell r="H588" t="str">
            <v/>
          </cell>
          <cell r="I588" t="str">
            <v/>
          </cell>
          <cell r="J588" t="str">
            <v/>
          </cell>
          <cell r="K588" t="str">
            <v>Business Jet</v>
          </cell>
          <cell r="L588" t="str">
            <v>Boeing</v>
          </cell>
          <cell r="M588" t="str">
            <v>Boeing BBJ/BBJ2/BBJ3</v>
          </cell>
        </row>
        <row r="589">
          <cell r="A589">
            <v>668</v>
          </cell>
          <cell r="B589">
            <v>713</v>
          </cell>
          <cell r="C589" t="str">
            <v>668#713</v>
          </cell>
          <cell r="D589">
            <v>8965</v>
          </cell>
          <cell r="E589">
            <v>2</v>
          </cell>
          <cell r="F589" t="str">
            <v>B</v>
          </cell>
          <cell r="G589" t="str">
            <v>B</v>
          </cell>
          <cell r="H589" t="str">
            <v/>
          </cell>
          <cell r="I589" t="str">
            <v/>
          </cell>
          <cell r="J589" t="str">
            <v/>
          </cell>
          <cell r="K589" t="str">
            <v>Freighter</v>
          </cell>
          <cell r="L589" t="str">
            <v>ATR</v>
          </cell>
          <cell r="M589" t="str">
            <v>ATR 72-600F</v>
          </cell>
        </row>
        <row r="590">
          <cell r="A590">
            <v>667</v>
          </cell>
          <cell r="B590">
            <v>713</v>
          </cell>
          <cell r="C590" t="str">
            <v>667#713</v>
          </cell>
          <cell r="D590">
            <v>8965</v>
          </cell>
          <cell r="E590">
            <v>2</v>
          </cell>
          <cell r="F590" t="str">
            <v>B</v>
          </cell>
          <cell r="G590" t="str">
            <v>B</v>
          </cell>
          <cell r="H590" t="str">
            <v/>
          </cell>
          <cell r="I590" t="str">
            <v/>
          </cell>
          <cell r="J590" t="str">
            <v/>
          </cell>
          <cell r="K590" t="str">
            <v>Freighter</v>
          </cell>
          <cell r="L590" t="str">
            <v>ATR</v>
          </cell>
          <cell r="M590" t="str">
            <v>ATR 72/42 Freighter Conversion</v>
          </cell>
        </row>
        <row r="591">
          <cell r="A591">
            <v>664</v>
          </cell>
          <cell r="B591">
            <v>713</v>
          </cell>
          <cell r="C591" t="str">
            <v>664#713</v>
          </cell>
          <cell r="D591">
            <v>11206</v>
          </cell>
          <cell r="E591">
            <v>2</v>
          </cell>
          <cell r="F591" t="str">
            <v>C</v>
          </cell>
          <cell r="G591" t="str">
            <v>C</v>
          </cell>
          <cell r="H591" t="str">
            <v/>
          </cell>
          <cell r="I591" t="str">
            <v/>
          </cell>
          <cell r="J591" t="str">
            <v/>
          </cell>
          <cell r="K591" t="str">
            <v>Freighter</v>
          </cell>
          <cell r="L591" t="str">
            <v>Boeing</v>
          </cell>
          <cell r="M591" t="str">
            <v>Boeing 777-300 ERSF</v>
          </cell>
        </row>
        <row r="592">
          <cell r="A592">
            <v>568</v>
          </cell>
          <cell r="B592">
            <v>713</v>
          </cell>
          <cell r="C592" t="str">
            <v>568#713</v>
          </cell>
          <cell r="D592">
            <v>11206</v>
          </cell>
          <cell r="E592">
            <v>2</v>
          </cell>
          <cell r="F592" t="str">
            <v>C</v>
          </cell>
          <cell r="G592" t="str">
            <v>C</v>
          </cell>
          <cell r="H592" t="str">
            <v/>
          </cell>
          <cell r="I592" t="str">
            <v/>
          </cell>
          <cell r="J592" t="str">
            <v/>
          </cell>
          <cell r="K592" t="str">
            <v>Freighter</v>
          </cell>
          <cell r="L592" t="str">
            <v>Boeing</v>
          </cell>
          <cell r="M592" t="str">
            <v>Boeing 777F</v>
          </cell>
        </row>
        <row r="593">
          <cell r="A593">
            <v>678</v>
          </cell>
          <cell r="B593">
            <v>713</v>
          </cell>
          <cell r="C593" t="str">
            <v>678#713</v>
          </cell>
          <cell r="D593">
            <v>11206</v>
          </cell>
          <cell r="E593">
            <v>2</v>
          </cell>
          <cell r="F593" t="str">
            <v>C</v>
          </cell>
          <cell r="G593" t="str">
            <v>C</v>
          </cell>
          <cell r="H593" t="str">
            <v/>
          </cell>
          <cell r="I593" t="str">
            <v/>
          </cell>
          <cell r="J593" t="str">
            <v/>
          </cell>
          <cell r="K593" t="str">
            <v>Business Jet</v>
          </cell>
          <cell r="L593" t="str">
            <v>Airbus</v>
          </cell>
          <cell r="M593" t="str">
            <v>Airbus ACJ330-200</v>
          </cell>
        </row>
        <row r="594">
          <cell r="A594">
            <v>298</v>
          </cell>
          <cell r="B594">
            <v>713</v>
          </cell>
          <cell r="C594" t="str">
            <v>298#713</v>
          </cell>
          <cell r="D594">
            <v>11206</v>
          </cell>
          <cell r="E594">
            <v>2</v>
          </cell>
          <cell r="F594" t="str">
            <v>C</v>
          </cell>
          <cell r="G594" t="str">
            <v>C</v>
          </cell>
          <cell r="H594" t="str">
            <v/>
          </cell>
          <cell r="I594" t="str">
            <v/>
          </cell>
          <cell r="J594" t="str">
            <v/>
          </cell>
          <cell r="K594" t="str">
            <v>Business Jet</v>
          </cell>
          <cell r="L594" t="str">
            <v>Boeing</v>
          </cell>
          <cell r="M594" t="str">
            <v>Boeing BBJ 777</v>
          </cell>
        </row>
        <row r="595">
          <cell r="A595">
            <v>554</v>
          </cell>
          <cell r="B595">
            <v>713</v>
          </cell>
          <cell r="C595" t="str">
            <v>554#713</v>
          </cell>
          <cell r="D595">
            <v>11206</v>
          </cell>
          <cell r="E595">
            <v>2</v>
          </cell>
          <cell r="F595" t="str">
            <v>C</v>
          </cell>
          <cell r="G595" t="str">
            <v>C</v>
          </cell>
          <cell r="H595" t="str">
            <v/>
          </cell>
          <cell r="I595" t="str">
            <v/>
          </cell>
          <cell r="J595" t="str">
            <v/>
          </cell>
          <cell r="K595" t="str">
            <v>Business Jet</v>
          </cell>
          <cell r="L595" t="str">
            <v>Boeing</v>
          </cell>
          <cell r="M595" t="str">
            <v>Boeing BBJ 787</v>
          </cell>
        </row>
        <row r="596">
          <cell r="A596">
            <v>555</v>
          </cell>
          <cell r="B596">
            <v>713</v>
          </cell>
          <cell r="C596" t="str">
            <v>555#713</v>
          </cell>
          <cell r="D596">
            <v>11206</v>
          </cell>
          <cell r="E596">
            <v>2</v>
          </cell>
          <cell r="F596" t="str">
            <v>C</v>
          </cell>
          <cell r="G596" t="str">
            <v>C</v>
          </cell>
          <cell r="H596" t="str">
            <v/>
          </cell>
          <cell r="I596" t="str">
            <v/>
          </cell>
          <cell r="J596" t="str">
            <v/>
          </cell>
          <cell r="K596" t="str">
            <v>Business Jet</v>
          </cell>
          <cell r="L596" t="str">
            <v>Boeing</v>
          </cell>
          <cell r="M596" t="str">
            <v>Boeing BBJ 787</v>
          </cell>
        </row>
        <row r="597">
          <cell r="A597">
            <v>594</v>
          </cell>
          <cell r="B597">
            <v>713</v>
          </cell>
          <cell r="C597" t="str">
            <v>594#713</v>
          </cell>
          <cell r="D597">
            <v>11206</v>
          </cell>
          <cell r="E597">
            <v>2</v>
          </cell>
          <cell r="F597" t="str">
            <v>C</v>
          </cell>
          <cell r="G597" t="str">
            <v>C</v>
          </cell>
          <cell r="H597" t="str">
            <v/>
          </cell>
          <cell r="I597" t="str">
            <v/>
          </cell>
          <cell r="J597" t="str">
            <v/>
          </cell>
          <cell r="K597" t="str">
            <v>Business Jet</v>
          </cell>
          <cell r="L597" t="str">
            <v>Boeing</v>
          </cell>
          <cell r="M597" t="str">
            <v>Boeing 747-8 VIP</v>
          </cell>
        </row>
        <row r="598">
          <cell r="A598">
            <v>519</v>
          </cell>
          <cell r="B598">
            <v>713</v>
          </cell>
          <cell r="C598" t="str">
            <v>519#713</v>
          </cell>
          <cell r="D598">
            <v>11206</v>
          </cell>
          <cell r="E598">
            <v>2</v>
          </cell>
          <cell r="F598" t="str">
            <v>C</v>
          </cell>
          <cell r="G598" t="str">
            <v>C</v>
          </cell>
          <cell r="H598" t="str">
            <v/>
          </cell>
          <cell r="I598" t="str">
            <v/>
          </cell>
          <cell r="J598" t="str">
            <v/>
          </cell>
          <cell r="K598" t="str">
            <v>Large Commercial Aircraft</v>
          </cell>
          <cell r="L598" t="str">
            <v>Airbus</v>
          </cell>
          <cell r="M598" t="str">
            <v>Airbus A330-300</v>
          </cell>
        </row>
        <row r="599">
          <cell r="A599">
            <v>214</v>
          </cell>
          <cell r="B599">
            <v>713</v>
          </cell>
          <cell r="C599" t="str">
            <v>214#713</v>
          </cell>
          <cell r="D599">
            <v>11206</v>
          </cell>
          <cell r="E599">
            <v>2</v>
          </cell>
          <cell r="F599" t="str">
            <v>C</v>
          </cell>
          <cell r="G599" t="str">
            <v>C</v>
          </cell>
          <cell r="H599" t="str">
            <v/>
          </cell>
          <cell r="I599" t="str">
            <v/>
          </cell>
          <cell r="J599" t="str">
            <v/>
          </cell>
          <cell r="K599" t="str">
            <v>Large Commercial Aircraft</v>
          </cell>
          <cell r="L599" t="str">
            <v>Airbus</v>
          </cell>
          <cell r="M599" t="str">
            <v>Airbus A330-800neo</v>
          </cell>
        </row>
        <row r="600">
          <cell r="A600">
            <v>215</v>
          </cell>
          <cell r="B600">
            <v>713</v>
          </cell>
          <cell r="C600" t="str">
            <v>215#713</v>
          </cell>
          <cell r="D600">
            <v>11206</v>
          </cell>
          <cell r="E600">
            <v>2</v>
          </cell>
          <cell r="F600" t="str">
            <v>C</v>
          </cell>
          <cell r="G600" t="str">
            <v>C</v>
          </cell>
          <cell r="H600" t="str">
            <v/>
          </cell>
          <cell r="I600" t="str">
            <v/>
          </cell>
          <cell r="J600" t="str">
            <v/>
          </cell>
          <cell r="K600" t="str">
            <v>Large Commercial Aircraft</v>
          </cell>
          <cell r="L600" t="str">
            <v>Airbus</v>
          </cell>
          <cell r="M600" t="str">
            <v>Airbus A330-900neo</v>
          </cell>
        </row>
        <row r="601">
          <cell r="A601">
            <v>304</v>
          </cell>
          <cell r="B601">
            <v>713</v>
          </cell>
          <cell r="C601" t="str">
            <v>304#713</v>
          </cell>
          <cell r="D601">
            <v>11206</v>
          </cell>
          <cell r="E601">
            <v>2</v>
          </cell>
          <cell r="F601" t="str">
            <v>C</v>
          </cell>
          <cell r="G601" t="str">
            <v>C</v>
          </cell>
          <cell r="H601" t="str">
            <v/>
          </cell>
          <cell r="I601" t="str">
            <v/>
          </cell>
          <cell r="J601" t="str">
            <v/>
          </cell>
          <cell r="K601" t="str">
            <v>Large Commercial Aircraft</v>
          </cell>
          <cell r="L601" t="str">
            <v>Airbus</v>
          </cell>
          <cell r="M601" t="str">
            <v>Airbus A340-200/300</v>
          </cell>
        </row>
        <row r="602">
          <cell r="A602">
            <v>5</v>
          </cell>
          <cell r="B602">
            <v>713</v>
          </cell>
          <cell r="C602" t="str">
            <v>5#713</v>
          </cell>
          <cell r="D602">
            <v>11206</v>
          </cell>
          <cell r="E602">
            <v>2</v>
          </cell>
          <cell r="F602" t="str">
            <v>C</v>
          </cell>
          <cell r="G602" t="str">
            <v>C</v>
          </cell>
          <cell r="H602" t="str">
            <v/>
          </cell>
          <cell r="I602" t="str">
            <v/>
          </cell>
          <cell r="J602" t="str">
            <v/>
          </cell>
          <cell r="K602" t="str">
            <v>Large Commercial Aircraft</v>
          </cell>
          <cell r="L602" t="str">
            <v>Airbus</v>
          </cell>
          <cell r="M602" t="str">
            <v>Airbus A340-500/600</v>
          </cell>
        </row>
        <row r="603">
          <cell r="A603">
            <v>6</v>
          </cell>
          <cell r="B603">
            <v>713</v>
          </cell>
          <cell r="C603" t="str">
            <v>6#713</v>
          </cell>
          <cell r="D603">
            <v>11206</v>
          </cell>
          <cell r="E603">
            <v>2</v>
          </cell>
          <cell r="F603" t="str">
            <v>C</v>
          </cell>
          <cell r="G603" t="str">
            <v>C</v>
          </cell>
          <cell r="H603" t="str">
            <v/>
          </cell>
          <cell r="I603" t="str">
            <v/>
          </cell>
          <cell r="J603" t="str">
            <v/>
          </cell>
          <cell r="K603" t="str">
            <v>Large Commercial Aircraft</v>
          </cell>
          <cell r="L603" t="str">
            <v>Airbus</v>
          </cell>
          <cell r="M603" t="str">
            <v>Airbus A350 XWB - A350-900</v>
          </cell>
        </row>
        <row r="604">
          <cell r="A604">
            <v>7</v>
          </cell>
          <cell r="B604">
            <v>713</v>
          </cell>
          <cell r="C604" t="str">
            <v>7#713</v>
          </cell>
          <cell r="D604">
            <v>11206</v>
          </cell>
          <cell r="E604">
            <v>2</v>
          </cell>
          <cell r="F604" t="str">
            <v>C</v>
          </cell>
          <cell r="G604" t="str">
            <v>C</v>
          </cell>
          <cell r="H604" t="str">
            <v/>
          </cell>
          <cell r="I604" t="str">
            <v/>
          </cell>
          <cell r="J604" t="str">
            <v/>
          </cell>
          <cell r="K604" t="str">
            <v>Large Commercial Aircraft</v>
          </cell>
          <cell r="L604" t="str">
            <v>Airbus</v>
          </cell>
          <cell r="M604" t="str">
            <v>Airbus A350-1000</v>
          </cell>
        </row>
        <row r="605">
          <cell r="A605">
            <v>657</v>
          </cell>
          <cell r="B605">
            <v>713</v>
          </cell>
          <cell r="C605" t="str">
            <v>657#713</v>
          </cell>
          <cell r="D605">
            <v>11206</v>
          </cell>
          <cell r="E605">
            <v>2</v>
          </cell>
          <cell r="F605" t="str">
            <v>C</v>
          </cell>
          <cell r="G605" t="str">
            <v>C</v>
          </cell>
          <cell r="H605" t="str">
            <v/>
          </cell>
          <cell r="I605" t="str">
            <v/>
          </cell>
          <cell r="J605" t="str">
            <v/>
          </cell>
          <cell r="K605" t="str">
            <v>Large Commercial Aircraft</v>
          </cell>
          <cell r="L605" t="str">
            <v>Airbus</v>
          </cell>
          <cell r="M605" t="str">
            <v>Airbus A350-1000neo</v>
          </cell>
        </row>
        <row r="606">
          <cell r="A606">
            <v>656</v>
          </cell>
          <cell r="B606">
            <v>713</v>
          </cell>
          <cell r="C606" t="str">
            <v>656#713</v>
          </cell>
          <cell r="D606">
            <v>11206</v>
          </cell>
          <cell r="E606">
            <v>2</v>
          </cell>
          <cell r="F606" t="str">
            <v>C</v>
          </cell>
          <cell r="G606" t="str">
            <v>C</v>
          </cell>
          <cell r="H606" t="str">
            <v/>
          </cell>
          <cell r="I606" t="str">
            <v/>
          </cell>
          <cell r="J606" t="str">
            <v/>
          </cell>
          <cell r="K606" t="str">
            <v>Large Commercial Aircraft</v>
          </cell>
          <cell r="L606" t="str">
            <v>Airbus</v>
          </cell>
          <cell r="M606" t="str">
            <v>Airbus A350-900neo</v>
          </cell>
        </row>
        <row r="607">
          <cell r="A607">
            <v>201</v>
          </cell>
          <cell r="B607">
            <v>713</v>
          </cell>
          <cell r="C607" t="str">
            <v>201#713</v>
          </cell>
          <cell r="D607">
            <v>11206</v>
          </cell>
          <cell r="E607">
            <v>2</v>
          </cell>
          <cell r="F607" t="str">
            <v>C</v>
          </cell>
          <cell r="G607" t="str">
            <v>C</v>
          </cell>
          <cell r="H607" t="str">
            <v/>
          </cell>
          <cell r="I607" t="str">
            <v/>
          </cell>
          <cell r="J607" t="str">
            <v/>
          </cell>
          <cell r="K607" t="str">
            <v>Large Commercial Aircraft</v>
          </cell>
          <cell r="L607" t="str">
            <v>Boeing</v>
          </cell>
          <cell r="M607" t="str">
            <v>Boeing 777: 777-200LR</v>
          </cell>
        </row>
        <row r="608">
          <cell r="A608">
            <v>202</v>
          </cell>
          <cell r="B608">
            <v>713</v>
          </cell>
          <cell r="C608" t="str">
            <v>202#713</v>
          </cell>
          <cell r="D608">
            <v>11206</v>
          </cell>
          <cell r="E608">
            <v>2</v>
          </cell>
          <cell r="F608" t="str">
            <v>C</v>
          </cell>
          <cell r="G608" t="str">
            <v>C</v>
          </cell>
          <cell r="H608" t="str">
            <v/>
          </cell>
          <cell r="I608" t="str">
            <v/>
          </cell>
          <cell r="J608" t="str">
            <v/>
          </cell>
          <cell r="K608" t="str">
            <v>Large Commercial Aircraft</v>
          </cell>
          <cell r="L608" t="str">
            <v>Boeing</v>
          </cell>
          <cell r="M608" t="str">
            <v>Boeing 777: 777-300ER</v>
          </cell>
        </row>
        <row r="609">
          <cell r="A609">
            <v>200</v>
          </cell>
          <cell r="B609">
            <v>713</v>
          </cell>
          <cell r="C609" t="str">
            <v>200#713</v>
          </cell>
          <cell r="D609">
            <v>11206</v>
          </cell>
          <cell r="E609">
            <v>2</v>
          </cell>
          <cell r="F609" t="str">
            <v>C</v>
          </cell>
          <cell r="G609" t="str">
            <v>C</v>
          </cell>
          <cell r="H609" t="str">
            <v/>
          </cell>
          <cell r="I609" t="str">
            <v/>
          </cell>
          <cell r="J609" t="str">
            <v/>
          </cell>
          <cell r="K609" t="str">
            <v>Large Commercial Aircraft</v>
          </cell>
          <cell r="L609" t="str">
            <v>Boeing</v>
          </cell>
          <cell r="M609" t="str">
            <v>Boeing 787 Dreamliner: 787-10</v>
          </cell>
        </row>
        <row r="610">
          <cell r="A610">
            <v>509</v>
          </cell>
          <cell r="B610">
            <v>713</v>
          </cell>
          <cell r="C610" t="str">
            <v>509#713</v>
          </cell>
          <cell r="D610">
            <v>11206</v>
          </cell>
          <cell r="E610">
            <v>2</v>
          </cell>
          <cell r="F610" t="str">
            <v>C</v>
          </cell>
          <cell r="G610" t="str">
            <v>C</v>
          </cell>
          <cell r="H610" t="str">
            <v/>
          </cell>
          <cell r="I610" t="str">
            <v/>
          </cell>
          <cell r="J610" t="str">
            <v/>
          </cell>
          <cell r="K610" t="str">
            <v>Large Commercial Aircraft</v>
          </cell>
          <cell r="L610" t="str">
            <v>Boeing</v>
          </cell>
          <cell r="M610" t="str">
            <v>Boeing 787 Dreamliner: 787-10</v>
          </cell>
        </row>
        <row r="611">
          <cell r="A611">
            <v>198</v>
          </cell>
          <cell r="B611">
            <v>713</v>
          </cell>
          <cell r="C611" t="str">
            <v>198#713</v>
          </cell>
          <cell r="D611">
            <v>11206</v>
          </cell>
          <cell r="E611">
            <v>2</v>
          </cell>
          <cell r="F611" t="str">
            <v>C</v>
          </cell>
          <cell r="G611" t="str">
            <v>C</v>
          </cell>
          <cell r="H611" t="str">
            <v/>
          </cell>
          <cell r="I611" t="str">
            <v/>
          </cell>
          <cell r="J611" t="str">
            <v/>
          </cell>
          <cell r="K611" t="str">
            <v>Large Commercial Aircraft</v>
          </cell>
          <cell r="L611" t="str">
            <v>Boeing</v>
          </cell>
          <cell r="M611" t="str">
            <v>Boeing 787 Dreamliner: 787-8</v>
          </cell>
        </row>
        <row r="612">
          <cell r="A612">
            <v>507</v>
          </cell>
          <cell r="B612">
            <v>713</v>
          </cell>
          <cell r="C612" t="str">
            <v>507#713</v>
          </cell>
          <cell r="D612">
            <v>11206</v>
          </cell>
          <cell r="E612">
            <v>2</v>
          </cell>
          <cell r="F612" t="str">
            <v>C</v>
          </cell>
          <cell r="G612" t="str">
            <v>C</v>
          </cell>
          <cell r="H612" t="str">
            <v/>
          </cell>
          <cell r="I612" t="str">
            <v/>
          </cell>
          <cell r="J612" t="str">
            <v/>
          </cell>
          <cell r="K612" t="str">
            <v>Large Commercial Aircraft</v>
          </cell>
          <cell r="L612" t="str">
            <v>Boeing</v>
          </cell>
          <cell r="M612" t="str">
            <v>Boeing 787 Dreamliner: 787-8</v>
          </cell>
        </row>
        <row r="613">
          <cell r="A613">
            <v>199</v>
          </cell>
          <cell r="B613">
            <v>713</v>
          </cell>
          <cell r="C613" t="str">
            <v>199#713</v>
          </cell>
          <cell r="D613">
            <v>11206</v>
          </cell>
          <cell r="E613">
            <v>2</v>
          </cell>
          <cell r="F613" t="str">
            <v>C</v>
          </cell>
          <cell r="G613" t="str">
            <v>C</v>
          </cell>
          <cell r="H613" t="str">
            <v/>
          </cell>
          <cell r="I613" t="str">
            <v/>
          </cell>
          <cell r="J613" t="str">
            <v/>
          </cell>
          <cell r="K613" t="str">
            <v>Large Commercial Aircraft</v>
          </cell>
          <cell r="L613" t="str">
            <v>Boeing</v>
          </cell>
          <cell r="M613" t="str">
            <v>Boeing 787 Dreamliner: 787-9</v>
          </cell>
        </row>
        <row r="614">
          <cell r="A614">
            <v>508</v>
          </cell>
          <cell r="B614">
            <v>713</v>
          </cell>
          <cell r="C614" t="str">
            <v>508#713</v>
          </cell>
          <cell r="D614">
            <v>11206</v>
          </cell>
          <cell r="E614">
            <v>2</v>
          </cell>
          <cell r="F614" t="str">
            <v>C</v>
          </cell>
          <cell r="G614" t="str">
            <v>C</v>
          </cell>
          <cell r="H614" t="str">
            <v/>
          </cell>
          <cell r="I614" t="str">
            <v/>
          </cell>
          <cell r="J614" t="str">
            <v/>
          </cell>
          <cell r="K614" t="str">
            <v>Large Commercial Aircraft</v>
          </cell>
          <cell r="L614" t="str">
            <v>Boeing</v>
          </cell>
          <cell r="M614" t="str">
            <v>Boeing 787 Dreamliner: 787-9</v>
          </cell>
        </row>
        <row r="615">
          <cell r="A615">
            <v>212</v>
          </cell>
          <cell r="B615">
            <v>713</v>
          </cell>
          <cell r="C615" t="str">
            <v>212#713</v>
          </cell>
          <cell r="D615">
            <v>11206</v>
          </cell>
          <cell r="E615">
            <v>2</v>
          </cell>
          <cell r="F615" t="str">
            <v>C</v>
          </cell>
          <cell r="G615" t="str">
            <v>C</v>
          </cell>
          <cell r="H615" t="str">
            <v/>
          </cell>
          <cell r="I615" t="str">
            <v/>
          </cell>
          <cell r="J615" t="str">
            <v/>
          </cell>
          <cell r="K615" t="str">
            <v>Large Commercial Aircraft</v>
          </cell>
          <cell r="L615" t="str">
            <v>Airbus</v>
          </cell>
          <cell r="M615" t="str">
            <v>Airbus A330-200</v>
          </cell>
        </row>
        <row r="616">
          <cell r="A616">
            <v>516</v>
          </cell>
          <cell r="B616">
            <v>713</v>
          </cell>
          <cell r="C616" t="str">
            <v>516#713</v>
          </cell>
          <cell r="D616">
            <v>11206</v>
          </cell>
          <cell r="E616">
            <v>2</v>
          </cell>
          <cell r="F616" t="str">
            <v>C</v>
          </cell>
          <cell r="G616" t="str">
            <v>C</v>
          </cell>
          <cell r="H616" t="str">
            <v/>
          </cell>
          <cell r="I616" t="str">
            <v/>
          </cell>
          <cell r="J616" t="str">
            <v/>
          </cell>
          <cell r="K616" t="str">
            <v>Large Commercial Aircraft</v>
          </cell>
          <cell r="L616" t="str">
            <v>Airbus</v>
          </cell>
          <cell r="M616" t="str">
            <v>Airbus A330-200</v>
          </cell>
        </row>
        <row r="617">
          <cell r="A617">
            <v>517</v>
          </cell>
          <cell r="B617">
            <v>713</v>
          </cell>
          <cell r="C617" t="str">
            <v>517#713</v>
          </cell>
          <cell r="D617">
            <v>11206</v>
          </cell>
          <cell r="E617">
            <v>2</v>
          </cell>
          <cell r="F617" t="str">
            <v>C</v>
          </cell>
          <cell r="G617" t="str">
            <v>C</v>
          </cell>
          <cell r="H617" t="str">
            <v/>
          </cell>
          <cell r="I617" t="str">
            <v/>
          </cell>
          <cell r="J617" t="str">
            <v/>
          </cell>
          <cell r="K617" t="str">
            <v>Large Commercial Aircraft</v>
          </cell>
          <cell r="L617" t="str">
            <v>Airbus</v>
          </cell>
          <cell r="M617" t="str">
            <v>Airbus A330-200</v>
          </cell>
        </row>
        <row r="618">
          <cell r="A618">
            <v>213</v>
          </cell>
          <cell r="B618">
            <v>713</v>
          </cell>
          <cell r="C618" t="str">
            <v>213#713</v>
          </cell>
          <cell r="D618">
            <v>11206</v>
          </cell>
          <cell r="E618">
            <v>2</v>
          </cell>
          <cell r="F618" t="str">
            <v>C</v>
          </cell>
          <cell r="G618" t="str">
            <v>C</v>
          </cell>
          <cell r="H618" t="str">
            <v/>
          </cell>
          <cell r="I618" t="str">
            <v/>
          </cell>
          <cell r="J618" t="str">
            <v/>
          </cell>
          <cell r="K618" t="str">
            <v>Large Commercial Aircraft</v>
          </cell>
          <cell r="L618" t="str">
            <v>Airbus</v>
          </cell>
          <cell r="M618" t="str">
            <v>Airbus A330-300</v>
          </cell>
        </row>
        <row r="619">
          <cell r="A619">
            <v>518</v>
          </cell>
          <cell r="B619">
            <v>713</v>
          </cell>
          <cell r="C619" t="str">
            <v>518#713</v>
          </cell>
          <cell r="D619">
            <v>11206</v>
          </cell>
          <cell r="E619">
            <v>2</v>
          </cell>
          <cell r="F619" t="str">
            <v>C</v>
          </cell>
          <cell r="G619" t="str">
            <v>C</v>
          </cell>
          <cell r="H619" t="str">
            <v/>
          </cell>
          <cell r="I619" t="str">
            <v/>
          </cell>
          <cell r="J619" t="str">
            <v/>
          </cell>
          <cell r="K619" t="str">
            <v>Large Commercial Aircraft</v>
          </cell>
          <cell r="L619" t="str">
            <v>Airbus</v>
          </cell>
          <cell r="M619" t="str">
            <v>Airbus A330-300</v>
          </cell>
        </row>
        <row r="620">
          <cell r="A620">
            <v>671</v>
          </cell>
          <cell r="B620">
            <v>713</v>
          </cell>
          <cell r="C620" t="str">
            <v>671#713</v>
          </cell>
          <cell r="D620">
            <v>12700</v>
          </cell>
          <cell r="E620">
            <v>2</v>
          </cell>
          <cell r="F620" t="str">
            <v>D</v>
          </cell>
          <cell r="G620" t="str">
            <v>D</v>
          </cell>
          <cell r="H620" t="str">
            <v/>
          </cell>
          <cell r="I620" t="str">
            <v/>
          </cell>
          <cell r="J620" t="str">
            <v/>
          </cell>
          <cell r="K620" t="str">
            <v>Freighter</v>
          </cell>
          <cell r="L620" t="str">
            <v>Embraer</v>
          </cell>
          <cell r="M620" t="str">
            <v>Embraer E190F (P2F)</v>
          </cell>
        </row>
        <row r="621">
          <cell r="A621">
            <v>672</v>
          </cell>
          <cell r="B621">
            <v>713</v>
          </cell>
          <cell r="C621" t="str">
            <v>672#713</v>
          </cell>
          <cell r="D621">
            <v>12700</v>
          </cell>
          <cell r="E621">
            <v>2</v>
          </cell>
          <cell r="F621" t="str">
            <v>D</v>
          </cell>
          <cell r="G621" t="str">
            <v>D</v>
          </cell>
          <cell r="H621" t="str">
            <v/>
          </cell>
          <cell r="I621" t="str">
            <v/>
          </cell>
          <cell r="J621" t="str">
            <v/>
          </cell>
          <cell r="K621" t="str">
            <v>Freighter</v>
          </cell>
          <cell r="L621" t="str">
            <v>Embraer</v>
          </cell>
          <cell r="M621" t="str">
            <v>Embraer E195F (P2F)</v>
          </cell>
        </row>
        <row r="622">
          <cell r="A622">
            <v>674</v>
          </cell>
          <cell r="B622">
            <v>713</v>
          </cell>
          <cell r="C622" t="str">
            <v>674#713</v>
          </cell>
          <cell r="D622">
            <v>14941</v>
          </cell>
          <cell r="E622">
            <v>2</v>
          </cell>
          <cell r="F622" t="str">
            <v>E</v>
          </cell>
          <cell r="G622" t="str">
            <v>E (2 * A) [$7,471]</v>
          </cell>
          <cell r="H622" t="str">
            <v/>
          </cell>
          <cell r="I622" t="str">
            <v/>
          </cell>
          <cell r="J622" t="str">
            <v/>
          </cell>
          <cell r="K622" t="str">
            <v>Business Jet</v>
          </cell>
          <cell r="L622" t="str">
            <v>Airbus</v>
          </cell>
          <cell r="M622" t="str">
            <v>Airbus ACJ TwoTwenty</v>
          </cell>
        </row>
        <row r="623">
          <cell r="A623">
            <v>515</v>
          </cell>
          <cell r="B623">
            <v>713</v>
          </cell>
          <cell r="C623" t="str">
            <v>515#713</v>
          </cell>
          <cell r="D623">
            <v>14941</v>
          </cell>
          <cell r="E623">
            <v>2</v>
          </cell>
          <cell r="F623" t="str">
            <v>E</v>
          </cell>
          <cell r="G623" t="str">
            <v>E (2 * A) [$7,471]</v>
          </cell>
          <cell r="H623" t="str">
            <v/>
          </cell>
          <cell r="I623" t="str">
            <v/>
          </cell>
          <cell r="J623" t="str">
            <v/>
          </cell>
          <cell r="K623" t="str">
            <v>Large Commercial Aircraft</v>
          </cell>
          <cell r="L623" t="str">
            <v>Airbus</v>
          </cell>
          <cell r="M623" t="str">
            <v>Airbus A321neo</v>
          </cell>
        </row>
        <row r="624">
          <cell r="A624">
            <v>536</v>
          </cell>
          <cell r="B624">
            <v>713</v>
          </cell>
          <cell r="C624" t="str">
            <v>536#713</v>
          </cell>
          <cell r="D624">
            <v>14941</v>
          </cell>
          <cell r="E624">
            <v>2</v>
          </cell>
          <cell r="F624" t="str">
            <v>E</v>
          </cell>
          <cell r="G624" t="str">
            <v>E (2 * A) [$7,471]</v>
          </cell>
          <cell r="H624" t="str">
            <v/>
          </cell>
          <cell r="I624" t="str">
            <v/>
          </cell>
          <cell r="J624" t="str">
            <v/>
          </cell>
          <cell r="K624" t="str">
            <v>Large Commercial Aircraft</v>
          </cell>
          <cell r="L624" t="str">
            <v>Boeing</v>
          </cell>
          <cell r="M624" t="str">
            <v>Boeing 737 Classic: 737-500</v>
          </cell>
        </row>
        <row r="625">
          <cell r="A625">
            <v>309</v>
          </cell>
          <cell r="B625">
            <v>713</v>
          </cell>
          <cell r="C625" t="str">
            <v>309#713</v>
          </cell>
          <cell r="D625">
            <v>14941</v>
          </cell>
          <cell r="E625">
            <v>2</v>
          </cell>
          <cell r="F625" t="str">
            <v>E</v>
          </cell>
          <cell r="G625" t="str">
            <v>E (2 * A) [$7,471]</v>
          </cell>
          <cell r="H625" t="str">
            <v/>
          </cell>
          <cell r="I625" t="str">
            <v/>
          </cell>
          <cell r="J625" t="str">
            <v/>
          </cell>
          <cell r="K625" t="str">
            <v>Large Commercial Aircraft</v>
          </cell>
          <cell r="L625" t="str">
            <v>Boeing</v>
          </cell>
          <cell r="M625" t="str">
            <v>Boeing 737 MAX: 737 MAX 10</v>
          </cell>
        </row>
        <row r="626">
          <cell r="A626">
            <v>195</v>
          </cell>
          <cell r="B626">
            <v>713</v>
          </cell>
          <cell r="C626" t="str">
            <v>195#713</v>
          </cell>
          <cell r="D626">
            <v>14941</v>
          </cell>
          <cell r="E626">
            <v>2</v>
          </cell>
          <cell r="F626" t="str">
            <v>E</v>
          </cell>
          <cell r="G626" t="str">
            <v>E (2 * A) [$7,471]</v>
          </cell>
          <cell r="H626" t="str">
            <v/>
          </cell>
          <cell r="I626" t="str">
            <v/>
          </cell>
          <cell r="J626" t="str">
            <v/>
          </cell>
          <cell r="K626" t="str">
            <v>Large Commercial Aircraft</v>
          </cell>
          <cell r="L626" t="str">
            <v>Boeing</v>
          </cell>
          <cell r="M626" t="str">
            <v>Boeing 737 MAX: 737 MAX 7</v>
          </cell>
        </row>
        <row r="627">
          <cell r="A627">
            <v>196</v>
          </cell>
          <cell r="B627">
            <v>713</v>
          </cell>
          <cell r="C627" t="str">
            <v>196#713</v>
          </cell>
          <cell r="D627">
            <v>14941</v>
          </cell>
          <cell r="E627">
            <v>2</v>
          </cell>
          <cell r="F627" t="str">
            <v>E</v>
          </cell>
          <cell r="G627" t="str">
            <v>E (2 * A) [$7,471]</v>
          </cell>
          <cell r="H627" t="str">
            <v/>
          </cell>
          <cell r="I627" t="str">
            <v/>
          </cell>
          <cell r="J627" t="str">
            <v/>
          </cell>
          <cell r="K627" t="str">
            <v>Large Commercial Aircraft</v>
          </cell>
          <cell r="L627" t="str">
            <v>Boeing</v>
          </cell>
          <cell r="M627" t="str">
            <v>Boeing 737 MAX: 737 MAX 8</v>
          </cell>
        </row>
        <row r="628">
          <cell r="A628">
            <v>211</v>
          </cell>
          <cell r="B628">
            <v>713</v>
          </cell>
          <cell r="C628" t="str">
            <v>211#713</v>
          </cell>
          <cell r="D628">
            <v>14941</v>
          </cell>
          <cell r="E628">
            <v>2</v>
          </cell>
          <cell r="F628" t="str">
            <v>E</v>
          </cell>
          <cell r="G628" t="str">
            <v>E (2 * A) [$7,471]</v>
          </cell>
          <cell r="H628" t="str">
            <v/>
          </cell>
          <cell r="I628" t="str">
            <v/>
          </cell>
          <cell r="J628" t="str">
            <v/>
          </cell>
          <cell r="K628" t="str">
            <v>Large Commercial Aircraft</v>
          </cell>
          <cell r="L628" t="str">
            <v>Airbus</v>
          </cell>
          <cell r="M628" t="str">
            <v>Airbus A321neo</v>
          </cell>
        </row>
        <row r="629">
          <cell r="A629">
            <v>299</v>
          </cell>
          <cell r="B629">
            <v>713</v>
          </cell>
          <cell r="C629" t="str">
            <v>299#713</v>
          </cell>
          <cell r="D629">
            <v>14941</v>
          </cell>
          <cell r="E629">
            <v>2</v>
          </cell>
          <cell r="F629" t="str">
            <v>E</v>
          </cell>
          <cell r="G629" t="str">
            <v>E (2 * A) [$7,471]</v>
          </cell>
          <cell r="H629" t="str">
            <v/>
          </cell>
          <cell r="I629" t="str">
            <v/>
          </cell>
          <cell r="J629" t="str">
            <v/>
          </cell>
          <cell r="K629" t="str">
            <v>Large Commercial Aircraft</v>
          </cell>
          <cell r="L629" t="str">
            <v>Boeing</v>
          </cell>
          <cell r="M629" t="str">
            <v>Boeing 717</v>
          </cell>
        </row>
        <row r="630">
          <cell r="A630">
            <v>534</v>
          </cell>
          <cell r="B630">
            <v>713</v>
          </cell>
          <cell r="C630" t="str">
            <v>534#713</v>
          </cell>
          <cell r="D630">
            <v>14941</v>
          </cell>
          <cell r="E630">
            <v>2</v>
          </cell>
          <cell r="F630" t="str">
            <v>E</v>
          </cell>
          <cell r="G630" t="str">
            <v>E (2 * A) [$7,471]</v>
          </cell>
          <cell r="H630" t="str">
            <v/>
          </cell>
          <cell r="I630" t="str">
            <v/>
          </cell>
          <cell r="J630" t="str">
            <v/>
          </cell>
          <cell r="K630" t="str">
            <v>Large Commercial Aircraft</v>
          </cell>
          <cell r="L630" t="str">
            <v>Boeing</v>
          </cell>
          <cell r="M630" t="str">
            <v>Boeing 737 Classic: 737-300</v>
          </cell>
        </row>
        <row r="631">
          <cell r="A631">
            <v>535</v>
          </cell>
          <cell r="B631">
            <v>713</v>
          </cell>
          <cell r="C631" t="str">
            <v>535#713</v>
          </cell>
          <cell r="D631">
            <v>14941</v>
          </cell>
          <cell r="E631">
            <v>2</v>
          </cell>
          <cell r="F631" t="str">
            <v>E</v>
          </cell>
          <cell r="G631" t="str">
            <v>E (2 * A) [$7,471]</v>
          </cell>
          <cell r="H631" t="str">
            <v/>
          </cell>
          <cell r="I631" t="str">
            <v/>
          </cell>
          <cell r="J631" t="str">
            <v/>
          </cell>
          <cell r="K631" t="str">
            <v>Large Commercial Aircraft</v>
          </cell>
          <cell r="L631" t="str">
            <v>Boeing</v>
          </cell>
          <cell r="M631" t="str">
            <v>Boeing 737 Classic: 737-400</v>
          </cell>
        </row>
        <row r="632">
          <cell r="A632">
            <v>221</v>
          </cell>
          <cell r="B632">
            <v>713</v>
          </cell>
          <cell r="C632" t="str">
            <v>221#713</v>
          </cell>
          <cell r="D632">
            <v>14941</v>
          </cell>
          <cell r="E632">
            <v>2</v>
          </cell>
          <cell r="F632" t="str">
            <v>E</v>
          </cell>
          <cell r="G632" t="str">
            <v>E (2 * A) [$7,471]</v>
          </cell>
          <cell r="H632" t="str">
            <v/>
          </cell>
          <cell r="I632" t="str">
            <v/>
          </cell>
          <cell r="J632" t="str">
            <v/>
          </cell>
          <cell r="K632" t="str">
            <v>Large Commercial Aircraft</v>
          </cell>
          <cell r="L632" t="str">
            <v>Airbus</v>
          </cell>
          <cell r="M632" t="str">
            <v>Airbus A220-100</v>
          </cell>
        </row>
        <row r="633">
          <cell r="A633">
            <v>222</v>
          </cell>
          <cell r="B633">
            <v>713</v>
          </cell>
          <cell r="C633" t="str">
            <v>222#713</v>
          </cell>
          <cell r="D633">
            <v>14941</v>
          </cell>
          <cell r="E633">
            <v>2</v>
          </cell>
          <cell r="F633" t="str">
            <v>E</v>
          </cell>
          <cell r="G633" t="str">
            <v>E (2 * A) [$7,471]</v>
          </cell>
          <cell r="H633" t="str">
            <v/>
          </cell>
          <cell r="I633" t="str">
            <v/>
          </cell>
          <cell r="J633" t="str">
            <v/>
          </cell>
          <cell r="K633" t="str">
            <v>Large Commercial Aircraft</v>
          </cell>
          <cell r="L633" t="str">
            <v>Airbus</v>
          </cell>
          <cell r="M633" t="str">
            <v>Airbus A220-300</v>
          </cell>
        </row>
        <row r="634">
          <cell r="A634">
            <v>634</v>
          </cell>
          <cell r="B634">
            <v>713</v>
          </cell>
          <cell r="C634" t="str">
            <v>634#713</v>
          </cell>
          <cell r="D634">
            <v>14941</v>
          </cell>
          <cell r="E634">
            <v>2</v>
          </cell>
          <cell r="F634" t="str">
            <v>E</v>
          </cell>
          <cell r="G634" t="str">
            <v>E (2 * A) [$7,471]</v>
          </cell>
          <cell r="H634" t="str">
            <v/>
          </cell>
          <cell r="I634" t="str">
            <v/>
          </cell>
          <cell r="J634" t="str">
            <v/>
          </cell>
          <cell r="K634" t="str">
            <v>Large Commercial Aircraft</v>
          </cell>
          <cell r="L634" t="str">
            <v>Airbus</v>
          </cell>
          <cell r="M634" t="str">
            <v>A319-100</v>
          </cell>
        </row>
        <row r="635">
          <cell r="A635">
            <v>633</v>
          </cell>
          <cell r="B635">
            <v>713</v>
          </cell>
          <cell r="C635" t="str">
            <v>633#713</v>
          </cell>
          <cell r="D635">
            <v>14941</v>
          </cell>
          <cell r="E635">
            <v>2</v>
          </cell>
          <cell r="F635" t="str">
            <v>E</v>
          </cell>
          <cell r="G635" t="str">
            <v>E (2 * A) [$7,471]</v>
          </cell>
          <cell r="H635">
            <v>20000</v>
          </cell>
          <cell r="I635">
            <v>-0.25295000000000001</v>
          </cell>
          <cell r="J635" t="str">
            <v/>
          </cell>
          <cell r="K635" t="str">
            <v>Large Commercial Aircraft</v>
          </cell>
          <cell r="L635" t="str">
            <v>Airbus</v>
          </cell>
          <cell r="M635" t="str">
            <v>A320-200</v>
          </cell>
        </row>
        <row r="636">
          <cell r="A636">
            <v>206</v>
          </cell>
          <cell r="B636">
            <v>713</v>
          </cell>
          <cell r="C636" t="str">
            <v>206#713</v>
          </cell>
          <cell r="D636">
            <v>14941</v>
          </cell>
          <cell r="E636">
            <v>2</v>
          </cell>
          <cell r="F636" t="str">
            <v>E</v>
          </cell>
          <cell r="G636" t="str">
            <v>E (2 * A) [$7,471]</v>
          </cell>
          <cell r="H636" t="str">
            <v/>
          </cell>
          <cell r="I636" t="str">
            <v/>
          </cell>
          <cell r="J636" t="str">
            <v/>
          </cell>
          <cell r="K636" t="str">
            <v>Large Commercial Aircraft</v>
          </cell>
          <cell r="L636" t="str">
            <v>Airbus</v>
          </cell>
          <cell r="M636" t="str">
            <v>Airbus A319ceo</v>
          </cell>
        </row>
        <row r="637">
          <cell r="A637">
            <v>510</v>
          </cell>
          <cell r="B637">
            <v>713</v>
          </cell>
          <cell r="C637" t="str">
            <v>510#713</v>
          </cell>
          <cell r="D637">
            <v>14941</v>
          </cell>
          <cell r="E637">
            <v>2</v>
          </cell>
          <cell r="F637" t="str">
            <v>E</v>
          </cell>
          <cell r="G637" t="str">
            <v>E (2 * A) [$7,471]</v>
          </cell>
          <cell r="H637" t="str">
            <v/>
          </cell>
          <cell r="I637" t="str">
            <v/>
          </cell>
          <cell r="J637" t="str">
            <v/>
          </cell>
          <cell r="K637" t="str">
            <v>Large Commercial Aircraft</v>
          </cell>
          <cell r="L637" t="str">
            <v>Airbus</v>
          </cell>
          <cell r="M637" t="str">
            <v>Airbus A319ceo</v>
          </cell>
        </row>
        <row r="638">
          <cell r="A638">
            <v>207</v>
          </cell>
          <cell r="B638">
            <v>713</v>
          </cell>
          <cell r="C638" t="str">
            <v>207#713</v>
          </cell>
          <cell r="D638">
            <v>14941</v>
          </cell>
          <cell r="E638">
            <v>2</v>
          </cell>
          <cell r="F638" t="str">
            <v>E</v>
          </cell>
          <cell r="G638" t="str">
            <v>E (2 * A) [$7,471]</v>
          </cell>
          <cell r="H638" t="str">
            <v/>
          </cell>
          <cell r="I638" t="str">
            <v/>
          </cell>
          <cell r="J638" t="str">
            <v/>
          </cell>
          <cell r="K638" t="str">
            <v>Large Commercial Aircraft</v>
          </cell>
          <cell r="L638" t="str">
            <v>Airbus</v>
          </cell>
          <cell r="M638" t="str">
            <v>Airbus A320ceo</v>
          </cell>
        </row>
        <row r="639">
          <cell r="A639">
            <v>511</v>
          </cell>
          <cell r="B639">
            <v>713</v>
          </cell>
          <cell r="C639" t="str">
            <v>511#713</v>
          </cell>
          <cell r="D639">
            <v>14941</v>
          </cell>
          <cell r="E639">
            <v>2</v>
          </cell>
          <cell r="F639" t="str">
            <v>E</v>
          </cell>
          <cell r="G639" t="str">
            <v>E (2 * A) [$7,471]</v>
          </cell>
          <cell r="H639" t="str">
            <v/>
          </cell>
          <cell r="I639" t="str">
            <v/>
          </cell>
          <cell r="J639" t="str">
            <v/>
          </cell>
          <cell r="K639" t="str">
            <v>Large Commercial Aircraft</v>
          </cell>
          <cell r="L639" t="str">
            <v>Airbus</v>
          </cell>
          <cell r="M639" t="str">
            <v>Airbus A320ceo</v>
          </cell>
        </row>
        <row r="640">
          <cell r="A640">
            <v>208</v>
          </cell>
          <cell r="B640">
            <v>713</v>
          </cell>
          <cell r="C640" t="str">
            <v>208#713</v>
          </cell>
          <cell r="D640">
            <v>14941</v>
          </cell>
          <cell r="E640">
            <v>2</v>
          </cell>
          <cell r="F640" t="str">
            <v>E</v>
          </cell>
          <cell r="G640" t="str">
            <v>E (2 * A) [$7,471]</v>
          </cell>
          <cell r="H640" t="str">
            <v/>
          </cell>
          <cell r="I640" t="str">
            <v/>
          </cell>
          <cell r="J640" t="str">
            <v/>
          </cell>
          <cell r="K640" t="str">
            <v>Large Commercial Aircraft</v>
          </cell>
          <cell r="L640" t="str">
            <v>Airbus</v>
          </cell>
          <cell r="M640" t="str">
            <v>Airbus A321ceo</v>
          </cell>
        </row>
        <row r="641">
          <cell r="A641">
            <v>512</v>
          </cell>
          <cell r="B641">
            <v>713</v>
          </cell>
          <cell r="C641" t="str">
            <v>512#713</v>
          </cell>
          <cell r="D641">
            <v>14941</v>
          </cell>
          <cell r="E641">
            <v>2</v>
          </cell>
          <cell r="F641" t="str">
            <v>E</v>
          </cell>
          <cell r="G641" t="str">
            <v>E (2 * A) [$7,471]</v>
          </cell>
          <cell r="H641" t="str">
            <v/>
          </cell>
          <cell r="I641" t="str">
            <v/>
          </cell>
          <cell r="J641" t="str">
            <v/>
          </cell>
          <cell r="K641" t="str">
            <v>Large Commercial Aircraft</v>
          </cell>
          <cell r="L641" t="str">
            <v>Airbus</v>
          </cell>
          <cell r="M641" t="str">
            <v>Airbus A321ceo</v>
          </cell>
        </row>
        <row r="642">
          <cell r="A642">
            <v>513</v>
          </cell>
          <cell r="B642">
            <v>713</v>
          </cell>
          <cell r="C642" t="str">
            <v>513#713</v>
          </cell>
          <cell r="D642">
            <v>14941</v>
          </cell>
          <cell r="E642">
            <v>2</v>
          </cell>
          <cell r="F642" t="str">
            <v>E</v>
          </cell>
          <cell r="G642" t="str">
            <v>E (2 * A) [$7,471]</v>
          </cell>
          <cell r="H642" t="str">
            <v/>
          </cell>
          <cell r="I642" t="str">
            <v/>
          </cell>
          <cell r="J642" t="str">
            <v/>
          </cell>
          <cell r="K642" t="str">
            <v>Large Commercial Aircraft</v>
          </cell>
          <cell r="L642" t="str">
            <v>Airbus</v>
          </cell>
          <cell r="M642" t="str">
            <v>Airbus A319neo</v>
          </cell>
        </row>
        <row r="643">
          <cell r="A643">
            <v>209</v>
          </cell>
          <cell r="B643">
            <v>713</v>
          </cell>
          <cell r="C643" t="str">
            <v>209#713</v>
          </cell>
          <cell r="D643">
            <v>14941</v>
          </cell>
          <cell r="E643">
            <v>2</v>
          </cell>
          <cell r="F643" t="str">
            <v>E</v>
          </cell>
          <cell r="G643" t="str">
            <v>E (2 * A) [$7,471]</v>
          </cell>
          <cell r="H643" t="str">
            <v/>
          </cell>
          <cell r="I643" t="str">
            <v/>
          </cell>
          <cell r="J643" t="str">
            <v/>
          </cell>
          <cell r="K643" t="str">
            <v>Large Commercial Aircraft</v>
          </cell>
          <cell r="L643" t="str">
            <v>Airbus</v>
          </cell>
          <cell r="M643" t="str">
            <v>Airbus A319neo</v>
          </cell>
        </row>
        <row r="644">
          <cell r="A644">
            <v>514</v>
          </cell>
          <cell r="B644">
            <v>713</v>
          </cell>
          <cell r="C644" t="str">
            <v>514#713</v>
          </cell>
          <cell r="D644">
            <v>14941</v>
          </cell>
          <cell r="E644">
            <v>2</v>
          </cell>
          <cell r="F644" t="str">
            <v>E</v>
          </cell>
          <cell r="G644" t="str">
            <v>E (2 * A) [$7,471]</v>
          </cell>
          <cell r="H644" t="str">
            <v/>
          </cell>
          <cell r="I644" t="str">
            <v/>
          </cell>
          <cell r="J644" t="str">
            <v/>
          </cell>
          <cell r="K644" t="str">
            <v>Large Commercial Aircraft</v>
          </cell>
          <cell r="L644" t="str">
            <v>Airbus</v>
          </cell>
          <cell r="M644" t="str">
            <v>Airbus A320neo</v>
          </cell>
        </row>
        <row r="645">
          <cell r="A645">
            <v>210</v>
          </cell>
          <cell r="B645">
            <v>713</v>
          </cell>
          <cell r="C645" t="str">
            <v>210#713</v>
          </cell>
          <cell r="D645">
            <v>14941</v>
          </cell>
          <cell r="E645">
            <v>2</v>
          </cell>
          <cell r="F645" t="str">
            <v>E</v>
          </cell>
          <cell r="G645" t="str">
            <v>E (2 * A) [$7,471]</v>
          </cell>
          <cell r="H645" t="str">
            <v/>
          </cell>
          <cell r="I645" t="str">
            <v/>
          </cell>
          <cell r="J645" t="str">
            <v/>
          </cell>
          <cell r="K645" t="str">
            <v>Large Commercial Aircraft</v>
          </cell>
          <cell r="L645" t="str">
            <v>Airbus</v>
          </cell>
          <cell r="M645" t="str">
            <v>Airbus A320neo</v>
          </cell>
        </row>
        <row r="646">
          <cell r="A646">
            <v>665</v>
          </cell>
          <cell r="B646">
            <v>713</v>
          </cell>
          <cell r="C646" t="str">
            <v>665#713</v>
          </cell>
          <cell r="D646">
            <v>14941</v>
          </cell>
          <cell r="E646">
            <v>2</v>
          </cell>
          <cell r="F646" t="str">
            <v>E</v>
          </cell>
          <cell r="G646" t="str">
            <v>E (2 * A) [$7,471]</v>
          </cell>
          <cell r="H646" t="str">
            <v/>
          </cell>
          <cell r="I646" t="str">
            <v/>
          </cell>
          <cell r="J646" t="str">
            <v/>
          </cell>
          <cell r="K646" t="str">
            <v>Freighter</v>
          </cell>
          <cell r="L646" t="str">
            <v>Airbus</v>
          </cell>
          <cell r="M646" t="str">
            <v>A320-200P2F</v>
          </cell>
        </row>
        <row r="647">
          <cell r="A647">
            <v>666</v>
          </cell>
          <cell r="B647">
            <v>713</v>
          </cell>
          <cell r="C647" t="str">
            <v>666#713</v>
          </cell>
          <cell r="D647">
            <v>14941</v>
          </cell>
          <cell r="E647">
            <v>2</v>
          </cell>
          <cell r="F647" t="str">
            <v>E</v>
          </cell>
          <cell r="G647" t="str">
            <v>E (2 * A) [$7,471]</v>
          </cell>
          <cell r="H647" t="str">
            <v/>
          </cell>
          <cell r="I647" t="str">
            <v/>
          </cell>
          <cell r="J647" t="str">
            <v/>
          </cell>
          <cell r="K647" t="str">
            <v>Freighter</v>
          </cell>
          <cell r="L647" t="str">
            <v>Airbus</v>
          </cell>
          <cell r="M647" t="str">
            <v>A321P2F</v>
          </cell>
        </row>
        <row r="648">
          <cell r="A648">
            <v>573</v>
          </cell>
          <cell r="B648">
            <v>713</v>
          </cell>
          <cell r="C648" t="str">
            <v>573#713</v>
          </cell>
          <cell r="D648">
            <v>14941</v>
          </cell>
          <cell r="E648">
            <v>2</v>
          </cell>
          <cell r="F648" t="str">
            <v>E</v>
          </cell>
          <cell r="G648" t="str">
            <v>E (2 * A) [$7,471]</v>
          </cell>
          <cell r="H648" t="str">
            <v/>
          </cell>
          <cell r="I648" t="str">
            <v/>
          </cell>
          <cell r="J648" t="str">
            <v/>
          </cell>
          <cell r="K648" t="str">
            <v>Freighter</v>
          </cell>
          <cell r="L648" t="str">
            <v>Boeing</v>
          </cell>
          <cell r="M648" t="str">
            <v>Boeing 737-300SF</v>
          </cell>
        </row>
        <row r="649">
          <cell r="A649">
            <v>572</v>
          </cell>
          <cell r="B649">
            <v>713</v>
          </cell>
          <cell r="C649" t="str">
            <v>572#713</v>
          </cell>
          <cell r="D649">
            <v>14941</v>
          </cell>
          <cell r="E649">
            <v>2</v>
          </cell>
          <cell r="F649" t="str">
            <v>E</v>
          </cell>
          <cell r="G649" t="str">
            <v>E (2 * A) [$7,471]</v>
          </cell>
          <cell r="H649" t="str">
            <v/>
          </cell>
          <cell r="I649" t="str">
            <v/>
          </cell>
          <cell r="J649" t="str">
            <v/>
          </cell>
          <cell r="K649" t="str">
            <v>Freighter</v>
          </cell>
          <cell r="L649" t="str">
            <v>Boeing</v>
          </cell>
          <cell r="M649" t="str">
            <v>Boeing 737-400SF</v>
          </cell>
        </row>
        <row r="650">
          <cell r="A650">
            <v>591</v>
          </cell>
          <cell r="B650">
            <v>713</v>
          </cell>
          <cell r="C650" t="str">
            <v>591#713</v>
          </cell>
          <cell r="D650">
            <v>14941</v>
          </cell>
          <cell r="E650">
            <v>2</v>
          </cell>
          <cell r="F650" t="str">
            <v>E</v>
          </cell>
          <cell r="G650" t="str">
            <v>E (2 * A) [$7,471]</v>
          </cell>
          <cell r="H650" t="str">
            <v/>
          </cell>
          <cell r="I650" t="str">
            <v/>
          </cell>
          <cell r="J650" t="str">
            <v/>
          </cell>
          <cell r="K650" t="str">
            <v>Freighter</v>
          </cell>
          <cell r="L650" t="str">
            <v>Boeing</v>
          </cell>
          <cell r="M650" t="str">
            <v>Boeing 737-700C</v>
          </cell>
        </row>
        <row r="651">
          <cell r="A651">
            <v>571</v>
          </cell>
          <cell r="B651">
            <v>713</v>
          </cell>
          <cell r="C651" t="str">
            <v>571#713</v>
          </cell>
          <cell r="D651">
            <v>14941</v>
          </cell>
          <cell r="E651">
            <v>2</v>
          </cell>
          <cell r="F651" t="str">
            <v>E</v>
          </cell>
          <cell r="G651" t="str">
            <v>E (2 * A) [$7,471]</v>
          </cell>
          <cell r="H651" t="str">
            <v/>
          </cell>
          <cell r="I651" t="str">
            <v/>
          </cell>
          <cell r="J651" t="str">
            <v/>
          </cell>
          <cell r="K651" t="str">
            <v>Freighter</v>
          </cell>
          <cell r="L651" t="str">
            <v>Boeing</v>
          </cell>
          <cell r="M651" t="str">
            <v>Boeing 737-700/-800CF</v>
          </cell>
        </row>
        <row r="652">
          <cell r="A652">
            <v>596</v>
          </cell>
          <cell r="B652">
            <v>713</v>
          </cell>
          <cell r="C652" t="str">
            <v>596#713</v>
          </cell>
          <cell r="D652">
            <v>14941</v>
          </cell>
          <cell r="E652">
            <v>2</v>
          </cell>
          <cell r="F652" t="str">
            <v>E</v>
          </cell>
          <cell r="G652" t="str">
            <v>E (2 * A) [$7,471]</v>
          </cell>
          <cell r="H652" t="str">
            <v/>
          </cell>
          <cell r="I652" t="str">
            <v/>
          </cell>
          <cell r="J652" t="str">
            <v/>
          </cell>
          <cell r="K652" t="str">
            <v>Freighter</v>
          </cell>
          <cell r="L652" t="str">
            <v>Boeing</v>
          </cell>
          <cell r="M652" t="str">
            <v>Boeing 757-200 PF/SF</v>
          </cell>
        </row>
        <row r="653">
          <cell r="A653">
            <v>595</v>
          </cell>
          <cell r="B653">
            <v>713</v>
          </cell>
          <cell r="C653" t="str">
            <v>595#713</v>
          </cell>
          <cell r="D653">
            <v>14941</v>
          </cell>
          <cell r="E653">
            <v>2</v>
          </cell>
          <cell r="F653" t="str">
            <v>E</v>
          </cell>
          <cell r="G653" t="str">
            <v>E (2 * A) [$7,471]</v>
          </cell>
          <cell r="H653" t="str">
            <v/>
          </cell>
          <cell r="I653" t="str">
            <v/>
          </cell>
          <cell r="J653" t="str">
            <v/>
          </cell>
          <cell r="K653" t="str">
            <v>Freighter</v>
          </cell>
          <cell r="L653" t="str">
            <v>Boeing</v>
          </cell>
          <cell r="M653" t="str">
            <v>Boeing 757-200 PF/SF</v>
          </cell>
        </row>
        <row r="654">
          <cell r="A654">
            <v>296</v>
          </cell>
          <cell r="B654">
            <v>713</v>
          </cell>
          <cell r="C654" t="str">
            <v>296#713</v>
          </cell>
          <cell r="D654">
            <v>14941</v>
          </cell>
          <cell r="E654">
            <v>2</v>
          </cell>
          <cell r="F654" t="str">
            <v>E</v>
          </cell>
          <cell r="G654" t="str">
            <v>E (2 * A) [$7,471]</v>
          </cell>
          <cell r="H654" t="str">
            <v/>
          </cell>
          <cell r="I654" t="str">
            <v/>
          </cell>
          <cell r="J654" t="str">
            <v/>
          </cell>
          <cell r="K654" t="str">
            <v>Business Jet</v>
          </cell>
          <cell r="L654" t="str">
            <v>Airbus</v>
          </cell>
          <cell r="M654" t="str">
            <v>Airbus ACJ320 Family</v>
          </cell>
        </row>
        <row r="655">
          <cell r="A655">
            <v>526</v>
          </cell>
          <cell r="B655">
            <v>713</v>
          </cell>
          <cell r="C655" t="str">
            <v>526#713</v>
          </cell>
          <cell r="D655">
            <v>14941</v>
          </cell>
          <cell r="E655">
            <v>2</v>
          </cell>
          <cell r="F655" t="str">
            <v>E</v>
          </cell>
          <cell r="G655" t="str">
            <v>E (2 * A) [$7,471]</v>
          </cell>
          <cell r="H655" t="str">
            <v/>
          </cell>
          <cell r="I655" t="str">
            <v/>
          </cell>
          <cell r="J655" t="str">
            <v/>
          </cell>
          <cell r="K655" t="str">
            <v>Business Jet</v>
          </cell>
          <cell r="L655" t="str">
            <v>Airbus</v>
          </cell>
          <cell r="M655" t="str">
            <v>Airbus ACJ320 Family</v>
          </cell>
        </row>
        <row r="656">
          <cell r="A656">
            <v>528</v>
          </cell>
          <cell r="B656">
            <v>713</v>
          </cell>
          <cell r="C656" t="str">
            <v>528#713</v>
          </cell>
          <cell r="D656">
            <v>14941</v>
          </cell>
          <cell r="E656">
            <v>2</v>
          </cell>
          <cell r="F656" t="str">
            <v>E</v>
          </cell>
          <cell r="G656" t="str">
            <v>E (2 * A) [$7,471]</v>
          </cell>
          <cell r="H656" t="str">
            <v/>
          </cell>
          <cell r="I656" t="str">
            <v/>
          </cell>
          <cell r="J656" t="str">
            <v/>
          </cell>
          <cell r="K656" t="str">
            <v>Business Jet</v>
          </cell>
          <cell r="L656" t="str">
            <v>Airbus</v>
          </cell>
          <cell r="M656" t="str">
            <v>Airbus ACJ320neo Family</v>
          </cell>
        </row>
        <row r="657">
          <cell r="A657">
            <v>527</v>
          </cell>
          <cell r="B657">
            <v>713</v>
          </cell>
          <cell r="C657" t="str">
            <v>527#713</v>
          </cell>
          <cell r="D657">
            <v>14941</v>
          </cell>
          <cell r="E657">
            <v>2</v>
          </cell>
          <cell r="F657" t="str">
            <v>E</v>
          </cell>
          <cell r="G657" t="str">
            <v>E (2 * A) [$7,471]</v>
          </cell>
          <cell r="H657" t="str">
            <v/>
          </cell>
          <cell r="I657" t="str">
            <v/>
          </cell>
          <cell r="J657" t="str">
            <v/>
          </cell>
          <cell r="K657" t="str">
            <v>Business Jet</v>
          </cell>
          <cell r="L657" t="str">
            <v>Airbus</v>
          </cell>
          <cell r="M657" t="str">
            <v>Airbus ACJ320neo Family</v>
          </cell>
        </row>
        <row r="658">
          <cell r="A658">
            <v>636</v>
          </cell>
          <cell r="B658">
            <v>713</v>
          </cell>
          <cell r="C658" t="str">
            <v>636#713</v>
          </cell>
          <cell r="D658">
            <v>14941</v>
          </cell>
          <cell r="E658">
            <v>2</v>
          </cell>
          <cell r="F658" t="str">
            <v>E</v>
          </cell>
          <cell r="G658" t="str">
            <v>E (2 * A) [$7,471]</v>
          </cell>
          <cell r="H658" t="str">
            <v/>
          </cell>
          <cell r="I658" t="str">
            <v/>
          </cell>
          <cell r="J658" t="str">
            <v/>
          </cell>
          <cell r="K658" t="str">
            <v>Military Transport / Special Mission</v>
          </cell>
          <cell r="L658" t="str">
            <v>Boeing</v>
          </cell>
          <cell r="M658" t="str">
            <v>Boeing B-52 Stratofortress</v>
          </cell>
        </row>
        <row r="659">
          <cell r="A659">
            <v>676</v>
          </cell>
          <cell r="B659">
            <v>713</v>
          </cell>
          <cell r="C659" t="str">
            <v>676#713</v>
          </cell>
          <cell r="D659">
            <v>14941</v>
          </cell>
          <cell r="E659">
            <v>2</v>
          </cell>
          <cell r="F659" t="str">
            <v>E</v>
          </cell>
          <cell r="G659" t="str">
            <v>E (2 * A) [$7,471]</v>
          </cell>
          <cell r="H659" t="str">
            <v/>
          </cell>
          <cell r="I659" t="str">
            <v/>
          </cell>
          <cell r="J659" t="str">
            <v/>
          </cell>
          <cell r="K659" t="str">
            <v>Military Transport / Special Mission</v>
          </cell>
          <cell r="L659" t="str">
            <v>Boeing</v>
          </cell>
          <cell r="M659" t="str">
            <v>Boeing B-52 Stratofortress re-engine</v>
          </cell>
        </row>
        <row r="660">
          <cell r="A660">
            <v>156</v>
          </cell>
          <cell r="B660">
            <v>713</v>
          </cell>
          <cell r="C660" t="str">
            <v>156#713</v>
          </cell>
          <cell r="D660">
            <v>14941</v>
          </cell>
          <cell r="E660">
            <v>2</v>
          </cell>
          <cell r="F660" t="str">
            <v>E</v>
          </cell>
          <cell r="G660" t="str">
            <v>E (2 * A) [$7,471]</v>
          </cell>
          <cell r="H660" t="str">
            <v/>
          </cell>
          <cell r="I660" t="str">
            <v/>
          </cell>
          <cell r="J660" t="str">
            <v/>
          </cell>
          <cell r="K660" t="str">
            <v>Military Transport / Special Mission</v>
          </cell>
          <cell r="L660" t="str">
            <v>Boeing</v>
          </cell>
          <cell r="M660" t="str">
            <v>Boeing P-8 Poseidon</v>
          </cell>
        </row>
        <row r="661">
          <cell r="A661">
            <v>574</v>
          </cell>
          <cell r="B661">
            <v>713</v>
          </cell>
          <cell r="C661" t="str">
            <v>574#713</v>
          </cell>
          <cell r="D661">
            <v>14941</v>
          </cell>
          <cell r="E661">
            <v>2</v>
          </cell>
          <cell r="F661" t="str">
            <v>E</v>
          </cell>
          <cell r="G661" t="str">
            <v>E (2 * A) [$7,471]</v>
          </cell>
          <cell r="H661" t="str">
            <v/>
          </cell>
          <cell r="I661" t="str">
            <v/>
          </cell>
          <cell r="J661" t="str">
            <v/>
          </cell>
          <cell r="K661" t="str">
            <v>Military Transport / Special Mission</v>
          </cell>
          <cell r="L661" t="str">
            <v>Boeing</v>
          </cell>
          <cell r="M661" t="str">
            <v>Boeing C-40 Clipper</v>
          </cell>
        </row>
        <row r="662">
          <cell r="A662">
            <v>197</v>
          </cell>
          <cell r="B662">
            <v>713</v>
          </cell>
          <cell r="C662" t="str">
            <v>197#713</v>
          </cell>
          <cell r="D662">
            <v>14941</v>
          </cell>
          <cell r="E662">
            <v>2</v>
          </cell>
          <cell r="F662" t="str">
            <v>E</v>
          </cell>
          <cell r="G662" t="str">
            <v>E (2 * A) [$7,471]</v>
          </cell>
          <cell r="H662" t="str">
            <v/>
          </cell>
          <cell r="I662" t="str">
            <v/>
          </cell>
          <cell r="J662" t="str">
            <v/>
          </cell>
          <cell r="K662" t="str">
            <v>Large Commercial Aircraft</v>
          </cell>
          <cell r="L662" t="str">
            <v>Boeing</v>
          </cell>
          <cell r="M662" t="str">
            <v>Boeing 737 MAX: 737 MAX 9</v>
          </cell>
        </row>
        <row r="663">
          <cell r="A663">
            <v>300</v>
          </cell>
          <cell r="B663">
            <v>713</v>
          </cell>
          <cell r="C663" t="str">
            <v>300#713</v>
          </cell>
          <cell r="D663">
            <v>14941</v>
          </cell>
          <cell r="E663">
            <v>2</v>
          </cell>
          <cell r="F663" t="str">
            <v>E</v>
          </cell>
          <cell r="G663" t="str">
            <v>E (2 * A) [$7,471]</v>
          </cell>
          <cell r="H663" t="str">
            <v/>
          </cell>
          <cell r="I663" t="str">
            <v/>
          </cell>
          <cell r="J663" t="str">
            <v/>
          </cell>
          <cell r="K663" t="str">
            <v>Large Commercial Aircraft</v>
          </cell>
          <cell r="L663" t="str">
            <v>Boeing</v>
          </cell>
          <cell r="M663" t="str">
            <v>Boeing 737-600</v>
          </cell>
        </row>
        <row r="664">
          <cell r="A664">
            <v>192</v>
          </cell>
          <cell r="B664">
            <v>713</v>
          </cell>
          <cell r="C664" t="str">
            <v>192#713</v>
          </cell>
          <cell r="D664">
            <v>14941</v>
          </cell>
          <cell r="E664">
            <v>2</v>
          </cell>
          <cell r="F664" t="str">
            <v>E</v>
          </cell>
          <cell r="G664" t="str">
            <v>E (2 * A) [$7,471]</v>
          </cell>
          <cell r="H664" t="str">
            <v/>
          </cell>
          <cell r="I664" t="str">
            <v/>
          </cell>
          <cell r="J664" t="str">
            <v/>
          </cell>
          <cell r="K664" t="str">
            <v>Large Commercial Aircraft</v>
          </cell>
          <cell r="L664" t="str">
            <v>Boeing</v>
          </cell>
          <cell r="M664" t="str">
            <v>Boeing 737-700</v>
          </cell>
        </row>
        <row r="665">
          <cell r="A665">
            <v>193</v>
          </cell>
          <cell r="B665">
            <v>713</v>
          </cell>
          <cell r="C665" t="str">
            <v>193#713</v>
          </cell>
          <cell r="D665">
            <v>14941</v>
          </cell>
          <cell r="E665">
            <v>2</v>
          </cell>
          <cell r="F665" t="str">
            <v>E</v>
          </cell>
          <cell r="G665" t="str">
            <v>E (2 * A) [$7,471]</v>
          </cell>
          <cell r="H665" t="str">
            <v/>
          </cell>
          <cell r="I665" t="str">
            <v/>
          </cell>
          <cell r="J665" t="str">
            <v/>
          </cell>
          <cell r="K665" t="str">
            <v>Large Commercial Aircraft</v>
          </cell>
          <cell r="L665" t="str">
            <v>Boeing</v>
          </cell>
          <cell r="M665" t="str">
            <v>Boeing 737-800</v>
          </cell>
        </row>
        <row r="666">
          <cell r="A666">
            <v>194</v>
          </cell>
          <cell r="B666">
            <v>713</v>
          </cell>
          <cell r="C666" t="str">
            <v>194#713</v>
          </cell>
          <cell r="D666">
            <v>14941</v>
          </cell>
          <cell r="E666">
            <v>2</v>
          </cell>
          <cell r="F666" t="str">
            <v>E</v>
          </cell>
          <cell r="G666" t="str">
            <v>E (2 * A) [$7,471]</v>
          </cell>
          <cell r="H666" t="str">
            <v/>
          </cell>
          <cell r="I666" t="str">
            <v/>
          </cell>
          <cell r="J666" t="str">
            <v/>
          </cell>
          <cell r="K666" t="str">
            <v>Large Commercial Aircraft</v>
          </cell>
          <cell r="L666" t="str">
            <v>Boeing</v>
          </cell>
          <cell r="M666" t="str">
            <v>Boeing 737-900</v>
          </cell>
        </row>
        <row r="667">
          <cell r="A667">
            <v>522</v>
          </cell>
          <cell r="B667">
            <v>713</v>
          </cell>
          <cell r="C667" t="str">
            <v>522#713</v>
          </cell>
          <cell r="D667">
            <v>14941</v>
          </cell>
          <cell r="E667">
            <v>2</v>
          </cell>
          <cell r="F667" t="str">
            <v>E</v>
          </cell>
          <cell r="G667" t="str">
            <v>E (2 * A) [$7,471]</v>
          </cell>
          <cell r="H667" t="str">
            <v/>
          </cell>
          <cell r="I667" t="str">
            <v/>
          </cell>
          <cell r="J667" t="str">
            <v/>
          </cell>
          <cell r="K667" t="str">
            <v>Large Commercial Aircraft</v>
          </cell>
          <cell r="L667" t="str">
            <v>Boeing</v>
          </cell>
          <cell r="M667" t="str">
            <v>Boeing 757</v>
          </cell>
        </row>
        <row r="668">
          <cell r="A668">
            <v>230</v>
          </cell>
          <cell r="B668">
            <v>713</v>
          </cell>
          <cell r="C668" t="str">
            <v>230#713</v>
          </cell>
          <cell r="D668">
            <v>14941</v>
          </cell>
          <cell r="E668">
            <v>2</v>
          </cell>
          <cell r="F668" t="str">
            <v>E</v>
          </cell>
          <cell r="G668" t="str">
            <v>E (2 * A) [$7,471]</v>
          </cell>
          <cell r="H668" t="str">
            <v/>
          </cell>
          <cell r="I668" t="str">
            <v/>
          </cell>
          <cell r="J668" t="str">
            <v/>
          </cell>
          <cell r="K668" t="str">
            <v>Large Commercial Aircraft</v>
          </cell>
          <cell r="L668" t="str">
            <v>Boeing</v>
          </cell>
          <cell r="M668" t="str">
            <v>Boeing 757</v>
          </cell>
        </row>
        <row r="669">
          <cell r="A669">
            <v>612</v>
          </cell>
          <cell r="B669">
            <v>713</v>
          </cell>
          <cell r="C669" t="str">
            <v>612#713</v>
          </cell>
          <cell r="D669">
            <v>14941</v>
          </cell>
          <cell r="E669">
            <v>2</v>
          </cell>
          <cell r="F669" t="str">
            <v>E</v>
          </cell>
          <cell r="G669" t="str">
            <v>E (2 * A) [$7,471]</v>
          </cell>
          <cell r="H669" t="str">
            <v/>
          </cell>
          <cell r="I669" t="str">
            <v/>
          </cell>
          <cell r="J669" t="str">
            <v/>
          </cell>
          <cell r="K669" t="str">
            <v>Large Commercial Aircraft</v>
          </cell>
          <cell r="L669" t="str">
            <v>Boeing</v>
          </cell>
          <cell r="M669" t="str">
            <v>Boeing New Single Aisle (NSA)</v>
          </cell>
        </row>
        <row r="670">
          <cell r="A670">
            <v>18</v>
          </cell>
          <cell r="B670">
            <v>713</v>
          </cell>
          <cell r="C670" t="str">
            <v>18#713</v>
          </cell>
          <cell r="D670">
            <v>14941</v>
          </cell>
          <cell r="E670">
            <v>2</v>
          </cell>
          <cell r="F670" t="str">
            <v>E</v>
          </cell>
          <cell r="G670" t="str">
            <v>E (2 * A) [$7,471]</v>
          </cell>
          <cell r="H670" t="str">
            <v/>
          </cell>
          <cell r="I670" t="str">
            <v/>
          </cell>
          <cell r="J670" t="str">
            <v/>
          </cell>
          <cell r="K670" t="str">
            <v>Large Commercial Aircraft</v>
          </cell>
          <cell r="L670" t="str">
            <v>Comac</v>
          </cell>
          <cell r="M670" t="str">
            <v>Comac C919</v>
          </cell>
        </row>
        <row r="671">
          <cell r="A671">
            <v>541</v>
          </cell>
          <cell r="B671">
            <v>713</v>
          </cell>
          <cell r="C671" t="str">
            <v>541#713</v>
          </cell>
          <cell r="D671">
            <v>14941</v>
          </cell>
          <cell r="E671">
            <v>2</v>
          </cell>
          <cell r="F671" t="str">
            <v>E</v>
          </cell>
          <cell r="G671" t="str">
            <v>E (2 * A) [$7,471]</v>
          </cell>
          <cell r="H671" t="str">
            <v/>
          </cell>
          <cell r="I671" t="str">
            <v/>
          </cell>
          <cell r="J671" t="str">
            <v/>
          </cell>
          <cell r="K671" t="str">
            <v>Large Commercial Aircraft</v>
          </cell>
          <cell r="L671" t="str">
            <v>Irkut</v>
          </cell>
          <cell r="M671" t="str">
            <v>Irkut MC-21</v>
          </cell>
        </row>
        <row r="672">
          <cell r="A672">
            <v>19</v>
          </cell>
          <cell r="B672">
            <v>713</v>
          </cell>
          <cell r="C672" t="str">
            <v>19#713</v>
          </cell>
          <cell r="D672">
            <v>14941</v>
          </cell>
          <cell r="E672">
            <v>2</v>
          </cell>
          <cell r="F672" t="str">
            <v>E</v>
          </cell>
          <cell r="G672" t="str">
            <v>E (2 * A) [$7,471]</v>
          </cell>
          <cell r="H672" t="str">
            <v/>
          </cell>
          <cell r="I672" t="str">
            <v/>
          </cell>
          <cell r="J672" t="str">
            <v/>
          </cell>
          <cell r="K672" t="str">
            <v>Large Commercial Aircraft</v>
          </cell>
          <cell r="L672" t="str">
            <v>Irkut</v>
          </cell>
          <cell r="M672" t="str">
            <v>Irkut MC-21</v>
          </cell>
        </row>
        <row r="673">
          <cell r="A673">
            <v>654</v>
          </cell>
          <cell r="B673">
            <v>713</v>
          </cell>
          <cell r="C673" t="str">
            <v>654#713</v>
          </cell>
          <cell r="D673">
            <v>15688</v>
          </cell>
          <cell r="E673">
            <v>2</v>
          </cell>
          <cell r="F673" t="str">
            <v>F</v>
          </cell>
          <cell r="G673" t="str">
            <v>F (106% * E) [$14,941]</v>
          </cell>
          <cell r="H673" t="str">
            <v/>
          </cell>
          <cell r="I673" t="str">
            <v/>
          </cell>
          <cell r="J673" t="str">
            <v/>
          </cell>
          <cell r="K673" t="str">
            <v>Large Commercial Aircraft</v>
          </cell>
          <cell r="L673" t="str">
            <v>Airbus</v>
          </cell>
          <cell r="M673" t="str">
            <v>Airbus A322X</v>
          </cell>
        </row>
        <row r="674">
          <cell r="A674">
            <v>655</v>
          </cell>
          <cell r="B674">
            <v>713</v>
          </cell>
          <cell r="C674" t="str">
            <v>655#713</v>
          </cell>
          <cell r="D674">
            <v>15688</v>
          </cell>
          <cell r="E674">
            <v>2</v>
          </cell>
          <cell r="F674" t="str">
            <v>F</v>
          </cell>
          <cell r="G674" t="str">
            <v>F (106% * E) [$14,941]</v>
          </cell>
          <cell r="H674" t="str">
            <v/>
          </cell>
          <cell r="I674" t="str">
            <v/>
          </cell>
          <cell r="J674" t="str">
            <v/>
          </cell>
          <cell r="K674" t="str">
            <v>Large Commercial Aircraft</v>
          </cell>
          <cell r="L674" t="str">
            <v>Airbus</v>
          </cell>
          <cell r="M674" t="str">
            <v>Airbus A322X</v>
          </cell>
        </row>
        <row r="675">
          <cell r="A675">
            <v>653</v>
          </cell>
          <cell r="B675">
            <v>713</v>
          </cell>
          <cell r="C675" t="str">
            <v>653#713</v>
          </cell>
          <cell r="D675">
            <v>15688</v>
          </cell>
          <cell r="E675">
            <v>2</v>
          </cell>
          <cell r="F675" t="str">
            <v>F</v>
          </cell>
          <cell r="G675" t="str">
            <v>F (106% * E) [$14,941]</v>
          </cell>
          <cell r="H675" t="str">
            <v/>
          </cell>
          <cell r="I675" t="str">
            <v/>
          </cell>
          <cell r="J675" t="str">
            <v/>
          </cell>
          <cell r="K675" t="str">
            <v>Large Commercial Aircraft</v>
          </cell>
          <cell r="L675" t="str">
            <v>Airbus</v>
          </cell>
          <cell r="M675" t="str">
            <v>Airbus A220-500</v>
          </cell>
        </row>
        <row r="676">
          <cell r="A676">
            <v>660</v>
          </cell>
          <cell r="B676">
            <v>713</v>
          </cell>
          <cell r="C676" t="str">
            <v>660#713</v>
          </cell>
          <cell r="D676">
            <v>15688</v>
          </cell>
          <cell r="E676">
            <v>2</v>
          </cell>
          <cell r="F676" t="str">
            <v>F</v>
          </cell>
          <cell r="G676" t="str">
            <v>F (106% * E) [$14,941]</v>
          </cell>
          <cell r="H676" t="str">
            <v/>
          </cell>
          <cell r="I676" t="str">
            <v/>
          </cell>
          <cell r="J676" t="str">
            <v/>
          </cell>
          <cell r="K676" t="str">
            <v>Large Commercial Aircraft</v>
          </cell>
          <cell r="L676" t="str">
            <v>Airbus</v>
          </cell>
          <cell r="M676" t="str">
            <v>Airbus A321 LR</v>
          </cell>
        </row>
        <row r="677">
          <cell r="A677">
            <v>661</v>
          </cell>
          <cell r="B677">
            <v>713</v>
          </cell>
          <cell r="C677" t="str">
            <v>661#713</v>
          </cell>
          <cell r="D677">
            <v>15688</v>
          </cell>
          <cell r="E677">
            <v>2</v>
          </cell>
          <cell r="F677" t="str">
            <v>F</v>
          </cell>
          <cell r="G677" t="str">
            <v>F (106% * E) [$14,941]</v>
          </cell>
          <cell r="H677" t="str">
            <v/>
          </cell>
          <cell r="I677" t="str">
            <v/>
          </cell>
          <cell r="J677" t="str">
            <v/>
          </cell>
          <cell r="K677" t="str">
            <v>Large Commercial Aircraft</v>
          </cell>
          <cell r="L677" t="str">
            <v>Airbus</v>
          </cell>
          <cell r="M677" t="str">
            <v>Airbus A321 LR</v>
          </cell>
        </row>
        <row r="678">
          <cell r="A678">
            <v>662</v>
          </cell>
          <cell r="B678">
            <v>713</v>
          </cell>
          <cell r="C678" t="str">
            <v>662#713</v>
          </cell>
          <cell r="D678">
            <v>15688</v>
          </cell>
          <cell r="E678">
            <v>2</v>
          </cell>
          <cell r="F678" t="str">
            <v>F</v>
          </cell>
          <cell r="G678" t="str">
            <v>F (106% * E) [$14,941]</v>
          </cell>
          <cell r="H678" t="str">
            <v/>
          </cell>
          <cell r="I678" t="str">
            <v/>
          </cell>
          <cell r="J678" t="str">
            <v/>
          </cell>
          <cell r="K678" t="str">
            <v>Large Commercial Aircraft</v>
          </cell>
          <cell r="L678" t="str">
            <v>Airbus</v>
          </cell>
          <cell r="M678" t="str">
            <v>Airbus A321 XLR</v>
          </cell>
        </row>
        <row r="679">
          <cell r="A679">
            <v>663</v>
          </cell>
          <cell r="B679">
            <v>713</v>
          </cell>
          <cell r="C679" t="str">
            <v>663#713</v>
          </cell>
          <cell r="D679">
            <v>15688</v>
          </cell>
          <cell r="E679">
            <v>2</v>
          </cell>
          <cell r="F679" t="str">
            <v>F</v>
          </cell>
          <cell r="G679" t="str">
            <v>F (106% * E) [$14,941]</v>
          </cell>
          <cell r="H679" t="str">
            <v/>
          </cell>
          <cell r="I679" t="str">
            <v/>
          </cell>
          <cell r="J679" t="str">
            <v/>
          </cell>
          <cell r="K679" t="str">
            <v>Large Commercial Aircraft</v>
          </cell>
          <cell r="L679" t="str">
            <v>Airbus</v>
          </cell>
          <cell r="M679" t="str">
            <v>Airbus A321 XLR</v>
          </cell>
        </row>
        <row r="680">
          <cell r="A680">
            <v>560</v>
          </cell>
          <cell r="B680">
            <v>713</v>
          </cell>
          <cell r="C680" t="str">
            <v>560#713</v>
          </cell>
          <cell r="D680">
            <v>22412</v>
          </cell>
          <cell r="E680">
            <v>2</v>
          </cell>
          <cell r="F680" t="str">
            <v>G</v>
          </cell>
          <cell r="G680" t="str">
            <v>G (2 * C) [$11,206]</v>
          </cell>
          <cell r="H680" t="str">
            <v/>
          </cell>
          <cell r="I680" t="str">
            <v/>
          </cell>
          <cell r="J680" t="str">
            <v/>
          </cell>
          <cell r="K680" t="str">
            <v>Freighter</v>
          </cell>
          <cell r="L680" t="str">
            <v>Airbus</v>
          </cell>
          <cell r="M680" t="str">
            <v>Airbus A330-200F</v>
          </cell>
        </row>
        <row r="681">
          <cell r="A681">
            <v>561</v>
          </cell>
          <cell r="B681">
            <v>713</v>
          </cell>
          <cell r="C681" t="str">
            <v>561#713</v>
          </cell>
          <cell r="D681">
            <v>22412</v>
          </cell>
          <cell r="E681">
            <v>2</v>
          </cell>
          <cell r="F681" t="str">
            <v>G</v>
          </cell>
          <cell r="G681" t="str">
            <v>G (2 * C) [$11,206]</v>
          </cell>
          <cell r="H681" t="str">
            <v/>
          </cell>
          <cell r="I681" t="str">
            <v/>
          </cell>
          <cell r="J681" t="str">
            <v/>
          </cell>
          <cell r="K681" t="str">
            <v>Freighter</v>
          </cell>
          <cell r="L681" t="str">
            <v>Airbus</v>
          </cell>
          <cell r="M681" t="str">
            <v>Airbus A330-200F</v>
          </cell>
        </row>
        <row r="682">
          <cell r="A682">
            <v>562</v>
          </cell>
          <cell r="B682">
            <v>713</v>
          </cell>
          <cell r="C682" t="str">
            <v>562#713</v>
          </cell>
          <cell r="D682">
            <v>22412</v>
          </cell>
          <cell r="E682">
            <v>2</v>
          </cell>
          <cell r="F682" t="str">
            <v>G</v>
          </cell>
          <cell r="G682" t="str">
            <v>G (2 * C) [$11,206]</v>
          </cell>
          <cell r="H682" t="str">
            <v/>
          </cell>
          <cell r="I682" t="str">
            <v/>
          </cell>
          <cell r="J682" t="str">
            <v/>
          </cell>
          <cell r="K682" t="str">
            <v>Freighter</v>
          </cell>
          <cell r="L682" t="str">
            <v>Airbus</v>
          </cell>
          <cell r="M682" t="str">
            <v>Airbus A330-300P2F</v>
          </cell>
        </row>
        <row r="683">
          <cell r="A683">
            <v>563</v>
          </cell>
          <cell r="B683">
            <v>713</v>
          </cell>
          <cell r="C683" t="str">
            <v>563#713</v>
          </cell>
          <cell r="D683">
            <v>22412</v>
          </cell>
          <cell r="E683">
            <v>2</v>
          </cell>
          <cell r="F683" t="str">
            <v>G</v>
          </cell>
          <cell r="G683" t="str">
            <v>G (2 * C) [$11,206]</v>
          </cell>
          <cell r="H683" t="str">
            <v/>
          </cell>
          <cell r="I683" t="str">
            <v/>
          </cell>
          <cell r="J683" t="str">
            <v/>
          </cell>
          <cell r="K683" t="str">
            <v>Freighter</v>
          </cell>
          <cell r="L683" t="str">
            <v>Airbus</v>
          </cell>
          <cell r="M683" t="str">
            <v>Airbus A330-300P2F</v>
          </cell>
        </row>
        <row r="684">
          <cell r="A684">
            <v>564</v>
          </cell>
          <cell r="B684">
            <v>713</v>
          </cell>
          <cell r="C684" t="str">
            <v>564#713</v>
          </cell>
          <cell r="D684">
            <v>22412</v>
          </cell>
          <cell r="E684">
            <v>2</v>
          </cell>
          <cell r="F684" t="str">
            <v>G</v>
          </cell>
          <cell r="G684" t="str">
            <v>G (2 * C) [$11,206]</v>
          </cell>
          <cell r="H684" t="str">
            <v/>
          </cell>
          <cell r="I684" t="str">
            <v/>
          </cell>
          <cell r="J684" t="str">
            <v/>
          </cell>
          <cell r="K684" t="str">
            <v>Freighter</v>
          </cell>
          <cell r="L684" t="str">
            <v>Airbus</v>
          </cell>
          <cell r="M684" t="str">
            <v>Airbus A330-300P2F</v>
          </cell>
        </row>
        <row r="685">
          <cell r="A685">
            <v>669</v>
          </cell>
          <cell r="B685">
            <v>713</v>
          </cell>
          <cell r="C685" t="str">
            <v>669#713</v>
          </cell>
          <cell r="D685">
            <v>22412</v>
          </cell>
          <cell r="E685">
            <v>2</v>
          </cell>
          <cell r="F685" t="str">
            <v>G</v>
          </cell>
          <cell r="G685" t="str">
            <v>G (2 * C) [$11,206]</v>
          </cell>
          <cell r="H685" t="str">
            <v/>
          </cell>
          <cell r="I685" t="str">
            <v/>
          </cell>
          <cell r="J685" t="str">
            <v/>
          </cell>
          <cell r="K685" t="str">
            <v>Freighter</v>
          </cell>
          <cell r="L685" t="str">
            <v>Airbus</v>
          </cell>
          <cell r="M685" t="str">
            <v>Airbus A340-600NGF</v>
          </cell>
        </row>
        <row r="686">
          <cell r="A686">
            <v>570</v>
          </cell>
          <cell r="B686">
            <v>713</v>
          </cell>
          <cell r="C686" t="str">
            <v>570#713</v>
          </cell>
          <cell r="D686">
            <v>22412</v>
          </cell>
          <cell r="E686">
            <v>2</v>
          </cell>
          <cell r="F686" t="str">
            <v>G</v>
          </cell>
          <cell r="G686" t="str">
            <v>G (2 * C) [$11,206]</v>
          </cell>
          <cell r="H686" t="str">
            <v/>
          </cell>
          <cell r="I686" t="str">
            <v/>
          </cell>
          <cell r="J686" t="str">
            <v/>
          </cell>
          <cell r="K686" t="str">
            <v>Freighter</v>
          </cell>
          <cell r="L686" t="str">
            <v>Boeing</v>
          </cell>
          <cell r="M686" t="str">
            <v>Boeing 767-300BCF</v>
          </cell>
        </row>
        <row r="687">
          <cell r="A687">
            <v>569</v>
          </cell>
          <cell r="B687">
            <v>713</v>
          </cell>
          <cell r="C687" t="str">
            <v>569#713</v>
          </cell>
          <cell r="D687">
            <v>22412</v>
          </cell>
          <cell r="E687">
            <v>2</v>
          </cell>
          <cell r="F687" t="str">
            <v>G</v>
          </cell>
          <cell r="G687" t="str">
            <v>G (2 * C) [$11,206]</v>
          </cell>
          <cell r="H687" t="str">
            <v/>
          </cell>
          <cell r="I687" t="str">
            <v/>
          </cell>
          <cell r="J687" t="str">
            <v/>
          </cell>
          <cell r="K687" t="str">
            <v>Freighter</v>
          </cell>
          <cell r="L687" t="str">
            <v>Boeing</v>
          </cell>
          <cell r="M687" t="str">
            <v>Boeing 767-300F</v>
          </cell>
        </row>
        <row r="688">
          <cell r="A688">
            <v>627</v>
          </cell>
          <cell r="B688">
            <v>713</v>
          </cell>
          <cell r="C688" t="str">
            <v>627#713</v>
          </cell>
          <cell r="D688">
            <v>22412</v>
          </cell>
          <cell r="E688">
            <v>2</v>
          </cell>
          <cell r="F688" t="str">
            <v>G</v>
          </cell>
          <cell r="G688" t="str">
            <v>G (2 * C) [$11,206]</v>
          </cell>
          <cell r="H688" t="str">
            <v/>
          </cell>
          <cell r="I688" t="str">
            <v/>
          </cell>
          <cell r="J688" t="str">
            <v/>
          </cell>
          <cell r="K688" t="str">
            <v>Freighter</v>
          </cell>
          <cell r="L688" t="str">
            <v>McDonnell</v>
          </cell>
          <cell r="M688" t="str">
            <v>McDonnell Douglas MD-11F/CF</v>
          </cell>
        </row>
        <row r="689">
          <cell r="A689">
            <v>626</v>
          </cell>
          <cell r="B689">
            <v>713</v>
          </cell>
          <cell r="C689" t="str">
            <v>626#713</v>
          </cell>
          <cell r="D689">
            <v>22412</v>
          </cell>
          <cell r="E689">
            <v>2</v>
          </cell>
          <cell r="F689" t="str">
            <v>G</v>
          </cell>
          <cell r="G689" t="str">
            <v>G (2 * C) [$11,206]</v>
          </cell>
          <cell r="H689" t="str">
            <v/>
          </cell>
          <cell r="I689" t="str">
            <v/>
          </cell>
          <cell r="J689" t="str">
            <v/>
          </cell>
          <cell r="K689" t="str">
            <v>Freighter</v>
          </cell>
          <cell r="L689" t="str">
            <v>McDonnell</v>
          </cell>
          <cell r="M689" t="str">
            <v>McDonnell Douglas MD-11F/CF</v>
          </cell>
        </row>
        <row r="690">
          <cell r="A690">
            <v>565</v>
          </cell>
          <cell r="B690">
            <v>713</v>
          </cell>
          <cell r="C690" t="str">
            <v>565#713</v>
          </cell>
          <cell r="D690">
            <v>22412</v>
          </cell>
          <cell r="E690">
            <v>2</v>
          </cell>
          <cell r="F690" t="str">
            <v>G</v>
          </cell>
          <cell r="G690" t="str">
            <v>G (2 * C) [$11,206]</v>
          </cell>
          <cell r="H690" t="str">
            <v/>
          </cell>
          <cell r="I690" t="str">
            <v/>
          </cell>
          <cell r="J690" t="str">
            <v/>
          </cell>
          <cell r="K690" t="str">
            <v>Freighter</v>
          </cell>
          <cell r="L690" t="str">
            <v>Airbus</v>
          </cell>
          <cell r="M690" t="str">
            <v>Airbus A330-743L Beluga XL</v>
          </cell>
        </row>
        <row r="691">
          <cell r="A691">
            <v>644</v>
          </cell>
          <cell r="B691">
            <v>713</v>
          </cell>
          <cell r="C691" t="str">
            <v>644#713</v>
          </cell>
          <cell r="D691">
            <v>22412</v>
          </cell>
          <cell r="E691">
            <v>2</v>
          </cell>
          <cell r="F691" t="str">
            <v>G</v>
          </cell>
          <cell r="G691" t="str">
            <v>G (2 * C) [$11,206]</v>
          </cell>
          <cell r="H691" t="str">
            <v/>
          </cell>
          <cell r="I691" t="str">
            <v/>
          </cell>
          <cell r="J691" t="str">
            <v/>
          </cell>
          <cell r="K691" t="str">
            <v>Freighter</v>
          </cell>
          <cell r="L691" t="str">
            <v>Airbus</v>
          </cell>
          <cell r="M691" t="str">
            <v>Airbus A350F</v>
          </cell>
        </row>
        <row r="692">
          <cell r="A692">
            <v>592</v>
          </cell>
          <cell r="B692">
            <v>713</v>
          </cell>
          <cell r="C692" t="str">
            <v>592#713</v>
          </cell>
          <cell r="D692">
            <v>22412</v>
          </cell>
          <cell r="E692">
            <v>2</v>
          </cell>
          <cell r="F692" t="str">
            <v>G</v>
          </cell>
          <cell r="G692" t="str">
            <v>G (2 * C) [$11,206]</v>
          </cell>
          <cell r="H692" t="str">
            <v/>
          </cell>
          <cell r="I692" t="str">
            <v/>
          </cell>
          <cell r="J692" t="str">
            <v/>
          </cell>
          <cell r="K692" t="str">
            <v>Freighter</v>
          </cell>
          <cell r="L692" t="str">
            <v>Boeing</v>
          </cell>
          <cell r="M692" t="str">
            <v>Boeing 747-400CF</v>
          </cell>
        </row>
        <row r="693">
          <cell r="A693">
            <v>593</v>
          </cell>
          <cell r="B693">
            <v>713</v>
          </cell>
          <cell r="C693" t="str">
            <v>593#713</v>
          </cell>
          <cell r="D693">
            <v>22412</v>
          </cell>
          <cell r="E693">
            <v>2</v>
          </cell>
          <cell r="F693" t="str">
            <v>G</v>
          </cell>
          <cell r="G693" t="str">
            <v>G (2 * C) [$11,206]</v>
          </cell>
          <cell r="H693" t="str">
            <v/>
          </cell>
          <cell r="I693" t="str">
            <v/>
          </cell>
          <cell r="J693" t="str">
            <v/>
          </cell>
          <cell r="K693" t="str">
            <v>Freighter</v>
          </cell>
          <cell r="L693" t="str">
            <v>Boeing</v>
          </cell>
          <cell r="M693" t="str">
            <v>Boeing 747-400CF</v>
          </cell>
        </row>
        <row r="694">
          <cell r="A694">
            <v>629</v>
          </cell>
          <cell r="B694">
            <v>713</v>
          </cell>
          <cell r="C694" t="str">
            <v>629#713</v>
          </cell>
          <cell r="D694">
            <v>22412</v>
          </cell>
          <cell r="E694">
            <v>2</v>
          </cell>
          <cell r="F694" t="str">
            <v>G</v>
          </cell>
          <cell r="G694" t="str">
            <v>G (2 * C) [$11,206]</v>
          </cell>
          <cell r="H694" t="str">
            <v/>
          </cell>
          <cell r="I694" t="str">
            <v/>
          </cell>
          <cell r="J694" t="str">
            <v/>
          </cell>
          <cell r="K694" t="str">
            <v>Freighter</v>
          </cell>
          <cell r="L694" t="str">
            <v>Boeing</v>
          </cell>
          <cell r="M694" t="str">
            <v>Boeing 747-400F/ERF</v>
          </cell>
        </row>
        <row r="695">
          <cell r="A695">
            <v>628</v>
          </cell>
          <cell r="B695">
            <v>713</v>
          </cell>
          <cell r="C695" t="str">
            <v>628#713</v>
          </cell>
          <cell r="D695">
            <v>22412</v>
          </cell>
          <cell r="E695">
            <v>2</v>
          </cell>
          <cell r="F695" t="str">
            <v>G</v>
          </cell>
          <cell r="G695" t="str">
            <v>G (2 * C) [$11,206]</v>
          </cell>
          <cell r="H695" t="str">
            <v/>
          </cell>
          <cell r="I695" t="str">
            <v/>
          </cell>
          <cell r="J695" t="str">
            <v/>
          </cell>
          <cell r="K695" t="str">
            <v>Freighter</v>
          </cell>
          <cell r="L695" t="str">
            <v>Boeing</v>
          </cell>
          <cell r="M695" t="str">
            <v>Boeing 747-400F/ERF</v>
          </cell>
        </row>
        <row r="696">
          <cell r="A696">
            <v>630</v>
          </cell>
          <cell r="B696">
            <v>713</v>
          </cell>
          <cell r="C696" t="str">
            <v>630#713</v>
          </cell>
          <cell r="D696">
            <v>22412</v>
          </cell>
          <cell r="E696">
            <v>2</v>
          </cell>
          <cell r="F696" t="str">
            <v>G</v>
          </cell>
          <cell r="G696" t="str">
            <v>G (2 * C) [$11,206]</v>
          </cell>
          <cell r="H696" t="str">
            <v/>
          </cell>
          <cell r="I696" t="str">
            <v/>
          </cell>
          <cell r="J696" t="str">
            <v/>
          </cell>
          <cell r="K696" t="str">
            <v>Freighter</v>
          </cell>
          <cell r="L696" t="str">
            <v>Boeing</v>
          </cell>
          <cell r="M696" t="str">
            <v>Boeing 747-400F/ERF</v>
          </cell>
        </row>
        <row r="697">
          <cell r="A697">
            <v>567</v>
          </cell>
          <cell r="B697">
            <v>713</v>
          </cell>
          <cell r="C697" t="str">
            <v>567#713</v>
          </cell>
          <cell r="D697">
            <v>22412</v>
          </cell>
          <cell r="E697">
            <v>2</v>
          </cell>
          <cell r="F697" t="str">
            <v>G</v>
          </cell>
          <cell r="G697" t="str">
            <v>G (2 * C) [$11,206]</v>
          </cell>
          <cell r="H697" t="str">
            <v/>
          </cell>
          <cell r="I697" t="str">
            <v/>
          </cell>
          <cell r="J697" t="str">
            <v/>
          </cell>
          <cell r="K697" t="str">
            <v>Freighter</v>
          </cell>
          <cell r="L697" t="str">
            <v>Boeing</v>
          </cell>
          <cell r="M697" t="str">
            <v>Boeing 747-8F</v>
          </cell>
        </row>
        <row r="698">
          <cell r="A698">
            <v>659</v>
          </cell>
          <cell r="B698">
            <v>713</v>
          </cell>
          <cell r="C698" t="str">
            <v>659#713</v>
          </cell>
          <cell r="D698">
            <v>22412</v>
          </cell>
          <cell r="E698">
            <v>2</v>
          </cell>
          <cell r="F698" t="str">
            <v>G</v>
          </cell>
          <cell r="G698" t="str">
            <v>G (2 * C) [$11,206]</v>
          </cell>
          <cell r="H698" t="str">
            <v/>
          </cell>
          <cell r="I698" t="str">
            <v/>
          </cell>
          <cell r="J698" t="str">
            <v/>
          </cell>
          <cell r="K698" t="str">
            <v>Freighter</v>
          </cell>
          <cell r="L698" t="str">
            <v>Boeing</v>
          </cell>
          <cell r="M698" t="str">
            <v>Boeing 777XF: 777-9</v>
          </cell>
        </row>
        <row r="699">
          <cell r="A699">
            <v>632</v>
          </cell>
          <cell r="B699">
            <v>713</v>
          </cell>
          <cell r="C699" t="str">
            <v>632#713</v>
          </cell>
          <cell r="D699">
            <v>22412</v>
          </cell>
          <cell r="E699">
            <v>2</v>
          </cell>
          <cell r="F699" t="str">
            <v>G</v>
          </cell>
          <cell r="G699" t="str">
            <v>G (2 * C) [$11,206]</v>
          </cell>
          <cell r="H699" t="str">
            <v/>
          </cell>
          <cell r="I699" t="str">
            <v/>
          </cell>
          <cell r="J699" t="str">
            <v/>
          </cell>
          <cell r="K699" t="str">
            <v>Freighter</v>
          </cell>
          <cell r="L699" t="str">
            <v>Airbus</v>
          </cell>
          <cell r="M699" t="str">
            <v>A300-600F/RF</v>
          </cell>
        </row>
        <row r="700">
          <cell r="A700">
            <v>631</v>
          </cell>
          <cell r="B700">
            <v>713</v>
          </cell>
          <cell r="C700" t="str">
            <v>631#713</v>
          </cell>
          <cell r="D700">
            <v>22412</v>
          </cell>
          <cell r="E700">
            <v>2</v>
          </cell>
          <cell r="F700" t="str">
            <v>G</v>
          </cell>
          <cell r="G700" t="str">
            <v>G (2 * C) [$11,206]</v>
          </cell>
          <cell r="H700" t="str">
            <v/>
          </cell>
          <cell r="I700" t="str">
            <v/>
          </cell>
          <cell r="J700" t="str">
            <v/>
          </cell>
          <cell r="K700" t="str">
            <v>Freighter</v>
          </cell>
          <cell r="L700" t="str">
            <v>Airbus</v>
          </cell>
          <cell r="M700" t="str">
            <v>A300-600F/RF</v>
          </cell>
        </row>
        <row r="701">
          <cell r="A701">
            <v>566</v>
          </cell>
          <cell r="B701">
            <v>713</v>
          </cell>
          <cell r="C701" t="str">
            <v>566#713</v>
          </cell>
          <cell r="D701">
            <v>22412</v>
          </cell>
          <cell r="E701">
            <v>2</v>
          </cell>
          <cell r="F701" t="str">
            <v>G</v>
          </cell>
          <cell r="G701" t="str">
            <v>G (2 * C) [$11,206]</v>
          </cell>
          <cell r="H701" t="str">
            <v/>
          </cell>
          <cell r="I701" t="str">
            <v/>
          </cell>
          <cell r="J701" t="str">
            <v/>
          </cell>
          <cell r="K701" t="str">
            <v>Freighter</v>
          </cell>
          <cell r="L701" t="str">
            <v>Airbus</v>
          </cell>
          <cell r="M701" t="str">
            <v>Airbus A300-600ST Beluga</v>
          </cell>
        </row>
        <row r="702">
          <cell r="A702">
            <v>553</v>
          </cell>
          <cell r="B702">
            <v>713</v>
          </cell>
          <cell r="C702" t="str">
            <v>553#713</v>
          </cell>
          <cell r="D702">
            <v>22412</v>
          </cell>
          <cell r="E702">
            <v>2</v>
          </cell>
          <cell r="F702" t="str">
            <v>G</v>
          </cell>
          <cell r="G702" t="str">
            <v>G (2 * C) [$11,206]</v>
          </cell>
          <cell r="H702" t="str">
            <v/>
          </cell>
          <cell r="I702" t="str">
            <v/>
          </cell>
          <cell r="J702" t="str">
            <v/>
          </cell>
          <cell r="K702" t="str">
            <v>Business Jet</v>
          </cell>
          <cell r="L702" t="str">
            <v>Boeing</v>
          </cell>
          <cell r="M702" t="str">
            <v>Boeing BBJ 777X</v>
          </cell>
        </row>
        <row r="703">
          <cell r="A703">
            <v>305</v>
          </cell>
          <cell r="B703">
            <v>713</v>
          </cell>
          <cell r="C703" t="str">
            <v>305#713</v>
          </cell>
          <cell r="D703">
            <v>22412</v>
          </cell>
          <cell r="E703">
            <v>2</v>
          </cell>
          <cell r="F703" t="str">
            <v>G</v>
          </cell>
          <cell r="G703" t="str">
            <v>G (2 * C) [$11,206]</v>
          </cell>
          <cell r="H703" t="str">
            <v/>
          </cell>
          <cell r="I703" t="str">
            <v/>
          </cell>
          <cell r="J703" t="str">
            <v/>
          </cell>
          <cell r="K703" t="str">
            <v>Large Commercial Aircraft</v>
          </cell>
          <cell r="L703" t="str">
            <v>Airbus</v>
          </cell>
          <cell r="M703" t="str">
            <v>Airbus A300</v>
          </cell>
        </row>
        <row r="704">
          <cell r="A704">
            <v>532</v>
          </cell>
          <cell r="B704">
            <v>713</v>
          </cell>
          <cell r="C704" t="str">
            <v>532#713</v>
          </cell>
          <cell r="D704">
            <v>22412</v>
          </cell>
          <cell r="E704">
            <v>2</v>
          </cell>
          <cell r="F704" t="str">
            <v>G</v>
          </cell>
          <cell r="G704" t="str">
            <v>G (2 * C) [$11,206]</v>
          </cell>
          <cell r="H704" t="str">
            <v/>
          </cell>
          <cell r="I704" t="str">
            <v/>
          </cell>
          <cell r="J704" t="str">
            <v/>
          </cell>
          <cell r="K704" t="str">
            <v>Large Commercial Aircraft</v>
          </cell>
          <cell r="L704" t="str">
            <v>Airbus</v>
          </cell>
          <cell r="M704" t="str">
            <v>Airbus A300</v>
          </cell>
        </row>
        <row r="705">
          <cell r="A705">
            <v>12</v>
          </cell>
          <cell r="B705">
            <v>713</v>
          </cell>
          <cell r="C705" t="str">
            <v>12#713</v>
          </cell>
          <cell r="D705">
            <v>22412</v>
          </cell>
          <cell r="E705">
            <v>2</v>
          </cell>
          <cell r="F705" t="str">
            <v>G</v>
          </cell>
          <cell r="G705" t="str">
            <v>G (2 * C) [$11,206]</v>
          </cell>
          <cell r="H705" t="str">
            <v/>
          </cell>
          <cell r="I705" t="str">
            <v/>
          </cell>
          <cell r="J705" t="str">
            <v/>
          </cell>
          <cell r="K705" t="str">
            <v>Large Commercial Aircraft</v>
          </cell>
          <cell r="L705" t="str">
            <v>Boeing</v>
          </cell>
          <cell r="M705" t="str">
            <v>Boeing 767</v>
          </cell>
        </row>
        <row r="706">
          <cell r="A706">
            <v>537</v>
          </cell>
          <cell r="B706">
            <v>713</v>
          </cell>
          <cell r="C706" t="str">
            <v>537#713</v>
          </cell>
          <cell r="D706">
            <v>22412</v>
          </cell>
          <cell r="E706">
            <v>2</v>
          </cell>
          <cell r="F706" t="str">
            <v>G</v>
          </cell>
          <cell r="G706" t="str">
            <v>G (2 * C) [$11,206]</v>
          </cell>
          <cell r="H706" t="str">
            <v/>
          </cell>
          <cell r="I706" t="str">
            <v/>
          </cell>
          <cell r="J706" t="str">
            <v/>
          </cell>
          <cell r="K706" t="str">
            <v>Large Commercial Aircraft</v>
          </cell>
          <cell r="L706" t="str">
            <v>Boeing</v>
          </cell>
          <cell r="M706" t="str">
            <v>Boeing 767</v>
          </cell>
        </row>
        <row r="707">
          <cell r="A707">
            <v>538</v>
          </cell>
          <cell r="B707">
            <v>713</v>
          </cell>
          <cell r="C707" t="str">
            <v>538#713</v>
          </cell>
          <cell r="D707">
            <v>22412</v>
          </cell>
          <cell r="E707">
            <v>2</v>
          </cell>
          <cell r="F707" t="str">
            <v>G</v>
          </cell>
          <cell r="G707" t="str">
            <v>G (2 * C) [$11,206]</v>
          </cell>
          <cell r="H707" t="str">
            <v/>
          </cell>
          <cell r="I707" t="str">
            <v/>
          </cell>
          <cell r="J707" t="str">
            <v/>
          </cell>
          <cell r="K707" t="str">
            <v>Large Commercial Aircraft</v>
          </cell>
          <cell r="L707" t="str">
            <v>Boeing</v>
          </cell>
          <cell r="M707" t="str">
            <v>Boeing 767</v>
          </cell>
        </row>
        <row r="708">
          <cell r="A708">
            <v>539</v>
          </cell>
          <cell r="B708">
            <v>713</v>
          </cell>
          <cell r="C708" t="str">
            <v>539#713</v>
          </cell>
          <cell r="D708">
            <v>22412</v>
          </cell>
          <cell r="E708">
            <v>2</v>
          </cell>
          <cell r="F708" t="str">
            <v>G</v>
          </cell>
          <cell r="G708" t="str">
            <v>G (2 * C) [$11,206]</v>
          </cell>
          <cell r="H708" t="str">
            <v/>
          </cell>
          <cell r="I708" t="str">
            <v/>
          </cell>
          <cell r="J708" t="str">
            <v/>
          </cell>
          <cell r="K708" t="str">
            <v>Large Commercial Aircraft</v>
          </cell>
          <cell r="L708" t="str">
            <v>Boeing</v>
          </cell>
          <cell r="M708" t="str">
            <v>Boeing 777: 777-200ER</v>
          </cell>
        </row>
        <row r="709">
          <cell r="A709">
            <v>302</v>
          </cell>
          <cell r="B709">
            <v>713</v>
          </cell>
          <cell r="C709" t="str">
            <v>302#713</v>
          </cell>
          <cell r="D709">
            <v>22412</v>
          </cell>
          <cell r="E709">
            <v>2</v>
          </cell>
          <cell r="F709" t="str">
            <v>G</v>
          </cell>
          <cell r="G709" t="str">
            <v>G (2 * C) [$11,206]</v>
          </cell>
          <cell r="H709" t="str">
            <v/>
          </cell>
          <cell r="I709" t="str">
            <v/>
          </cell>
          <cell r="J709" t="str">
            <v/>
          </cell>
          <cell r="K709" t="str">
            <v>Large Commercial Aircraft</v>
          </cell>
          <cell r="L709" t="str">
            <v>Boeing</v>
          </cell>
          <cell r="M709" t="str">
            <v>Boeing 777: 777-200ER</v>
          </cell>
        </row>
        <row r="710">
          <cell r="A710">
            <v>579</v>
          </cell>
          <cell r="B710">
            <v>713</v>
          </cell>
          <cell r="C710" t="str">
            <v>579#713</v>
          </cell>
          <cell r="D710">
            <v>22412</v>
          </cell>
          <cell r="E710">
            <v>2</v>
          </cell>
          <cell r="F710" t="str">
            <v>G</v>
          </cell>
          <cell r="G710" t="str">
            <v>G (2 * C) [$11,206]</v>
          </cell>
          <cell r="H710" t="str">
            <v/>
          </cell>
          <cell r="I710" t="str">
            <v/>
          </cell>
          <cell r="J710" t="str">
            <v/>
          </cell>
          <cell r="K710" t="str">
            <v>Large Commercial Aircraft</v>
          </cell>
          <cell r="L710" t="str">
            <v>Boeing</v>
          </cell>
          <cell r="M710" t="str">
            <v>Boeing 777: 777-200ER</v>
          </cell>
        </row>
        <row r="711">
          <cell r="A711">
            <v>303</v>
          </cell>
          <cell r="B711">
            <v>713</v>
          </cell>
          <cell r="C711" t="str">
            <v>303#713</v>
          </cell>
          <cell r="D711">
            <v>22412</v>
          </cell>
          <cell r="E711">
            <v>2</v>
          </cell>
          <cell r="F711" t="str">
            <v>G</v>
          </cell>
          <cell r="G711" t="str">
            <v>G (2 * C) [$11,206]</v>
          </cell>
          <cell r="H711" t="str">
            <v/>
          </cell>
          <cell r="I711" t="str">
            <v/>
          </cell>
          <cell r="J711" t="str">
            <v/>
          </cell>
          <cell r="K711" t="str">
            <v>Large Commercial Aircraft</v>
          </cell>
          <cell r="L711" t="str">
            <v>Boeing</v>
          </cell>
          <cell r="M711" t="str">
            <v>Boeing 777: 777-300</v>
          </cell>
        </row>
        <row r="712">
          <cell r="A712">
            <v>597</v>
          </cell>
          <cell r="B712">
            <v>713</v>
          </cell>
          <cell r="C712" t="str">
            <v>597#713</v>
          </cell>
          <cell r="D712">
            <v>22412</v>
          </cell>
          <cell r="E712">
            <v>2</v>
          </cell>
          <cell r="F712" t="str">
            <v>G</v>
          </cell>
          <cell r="G712" t="str">
            <v>G (2 * C) [$11,206]</v>
          </cell>
          <cell r="H712" t="str">
            <v/>
          </cell>
          <cell r="I712" t="str">
            <v/>
          </cell>
          <cell r="J712" t="str">
            <v/>
          </cell>
          <cell r="K712" t="str">
            <v>Large Commercial Aircraft</v>
          </cell>
          <cell r="L712" t="str">
            <v>Boeing</v>
          </cell>
          <cell r="M712" t="str">
            <v>Boeing 777: 777-300</v>
          </cell>
        </row>
        <row r="713">
          <cell r="A713">
            <v>203</v>
          </cell>
          <cell r="B713">
            <v>713</v>
          </cell>
          <cell r="C713" t="str">
            <v>203#713</v>
          </cell>
          <cell r="D713">
            <v>22412</v>
          </cell>
          <cell r="E713">
            <v>2</v>
          </cell>
          <cell r="F713" t="str">
            <v>G</v>
          </cell>
          <cell r="G713" t="str">
            <v>G (2 * C) [$11,206]</v>
          </cell>
          <cell r="H713" t="str">
            <v/>
          </cell>
          <cell r="I713" t="str">
            <v/>
          </cell>
          <cell r="J713" t="str">
            <v/>
          </cell>
          <cell r="K713" t="str">
            <v>Large Commercial Aircraft</v>
          </cell>
          <cell r="L713" t="str">
            <v>Boeing</v>
          </cell>
          <cell r="M713" t="str">
            <v>Boeing 777X: 777-8</v>
          </cell>
        </row>
        <row r="714">
          <cell r="A714">
            <v>204</v>
          </cell>
          <cell r="B714">
            <v>713</v>
          </cell>
          <cell r="C714" t="str">
            <v>204#713</v>
          </cell>
          <cell r="D714">
            <v>22412</v>
          </cell>
          <cell r="E714">
            <v>2</v>
          </cell>
          <cell r="F714" t="str">
            <v>G</v>
          </cell>
          <cell r="G714" t="str">
            <v>G (2 * C) [$11,206]</v>
          </cell>
          <cell r="H714" t="str">
            <v/>
          </cell>
          <cell r="I714" t="str">
            <v/>
          </cell>
          <cell r="J714" t="str">
            <v/>
          </cell>
          <cell r="K714" t="str">
            <v>Large Commercial Aircraft</v>
          </cell>
          <cell r="L714" t="str">
            <v>Boeing</v>
          </cell>
          <cell r="M714" t="str">
            <v>Boeing 777X: 777-9</v>
          </cell>
        </row>
        <row r="715">
          <cell r="A715">
            <v>530</v>
          </cell>
          <cell r="B715">
            <v>713</v>
          </cell>
          <cell r="C715" t="str">
            <v>530#713</v>
          </cell>
          <cell r="D715">
            <v>22412</v>
          </cell>
          <cell r="E715">
            <v>2</v>
          </cell>
          <cell r="F715" t="str">
            <v>G</v>
          </cell>
          <cell r="G715" t="str">
            <v>G (2 * C) [$11,206]</v>
          </cell>
          <cell r="H715" t="str">
            <v/>
          </cell>
          <cell r="I715" t="str">
            <v/>
          </cell>
          <cell r="J715" t="str">
            <v/>
          </cell>
          <cell r="K715" t="str">
            <v>Large Commercial Aircraft</v>
          </cell>
          <cell r="L715" t="str">
            <v>Boeing</v>
          </cell>
          <cell r="M715" t="str">
            <v>Boeing 747-400</v>
          </cell>
        </row>
        <row r="716">
          <cell r="A716">
            <v>301</v>
          </cell>
          <cell r="B716">
            <v>713</v>
          </cell>
          <cell r="C716" t="str">
            <v>301#713</v>
          </cell>
          <cell r="D716">
            <v>22412</v>
          </cell>
          <cell r="E716">
            <v>2</v>
          </cell>
          <cell r="F716" t="str">
            <v>G</v>
          </cell>
          <cell r="G716" t="str">
            <v>G (2 * C) [$11,206]</v>
          </cell>
          <cell r="H716" t="str">
            <v/>
          </cell>
          <cell r="I716" t="str">
            <v/>
          </cell>
          <cell r="J716" t="str">
            <v/>
          </cell>
          <cell r="K716" t="str">
            <v>Large Commercial Aircraft</v>
          </cell>
          <cell r="L716" t="str">
            <v>Boeing</v>
          </cell>
          <cell r="M716" t="str">
            <v>Boeing 747-400</v>
          </cell>
        </row>
        <row r="717">
          <cell r="A717">
            <v>531</v>
          </cell>
          <cell r="B717">
            <v>713</v>
          </cell>
          <cell r="C717" t="str">
            <v>531#713</v>
          </cell>
          <cell r="D717">
            <v>22412</v>
          </cell>
          <cell r="E717">
            <v>2</v>
          </cell>
          <cell r="F717" t="str">
            <v>G</v>
          </cell>
          <cell r="G717" t="str">
            <v>G (2 * C) [$11,206]</v>
          </cell>
          <cell r="H717" t="str">
            <v/>
          </cell>
          <cell r="I717" t="str">
            <v/>
          </cell>
          <cell r="J717" t="str">
            <v/>
          </cell>
          <cell r="K717" t="str">
            <v>Large Commercial Aircraft</v>
          </cell>
          <cell r="L717" t="str">
            <v>Boeing</v>
          </cell>
          <cell r="M717" t="str">
            <v>Boeing 747-400</v>
          </cell>
        </row>
        <row r="718">
          <cell r="A718">
            <v>16</v>
          </cell>
          <cell r="B718">
            <v>713</v>
          </cell>
          <cell r="C718" t="str">
            <v>16#713</v>
          </cell>
          <cell r="D718">
            <v>22412</v>
          </cell>
          <cell r="E718">
            <v>2</v>
          </cell>
          <cell r="F718" t="str">
            <v>G</v>
          </cell>
          <cell r="G718" t="str">
            <v>G (2 * C) [$11,206]</v>
          </cell>
          <cell r="H718" t="str">
            <v/>
          </cell>
          <cell r="I718" t="str">
            <v/>
          </cell>
          <cell r="J718" t="str">
            <v/>
          </cell>
          <cell r="K718" t="str">
            <v>Large Commercial Aircraft</v>
          </cell>
          <cell r="L718" t="str">
            <v>Boeing</v>
          </cell>
          <cell r="M718" t="str">
            <v>Boeing 747-8I</v>
          </cell>
        </row>
        <row r="719">
          <cell r="A719">
            <v>216</v>
          </cell>
          <cell r="B719">
            <v>713</v>
          </cell>
          <cell r="C719" t="str">
            <v>216#713</v>
          </cell>
          <cell r="D719">
            <v>29135</v>
          </cell>
          <cell r="E719">
            <v>2</v>
          </cell>
          <cell r="F719" t="str">
            <v>H</v>
          </cell>
          <cell r="G719" t="str">
            <v>H (130% G) [$22,412]</v>
          </cell>
          <cell r="H719" t="str">
            <v/>
          </cell>
          <cell r="I719" t="str">
            <v/>
          </cell>
          <cell r="J719" t="str">
            <v/>
          </cell>
          <cell r="K719" t="str">
            <v>Large Commercial Aircraft</v>
          </cell>
          <cell r="L719" t="str">
            <v>Airbus</v>
          </cell>
          <cell r="M719" t="str">
            <v>Airbus A380</v>
          </cell>
        </row>
        <row r="720">
          <cell r="A720">
            <v>520</v>
          </cell>
          <cell r="B720">
            <v>713</v>
          </cell>
          <cell r="C720" t="str">
            <v>520#713</v>
          </cell>
          <cell r="D720">
            <v>29135</v>
          </cell>
          <cell r="E720">
            <v>2</v>
          </cell>
          <cell r="F720" t="str">
            <v>H</v>
          </cell>
          <cell r="G720" t="str">
            <v>H (130% G) [$22,412]</v>
          </cell>
          <cell r="H720" t="str">
            <v/>
          </cell>
          <cell r="I720" t="str">
            <v/>
          </cell>
          <cell r="J720" t="str">
            <v/>
          </cell>
          <cell r="K720" t="str">
            <v>Large Commercial Aircraft</v>
          </cell>
          <cell r="L720" t="str">
            <v>Airbus</v>
          </cell>
          <cell r="M720" t="str">
            <v>Airbus A380</v>
          </cell>
        </row>
        <row r="721">
          <cell r="A721">
            <v>668</v>
          </cell>
          <cell r="B721">
            <v>714</v>
          </cell>
          <cell r="C721" t="str">
            <v>668#714</v>
          </cell>
          <cell r="D721">
            <v>6904</v>
          </cell>
          <cell r="E721">
            <v>2</v>
          </cell>
          <cell r="F721" t="str">
            <v>A</v>
          </cell>
          <cell r="G721" t="str">
            <v>A</v>
          </cell>
          <cell r="H721" t="str">
            <v/>
          </cell>
          <cell r="I721" t="str">
            <v/>
          </cell>
          <cell r="J721" t="str">
            <v/>
          </cell>
          <cell r="K721" t="str">
            <v>Freighter</v>
          </cell>
          <cell r="L721" t="str">
            <v>ATR</v>
          </cell>
          <cell r="M721" t="str">
            <v>ATR 72-600F</v>
          </cell>
        </row>
        <row r="722">
          <cell r="A722">
            <v>667</v>
          </cell>
          <cell r="B722">
            <v>714</v>
          </cell>
          <cell r="C722" t="str">
            <v>667#714</v>
          </cell>
          <cell r="D722">
            <v>6904</v>
          </cell>
          <cell r="E722">
            <v>2</v>
          </cell>
          <cell r="F722" t="str">
            <v>A</v>
          </cell>
          <cell r="G722" t="str">
            <v>A</v>
          </cell>
          <cell r="H722" t="str">
            <v/>
          </cell>
          <cell r="I722" t="str">
            <v/>
          </cell>
          <cell r="J722" t="str">
            <v/>
          </cell>
          <cell r="K722" t="str">
            <v>Freighter</v>
          </cell>
          <cell r="L722" t="str">
            <v>ATR</v>
          </cell>
          <cell r="M722" t="str">
            <v>ATR 72/42 Freighter Conversion</v>
          </cell>
        </row>
        <row r="723">
          <cell r="A723">
            <v>671</v>
          </cell>
          <cell r="B723">
            <v>714</v>
          </cell>
          <cell r="C723" t="str">
            <v>671#714</v>
          </cell>
          <cell r="D723">
            <v>9780</v>
          </cell>
          <cell r="E723">
            <v>2</v>
          </cell>
          <cell r="F723" t="str">
            <v>B</v>
          </cell>
          <cell r="G723" t="str">
            <v>B (142% A) [$6,904]</v>
          </cell>
          <cell r="H723" t="str">
            <v/>
          </cell>
          <cell r="I723" t="str">
            <v/>
          </cell>
          <cell r="J723" t="str">
            <v/>
          </cell>
          <cell r="K723" t="str">
            <v>Freighter</v>
          </cell>
          <cell r="L723" t="str">
            <v>Embraer</v>
          </cell>
          <cell r="M723" t="str">
            <v>Embraer E190F (P2F)</v>
          </cell>
        </row>
        <row r="724">
          <cell r="A724">
            <v>672</v>
          </cell>
          <cell r="B724">
            <v>714</v>
          </cell>
          <cell r="C724" t="str">
            <v>672#714</v>
          </cell>
          <cell r="D724">
            <v>9780</v>
          </cell>
          <cell r="E724">
            <v>2</v>
          </cell>
          <cell r="F724" t="str">
            <v>B</v>
          </cell>
          <cell r="G724" t="str">
            <v>B (142% A) [$6,904]</v>
          </cell>
          <cell r="H724" t="str">
            <v/>
          </cell>
          <cell r="I724" t="str">
            <v/>
          </cell>
          <cell r="J724" t="str">
            <v/>
          </cell>
          <cell r="K724" t="str">
            <v>Freighter</v>
          </cell>
          <cell r="L724" t="str">
            <v>Embraer</v>
          </cell>
          <cell r="M724" t="str">
            <v>Embraer E195F (P2F)</v>
          </cell>
        </row>
        <row r="725">
          <cell r="A725">
            <v>515</v>
          </cell>
          <cell r="B725">
            <v>714</v>
          </cell>
          <cell r="C725" t="str">
            <v>515#714</v>
          </cell>
          <cell r="D725">
            <v>11506</v>
          </cell>
          <cell r="E725">
            <v>2</v>
          </cell>
          <cell r="F725" t="str">
            <v>C</v>
          </cell>
          <cell r="G725" t="str">
            <v>C</v>
          </cell>
          <cell r="H725" t="str">
            <v/>
          </cell>
          <cell r="I725" t="str">
            <v/>
          </cell>
          <cell r="J725" t="str">
            <v/>
          </cell>
          <cell r="K725" t="str">
            <v>Large Commercial Aircraft</v>
          </cell>
          <cell r="L725" t="str">
            <v>Airbus</v>
          </cell>
          <cell r="M725" t="str">
            <v>Airbus A321neo</v>
          </cell>
        </row>
        <row r="726">
          <cell r="A726">
            <v>536</v>
          </cell>
          <cell r="B726">
            <v>714</v>
          </cell>
          <cell r="C726" t="str">
            <v>536#714</v>
          </cell>
          <cell r="D726">
            <v>11506</v>
          </cell>
          <cell r="E726">
            <v>2</v>
          </cell>
          <cell r="F726" t="str">
            <v>C</v>
          </cell>
          <cell r="G726" t="str">
            <v>C</v>
          </cell>
          <cell r="H726" t="str">
            <v/>
          </cell>
          <cell r="I726" t="str">
            <v/>
          </cell>
          <cell r="J726" t="str">
            <v/>
          </cell>
          <cell r="K726" t="str">
            <v>Large Commercial Aircraft</v>
          </cell>
          <cell r="L726" t="str">
            <v>Boeing</v>
          </cell>
          <cell r="M726" t="str">
            <v>Boeing 737 Classic: 737-500</v>
          </cell>
        </row>
        <row r="727">
          <cell r="A727">
            <v>309</v>
          </cell>
          <cell r="B727">
            <v>714</v>
          </cell>
          <cell r="C727" t="str">
            <v>309#714</v>
          </cell>
          <cell r="D727">
            <v>11506</v>
          </cell>
          <cell r="E727">
            <v>2</v>
          </cell>
          <cell r="F727" t="str">
            <v>C</v>
          </cell>
          <cell r="G727" t="str">
            <v>C</v>
          </cell>
          <cell r="H727" t="str">
            <v/>
          </cell>
          <cell r="I727" t="str">
            <v/>
          </cell>
          <cell r="J727" t="str">
            <v/>
          </cell>
          <cell r="K727" t="str">
            <v>Large Commercial Aircraft</v>
          </cell>
          <cell r="L727" t="str">
            <v>Boeing</v>
          </cell>
          <cell r="M727" t="str">
            <v>Boeing 737 MAX: 737 MAX 10</v>
          </cell>
        </row>
        <row r="728">
          <cell r="A728">
            <v>195</v>
          </cell>
          <cell r="B728">
            <v>714</v>
          </cell>
          <cell r="C728" t="str">
            <v>195#714</v>
          </cell>
          <cell r="D728">
            <v>11506</v>
          </cell>
          <cell r="E728">
            <v>2</v>
          </cell>
          <cell r="F728" t="str">
            <v>C</v>
          </cell>
          <cell r="G728" t="str">
            <v>C</v>
          </cell>
          <cell r="H728" t="str">
            <v/>
          </cell>
          <cell r="I728" t="str">
            <v/>
          </cell>
          <cell r="J728" t="str">
            <v/>
          </cell>
          <cell r="K728" t="str">
            <v>Large Commercial Aircraft</v>
          </cell>
          <cell r="L728" t="str">
            <v>Boeing</v>
          </cell>
          <cell r="M728" t="str">
            <v>Boeing 737 MAX: 737 MAX 7</v>
          </cell>
        </row>
        <row r="729">
          <cell r="A729">
            <v>196</v>
          </cell>
          <cell r="B729">
            <v>714</v>
          </cell>
          <cell r="C729" t="str">
            <v>196#714</v>
          </cell>
          <cell r="D729">
            <v>11506</v>
          </cell>
          <cell r="E729">
            <v>2</v>
          </cell>
          <cell r="F729" t="str">
            <v>C</v>
          </cell>
          <cell r="G729" t="str">
            <v>C</v>
          </cell>
          <cell r="H729" t="str">
            <v/>
          </cell>
          <cell r="I729" t="str">
            <v/>
          </cell>
          <cell r="J729" t="str">
            <v/>
          </cell>
          <cell r="K729" t="str">
            <v>Large Commercial Aircraft</v>
          </cell>
          <cell r="L729" t="str">
            <v>Boeing</v>
          </cell>
          <cell r="M729" t="str">
            <v>Boeing 737 MAX: 737 MAX 8</v>
          </cell>
        </row>
        <row r="730">
          <cell r="A730">
            <v>211</v>
          </cell>
          <cell r="B730">
            <v>714</v>
          </cell>
          <cell r="C730" t="str">
            <v>211#714</v>
          </cell>
          <cell r="D730">
            <v>11506</v>
          </cell>
          <cell r="E730">
            <v>2</v>
          </cell>
          <cell r="F730" t="str">
            <v>C</v>
          </cell>
          <cell r="G730" t="str">
            <v>C</v>
          </cell>
          <cell r="H730" t="str">
            <v/>
          </cell>
          <cell r="I730" t="str">
            <v/>
          </cell>
          <cell r="J730" t="str">
            <v/>
          </cell>
          <cell r="K730" t="str">
            <v>Large Commercial Aircraft</v>
          </cell>
          <cell r="L730" t="str">
            <v>Airbus</v>
          </cell>
          <cell r="M730" t="str">
            <v>Airbus A321neo</v>
          </cell>
        </row>
        <row r="731">
          <cell r="A731">
            <v>299</v>
          </cell>
          <cell r="B731">
            <v>714</v>
          </cell>
          <cell r="C731" t="str">
            <v>299#714</v>
          </cell>
          <cell r="D731">
            <v>11506</v>
          </cell>
          <cell r="E731">
            <v>2</v>
          </cell>
          <cell r="F731" t="str">
            <v>C</v>
          </cell>
          <cell r="G731" t="str">
            <v>C</v>
          </cell>
          <cell r="H731" t="str">
            <v/>
          </cell>
          <cell r="I731" t="str">
            <v/>
          </cell>
          <cell r="J731" t="str">
            <v/>
          </cell>
          <cell r="K731" t="str">
            <v>Large Commercial Aircraft</v>
          </cell>
          <cell r="L731" t="str">
            <v>Boeing</v>
          </cell>
          <cell r="M731" t="str">
            <v>Boeing 717</v>
          </cell>
        </row>
        <row r="732">
          <cell r="A732">
            <v>534</v>
          </cell>
          <cell r="B732">
            <v>714</v>
          </cell>
          <cell r="C732" t="str">
            <v>534#714</v>
          </cell>
          <cell r="D732">
            <v>11506</v>
          </cell>
          <cell r="E732">
            <v>2</v>
          </cell>
          <cell r="F732" t="str">
            <v>C</v>
          </cell>
          <cell r="G732" t="str">
            <v>C</v>
          </cell>
          <cell r="H732" t="str">
            <v/>
          </cell>
          <cell r="I732" t="str">
            <v/>
          </cell>
          <cell r="J732" t="str">
            <v/>
          </cell>
          <cell r="K732" t="str">
            <v>Large Commercial Aircraft</v>
          </cell>
          <cell r="L732" t="str">
            <v>Boeing</v>
          </cell>
          <cell r="M732" t="str">
            <v>Boeing 737 Classic: 737-300</v>
          </cell>
        </row>
        <row r="733">
          <cell r="A733">
            <v>535</v>
          </cell>
          <cell r="B733">
            <v>714</v>
          </cell>
          <cell r="C733" t="str">
            <v>535#714</v>
          </cell>
          <cell r="D733">
            <v>11506</v>
          </cell>
          <cell r="E733">
            <v>2</v>
          </cell>
          <cell r="F733" t="str">
            <v>C</v>
          </cell>
          <cell r="G733" t="str">
            <v>C</v>
          </cell>
          <cell r="H733" t="str">
            <v/>
          </cell>
          <cell r="I733" t="str">
            <v/>
          </cell>
          <cell r="J733" t="str">
            <v/>
          </cell>
          <cell r="K733" t="str">
            <v>Large Commercial Aircraft</v>
          </cell>
          <cell r="L733" t="str">
            <v>Boeing</v>
          </cell>
          <cell r="M733" t="str">
            <v>Boeing 737 Classic: 737-400</v>
          </cell>
        </row>
        <row r="734">
          <cell r="A734">
            <v>221</v>
          </cell>
          <cell r="B734">
            <v>714</v>
          </cell>
          <cell r="C734" t="str">
            <v>221#714</v>
          </cell>
          <cell r="D734">
            <v>11506</v>
          </cell>
          <cell r="E734">
            <v>2</v>
          </cell>
          <cell r="F734" t="str">
            <v>C</v>
          </cell>
          <cell r="G734" t="str">
            <v>C</v>
          </cell>
          <cell r="H734" t="str">
            <v/>
          </cell>
          <cell r="I734" t="str">
            <v/>
          </cell>
          <cell r="J734" t="str">
            <v/>
          </cell>
          <cell r="K734" t="str">
            <v>Large Commercial Aircraft</v>
          </cell>
          <cell r="L734" t="str">
            <v>Airbus</v>
          </cell>
          <cell r="M734" t="str">
            <v>Airbus A220-100</v>
          </cell>
        </row>
        <row r="735">
          <cell r="A735">
            <v>222</v>
          </cell>
          <cell r="B735">
            <v>714</v>
          </cell>
          <cell r="C735" t="str">
            <v>222#714</v>
          </cell>
          <cell r="D735">
            <v>11506</v>
          </cell>
          <cell r="E735">
            <v>2</v>
          </cell>
          <cell r="F735" t="str">
            <v>C</v>
          </cell>
          <cell r="G735" t="str">
            <v>C</v>
          </cell>
          <cell r="H735" t="str">
            <v/>
          </cell>
          <cell r="I735" t="str">
            <v/>
          </cell>
          <cell r="J735" t="str">
            <v/>
          </cell>
          <cell r="K735" t="str">
            <v>Large Commercial Aircraft</v>
          </cell>
          <cell r="L735" t="str">
            <v>Airbus</v>
          </cell>
          <cell r="M735" t="str">
            <v>Airbus A220-300</v>
          </cell>
        </row>
        <row r="736">
          <cell r="A736">
            <v>634</v>
          </cell>
          <cell r="B736">
            <v>714</v>
          </cell>
          <cell r="C736" t="str">
            <v>634#714</v>
          </cell>
          <cell r="D736">
            <v>11506</v>
          </cell>
          <cell r="E736">
            <v>2</v>
          </cell>
          <cell r="F736" t="str">
            <v>C</v>
          </cell>
          <cell r="G736" t="str">
            <v>C</v>
          </cell>
          <cell r="H736" t="str">
            <v/>
          </cell>
          <cell r="I736" t="str">
            <v/>
          </cell>
          <cell r="J736" t="str">
            <v/>
          </cell>
          <cell r="K736" t="str">
            <v>Large Commercial Aircraft</v>
          </cell>
          <cell r="L736" t="str">
            <v>Airbus</v>
          </cell>
          <cell r="M736" t="str">
            <v>A319-100</v>
          </cell>
        </row>
        <row r="737">
          <cell r="A737">
            <v>633</v>
          </cell>
          <cell r="B737">
            <v>714</v>
          </cell>
          <cell r="C737" t="str">
            <v>633#714</v>
          </cell>
          <cell r="D737">
            <v>11506</v>
          </cell>
          <cell r="E737">
            <v>2</v>
          </cell>
          <cell r="F737" t="str">
            <v>C</v>
          </cell>
          <cell r="G737" t="str">
            <v>C</v>
          </cell>
          <cell r="H737">
            <v>10000</v>
          </cell>
          <cell r="I737">
            <v>0.15060000000000001</v>
          </cell>
          <cell r="J737" t="str">
            <v/>
          </cell>
          <cell r="K737" t="str">
            <v>Large Commercial Aircraft</v>
          </cell>
          <cell r="L737" t="str">
            <v>Airbus</v>
          </cell>
          <cell r="M737" t="str">
            <v>A320-200</v>
          </cell>
        </row>
        <row r="738">
          <cell r="A738">
            <v>206</v>
          </cell>
          <cell r="B738">
            <v>714</v>
          </cell>
          <cell r="C738" t="str">
            <v>206#714</v>
          </cell>
          <cell r="D738">
            <v>11506</v>
          </cell>
          <cell r="E738">
            <v>2</v>
          </cell>
          <cell r="F738" t="str">
            <v>C</v>
          </cell>
          <cell r="G738" t="str">
            <v>C</v>
          </cell>
          <cell r="H738" t="str">
            <v/>
          </cell>
          <cell r="I738" t="str">
            <v/>
          </cell>
          <cell r="J738" t="str">
            <v/>
          </cell>
          <cell r="K738" t="str">
            <v>Large Commercial Aircraft</v>
          </cell>
          <cell r="L738" t="str">
            <v>Airbus</v>
          </cell>
          <cell r="M738" t="str">
            <v>Airbus A319ceo</v>
          </cell>
        </row>
        <row r="739">
          <cell r="A739">
            <v>510</v>
          </cell>
          <cell r="B739">
            <v>714</v>
          </cell>
          <cell r="C739" t="str">
            <v>510#714</v>
          </cell>
          <cell r="D739">
            <v>11506</v>
          </cell>
          <cell r="E739">
            <v>2</v>
          </cell>
          <cell r="F739" t="str">
            <v>C</v>
          </cell>
          <cell r="G739" t="str">
            <v>C</v>
          </cell>
          <cell r="H739" t="str">
            <v/>
          </cell>
          <cell r="I739" t="str">
            <v/>
          </cell>
          <cell r="J739" t="str">
            <v/>
          </cell>
          <cell r="K739" t="str">
            <v>Large Commercial Aircraft</v>
          </cell>
          <cell r="L739" t="str">
            <v>Airbus</v>
          </cell>
          <cell r="M739" t="str">
            <v>Airbus A319ceo</v>
          </cell>
        </row>
        <row r="740">
          <cell r="A740">
            <v>207</v>
          </cell>
          <cell r="B740">
            <v>714</v>
          </cell>
          <cell r="C740" t="str">
            <v>207#714</v>
          </cell>
          <cell r="D740">
            <v>11506</v>
          </cell>
          <cell r="E740">
            <v>2</v>
          </cell>
          <cell r="F740" t="str">
            <v>C</v>
          </cell>
          <cell r="G740" t="str">
            <v>C</v>
          </cell>
          <cell r="H740" t="str">
            <v/>
          </cell>
          <cell r="I740" t="str">
            <v/>
          </cell>
          <cell r="J740" t="str">
            <v/>
          </cell>
          <cell r="K740" t="str">
            <v>Large Commercial Aircraft</v>
          </cell>
          <cell r="L740" t="str">
            <v>Airbus</v>
          </cell>
          <cell r="M740" t="str">
            <v>Airbus A320ceo</v>
          </cell>
        </row>
        <row r="741">
          <cell r="A741">
            <v>511</v>
          </cell>
          <cell r="B741">
            <v>714</v>
          </cell>
          <cell r="C741" t="str">
            <v>511#714</v>
          </cell>
          <cell r="D741">
            <v>11506</v>
          </cell>
          <cell r="E741">
            <v>2</v>
          </cell>
          <cell r="F741" t="str">
            <v>C</v>
          </cell>
          <cell r="G741" t="str">
            <v>C</v>
          </cell>
          <cell r="H741" t="str">
            <v/>
          </cell>
          <cell r="I741" t="str">
            <v/>
          </cell>
          <cell r="J741" t="str">
            <v/>
          </cell>
          <cell r="K741" t="str">
            <v>Large Commercial Aircraft</v>
          </cell>
          <cell r="L741" t="str">
            <v>Airbus</v>
          </cell>
          <cell r="M741" t="str">
            <v>Airbus A320ceo</v>
          </cell>
        </row>
        <row r="742">
          <cell r="A742">
            <v>208</v>
          </cell>
          <cell r="B742">
            <v>714</v>
          </cell>
          <cell r="C742" t="str">
            <v>208#714</v>
          </cell>
          <cell r="D742">
            <v>11506</v>
          </cell>
          <cell r="E742">
            <v>2</v>
          </cell>
          <cell r="F742" t="str">
            <v>C</v>
          </cell>
          <cell r="G742" t="str">
            <v>C</v>
          </cell>
          <cell r="H742" t="str">
            <v/>
          </cell>
          <cell r="I742" t="str">
            <v/>
          </cell>
          <cell r="J742" t="str">
            <v/>
          </cell>
          <cell r="K742" t="str">
            <v>Large Commercial Aircraft</v>
          </cell>
          <cell r="L742" t="str">
            <v>Airbus</v>
          </cell>
          <cell r="M742" t="str">
            <v>Airbus A321ceo</v>
          </cell>
        </row>
        <row r="743">
          <cell r="A743">
            <v>512</v>
          </cell>
          <cell r="B743">
            <v>714</v>
          </cell>
          <cell r="C743" t="str">
            <v>512#714</v>
          </cell>
          <cell r="D743">
            <v>11506</v>
          </cell>
          <cell r="E743">
            <v>2</v>
          </cell>
          <cell r="F743" t="str">
            <v>C</v>
          </cell>
          <cell r="G743" t="str">
            <v>C</v>
          </cell>
          <cell r="H743" t="str">
            <v/>
          </cell>
          <cell r="I743" t="str">
            <v/>
          </cell>
          <cell r="J743" t="str">
            <v/>
          </cell>
          <cell r="K743" t="str">
            <v>Large Commercial Aircraft</v>
          </cell>
          <cell r="L743" t="str">
            <v>Airbus</v>
          </cell>
          <cell r="M743" t="str">
            <v>Airbus A321ceo</v>
          </cell>
        </row>
        <row r="744">
          <cell r="A744">
            <v>513</v>
          </cell>
          <cell r="B744">
            <v>714</v>
          </cell>
          <cell r="C744" t="str">
            <v>513#714</v>
          </cell>
          <cell r="D744">
            <v>11506</v>
          </cell>
          <cell r="E744">
            <v>2</v>
          </cell>
          <cell r="F744" t="str">
            <v>C</v>
          </cell>
          <cell r="G744" t="str">
            <v>C</v>
          </cell>
          <cell r="H744" t="str">
            <v/>
          </cell>
          <cell r="I744" t="str">
            <v/>
          </cell>
          <cell r="J744" t="str">
            <v/>
          </cell>
          <cell r="K744" t="str">
            <v>Large Commercial Aircraft</v>
          </cell>
          <cell r="L744" t="str">
            <v>Airbus</v>
          </cell>
          <cell r="M744" t="str">
            <v>Airbus A319neo</v>
          </cell>
        </row>
        <row r="745">
          <cell r="A745">
            <v>209</v>
          </cell>
          <cell r="B745">
            <v>714</v>
          </cell>
          <cell r="C745" t="str">
            <v>209#714</v>
          </cell>
          <cell r="D745">
            <v>11506</v>
          </cell>
          <cell r="E745">
            <v>2</v>
          </cell>
          <cell r="F745" t="str">
            <v>C</v>
          </cell>
          <cell r="G745" t="str">
            <v>C</v>
          </cell>
          <cell r="H745" t="str">
            <v/>
          </cell>
          <cell r="I745" t="str">
            <v/>
          </cell>
          <cell r="J745" t="str">
            <v/>
          </cell>
          <cell r="K745" t="str">
            <v>Large Commercial Aircraft</v>
          </cell>
          <cell r="L745" t="str">
            <v>Airbus</v>
          </cell>
          <cell r="M745" t="str">
            <v>Airbus A319neo</v>
          </cell>
        </row>
        <row r="746">
          <cell r="A746">
            <v>514</v>
          </cell>
          <cell r="B746">
            <v>714</v>
          </cell>
          <cell r="C746" t="str">
            <v>514#714</v>
          </cell>
          <cell r="D746">
            <v>11506</v>
          </cell>
          <cell r="E746">
            <v>2</v>
          </cell>
          <cell r="F746" t="str">
            <v>C</v>
          </cell>
          <cell r="G746" t="str">
            <v>C</v>
          </cell>
          <cell r="H746" t="str">
            <v/>
          </cell>
          <cell r="I746" t="str">
            <v/>
          </cell>
          <cell r="J746" t="str">
            <v/>
          </cell>
          <cell r="K746" t="str">
            <v>Large Commercial Aircraft</v>
          </cell>
          <cell r="L746" t="str">
            <v>Airbus</v>
          </cell>
          <cell r="M746" t="str">
            <v>Airbus A320neo</v>
          </cell>
        </row>
        <row r="747">
          <cell r="A747">
            <v>210</v>
          </cell>
          <cell r="B747">
            <v>714</v>
          </cell>
          <cell r="C747" t="str">
            <v>210#714</v>
          </cell>
          <cell r="D747">
            <v>11506</v>
          </cell>
          <cell r="E747">
            <v>2</v>
          </cell>
          <cell r="F747" t="str">
            <v>C</v>
          </cell>
          <cell r="G747" t="str">
            <v>C</v>
          </cell>
          <cell r="H747" t="str">
            <v/>
          </cell>
          <cell r="I747" t="str">
            <v/>
          </cell>
          <cell r="J747" t="str">
            <v/>
          </cell>
          <cell r="K747" t="str">
            <v>Large Commercial Aircraft</v>
          </cell>
          <cell r="L747" t="str">
            <v>Airbus</v>
          </cell>
          <cell r="M747" t="str">
            <v>Airbus A320neo</v>
          </cell>
        </row>
        <row r="748">
          <cell r="A748">
            <v>665</v>
          </cell>
          <cell r="B748">
            <v>714</v>
          </cell>
          <cell r="C748" t="str">
            <v>665#714</v>
          </cell>
          <cell r="D748">
            <v>11506</v>
          </cell>
          <cell r="E748">
            <v>2</v>
          </cell>
          <cell r="F748" t="str">
            <v>C</v>
          </cell>
          <cell r="G748" t="str">
            <v>C</v>
          </cell>
          <cell r="H748" t="str">
            <v/>
          </cell>
          <cell r="I748" t="str">
            <v/>
          </cell>
          <cell r="J748" t="str">
            <v/>
          </cell>
          <cell r="K748" t="str">
            <v>Freighter</v>
          </cell>
          <cell r="L748" t="str">
            <v>Airbus</v>
          </cell>
          <cell r="M748" t="str">
            <v>A320-200P2F</v>
          </cell>
        </row>
        <row r="749">
          <cell r="A749">
            <v>666</v>
          </cell>
          <cell r="B749">
            <v>714</v>
          </cell>
          <cell r="C749" t="str">
            <v>666#714</v>
          </cell>
          <cell r="D749">
            <v>11506</v>
          </cell>
          <cell r="E749">
            <v>2</v>
          </cell>
          <cell r="F749" t="str">
            <v>C</v>
          </cell>
          <cell r="G749" t="str">
            <v>C</v>
          </cell>
          <cell r="H749" t="str">
            <v/>
          </cell>
          <cell r="I749" t="str">
            <v/>
          </cell>
          <cell r="J749" t="str">
            <v/>
          </cell>
          <cell r="K749" t="str">
            <v>Freighter</v>
          </cell>
          <cell r="L749" t="str">
            <v>Airbus</v>
          </cell>
          <cell r="M749" t="str">
            <v>A321P2F</v>
          </cell>
        </row>
        <row r="750">
          <cell r="A750">
            <v>573</v>
          </cell>
          <cell r="B750">
            <v>714</v>
          </cell>
          <cell r="C750" t="str">
            <v>573#714</v>
          </cell>
          <cell r="D750">
            <v>11506</v>
          </cell>
          <cell r="E750">
            <v>2</v>
          </cell>
          <cell r="F750" t="str">
            <v>C</v>
          </cell>
          <cell r="G750" t="str">
            <v>C</v>
          </cell>
          <cell r="H750" t="str">
            <v/>
          </cell>
          <cell r="I750" t="str">
            <v/>
          </cell>
          <cell r="J750" t="str">
            <v/>
          </cell>
          <cell r="K750" t="str">
            <v>Freighter</v>
          </cell>
          <cell r="L750" t="str">
            <v>Boeing</v>
          </cell>
          <cell r="M750" t="str">
            <v>Boeing 737-300SF</v>
          </cell>
        </row>
        <row r="751">
          <cell r="A751">
            <v>572</v>
          </cell>
          <cell r="B751">
            <v>714</v>
          </cell>
          <cell r="C751" t="str">
            <v>572#714</v>
          </cell>
          <cell r="D751">
            <v>11506</v>
          </cell>
          <cell r="E751">
            <v>2</v>
          </cell>
          <cell r="F751" t="str">
            <v>C</v>
          </cell>
          <cell r="G751" t="str">
            <v>C</v>
          </cell>
          <cell r="H751" t="str">
            <v/>
          </cell>
          <cell r="I751" t="str">
            <v/>
          </cell>
          <cell r="J751" t="str">
            <v/>
          </cell>
          <cell r="K751" t="str">
            <v>Freighter</v>
          </cell>
          <cell r="L751" t="str">
            <v>Boeing</v>
          </cell>
          <cell r="M751" t="str">
            <v>Boeing 737-400SF</v>
          </cell>
        </row>
        <row r="752">
          <cell r="A752">
            <v>591</v>
          </cell>
          <cell r="B752">
            <v>714</v>
          </cell>
          <cell r="C752" t="str">
            <v>591#714</v>
          </cell>
          <cell r="D752">
            <v>11506</v>
          </cell>
          <cell r="E752">
            <v>2</v>
          </cell>
          <cell r="F752" t="str">
            <v>C</v>
          </cell>
          <cell r="G752" t="str">
            <v>C</v>
          </cell>
          <cell r="H752" t="str">
            <v/>
          </cell>
          <cell r="I752" t="str">
            <v/>
          </cell>
          <cell r="J752" t="str">
            <v/>
          </cell>
          <cell r="K752" t="str">
            <v>Freighter</v>
          </cell>
          <cell r="L752" t="str">
            <v>Boeing</v>
          </cell>
          <cell r="M752" t="str">
            <v>Boeing 737-700C</v>
          </cell>
        </row>
        <row r="753">
          <cell r="A753">
            <v>571</v>
          </cell>
          <cell r="B753">
            <v>714</v>
          </cell>
          <cell r="C753" t="str">
            <v>571#714</v>
          </cell>
          <cell r="D753">
            <v>11506</v>
          </cell>
          <cell r="E753">
            <v>2</v>
          </cell>
          <cell r="F753" t="str">
            <v>C</v>
          </cell>
          <cell r="G753" t="str">
            <v>C</v>
          </cell>
          <cell r="H753" t="str">
            <v/>
          </cell>
          <cell r="I753" t="str">
            <v/>
          </cell>
          <cell r="J753" t="str">
            <v/>
          </cell>
          <cell r="K753" t="str">
            <v>Freighter</v>
          </cell>
          <cell r="L753" t="str">
            <v>Boeing</v>
          </cell>
          <cell r="M753" t="str">
            <v>Boeing 737-700/-800CF</v>
          </cell>
        </row>
        <row r="754">
          <cell r="A754">
            <v>596</v>
          </cell>
          <cell r="B754">
            <v>714</v>
          </cell>
          <cell r="C754" t="str">
            <v>596#714</v>
          </cell>
          <cell r="D754">
            <v>11506</v>
          </cell>
          <cell r="E754">
            <v>2</v>
          </cell>
          <cell r="F754" t="str">
            <v>C</v>
          </cell>
          <cell r="G754" t="str">
            <v>C</v>
          </cell>
          <cell r="H754" t="str">
            <v/>
          </cell>
          <cell r="I754" t="str">
            <v/>
          </cell>
          <cell r="J754" t="str">
            <v/>
          </cell>
          <cell r="K754" t="str">
            <v>Freighter</v>
          </cell>
          <cell r="L754" t="str">
            <v>Boeing</v>
          </cell>
          <cell r="M754" t="str">
            <v>Boeing 757-200 PF/SF</v>
          </cell>
        </row>
        <row r="755">
          <cell r="A755">
            <v>595</v>
          </cell>
          <cell r="B755">
            <v>714</v>
          </cell>
          <cell r="C755" t="str">
            <v>595#714</v>
          </cell>
          <cell r="D755">
            <v>11506</v>
          </cell>
          <cell r="E755">
            <v>2</v>
          </cell>
          <cell r="F755" t="str">
            <v>C</v>
          </cell>
          <cell r="G755" t="str">
            <v>C</v>
          </cell>
          <cell r="H755" t="str">
            <v/>
          </cell>
          <cell r="I755" t="str">
            <v/>
          </cell>
          <cell r="J755" t="str">
            <v/>
          </cell>
          <cell r="K755" t="str">
            <v>Freighter</v>
          </cell>
          <cell r="L755" t="str">
            <v>Boeing</v>
          </cell>
          <cell r="M755" t="str">
            <v>Boeing 757-200 PF/SF</v>
          </cell>
        </row>
        <row r="756">
          <cell r="A756">
            <v>674</v>
          </cell>
          <cell r="B756">
            <v>714</v>
          </cell>
          <cell r="C756" t="str">
            <v>674#714</v>
          </cell>
          <cell r="D756">
            <v>11506</v>
          </cell>
          <cell r="E756">
            <v>2</v>
          </cell>
          <cell r="F756" t="str">
            <v>C</v>
          </cell>
          <cell r="G756" t="str">
            <v>C</v>
          </cell>
          <cell r="H756" t="str">
            <v/>
          </cell>
          <cell r="I756" t="str">
            <v/>
          </cell>
          <cell r="J756" t="str">
            <v/>
          </cell>
          <cell r="K756" t="str">
            <v>Business Jet</v>
          </cell>
          <cell r="L756" t="str">
            <v>Airbus</v>
          </cell>
          <cell r="M756" t="str">
            <v>Airbus ACJ TwoTwenty</v>
          </cell>
        </row>
        <row r="757">
          <cell r="A757">
            <v>296</v>
          </cell>
          <cell r="B757">
            <v>714</v>
          </cell>
          <cell r="C757" t="str">
            <v>296#714</v>
          </cell>
          <cell r="D757">
            <v>11506</v>
          </cell>
          <cell r="E757">
            <v>2</v>
          </cell>
          <cell r="F757" t="str">
            <v>C</v>
          </cell>
          <cell r="G757" t="str">
            <v>C</v>
          </cell>
          <cell r="H757" t="str">
            <v/>
          </cell>
          <cell r="I757" t="str">
            <v/>
          </cell>
          <cell r="J757" t="str">
            <v/>
          </cell>
          <cell r="K757" t="str">
            <v>Business Jet</v>
          </cell>
          <cell r="L757" t="str">
            <v>Airbus</v>
          </cell>
          <cell r="M757" t="str">
            <v>Airbus ACJ320 Family</v>
          </cell>
        </row>
        <row r="758">
          <cell r="A758">
            <v>526</v>
          </cell>
          <cell r="B758">
            <v>714</v>
          </cell>
          <cell r="C758" t="str">
            <v>526#714</v>
          </cell>
          <cell r="D758">
            <v>11506</v>
          </cell>
          <cell r="E758">
            <v>2</v>
          </cell>
          <cell r="F758" t="str">
            <v>C</v>
          </cell>
          <cell r="G758" t="str">
            <v>C</v>
          </cell>
          <cell r="H758" t="str">
            <v/>
          </cell>
          <cell r="I758" t="str">
            <v/>
          </cell>
          <cell r="J758" t="str">
            <v/>
          </cell>
          <cell r="K758" t="str">
            <v>Business Jet</v>
          </cell>
          <cell r="L758" t="str">
            <v>Airbus</v>
          </cell>
          <cell r="M758" t="str">
            <v>Airbus ACJ320 Family</v>
          </cell>
        </row>
        <row r="759">
          <cell r="A759">
            <v>528</v>
          </cell>
          <cell r="B759">
            <v>714</v>
          </cell>
          <cell r="C759" t="str">
            <v>528#714</v>
          </cell>
          <cell r="D759">
            <v>11506</v>
          </cell>
          <cell r="E759">
            <v>2</v>
          </cell>
          <cell r="F759" t="str">
            <v>C</v>
          </cell>
          <cell r="G759" t="str">
            <v>C</v>
          </cell>
          <cell r="H759" t="str">
            <v/>
          </cell>
          <cell r="I759" t="str">
            <v/>
          </cell>
          <cell r="J759" t="str">
            <v/>
          </cell>
          <cell r="K759" t="str">
            <v>Business Jet</v>
          </cell>
          <cell r="L759" t="str">
            <v>Airbus</v>
          </cell>
          <cell r="M759" t="str">
            <v>Airbus ACJ320neo Family</v>
          </cell>
        </row>
        <row r="760">
          <cell r="A760">
            <v>527</v>
          </cell>
          <cell r="B760">
            <v>714</v>
          </cell>
          <cell r="C760" t="str">
            <v>527#714</v>
          </cell>
          <cell r="D760">
            <v>11506</v>
          </cell>
          <cell r="E760">
            <v>2</v>
          </cell>
          <cell r="F760" t="str">
            <v>C</v>
          </cell>
          <cell r="G760" t="str">
            <v>C</v>
          </cell>
          <cell r="H760" t="str">
            <v/>
          </cell>
          <cell r="I760" t="str">
            <v/>
          </cell>
          <cell r="J760" t="str">
            <v/>
          </cell>
          <cell r="K760" t="str">
            <v>Business Jet</v>
          </cell>
          <cell r="L760" t="str">
            <v>Airbus</v>
          </cell>
          <cell r="M760" t="str">
            <v>Airbus ACJ320neo Family</v>
          </cell>
        </row>
        <row r="761">
          <cell r="A761">
            <v>529</v>
          </cell>
          <cell r="B761">
            <v>714</v>
          </cell>
          <cell r="C761" t="str">
            <v>529#714</v>
          </cell>
          <cell r="D761">
            <v>11506</v>
          </cell>
          <cell r="E761">
            <v>2</v>
          </cell>
          <cell r="F761" t="str">
            <v>C</v>
          </cell>
          <cell r="G761" t="str">
            <v>C</v>
          </cell>
          <cell r="H761" t="str">
            <v/>
          </cell>
          <cell r="I761" t="str">
            <v/>
          </cell>
          <cell r="J761" t="str">
            <v/>
          </cell>
          <cell r="K761" t="str">
            <v>Business Jet</v>
          </cell>
          <cell r="L761" t="str">
            <v>Boeing</v>
          </cell>
          <cell r="M761" t="str">
            <v>Boeing BBJ MAX</v>
          </cell>
        </row>
        <row r="762">
          <cell r="A762">
            <v>297</v>
          </cell>
          <cell r="B762">
            <v>714</v>
          </cell>
          <cell r="C762" t="str">
            <v>297#714</v>
          </cell>
          <cell r="D762">
            <v>11506</v>
          </cell>
          <cell r="E762">
            <v>2</v>
          </cell>
          <cell r="F762" t="str">
            <v>C</v>
          </cell>
          <cell r="G762" t="str">
            <v>C</v>
          </cell>
          <cell r="H762" t="str">
            <v/>
          </cell>
          <cell r="I762" t="str">
            <v/>
          </cell>
          <cell r="J762" t="str">
            <v/>
          </cell>
          <cell r="K762" t="str">
            <v>Business Jet</v>
          </cell>
          <cell r="L762" t="str">
            <v>Boeing</v>
          </cell>
          <cell r="M762" t="str">
            <v>Boeing BBJ/BBJ2/BBJ3</v>
          </cell>
        </row>
        <row r="763">
          <cell r="A763">
            <v>636</v>
          </cell>
          <cell r="B763">
            <v>714</v>
          </cell>
          <cell r="C763" t="str">
            <v>636#714</v>
          </cell>
          <cell r="D763">
            <v>11506</v>
          </cell>
          <cell r="E763">
            <v>2</v>
          </cell>
          <cell r="F763" t="str">
            <v>C</v>
          </cell>
          <cell r="G763" t="str">
            <v>C</v>
          </cell>
          <cell r="H763" t="str">
            <v/>
          </cell>
          <cell r="I763" t="str">
            <v/>
          </cell>
          <cell r="J763" t="str">
            <v/>
          </cell>
          <cell r="K763" t="str">
            <v>Military Transport / Special Mission</v>
          </cell>
          <cell r="L763" t="str">
            <v>Boeing</v>
          </cell>
          <cell r="M763" t="str">
            <v>Boeing B-52 Stratofortress</v>
          </cell>
        </row>
        <row r="764">
          <cell r="A764">
            <v>676</v>
          </cell>
          <cell r="B764">
            <v>714</v>
          </cell>
          <cell r="C764" t="str">
            <v>676#714</v>
          </cell>
          <cell r="D764">
            <v>11506</v>
          </cell>
          <cell r="E764">
            <v>2</v>
          </cell>
          <cell r="F764" t="str">
            <v>C</v>
          </cell>
          <cell r="G764" t="str">
            <v>C</v>
          </cell>
          <cell r="H764" t="str">
            <v/>
          </cell>
          <cell r="I764" t="str">
            <v/>
          </cell>
          <cell r="J764" t="str">
            <v/>
          </cell>
          <cell r="K764" t="str">
            <v>Military Transport / Special Mission</v>
          </cell>
          <cell r="L764" t="str">
            <v>Boeing</v>
          </cell>
          <cell r="M764" t="str">
            <v>Boeing B-52 Stratofortress re-engine</v>
          </cell>
        </row>
        <row r="765">
          <cell r="A765">
            <v>156</v>
          </cell>
          <cell r="B765">
            <v>714</v>
          </cell>
          <cell r="C765" t="str">
            <v>156#714</v>
          </cell>
          <cell r="D765">
            <v>11506</v>
          </cell>
          <cell r="E765">
            <v>2</v>
          </cell>
          <cell r="F765" t="str">
            <v>C</v>
          </cell>
          <cell r="G765" t="str">
            <v>C</v>
          </cell>
          <cell r="H765" t="str">
            <v/>
          </cell>
          <cell r="I765" t="str">
            <v/>
          </cell>
          <cell r="J765" t="str">
            <v/>
          </cell>
          <cell r="K765" t="str">
            <v>Military Transport / Special Mission</v>
          </cell>
          <cell r="L765" t="str">
            <v>Boeing</v>
          </cell>
          <cell r="M765" t="str">
            <v>Boeing P-8 Poseidon</v>
          </cell>
        </row>
        <row r="766">
          <cell r="A766">
            <v>574</v>
          </cell>
          <cell r="B766">
            <v>714</v>
          </cell>
          <cell r="C766" t="str">
            <v>574#714</v>
          </cell>
          <cell r="D766">
            <v>11506</v>
          </cell>
          <cell r="E766">
            <v>2</v>
          </cell>
          <cell r="F766" t="str">
            <v>C</v>
          </cell>
          <cell r="G766" t="str">
            <v>C</v>
          </cell>
          <cell r="H766" t="str">
            <v/>
          </cell>
          <cell r="I766" t="str">
            <v/>
          </cell>
          <cell r="J766" t="str">
            <v/>
          </cell>
          <cell r="K766" t="str">
            <v>Military Transport / Special Mission</v>
          </cell>
          <cell r="L766" t="str">
            <v>Boeing</v>
          </cell>
          <cell r="M766" t="str">
            <v>Boeing C-40 Clipper</v>
          </cell>
        </row>
        <row r="767">
          <cell r="A767">
            <v>197</v>
          </cell>
          <cell r="B767">
            <v>714</v>
          </cell>
          <cell r="C767" t="str">
            <v>197#714</v>
          </cell>
          <cell r="D767">
            <v>11506</v>
          </cell>
          <cell r="E767">
            <v>2</v>
          </cell>
          <cell r="F767" t="str">
            <v>C</v>
          </cell>
          <cell r="G767" t="str">
            <v>C</v>
          </cell>
          <cell r="H767" t="str">
            <v/>
          </cell>
          <cell r="I767" t="str">
            <v/>
          </cell>
          <cell r="J767" t="str">
            <v/>
          </cell>
          <cell r="K767" t="str">
            <v>Large Commercial Aircraft</v>
          </cell>
          <cell r="L767" t="str">
            <v>Boeing</v>
          </cell>
          <cell r="M767" t="str">
            <v>Boeing 737 MAX: 737 MAX 9</v>
          </cell>
        </row>
        <row r="768">
          <cell r="A768">
            <v>300</v>
          </cell>
          <cell r="B768">
            <v>714</v>
          </cell>
          <cell r="C768" t="str">
            <v>300#714</v>
          </cell>
          <cell r="D768">
            <v>11506</v>
          </cell>
          <cell r="E768">
            <v>2</v>
          </cell>
          <cell r="F768" t="str">
            <v>C</v>
          </cell>
          <cell r="G768" t="str">
            <v>C</v>
          </cell>
          <cell r="H768" t="str">
            <v/>
          </cell>
          <cell r="I768" t="str">
            <v/>
          </cell>
          <cell r="J768" t="str">
            <v/>
          </cell>
          <cell r="K768" t="str">
            <v>Large Commercial Aircraft</v>
          </cell>
          <cell r="L768" t="str">
            <v>Boeing</v>
          </cell>
          <cell r="M768" t="str">
            <v>Boeing 737-600</v>
          </cell>
        </row>
        <row r="769">
          <cell r="A769">
            <v>192</v>
          </cell>
          <cell r="B769">
            <v>714</v>
          </cell>
          <cell r="C769" t="str">
            <v>192#714</v>
          </cell>
          <cell r="D769">
            <v>11506</v>
          </cell>
          <cell r="E769">
            <v>2</v>
          </cell>
          <cell r="F769" t="str">
            <v>C</v>
          </cell>
          <cell r="G769" t="str">
            <v>C</v>
          </cell>
          <cell r="H769" t="str">
            <v/>
          </cell>
          <cell r="I769" t="str">
            <v/>
          </cell>
          <cell r="J769" t="str">
            <v/>
          </cell>
          <cell r="K769" t="str">
            <v>Large Commercial Aircraft</v>
          </cell>
          <cell r="L769" t="str">
            <v>Boeing</v>
          </cell>
          <cell r="M769" t="str">
            <v>Boeing 737-700</v>
          </cell>
        </row>
        <row r="770">
          <cell r="A770">
            <v>193</v>
          </cell>
          <cell r="B770">
            <v>714</v>
          </cell>
          <cell r="C770" t="str">
            <v>193#714</v>
          </cell>
          <cell r="D770">
            <v>11506</v>
          </cell>
          <cell r="E770">
            <v>2</v>
          </cell>
          <cell r="F770" t="str">
            <v>C</v>
          </cell>
          <cell r="G770" t="str">
            <v>C</v>
          </cell>
          <cell r="H770" t="str">
            <v/>
          </cell>
          <cell r="I770" t="str">
            <v/>
          </cell>
          <cell r="J770" t="str">
            <v/>
          </cell>
          <cell r="K770" t="str">
            <v>Large Commercial Aircraft</v>
          </cell>
          <cell r="L770" t="str">
            <v>Boeing</v>
          </cell>
          <cell r="M770" t="str">
            <v>Boeing 737-800</v>
          </cell>
        </row>
        <row r="771">
          <cell r="A771">
            <v>194</v>
          </cell>
          <cell r="B771">
            <v>714</v>
          </cell>
          <cell r="C771" t="str">
            <v>194#714</v>
          </cell>
          <cell r="D771">
            <v>11506</v>
          </cell>
          <cell r="E771">
            <v>2</v>
          </cell>
          <cell r="F771" t="str">
            <v>C</v>
          </cell>
          <cell r="G771" t="str">
            <v>C</v>
          </cell>
          <cell r="H771" t="str">
            <v/>
          </cell>
          <cell r="I771" t="str">
            <v/>
          </cell>
          <cell r="J771" t="str">
            <v/>
          </cell>
          <cell r="K771" t="str">
            <v>Large Commercial Aircraft</v>
          </cell>
          <cell r="L771" t="str">
            <v>Boeing</v>
          </cell>
          <cell r="M771" t="str">
            <v>Boeing 737-900</v>
          </cell>
        </row>
        <row r="772">
          <cell r="A772">
            <v>522</v>
          </cell>
          <cell r="B772">
            <v>714</v>
          </cell>
          <cell r="C772" t="str">
            <v>522#714</v>
          </cell>
          <cell r="D772">
            <v>11506</v>
          </cell>
          <cell r="E772">
            <v>2</v>
          </cell>
          <cell r="F772" t="str">
            <v>C</v>
          </cell>
          <cell r="G772" t="str">
            <v>C</v>
          </cell>
          <cell r="H772" t="str">
            <v/>
          </cell>
          <cell r="I772" t="str">
            <v/>
          </cell>
          <cell r="J772" t="str">
            <v/>
          </cell>
          <cell r="K772" t="str">
            <v>Large Commercial Aircraft</v>
          </cell>
          <cell r="L772" t="str">
            <v>Boeing</v>
          </cell>
          <cell r="M772" t="str">
            <v>Boeing 757</v>
          </cell>
        </row>
        <row r="773">
          <cell r="A773">
            <v>230</v>
          </cell>
          <cell r="B773">
            <v>714</v>
          </cell>
          <cell r="C773" t="str">
            <v>230#714</v>
          </cell>
          <cell r="D773">
            <v>11506</v>
          </cell>
          <cell r="E773">
            <v>2</v>
          </cell>
          <cell r="F773" t="str">
            <v>C</v>
          </cell>
          <cell r="G773" t="str">
            <v>C</v>
          </cell>
          <cell r="H773" t="str">
            <v/>
          </cell>
          <cell r="I773" t="str">
            <v/>
          </cell>
          <cell r="J773" t="str">
            <v/>
          </cell>
          <cell r="K773" t="str">
            <v>Large Commercial Aircraft</v>
          </cell>
          <cell r="L773" t="str">
            <v>Boeing</v>
          </cell>
          <cell r="M773" t="str">
            <v>Boeing 757</v>
          </cell>
        </row>
        <row r="774">
          <cell r="A774">
            <v>612</v>
          </cell>
          <cell r="B774">
            <v>714</v>
          </cell>
          <cell r="C774" t="str">
            <v>612#714</v>
          </cell>
          <cell r="D774">
            <v>11506</v>
          </cell>
          <cell r="E774">
            <v>2</v>
          </cell>
          <cell r="F774" t="str">
            <v>C</v>
          </cell>
          <cell r="G774" t="str">
            <v>C</v>
          </cell>
          <cell r="H774" t="str">
            <v/>
          </cell>
          <cell r="I774" t="str">
            <v/>
          </cell>
          <cell r="J774" t="str">
            <v/>
          </cell>
          <cell r="K774" t="str">
            <v>Large Commercial Aircraft</v>
          </cell>
          <cell r="L774" t="str">
            <v>Boeing</v>
          </cell>
          <cell r="M774" t="str">
            <v>Boeing New Single Aisle (NSA)</v>
          </cell>
        </row>
        <row r="775">
          <cell r="A775">
            <v>18</v>
          </cell>
          <cell r="B775">
            <v>714</v>
          </cell>
          <cell r="C775" t="str">
            <v>18#714</v>
          </cell>
          <cell r="D775">
            <v>11506</v>
          </cell>
          <cell r="E775">
            <v>2</v>
          </cell>
          <cell r="F775" t="str">
            <v>C</v>
          </cell>
          <cell r="G775" t="str">
            <v>C</v>
          </cell>
          <cell r="H775" t="str">
            <v/>
          </cell>
          <cell r="I775" t="str">
            <v/>
          </cell>
          <cell r="J775" t="str">
            <v/>
          </cell>
          <cell r="K775" t="str">
            <v>Large Commercial Aircraft</v>
          </cell>
          <cell r="L775" t="str">
            <v>Comac</v>
          </cell>
          <cell r="M775" t="str">
            <v>Comac C919</v>
          </cell>
        </row>
        <row r="776">
          <cell r="A776">
            <v>541</v>
          </cell>
          <cell r="B776">
            <v>714</v>
          </cell>
          <cell r="C776" t="str">
            <v>541#714</v>
          </cell>
          <cell r="D776">
            <v>11506</v>
          </cell>
          <cell r="E776">
            <v>2</v>
          </cell>
          <cell r="F776" t="str">
            <v>C</v>
          </cell>
          <cell r="G776" t="str">
            <v>C</v>
          </cell>
          <cell r="H776" t="str">
            <v/>
          </cell>
          <cell r="I776" t="str">
            <v/>
          </cell>
          <cell r="J776" t="str">
            <v/>
          </cell>
          <cell r="K776" t="str">
            <v>Large Commercial Aircraft</v>
          </cell>
          <cell r="L776" t="str">
            <v>Irkut</v>
          </cell>
          <cell r="M776" t="str">
            <v>Irkut MC-21</v>
          </cell>
        </row>
        <row r="777">
          <cell r="A777">
            <v>19</v>
          </cell>
          <cell r="B777">
            <v>714</v>
          </cell>
          <cell r="C777" t="str">
            <v>19#714</v>
          </cell>
          <cell r="D777">
            <v>11506</v>
          </cell>
          <cell r="E777">
            <v>2</v>
          </cell>
          <cell r="F777" t="str">
            <v>C</v>
          </cell>
          <cell r="G777" t="str">
            <v>C</v>
          </cell>
          <cell r="H777" t="str">
            <v/>
          </cell>
          <cell r="I777" t="str">
            <v/>
          </cell>
          <cell r="J777" t="str">
            <v/>
          </cell>
          <cell r="K777" t="str">
            <v>Large Commercial Aircraft</v>
          </cell>
          <cell r="L777" t="str">
            <v>Irkut</v>
          </cell>
          <cell r="M777" t="str">
            <v>Irkut MC-21</v>
          </cell>
        </row>
        <row r="778">
          <cell r="A778">
            <v>654</v>
          </cell>
          <cell r="B778">
            <v>714</v>
          </cell>
          <cell r="C778" t="str">
            <v>654#714</v>
          </cell>
          <cell r="D778">
            <v>12081</v>
          </cell>
          <cell r="E778">
            <v>2</v>
          </cell>
          <cell r="F778" t="str">
            <v>D</v>
          </cell>
          <cell r="G778" t="str">
            <v>D (105% C) [$11,506]</v>
          </cell>
          <cell r="H778" t="str">
            <v/>
          </cell>
          <cell r="I778" t="str">
            <v/>
          </cell>
          <cell r="J778" t="str">
            <v/>
          </cell>
          <cell r="K778" t="str">
            <v>Large Commercial Aircraft</v>
          </cell>
          <cell r="L778" t="str">
            <v>Airbus</v>
          </cell>
          <cell r="M778" t="str">
            <v>Airbus A322X</v>
          </cell>
        </row>
        <row r="779">
          <cell r="A779">
            <v>655</v>
          </cell>
          <cell r="B779">
            <v>714</v>
          </cell>
          <cell r="C779" t="str">
            <v>655#714</v>
          </cell>
          <cell r="D779">
            <v>12081</v>
          </cell>
          <cell r="E779">
            <v>2</v>
          </cell>
          <cell r="F779" t="str">
            <v>D</v>
          </cell>
          <cell r="G779" t="str">
            <v>D (105% C) [$11,506]</v>
          </cell>
          <cell r="H779" t="str">
            <v/>
          </cell>
          <cell r="I779" t="str">
            <v/>
          </cell>
          <cell r="J779" t="str">
            <v/>
          </cell>
          <cell r="K779" t="str">
            <v>Large Commercial Aircraft</v>
          </cell>
          <cell r="L779" t="str">
            <v>Airbus</v>
          </cell>
          <cell r="M779" t="str">
            <v>Airbus A322X</v>
          </cell>
        </row>
        <row r="780">
          <cell r="A780">
            <v>653</v>
          </cell>
          <cell r="B780">
            <v>714</v>
          </cell>
          <cell r="C780" t="str">
            <v>653#714</v>
          </cell>
          <cell r="D780">
            <v>12081</v>
          </cell>
          <cell r="E780">
            <v>2</v>
          </cell>
          <cell r="F780" t="str">
            <v>D</v>
          </cell>
          <cell r="G780" t="str">
            <v>D (105% C) [$11,506]</v>
          </cell>
          <cell r="H780" t="str">
            <v/>
          </cell>
          <cell r="I780" t="str">
            <v/>
          </cell>
          <cell r="J780" t="str">
            <v/>
          </cell>
          <cell r="K780" t="str">
            <v>Large Commercial Aircraft</v>
          </cell>
          <cell r="L780" t="str">
            <v>Airbus</v>
          </cell>
          <cell r="M780" t="str">
            <v>Airbus A220-500</v>
          </cell>
        </row>
        <row r="781">
          <cell r="A781">
            <v>660</v>
          </cell>
          <cell r="B781">
            <v>714</v>
          </cell>
          <cell r="C781" t="str">
            <v>660#714</v>
          </cell>
          <cell r="D781">
            <v>12081</v>
          </cell>
          <cell r="E781">
            <v>2</v>
          </cell>
          <cell r="F781" t="str">
            <v>D</v>
          </cell>
          <cell r="G781" t="str">
            <v>D (105% C) [$11,506]</v>
          </cell>
          <cell r="H781" t="str">
            <v/>
          </cell>
          <cell r="I781" t="str">
            <v/>
          </cell>
          <cell r="J781" t="str">
            <v/>
          </cell>
          <cell r="K781" t="str">
            <v>Large Commercial Aircraft</v>
          </cell>
          <cell r="L781" t="str">
            <v>Airbus</v>
          </cell>
          <cell r="M781" t="str">
            <v>Airbus A321 LR</v>
          </cell>
        </row>
        <row r="782">
          <cell r="A782">
            <v>661</v>
          </cell>
          <cell r="B782">
            <v>714</v>
          </cell>
          <cell r="C782" t="str">
            <v>661#714</v>
          </cell>
          <cell r="D782">
            <v>12081</v>
          </cell>
          <cell r="E782">
            <v>2</v>
          </cell>
          <cell r="F782" t="str">
            <v>D</v>
          </cell>
          <cell r="G782" t="str">
            <v>D (105% C) [$11,506]</v>
          </cell>
          <cell r="H782" t="str">
            <v/>
          </cell>
          <cell r="I782" t="str">
            <v/>
          </cell>
          <cell r="J782" t="str">
            <v/>
          </cell>
          <cell r="K782" t="str">
            <v>Large Commercial Aircraft</v>
          </cell>
          <cell r="L782" t="str">
            <v>Airbus</v>
          </cell>
          <cell r="M782" t="str">
            <v>Airbus A321 LR</v>
          </cell>
        </row>
        <row r="783">
          <cell r="A783">
            <v>662</v>
          </cell>
          <cell r="B783">
            <v>714</v>
          </cell>
          <cell r="C783" t="str">
            <v>662#714</v>
          </cell>
          <cell r="D783">
            <v>12081</v>
          </cell>
          <cell r="E783">
            <v>2</v>
          </cell>
          <cell r="F783" t="str">
            <v>D</v>
          </cell>
          <cell r="G783" t="str">
            <v>D (105% C) [$11,506]</v>
          </cell>
          <cell r="H783" t="str">
            <v/>
          </cell>
          <cell r="I783" t="str">
            <v/>
          </cell>
          <cell r="J783" t="str">
            <v/>
          </cell>
          <cell r="K783" t="str">
            <v>Large Commercial Aircraft</v>
          </cell>
          <cell r="L783" t="str">
            <v>Airbus</v>
          </cell>
          <cell r="M783" t="str">
            <v>Airbus A321 XLR</v>
          </cell>
        </row>
        <row r="784">
          <cell r="A784">
            <v>663</v>
          </cell>
          <cell r="B784">
            <v>714</v>
          </cell>
          <cell r="C784" t="str">
            <v>663#714</v>
          </cell>
          <cell r="D784">
            <v>12081</v>
          </cell>
          <cell r="E784">
            <v>2</v>
          </cell>
          <cell r="F784" t="str">
            <v>D</v>
          </cell>
          <cell r="G784" t="str">
            <v>D (105% C) [$11,506]</v>
          </cell>
          <cell r="H784" t="str">
            <v/>
          </cell>
          <cell r="I784" t="str">
            <v/>
          </cell>
          <cell r="J784" t="str">
            <v/>
          </cell>
          <cell r="K784" t="str">
            <v>Large Commercial Aircraft</v>
          </cell>
          <cell r="L784" t="str">
            <v>Airbus</v>
          </cell>
          <cell r="M784" t="str">
            <v>Airbus A321 XLR</v>
          </cell>
        </row>
        <row r="785">
          <cell r="A785">
            <v>561</v>
          </cell>
          <cell r="B785">
            <v>714</v>
          </cell>
          <cell r="C785" t="str">
            <v>561#714</v>
          </cell>
          <cell r="D785">
            <v>34520</v>
          </cell>
          <cell r="E785">
            <v>2</v>
          </cell>
          <cell r="F785" t="str">
            <v>E</v>
          </cell>
          <cell r="G785" t="str">
            <v>E</v>
          </cell>
          <cell r="H785" t="str">
            <v/>
          </cell>
          <cell r="I785" t="str">
            <v/>
          </cell>
          <cell r="J785" t="str">
            <v/>
          </cell>
          <cell r="K785" t="str">
            <v>Freighter</v>
          </cell>
          <cell r="L785" t="str">
            <v>Airbus</v>
          </cell>
          <cell r="M785" t="str">
            <v>Airbus A330-200F</v>
          </cell>
        </row>
        <row r="786">
          <cell r="A786">
            <v>560</v>
          </cell>
          <cell r="B786">
            <v>714</v>
          </cell>
          <cell r="C786" t="str">
            <v>560#714</v>
          </cell>
          <cell r="D786">
            <v>34520</v>
          </cell>
          <cell r="E786">
            <v>2</v>
          </cell>
          <cell r="F786" t="str">
            <v>E</v>
          </cell>
          <cell r="G786" t="str">
            <v>E</v>
          </cell>
          <cell r="H786" t="str">
            <v/>
          </cell>
          <cell r="I786" t="str">
            <v/>
          </cell>
          <cell r="J786" t="str">
            <v/>
          </cell>
          <cell r="K786" t="str">
            <v>Freighter</v>
          </cell>
          <cell r="L786" t="str">
            <v>Airbus</v>
          </cell>
          <cell r="M786" t="str">
            <v>Airbus A330-200F</v>
          </cell>
        </row>
        <row r="787">
          <cell r="A787">
            <v>562</v>
          </cell>
          <cell r="B787">
            <v>714</v>
          </cell>
          <cell r="C787" t="str">
            <v>562#714</v>
          </cell>
          <cell r="D787">
            <v>34520</v>
          </cell>
          <cell r="E787">
            <v>2</v>
          </cell>
          <cell r="F787" t="str">
            <v>E</v>
          </cell>
          <cell r="G787" t="str">
            <v>E</v>
          </cell>
          <cell r="H787" t="str">
            <v/>
          </cell>
          <cell r="I787" t="str">
            <v/>
          </cell>
          <cell r="J787" t="str">
            <v/>
          </cell>
          <cell r="K787" t="str">
            <v>Freighter</v>
          </cell>
          <cell r="L787" t="str">
            <v>Airbus</v>
          </cell>
          <cell r="M787" t="str">
            <v>Airbus A330-300P2F</v>
          </cell>
        </row>
        <row r="788">
          <cell r="A788">
            <v>563</v>
          </cell>
          <cell r="B788">
            <v>714</v>
          </cell>
          <cell r="C788" t="str">
            <v>563#714</v>
          </cell>
          <cell r="D788">
            <v>34520</v>
          </cell>
          <cell r="E788">
            <v>2</v>
          </cell>
          <cell r="F788" t="str">
            <v>E</v>
          </cell>
          <cell r="G788" t="str">
            <v>E</v>
          </cell>
          <cell r="H788" t="str">
            <v/>
          </cell>
          <cell r="I788" t="str">
            <v/>
          </cell>
          <cell r="J788" t="str">
            <v/>
          </cell>
          <cell r="K788" t="str">
            <v>Freighter</v>
          </cell>
          <cell r="L788" t="str">
            <v>Airbus</v>
          </cell>
          <cell r="M788" t="str">
            <v>Airbus A330-300P2F</v>
          </cell>
        </row>
        <row r="789">
          <cell r="A789">
            <v>564</v>
          </cell>
          <cell r="B789">
            <v>714</v>
          </cell>
          <cell r="C789" t="str">
            <v>564#714</v>
          </cell>
          <cell r="D789">
            <v>34520</v>
          </cell>
          <cell r="E789">
            <v>2</v>
          </cell>
          <cell r="F789" t="str">
            <v>E</v>
          </cell>
          <cell r="G789" t="str">
            <v>E</v>
          </cell>
          <cell r="H789" t="str">
            <v/>
          </cell>
          <cell r="I789" t="str">
            <v/>
          </cell>
          <cell r="J789" t="str">
            <v/>
          </cell>
          <cell r="K789" t="str">
            <v>Freighter</v>
          </cell>
          <cell r="L789" t="str">
            <v>Airbus</v>
          </cell>
          <cell r="M789" t="str">
            <v>Airbus A330-300P2F</v>
          </cell>
        </row>
        <row r="790">
          <cell r="A790">
            <v>669</v>
          </cell>
          <cell r="B790">
            <v>714</v>
          </cell>
          <cell r="C790" t="str">
            <v>669#714</v>
          </cell>
          <cell r="D790">
            <v>34520</v>
          </cell>
          <cell r="E790">
            <v>2</v>
          </cell>
          <cell r="F790" t="str">
            <v>E</v>
          </cell>
          <cell r="G790" t="str">
            <v>E</v>
          </cell>
          <cell r="H790" t="str">
            <v/>
          </cell>
          <cell r="I790" t="str">
            <v/>
          </cell>
          <cell r="J790" t="str">
            <v/>
          </cell>
          <cell r="K790" t="str">
            <v>Freighter</v>
          </cell>
          <cell r="L790" t="str">
            <v>Airbus</v>
          </cell>
          <cell r="M790" t="str">
            <v>Airbus A340-600NGF</v>
          </cell>
        </row>
        <row r="791">
          <cell r="A791">
            <v>570</v>
          </cell>
          <cell r="B791">
            <v>714</v>
          </cell>
          <cell r="C791" t="str">
            <v>570#714</v>
          </cell>
          <cell r="D791">
            <v>34520</v>
          </cell>
          <cell r="E791">
            <v>2</v>
          </cell>
          <cell r="F791" t="str">
            <v>E</v>
          </cell>
          <cell r="G791" t="str">
            <v>E</v>
          </cell>
          <cell r="H791" t="str">
            <v/>
          </cell>
          <cell r="I791" t="str">
            <v/>
          </cell>
          <cell r="J791" t="str">
            <v/>
          </cell>
          <cell r="K791" t="str">
            <v>Freighter</v>
          </cell>
          <cell r="L791" t="str">
            <v>Boeing</v>
          </cell>
          <cell r="M791" t="str">
            <v>Boeing 767-300BCF</v>
          </cell>
        </row>
        <row r="792">
          <cell r="A792">
            <v>569</v>
          </cell>
          <cell r="B792">
            <v>714</v>
          </cell>
          <cell r="C792" t="str">
            <v>569#714</v>
          </cell>
          <cell r="D792">
            <v>34520</v>
          </cell>
          <cell r="E792">
            <v>2</v>
          </cell>
          <cell r="F792" t="str">
            <v>E</v>
          </cell>
          <cell r="G792" t="str">
            <v>E</v>
          </cell>
          <cell r="H792" t="str">
            <v/>
          </cell>
          <cell r="I792" t="str">
            <v/>
          </cell>
          <cell r="J792" t="str">
            <v/>
          </cell>
          <cell r="K792" t="str">
            <v>Freighter</v>
          </cell>
          <cell r="L792" t="str">
            <v>Boeing</v>
          </cell>
          <cell r="M792" t="str">
            <v>Boeing 767-300F</v>
          </cell>
        </row>
        <row r="793">
          <cell r="A793">
            <v>627</v>
          </cell>
          <cell r="B793">
            <v>714</v>
          </cell>
          <cell r="C793" t="str">
            <v>627#714</v>
          </cell>
          <cell r="D793">
            <v>34520</v>
          </cell>
          <cell r="E793">
            <v>2</v>
          </cell>
          <cell r="F793" t="str">
            <v>E</v>
          </cell>
          <cell r="G793" t="str">
            <v>E</v>
          </cell>
          <cell r="H793" t="str">
            <v/>
          </cell>
          <cell r="I793" t="str">
            <v/>
          </cell>
          <cell r="J793" t="str">
            <v/>
          </cell>
          <cell r="K793" t="str">
            <v>Freighter</v>
          </cell>
          <cell r="L793" t="str">
            <v>McDonnell</v>
          </cell>
          <cell r="M793" t="str">
            <v>McDonnell Douglas MD-11F/CF</v>
          </cell>
        </row>
        <row r="794">
          <cell r="A794">
            <v>626</v>
          </cell>
          <cell r="B794">
            <v>714</v>
          </cell>
          <cell r="C794" t="str">
            <v>626#714</v>
          </cell>
          <cell r="D794">
            <v>34520</v>
          </cell>
          <cell r="E794">
            <v>2</v>
          </cell>
          <cell r="F794" t="str">
            <v>E</v>
          </cell>
          <cell r="G794" t="str">
            <v>E</v>
          </cell>
          <cell r="H794" t="str">
            <v/>
          </cell>
          <cell r="I794" t="str">
            <v/>
          </cell>
          <cell r="J794" t="str">
            <v/>
          </cell>
          <cell r="K794" t="str">
            <v>Freighter</v>
          </cell>
          <cell r="L794" t="str">
            <v>McDonnell</v>
          </cell>
          <cell r="M794" t="str">
            <v>McDonnell Douglas MD-11F/CF</v>
          </cell>
        </row>
        <row r="795">
          <cell r="A795">
            <v>565</v>
          </cell>
          <cell r="B795">
            <v>714</v>
          </cell>
          <cell r="C795" t="str">
            <v>565#714</v>
          </cell>
          <cell r="D795">
            <v>34520</v>
          </cell>
          <cell r="E795">
            <v>2</v>
          </cell>
          <cell r="F795" t="str">
            <v>E</v>
          </cell>
          <cell r="G795" t="str">
            <v>E</v>
          </cell>
          <cell r="H795" t="str">
            <v/>
          </cell>
          <cell r="I795" t="str">
            <v/>
          </cell>
          <cell r="J795" t="str">
            <v/>
          </cell>
          <cell r="K795" t="str">
            <v>Freighter</v>
          </cell>
          <cell r="L795" t="str">
            <v>Airbus</v>
          </cell>
          <cell r="M795" t="str">
            <v>Airbus A330-743L Beluga XL</v>
          </cell>
        </row>
        <row r="796">
          <cell r="A796">
            <v>644</v>
          </cell>
          <cell r="B796">
            <v>714</v>
          </cell>
          <cell r="C796" t="str">
            <v>644#714</v>
          </cell>
          <cell r="D796">
            <v>34520</v>
          </cell>
          <cell r="E796">
            <v>2</v>
          </cell>
          <cell r="F796" t="str">
            <v>E</v>
          </cell>
          <cell r="G796" t="str">
            <v>E</v>
          </cell>
          <cell r="H796" t="str">
            <v/>
          </cell>
          <cell r="I796" t="str">
            <v/>
          </cell>
          <cell r="J796" t="str">
            <v/>
          </cell>
          <cell r="K796" t="str">
            <v>Freighter</v>
          </cell>
          <cell r="L796" t="str">
            <v>Airbus</v>
          </cell>
          <cell r="M796" t="str">
            <v>Airbus A350F</v>
          </cell>
        </row>
        <row r="797">
          <cell r="A797">
            <v>592</v>
          </cell>
          <cell r="B797">
            <v>714</v>
          </cell>
          <cell r="C797" t="str">
            <v>592#714</v>
          </cell>
          <cell r="D797">
            <v>34520</v>
          </cell>
          <cell r="E797">
            <v>2</v>
          </cell>
          <cell r="F797" t="str">
            <v>E</v>
          </cell>
          <cell r="G797" t="str">
            <v>E</v>
          </cell>
          <cell r="H797" t="str">
            <v/>
          </cell>
          <cell r="I797" t="str">
            <v/>
          </cell>
          <cell r="J797" t="str">
            <v/>
          </cell>
          <cell r="K797" t="str">
            <v>Freighter</v>
          </cell>
          <cell r="L797" t="str">
            <v>Boeing</v>
          </cell>
          <cell r="M797" t="str">
            <v>Boeing 747-400CF</v>
          </cell>
        </row>
        <row r="798">
          <cell r="A798">
            <v>593</v>
          </cell>
          <cell r="B798">
            <v>714</v>
          </cell>
          <cell r="C798" t="str">
            <v>593#714</v>
          </cell>
          <cell r="D798">
            <v>34520</v>
          </cell>
          <cell r="E798">
            <v>2</v>
          </cell>
          <cell r="F798" t="str">
            <v>E</v>
          </cell>
          <cell r="G798" t="str">
            <v>E</v>
          </cell>
          <cell r="H798" t="str">
            <v/>
          </cell>
          <cell r="I798" t="str">
            <v/>
          </cell>
          <cell r="J798" t="str">
            <v/>
          </cell>
          <cell r="K798" t="str">
            <v>Freighter</v>
          </cell>
          <cell r="L798" t="str">
            <v>Boeing</v>
          </cell>
          <cell r="M798" t="str">
            <v>Boeing 747-400CF</v>
          </cell>
        </row>
        <row r="799">
          <cell r="A799">
            <v>629</v>
          </cell>
          <cell r="B799">
            <v>714</v>
          </cell>
          <cell r="C799" t="str">
            <v>629#714</v>
          </cell>
          <cell r="D799">
            <v>34520</v>
          </cell>
          <cell r="E799">
            <v>2</v>
          </cell>
          <cell r="F799" t="str">
            <v>E</v>
          </cell>
          <cell r="G799" t="str">
            <v>E</v>
          </cell>
          <cell r="H799" t="str">
            <v/>
          </cell>
          <cell r="I799" t="str">
            <v/>
          </cell>
          <cell r="J799" t="str">
            <v/>
          </cell>
          <cell r="K799" t="str">
            <v>Freighter</v>
          </cell>
          <cell r="L799" t="str">
            <v>Boeing</v>
          </cell>
          <cell r="M799" t="str">
            <v>Boeing 747-400F/ERF</v>
          </cell>
        </row>
        <row r="800">
          <cell r="A800">
            <v>628</v>
          </cell>
          <cell r="B800">
            <v>714</v>
          </cell>
          <cell r="C800" t="str">
            <v>628#714</v>
          </cell>
          <cell r="D800">
            <v>34520</v>
          </cell>
          <cell r="E800">
            <v>2</v>
          </cell>
          <cell r="F800" t="str">
            <v>E</v>
          </cell>
          <cell r="G800" t="str">
            <v>E</v>
          </cell>
          <cell r="H800" t="str">
            <v/>
          </cell>
          <cell r="I800" t="str">
            <v/>
          </cell>
          <cell r="J800" t="str">
            <v/>
          </cell>
          <cell r="K800" t="str">
            <v>Freighter</v>
          </cell>
          <cell r="L800" t="str">
            <v>Boeing</v>
          </cell>
          <cell r="M800" t="str">
            <v>Boeing 747-400F/ERF</v>
          </cell>
        </row>
        <row r="801">
          <cell r="A801">
            <v>630</v>
          </cell>
          <cell r="B801">
            <v>714</v>
          </cell>
          <cell r="C801" t="str">
            <v>630#714</v>
          </cell>
          <cell r="D801">
            <v>34520</v>
          </cell>
          <cell r="E801">
            <v>2</v>
          </cell>
          <cell r="F801" t="str">
            <v>E</v>
          </cell>
          <cell r="G801" t="str">
            <v>E</v>
          </cell>
          <cell r="H801" t="str">
            <v/>
          </cell>
          <cell r="I801" t="str">
            <v/>
          </cell>
          <cell r="J801" t="str">
            <v/>
          </cell>
          <cell r="K801" t="str">
            <v>Freighter</v>
          </cell>
          <cell r="L801" t="str">
            <v>Boeing</v>
          </cell>
          <cell r="M801" t="str">
            <v>Boeing 747-400F/ERF</v>
          </cell>
        </row>
        <row r="802">
          <cell r="A802">
            <v>567</v>
          </cell>
          <cell r="B802">
            <v>714</v>
          </cell>
          <cell r="C802" t="str">
            <v>567#714</v>
          </cell>
          <cell r="D802">
            <v>34520</v>
          </cell>
          <cell r="E802">
            <v>2</v>
          </cell>
          <cell r="F802" t="str">
            <v>E</v>
          </cell>
          <cell r="G802" t="str">
            <v>E</v>
          </cell>
          <cell r="H802" t="str">
            <v/>
          </cell>
          <cell r="I802" t="str">
            <v/>
          </cell>
          <cell r="J802" t="str">
            <v/>
          </cell>
          <cell r="K802" t="str">
            <v>Freighter</v>
          </cell>
          <cell r="L802" t="str">
            <v>Boeing</v>
          </cell>
          <cell r="M802" t="str">
            <v>Boeing 747-8F</v>
          </cell>
        </row>
        <row r="803">
          <cell r="A803">
            <v>664</v>
          </cell>
          <cell r="B803">
            <v>714</v>
          </cell>
          <cell r="C803" t="str">
            <v>664#714</v>
          </cell>
          <cell r="D803">
            <v>34520</v>
          </cell>
          <cell r="E803">
            <v>2</v>
          </cell>
          <cell r="F803" t="str">
            <v>E</v>
          </cell>
          <cell r="G803" t="str">
            <v>E</v>
          </cell>
          <cell r="H803" t="str">
            <v/>
          </cell>
          <cell r="I803" t="str">
            <v/>
          </cell>
          <cell r="J803" t="str">
            <v/>
          </cell>
          <cell r="K803" t="str">
            <v>Freighter</v>
          </cell>
          <cell r="L803" t="str">
            <v>Boeing</v>
          </cell>
          <cell r="M803" t="str">
            <v>Boeing 777-300 ERSF</v>
          </cell>
        </row>
        <row r="804">
          <cell r="A804">
            <v>568</v>
          </cell>
          <cell r="B804">
            <v>714</v>
          </cell>
          <cell r="C804" t="str">
            <v>568#714</v>
          </cell>
          <cell r="D804">
            <v>34520</v>
          </cell>
          <cell r="E804">
            <v>2</v>
          </cell>
          <cell r="F804" t="str">
            <v>E</v>
          </cell>
          <cell r="G804" t="str">
            <v>E</v>
          </cell>
          <cell r="H804" t="str">
            <v/>
          </cell>
          <cell r="I804" t="str">
            <v/>
          </cell>
          <cell r="J804" t="str">
            <v/>
          </cell>
          <cell r="K804" t="str">
            <v>Freighter</v>
          </cell>
          <cell r="L804" t="str">
            <v>Boeing</v>
          </cell>
          <cell r="M804" t="str">
            <v>Boeing 777F</v>
          </cell>
        </row>
        <row r="805">
          <cell r="A805">
            <v>659</v>
          </cell>
          <cell r="B805">
            <v>714</v>
          </cell>
          <cell r="C805" t="str">
            <v>659#714</v>
          </cell>
          <cell r="D805">
            <v>34520</v>
          </cell>
          <cell r="E805">
            <v>2</v>
          </cell>
          <cell r="F805" t="str">
            <v>E</v>
          </cell>
          <cell r="G805" t="str">
            <v>E</v>
          </cell>
          <cell r="H805" t="str">
            <v/>
          </cell>
          <cell r="I805" t="str">
            <v/>
          </cell>
          <cell r="J805" t="str">
            <v/>
          </cell>
          <cell r="K805" t="str">
            <v>Freighter</v>
          </cell>
          <cell r="L805" t="str">
            <v>Boeing</v>
          </cell>
          <cell r="M805" t="str">
            <v>Boeing 777XF: 777-9</v>
          </cell>
        </row>
        <row r="806">
          <cell r="A806">
            <v>632</v>
          </cell>
          <cell r="B806">
            <v>714</v>
          </cell>
          <cell r="C806" t="str">
            <v>632#714</v>
          </cell>
          <cell r="D806">
            <v>34520</v>
          </cell>
          <cell r="E806">
            <v>2</v>
          </cell>
          <cell r="F806" t="str">
            <v>E</v>
          </cell>
          <cell r="G806" t="str">
            <v>E</v>
          </cell>
          <cell r="H806" t="str">
            <v/>
          </cell>
          <cell r="I806" t="str">
            <v/>
          </cell>
          <cell r="J806" t="str">
            <v/>
          </cell>
          <cell r="K806" t="str">
            <v>Freighter</v>
          </cell>
          <cell r="L806" t="str">
            <v>Airbus</v>
          </cell>
          <cell r="M806" t="str">
            <v>A300-600F/RF</v>
          </cell>
        </row>
        <row r="807">
          <cell r="A807">
            <v>631</v>
          </cell>
          <cell r="B807">
            <v>714</v>
          </cell>
          <cell r="C807" t="str">
            <v>631#714</v>
          </cell>
          <cell r="D807">
            <v>34520</v>
          </cell>
          <cell r="E807">
            <v>2</v>
          </cell>
          <cell r="F807" t="str">
            <v>E</v>
          </cell>
          <cell r="G807" t="str">
            <v>E</v>
          </cell>
          <cell r="H807" t="str">
            <v/>
          </cell>
          <cell r="I807" t="str">
            <v/>
          </cell>
          <cell r="J807" t="str">
            <v/>
          </cell>
          <cell r="K807" t="str">
            <v>Freighter</v>
          </cell>
          <cell r="L807" t="str">
            <v>Airbus</v>
          </cell>
          <cell r="M807" t="str">
            <v>A300-600F/RF</v>
          </cell>
        </row>
        <row r="808">
          <cell r="A808">
            <v>566</v>
          </cell>
          <cell r="B808">
            <v>714</v>
          </cell>
          <cell r="C808" t="str">
            <v>566#714</v>
          </cell>
          <cell r="D808">
            <v>34520</v>
          </cell>
          <cell r="E808">
            <v>2</v>
          </cell>
          <cell r="F808" t="str">
            <v>E</v>
          </cell>
          <cell r="G808" t="str">
            <v>E</v>
          </cell>
          <cell r="H808" t="str">
            <v/>
          </cell>
          <cell r="I808" t="str">
            <v/>
          </cell>
          <cell r="J808" t="str">
            <v/>
          </cell>
          <cell r="K808" t="str">
            <v>Freighter</v>
          </cell>
          <cell r="L808" t="str">
            <v>Airbus</v>
          </cell>
          <cell r="M808" t="str">
            <v>Airbus A300-600ST Beluga</v>
          </cell>
        </row>
        <row r="809">
          <cell r="A809">
            <v>678</v>
          </cell>
          <cell r="B809">
            <v>714</v>
          </cell>
          <cell r="C809" t="str">
            <v>678#714</v>
          </cell>
          <cell r="D809">
            <v>34520</v>
          </cell>
          <cell r="E809">
            <v>2</v>
          </cell>
          <cell r="F809" t="str">
            <v>E</v>
          </cell>
          <cell r="G809" t="str">
            <v>E</v>
          </cell>
          <cell r="H809" t="str">
            <v/>
          </cell>
          <cell r="I809" t="str">
            <v/>
          </cell>
          <cell r="J809" t="str">
            <v/>
          </cell>
          <cell r="K809" t="str">
            <v>Business Jet</v>
          </cell>
          <cell r="L809" t="str">
            <v>Airbus</v>
          </cell>
          <cell r="M809" t="str">
            <v>Airbus ACJ330-200</v>
          </cell>
        </row>
        <row r="810">
          <cell r="A810">
            <v>298</v>
          </cell>
          <cell r="B810">
            <v>714</v>
          </cell>
          <cell r="C810" t="str">
            <v>298#714</v>
          </cell>
          <cell r="D810">
            <v>34520</v>
          </cell>
          <cell r="E810">
            <v>2</v>
          </cell>
          <cell r="F810" t="str">
            <v>E</v>
          </cell>
          <cell r="G810" t="str">
            <v>E</v>
          </cell>
          <cell r="H810" t="str">
            <v/>
          </cell>
          <cell r="I810" t="str">
            <v/>
          </cell>
          <cell r="J810" t="str">
            <v/>
          </cell>
          <cell r="K810" t="str">
            <v>Business Jet</v>
          </cell>
          <cell r="L810" t="str">
            <v>Boeing</v>
          </cell>
          <cell r="M810" t="str">
            <v>Boeing BBJ 777</v>
          </cell>
        </row>
        <row r="811">
          <cell r="A811">
            <v>553</v>
          </cell>
          <cell r="B811">
            <v>714</v>
          </cell>
          <cell r="C811" t="str">
            <v>553#714</v>
          </cell>
          <cell r="D811">
            <v>34520</v>
          </cell>
          <cell r="E811">
            <v>2</v>
          </cell>
          <cell r="F811" t="str">
            <v>E</v>
          </cell>
          <cell r="G811" t="str">
            <v>E</v>
          </cell>
          <cell r="H811" t="str">
            <v/>
          </cell>
          <cell r="I811" t="str">
            <v/>
          </cell>
          <cell r="J811" t="str">
            <v/>
          </cell>
          <cell r="K811" t="str">
            <v>Business Jet</v>
          </cell>
          <cell r="L811" t="str">
            <v>Boeing</v>
          </cell>
          <cell r="M811" t="str">
            <v>Boeing BBJ 777X</v>
          </cell>
        </row>
        <row r="812">
          <cell r="A812">
            <v>554</v>
          </cell>
          <cell r="B812">
            <v>714</v>
          </cell>
          <cell r="C812" t="str">
            <v>554#714</v>
          </cell>
          <cell r="D812">
            <v>34520</v>
          </cell>
          <cell r="E812">
            <v>2</v>
          </cell>
          <cell r="F812" t="str">
            <v>E</v>
          </cell>
          <cell r="G812" t="str">
            <v>E</v>
          </cell>
          <cell r="H812" t="str">
            <v/>
          </cell>
          <cell r="I812" t="str">
            <v/>
          </cell>
          <cell r="J812" t="str">
            <v/>
          </cell>
          <cell r="K812" t="str">
            <v>Business Jet</v>
          </cell>
          <cell r="L812" t="str">
            <v>Boeing</v>
          </cell>
          <cell r="M812" t="str">
            <v>Boeing BBJ 787</v>
          </cell>
        </row>
        <row r="813">
          <cell r="A813">
            <v>555</v>
          </cell>
          <cell r="B813">
            <v>714</v>
          </cell>
          <cell r="C813" t="str">
            <v>555#714</v>
          </cell>
          <cell r="D813">
            <v>34520</v>
          </cell>
          <cell r="E813">
            <v>2</v>
          </cell>
          <cell r="F813" t="str">
            <v>E</v>
          </cell>
          <cell r="G813" t="str">
            <v>E</v>
          </cell>
          <cell r="H813" t="str">
            <v/>
          </cell>
          <cell r="I813" t="str">
            <v/>
          </cell>
          <cell r="J813" t="str">
            <v/>
          </cell>
          <cell r="K813" t="str">
            <v>Business Jet</v>
          </cell>
          <cell r="L813" t="str">
            <v>Boeing</v>
          </cell>
          <cell r="M813" t="str">
            <v>Boeing BBJ 787</v>
          </cell>
        </row>
        <row r="814">
          <cell r="A814">
            <v>594</v>
          </cell>
          <cell r="B814">
            <v>714</v>
          </cell>
          <cell r="C814" t="str">
            <v>594#714</v>
          </cell>
          <cell r="D814">
            <v>34520</v>
          </cell>
          <cell r="E814">
            <v>2</v>
          </cell>
          <cell r="F814" t="str">
            <v>E</v>
          </cell>
          <cell r="G814" t="str">
            <v>E</v>
          </cell>
          <cell r="H814" t="str">
            <v/>
          </cell>
          <cell r="I814" t="str">
            <v/>
          </cell>
          <cell r="J814" t="str">
            <v/>
          </cell>
          <cell r="K814" t="str">
            <v>Business Jet</v>
          </cell>
          <cell r="L814" t="str">
            <v>Boeing</v>
          </cell>
          <cell r="M814" t="str">
            <v>Boeing 747-8 VIP</v>
          </cell>
        </row>
        <row r="815">
          <cell r="A815">
            <v>518</v>
          </cell>
          <cell r="B815">
            <v>714</v>
          </cell>
          <cell r="C815" t="str">
            <v>518#714</v>
          </cell>
          <cell r="D815">
            <v>34520</v>
          </cell>
          <cell r="E815">
            <v>2</v>
          </cell>
          <cell r="F815" t="str">
            <v>E</v>
          </cell>
          <cell r="G815" t="str">
            <v>E</v>
          </cell>
          <cell r="H815" t="str">
            <v/>
          </cell>
          <cell r="I815" t="str">
            <v/>
          </cell>
          <cell r="J815" t="str">
            <v/>
          </cell>
          <cell r="K815" t="str">
            <v>Large Commercial Aircraft</v>
          </cell>
          <cell r="L815" t="str">
            <v>Airbus</v>
          </cell>
          <cell r="M815" t="str">
            <v>Airbus A330-300</v>
          </cell>
        </row>
        <row r="816">
          <cell r="A816">
            <v>519</v>
          </cell>
          <cell r="B816">
            <v>714</v>
          </cell>
          <cell r="C816" t="str">
            <v>519#714</v>
          </cell>
          <cell r="D816">
            <v>34520</v>
          </cell>
          <cell r="E816">
            <v>2</v>
          </cell>
          <cell r="F816" t="str">
            <v>E</v>
          </cell>
          <cell r="G816" t="str">
            <v>E</v>
          </cell>
          <cell r="H816" t="str">
            <v/>
          </cell>
          <cell r="I816" t="str">
            <v/>
          </cell>
          <cell r="J816" t="str">
            <v/>
          </cell>
          <cell r="K816" t="str">
            <v>Large Commercial Aircraft</v>
          </cell>
          <cell r="L816" t="str">
            <v>Airbus</v>
          </cell>
          <cell r="M816" t="str">
            <v>Airbus A330-300</v>
          </cell>
        </row>
        <row r="817">
          <cell r="A817">
            <v>214</v>
          </cell>
          <cell r="B817">
            <v>714</v>
          </cell>
          <cell r="C817" t="str">
            <v>214#714</v>
          </cell>
          <cell r="D817">
            <v>34520</v>
          </cell>
          <cell r="E817">
            <v>2</v>
          </cell>
          <cell r="F817" t="str">
            <v>E</v>
          </cell>
          <cell r="G817" t="str">
            <v>E</v>
          </cell>
          <cell r="H817" t="str">
            <v/>
          </cell>
          <cell r="I817" t="str">
            <v/>
          </cell>
          <cell r="J817" t="str">
            <v/>
          </cell>
          <cell r="K817" t="str">
            <v>Large Commercial Aircraft</v>
          </cell>
          <cell r="L817" t="str">
            <v>Airbus</v>
          </cell>
          <cell r="M817" t="str">
            <v>Airbus A330-800neo</v>
          </cell>
        </row>
        <row r="818">
          <cell r="A818">
            <v>215</v>
          </cell>
          <cell r="B818">
            <v>714</v>
          </cell>
          <cell r="C818" t="str">
            <v>215#714</v>
          </cell>
          <cell r="D818">
            <v>34520</v>
          </cell>
          <cell r="E818">
            <v>2</v>
          </cell>
          <cell r="F818" t="str">
            <v>E</v>
          </cell>
          <cell r="G818" t="str">
            <v>E</v>
          </cell>
          <cell r="H818" t="str">
            <v/>
          </cell>
          <cell r="I818" t="str">
            <v/>
          </cell>
          <cell r="J818" t="str">
            <v/>
          </cell>
          <cell r="K818" t="str">
            <v>Large Commercial Aircraft</v>
          </cell>
          <cell r="L818" t="str">
            <v>Airbus</v>
          </cell>
          <cell r="M818" t="str">
            <v>Airbus A330-900neo</v>
          </cell>
        </row>
        <row r="819">
          <cell r="A819">
            <v>304</v>
          </cell>
          <cell r="B819">
            <v>714</v>
          </cell>
          <cell r="C819" t="str">
            <v>304#714</v>
          </cell>
          <cell r="D819">
            <v>34520</v>
          </cell>
          <cell r="E819">
            <v>2</v>
          </cell>
          <cell r="F819" t="str">
            <v>E</v>
          </cell>
          <cell r="G819" t="str">
            <v>E</v>
          </cell>
          <cell r="H819" t="str">
            <v/>
          </cell>
          <cell r="I819" t="str">
            <v/>
          </cell>
          <cell r="J819" t="str">
            <v/>
          </cell>
          <cell r="K819" t="str">
            <v>Large Commercial Aircraft</v>
          </cell>
          <cell r="L819" t="str">
            <v>Airbus</v>
          </cell>
          <cell r="M819" t="str">
            <v>Airbus A340-200/300</v>
          </cell>
        </row>
        <row r="820">
          <cell r="A820">
            <v>5</v>
          </cell>
          <cell r="B820">
            <v>714</v>
          </cell>
          <cell r="C820" t="str">
            <v>5#714</v>
          </cell>
          <cell r="D820">
            <v>34520</v>
          </cell>
          <cell r="E820">
            <v>2</v>
          </cell>
          <cell r="F820" t="str">
            <v>E</v>
          </cell>
          <cell r="G820" t="str">
            <v>E</v>
          </cell>
          <cell r="H820" t="str">
            <v/>
          </cell>
          <cell r="I820" t="str">
            <v/>
          </cell>
          <cell r="J820" t="str">
            <v/>
          </cell>
          <cell r="K820" t="str">
            <v>Large Commercial Aircraft</v>
          </cell>
          <cell r="L820" t="str">
            <v>Airbus</v>
          </cell>
          <cell r="M820" t="str">
            <v>Airbus A340-500/600</v>
          </cell>
        </row>
        <row r="821">
          <cell r="A821">
            <v>6</v>
          </cell>
          <cell r="B821">
            <v>714</v>
          </cell>
          <cell r="C821" t="str">
            <v>6#714</v>
          </cell>
          <cell r="D821">
            <v>34520</v>
          </cell>
          <cell r="E821">
            <v>2</v>
          </cell>
          <cell r="F821" t="str">
            <v>E</v>
          </cell>
          <cell r="G821" t="str">
            <v>E</v>
          </cell>
          <cell r="H821" t="str">
            <v/>
          </cell>
          <cell r="I821" t="str">
            <v/>
          </cell>
          <cell r="J821" t="str">
            <v/>
          </cell>
          <cell r="K821" t="str">
            <v>Large Commercial Aircraft</v>
          </cell>
          <cell r="L821" t="str">
            <v>Airbus</v>
          </cell>
          <cell r="M821" t="str">
            <v>Airbus A350 XWB - A350-900</v>
          </cell>
        </row>
        <row r="822">
          <cell r="A822">
            <v>7</v>
          </cell>
          <cell r="B822">
            <v>714</v>
          </cell>
          <cell r="C822" t="str">
            <v>7#714</v>
          </cell>
          <cell r="D822">
            <v>34520</v>
          </cell>
          <cell r="E822">
            <v>2</v>
          </cell>
          <cell r="F822" t="str">
            <v>E</v>
          </cell>
          <cell r="G822" t="str">
            <v>E</v>
          </cell>
          <cell r="H822" t="str">
            <v/>
          </cell>
          <cell r="I822" t="str">
            <v/>
          </cell>
          <cell r="J822" t="str">
            <v/>
          </cell>
          <cell r="K822" t="str">
            <v>Large Commercial Aircraft</v>
          </cell>
          <cell r="L822" t="str">
            <v>Airbus</v>
          </cell>
          <cell r="M822" t="str">
            <v>Airbus A350-1000</v>
          </cell>
        </row>
        <row r="823">
          <cell r="A823">
            <v>657</v>
          </cell>
          <cell r="B823">
            <v>714</v>
          </cell>
          <cell r="C823" t="str">
            <v>657#714</v>
          </cell>
          <cell r="D823">
            <v>34520</v>
          </cell>
          <cell r="E823">
            <v>2</v>
          </cell>
          <cell r="F823" t="str">
            <v>E</v>
          </cell>
          <cell r="G823" t="str">
            <v>E</v>
          </cell>
          <cell r="H823" t="str">
            <v/>
          </cell>
          <cell r="I823" t="str">
            <v/>
          </cell>
          <cell r="J823" t="str">
            <v/>
          </cell>
          <cell r="K823" t="str">
            <v>Large Commercial Aircraft</v>
          </cell>
          <cell r="L823" t="str">
            <v>Airbus</v>
          </cell>
          <cell r="M823" t="str">
            <v>Airbus A350-1000neo</v>
          </cell>
        </row>
        <row r="824">
          <cell r="A824">
            <v>656</v>
          </cell>
          <cell r="B824">
            <v>714</v>
          </cell>
          <cell r="C824" t="str">
            <v>656#714</v>
          </cell>
          <cell r="D824">
            <v>34520</v>
          </cell>
          <cell r="E824">
            <v>2</v>
          </cell>
          <cell r="F824" t="str">
            <v>E</v>
          </cell>
          <cell r="G824" t="str">
            <v>E</v>
          </cell>
          <cell r="H824" t="str">
            <v/>
          </cell>
          <cell r="I824" t="str">
            <v/>
          </cell>
          <cell r="J824" t="str">
            <v/>
          </cell>
          <cell r="K824" t="str">
            <v>Large Commercial Aircraft</v>
          </cell>
          <cell r="L824" t="str">
            <v>Airbus</v>
          </cell>
          <cell r="M824" t="str">
            <v>Airbus A350-900neo</v>
          </cell>
        </row>
        <row r="825">
          <cell r="A825">
            <v>305</v>
          </cell>
          <cell r="B825">
            <v>714</v>
          </cell>
          <cell r="C825" t="str">
            <v>305#714</v>
          </cell>
          <cell r="D825">
            <v>34520</v>
          </cell>
          <cell r="E825">
            <v>2</v>
          </cell>
          <cell r="F825" t="str">
            <v>E</v>
          </cell>
          <cell r="G825" t="str">
            <v>E</v>
          </cell>
          <cell r="H825" t="str">
            <v/>
          </cell>
          <cell r="I825" t="str">
            <v/>
          </cell>
          <cell r="J825" t="str">
            <v/>
          </cell>
          <cell r="K825" t="str">
            <v>Large Commercial Aircraft</v>
          </cell>
          <cell r="L825" t="str">
            <v>Airbus</v>
          </cell>
          <cell r="M825" t="str">
            <v>Airbus A300</v>
          </cell>
        </row>
        <row r="826">
          <cell r="A826">
            <v>532</v>
          </cell>
          <cell r="B826">
            <v>714</v>
          </cell>
          <cell r="C826" t="str">
            <v>532#714</v>
          </cell>
          <cell r="D826">
            <v>34520</v>
          </cell>
          <cell r="E826">
            <v>2</v>
          </cell>
          <cell r="F826" t="str">
            <v>E</v>
          </cell>
          <cell r="G826" t="str">
            <v>E</v>
          </cell>
          <cell r="H826" t="str">
            <v/>
          </cell>
          <cell r="I826" t="str">
            <v/>
          </cell>
          <cell r="J826" t="str">
            <v/>
          </cell>
          <cell r="K826" t="str">
            <v>Large Commercial Aircraft</v>
          </cell>
          <cell r="L826" t="str">
            <v>Airbus</v>
          </cell>
          <cell r="M826" t="str">
            <v>Airbus A300</v>
          </cell>
        </row>
        <row r="827">
          <cell r="A827">
            <v>12</v>
          </cell>
          <cell r="B827">
            <v>714</v>
          </cell>
          <cell r="C827" t="str">
            <v>12#714</v>
          </cell>
          <cell r="D827">
            <v>34520</v>
          </cell>
          <cell r="E827">
            <v>2</v>
          </cell>
          <cell r="F827" t="str">
            <v>E</v>
          </cell>
          <cell r="G827" t="str">
            <v>E</v>
          </cell>
          <cell r="H827" t="str">
            <v/>
          </cell>
          <cell r="I827" t="str">
            <v/>
          </cell>
          <cell r="J827" t="str">
            <v/>
          </cell>
          <cell r="K827" t="str">
            <v>Large Commercial Aircraft</v>
          </cell>
          <cell r="L827" t="str">
            <v>Boeing</v>
          </cell>
          <cell r="M827" t="str">
            <v>Boeing 767</v>
          </cell>
        </row>
        <row r="828">
          <cell r="A828">
            <v>537</v>
          </cell>
          <cell r="B828">
            <v>714</v>
          </cell>
          <cell r="C828" t="str">
            <v>537#714</v>
          </cell>
          <cell r="D828">
            <v>34520</v>
          </cell>
          <cell r="E828">
            <v>2</v>
          </cell>
          <cell r="F828" t="str">
            <v>E</v>
          </cell>
          <cell r="G828" t="str">
            <v>E</v>
          </cell>
          <cell r="H828" t="str">
            <v/>
          </cell>
          <cell r="I828" t="str">
            <v/>
          </cell>
          <cell r="J828" t="str">
            <v/>
          </cell>
          <cell r="K828" t="str">
            <v>Large Commercial Aircraft</v>
          </cell>
          <cell r="L828" t="str">
            <v>Boeing</v>
          </cell>
          <cell r="M828" t="str">
            <v>Boeing 767</v>
          </cell>
        </row>
        <row r="829">
          <cell r="A829">
            <v>538</v>
          </cell>
          <cell r="B829">
            <v>714</v>
          </cell>
          <cell r="C829" t="str">
            <v>538#714</v>
          </cell>
          <cell r="D829">
            <v>34520</v>
          </cell>
          <cell r="E829">
            <v>2</v>
          </cell>
          <cell r="F829" t="str">
            <v>E</v>
          </cell>
          <cell r="G829" t="str">
            <v>E</v>
          </cell>
          <cell r="H829" t="str">
            <v/>
          </cell>
          <cell r="I829" t="str">
            <v/>
          </cell>
          <cell r="J829" t="str">
            <v/>
          </cell>
          <cell r="K829" t="str">
            <v>Large Commercial Aircraft</v>
          </cell>
          <cell r="L829" t="str">
            <v>Boeing</v>
          </cell>
          <cell r="M829" t="str">
            <v>Boeing 767</v>
          </cell>
        </row>
        <row r="830">
          <cell r="A830">
            <v>539</v>
          </cell>
          <cell r="B830">
            <v>714</v>
          </cell>
          <cell r="C830" t="str">
            <v>539#714</v>
          </cell>
          <cell r="D830">
            <v>34520</v>
          </cell>
          <cell r="E830">
            <v>2</v>
          </cell>
          <cell r="F830" t="str">
            <v>E</v>
          </cell>
          <cell r="G830" t="str">
            <v>E</v>
          </cell>
          <cell r="H830" t="str">
            <v/>
          </cell>
          <cell r="I830" t="str">
            <v/>
          </cell>
          <cell r="J830" t="str">
            <v/>
          </cell>
          <cell r="K830" t="str">
            <v>Large Commercial Aircraft</v>
          </cell>
          <cell r="L830" t="str">
            <v>Boeing</v>
          </cell>
          <cell r="M830" t="str">
            <v>Boeing 777: 777-200ER</v>
          </cell>
        </row>
        <row r="831">
          <cell r="A831">
            <v>302</v>
          </cell>
          <cell r="B831">
            <v>714</v>
          </cell>
          <cell r="C831" t="str">
            <v>302#714</v>
          </cell>
          <cell r="D831">
            <v>34520</v>
          </cell>
          <cell r="E831">
            <v>2</v>
          </cell>
          <cell r="F831" t="str">
            <v>E</v>
          </cell>
          <cell r="G831" t="str">
            <v>E</v>
          </cell>
          <cell r="H831" t="str">
            <v/>
          </cell>
          <cell r="I831" t="str">
            <v/>
          </cell>
          <cell r="J831" t="str">
            <v/>
          </cell>
          <cell r="K831" t="str">
            <v>Large Commercial Aircraft</v>
          </cell>
          <cell r="L831" t="str">
            <v>Boeing</v>
          </cell>
          <cell r="M831" t="str">
            <v>Boeing 777: 777-200ER</v>
          </cell>
        </row>
        <row r="832">
          <cell r="A832">
            <v>579</v>
          </cell>
          <cell r="B832">
            <v>714</v>
          </cell>
          <cell r="C832" t="str">
            <v>579#714</v>
          </cell>
          <cell r="D832">
            <v>34520</v>
          </cell>
          <cell r="E832">
            <v>2</v>
          </cell>
          <cell r="F832" t="str">
            <v>E</v>
          </cell>
          <cell r="G832" t="str">
            <v>E</v>
          </cell>
          <cell r="H832" t="str">
            <v/>
          </cell>
          <cell r="I832" t="str">
            <v/>
          </cell>
          <cell r="J832" t="str">
            <v/>
          </cell>
          <cell r="K832" t="str">
            <v>Large Commercial Aircraft</v>
          </cell>
          <cell r="L832" t="str">
            <v>Boeing</v>
          </cell>
          <cell r="M832" t="str">
            <v>Boeing 777: 777-200ER</v>
          </cell>
        </row>
        <row r="833">
          <cell r="A833">
            <v>201</v>
          </cell>
          <cell r="B833">
            <v>714</v>
          </cell>
          <cell r="C833" t="str">
            <v>201#714</v>
          </cell>
          <cell r="D833">
            <v>34520</v>
          </cell>
          <cell r="E833">
            <v>2</v>
          </cell>
          <cell r="F833" t="str">
            <v>E</v>
          </cell>
          <cell r="G833" t="str">
            <v>E</v>
          </cell>
          <cell r="H833" t="str">
            <v/>
          </cell>
          <cell r="I833" t="str">
            <v/>
          </cell>
          <cell r="J833" t="str">
            <v/>
          </cell>
          <cell r="K833" t="str">
            <v>Large Commercial Aircraft</v>
          </cell>
          <cell r="L833" t="str">
            <v>Boeing</v>
          </cell>
          <cell r="M833" t="str">
            <v>Boeing 777: 777-200LR</v>
          </cell>
        </row>
        <row r="834">
          <cell r="A834">
            <v>303</v>
          </cell>
          <cell r="B834">
            <v>714</v>
          </cell>
          <cell r="C834" t="str">
            <v>303#714</v>
          </cell>
          <cell r="D834">
            <v>34520</v>
          </cell>
          <cell r="E834">
            <v>2</v>
          </cell>
          <cell r="F834" t="str">
            <v>E</v>
          </cell>
          <cell r="G834" t="str">
            <v>E</v>
          </cell>
          <cell r="H834" t="str">
            <v/>
          </cell>
          <cell r="I834" t="str">
            <v/>
          </cell>
          <cell r="J834" t="str">
            <v/>
          </cell>
          <cell r="K834" t="str">
            <v>Large Commercial Aircraft</v>
          </cell>
          <cell r="L834" t="str">
            <v>Boeing</v>
          </cell>
          <cell r="M834" t="str">
            <v>Boeing 777: 777-300</v>
          </cell>
        </row>
        <row r="835">
          <cell r="A835">
            <v>597</v>
          </cell>
          <cell r="B835">
            <v>714</v>
          </cell>
          <cell r="C835" t="str">
            <v>597#714</v>
          </cell>
          <cell r="D835">
            <v>34520</v>
          </cell>
          <cell r="E835">
            <v>2</v>
          </cell>
          <cell r="F835" t="str">
            <v>E</v>
          </cell>
          <cell r="G835" t="str">
            <v>E</v>
          </cell>
          <cell r="H835" t="str">
            <v/>
          </cell>
          <cell r="I835" t="str">
            <v/>
          </cell>
          <cell r="J835" t="str">
            <v/>
          </cell>
          <cell r="K835" t="str">
            <v>Large Commercial Aircraft</v>
          </cell>
          <cell r="L835" t="str">
            <v>Boeing</v>
          </cell>
          <cell r="M835" t="str">
            <v>Boeing 777: 777-300</v>
          </cell>
        </row>
        <row r="836">
          <cell r="A836">
            <v>202</v>
          </cell>
          <cell r="B836">
            <v>714</v>
          </cell>
          <cell r="C836" t="str">
            <v>202#714</v>
          </cell>
          <cell r="D836">
            <v>34520</v>
          </cell>
          <cell r="E836">
            <v>2</v>
          </cell>
          <cell r="F836" t="str">
            <v>E</v>
          </cell>
          <cell r="G836" t="str">
            <v>E</v>
          </cell>
          <cell r="H836" t="str">
            <v/>
          </cell>
          <cell r="I836" t="str">
            <v/>
          </cell>
          <cell r="J836" t="str">
            <v/>
          </cell>
          <cell r="K836" t="str">
            <v>Large Commercial Aircraft</v>
          </cell>
          <cell r="L836" t="str">
            <v>Boeing</v>
          </cell>
          <cell r="M836" t="str">
            <v>Boeing 777: 777-300ER</v>
          </cell>
        </row>
        <row r="837">
          <cell r="A837">
            <v>203</v>
          </cell>
          <cell r="B837">
            <v>714</v>
          </cell>
          <cell r="C837" t="str">
            <v>203#714</v>
          </cell>
          <cell r="D837">
            <v>34520</v>
          </cell>
          <cell r="E837">
            <v>2</v>
          </cell>
          <cell r="F837" t="str">
            <v>E</v>
          </cell>
          <cell r="G837" t="str">
            <v>E</v>
          </cell>
          <cell r="H837" t="str">
            <v/>
          </cell>
          <cell r="I837" t="str">
            <v/>
          </cell>
          <cell r="J837" t="str">
            <v/>
          </cell>
          <cell r="K837" t="str">
            <v>Large Commercial Aircraft</v>
          </cell>
          <cell r="L837" t="str">
            <v>Boeing</v>
          </cell>
          <cell r="M837" t="str">
            <v>Boeing 777X: 777-8</v>
          </cell>
        </row>
        <row r="838">
          <cell r="A838">
            <v>204</v>
          </cell>
          <cell r="B838">
            <v>714</v>
          </cell>
          <cell r="C838" t="str">
            <v>204#714</v>
          </cell>
          <cell r="D838">
            <v>34520</v>
          </cell>
          <cell r="E838">
            <v>2</v>
          </cell>
          <cell r="F838" t="str">
            <v>E</v>
          </cell>
          <cell r="G838" t="str">
            <v>E</v>
          </cell>
          <cell r="H838" t="str">
            <v/>
          </cell>
          <cell r="I838" t="str">
            <v/>
          </cell>
          <cell r="J838" t="str">
            <v/>
          </cell>
          <cell r="K838" t="str">
            <v>Large Commercial Aircraft</v>
          </cell>
          <cell r="L838" t="str">
            <v>Boeing</v>
          </cell>
          <cell r="M838" t="str">
            <v>Boeing 777X: 777-9</v>
          </cell>
        </row>
        <row r="839">
          <cell r="A839">
            <v>200</v>
          </cell>
          <cell r="B839">
            <v>714</v>
          </cell>
          <cell r="C839" t="str">
            <v>200#714</v>
          </cell>
          <cell r="D839">
            <v>34520</v>
          </cell>
          <cell r="E839">
            <v>2</v>
          </cell>
          <cell r="F839" t="str">
            <v>E</v>
          </cell>
          <cell r="G839" t="str">
            <v>E</v>
          </cell>
          <cell r="H839" t="str">
            <v/>
          </cell>
          <cell r="I839" t="str">
            <v/>
          </cell>
          <cell r="J839" t="str">
            <v/>
          </cell>
          <cell r="K839" t="str">
            <v>Large Commercial Aircraft</v>
          </cell>
          <cell r="L839" t="str">
            <v>Boeing</v>
          </cell>
          <cell r="M839" t="str">
            <v>Boeing 787 Dreamliner: 787-10</v>
          </cell>
        </row>
        <row r="840">
          <cell r="A840">
            <v>509</v>
          </cell>
          <cell r="B840">
            <v>714</v>
          </cell>
          <cell r="C840" t="str">
            <v>509#714</v>
          </cell>
          <cell r="D840">
            <v>34520</v>
          </cell>
          <cell r="E840">
            <v>2</v>
          </cell>
          <cell r="F840" t="str">
            <v>E</v>
          </cell>
          <cell r="G840" t="str">
            <v>E</v>
          </cell>
          <cell r="H840" t="str">
            <v/>
          </cell>
          <cell r="I840" t="str">
            <v/>
          </cell>
          <cell r="J840" t="str">
            <v/>
          </cell>
          <cell r="K840" t="str">
            <v>Large Commercial Aircraft</v>
          </cell>
          <cell r="L840" t="str">
            <v>Boeing</v>
          </cell>
          <cell r="M840" t="str">
            <v>Boeing 787 Dreamliner: 787-10</v>
          </cell>
        </row>
        <row r="841">
          <cell r="A841">
            <v>198</v>
          </cell>
          <cell r="B841">
            <v>714</v>
          </cell>
          <cell r="C841" t="str">
            <v>198#714</v>
          </cell>
          <cell r="D841">
            <v>34520</v>
          </cell>
          <cell r="E841">
            <v>2</v>
          </cell>
          <cell r="F841" t="str">
            <v>E</v>
          </cell>
          <cell r="G841" t="str">
            <v>E</v>
          </cell>
          <cell r="H841" t="str">
            <v/>
          </cell>
          <cell r="I841" t="str">
            <v/>
          </cell>
          <cell r="J841" t="str">
            <v/>
          </cell>
          <cell r="K841" t="str">
            <v>Large Commercial Aircraft</v>
          </cell>
          <cell r="L841" t="str">
            <v>Boeing</v>
          </cell>
          <cell r="M841" t="str">
            <v>Boeing 787 Dreamliner: 787-8</v>
          </cell>
        </row>
        <row r="842">
          <cell r="A842">
            <v>507</v>
          </cell>
          <cell r="B842">
            <v>714</v>
          </cell>
          <cell r="C842" t="str">
            <v>507#714</v>
          </cell>
          <cell r="D842">
            <v>34520</v>
          </cell>
          <cell r="E842">
            <v>2</v>
          </cell>
          <cell r="F842" t="str">
            <v>E</v>
          </cell>
          <cell r="G842" t="str">
            <v>E</v>
          </cell>
          <cell r="H842" t="str">
            <v/>
          </cell>
          <cell r="I842" t="str">
            <v/>
          </cell>
          <cell r="J842" t="str">
            <v/>
          </cell>
          <cell r="K842" t="str">
            <v>Large Commercial Aircraft</v>
          </cell>
          <cell r="L842" t="str">
            <v>Boeing</v>
          </cell>
          <cell r="M842" t="str">
            <v>Boeing 787 Dreamliner: 787-8</v>
          </cell>
        </row>
        <row r="843">
          <cell r="A843">
            <v>199</v>
          </cell>
          <cell r="B843">
            <v>714</v>
          </cell>
          <cell r="C843" t="str">
            <v>199#714</v>
          </cell>
          <cell r="D843">
            <v>34520</v>
          </cell>
          <cell r="E843">
            <v>2</v>
          </cell>
          <cell r="F843" t="str">
            <v>E</v>
          </cell>
          <cell r="G843" t="str">
            <v>E</v>
          </cell>
          <cell r="H843" t="str">
            <v/>
          </cell>
          <cell r="I843" t="str">
            <v/>
          </cell>
          <cell r="J843" t="str">
            <v/>
          </cell>
          <cell r="K843" t="str">
            <v>Large Commercial Aircraft</v>
          </cell>
          <cell r="L843" t="str">
            <v>Boeing</v>
          </cell>
          <cell r="M843" t="str">
            <v>Boeing 787 Dreamliner: 787-9</v>
          </cell>
        </row>
        <row r="844">
          <cell r="A844">
            <v>508</v>
          </cell>
          <cell r="B844">
            <v>714</v>
          </cell>
          <cell r="C844" t="str">
            <v>508#714</v>
          </cell>
          <cell r="D844">
            <v>34520</v>
          </cell>
          <cell r="E844">
            <v>2</v>
          </cell>
          <cell r="F844" t="str">
            <v>E</v>
          </cell>
          <cell r="G844" t="str">
            <v>E</v>
          </cell>
          <cell r="H844" t="str">
            <v/>
          </cell>
          <cell r="I844" t="str">
            <v/>
          </cell>
          <cell r="J844" t="str">
            <v/>
          </cell>
          <cell r="K844" t="str">
            <v>Large Commercial Aircraft</v>
          </cell>
          <cell r="L844" t="str">
            <v>Boeing</v>
          </cell>
          <cell r="M844" t="str">
            <v>Boeing 787 Dreamliner: 787-9</v>
          </cell>
        </row>
        <row r="845">
          <cell r="A845">
            <v>530</v>
          </cell>
          <cell r="B845">
            <v>714</v>
          </cell>
          <cell r="C845" t="str">
            <v>530#714</v>
          </cell>
          <cell r="D845">
            <v>34520</v>
          </cell>
          <cell r="E845">
            <v>2</v>
          </cell>
          <cell r="F845" t="str">
            <v>E</v>
          </cell>
          <cell r="G845" t="str">
            <v>E</v>
          </cell>
          <cell r="H845" t="str">
            <v/>
          </cell>
          <cell r="I845" t="str">
            <v/>
          </cell>
          <cell r="J845" t="str">
            <v/>
          </cell>
          <cell r="K845" t="str">
            <v>Large Commercial Aircraft</v>
          </cell>
          <cell r="L845" t="str">
            <v>Boeing</v>
          </cell>
          <cell r="M845" t="str">
            <v>Boeing 747-400</v>
          </cell>
        </row>
        <row r="846">
          <cell r="A846">
            <v>301</v>
          </cell>
          <cell r="B846">
            <v>714</v>
          </cell>
          <cell r="C846" t="str">
            <v>301#714</v>
          </cell>
          <cell r="D846">
            <v>34520</v>
          </cell>
          <cell r="E846">
            <v>2</v>
          </cell>
          <cell r="F846" t="str">
            <v>E</v>
          </cell>
          <cell r="G846" t="str">
            <v>E</v>
          </cell>
          <cell r="H846" t="str">
            <v/>
          </cell>
          <cell r="I846" t="str">
            <v/>
          </cell>
          <cell r="J846" t="str">
            <v/>
          </cell>
          <cell r="K846" t="str">
            <v>Large Commercial Aircraft</v>
          </cell>
          <cell r="L846" t="str">
            <v>Boeing</v>
          </cell>
          <cell r="M846" t="str">
            <v>Boeing 747-400</v>
          </cell>
        </row>
        <row r="847">
          <cell r="A847">
            <v>531</v>
          </cell>
          <cell r="B847">
            <v>714</v>
          </cell>
          <cell r="C847" t="str">
            <v>531#714</v>
          </cell>
          <cell r="D847">
            <v>34520</v>
          </cell>
          <cell r="E847">
            <v>2</v>
          </cell>
          <cell r="F847" t="str">
            <v>E</v>
          </cell>
          <cell r="G847" t="str">
            <v>E</v>
          </cell>
          <cell r="H847" t="str">
            <v/>
          </cell>
          <cell r="I847" t="str">
            <v/>
          </cell>
          <cell r="J847" t="str">
            <v/>
          </cell>
          <cell r="K847" t="str">
            <v>Large Commercial Aircraft</v>
          </cell>
          <cell r="L847" t="str">
            <v>Boeing</v>
          </cell>
          <cell r="M847" t="str">
            <v>Boeing 747-400</v>
          </cell>
        </row>
        <row r="848">
          <cell r="A848">
            <v>16</v>
          </cell>
          <cell r="B848">
            <v>714</v>
          </cell>
          <cell r="C848" t="str">
            <v>16#714</v>
          </cell>
          <cell r="D848">
            <v>34520</v>
          </cell>
          <cell r="E848">
            <v>2</v>
          </cell>
          <cell r="F848" t="str">
            <v>E</v>
          </cell>
          <cell r="G848" t="str">
            <v>E</v>
          </cell>
          <cell r="H848" t="str">
            <v/>
          </cell>
          <cell r="I848" t="str">
            <v/>
          </cell>
          <cell r="J848" t="str">
            <v/>
          </cell>
          <cell r="K848" t="str">
            <v>Large Commercial Aircraft</v>
          </cell>
          <cell r="L848" t="str">
            <v>Boeing</v>
          </cell>
          <cell r="M848" t="str">
            <v>Boeing 747-8I</v>
          </cell>
        </row>
        <row r="849">
          <cell r="A849">
            <v>212</v>
          </cell>
          <cell r="B849">
            <v>714</v>
          </cell>
          <cell r="C849" t="str">
            <v>212#714</v>
          </cell>
          <cell r="D849">
            <v>34520</v>
          </cell>
          <cell r="E849">
            <v>2</v>
          </cell>
          <cell r="F849" t="str">
            <v>E</v>
          </cell>
          <cell r="G849" t="str">
            <v>E</v>
          </cell>
          <cell r="H849" t="str">
            <v/>
          </cell>
          <cell r="I849" t="str">
            <v/>
          </cell>
          <cell r="J849" t="str">
            <v/>
          </cell>
          <cell r="K849" t="str">
            <v>Large Commercial Aircraft</v>
          </cell>
          <cell r="L849" t="str">
            <v>Airbus</v>
          </cell>
          <cell r="M849" t="str">
            <v>Airbus A330-200</v>
          </cell>
        </row>
        <row r="850">
          <cell r="A850">
            <v>516</v>
          </cell>
          <cell r="B850">
            <v>714</v>
          </cell>
          <cell r="C850" t="str">
            <v>516#714</v>
          </cell>
          <cell r="D850">
            <v>34520</v>
          </cell>
          <cell r="E850">
            <v>2</v>
          </cell>
          <cell r="F850" t="str">
            <v>E</v>
          </cell>
          <cell r="G850" t="str">
            <v>E</v>
          </cell>
          <cell r="H850" t="str">
            <v/>
          </cell>
          <cell r="I850" t="str">
            <v/>
          </cell>
          <cell r="J850" t="str">
            <v/>
          </cell>
          <cell r="K850" t="str">
            <v>Large Commercial Aircraft</v>
          </cell>
          <cell r="L850" t="str">
            <v>Airbus</v>
          </cell>
          <cell r="M850" t="str">
            <v>Airbus A330-200</v>
          </cell>
        </row>
        <row r="851">
          <cell r="A851">
            <v>517</v>
          </cell>
          <cell r="B851">
            <v>714</v>
          </cell>
          <cell r="C851" t="str">
            <v>517#714</v>
          </cell>
          <cell r="D851">
            <v>34520</v>
          </cell>
          <cell r="E851">
            <v>2</v>
          </cell>
          <cell r="F851" t="str">
            <v>E</v>
          </cell>
          <cell r="G851" t="str">
            <v>E</v>
          </cell>
          <cell r="H851" t="str">
            <v/>
          </cell>
          <cell r="I851" t="str">
            <v/>
          </cell>
          <cell r="J851" t="str">
            <v/>
          </cell>
          <cell r="K851" t="str">
            <v>Large Commercial Aircraft</v>
          </cell>
          <cell r="L851" t="str">
            <v>Airbus</v>
          </cell>
          <cell r="M851" t="str">
            <v>Airbus A330-200</v>
          </cell>
        </row>
        <row r="852">
          <cell r="A852">
            <v>213</v>
          </cell>
          <cell r="B852">
            <v>714</v>
          </cell>
          <cell r="C852" t="str">
            <v>213#714</v>
          </cell>
          <cell r="D852">
            <v>34520</v>
          </cell>
          <cell r="E852">
            <v>2</v>
          </cell>
          <cell r="F852" t="str">
            <v>E</v>
          </cell>
          <cell r="G852" t="str">
            <v>E</v>
          </cell>
          <cell r="H852" t="str">
            <v/>
          </cell>
          <cell r="I852" t="str">
            <v/>
          </cell>
          <cell r="J852" t="str">
            <v/>
          </cell>
          <cell r="K852" t="str">
            <v>Large Commercial Aircraft</v>
          </cell>
          <cell r="L852" t="str">
            <v>Airbus</v>
          </cell>
          <cell r="M852" t="str">
            <v>Airbus A330-300</v>
          </cell>
        </row>
        <row r="853">
          <cell r="A853">
            <v>216</v>
          </cell>
          <cell r="B853">
            <v>714</v>
          </cell>
          <cell r="C853" t="str">
            <v>216#714</v>
          </cell>
          <cell r="D853">
            <v>46027</v>
          </cell>
          <cell r="E853">
            <v>2</v>
          </cell>
          <cell r="F853" t="str">
            <v>F</v>
          </cell>
          <cell r="G853" t="str">
            <v>F (133% E) [$34,520]</v>
          </cell>
          <cell r="H853" t="str">
            <v/>
          </cell>
          <cell r="I853" t="str">
            <v/>
          </cell>
          <cell r="J853" t="str">
            <v/>
          </cell>
          <cell r="K853" t="str">
            <v>Large Commercial Aircraft</v>
          </cell>
          <cell r="L853" t="str">
            <v>Airbus</v>
          </cell>
          <cell r="M853" t="str">
            <v>Airbus A380</v>
          </cell>
        </row>
        <row r="854">
          <cell r="A854">
            <v>520</v>
          </cell>
          <cell r="B854">
            <v>714</v>
          </cell>
          <cell r="C854" t="str">
            <v>520#714</v>
          </cell>
          <cell r="D854">
            <v>46027</v>
          </cell>
          <cell r="E854">
            <v>2</v>
          </cell>
          <cell r="F854" t="str">
            <v>F</v>
          </cell>
          <cell r="G854" t="str">
            <v>F (133% E) [$34,520]</v>
          </cell>
          <cell r="H854" t="str">
            <v/>
          </cell>
          <cell r="I854" t="str">
            <v/>
          </cell>
          <cell r="J854" t="str">
            <v/>
          </cell>
          <cell r="K854" t="str">
            <v>Large Commercial Aircraft</v>
          </cell>
          <cell r="L854" t="str">
            <v>Airbus</v>
          </cell>
          <cell r="M854" t="str">
            <v>Airbus A380</v>
          </cell>
        </row>
        <row r="855">
          <cell r="A855">
            <v>668</v>
          </cell>
          <cell r="B855">
            <v>715</v>
          </cell>
          <cell r="C855" t="str">
            <v>668#715</v>
          </cell>
          <cell r="D855">
            <v>7515</v>
          </cell>
          <cell r="E855">
            <v>2</v>
          </cell>
          <cell r="F855" t="str">
            <v>A</v>
          </cell>
          <cell r="G855" t="str">
            <v>A</v>
          </cell>
          <cell r="H855" t="str">
            <v/>
          </cell>
          <cell r="I855" t="str">
            <v/>
          </cell>
          <cell r="J855" t="str">
            <v/>
          </cell>
          <cell r="K855" t="str">
            <v>Freighter</v>
          </cell>
          <cell r="L855" t="str">
            <v>ATR</v>
          </cell>
          <cell r="M855" t="str">
            <v>ATR 72-600F</v>
          </cell>
        </row>
        <row r="856">
          <cell r="A856">
            <v>667</v>
          </cell>
          <cell r="B856">
            <v>715</v>
          </cell>
          <cell r="C856" t="str">
            <v>667#715</v>
          </cell>
          <cell r="D856">
            <v>7515</v>
          </cell>
          <cell r="E856">
            <v>2</v>
          </cell>
          <cell r="F856" t="str">
            <v>A</v>
          </cell>
          <cell r="G856" t="str">
            <v>A</v>
          </cell>
          <cell r="H856" t="str">
            <v/>
          </cell>
          <cell r="I856" t="str">
            <v/>
          </cell>
          <cell r="J856" t="str">
            <v/>
          </cell>
          <cell r="K856" t="str">
            <v>Freighter</v>
          </cell>
          <cell r="L856" t="str">
            <v>ATR</v>
          </cell>
          <cell r="M856" t="str">
            <v>ATR 72/42 Freighter Conversion</v>
          </cell>
        </row>
        <row r="857">
          <cell r="A857">
            <v>671</v>
          </cell>
          <cell r="B857">
            <v>715</v>
          </cell>
          <cell r="C857" t="str">
            <v>671#715</v>
          </cell>
          <cell r="D857">
            <v>10646</v>
          </cell>
          <cell r="E857">
            <v>3</v>
          </cell>
          <cell r="F857" t="str">
            <v>B</v>
          </cell>
          <cell r="G857" t="str">
            <v>B (142% A) [$7,515]</v>
          </cell>
          <cell r="H857" t="str">
            <v/>
          </cell>
          <cell r="I857" t="str">
            <v/>
          </cell>
          <cell r="J857" t="str">
            <v/>
          </cell>
          <cell r="K857" t="str">
            <v>Freighter</v>
          </cell>
          <cell r="L857" t="str">
            <v>Embraer</v>
          </cell>
          <cell r="M857" t="str">
            <v>Embraer E190F (P2F)</v>
          </cell>
        </row>
        <row r="858">
          <cell r="A858">
            <v>672</v>
          </cell>
          <cell r="B858">
            <v>715</v>
          </cell>
          <cell r="C858" t="str">
            <v>672#715</v>
          </cell>
          <cell r="D858">
            <v>10646</v>
          </cell>
          <cell r="E858">
            <v>3</v>
          </cell>
          <cell r="F858" t="str">
            <v>B</v>
          </cell>
          <cell r="G858" t="str">
            <v>B (142% A) [$7,515]</v>
          </cell>
          <cell r="H858" t="str">
            <v/>
          </cell>
          <cell r="I858" t="str">
            <v/>
          </cell>
          <cell r="J858" t="str">
            <v/>
          </cell>
          <cell r="K858" t="str">
            <v>Freighter</v>
          </cell>
          <cell r="L858" t="str">
            <v>Embraer</v>
          </cell>
          <cell r="M858" t="str">
            <v>Embraer E195F (P2F)</v>
          </cell>
        </row>
        <row r="859">
          <cell r="A859">
            <v>535</v>
          </cell>
          <cell r="B859">
            <v>715</v>
          </cell>
          <cell r="C859" t="str">
            <v>535#715</v>
          </cell>
          <cell r="D859">
            <v>12525</v>
          </cell>
          <cell r="E859">
            <v>3</v>
          </cell>
          <cell r="F859" t="str">
            <v>C</v>
          </cell>
          <cell r="G859" t="str">
            <v>C</v>
          </cell>
          <cell r="H859" t="str">
            <v/>
          </cell>
          <cell r="I859" t="str">
            <v/>
          </cell>
          <cell r="J859" t="str">
            <v/>
          </cell>
          <cell r="K859" t="str">
            <v>Large Commercial Aircraft</v>
          </cell>
          <cell r="L859" t="str">
            <v>Boeing</v>
          </cell>
          <cell r="M859" t="str">
            <v>Boeing 737 Classic: 737-400</v>
          </cell>
        </row>
        <row r="860">
          <cell r="A860">
            <v>536</v>
          </cell>
          <cell r="B860">
            <v>715</v>
          </cell>
          <cell r="C860" t="str">
            <v>536#715</v>
          </cell>
          <cell r="D860">
            <v>12525</v>
          </cell>
          <cell r="E860">
            <v>3</v>
          </cell>
          <cell r="F860" t="str">
            <v>C</v>
          </cell>
          <cell r="G860" t="str">
            <v>C</v>
          </cell>
          <cell r="H860" t="str">
            <v/>
          </cell>
          <cell r="I860" t="str">
            <v/>
          </cell>
          <cell r="J860" t="str">
            <v/>
          </cell>
          <cell r="K860" t="str">
            <v>Large Commercial Aircraft</v>
          </cell>
          <cell r="L860" t="str">
            <v>Boeing</v>
          </cell>
          <cell r="M860" t="str">
            <v>Boeing 737 Classic: 737-500</v>
          </cell>
        </row>
        <row r="861">
          <cell r="A861">
            <v>309</v>
          </cell>
          <cell r="B861">
            <v>715</v>
          </cell>
          <cell r="C861" t="str">
            <v>309#715</v>
          </cell>
          <cell r="D861">
            <v>12525</v>
          </cell>
          <cell r="E861">
            <v>3</v>
          </cell>
          <cell r="F861" t="str">
            <v>C</v>
          </cell>
          <cell r="G861" t="str">
            <v>C</v>
          </cell>
          <cell r="H861" t="str">
            <v/>
          </cell>
          <cell r="I861" t="str">
            <v/>
          </cell>
          <cell r="J861" t="str">
            <v/>
          </cell>
          <cell r="K861" t="str">
            <v>Large Commercial Aircraft</v>
          </cell>
          <cell r="L861" t="str">
            <v>Boeing</v>
          </cell>
          <cell r="M861" t="str">
            <v>Boeing 737 MAX: 737 MAX 10</v>
          </cell>
        </row>
        <row r="862">
          <cell r="A862">
            <v>195</v>
          </cell>
          <cell r="B862">
            <v>715</v>
          </cell>
          <cell r="C862" t="str">
            <v>195#715</v>
          </cell>
          <cell r="D862">
            <v>12525</v>
          </cell>
          <cell r="E862">
            <v>3</v>
          </cell>
          <cell r="F862" t="str">
            <v>C</v>
          </cell>
          <cell r="G862" t="str">
            <v>C</v>
          </cell>
          <cell r="H862" t="str">
            <v/>
          </cell>
          <cell r="I862" t="str">
            <v/>
          </cell>
          <cell r="J862" t="str">
            <v/>
          </cell>
          <cell r="K862" t="str">
            <v>Large Commercial Aircraft</v>
          </cell>
          <cell r="L862" t="str">
            <v>Boeing</v>
          </cell>
          <cell r="M862" t="str">
            <v>Boeing 737 MAX: 737 MAX 7</v>
          </cell>
        </row>
        <row r="863">
          <cell r="A863">
            <v>196</v>
          </cell>
          <cell r="B863">
            <v>715</v>
          </cell>
          <cell r="C863" t="str">
            <v>196#715</v>
          </cell>
          <cell r="D863">
            <v>12525</v>
          </cell>
          <cell r="E863">
            <v>3</v>
          </cell>
          <cell r="F863" t="str">
            <v>C</v>
          </cell>
          <cell r="G863" t="str">
            <v>C</v>
          </cell>
          <cell r="H863" t="str">
            <v/>
          </cell>
          <cell r="I863" t="str">
            <v/>
          </cell>
          <cell r="J863" t="str">
            <v/>
          </cell>
          <cell r="K863" t="str">
            <v>Large Commercial Aircraft</v>
          </cell>
          <cell r="L863" t="str">
            <v>Boeing</v>
          </cell>
          <cell r="M863" t="str">
            <v>Boeing 737 MAX: 737 MAX 8</v>
          </cell>
        </row>
        <row r="864">
          <cell r="A864">
            <v>515</v>
          </cell>
          <cell r="B864">
            <v>715</v>
          </cell>
          <cell r="C864" t="str">
            <v>515#715</v>
          </cell>
          <cell r="D864">
            <v>12525</v>
          </cell>
          <cell r="E864">
            <v>3</v>
          </cell>
          <cell r="F864" t="str">
            <v>C</v>
          </cell>
          <cell r="G864" t="str">
            <v>C</v>
          </cell>
          <cell r="H864" t="str">
            <v/>
          </cell>
          <cell r="I864" t="str">
            <v/>
          </cell>
          <cell r="J864" t="str">
            <v/>
          </cell>
          <cell r="K864" t="str">
            <v>Large Commercial Aircraft</v>
          </cell>
          <cell r="L864" t="str">
            <v>Airbus</v>
          </cell>
          <cell r="M864" t="str">
            <v>Airbus A321neo</v>
          </cell>
        </row>
        <row r="865">
          <cell r="A865">
            <v>211</v>
          </cell>
          <cell r="B865">
            <v>715</v>
          </cell>
          <cell r="C865" t="str">
            <v>211#715</v>
          </cell>
          <cell r="D865">
            <v>12525</v>
          </cell>
          <cell r="E865">
            <v>3</v>
          </cell>
          <cell r="F865" t="str">
            <v>C</v>
          </cell>
          <cell r="G865" t="str">
            <v>C</v>
          </cell>
          <cell r="H865" t="str">
            <v/>
          </cell>
          <cell r="I865" t="str">
            <v/>
          </cell>
          <cell r="J865" t="str">
            <v/>
          </cell>
          <cell r="K865" t="str">
            <v>Large Commercial Aircraft</v>
          </cell>
          <cell r="L865" t="str">
            <v>Airbus</v>
          </cell>
          <cell r="M865" t="str">
            <v>Airbus A321neo</v>
          </cell>
        </row>
        <row r="866">
          <cell r="A866">
            <v>299</v>
          </cell>
          <cell r="B866">
            <v>715</v>
          </cell>
          <cell r="C866" t="str">
            <v>299#715</v>
          </cell>
          <cell r="D866">
            <v>12525</v>
          </cell>
          <cell r="E866">
            <v>3</v>
          </cell>
          <cell r="F866" t="str">
            <v>C</v>
          </cell>
          <cell r="G866" t="str">
            <v>C</v>
          </cell>
          <cell r="H866" t="str">
            <v/>
          </cell>
          <cell r="I866" t="str">
            <v/>
          </cell>
          <cell r="J866" t="str">
            <v/>
          </cell>
          <cell r="K866" t="str">
            <v>Large Commercial Aircraft</v>
          </cell>
          <cell r="L866" t="str">
            <v>Boeing</v>
          </cell>
          <cell r="M866" t="str">
            <v>Boeing 717</v>
          </cell>
        </row>
        <row r="867">
          <cell r="A867">
            <v>534</v>
          </cell>
          <cell r="B867">
            <v>715</v>
          </cell>
          <cell r="C867" t="str">
            <v>534#715</v>
          </cell>
          <cell r="D867">
            <v>12525</v>
          </cell>
          <cell r="E867">
            <v>3</v>
          </cell>
          <cell r="F867" t="str">
            <v>C</v>
          </cell>
          <cell r="G867" t="str">
            <v>C</v>
          </cell>
          <cell r="H867" t="str">
            <v/>
          </cell>
          <cell r="I867" t="str">
            <v/>
          </cell>
          <cell r="J867" t="str">
            <v/>
          </cell>
          <cell r="K867" t="str">
            <v>Large Commercial Aircraft</v>
          </cell>
          <cell r="L867" t="str">
            <v>Boeing</v>
          </cell>
          <cell r="M867" t="str">
            <v>Boeing 737 Classic: 737-300</v>
          </cell>
        </row>
        <row r="868">
          <cell r="A868">
            <v>221</v>
          </cell>
          <cell r="B868">
            <v>715</v>
          </cell>
          <cell r="C868" t="str">
            <v>221#715</v>
          </cell>
          <cell r="D868">
            <v>12525</v>
          </cell>
          <cell r="E868">
            <v>3</v>
          </cell>
          <cell r="F868" t="str">
            <v>C</v>
          </cell>
          <cell r="G868" t="str">
            <v>C</v>
          </cell>
          <cell r="H868" t="str">
            <v/>
          </cell>
          <cell r="I868" t="str">
            <v/>
          </cell>
          <cell r="J868" t="str">
            <v/>
          </cell>
          <cell r="K868" t="str">
            <v>Large Commercial Aircraft</v>
          </cell>
          <cell r="L868" t="str">
            <v>Airbus</v>
          </cell>
          <cell r="M868" t="str">
            <v>Airbus A220-100</v>
          </cell>
        </row>
        <row r="869">
          <cell r="A869">
            <v>222</v>
          </cell>
          <cell r="B869">
            <v>715</v>
          </cell>
          <cell r="C869" t="str">
            <v>222#715</v>
          </cell>
          <cell r="D869">
            <v>12525</v>
          </cell>
          <cell r="E869">
            <v>3</v>
          </cell>
          <cell r="F869" t="str">
            <v>C</v>
          </cell>
          <cell r="G869" t="str">
            <v>C</v>
          </cell>
          <cell r="H869" t="str">
            <v/>
          </cell>
          <cell r="I869" t="str">
            <v/>
          </cell>
          <cell r="J869" t="str">
            <v/>
          </cell>
          <cell r="K869" t="str">
            <v>Large Commercial Aircraft</v>
          </cell>
          <cell r="L869" t="str">
            <v>Airbus</v>
          </cell>
          <cell r="M869" t="str">
            <v>Airbus A220-300</v>
          </cell>
        </row>
        <row r="870">
          <cell r="A870">
            <v>634</v>
          </cell>
          <cell r="B870">
            <v>715</v>
          </cell>
          <cell r="C870" t="str">
            <v>634#715</v>
          </cell>
          <cell r="D870">
            <v>12525</v>
          </cell>
          <cell r="E870">
            <v>3</v>
          </cell>
          <cell r="F870" t="str">
            <v>C</v>
          </cell>
          <cell r="G870" t="str">
            <v>C</v>
          </cell>
          <cell r="H870" t="str">
            <v/>
          </cell>
          <cell r="I870" t="str">
            <v/>
          </cell>
          <cell r="J870" t="str">
            <v/>
          </cell>
          <cell r="K870" t="str">
            <v>Large Commercial Aircraft</v>
          </cell>
          <cell r="L870" t="str">
            <v>Airbus</v>
          </cell>
          <cell r="M870" t="str">
            <v>A319-100</v>
          </cell>
        </row>
        <row r="871">
          <cell r="A871">
            <v>633</v>
          </cell>
          <cell r="B871">
            <v>715</v>
          </cell>
          <cell r="C871" t="str">
            <v>633#715</v>
          </cell>
          <cell r="D871">
            <v>12525</v>
          </cell>
          <cell r="E871">
            <v>3</v>
          </cell>
          <cell r="F871" t="str">
            <v>C</v>
          </cell>
          <cell r="G871" t="str">
            <v>C</v>
          </cell>
          <cell r="H871">
            <v>12000</v>
          </cell>
          <cell r="I871">
            <v>4.3749999999999997E-2</v>
          </cell>
          <cell r="J871" t="str">
            <v/>
          </cell>
          <cell r="K871" t="str">
            <v>Large Commercial Aircraft</v>
          </cell>
          <cell r="L871" t="str">
            <v>Airbus</v>
          </cell>
          <cell r="M871" t="str">
            <v>A320-200</v>
          </cell>
        </row>
        <row r="872">
          <cell r="A872">
            <v>206</v>
          </cell>
          <cell r="B872">
            <v>715</v>
          </cell>
          <cell r="C872" t="str">
            <v>206#715</v>
          </cell>
          <cell r="D872">
            <v>12525</v>
          </cell>
          <cell r="E872">
            <v>3</v>
          </cell>
          <cell r="F872" t="str">
            <v>C</v>
          </cell>
          <cell r="G872" t="str">
            <v>C</v>
          </cell>
          <cell r="H872" t="str">
            <v/>
          </cell>
          <cell r="I872" t="str">
            <v/>
          </cell>
          <cell r="J872" t="str">
            <v/>
          </cell>
          <cell r="K872" t="str">
            <v>Large Commercial Aircraft</v>
          </cell>
          <cell r="L872" t="str">
            <v>Airbus</v>
          </cell>
          <cell r="M872" t="str">
            <v>Airbus A319ceo</v>
          </cell>
        </row>
        <row r="873">
          <cell r="A873">
            <v>510</v>
          </cell>
          <cell r="B873">
            <v>715</v>
          </cell>
          <cell r="C873" t="str">
            <v>510#715</v>
          </cell>
          <cell r="D873">
            <v>12525</v>
          </cell>
          <cell r="E873">
            <v>3</v>
          </cell>
          <cell r="F873" t="str">
            <v>C</v>
          </cell>
          <cell r="G873" t="str">
            <v>C</v>
          </cell>
          <cell r="H873" t="str">
            <v/>
          </cell>
          <cell r="I873" t="str">
            <v/>
          </cell>
          <cell r="J873" t="str">
            <v/>
          </cell>
          <cell r="K873" t="str">
            <v>Large Commercial Aircraft</v>
          </cell>
          <cell r="L873" t="str">
            <v>Airbus</v>
          </cell>
          <cell r="M873" t="str">
            <v>Airbus A319ceo</v>
          </cell>
        </row>
        <row r="874">
          <cell r="A874">
            <v>207</v>
          </cell>
          <cell r="B874">
            <v>715</v>
          </cell>
          <cell r="C874" t="str">
            <v>207#715</v>
          </cell>
          <cell r="D874">
            <v>12525</v>
          </cell>
          <cell r="E874">
            <v>3</v>
          </cell>
          <cell r="F874" t="str">
            <v>C</v>
          </cell>
          <cell r="G874" t="str">
            <v>C</v>
          </cell>
          <cell r="H874" t="str">
            <v/>
          </cell>
          <cell r="I874" t="str">
            <v/>
          </cell>
          <cell r="J874" t="str">
            <v/>
          </cell>
          <cell r="K874" t="str">
            <v>Large Commercial Aircraft</v>
          </cell>
          <cell r="L874" t="str">
            <v>Airbus</v>
          </cell>
          <cell r="M874" t="str">
            <v>Airbus A320ceo</v>
          </cell>
        </row>
        <row r="875">
          <cell r="A875">
            <v>511</v>
          </cell>
          <cell r="B875">
            <v>715</v>
          </cell>
          <cell r="C875" t="str">
            <v>511#715</v>
          </cell>
          <cell r="D875">
            <v>12525</v>
          </cell>
          <cell r="E875">
            <v>3</v>
          </cell>
          <cell r="F875" t="str">
            <v>C</v>
          </cell>
          <cell r="G875" t="str">
            <v>C</v>
          </cell>
          <cell r="H875" t="str">
            <v/>
          </cell>
          <cell r="I875" t="str">
            <v/>
          </cell>
          <cell r="J875" t="str">
            <v/>
          </cell>
          <cell r="K875" t="str">
            <v>Large Commercial Aircraft</v>
          </cell>
          <cell r="L875" t="str">
            <v>Airbus</v>
          </cell>
          <cell r="M875" t="str">
            <v>Airbus A320ceo</v>
          </cell>
        </row>
        <row r="876">
          <cell r="A876">
            <v>208</v>
          </cell>
          <cell r="B876">
            <v>715</v>
          </cell>
          <cell r="C876" t="str">
            <v>208#715</v>
          </cell>
          <cell r="D876">
            <v>12525</v>
          </cell>
          <cell r="E876">
            <v>3</v>
          </cell>
          <cell r="F876" t="str">
            <v>C</v>
          </cell>
          <cell r="G876" t="str">
            <v>C</v>
          </cell>
          <cell r="H876" t="str">
            <v/>
          </cell>
          <cell r="I876" t="str">
            <v/>
          </cell>
          <cell r="J876" t="str">
            <v/>
          </cell>
          <cell r="K876" t="str">
            <v>Large Commercial Aircraft</v>
          </cell>
          <cell r="L876" t="str">
            <v>Airbus</v>
          </cell>
          <cell r="M876" t="str">
            <v>Airbus A321ceo</v>
          </cell>
        </row>
        <row r="877">
          <cell r="A877">
            <v>512</v>
          </cell>
          <cell r="B877">
            <v>715</v>
          </cell>
          <cell r="C877" t="str">
            <v>512#715</v>
          </cell>
          <cell r="D877">
            <v>12525</v>
          </cell>
          <cell r="E877">
            <v>3</v>
          </cell>
          <cell r="F877" t="str">
            <v>C</v>
          </cell>
          <cell r="G877" t="str">
            <v>C</v>
          </cell>
          <cell r="H877" t="str">
            <v/>
          </cell>
          <cell r="I877" t="str">
            <v/>
          </cell>
          <cell r="J877" t="str">
            <v/>
          </cell>
          <cell r="K877" t="str">
            <v>Large Commercial Aircraft</v>
          </cell>
          <cell r="L877" t="str">
            <v>Airbus</v>
          </cell>
          <cell r="M877" t="str">
            <v>Airbus A321ceo</v>
          </cell>
        </row>
        <row r="878">
          <cell r="A878">
            <v>513</v>
          </cell>
          <cell r="B878">
            <v>715</v>
          </cell>
          <cell r="C878" t="str">
            <v>513#715</v>
          </cell>
          <cell r="D878">
            <v>12525</v>
          </cell>
          <cell r="E878">
            <v>3</v>
          </cell>
          <cell r="F878" t="str">
            <v>C</v>
          </cell>
          <cell r="G878" t="str">
            <v>C</v>
          </cell>
          <cell r="H878" t="str">
            <v/>
          </cell>
          <cell r="I878" t="str">
            <v/>
          </cell>
          <cell r="J878" t="str">
            <v/>
          </cell>
          <cell r="K878" t="str">
            <v>Large Commercial Aircraft</v>
          </cell>
          <cell r="L878" t="str">
            <v>Airbus</v>
          </cell>
          <cell r="M878" t="str">
            <v>Airbus A319neo</v>
          </cell>
        </row>
        <row r="879">
          <cell r="A879">
            <v>209</v>
          </cell>
          <cell r="B879">
            <v>715</v>
          </cell>
          <cell r="C879" t="str">
            <v>209#715</v>
          </cell>
          <cell r="D879">
            <v>12525</v>
          </cell>
          <cell r="E879">
            <v>3</v>
          </cell>
          <cell r="F879" t="str">
            <v>C</v>
          </cell>
          <cell r="G879" t="str">
            <v>C</v>
          </cell>
          <cell r="H879" t="str">
            <v/>
          </cell>
          <cell r="I879" t="str">
            <v/>
          </cell>
          <cell r="J879" t="str">
            <v/>
          </cell>
          <cell r="K879" t="str">
            <v>Large Commercial Aircraft</v>
          </cell>
          <cell r="L879" t="str">
            <v>Airbus</v>
          </cell>
          <cell r="M879" t="str">
            <v>Airbus A319neo</v>
          </cell>
        </row>
        <row r="880">
          <cell r="A880">
            <v>514</v>
          </cell>
          <cell r="B880">
            <v>715</v>
          </cell>
          <cell r="C880" t="str">
            <v>514#715</v>
          </cell>
          <cell r="D880">
            <v>12525</v>
          </cell>
          <cell r="E880">
            <v>3</v>
          </cell>
          <cell r="F880" t="str">
            <v>C</v>
          </cell>
          <cell r="G880" t="str">
            <v>C</v>
          </cell>
          <cell r="H880" t="str">
            <v/>
          </cell>
          <cell r="I880" t="str">
            <v/>
          </cell>
          <cell r="J880" t="str">
            <v/>
          </cell>
          <cell r="K880" t="str">
            <v>Large Commercial Aircraft</v>
          </cell>
          <cell r="L880" t="str">
            <v>Airbus</v>
          </cell>
          <cell r="M880" t="str">
            <v>Airbus A320neo</v>
          </cell>
        </row>
        <row r="881">
          <cell r="A881">
            <v>210</v>
          </cell>
          <cell r="B881">
            <v>715</v>
          </cell>
          <cell r="C881" t="str">
            <v>210#715</v>
          </cell>
          <cell r="D881">
            <v>12525</v>
          </cell>
          <cell r="E881">
            <v>3</v>
          </cell>
          <cell r="F881" t="str">
            <v>C</v>
          </cell>
          <cell r="G881" t="str">
            <v>C</v>
          </cell>
          <cell r="H881" t="str">
            <v/>
          </cell>
          <cell r="I881" t="str">
            <v/>
          </cell>
          <cell r="J881" t="str">
            <v/>
          </cell>
          <cell r="K881" t="str">
            <v>Large Commercial Aircraft</v>
          </cell>
          <cell r="L881" t="str">
            <v>Airbus</v>
          </cell>
          <cell r="M881" t="str">
            <v>Airbus A320neo</v>
          </cell>
        </row>
        <row r="882">
          <cell r="A882">
            <v>665</v>
          </cell>
          <cell r="B882">
            <v>715</v>
          </cell>
          <cell r="C882" t="str">
            <v>665#715</v>
          </cell>
          <cell r="D882">
            <v>12525</v>
          </cell>
          <cell r="E882">
            <v>3</v>
          </cell>
          <cell r="F882" t="str">
            <v>C</v>
          </cell>
          <cell r="G882" t="str">
            <v>C</v>
          </cell>
          <cell r="H882" t="str">
            <v/>
          </cell>
          <cell r="I882" t="str">
            <v/>
          </cell>
          <cell r="J882" t="str">
            <v/>
          </cell>
          <cell r="K882" t="str">
            <v>Freighter</v>
          </cell>
          <cell r="L882" t="str">
            <v>Airbus</v>
          </cell>
          <cell r="M882" t="str">
            <v>A320-200P2F</v>
          </cell>
        </row>
        <row r="883">
          <cell r="A883">
            <v>666</v>
          </cell>
          <cell r="B883">
            <v>715</v>
          </cell>
          <cell r="C883" t="str">
            <v>666#715</v>
          </cell>
          <cell r="D883">
            <v>12525</v>
          </cell>
          <cell r="E883">
            <v>3</v>
          </cell>
          <cell r="F883" t="str">
            <v>C</v>
          </cell>
          <cell r="G883" t="str">
            <v>C</v>
          </cell>
          <cell r="H883" t="str">
            <v/>
          </cell>
          <cell r="I883" t="str">
            <v/>
          </cell>
          <cell r="J883" t="str">
            <v/>
          </cell>
          <cell r="K883" t="str">
            <v>Freighter</v>
          </cell>
          <cell r="L883" t="str">
            <v>Airbus</v>
          </cell>
          <cell r="M883" t="str">
            <v>A321P2F</v>
          </cell>
        </row>
        <row r="884">
          <cell r="A884">
            <v>573</v>
          </cell>
          <cell r="B884">
            <v>715</v>
          </cell>
          <cell r="C884" t="str">
            <v>573#715</v>
          </cell>
          <cell r="D884">
            <v>12525</v>
          </cell>
          <cell r="E884">
            <v>3</v>
          </cell>
          <cell r="F884" t="str">
            <v>C</v>
          </cell>
          <cell r="G884" t="str">
            <v>C</v>
          </cell>
          <cell r="H884" t="str">
            <v/>
          </cell>
          <cell r="I884" t="str">
            <v/>
          </cell>
          <cell r="J884" t="str">
            <v/>
          </cell>
          <cell r="K884" t="str">
            <v>Freighter</v>
          </cell>
          <cell r="L884" t="str">
            <v>Boeing</v>
          </cell>
          <cell r="M884" t="str">
            <v>Boeing 737-300SF</v>
          </cell>
        </row>
        <row r="885">
          <cell r="A885">
            <v>572</v>
          </cell>
          <cell r="B885">
            <v>715</v>
          </cell>
          <cell r="C885" t="str">
            <v>572#715</v>
          </cell>
          <cell r="D885">
            <v>12525</v>
          </cell>
          <cell r="E885">
            <v>3</v>
          </cell>
          <cell r="F885" t="str">
            <v>C</v>
          </cell>
          <cell r="G885" t="str">
            <v>C</v>
          </cell>
          <cell r="H885" t="str">
            <v/>
          </cell>
          <cell r="I885" t="str">
            <v/>
          </cell>
          <cell r="J885" t="str">
            <v/>
          </cell>
          <cell r="K885" t="str">
            <v>Freighter</v>
          </cell>
          <cell r="L885" t="str">
            <v>Boeing</v>
          </cell>
          <cell r="M885" t="str">
            <v>Boeing 737-400SF</v>
          </cell>
        </row>
        <row r="886">
          <cell r="A886">
            <v>591</v>
          </cell>
          <cell r="B886">
            <v>715</v>
          </cell>
          <cell r="C886" t="str">
            <v>591#715</v>
          </cell>
          <cell r="D886">
            <v>12525</v>
          </cell>
          <cell r="E886">
            <v>3</v>
          </cell>
          <cell r="F886" t="str">
            <v>C</v>
          </cell>
          <cell r="G886" t="str">
            <v>C</v>
          </cell>
          <cell r="H886" t="str">
            <v/>
          </cell>
          <cell r="I886" t="str">
            <v/>
          </cell>
          <cell r="J886" t="str">
            <v/>
          </cell>
          <cell r="K886" t="str">
            <v>Freighter</v>
          </cell>
          <cell r="L886" t="str">
            <v>Boeing</v>
          </cell>
          <cell r="M886" t="str">
            <v>Boeing 737-700C</v>
          </cell>
        </row>
        <row r="887">
          <cell r="A887">
            <v>571</v>
          </cell>
          <cell r="B887">
            <v>715</v>
          </cell>
          <cell r="C887" t="str">
            <v>571#715</v>
          </cell>
          <cell r="D887">
            <v>12525</v>
          </cell>
          <cell r="E887">
            <v>3</v>
          </cell>
          <cell r="F887" t="str">
            <v>C</v>
          </cell>
          <cell r="G887" t="str">
            <v>C</v>
          </cell>
          <cell r="H887" t="str">
            <v/>
          </cell>
          <cell r="I887" t="str">
            <v/>
          </cell>
          <cell r="J887" t="str">
            <v/>
          </cell>
          <cell r="K887" t="str">
            <v>Freighter</v>
          </cell>
          <cell r="L887" t="str">
            <v>Boeing</v>
          </cell>
          <cell r="M887" t="str">
            <v>Boeing 737-700/-800CF</v>
          </cell>
        </row>
        <row r="888">
          <cell r="A888">
            <v>596</v>
          </cell>
          <cell r="B888">
            <v>715</v>
          </cell>
          <cell r="C888" t="str">
            <v>596#715</v>
          </cell>
          <cell r="D888">
            <v>12525</v>
          </cell>
          <cell r="E888">
            <v>3</v>
          </cell>
          <cell r="F888" t="str">
            <v>C</v>
          </cell>
          <cell r="G888" t="str">
            <v>C</v>
          </cell>
          <cell r="H888" t="str">
            <v/>
          </cell>
          <cell r="I888" t="str">
            <v/>
          </cell>
          <cell r="J888" t="str">
            <v/>
          </cell>
          <cell r="K888" t="str">
            <v>Freighter</v>
          </cell>
          <cell r="L888" t="str">
            <v>Boeing</v>
          </cell>
          <cell r="M888" t="str">
            <v>Boeing 757-200 PF/SF</v>
          </cell>
        </row>
        <row r="889">
          <cell r="A889">
            <v>595</v>
          </cell>
          <cell r="B889">
            <v>715</v>
          </cell>
          <cell r="C889" t="str">
            <v>595#715</v>
          </cell>
          <cell r="D889">
            <v>12525</v>
          </cell>
          <cell r="E889">
            <v>3</v>
          </cell>
          <cell r="F889" t="str">
            <v>C</v>
          </cell>
          <cell r="G889" t="str">
            <v>C</v>
          </cell>
          <cell r="H889" t="str">
            <v/>
          </cell>
          <cell r="I889" t="str">
            <v/>
          </cell>
          <cell r="J889" t="str">
            <v/>
          </cell>
          <cell r="K889" t="str">
            <v>Freighter</v>
          </cell>
          <cell r="L889" t="str">
            <v>Boeing</v>
          </cell>
          <cell r="M889" t="str">
            <v>Boeing 757-200 PF/SF</v>
          </cell>
        </row>
        <row r="890">
          <cell r="A890">
            <v>674</v>
          </cell>
          <cell r="B890">
            <v>715</v>
          </cell>
          <cell r="C890" t="str">
            <v>674#715</v>
          </cell>
          <cell r="D890">
            <v>12525</v>
          </cell>
          <cell r="E890">
            <v>3</v>
          </cell>
          <cell r="F890" t="str">
            <v>C</v>
          </cell>
          <cell r="G890" t="str">
            <v>C</v>
          </cell>
          <cell r="H890" t="str">
            <v/>
          </cell>
          <cell r="I890" t="str">
            <v/>
          </cell>
          <cell r="J890" t="str">
            <v/>
          </cell>
          <cell r="K890" t="str">
            <v>Business Jet</v>
          </cell>
          <cell r="L890" t="str">
            <v>Airbus</v>
          </cell>
          <cell r="M890" t="str">
            <v>Airbus ACJ TwoTwenty</v>
          </cell>
        </row>
        <row r="891">
          <cell r="A891">
            <v>296</v>
          </cell>
          <cell r="B891">
            <v>715</v>
          </cell>
          <cell r="C891" t="str">
            <v>296#715</v>
          </cell>
          <cell r="D891">
            <v>12525</v>
          </cell>
          <cell r="E891">
            <v>3</v>
          </cell>
          <cell r="F891" t="str">
            <v>C</v>
          </cell>
          <cell r="G891" t="str">
            <v>C</v>
          </cell>
          <cell r="H891" t="str">
            <v/>
          </cell>
          <cell r="I891" t="str">
            <v/>
          </cell>
          <cell r="J891" t="str">
            <v/>
          </cell>
          <cell r="K891" t="str">
            <v>Business Jet</v>
          </cell>
          <cell r="L891" t="str">
            <v>Airbus</v>
          </cell>
          <cell r="M891" t="str">
            <v>Airbus ACJ320 Family</v>
          </cell>
        </row>
        <row r="892">
          <cell r="A892">
            <v>526</v>
          </cell>
          <cell r="B892">
            <v>715</v>
          </cell>
          <cell r="C892" t="str">
            <v>526#715</v>
          </cell>
          <cell r="D892">
            <v>12525</v>
          </cell>
          <cell r="E892">
            <v>3</v>
          </cell>
          <cell r="F892" t="str">
            <v>C</v>
          </cell>
          <cell r="G892" t="str">
            <v>C</v>
          </cell>
          <cell r="H892" t="str">
            <v/>
          </cell>
          <cell r="I892" t="str">
            <v/>
          </cell>
          <cell r="J892" t="str">
            <v/>
          </cell>
          <cell r="K892" t="str">
            <v>Business Jet</v>
          </cell>
          <cell r="L892" t="str">
            <v>Airbus</v>
          </cell>
          <cell r="M892" t="str">
            <v>Airbus ACJ320 Family</v>
          </cell>
        </row>
        <row r="893">
          <cell r="A893">
            <v>528</v>
          </cell>
          <cell r="B893">
            <v>715</v>
          </cell>
          <cell r="C893" t="str">
            <v>528#715</v>
          </cell>
          <cell r="D893">
            <v>12525</v>
          </cell>
          <cell r="E893">
            <v>3</v>
          </cell>
          <cell r="F893" t="str">
            <v>C</v>
          </cell>
          <cell r="G893" t="str">
            <v>C</v>
          </cell>
          <cell r="H893" t="str">
            <v/>
          </cell>
          <cell r="I893" t="str">
            <v/>
          </cell>
          <cell r="J893" t="str">
            <v/>
          </cell>
          <cell r="K893" t="str">
            <v>Business Jet</v>
          </cell>
          <cell r="L893" t="str">
            <v>Airbus</v>
          </cell>
          <cell r="M893" t="str">
            <v>Airbus ACJ320neo Family</v>
          </cell>
        </row>
        <row r="894">
          <cell r="A894">
            <v>527</v>
          </cell>
          <cell r="B894">
            <v>715</v>
          </cell>
          <cell r="C894" t="str">
            <v>527#715</v>
          </cell>
          <cell r="D894">
            <v>12525</v>
          </cell>
          <cell r="E894">
            <v>3</v>
          </cell>
          <cell r="F894" t="str">
            <v>C</v>
          </cell>
          <cell r="G894" t="str">
            <v>C</v>
          </cell>
          <cell r="H894" t="str">
            <v/>
          </cell>
          <cell r="I894" t="str">
            <v/>
          </cell>
          <cell r="J894" t="str">
            <v/>
          </cell>
          <cell r="K894" t="str">
            <v>Business Jet</v>
          </cell>
          <cell r="L894" t="str">
            <v>Airbus</v>
          </cell>
          <cell r="M894" t="str">
            <v>Airbus ACJ320neo Family</v>
          </cell>
        </row>
        <row r="895">
          <cell r="A895">
            <v>529</v>
          </cell>
          <cell r="B895">
            <v>715</v>
          </cell>
          <cell r="C895" t="str">
            <v>529#715</v>
          </cell>
          <cell r="D895">
            <v>12525</v>
          </cell>
          <cell r="E895">
            <v>3</v>
          </cell>
          <cell r="F895" t="str">
            <v>C</v>
          </cell>
          <cell r="G895" t="str">
            <v>C</v>
          </cell>
          <cell r="H895" t="str">
            <v/>
          </cell>
          <cell r="I895" t="str">
            <v/>
          </cell>
          <cell r="J895" t="str">
            <v/>
          </cell>
          <cell r="K895" t="str">
            <v>Business Jet</v>
          </cell>
          <cell r="L895" t="str">
            <v>Boeing</v>
          </cell>
          <cell r="M895" t="str">
            <v>Boeing BBJ MAX</v>
          </cell>
        </row>
        <row r="896">
          <cell r="A896">
            <v>297</v>
          </cell>
          <cell r="B896">
            <v>715</v>
          </cell>
          <cell r="C896" t="str">
            <v>297#715</v>
          </cell>
          <cell r="D896">
            <v>12525</v>
          </cell>
          <cell r="E896">
            <v>3</v>
          </cell>
          <cell r="F896" t="str">
            <v>C</v>
          </cell>
          <cell r="G896" t="str">
            <v>C</v>
          </cell>
          <cell r="H896" t="str">
            <v/>
          </cell>
          <cell r="I896" t="str">
            <v/>
          </cell>
          <cell r="J896" t="str">
            <v/>
          </cell>
          <cell r="K896" t="str">
            <v>Business Jet</v>
          </cell>
          <cell r="L896" t="str">
            <v>Boeing</v>
          </cell>
          <cell r="M896" t="str">
            <v>Boeing BBJ/BBJ2/BBJ3</v>
          </cell>
        </row>
        <row r="897">
          <cell r="A897">
            <v>636</v>
          </cell>
          <cell r="B897">
            <v>715</v>
          </cell>
          <cell r="C897" t="str">
            <v>636#715</v>
          </cell>
          <cell r="D897">
            <v>12525</v>
          </cell>
          <cell r="E897">
            <v>3</v>
          </cell>
          <cell r="F897" t="str">
            <v>C</v>
          </cell>
          <cell r="G897" t="str">
            <v>C</v>
          </cell>
          <cell r="H897" t="str">
            <v/>
          </cell>
          <cell r="I897" t="str">
            <v/>
          </cell>
          <cell r="J897" t="str">
            <v/>
          </cell>
          <cell r="K897" t="str">
            <v>Military Transport / Special Mission</v>
          </cell>
          <cell r="L897" t="str">
            <v>Boeing</v>
          </cell>
          <cell r="M897" t="str">
            <v>Boeing B-52 Stratofortress</v>
          </cell>
        </row>
        <row r="898">
          <cell r="A898">
            <v>676</v>
          </cell>
          <cell r="B898">
            <v>715</v>
          </cell>
          <cell r="C898" t="str">
            <v>676#715</v>
          </cell>
          <cell r="D898">
            <v>12525</v>
          </cell>
          <cell r="E898">
            <v>3</v>
          </cell>
          <cell r="F898" t="str">
            <v>C</v>
          </cell>
          <cell r="G898" t="str">
            <v>C</v>
          </cell>
          <cell r="H898" t="str">
            <v/>
          </cell>
          <cell r="I898" t="str">
            <v/>
          </cell>
          <cell r="J898" t="str">
            <v/>
          </cell>
          <cell r="K898" t="str">
            <v>Military Transport / Special Mission</v>
          </cell>
          <cell r="L898" t="str">
            <v>Boeing</v>
          </cell>
          <cell r="M898" t="str">
            <v>Boeing B-52 Stratofortress re-engine</v>
          </cell>
        </row>
        <row r="899">
          <cell r="A899">
            <v>156</v>
          </cell>
          <cell r="B899">
            <v>715</v>
          </cell>
          <cell r="C899" t="str">
            <v>156#715</v>
          </cell>
          <cell r="D899">
            <v>12525</v>
          </cell>
          <cell r="E899">
            <v>3</v>
          </cell>
          <cell r="F899" t="str">
            <v>C</v>
          </cell>
          <cell r="G899" t="str">
            <v>C</v>
          </cell>
          <cell r="H899" t="str">
            <v/>
          </cell>
          <cell r="I899" t="str">
            <v/>
          </cell>
          <cell r="J899" t="str">
            <v/>
          </cell>
          <cell r="K899" t="str">
            <v>Military Transport / Special Mission</v>
          </cell>
          <cell r="L899" t="str">
            <v>Boeing</v>
          </cell>
          <cell r="M899" t="str">
            <v>Boeing P-8 Poseidon</v>
          </cell>
        </row>
        <row r="900">
          <cell r="A900">
            <v>574</v>
          </cell>
          <cell r="B900">
            <v>715</v>
          </cell>
          <cell r="C900" t="str">
            <v>574#715</v>
          </cell>
          <cell r="D900">
            <v>12525</v>
          </cell>
          <cell r="E900">
            <v>3</v>
          </cell>
          <cell r="F900" t="str">
            <v>C</v>
          </cell>
          <cell r="G900" t="str">
            <v>C</v>
          </cell>
          <cell r="H900" t="str">
            <v/>
          </cell>
          <cell r="I900" t="str">
            <v/>
          </cell>
          <cell r="J900" t="str">
            <v/>
          </cell>
          <cell r="K900" t="str">
            <v>Military Transport / Special Mission</v>
          </cell>
          <cell r="L900" t="str">
            <v>Boeing</v>
          </cell>
          <cell r="M900" t="str">
            <v>Boeing C-40 Clipper</v>
          </cell>
        </row>
        <row r="901">
          <cell r="A901">
            <v>197</v>
          </cell>
          <cell r="B901">
            <v>715</v>
          </cell>
          <cell r="C901" t="str">
            <v>197#715</v>
          </cell>
          <cell r="D901">
            <v>12525</v>
          </cell>
          <cell r="E901">
            <v>3</v>
          </cell>
          <cell r="F901" t="str">
            <v>C</v>
          </cell>
          <cell r="G901" t="str">
            <v>C</v>
          </cell>
          <cell r="H901" t="str">
            <v/>
          </cell>
          <cell r="I901" t="str">
            <v/>
          </cell>
          <cell r="J901" t="str">
            <v/>
          </cell>
          <cell r="K901" t="str">
            <v>Large Commercial Aircraft</v>
          </cell>
          <cell r="L901" t="str">
            <v>Boeing</v>
          </cell>
          <cell r="M901" t="str">
            <v>Boeing 737 MAX: 737 MAX 9</v>
          </cell>
        </row>
        <row r="902">
          <cell r="A902">
            <v>300</v>
          </cell>
          <cell r="B902">
            <v>715</v>
          </cell>
          <cell r="C902" t="str">
            <v>300#715</v>
          </cell>
          <cell r="D902">
            <v>12525</v>
          </cell>
          <cell r="E902">
            <v>3</v>
          </cell>
          <cell r="F902" t="str">
            <v>C</v>
          </cell>
          <cell r="G902" t="str">
            <v>C</v>
          </cell>
          <cell r="H902" t="str">
            <v/>
          </cell>
          <cell r="I902" t="str">
            <v/>
          </cell>
          <cell r="J902" t="str">
            <v/>
          </cell>
          <cell r="K902" t="str">
            <v>Large Commercial Aircraft</v>
          </cell>
          <cell r="L902" t="str">
            <v>Boeing</v>
          </cell>
          <cell r="M902" t="str">
            <v>Boeing 737-600</v>
          </cell>
        </row>
        <row r="903">
          <cell r="A903">
            <v>192</v>
          </cell>
          <cell r="B903">
            <v>715</v>
          </cell>
          <cell r="C903" t="str">
            <v>192#715</v>
          </cell>
          <cell r="D903">
            <v>12525</v>
          </cell>
          <cell r="E903">
            <v>3</v>
          </cell>
          <cell r="F903" t="str">
            <v>C</v>
          </cell>
          <cell r="G903" t="str">
            <v>C</v>
          </cell>
          <cell r="H903" t="str">
            <v/>
          </cell>
          <cell r="I903" t="str">
            <v/>
          </cell>
          <cell r="J903" t="str">
            <v/>
          </cell>
          <cell r="K903" t="str">
            <v>Large Commercial Aircraft</v>
          </cell>
          <cell r="L903" t="str">
            <v>Boeing</v>
          </cell>
          <cell r="M903" t="str">
            <v>Boeing 737-700</v>
          </cell>
        </row>
        <row r="904">
          <cell r="A904">
            <v>193</v>
          </cell>
          <cell r="B904">
            <v>715</v>
          </cell>
          <cell r="C904" t="str">
            <v>193#715</v>
          </cell>
          <cell r="D904">
            <v>12525</v>
          </cell>
          <cell r="E904">
            <v>3</v>
          </cell>
          <cell r="F904" t="str">
            <v>C</v>
          </cell>
          <cell r="G904" t="str">
            <v>C</v>
          </cell>
          <cell r="H904" t="str">
            <v/>
          </cell>
          <cell r="I904" t="str">
            <v/>
          </cell>
          <cell r="J904" t="str">
            <v/>
          </cell>
          <cell r="K904" t="str">
            <v>Large Commercial Aircraft</v>
          </cell>
          <cell r="L904" t="str">
            <v>Boeing</v>
          </cell>
          <cell r="M904" t="str">
            <v>Boeing 737-800</v>
          </cell>
        </row>
        <row r="905">
          <cell r="A905">
            <v>194</v>
          </cell>
          <cell r="B905">
            <v>715</v>
          </cell>
          <cell r="C905" t="str">
            <v>194#715</v>
          </cell>
          <cell r="D905">
            <v>12525</v>
          </cell>
          <cell r="E905">
            <v>3</v>
          </cell>
          <cell r="F905" t="str">
            <v>C</v>
          </cell>
          <cell r="G905" t="str">
            <v>C</v>
          </cell>
          <cell r="H905" t="str">
            <v/>
          </cell>
          <cell r="I905" t="str">
            <v/>
          </cell>
          <cell r="J905" t="str">
            <v/>
          </cell>
          <cell r="K905" t="str">
            <v>Large Commercial Aircraft</v>
          </cell>
          <cell r="L905" t="str">
            <v>Boeing</v>
          </cell>
          <cell r="M905" t="str">
            <v>Boeing 737-900</v>
          </cell>
        </row>
        <row r="906">
          <cell r="A906">
            <v>522</v>
          </cell>
          <cell r="B906">
            <v>715</v>
          </cell>
          <cell r="C906" t="str">
            <v>522#715</v>
          </cell>
          <cell r="D906">
            <v>12525</v>
          </cell>
          <cell r="E906">
            <v>3</v>
          </cell>
          <cell r="F906" t="str">
            <v>C</v>
          </cell>
          <cell r="G906" t="str">
            <v>C</v>
          </cell>
          <cell r="H906" t="str">
            <v/>
          </cell>
          <cell r="I906" t="str">
            <v/>
          </cell>
          <cell r="J906" t="str">
            <v/>
          </cell>
          <cell r="K906" t="str">
            <v>Large Commercial Aircraft</v>
          </cell>
          <cell r="L906" t="str">
            <v>Boeing</v>
          </cell>
          <cell r="M906" t="str">
            <v>Boeing 757</v>
          </cell>
        </row>
        <row r="907">
          <cell r="A907">
            <v>230</v>
          </cell>
          <cell r="B907">
            <v>715</v>
          </cell>
          <cell r="C907" t="str">
            <v>230#715</v>
          </cell>
          <cell r="D907">
            <v>12525</v>
          </cell>
          <cell r="E907">
            <v>3</v>
          </cell>
          <cell r="F907" t="str">
            <v>C</v>
          </cell>
          <cell r="G907" t="str">
            <v>C</v>
          </cell>
          <cell r="H907" t="str">
            <v/>
          </cell>
          <cell r="I907" t="str">
            <v/>
          </cell>
          <cell r="J907" t="str">
            <v/>
          </cell>
          <cell r="K907" t="str">
            <v>Large Commercial Aircraft</v>
          </cell>
          <cell r="L907" t="str">
            <v>Boeing</v>
          </cell>
          <cell r="M907" t="str">
            <v>Boeing 757</v>
          </cell>
        </row>
        <row r="908">
          <cell r="A908">
            <v>612</v>
          </cell>
          <cell r="B908">
            <v>715</v>
          </cell>
          <cell r="C908" t="str">
            <v>612#715</v>
          </cell>
          <cell r="D908">
            <v>12525</v>
          </cell>
          <cell r="E908">
            <v>3</v>
          </cell>
          <cell r="F908" t="str">
            <v>C</v>
          </cell>
          <cell r="G908" t="str">
            <v>C</v>
          </cell>
          <cell r="H908" t="str">
            <v/>
          </cell>
          <cell r="I908" t="str">
            <v/>
          </cell>
          <cell r="J908" t="str">
            <v/>
          </cell>
          <cell r="K908" t="str">
            <v>Large Commercial Aircraft</v>
          </cell>
          <cell r="L908" t="str">
            <v>Boeing</v>
          </cell>
          <cell r="M908" t="str">
            <v>Boeing New Single Aisle (NSA)</v>
          </cell>
        </row>
        <row r="909">
          <cell r="A909">
            <v>18</v>
          </cell>
          <cell r="B909">
            <v>715</v>
          </cell>
          <cell r="C909" t="str">
            <v>18#715</v>
          </cell>
          <cell r="D909">
            <v>12525</v>
          </cell>
          <cell r="E909">
            <v>3</v>
          </cell>
          <cell r="F909" t="str">
            <v>C</v>
          </cell>
          <cell r="G909" t="str">
            <v>C</v>
          </cell>
          <cell r="H909" t="str">
            <v/>
          </cell>
          <cell r="I909" t="str">
            <v/>
          </cell>
          <cell r="J909" t="str">
            <v/>
          </cell>
          <cell r="K909" t="str">
            <v>Large Commercial Aircraft</v>
          </cell>
          <cell r="L909" t="str">
            <v>Comac</v>
          </cell>
          <cell r="M909" t="str">
            <v>Comac C919</v>
          </cell>
        </row>
        <row r="910">
          <cell r="A910">
            <v>541</v>
          </cell>
          <cell r="B910">
            <v>715</v>
          </cell>
          <cell r="C910" t="str">
            <v>541#715</v>
          </cell>
          <cell r="D910">
            <v>12525</v>
          </cell>
          <cell r="E910">
            <v>3</v>
          </cell>
          <cell r="F910" t="str">
            <v>C</v>
          </cell>
          <cell r="G910" t="str">
            <v>C</v>
          </cell>
          <cell r="H910" t="str">
            <v/>
          </cell>
          <cell r="I910" t="str">
            <v/>
          </cell>
          <cell r="J910" t="str">
            <v/>
          </cell>
          <cell r="K910" t="str">
            <v>Large Commercial Aircraft</v>
          </cell>
          <cell r="L910" t="str">
            <v>Irkut</v>
          </cell>
          <cell r="M910" t="str">
            <v>Irkut MC-21</v>
          </cell>
        </row>
        <row r="911">
          <cell r="A911">
            <v>19</v>
          </cell>
          <cell r="B911">
            <v>715</v>
          </cell>
          <cell r="C911" t="str">
            <v>19#715</v>
          </cell>
          <cell r="D911">
            <v>12525</v>
          </cell>
          <cell r="E911">
            <v>3</v>
          </cell>
          <cell r="F911" t="str">
            <v>C</v>
          </cell>
          <cell r="G911" t="str">
            <v>C</v>
          </cell>
          <cell r="H911" t="str">
            <v/>
          </cell>
          <cell r="I911" t="str">
            <v/>
          </cell>
          <cell r="J911" t="str">
            <v/>
          </cell>
          <cell r="K911" t="str">
            <v>Large Commercial Aircraft</v>
          </cell>
          <cell r="L911" t="str">
            <v>Irkut</v>
          </cell>
          <cell r="M911" t="str">
            <v>Irkut MC-21</v>
          </cell>
        </row>
        <row r="912">
          <cell r="A912">
            <v>663</v>
          </cell>
          <cell r="B912">
            <v>715</v>
          </cell>
          <cell r="C912" t="str">
            <v>663#715</v>
          </cell>
          <cell r="D912">
            <v>13151</v>
          </cell>
          <cell r="E912">
            <v>3</v>
          </cell>
          <cell r="F912" t="str">
            <v>D</v>
          </cell>
          <cell r="G912" t="str">
            <v>D (105% C) [$12,525]</v>
          </cell>
          <cell r="H912" t="str">
            <v/>
          </cell>
          <cell r="I912" t="str">
            <v/>
          </cell>
          <cell r="J912" t="str">
            <v/>
          </cell>
          <cell r="K912" t="str">
            <v>Large Commercial Aircraft</v>
          </cell>
          <cell r="L912" t="str">
            <v>Airbus</v>
          </cell>
          <cell r="M912" t="str">
            <v>Airbus A321 XLR</v>
          </cell>
        </row>
        <row r="913">
          <cell r="A913">
            <v>654</v>
          </cell>
          <cell r="B913">
            <v>715</v>
          </cell>
          <cell r="C913" t="str">
            <v>654#715</v>
          </cell>
          <cell r="D913">
            <v>13151</v>
          </cell>
          <cell r="E913">
            <v>3</v>
          </cell>
          <cell r="F913" t="str">
            <v>D</v>
          </cell>
          <cell r="G913" t="str">
            <v>D (105% C) [$12,525]</v>
          </cell>
          <cell r="H913" t="str">
            <v/>
          </cell>
          <cell r="I913" t="str">
            <v/>
          </cell>
          <cell r="J913" t="str">
            <v/>
          </cell>
          <cell r="K913" t="str">
            <v>Large Commercial Aircraft</v>
          </cell>
          <cell r="L913" t="str">
            <v>Airbus</v>
          </cell>
          <cell r="M913" t="str">
            <v>Airbus A322X</v>
          </cell>
        </row>
        <row r="914">
          <cell r="A914">
            <v>655</v>
          </cell>
          <cell r="B914">
            <v>715</v>
          </cell>
          <cell r="C914" t="str">
            <v>655#715</v>
          </cell>
          <cell r="D914">
            <v>13151</v>
          </cell>
          <cell r="E914">
            <v>3</v>
          </cell>
          <cell r="F914" t="str">
            <v>D</v>
          </cell>
          <cell r="G914" t="str">
            <v>D (105% C) [$12,525]</v>
          </cell>
          <cell r="H914" t="str">
            <v/>
          </cell>
          <cell r="I914" t="str">
            <v/>
          </cell>
          <cell r="J914" t="str">
            <v/>
          </cell>
          <cell r="K914" t="str">
            <v>Large Commercial Aircraft</v>
          </cell>
          <cell r="L914" t="str">
            <v>Airbus</v>
          </cell>
          <cell r="M914" t="str">
            <v>Airbus A322X</v>
          </cell>
        </row>
        <row r="915">
          <cell r="A915">
            <v>653</v>
          </cell>
          <cell r="B915">
            <v>715</v>
          </cell>
          <cell r="C915" t="str">
            <v>653#715</v>
          </cell>
          <cell r="D915">
            <v>13151</v>
          </cell>
          <cell r="E915">
            <v>3</v>
          </cell>
          <cell r="F915" t="str">
            <v>D</v>
          </cell>
          <cell r="G915" t="str">
            <v>D (105% C) [$12,525]</v>
          </cell>
          <cell r="H915" t="str">
            <v/>
          </cell>
          <cell r="I915" t="str">
            <v/>
          </cell>
          <cell r="J915" t="str">
            <v/>
          </cell>
          <cell r="K915" t="str">
            <v>Large Commercial Aircraft</v>
          </cell>
          <cell r="L915" t="str">
            <v>Airbus</v>
          </cell>
          <cell r="M915" t="str">
            <v>Airbus A220-500</v>
          </cell>
        </row>
        <row r="916">
          <cell r="A916">
            <v>660</v>
          </cell>
          <cell r="B916">
            <v>715</v>
          </cell>
          <cell r="C916" t="str">
            <v>660#715</v>
          </cell>
          <cell r="D916">
            <v>13151</v>
          </cell>
          <cell r="E916">
            <v>3</v>
          </cell>
          <cell r="F916" t="str">
            <v>D</v>
          </cell>
          <cell r="G916" t="str">
            <v>D (105% C) [$12,525]</v>
          </cell>
          <cell r="H916" t="str">
            <v/>
          </cell>
          <cell r="I916" t="str">
            <v/>
          </cell>
          <cell r="J916" t="str">
            <v/>
          </cell>
          <cell r="K916" t="str">
            <v>Large Commercial Aircraft</v>
          </cell>
          <cell r="L916" t="str">
            <v>Airbus</v>
          </cell>
          <cell r="M916" t="str">
            <v>Airbus A321 LR</v>
          </cell>
        </row>
        <row r="917">
          <cell r="A917">
            <v>661</v>
          </cell>
          <cell r="B917">
            <v>715</v>
          </cell>
          <cell r="C917" t="str">
            <v>661#715</v>
          </cell>
          <cell r="D917">
            <v>13151</v>
          </cell>
          <cell r="E917">
            <v>3</v>
          </cell>
          <cell r="F917" t="str">
            <v>D</v>
          </cell>
          <cell r="G917" t="str">
            <v>D (105% C) [$12,525]</v>
          </cell>
          <cell r="H917" t="str">
            <v/>
          </cell>
          <cell r="I917" t="str">
            <v/>
          </cell>
          <cell r="J917" t="str">
            <v/>
          </cell>
          <cell r="K917" t="str">
            <v>Large Commercial Aircraft</v>
          </cell>
          <cell r="L917" t="str">
            <v>Airbus</v>
          </cell>
          <cell r="M917" t="str">
            <v>Airbus A321 LR</v>
          </cell>
        </row>
        <row r="918">
          <cell r="A918">
            <v>662</v>
          </cell>
          <cell r="B918">
            <v>715</v>
          </cell>
          <cell r="C918" t="str">
            <v>662#715</v>
          </cell>
          <cell r="D918">
            <v>13151</v>
          </cell>
          <cell r="E918">
            <v>3</v>
          </cell>
          <cell r="F918" t="str">
            <v>D</v>
          </cell>
          <cell r="G918" t="str">
            <v>D (105% C) [$12,525]</v>
          </cell>
          <cell r="H918" t="str">
            <v/>
          </cell>
          <cell r="I918" t="str">
            <v/>
          </cell>
          <cell r="J918" t="str">
            <v/>
          </cell>
          <cell r="K918" t="str">
            <v>Large Commercial Aircraft</v>
          </cell>
          <cell r="L918" t="str">
            <v>Airbus</v>
          </cell>
          <cell r="M918" t="str">
            <v>Airbus A321 XLR</v>
          </cell>
        </row>
        <row r="919">
          <cell r="A919">
            <v>667</v>
          </cell>
          <cell r="B919">
            <v>716</v>
          </cell>
          <cell r="C919" t="str">
            <v>667#716</v>
          </cell>
          <cell r="D919">
            <v>6262</v>
          </cell>
          <cell r="E919">
            <v>2</v>
          </cell>
          <cell r="F919" t="str">
            <v>A</v>
          </cell>
          <cell r="G919" t="str">
            <v>A</v>
          </cell>
          <cell r="H919" t="str">
            <v/>
          </cell>
          <cell r="I919" t="str">
            <v/>
          </cell>
          <cell r="J919" t="str">
            <v/>
          </cell>
          <cell r="K919" t="str">
            <v>Freighter</v>
          </cell>
          <cell r="L919" t="str">
            <v>ATR</v>
          </cell>
          <cell r="M919" t="str">
            <v>ATR 72/42 Freighter Conversion</v>
          </cell>
        </row>
        <row r="920">
          <cell r="A920">
            <v>668</v>
          </cell>
          <cell r="B920">
            <v>716</v>
          </cell>
          <cell r="C920" t="str">
            <v>668#716</v>
          </cell>
          <cell r="D920">
            <v>6262</v>
          </cell>
          <cell r="E920">
            <v>2</v>
          </cell>
          <cell r="F920" t="str">
            <v>A</v>
          </cell>
          <cell r="G920" t="str">
            <v>A</v>
          </cell>
          <cell r="H920" t="str">
            <v/>
          </cell>
          <cell r="I920" t="str">
            <v/>
          </cell>
          <cell r="J920" t="str">
            <v/>
          </cell>
          <cell r="K920" t="str">
            <v>Freighter</v>
          </cell>
          <cell r="L920" t="str">
            <v>ATR</v>
          </cell>
          <cell r="M920" t="str">
            <v>ATR 72-600F</v>
          </cell>
        </row>
        <row r="921">
          <cell r="A921">
            <v>671</v>
          </cell>
          <cell r="B921">
            <v>716</v>
          </cell>
          <cell r="C921" t="str">
            <v>671#716</v>
          </cell>
          <cell r="D921">
            <v>8871</v>
          </cell>
          <cell r="E921">
            <v>2</v>
          </cell>
          <cell r="F921" t="str">
            <v>B</v>
          </cell>
          <cell r="G921" t="str">
            <v>B (142% A) [$6,262]</v>
          </cell>
          <cell r="H921" t="str">
            <v/>
          </cell>
          <cell r="I921" t="str">
            <v/>
          </cell>
          <cell r="J921" t="str">
            <v/>
          </cell>
          <cell r="K921" t="str">
            <v>Freighter</v>
          </cell>
          <cell r="L921" t="str">
            <v>Embraer</v>
          </cell>
          <cell r="M921" t="str">
            <v>Embraer E190F (P2F)</v>
          </cell>
        </row>
        <row r="922">
          <cell r="A922">
            <v>672</v>
          </cell>
          <cell r="B922">
            <v>716</v>
          </cell>
          <cell r="C922" t="str">
            <v>672#716</v>
          </cell>
          <cell r="D922">
            <v>8871</v>
          </cell>
          <cell r="E922">
            <v>2</v>
          </cell>
          <cell r="F922" t="str">
            <v>B</v>
          </cell>
          <cell r="G922" t="str">
            <v>B (142% A) [$6,262]</v>
          </cell>
          <cell r="H922" t="str">
            <v/>
          </cell>
          <cell r="I922" t="str">
            <v/>
          </cell>
          <cell r="J922" t="str">
            <v/>
          </cell>
          <cell r="K922" t="str">
            <v>Freighter</v>
          </cell>
          <cell r="L922" t="str">
            <v>Embraer</v>
          </cell>
          <cell r="M922" t="str">
            <v>Embraer E195F (P2F)</v>
          </cell>
        </row>
        <row r="923">
          <cell r="A923">
            <v>535</v>
          </cell>
          <cell r="B923">
            <v>716</v>
          </cell>
          <cell r="C923" t="str">
            <v>535#716</v>
          </cell>
          <cell r="D923">
            <v>10437</v>
          </cell>
          <cell r="E923">
            <v>2</v>
          </cell>
          <cell r="F923" t="str">
            <v>C</v>
          </cell>
          <cell r="G923" t="str">
            <v>C</v>
          </cell>
          <cell r="H923" t="str">
            <v/>
          </cell>
          <cell r="I923" t="str">
            <v/>
          </cell>
          <cell r="J923" t="str">
            <v/>
          </cell>
          <cell r="K923" t="str">
            <v>Large Commercial Aircraft</v>
          </cell>
          <cell r="L923" t="str">
            <v>Boeing</v>
          </cell>
          <cell r="M923" t="str">
            <v>Boeing 737 Classic: 737-400</v>
          </cell>
        </row>
        <row r="924">
          <cell r="A924">
            <v>536</v>
          </cell>
          <cell r="B924">
            <v>716</v>
          </cell>
          <cell r="C924" t="str">
            <v>536#716</v>
          </cell>
          <cell r="D924">
            <v>10437</v>
          </cell>
          <cell r="E924">
            <v>2</v>
          </cell>
          <cell r="F924" t="str">
            <v>C</v>
          </cell>
          <cell r="G924" t="str">
            <v>C</v>
          </cell>
          <cell r="H924" t="str">
            <v/>
          </cell>
          <cell r="I924" t="str">
            <v/>
          </cell>
          <cell r="J924" t="str">
            <v/>
          </cell>
          <cell r="K924" t="str">
            <v>Large Commercial Aircraft</v>
          </cell>
          <cell r="L924" t="str">
            <v>Boeing</v>
          </cell>
          <cell r="M924" t="str">
            <v>Boeing 737 Classic: 737-500</v>
          </cell>
        </row>
        <row r="925">
          <cell r="A925">
            <v>309</v>
          </cell>
          <cell r="B925">
            <v>716</v>
          </cell>
          <cell r="C925" t="str">
            <v>309#716</v>
          </cell>
          <cell r="D925">
            <v>10437</v>
          </cell>
          <cell r="E925">
            <v>2</v>
          </cell>
          <cell r="F925" t="str">
            <v>C</v>
          </cell>
          <cell r="G925" t="str">
            <v>C</v>
          </cell>
          <cell r="H925" t="str">
            <v/>
          </cell>
          <cell r="I925" t="str">
            <v/>
          </cell>
          <cell r="J925" t="str">
            <v/>
          </cell>
          <cell r="K925" t="str">
            <v>Large Commercial Aircraft</v>
          </cell>
          <cell r="L925" t="str">
            <v>Boeing</v>
          </cell>
          <cell r="M925" t="str">
            <v>Boeing 737 MAX: 737 MAX 10</v>
          </cell>
        </row>
        <row r="926">
          <cell r="A926">
            <v>195</v>
          </cell>
          <cell r="B926">
            <v>716</v>
          </cell>
          <cell r="C926" t="str">
            <v>195#716</v>
          </cell>
          <cell r="D926">
            <v>10437</v>
          </cell>
          <cell r="E926">
            <v>2</v>
          </cell>
          <cell r="F926" t="str">
            <v>C</v>
          </cell>
          <cell r="G926" t="str">
            <v>C</v>
          </cell>
          <cell r="H926" t="str">
            <v/>
          </cell>
          <cell r="I926" t="str">
            <v/>
          </cell>
          <cell r="J926" t="str">
            <v/>
          </cell>
          <cell r="K926" t="str">
            <v>Large Commercial Aircraft</v>
          </cell>
          <cell r="L926" t="str">
            <v>Boeing</v>
          </cell>
          <cell r="M926" t="str">
            <v>Boeing 737 MAX: 737 MAX 7</v>
          </cell>
        </row>
        <row r="927">
          <cell r="A927">
            <v>196</v>
          </cell>
          <cell r="B927">
            <v>716</v>
          </cell>
          <cell r="C927" t="str">
            <v>196#716</v>
          </cell>
          <cell r="D927">
            <v>10437</v>
          </cell>
          <cell r="E927">
            <v>2</v>
          </cell>
          <cell r="F927" t="str">
            <v>C</v>
          </cell>
          <cell r="G927" t="str">
            <v>C</v>
          </cell>
          <cell r="H927" t="str">
            <v/>
          </cell>
          <cell r="I927" t="str">
            <v/>
          </cell>
          <cell r="J927" t="str">
            <v/>
          </cell>
          <cell r="K927" t="str">
            <v>Large Commercial Aircraft</v>
          </cell>
          <cell r="L927" t="str">
            <v>Boeing</v>
          </cell>
          <cell r="M927" t="str">
            <v>Boeing 737 MAX: 737 MAX 8</v>
          </cell>
        </row>
        <row r="928">
          <cell r="A928">
            <v>515</v>
          </cell>
          <cell r="B928">
            <v>716</v>
          </cell>
          <cell r="C928" t="str">
            <v>515#716</v>
          </cell>
          <cell r="D928">
            <v>10437</v>
          </cell>
          <cell r="E928">
            <v>2</v>
          </cell>
          <cell r="F928" t="str">
            <v>C</v>
          </cell>
          <cell r="G928" t="str">
            <v>C</v>
          </cell>
          <cell r="H928" t="str">
            <v/>
          </cell>
          <cell r="I928" t="str">
            <v/>
          </cell>
          <cell r="J928" t="str">
            <v/>
          </cell>
          <cell r="K928" t="str">
            <v>Large Commercial Aircraft</v>
          </cell>
          <cell r="L928" t="str">
            <v>Airbus</v>
          </cell>
          <cell r="M928" t="str">
            <v>Airbus A321neo</v>
          </cell>
        </row>
        <row r="929">
          <cell r="A929">
            <v>211</v>
          </cell>
          <cell r="B929">
            <v>716</v>
          </cell>
          <cell r="C929" t="str">
            <v>211#716</v>
          </cell>
          <cell r="D929">
            <v>10437</v>
          </cell>
          <cell r="E929">
            <v>2</v>
          </cell>
          <cell r="F929" t="str">
            <v>C</v>
          </cell>
          <cell r="G929" t="str">
            <v>C</v>
          </cell>
          <cell r="H929" t="str">
            <v/>
          </cell>
          <cell r="I929" t="str">
            <v/>
          </cell>
          <cell r="J929" t="str">
            <v/>
          </cell>
          <cell r="K929" t="str">
            <v>Large Commercial Aircraft</v>
          </cell>
          <cell r="L929" t="str">
            <v>Airbus</v>
          </cell>
          <cell r="M929" t="str">
            <v>Airbus A321neo</v>
          </cell>
        </row>
        <row r="930">
          <cell r="A930">
            <v>299</v>
          </cell>
          <cell r="B930">
            <v>716</v>
          </cell>
          <cell r="C930" t="str">
            <v>299#716</v>
          </cell>
          <cell r="D930">
            <v>10437</v>
          </cell>
          <cell r="E930">
            <v>2</v>
          </cell>
          <cell r="F930" t="str">
            <v>C</v>
          </cell>
          <cell r="G930" t="str">
            <v>C</v>
          </cell>
          <cell r="H930" t="str">
            <v/>
          </cell>
          <cell r="I930" t="str">
            <v/>
          </cell>
          <cell r="J930" t="str">
            <v/>
          </cell>
          <cell r="K930" t="str">
            <v>Large Commercial Aircraft</v>
          </cell>
          <cell r="L930" t="str">
            <v>Boeing</v>
          </cell>
          <cell r="M930" t="str">
            <v>Boeing 717</v>
          </cell>
        </row>
        <row r="931">
          <cell r="A931">
            <v>534</v>
          </cell>
          <cell r="B931">
            <v>716</v>
          </cell>
          <cell r="C931" t="str">
            <v>534#716</v>
          </cell>
          <cell r="D931">
            <v>10437</v>
          </cell>
          <cell r="E931">
            <v>2</v>
          </cell>
          <cell r="F931" t="str">
            <v>C</v>
          </cell>
          <cell r="G931" t="str">
            <v>C</v>
          </cell>
          <cell r="H931" t="str">
            <v/>
          </cell>
          <cell r="I931" t="str">
            <v/>
          </cell>
          <cell r="J931" t="str">
            <v/>
          </cell>
          <cell r="K931" t="str">
            <v>Large Commercial Aircraft</v>
          </cell>
          <cell r="L931" t="str">
            <v>Boeing</v>
          </cell>
          <cell r="M931" t="str">
            <v>Boeing 737 Classic: 737-300</v>
          </cell>
        </row>
        <row r="932">
          <cell r="A932">
            <v>221</v>
          </cell>
          <cell r="B932">
            <v>716</v>
          </cell>
          <cell r="C932" t="str">
            <v>221#716</v>
          </cell>
          <cell r="D932">
            <v>10437</v>
          </cell>
          <cell r="E932">
            <v>2</v>
          </cell>
          <cell r="F932" t="str">
            <v>C</v>
          </cell>
          <cell r="G932" t="str">
            <v>C</v>
          </cell>
          <cell r="H932" t="str">
            <v/>
          </cell>
          <cell r="I932" t="str">
            <v/>
          </cell>
          <cell r="J932" t="str">
            <v/>
          </cell>
          <cell r="K932" t="str">
            <v>Large Commercial Aircraft</v>
          </cell>
          <cell r="L932" t="str">
            <v>Airbus</v>
          </cell>
          <cell r="M932" t="str">
            <v>Airbus A220-100</v>
          </cell>
        </row>
        <row r="933">
          <cell r="A933">
            <v>222</v>
          </cell>
          <cell r="B933">
            <v>716</v>
          </cell>
          <cell r="C933" t="str">
            <v>222#716</v>
          </cell>
          <cell r="D933">
            <v>10437</v>
          </cell>
          <cell r="E933">
            <v>2</v>
          </cell>
          <cell r="F933" t="str">
            <v>C</v>
          </cell>
          <cell r="G933" t="str">
            <v>C</v>
          </cell>
          <cell r="H933" t="str">
            <v/>
          </cell>
          <cell r="I933" t="str">
            <v/>
          </cell>
          <cell r="J933" t="str">
            <v/>
          </cell>
          <cell r="K933" t="str">
            <v>Large Commercial Aircraft</v>
          </cell>
          <cell r="L933" t="str">
            <v>Airbus</v>
          </cell>
          <cell r="M933" t="str">
            <v>Airbus A220-300</v>
          </cell>
        </row>
        <row r="934">
          <cell r="A934">
            <v>634</v>
          </cell>
          <cell r="B934">
            <v>716</v>
          </cell>
          <cell r="C934" t="str">
            <v>634#716</v>
          </cell>
          <cell r="D934">
            <v>10437</v>
          </cell>
          <cell r="E934">
            <v>2</v>
          </cell>
          <cell r="F934" t="str">
            <v>C</v>
          </cell>
          <cell r="G934" t="str">
            <v>C</v>
          </cell>
          <cell r="H934" t="str">
            <v/>
          </cell>
          <cell r="I934" t="str">
            <v/>
          </cell>
          <cell r="J934" t="str">
            <v/>
          </cell>
          <cell r="K934" t="str">
            <v>Large Commercial Aircraft</v>
          </cell>
          <cell r="L934" t="str">
            <v>Airbus</v>
          </cell>
          <cell r="M934" t="str">
            <v>A319-100</v>
          </cell>
        </row>
        <row r="935">
          <cell r="A935">
            <v>633</v>
          </cell>
          <cell r="B935">
            <v>716</v>
          </cell>
          <cell r="C935" t="str">
            <v>633#716</v>
          </cell>
          <cell r="D935">
            <v>10437</v>
          </cell>
          <cell r="E935">
            <v>2</v>
          </cell>
          <cell r="F935" t="str">
            <v>C</v>
          </cell>
          <cell r="G935" t="str">
            <v>C</v>
          </cell>
          <cell r="H935">
            <v>10000</v>
          </cell>
          <cell r="I935">
            <v>4.3700000000000003E-2</v>
          </cell>
          <cell r="J935" t="str">
            <v/>
          </cell>
          <cell r="K935" t="str">
            <v>Large Commercial Aircraft</v>
          </cell>
          <cell r="L935" t="str">
            <v>Airbus</v>
          </cell>
          <cell r="M935" t="str">
            <v>A320-200</v>
          </cell>
        </row>
        <row r="936">
          <cell r="A936">
            <v>206</v>
          </cell>
          <cell r="B936">
            <v>716</v>
          </cell>
          <cell r="C936" t="str">
            <v>206#716</v>
          </cell>
          <cell r="D936">
            <v>10437</v>
          </cell>
          <cell r="E936">
            <v>2</v>
          </cell>
          <cell r="F936" t="str">
            <v>C</v>
          </cell>
          <cell r="G936" t="str">
            <v>C</v>
          </cell>
          <cell r="H936" t="str">
            <v/>
          </cell>
          <cell r="I936" t="str">
            <v/>
          </cell>
          <cell r="J936" t="str">
            <v/>
          </cell>
          <cell r="K936" t="str">
            <v>Large Commercial Aircraft</v>
          </cell>
          <cell r="L936" t="str">
            <v>Airbus</v>
          </cell>
          <cell r="M936" t="str">
            <v>Airbus A319ceo</v>
          </cell>
        </row>
        <row r="937">
          <cell r="A937">
            <v>510</v>
          </cell>
          <cell r="B937">
            <v>716</v>
          </cell>
          <cell r="C937" t="str">
            <v>510#716</v>
          </cell>
          <cell r="D937">
            <v>10437</v>
          </cell>
          <cell r="E937">
            <v>2</v>
          </cell>
          <cell r="F937" t="str">
            <v>C</v>
          </cell>
          <cell r="G937" t="str">
            <v>C</v>
          </cell>
          <cell r="H937" t="str">
            <v/>
          </cell>
          <cell r="I937" t="str">
            <v/>
          </cell>
          <cell r="J937" t="str">
            <v/>
          </cell>
          <cell r="K937" t="str">
            <v>Large Commercial Aircraft</v>
          </cell>
          <cell r="L937" t="str">
            <v>Airbus</v>
          </cell>
          <cell r="M937" t="str">
            <v>Airbus A319ceo</v>
          </cell>
        </row>
        <row r="938">
          <cell r="A938">
            <v>207</v>
          </cell>
          <cell r="B938">
            <v>716</v>
          </cell>
          <cell r="C938" t="str">
            <v>207#716</v>
          </cell>
          <cell r="D938">
            <v>10437</v>
          </cell>
          <cell r="E938">
            <v>2</v>
          </cell>
          <cell r="F938" t="str">
            <v>C</v>
          </cell>
          <cell r="G938" t="str">
            <v>C</v>
          </cell>
          <cell r="H938" t="str">
            <v/>
          </cell>
          <cell r="I938" t="str">
            <v/>
          </cell>
          <cell r="J938" t="str">
            <v/>
          </cell>
          <cell r="K938" t="str">
            <v>Large Commercial Aircraft</v>
          </cell>
          <cell r="L938" t="str">
            <v>Airbus</v>
          </cell>
          <cell r="M938" t="str">
            <v>Airbus A320ceo</v>
          </cell>
        </row>
        <row r="939">
          <cell r="A939">
            <v>511</v>
          </cell>
          <cell r="B939">
            <v>716</v>
          </cell>
          <cell r="C939" t="str">
            <v>511#716</v>
          </cell>
          <cell r="D939">
            <v>10437</v>
          </cell>
          <cell r="E939">
            <v>2</v>
          </cell>
          <cell r="F939" t="str">
            <v>C</v>
          </cell>
          <cell r="G939" t="str">
            <v>C</v>
          </cell>
          <cell r="H939" t="str">
            <v/>
          </cell>
          <cell r="I939" t="str">
            <v/>
          </cell>
          <cell r="J939" t="str">
            <v/>
          </cell>
          <cell r="K939" t="str">
            <v>Large Commercial Aircraft</v>
          </cell>
          <cell r="L939" t="str">
            <v>Airbus</v>
          </cell>
          <cell r="M939" t="str">
            <v>Airbus A320ceo</v>
          </cell>
        </row>
        <row r="940">
          <cell r="A940">
            <v>208</v>
          </cell>
          <cell r="B940">
            <v>716</v>
          </cell>
          <cell r="C940" t="str">
            <v>208#716</v>
          </cell>
          <cell r="D940">
            <v>10437</v>
          </cell>
          <cell r="E940">
            <v>2</v>
          </cell>
          <cell r="F940" t="str">
            <v>C</v>
          </cell>
          <cell r="G940" t="str">
            <v>C</v>
          </cell>
          <cell r="H940" t="str">
            <v/>
          </cell>
          <cell r="I940" t="str">
            <v/>
          </cell>
          <cell r="J940" t="str">
            <v/>
          </cell>
          <cell r="K940" t="str">
            <v>Large Commercial Aircraft</v>
          </cell>
          <cell r="L940" t="str">
            <v>Airbus</v>
          </cell>
          <cell r="M940" t="str">
            <v>Airbus A321ceo</v>
          </cell>
        </row>
        <row r="941">
          <cell r="A941">
            <v>512</v>
          </cell>
          <cell r="B941">
            <v>716</v>
          </cell>
          <cell r="C941" t="str">
            <v>512#716</v>
          </cell>
          <cell r="D941">
            <v>10437</v>
          </cell>
          <cell r="E941">
            <v>2</v>
          </cell>
          <cell r="F941" t="str">
            <v>C</v>
          </cell>
          <cell r="G941" t="str">
            <v>C</v>
          </cell>
          <cell r="H941" t="str">
            <v/>
          </cell>
          <cell r="I941" t="str">
            <v/>
          </cell>
          <cell r="J941" t="str">
            <v/>
          </cell>
          <cell r="K941" t="str">
            <v>Large Commercial Aircraft</v>
          </cell>
          <cell r="L941" t="str">
            <v>Airbus</v>
          </cell>
          <cell r="M941" t="str">
            <v>Airbus A321ceo</v>
          </cell>
        </row>
        <row r="942">
          <cell r="A942">
            <v>513</v>
          </cell>
          <cell r="B942">
            <v>716</v>
          </cell>
          <cell r="C942" t="str">
            <v>513#716</v>
          </cell>
          <cell r="D942">
            <v>10437</v>
          </cell>
          <cell r="E942">
            <v>2</v>
          </cell>
          <cell r="F942" t="str">
            <v>C</v>
          </cell>
          <cell r="G942" t="str">
            <v>C</v>
          </cell>
          <cell r="H942" t="str">
            <v/>
          </cell>
          <cell r="I942" t="str">
            <v/>
          </cell>
          <cell r="J942" t="str">
            <v/>
          </cell>
          <cell r="K942" t="str">
            <v>Large Commercial Aircraft</v>
          </cell>
          <cell r="L942" t="str">
            <v>Airbus</v>
          </cell>
          <cell r="M942" t="str">
            <v>Airbus A319neo</v>
          </cell>
        </row>
        <row r="943">
          <cell r="A943">
            <v>209</v>
          </cell>
          <cell r="B943">
            <v>716</v>
          </cell>
          <cell r="C943" t="str">
            <v>209#716</v>
          </cell>
          <cell r="D943">
            <v>10437</v>
          </cell>
          <cell r="E943">
            <v>2</v>
          </cell>
          <cell r="F943" t="str">
            <v>C</v>
          </cell>
          <cell r="G943" t="str">
            <v>C</v>
          </cell>
          <cell r="H943" t="str">
            <v/>
          </cell>
          <cell r="I943" t="str">
            <v/>
          </cell>
          <cell r="J943" t="str">
            <v/>
          </cell>
          <cell r="K943" t="str">
            <v>Large Commercial Aircraft</v>
          </cell>
          <cell r="L943" t="str">
            <v>Airbus</v>
          </cell>
          <cell r="M943" t="str">
            <v>Airbus A319neo</v>
          </cell>
        </row>
        <row r="944">
          <cell r="A944">
            <v>514</v>
          </cell>
          <cell r="B944">
            <v>716</v>
          </cell>
          <cell r="C944" t="str">
            <v>514#716</v>
          </cell>
          <cell r="D944">
            <v>10437</v>
          </cell>
          <cell r="E944">
            <v>2</v>
          </cell>
          <cell r="F944" t="str">
            <v>C</v>
          </cell>
          <cell r="G944" t="str">
            <v>C</v>
          </cell>
          <cell r="H944" t="str">
            <v/>
          </cell>
          <cell r="I944" t="str">
            <v/>
          </cell>
          <cell r="J944" t="str">
            <v/>
          </cell>
          <cell r="K944" t="str">
            <v>Large Commercial Aircraft</v>
          </cell>
          <cell r="L944" t="str">
            <v>Airbus</v>
          </cell>
          <cell r="M944" t="str">
            <v>Airbus A320neo</v>
          </cell>
        </row>
        <row r="945">
          <cell r="A945">
            <v>210</v>
          </cell>
          <cell r="B945">
            <v>716</v>
          </cell>
          <cell r="C945" t="str">
            <v>210#716</v>
          </cell>
          <cell r="D945">
            <v>10437</v>
          </cell>
          <cell r="E945">
            <v>2</v>
          </cell>
          <cell r="F945" t="str">
            <v>C</v>
          </cell>
          <cell r="G945" t="str">
            <v>C</v>
          </cell>
          <cell r="H945" t="str">
            <v/>
          </cell>
          <cell r="I945" t="str">
            <v/>
          </cell>
          <cell r="J945" t="str">
            <v/>
          </cell>
          <cell r="K945" t="str">
            <v>Large Commercial Aircraft</v>
          </cell>
          <cell r="L945" t="str">
            <v>Airbus</v>
          </cell>
          <cell r="M945" t="str">
            <v>Airbus A320neo</v>
          </cell>
        </row>
        <row r="946">
          <cell r="A946">
            <v>665</v>
          </cell>
          <cell r="B946">
            <v>716</v>
          </cell>
          <cell r="C946" t="str">
            <v>665#716</v>
          </cell>
          <cell r="D946">
            <v>10437</v>
          </cell>
          <cell r="E946">
            <v>2</v>
          </cell>
          <cell r="F946" t="str">
            <v>C</v>
          </cell>
          <cell r="G946" t="str">
            <v>C</v>
          </cell>
          <cell r="H946" t="str">
            <v/>
          </cell>
          <cell r="I946" t="str">
            <v/>
          </cell>
          <cell r="J946" t="str">
            <v/>
          </cell>
          <cell r="K946" t="str">
            <v>Freighter</v>
          </cell>
          <cell r="L946" t="str">
            <v>Airbus</v>
          </cell>
          <cell r="M946" t="str">
            <v>A320-200P2F</v>
          </cell>
        </row>
        <row r="947">
          <cell r="A947">
            <v>666</v>
          </cell>
          <cell r="B947">
            <v>716</v>
          </cell>
          <cell r="C947" t="str">
            <v>666#716</v>
          </cell>
          <cell r="D947">
            <v>10437</v>
          </cell>
          <cell r="E947">
            <v>2</v>
          </cell>
          <cell r="F947" t="str">
            <v>C</v>
          </cell>
          <cell r="G947" t="str">
            <v>C</v>
          </cell>
          <cell r="H947" t="str">
            <v/>
          </cell>
          <cell r="I947" t="str">
            <v/>
          </cell>
          <cell r="J947" t="str">
            <v/>
          </cell>
          <cell r="K947" t="str">
            <v>Freighter</v>
          </cell>
          <cell r="L947" t="str">
            <v>Airbus</v>
          </cell>
          <cell r="M947" t="str">
            <v>A321P2F</v>
          </cell>
        </row>
        <row r="948">
          <cell r="A948">
            <v>573</v>
          </cell>
          <cell r="B948">
            <v>716</v>
          </cell>
          <cell r="C948" t="str">
            <v>573#716</v>
          </cell>
          <cell r="D948">
            <v>10437</v>
          </cell>
          <cell r="E948">
            <v>2</v>
          </cell>
          <cell r="F948" t="str">
            <v>C</v>
          </cell>
          <cell r="G948" t="str">
            <v>C</v>
          </cell>
          <cell r="H948" t="str">
            <v/>
          </cell>
          <cell r="I948" t="str">
            <v/>
          </cell>
          <cell r="J948" t="str">
            <v/>
          </cell>
          <cell r="K948" t="str">
            <v>Freighter</v>
          </cell>
          <cell r="L948" t="str">
            <v>Boeing</v>
          </cell>
          <cell r="M948" t="str">
            <v>Boeing 737-300SF</v>
          </cell>
        </row>
        <row r="949">
          <cell r="A949">
            <v>572</v>
          </cell>
          <cell r="B949">
            <v>716</v>
          </cell>
          <cell r="C949" t="str">
            <v>572#716</v>
          </cell>
          <cell r="D949">
            <v>10437</v>
          </cell>
          <cell r="E949">
            <v>2</v>
          </cell>
          <cell r="F949" t="str">
            <v>C</v>
          </cell>
          <cell r="G949" t="str">
            <v>C</v>
          </cell>
          <cell r="H949" t="str">
            <v/>
          </cell>
          <cell r="I949" t="str">
            <v/>
          </cell>
          <cell r="J949" t="str">
            <v/>
          </cell>
          <cell r="K949" t="str">
            <v>Freighter</v>
          </cell>
          <cell r="L949" t="str">
            <v>Boeing</v>
          </cell>
          <cell r="M949" t="str">
            <v>Boeing 737-400SF</v>
          </cell>
        </row>
        <row r="950">
          <cell r="A950">
            <v>591</v>
          </cell>
          <cell r="B950">
            <v>716</v>
          </cell>
          <cell r="C950" t="str">
            <v>591#716</v>
          </cell>
          <cell r="D950">
            <v>10437</v>
          </cell>
          <cell r="E950">
            <v>2</v>
          </cell>
          <cell r="F950" t="str">
            <v>C</v>
          </cell>
          <cell r="G950" t="str">
            <v>C</v>
          </cell>
          <cell r="H950" t="str">
            <v/>
          </cell>
          <cell r="I950" t="str">
            <v/>
          </cell>
          <cell r="J950" t="str">
            <v/>
          </cell>
          <cell r="K950" t="str">
            <v>Freighter</v>
          </cell>
          <cell r="L950" t="str">
            <v>Boeing</v>
          </cell>
          <cell r="M950" t="str">
            <v>Boeing 737-700C</v>
          </cell>
        </row>
        <row r="951">
          <cell r="A951">
            <v>571</v>
          </cell>
          <cell r="B951">
            <v>716</v>
          </cell>
          <cell r="C951" t="str">
            <v>571#716</v>
          </cell>
          <cell r="D951">
            <v>10437</v>
          </cell>
          <cell r="E951">
            <v>2</v>
          </cell>
          <cell r="F951" t="str">
            <v>C</v>
          </cell>
          <cell r="G951" t="str">
            <v>C</v>
          </cell>
          <cell r="H951" t="str">
            <v/>
          </cell>
          <cell r="I951" t="str">
            <v/>
          </cell>
          <cell r="J951" t="str">
            <v/>
          </cell>
          <cell r="K951" t="str">
            <v>Freighter</v>
          </cell>
          <cell r="L951" t="str">
            <v>Boeing</v>
          </cell>
          <cell r="M951" t="str">
            <v>Boeing 737-700/-800CF</v>
          </cell>
        </row>
        <row r="952">
          <cell r="A952">
            <v>596</v>
          </cell>
          <cell r="B952">
            <v>716</v>
          </cell>
          <cell r="C952" t="str">
            <v>596#716</v>
          </cell>
          <cell r="D952">
            <v>10437</v>
          </cell>
          <cell r="E952">
            <v>2</v>
          </cell>
          <cell r="F952" t="str">
            <v>C</v>
          </cell>
          <cell r="G952" t="str">
            <v>C</v>
          </cell>
          <cell r="H952" t="str">
            <v/>
          </cell>
          <cell r="I952" t="str">
            <v/>
          </cell>
          <cell r="J952" t="str">
            <v/>
          </cell>
          <cell r="K952" t="str">
            <v>Freighter</v>
          </cell>
          <cell r="L952" t="str">
            <v>Boeing</v>
          </cell>
          <cell r="M952" t="str">
            <v>Boeing 757-200 PF/SF</v>
          </cell>
        </row>
        <row r="953">
          <cell r="A953">
            <v>595</v>
          </cell>
          <cell r="B953">
            <v>716</v>
          </cell>
          <cell r="C953" t="str">
            <v>595#716</v>
          </cell>
          <cell r="D953">
            <v>10437</v>
          </cell>
          <cell r="E953">
            <v>2</v>
          </cell>
          <cell r="F953" t="str">
            <v>C</v>
          </cell>
          <cell r="G953" t="str">
            <v>C</v>
          </cell>
          <cell r="H953" t="str">
            <v/>
          </cell>
          <cell r="I953" t="str">
            <v/>
          </cell>
          <cell r="J953" t="str">
            <v/>
          </cell>
          <cell r="K953" t="str">
            <v>Freighter</v>
          </cell>
          <cell r="L953" t="str">
            <v>Boeing</v>
          </cell>
          <cell r="M953" t="str">
            <v>Boeing 757-200 PF/SF</v>
          </cell>
        </row>
        <row r="954">
          <cell r="A954">
            <v>674</v>
          </cell>
          <cell r="B954">
            <v>716</v>
          </cell>
          <cell r="C954" t="str">
            <v>674#716</v>
          </cell>
          <cell r="D954">
            <v>10437</v>
          </cell>
          <cell r="E954">
            <v>2</v>
          </cell>
          <cell r="F954" t="str">
            <v>C</v>
          </cell>
          <cell r="G954" t="str">
            <v>C</v>
          </cell>
          <cell r="H954" t="str">
            <v/>
          </cell>
          <cell r="I954" t="str">
            <v/>
          </cell>
          <cell r="J954" t="str">
            <v/>
          </cell>
          <cell r="K954" t="str">
            <v>Business Jet</v>
          </cell>
          <cell r="L954" t="str">
            <v>Airbus</v>
          </cell>
          <cell r="M954" t="str">
            <v>Airbus ACJ TwoTwenty</v>
          </cell>
        </row>
        <row r="955">
          <cell r="A955">
            <v>296</v>
          </cell>
          <cell r="B955">
            <v>716</v>
          </cell>
          <cell r="C955" t="str">
            <v>296#716</v>
          </cell>
          <cell r="D955">
            <v>10437</v>
          </cell>
          <cell r="E955">
            <v>2</v>
          </cell>
          <cell r="F955" t="str">
            <v>C</v>
          </cell>
          <cell r="G955" t="str">
            <v>C</v>
          </cell>
          <cell r="H955" t="str">
            <v/>
          </cell>
          <cell r="I955" t="str">
            <v/>
          </cell>
          <cell r="J955" t="str">
            <v/>
          </cell>
          <cell r="K955" t="str">
            <v>Business Jet</v>
          </cell>
          <cell r="L955" t="str">
            <v>Airbus</v>
          </cell>
          <cell r="M955" t="str">
            <v>Airbus ACJ320 Family</v>
          </cell>
        </row>
        <row r="956">
          <cell r="A956">
            <v>526</v>
          </cell>
          <cell r="B956">
            <v>716</v>
          </cell>
          <cell r="C956" t="str">
            <v>526#716</v>
          </cell>
          <cell r="D956">
            <v>10437</v>
          </cell>
          <cell r="E956">
            <v>2</v>
          </cell>
          <cell r="F956" t="str">
            <v>C</v>
          </cell>
          <cell r="G956" t="str">
            <v>C</v>
          </cell>
          <cell r="H956" t="str">
            <v/>
          </cell>
          <cell r="I956" t="str">
            <v/>
          </cell>
          <cell r="J956" t="str">
            <v/>
          </cell>
          <cell r="K956" t="str">
            <v>Business Jet</v>
          </cell>
          <cell r="L956" t="str">
            <v>Airbus</v>
          </cell>
          <cell r="M956" t="str">
            <v>Airbus ACJ320 Family</v>
          </cell>
        </row>
        <row r="957">
          <cell r="A957">
            <v>528</v>
          </cell>
          <cell r="B957">
            <v>716</v>
          </cell>
          <cell r="C957" t="str">
            <v>528#716</v>
          </cell>
          <cell r="D957">
            <v>10437</v>
          </cell>
          <cell r="E957">
            <v>2</v>
          </cell>
          <cell r="F957" t="str">
            <v>C</v>
          </cell>
          <cell r="G957" t="str">
            <v>C</v>
          </cell>
          <cell r="H957" t="str">
            <v/>
          </cell>
          <cell r="I957" t="str">
            <v/>
          </cell>
          <cell r="J957" t="str">
            <v/>
          </cell>
          <cell r="K957" t="str">
            <v>Business Jet</v>
          </cell>
          <cell r="L957" t="str">
            <v>Airbus</v>
          </cell>
          <cell r="M957" t="str">
            <v>Airbus ACJ320neo Family</v>
          </cell>
        </row>
        <row r="958">
          <cell r="A958">
            <v>527</v>
          </cell>
          <cell r="B958">
            <v>716</v>
          </cell>
          <cell r="C958" t="str">
            <v>527#716</v>
          </cell>
          <cell r="D958">
            <v>10437</v>
          </cell>
          <cell r="E958">
            <v>2</v>
          </cell>
          <cell r="F958" t="str">
            <v>C</v>
          </cell>
          <cell r="G958" t="str">
            <v>C</v>
          </cell>
          <cell r="H958" t="str">
            <v/>
          </cell>
          <cell r="I958" t="str">
            <v/>
          </cell>
          <cell r="J958" t="str">
            <v/>
          </cell>
          <cell r="K958" t="str">
            <v>Business Jet</v>
          </cell>
          <cell r="L958" t="str">
            <v>Airbus</v>
          </cell>
          <cell r="M958" t="str">
            <v>Airbus ACJ320neo Family</v>
          </cell>
        </row>
        <row r="959">
          <cell r="A959">
            <v>529</v>
          </cell>
          <cell r="B959">
            <v>716</v>
          </cell>
          <cell r="C959" t="str">
            <v>529#716</v>
          </cell>
          <cell r="D959">
            <v>10437</v>
          </cell>
          <cell r="E959">
            <v>2</v>
          </cell>
          <cell r="F959" t="str">
            <v>C</v>
          </cell>
          <cell r="G959" t="str">
            <v>C</v>
          </cell>
          <cell r="H959" t="str">
            <v/>
          </cell>
          <cell r="I959" t="str">
            <v/>
          </cell>
          <cell r="J959" t="str">
            <v/>
          </cell>
          <cell r="K959" t="str">
            <v>Business Jet</v>
          </cell>
          <cell r="L959" t="str">
            <v>Boeing</v>
          </cell>
          <cell r="M959" t="str">
            <v>Boeing BBJ MAX</v>
          </cell>
        </row>
        <row r="960">
          <cell r="A960">
            <v>297</v>
          </cell>
          <cell r="B960">
            <v>716</v>
          </cell>
          <cell r="C960" t="str">
            <v>297#716</v>
          </cell>
          <cell r="D960">
            <v>10437</v>
          </cell>
          <cell r="E960">
            <v>2</v>
          </cell>
          <cell r="F960" t="str">
            <v>C</v>
          </cell>
          <cell r="G960" t="str">
            <v>C</v>
          </cell>
          <cell r="H960" t="str">
            <v/>
          </cell>
          <cell r="I960" t="str">
            <v/>
          </cell>
          <cell r="J960" t="str">
            <v/>
          </cell>
          <cell r="K960" t="str">
            <v>Business Jet</v>
          </cell>
          <cell r="L960" t="str">
            <v>Boeing</v>
          </cell>
          <cell r="M960" t="str">
            <v>Boeing BBJ/BBJ2/BBJ3</v>
          </cell>
        </row>
        <row r="961">
          <cell r="A961">
            <v>636</v>
          </cell>
          <cell r="B961">
            <v>716</v>
          </cell>
          <cell r="C961" t="str">
            <v>636#716</v>
          </cell>
          <cell r="D961">
            <v>10437</v>
          </cell>
          <cell r="E961">
            <v>2</v>
          </cell>
          <cell r="F961" t="str">
            <v>C</v>
          </cell>
          <cell r="G961" t="str">
            <v>C</v>
          </cell>
          <cell r="H961" t="str">
            <v/>
          </cell>
          <cell r="I961" t="str">
            <v/>
          </cell>
          <cell r="J961" t="str">
            <v/>
          </cell>
          <cell r="K961" t="str">
            <v>Military Transport / Special Mission</v>
          </cell>
          <cell r="L961" t="str">
            <v>Boeing</v>
          </cell>
          <cell r="M961" t="str">
            <v>Boeing B-52 Stratofortress</v>
          </cell>
        </row>
        <row r="962">
          <cell r="A962">
            <v>676</v>
          </cell>
          <cell r="B962">
            <v>716</v>
          </cell>
          <cell r="C962" t="str">
            <v>676#716</v>
          </cell>
          <cell r="D962">
            <v>10437</v>
          </cell>
          <cell r="E962">
            <v>2</v>
          </cell>
          <cell r="F962" t="str">
            <v>C</v>
          </cell>
          <cell r="G962" t="str">
            <v>C</v>
          </cell>
          <cell r="H962" t="str">
            <v/>
          </cell>
          <cell r="I962" t="str">
            <v/>
          </cell>
          <cell r="J962" t="str">
            <v/>
          </cell>
          <cell r="K962" t="str">
            <v>Military Transport / Special Mission</v>
          </cell>
          <cell r="L962" t="str">
            <v>Boeing</v>
          </cell>
          <cell r="M962" t="str">
            <v>Boeing B-52 Stratofortress re-engine</v>
          </cell>
        </row>
        <row r="963">
          <cell r="A963">
            <v>156</v>
          </cell>
          <cell r="B963">
            <v>716</v>
          </cell>
          <cell r="C963" t="str">
            <v>156#716</v>
          </cell>
          <cell r="D963">
            <v>10437</v>
          </cell>
          <cell r="E963">
            <v>2</v>
          </cell>
          <cell r="F963" t="str">
            <v>C</v>
          </cell>
          <cell r="G963" t="str">
            <v>C</v>
          </cell>
          <cell r="H963" t="str">
            <v/>
          </cell>
          <cell r="I963" t="str">
            <v/>
          </cell>
          <cell r="J963" t="str">
            <v/>
          </cell>
          <cell r="K963" t="str">
            <v>Military Transport / Special Mission</v>
          </cell>
          <cell r="L963" t="str">
            <v>Boeing</v>
          </cell>
          <cell r="M963" t="str">
            <v>Boeing P-8 Poseidon</v>
          </cell>
        </row>
        <row r="964">
          <cell r="A964">
            <v>574</v>
          </cell>
          <cell r="B964">
            <v>716</v>
          </cell>
          <cell r="C964" t="str">
            <v>574#716</v>
          </cell>
          <cell r="D964">
            <v>10437</v>
          </cell>
          <cell r="E964">
            <v>2</v>
          </cell>
          <cell r="F964" t="str">
            <v>C</v>
          </cell>
          <cell r="G964" t="str">
            <v>C</v>
          </cell>
          <cell r="H964" t="str">
            <v/>
          </cell>
          <cell r="I964" t="str">
            <v/>
          </cell>
          <cell r="J964" t="str">
            <v/>
          </cell>
          <cell r="K964" t="str">
            <v>Military Transport / Special Mission</v>
          </cell>
          <cell r="L964" t="str">
            <v>Boeing</v>
          </cell>
          <cell r="M964" t="str">
            <v>Boeing C-40 Clipper</v>
          </cell>
        </row>
        <row r="965">
          <cell r="A965">
            <v>197</v>
          </cell>
          <cell r="B965">
            <v>716</v>
          </cell>
          <cell r="C965" t="str">
            <v>197#716</v>
          </cell>
          <cell r="D965">
            <v>10437</v>
          </cell>
          <cell r="E965">
            <v>2</v>
          </cell>
          <cell r="F965" t="str">
            <v>C</v>
          </cell>
          <cell r="G965" t="str">
            <v>C</v>
          </cell>
          <cell r="H965" t="str">
            <v/>
          </cell>
          <cell r="I965" t="str">
            <v/>
          </cell>
          <cell r="J965" t="str">
            <v/>
          </cell>
          <cell r="K965" t="str">
            <v>Large Commercial Aircraft</v>
          </cell>
          <cell r="L965" t="str">
            <v>Boeing</v>
          </cell>
          <cell r="M965" t="str">
            <v>Boeing 737 MAX: 737 MAX 9</v>
          </cell>
        </row>
        <row r="966">
          <cell r="A966">
            <v>300</v>
          </cell>
          <cell r="B966">
            <v>716</v>
          </cell>
          <cell r="C966" t="str">
            <v>300#716</v>
          </cell>
          <cell r="D966">
            <v>10437</v>
          </cell>
          <cell r="E966">
            <v>2</v>
          </cell>
          <cell r="F966" t="str">
            <v>C</v>
          </cell>
          <cell r="G966" t="str">
            <v>C</v>
          </cell>
          <cell r="H966" t="str">
            <v/>
          </cell>
          <cell r="I966" t="str">
            <v/>
          </cell>
          <cell r="J966" t="str">
            <v/>
          </cell>
          <cell r="K966" t="str">
            <v>Large Commercial Aircraft</v>
          </cell>
          <cell r="L966" t="str">
            <v>Boeing</v>
          </cell>
          <cell r="M966" t="str">
            <v>Boeing 737-600</v>
          </cell>
        </row>
        <row r="967">
          <cell r="A967">
            <v>192</v>
          </cell>
          <cell r="B967">
            <v>716</v>
          </cell>
          <cell r="C967" t="str">
            <v>192#716</v>
          </cell>
          <cell r="D967">
            <v>10437</v>
          </cell>
          <cell r="E967">
            <v>2</v>
          </cell>
          <cell r="F967" t="str">
            <v>C</v>
          </cell>
          <cell r="G967" t="str">
            <v>C</v>
          </cell>
          <cell r="H967" t="str">
            <v/>
          </cell>
          <cell r="I967" t="str">
            <v/>
          </cell>
          <cell r="J967" t="str">
            <v/>
          </cell>
          <cell r="K967" t="str">
            <v>Large Commercial Aircraft</v>
          </cell>
          <cell r="L967" t="str">
            <v>Boeing</v>
          </cell>
          <cell r="M967" t="str">
            <v>Boeing 737-700</v>
          </cell>
        </row>
        <row r="968">
          <cell r="A968">
            <v>193</v>
          </cell>
          <cell r="B968">
            <v>716</v>
          </cell>
          <cell r="C968" t="str">
            <v>193#716</v>
          </cell>
          <cell r="D968">
            <v>10437</v>
          </cell>
          <cell r="E968">
            <v>2</v>
          </cell>
          <cell r="F968" t="str">
            <v>C</v>
          </cell>
          <cell r="G968" t="str">
            <v>C</v>
          </cell>
          <cell r="H968" t="str">
            <v/>
          </cell>
          <cell r="I968" t="str">
            <v/>
          </cell>
          <cell r="J968" t="str">
            <v/>
          </cell>
          <cell r="K968" t="str">
            <v>Large Commercial Aircraft</v>
          </cell>
          <cell r="L968" t="str">
            <v>Boeing</v>
          </cell>
          <cell r="M968" t="str">
            <v>Boeing 737-800</v>
          </cell>
        </row>
        <row r="969">
          <cell r="A969">
            <v>194</v>
          </cell>
          <cell r="B969">
            <v>716</v>
          </cell>
          <cell r="C969" t="str">
            <v>194#716</v>
          </cell>
          <cell r="D969">
            <v>10437</v>
          </cell>
          <cell r="E969">
            <v>2</v>
          </cell>
          <cell r="F969" t="str">
            <v>C</v>
          </cell>
          <cell r="G969" t="str">
            <v>C</v>
          </cell>
          <cell r="H969" t="str">
            <v/>
          </cell>
          <cell r="I969" t="str">
            <v/>
          </cell>
          <cell r="J969" t="str">
            <v/>
          </cell>
          <cell r="K969" t="str">
            <v>Large Commercial Aircraft</v>
          </cell>
          <cell r="L969" t="str">
            <v>Boeing</v>
          </cell>
          <cell r="M969" t="str">
            <v>Boeing 737-900</v>
          </cell>
        </row>
        <row r="970">
          <cell r="A970">
            <v>522</v>
          </cell>
          <cell r="B970">
            <v>716</v>
          </cell>
          <cell r="C970" t="str">
            <v>522#716</v>
          </cell>
          <cell r="D970">
            <v>10437</v>
          </cell>
          <cell r="E970">
            <v>2</v>
          </cell>
          <cell r="F970" t="str">
            <v>C</v>
          </cell>
          <cell r="G970" t="str">
            <v>C</v>
          </cell>
          <cell r="H970" t="str">
            <v/>
          </cell>
          <cell r="I970" t="str">
            <v/>
          </cell>
          <cell r="J970" t="str">
            <v/>
          </cell>
          <cell r="K970" t="str">
            <v>Large Commercial Aircraft</v>
          </cell>
          <cell r="L970" t="str">
            <v>Boeing</v>
          </cell>
          <cell r="M970" t="str">
            <v>Boeing 757</v>
          </cell>
        </row>
        <row r="971">
          <cell r="A971">
            <v>230</v>
          </cell>
          <cell r="B971">
            <v>716</v>
          </cell>
          <cell r="C971" t="str">
            <v>230#716</v>
          </cell>
          <cell r="D971">
            <v>10437</v>
          </cell>
          <cell r="E971">
            <v>2</v>
          </cell>
          <cell r="F971" t="str">
            <v>C</v>
          </cell>
          <cell r="G971" t="str">
            <v>C</v>
          </cell>
          <cell r="H971" t="str">
            <v/>
          </cell>
          <cell r="I971" t="str">
            <v/>
          </cell>
          <cell r="J971" t="str">
            <v/>
          </cell>
          <cell r="K971" t="str">
            <v>Large Commercial Aircraft</v>
          </cell>
          <cell r="L971" t="str">
            <v>Boeing</v>
          </cell>
          <cell r="M971" t="str">
            <v>Boeing 757</v>
          </cell>
        </row>
        <row r="972">
          <cell r="A972">
            <v>612</v>
          </cell>
          <cell r="B972">
            <v>716</v>
          </cell>
          <cell r="C972" t="str">
            <v>612#716</v>
          </cell>
          <cell r="D972">
            <v>10437</v>
          </cell>
          <cell r="E972">
            <v>2</v>
          </cell>
          <cell r="F972" t="str">
            <v>C</v>
          </cell>
          <cell r="G972" t="str">
            <v>C</v>
          </cell>
          <cell r="H972" t="str">
            <v/>
          </cell>
          <cell r="I972" t="str">
            <v/>
          </cell>
          <cell r="J972" t="str">
            <v/>
          </cell>
          <cell r="K972" t="str">
            <v>Large Commercial Aircraft</v>
          </cell>
          <cell r="L972" t="str">
            <v>Boeing</v>
          </cell>
          <cell r="M972" t="str">
            <v>Boeing New Single Aisle (NSA)</v>
          </cell>
        </row>
        <row r="973">
          <cell r="A973">
            <v>18</v>
          </cell>
          <cell r="B973">
            <v>716</v>
          </cell>
          <cell r="C973" t="str">
            <v>18#716</v>
          </cell>
          <cell r="D973">
            <v>10437</v>
          </cell>
          <cell r="E973">
            <v>2</v>
          </cell>
          <cell r="F973" t="str">
            <v>C</v>
          </cell>
          <cell r="G973" t="str">
            <v>C</v>
          </cell>
          <cell r="H973" t="str">
            <v/>
          </cell>
          <cell r="I973" t="str">
            <v/>
          </cell>
          <cell r="J973" t="str">
            <v/>
          </cell>
          <cell r="K973" t="str">
            <v>Large Commercial Aircraft</v>
          </cell>
          <cell r="L973" t="str">
            <v>Comac</v>
          </cell>
          <cell r="M973" t="str">
            <v>Comac C919</v>
          </cell>
        </row>
        <row r="974">
          <cell r="A974">
            <v>541</v>
          </cell>
          <cell r="B974">
            <v>716</v>
          </cell>
          <cell r="C974" t="str">
            <v>541#716</v>
          </cell>
          <cell r="D974">
            <v>10437</v>
          </cell>
          <cell r="E974">
            <v>2</v>
          </cell>
          <cell r="F974" t="str">
            <v>C</v>
          </cell>
          <cell r="G974" t="str">
            <v>C</v>
          </cell>
          <cell r="H974" t="str">
            <v/>
          </cell>
          <cell r="I974" t="str">
            <v/>
          </cell>
          <cell r="J974" t="str">
            <v/>
          </cell>
          <cell r="K974" t="str">
            <v>Large Commercial Aircraft</v>
          </cell>
          <cell r="L974" t="str">
            <v>Irkut</v>
          </cell>
          <cell r="M974" t="str">
            <v>Irkut MC-21</v>
          </cell>
        </row>
        <row r="975">
          <cell r="A975">
            <v>19</v>
          </cell>
          <cell r="B975">
            <v>716</v>
          </cell>
          <cell r="C975" t="str">
            <v>19#716</v>
          </cell>
          <cell r="D975">
            <v>10437</v>
          </cell>
          <cell r="E975">
            <v>2</v>
          </cell>
          <cell r="F975" t="str">
            <v>C</v>
          </cell>
          <cell r="G975" t="str">
            <v>C</v>
          </cell>
          <cell r="H975" t="str">
            <v/>
          </cell>
          <cell r="I975" t="str">
            <v/>
          </cell>
          <cell r="J975" t="str">
            <v/>
          </cell>
          <cell r="K975" t="str">
            <v>Large Commercial Aircraft</v>
          </cell>
          <cell r="L975" t="str">
            <v>Irkut</v>
          </cell>
          <cell r="M975" t="str">
            <v>Irkut MC-21</v>
          </cell>
        </row>
        <row r="976">
          <cell r="A976">
            <v>663</v>
          </cell>
          <cell r="B976">
            <v>716</v>
          </cell>
          <cell r="C976" t="str">
            <v>663#716</v>
          </cell>
          <cell r="D976">
            <v>10959</v>
          </cell>
          <cell r="E976">
            <v>2</v>
          </cell>
          <cell r="F976" t="str">
            <v>D</v>
          </cell>
          <cell r="G976" t="str">
            <v>D (105% C) [$10,437]</v>
          </cell>
          <cell r="H976" t="str">
            <v/>
          </cell>
          <cell r="I976" t="str">
            <v/>
          </cell>
          <cell r="J976" t="str">
            <v/>
          </cell>
          <cell r="K976" t="str">
            <v>Large Commercial Aircraft</v>
          </cell>
          <cell r="L976" t="str">
            <v>Airbus</v>
          </cell>
          <cell r="M976" t="str">
            <v>Airbus A321 XLR</v>
          </cell>
        </row>
        <row r="977">
          <cell r="A977">
            <v>654</v>
          </cell>
          <cell r="B977">
            <v>716</v>
          </cell>
          <cell r="C977" t="str">
            <v>654#716</v>
          </cell>
          <cell r="D977">
            <v>10959</v>
          </cell>
          <cell r="E977">
            <v>2</v>
          </cell>
          <cell r="F977" t="str">
            <v>D</v>
          </cell>
          <cell r="G977" t="str">
            <v>D (105% C) [$10,437]</v>
          </cell>
          <cell r="H977" t="str">
            <v/>
          </cell>
          <cell r="I977" t="str">
            <v/>
          </cell>
          <cell r="J977" t="str">
            <v/>
          </cell>
          <cell r="K977" t="str">
            <v>Large Commercial Aircraft</v>
          </cell>
          <cell r="L977" t="str">
            <v>Airbus</v>
          </cell>
          <cell r="M977" t="str">
            <v>Airbus A322X</v>
          </cell>
        </row>
        <row r="978">
          <cell r="A978">
            <v>655</v>
          </cell>
          <cell r="B978">
            <v>716</v>
          </cell>
          <cell r="C978" t="str">
            <v>655#716</v>
          </cell>
          <cell r="D978">
            <v>10959</v>
          </cell>
          <cell r="E978">
            <v>2</v>
          </cell>
          <cell r="F978" t="str">
            <v>D</v>
          </cell>
          <cell r="G978" t="str">
            <v>D (105% C) [$10,437]</v>
          </cell>
          <cell r="H978" t="str">
            <v/>
          </cell>
          <cell r="I978" t="str">
            <v/>
          </cell>
          <cell r="J978" t="str">
            <v/>
          </cell>
          <cell r="K978" t="str">
            <v>Large Commercial Aircraft</v>
          </cell>
          <cell r="L978" t="str">
            <v>Airbus</v>
          </cell>
          <cell r="M978" t="str">
            <v>Airbus A322X</v>
          </cell>
        </row>
        <row r="979">
          <cell r="A979">
            <v>653</v>
          </cell>
          <cell r="B979">
            <v>716</v>
          </cell>
          <cell r="C979" t="str">
            <v>653#716</v>
          </cell>
          <cell r="D979">
            <v>10959</v>
          </cell>
          <cell r="E979">
            <v>2</v>
          </cell>
          <cell r="F979" t="str">
            <v>D</v>
          </cell>
          <cell r="G979" t="str">
            <v>D (105% C) [$10,437]</v>
          </cell>
          <cell r="H979" t="str">
            <v/>
          </cell>
          <cell r="I979" t="str">
            <v/>
          </cell>
          <cell r="J979" t="str">
            <v/>
          </cell>
          <cell r="K979" t="str">
            <v>Large Commercial Aircraft</v>
          </cell>
          <cell r="L979" t="str">
            <v>Airbus</v>
          </cell>
          <cell r="M979" t="str">
            <v>Airbus A220-500</v>
          </cell>
        </row>
        <row r="980">
          <cell r="A980">
            <v>660</v>
          </cell>
          <cell r="B980">
            <v>716</v>
          </cell>
          <cell r="C980" t="str">
            <v>660#716</v>
          </cell>
          <cell r="D980">
            <v>10959</v>
          </cell>
          <cell r="E980">
            <v>2</v>
          </cell>
          <cell r="F980" t="str">
            <v>D</v>
          </cell>
          <cell r="G980" t="str">
            <v>D (105% C) [$10,437]</v>
          </cell>
          <cell r="H980" t="str">
            <v/>
          </cell>
          <cell r="I980" t="str">
            <v/>
          </cell>
          <cell r="J980" t="str">
            <v/>
          </cell>
          <cell r="K980" t="str">
            <v>Large Commercial Aircraft</v>
          </cell>
          <cell r="L980" t="str">
            <v>Airbus</v>
          </cell>
          <cell r="M980" t="str">
            <v>Airbus A321 LR</v>
          </cell>
        </row>
        <row r="981">
          <cell r="A981">
            <v>661</v>
          </cell>
          <cell r="B981">
            <v>716</v>
          </cell>
          <cell r="C981" t="str">
            <v>661#716</v>
          </cell>
          <cell r="D981">
            <v>10959</v>
          </cell>
          <cell r="E981">
            <v>2</v>
          </cell>
          <cell r="F981" t="str">
            <v>D</v>
          </cell>
          <cell r="G981" t="str">
            <v>D (105% C) [$10,437]</v>
          </cell>
          <cell r="H981" t="str">
            <v/>
          </cell>
          <cell r="I981" t="str">
            <v/>
          </cell>
          <cell r="J981" t="str">
            <v/>
          </cell>
          <cell r="K981" t="str">
            <v>Large Commercial Aircraft</v>
          </cell>
          <cell r="L981" t="str">
            <v>Airbus</v>
          </cell>
          <cell r="M981" t="str">
            <v>Airbus A321 LR</v>
          </cell>
        </row>
        <row r="982">
          <cell r="A982">
            <v>662</v>
          </cell>
          <cell r="B982">
            <v>716</v>
          </cell>
          <cell r="C982" t="str">
            <v>662#716</v>
          </cell>
          <cell r="D982">
            <v>10959</v>
          </cell>
          <cell r="E982">
            <v>2</v>
          </cell>
          <cell r="F982" t="str">
            <v>D</v>
          </cell>
          <cell r="G982" t="str">
            <v>D (105% C) [$10,437]</v>
          </cell>
          <cell r="H982" t="str">
            <v/>
          </cell>
          <cell r="I982" t="str">
            <v/>
          </cell>
          <cell r="J982" t="str">
            <v/>
          </cell>
          <cell r="K982" t="str">
            <v>Large Commercial Aircraft</v>
          </cell>
          <cell r="L982" t="str">
            <v>Airbus</v>
          </cell>
          <cell r="M982" t="str">
            <v>Airbus A321 XLR</v>
          </cell>
        </row>
        <row r="983">
          <cell r="A983">
            <v>560</v>
          </cell>
          <cell r="B983">
            <v>716</v>
          </cell>
          <cell r="C983" t="str">
            <v>560#716</v>
          </cell>
          <cell r="D983">
            <v>52188</v>
          </cell>
          <cell r="E983">
            <v>2</v>
          </cell>
          <cell r="F983" t="str">
            <v>E</v>
          </cell>
          <cell r="G983" t="str">
            <v>E</v>
          </cell>
          <cell r="H983" t="str">
            <v/>
          </cell>
          <cell r="I983" t="str">
            <v/>
          </cell>
          <cell r="J983" t="str">
            <v/>
          </cell>
          <cell r="K983" t="str">
            <v>Freighter</v>
          </cell>
          <cell r="L983" t="str">
            <v>Airbus</v>
          </cell>
          <cell r="M983" t="str">
            <v>Airbus A330-200F</v>
          </cell>
        </row>
        <row r="984">
          <cell r="A984">
            <v>561</v>
          </cell>
          <cell r="B984">
            <v>716</v>
          </cell>
          <cell r="C984" t="str">
            <v>561#716</v>
          </cell>
          <cell r="D984">
            <v>52188</v>
          </cell>
          <cell r="E984">
            <v>2</v>
          </cell>
          <cell r="F984" t="str">
            <v>E</v>
          </cell>
          <cell r="G984" t="str">
            <v>E</v>
          </cell>
          <cell r="H984" t="str">
            <v/>
          </cell>
          <cell r="I984" t="str">
            <v/>
          </cell>
          <cell r="J984" t="str">
            <v/>
          </cell>
          <cell r="K984" t="str">
            <v>Freighter</v>
          </cell>
          <cell r="L984" t="str">
            <v>Airbus</v>
          </cell>
          <cell r="M984" t="str">
            <v>Airbus A330-200F</v>
          </cell>
        </row>
        <row r="985">
          <cell r="A985">
            <v>562</v>
          </cell>
          <cell r="B985">
            <v>716</v>
          </cell>
          <cell r="C985" t="str">
            <v>562#716</v>
          </cell>
          <cell r="D985">
            <v>52188</v>
          </cell>
          <cell r="E985">
            <v>2</v>
          </cell>
          <cell r="F985" t="str">
            <v>E</v>
          </cell>
          <cell r="G985" t="str">
            <v>E</v>
          </cell>
          <cell r="H985" t="str">
            <v/>
          </cell>
          <cell r="I985" t="str">
            <v/>
          </cell>
          <cell r="J985" t="str">
            <v/>
          </cell>
          <cell r="K985" t="str">
            <v>Freighter</v>
          </cell>
          <cell r="L985" t="str">
            <v>Airbus</v>
          </cell>
          <cell r="M985" t="str">
            <v>Airbus A330-300P2F</v>
          </cell>
        </row>
        <row r="986">
          <cell r="A986">
            <v>563</v>
          </cell>
          <cell r="B986">
            <v>716</v>
          </cell>
          <cell r="C986" t="str">
            <v>563#716</v>
          </cell>
          <cell r="D986">
            <v>52188</v>
          </cell>
          <cell r="E986">
            <v>2</v>
          </cell>
          <cell r="F986" t="str">
            <v>E</v>
          </cell>
          <cell r="G986" t="str">
            <v>E</v>
          </cell>
          <cell r="H986" t="str">
            <v/>
          </cell>
          <cell r="I986" t="str">
            <v/>
          </cell>
          <cell r="J986" t="str">
            <v/>
          </cell>
          <cell r="K986" t="str">
            <v>Freighter</v>
          </cell>
          <cell r="L986" t="str">
            <v>Airbus</v>
          </cell>
          <cell r="M986" t="str">
            <v>Airbus A330-300P2F</v>
          </cell>
        </row>
        <row r="987">
          <cell r="A987">
            <v>564</v>
          </cell>
          <cell r="B987">
            <v>716</v>
          </cell>
          <cell r="C987" t="str">
            <v>564#716</v>
          </cell>
          <cell r="D987">
            <v>52188</v>
          </cell>
          <cell r="E987">
            <v>2</v>
          </cell>
          <cell r="F987" t="str">
            <v>E</v>
          </cell>
          <cell r="G987" t="str">
            <v>E</v>
          </cell>
          <cell r="H987" t="str">
            <v/>
          </cell>
          <cell r="I987" t="str">
            <v/>
          </cell>
          <cell r="J987" t="str">
            <v/>
          </cell>
          <cell r="K987" t="str">
            <v>Freighter</v>
          </cell>
          <cell r="L987" t="str">
            <v>Airbus</v>
          </cell>
          <cell r="M987" t="str">
            <v>Airbus A330-300P2F</v>
          </cell>
        </row>
        <row r="988">
          <cell r="A988">
            <v>669</v>
          </cell>
          <cell r="B988">
            <v>716</v>
          </cell>
          <cell r="C988" t="str">
            <v>669#716</v>
          </cell>
          <cell r="D988">
            <v>52188</v>
          </cell>
          <cell r="E988">
            <v>2</v>
          </cell>
          <cell r="F988" t="str">
            <v>E</v>
          </cell>
          <cell r="G988" t="str">
            <v>E</v>
          </cell>
          <cell r="H988" t="str">
            <v/>
          </cell>
          <cell r="I988" t="str">
            <v/>
          </cell>
          <cell r="J988" t="str">
            <v/>
          </cell>
          <cell r="K988" t="str">
            <v>Freighter</v>
          </cell>
          <cell r="L988" t="str">
            <v>Airbus</v>
          </cell>
          <cell r="M988" t="str">
            <v>Airbus A340-600NGF</v>
          </cell>
        </row>
        <row r="989">
          <cell r="A989">
            <v>570</v>
          </cell>
          <cell r="B989">
            <v>716</v>
          </cell>
          <cell r="C989" t="str">
            <v>570#716</v>
          </cell>
          <cell r="D989">
            <v>52188</v>
          </cell>
          <cell r="E989">
            <v>2</v>
          </cell>
          <cell r="F989" t="str">
            <v>E</v>
          </cell>
          <cell r="G989" t="str">
            <v>E</v>
          </cell>
          <cell r="H989" t="str">
            <v/>
          </cell>
          <cell r="I989" t="str">
            <v/>
          </cell>
          <cell r="J989" t="str">
            <v/>
          </cell>
          <cell r="K989" t="str">
            <v>Freighter</v>
          </cell>
          <cell r="L989" t="str">
            <v>Boeing</v>
          </cell>
          <cell r="M989" t="str">
            <v>Boeing 767-300BCF</v>
          </cell>
        </row>
        <row r="990">
          <cell r="A990">
            <v>569</v>
          </cell>
          <cell r="B990">
            <v>716</v>
          </cell>
          <cell r="C990" t="str">
            <v>569#716</v>
          </cell>
          <cell r="D990">
            <v>52188</v>
          </cell>
          <cell r="E990">
            <v>2</v>
          </cell>
          <cell r="F990" t="str">
            <v>E</v>
          </cell>
          <cell r="G990" t="str">
            <v>E</v>
          </cell>
          <cell r="H990" t="str">
            <v/>
          </cell>
          <cell r="I990" t="str">
            <v/>
          </cell>
          <cell r="J990" t="str">
            <v/>
          </cell>
          <cell r="K990" t="str">
            <v>Freighter</v>
          </cell>
          <cell r="L990" t="str">
            <v>Boeing</v>
          </cell>
          <cell r="M990" t="str">
            <v>Boeing 767-300F</v>
          </cell>
        </row>
        <row r="991">
          <cell r="A991">
            <v>627</v>
          </cell>
          <cell r="B991">
            <v>716</v>
          </cell>
          <cell r="C991" t="str">
            <v>627#716</v>
          </cell>
          <cell r="D991">
            <v>52188</v>
          </cell>
          <cell r="E991">
            <v>2</v>
          </cell>
          <cell r="F991" t="str">
            <v>E</v>
          </cell>
          <cell r="G991" t="str">
            <v>E</v>
          </cell>
          <cell r="H991" t="str">
            <v/>
          </cell>
          <cell r="I991" t="str">
            <v/>
          </cell>
          <cell r="J991" t="str">
            <v/>
          </cell>
          <cell r="K991" t="str">
            <v>Freighter</v>
          </cell>
          <cell r="L991" t="str">
            <v>McDonnell</v>
          </cell>
          <cell r="M991" t="str">
            <v>McDonnell Douglas MD-11F/CF</v>
          </cell>
        </row>
        <row r="992">
          <cell r="A992">
            <v>626</v>
          </cell>
          <cell r="B992">
            <v>716</v>
          </cell>
          <cell r="C992" t="str">
            <v>626#716</v>
          </cell>
          <cell r="D992">
            <v>52188</v>
          </cell>
          <cell r="E992">
            <v>2</v>
          </cell>
          <cell r="F992" t="str">
            <v>E</v>
          </cell>
          <cell r="G992" t="str">
            <v>E</v>
          </cell>
          <cell r="H992" t="str">
            <v/>
          </cell>
          <cell r="I992" t="str">
            <v/>
          </cell>
          <cell r="J992" t="str">
            <v/>
          </cell>
          <cell r="K992" t="str">
            <v>Freighter</v>
          </cell>
          <cell r="L992" t="str">
            <v>McDonnell</v>
          </cell>
          <cell r="M992" t="str">
            <v>McDonnell Douglas MD-11F/CF</v>
          </cell>
        </row>
        <row r="993">
          <cell r="A993">
            <v>565</v>
          </cell>
          <cell r="B993">
            <v>716</v>
          </cell>
          <cell r="C993" t="str">
            <v>565#716</v>
          </cell>
          <cell r="D993">
            <v>52188</v>
          </cell>
          <cell r="E993">
            <v>2</v>
          </cell>
          <cell r="F993" t="str">
            <v>E</v>
          </cell>
          <cell r="G993" t="str">
            <v>E</v>
          </cell>
          <cell r="H993" t="str">
            <v/>
          </cell>
          <cell r="I993" t="str">
            <v/>
          </cell>
          <cell r="J993" t="str">
            <v/>
          </cell>
          <cell r="K993" t="str">
            <v>Freighter</v>
          </cell>
          <cell r="L993" t="str">
            <v>Airbus</v>
          </cell>
          <cell r="M993" t="str">
            <v>Airbus A330-743L Beluga XL</v>
          </cell>
        </row>
        <row r="994">
          <cell r="A994">
            <v>644</v>
          </cell>
          <cell r="B994">
            <v>716</v>
          </cell>
          <cell r="C994" t="str">
            <v>644#716</v>
          </cell>
          <cell r="D994">
            <v>52188</v>
          </cell>
          <cell r="E994">
            <v>2</v>
          </cell>
          <cell r="F994" t="str">
            <v>E</v>
          </cell>
          <cell r="G994" t="str">
            <v>E</v>
          </cell>
          <cell r="H994" t="str">
            <v/>
          </cell>
          <cell r="I994" t="str">
            <v/>
          </cell>
          <cell r="J994" t="str">
            <v/>
          </cell>
          <cell r="K994" t="str">
            <v>Freighter</v>
          </cell>
          <cell r="L994" t="str">
            <v>Airbus</v>
          </cell>
          <cell r="M994" t="str">
            <v>Airbus A350F</v>
          </cell>
        </row>
        <row r="995">
          <cell r="A995">
            <v>592</v>
          </cell>
          <cell r="B995">
            <v>716</v>
          </cell>
          <cell r="C995" t="str">
            <v>592#716</v>
          </cell>
          <cell r="D995">
            <v>52188</v>
          </cell>
          <cell r="E995">
            <v>2</v>
          </cell>
          <cell r="F995" t="str">
            <v>E</v>
          </cell>
          <cell r="G995" t="str">
            <v>E</v>
          </cell>
          <cell r="H995" t="str">
            <v/>
          </cell>
          <cell r="I995" t="str">
            <v/>
          </cell>
          <cell r="J995" t="str">
            <v/>
          </cell>
          <cell r="K995" t="str">
            <v>Freighter</v>
          </cell>
          <cell r="L995" t="str">
            <v>Boeing</v>
          </cell>
          <cell r="M995" t="str">
            <v>Boeing 747-400CF</v>
          </cell>
        </row>
        <row r="996">
          <cell r="A996">
            <v>593</v>
          </cell>
          <cell r="B996">
            <v>716</v>
          </cell>
          <cell r="C996" t="str">
            <v>593#716</v>
          </cell>
          <cell r="D996">
            <v>52188</v>
          </cell>
          <cell r="E996">
            <v>2</v>
          </cell>
          <cell r="F996" t="str">
            <v>E</v>
          </cell>
          <cell r="G996" t="str">
            <v>E</v>
          </cell>
          <cell r="H996" t="str">
            <v/>
          </cell>
          <cell r="I996" t="str">
            <v/>
          </cell>
          <cell r="J996" t="str">
            <v/>
          </cell>
          <cell r="K996" t="str">
            <v>Freighter</v>
          </cell>
          <cell r="L996" t="str">
            <v>Boeing</v>
          </cell>
          <cell r="M996" t="str">
            <v>Boeing 747-400CF</v>
          </cell>
        </row>
        <row r="997">
          <cell r="A997">
            <v>629</v>
          </cell>
          <cell r="B997">
            <v>716</v>
          </cell>
          <cell r="C997" t="str">
            <v>629#716</v>
          </cell>
          <cell r="D997">
            <v>52188</v>
          </cell>
          <cell r="E997">
            <v>2</v>
          </cell>
          <cell r="F997" t="str">
            <v>E</v>
          </cell>
          <cell r="G997" t="str">
            <v>E</v>
          </cell>
          <cell r="H997" t="str">
            <v/>
          </cell>
          <cell r="I997" t="str">
            <v/>
          </cell>
          <cell r="J997" t="str">
            <v/>
          </cell>
          <cell r="K997" t="str">
            <v>Freighter</v>
          </cell>
          <cell r="L997" t="str">
            <v>Boeing</v>
          </cell>
          <cell r="M997" t="str">
            <v>Boeing 747-400F/ERF</v>
          </cell>
        </row>
        <row r="998">
          <cell r="A998">
            <v>628</v>
          </cell>
          <cell r="B998">
            <v>716</v>
          </cell>
          <cell r="C998" t="str">
            <v>628#716</v>
          </cell>
          <cell r="D998">
            <v>52188</v>
          </cell>
          <cell r="E998">
            <v>2</v>
          </cell>
          <cell r="F998" t="str">
            <v>E</v>
          </cell>
          <cell r="G998" t="str">
            <v>E</v>
          </cell>
          <cell r="H998" t="str">
            <v/>
          </cell>
          <cell r="I998" t="str">
            <v/>
          </cell>
          <cell r="J998" t="str">
            <v/>
          </cell>
          <cell r="K998" t="str">
            <v>Freighter</v>
          </cell>
          <cell r="L998" t="str">
            <v>Boeing</v>
          </cell>
          <cell r="M998" t="str">
            <v>Boeing 747-400F/ERF</v>
          </cell>
        </row>
        <row r="999">
          <cell r="A999">
            <v>630</v>
          </cell>
          <cell r="B999">
            <v>716</v>
          </cell>
          <cell r="C999" t="str">
            <v>630#716</v>
          </cell>
          <cell r="D999">
            <v>52188</v>
          </cell>
          <cell r="E999">
            <v>2</v>
          </cell>
          <cell r="F999" t="str">
            <v>E</v>
          </cell>
          <cell r="G999" t="str">
            <v>E</v>
          </cell>
          <cell r="H999" t="str">
            <v/>
          </cell>
          <cell r="I999" t="str">
            <v/>
          </cell>
          <cell r="J999" t="str">
            <v/>
          </cell>
          <cell r="K999" t="str">
            <v>Freighter</v>
          </cell>
          <cell r="L999" t="str">
            <v>Boeing</v>
          </cell>
          <cell r="M999" t="str">
            <v>Boeing 747-400F/ERF</v>
          </cell>
        </row>
        <row r="1000">
          <cell r="A1000">
            <v>659</v>
          </cell>
          <cell r="B1000">
            <v>716</v>
          </cell>
          <cell r="C1000" t="str">
            <v>659#716</v>
          </cell>
          <cell r="D1000">
            <v>52188</v>
          </cell>
          <cell r="E1000">
            <v>2</v>
          </cell>
          <cell r="F1000" t="str">
            <v>E</v>
          </cell>
          <cell r="G1000" t="str">
            <v>E</v>
          </cell>
          <cell r="H1000" t="str">
            <v/>
          </cell>
          <cell r="I1000" t="str">
            <v/>
          </cell>
          <cell r="J1000" t="str">
            <v/>
          </cell>
          <cell r="K1000" t="str">
            <v>Freighter</v>
          </cell>
          <cell r="L1000" t="str">
            <v>Boeing</v>
          </cell>
          <cell r="M1000" t="str">
            <v>Boeing 777XF: 777-9</v>
          </cell>
        </row>
        <row r="1001">
          <cell r="A1001">
            <v>632</v>
          </cell>
          <cell r="B1001">
            <v>716</v>
          </cell>
          <cell r="C1001" t="str">
            <v>632#716</v>
          </cell>
          <cell r="D1001">
            <v>52188</v>
          </cell>
          <cell r="E1001">
            <v>2</v>
          </cell>
          <cell r="F1001" t="str">
            <v>E</v>
          </cell>
          <cell r="G1001" t="str">
            <v>E</v>
          </cell>
          <cell r="H1001" t="str">
            <v/>
          </cell>
          <cell r="I1001" t="str">
            <v/>
          </cell>
          <cell r="J1001" t="str">
            <v/>
          </cell>
          <cell r="K1001" t="str">
            <v>Freighter</v>
          </cell>
          <cell r="L1001" t="str">
            <v>Airbus</v>
          </cell>
          <cell r="M1001" t="str">
            <v>A300-600F/RF</v>
          </cell>
        </row>
        <row r="1002">
          <cell r="A1002">
            <v>631</v>
          </cell>
          <cell r="B1002">
            <v>716</v>
          </cell>
          <cell r="C1002" t="str">
            <v>631#716</v>
          </cell>
          <cell r="D1002">
            <v>52188</v>
          </cell>
          <cell r="E1002">
            <v>2</v>
          </cell>
          <cell r="F1002" t="str">
            <v>E</v>
          </cell>
          <cell r="G1002" t="str">
            <v>E</v>
          </cell>
          <cell r="H1002" t="str">
            <v/>
          </cell>
          <cell r="I1002" t="str">
            <v/>
          </cell>
          <cell r="J1002" t="str">
            <v/>
          </cell>
          <cell r="K1002" t="str">
            <v>Freighter</v>
          </cell>
          <cell r="L1002" t="str">
            <v>Airbus</v>
          </cell>
          <cell r="M1002" t="str">
            <v>A300-600F/RF</v>
          </cell>
        </row>
        <row r="1003">
          <cell r="A1003">
            <v>566</v>
          </cell>
          <cell r="B1003">
            <v>716</v>
          </cell>
          <cell r="C1003" t="str">
            <v>566#716</v>
          </cell>
          <cell r="D1003">
            <v>52188</v>
          </cell>
          <cell r="E1003">
            <v>2</v>
          </cell>
          <cell r="F1003" t="str">
            <v>E</v>
          </cell>
          <cell r="G1003" t="str">
            <v>E</v>
          </cell>
          <cell r="H1003" t="str">
            <v/>
          </cell>
          <cell r="I1003" t="str">
            <v/>
          </cell>
          <cell r="J1003" t="str">
            <v/>
          </cell>
          <cell r="K1003" t="str">
            <v>Freighter</v>
          </cell>
          <cell r="L1003" t="str">
            <v>Airbus</v>
          </cell>
          <cell r="M1003" t="str">
            <v>Airbus A300-600ST Beluga</v>
          </cell>
        </row>
        <row r="1004">
          <cell r="A1004">
            <v>678</v>
          </cell>
          <cell r="B1004">
            <v>716</v>
          </cell>
          <cell r="C1004" t="str">
            <v>678#716</v>
          </cell>
          <cell r="D1004">
            <v>52188</v>
          </cell>
          <cell r="E1004">
            <v>2</v>
          </cell>
          <cell r="F1004" t="str">
            <v>E</v>
          </cell>
          <cell r="G1004" t="str">
            <v>E</v>
          </cell>
          <cell r="H1004" t="str">
            <v/>
          </cell>
          <cell r="I1004" t="str">
            <v/>
          </cell>
          <cell r="J1004" t="str">
            <v/>
          </cell>
          <cell r="K1004" t="str">
            <v>Business Jet</v>
          </cell>
          <cell r="L1004" t="str">
            <v>Airbus</v>
          </cell>
          <cell r="M1004" t="str">
            <v>Airbus ACJ330-200</v>
          </cell>
        </row>
        <row r="1005">
          <cell r="A1005">
            <v>553</v>
          </cell>
          <cell r="B1005">
            <v>716</v>
          </cell>
          <cell r="C1005" t="str">
            <v>553#716</v>
          </cell>
          <cell r="D1005">
            <v>52188</v>
          </cell>
          <cell r="E1005">
            <v>2</v>
          </cell>
          <cell r="F1005" t="str">
            <v>E</v>
          </cell>
          <cell r="G1005" t="str">
            <v>E</v>
          </cell>
          <cell r="H1005" t="str">
            <v/>
          </cell>
          <cell r="I1005" t="str">
            <v/>
          </cell>
          <cell r="J1005" t="str">
            <v/>
          </cell>
          <cell r="K1005" t="str">
            <v>Business Jet</v>
          </cell>
          <cell r="L1005" t="str">
            <v>Boeing</v>
          </cell>
          <cell r="M1005" t="str">
            <v>Boeing BBJ 777X</v>
          </cell>
        </row>
        <row r="1006">
          <cell r="A1006">
            <v>518</v>
          </cell>
          <cell r="B1006">
            <v>716</v>
          </cell>
          <cell r="C1006" t="str">
            <v>518#716</v>
          </cell>
          <cell r="D1006">
            <v>52188</v>
          </cell>
          <cell r="E1006">
            <v>2</v>
          </cell>
          <cell r="F1006" t="str">
            <v>E</v>
          </cell>
          <cell r="G1006" t="str">
            <v>E</v>
          </cell>
          <cell r="H1006" t="str">
            <v/>
          </cell>
          <cell r="I1006" t="str">
            <v/>
          </cell>
          <cell r="J1006" t="str">
            <v/>
          </cell>
          <cell r="K1006" t="str">
            <v>Large Commercial Aircraft</v>
          </cell>
          <cell r="L1006" t="str">
            <v>Airbus</v>
          </cell>
          <cell r="M1006" t="str">
            <v>Airbus A330-300</v>
          </cell>
        </row>
        <row r="1007">
          <cell r="A1007">
            <v>519</v>
          </cell>
          <cell r="B1007">
            <v>716</v>
          </cell>
          <cell r="C1007" t="str">
            <v>519#716</v>
          </cell>
          <cell r="D1007">
            <v>52188</v>
          </cell>
          <cell r="E1007">
            <v>2</v>
          </cell>
          <cell r="F1007" t="str">
            <v>E</v>
          </cell>
          <cell r="G1007" t="str">
            <v>E</v>
          </cell>
          <cell r="H1007" t="str">
            <v/>
          </cell>
          <cell r="I1007" t="str">
            <v/>
          </cell>
          <cell r="J1007" t="str">
            <v/>
          </cell>
          <cell r="K1007" t="str">
            <v>Large Commercial Aircraft</v>
          </cell>
          <cell r="L1007" t="str">
            <v>Airbus</v>
          </cell>
          <cell r="M1007" t="str">
            <v>Airbus A330-300</v>
          </cell>
        </row>
        <row r="1008">
          <cell r="A1008">
            <v>214</v>
          </cell>
          <cell r="B1008">
            <v>716</v>
          </cell>
          <cell r="C1008" t="str">
            <v>214#716</v>
          </cell>
          <cell r="D1008">
            <v>52188</v>
          </cell>
          <cell r="E1008">
            <v>2</v>
          </cell>
          <cell r="F1008" t="str">
            <v>E</v>
          </cell>
          <cell r="G1008" t="str">
            <v>E</v>
          </cell>
          <cell r="H1008" t="str">
            <v/>
          </cell>
          <cell r="I1008" t="str">
            <v/>
          </cell>
          <cell r="J1008" t="str">
            <v/>
          </cell>
          <cell r="K1008" t="str">
            <v>Large Commercial Aircraft</v>
          </cell>
          <cell r="L1008" t="str">
            <v>Airbus</v>
          </cell>
          <cell r="M1008" t="str">
            <v>Airbus A330-800neo</v>
          </cell>
        </row>
        <row r="1009">
          <cell r="A1009">
            <v>215</v>
          </cell>
          <cell r="B1009">
            <v>716</v>
          </cell>
          <cell r="C1009" t="str">
            <v>215#716</v>
          </cell>
          <cell r="D1009">
            <v>52188</v>
          </cell>
          <cell r="E1009">
            <v>2</v>
          </cell>
          <cell r="F1009" t="str">
            <v>E</v>
          </cell>
          <cell r="G1009" t="str">
            <v>E</v>
          </cell>
          <cell r="H1009" t="str">
            <v/>
          </cell>
          <cell r="I1009" t="str">
            <v/>
          </cell>
          <cell r="J1009" t="str">
            <v/>
          </cell>
          <cell r="K1009" t="str">
            <v>Large Commercial Aircraft</v>
          </cell>
          <cell r="L1009" t="str">
            <v>Airbus</v>
          </cell>
          <cell r="M1009" t="str">
            <v>Airbus A330-900neo</v>
          </cell>
        </row>
        <row r="1010">
          <cell r="A1010">
            <v>304</v>
          </cell>
          <cell r="B1010">
            <v>716</v>
          </cell>
          <cell r="C1010" t="str">
            <v>304#716</v>
          </cell>
          <cell r="D1010">
            <v>52188</v>
          </cell>
          <cell r="E1010">
            <v>2</v>
          </cell>
          <cell r="F1010" t="str">
            <v>E</v>
          </cell>
          <cell r="G1010" t="str">
            <v>E</v>
          </cell>
          <cell r="H1010" t="str">
            <v/>
          </cell>
          <cell r="I1010" t="str">
            <v/>
          </cell>
          <cell r="J1010" t="str">
            <v/>
          </cell>
          <cell r="K1010" t="str">
            <v>Large Commercial Aircraft</v>
          </cell>
          <cell r="L1010" t="str">
            <v>Airbus</v>
          </cell>
          <cell r="M1010" t="str">
            <v>Airbus A340-200/300</v>
          </cell>
        </row>
        <row r="1011">
          <cell r="A1011">
            <v>5</v>
          </cell>
          <cell r="B1011">
            <v>716</v>
          </cell>
          <cell r="C1011" t="str">
            <v>5#716</v>
          </cell>
          <cell r="D1011">
            <v>52188</v>
          </cell>
          <cell r="E1011">
            <v>2</v>
          </cell>
          <cell r="F1011" t="str">
            <v>E</v>
          </cell>
          <cell r="G1011" t="str">
            <v>E</v>
          </cell>
          <cell r="H1011" t="str">
            <v/>
          </cell>
          <cell r="I1011" t="str">
            <v/>
          </cell>
          <cell r="J1011" t="str">
            <v/>
          </cell>
          <cell r="K1011" t="str">
            <v>Large Commercial Aircraft</v>
          </cell>
          <cell r="L1011" t="str">
            <v>Airbus</v>
          </cell>
          <cell r="M1011" t="str">
            <v>Airbus A340-500/600</v>
          </cell>
        </row>
        <row r="1012">
          <cell r="A1012">
            <v>305</v>
          </cell>
          <cell r="B1012">
            <v>716</v>
          </cell>
          <cell r="C1012" t="str">
            <v>305#716</v>
          </cell>
          <cell r="D1012">
            <v>52188</v>
          </cell>
          <cell r="E1012">
            <v>2</v>
          </cell>
          <cell r="F1012" t="str">
            <v>E</v>
          </cell>
          <cell r="G1012" t="str">
            <v>E</v>
          </cell>
          <cell r="H1012" t="str">
            <v/>
          </cell>
          <cell r="I1012" t="str">
            <v/>
          </cell>
          <cell r="J1012" t="str">
            <v/>
          </cell>
          <cell r="K1012" t="str">
            <v>Large Commercial Aircraft</v>
          </cell>
          <cell r="L1012" t="str">
            <v>Airbus</v>
          </cell>
          <cell r="M1012" t="str">
            <v>Airbus A300</v>
          </cell>
        </row>
        <row r="1013">
          <cell r="A1013">
            <v>532</v>
          </cell>
          <cell r="B1013">
            <v>716</v>
          </cell>
          <cell r="C1013" t="str">
            <v>532#716</v>
          </cell>
          <cell r="D1013">
            <v>52188</v>
          </cell>
          <cell r="E1013">
            <v>2</v>
          </cell>
          <cell r="F1013" t="str">
            <v>E</v>
          </cell>
          <cell r="G1013" t="str">
            <v>E</v>
          </cell>
          <cell r="H1013" t="str">
            <v/>
          </cell>
          <cell r="I1013" t="str">
            <v/>
          </cell>
          <cell r="J1013" t="str">
            <v/>
          </cell>
          <cell r="K1013" t="str">
            <v>Large Commercial Aircraft</v>
          </cell>
          <cell r="L1013" t="str">
            <v>Airbus</v>
          </cell>
          <cell r="M1013" t="str">
            <v>Airbus A300</v>
          </cell>
        </row>
        <row r="1014">
          <cell r="A1014">
            <v>12</v>
          </cell>
          <cell r="B1014">
            <v>716</v>
          </cell>
          <cell r="C1014" t="str">
            <v>12#716</v>
          </cell>
          <cell r="D1014">
            <v>52188</v>
          </cell>
          <cell r="E1014">
            <v>2</v>
          </cell>
          <cell r="F1014" t="str">
            <v>E</v>
          </cell>
          <cell r="G1014" t="str">
            <v>E</v>
          </cell>
          <cell r="H1014" t="str">
            <v/>
          </cell>
          <cell r="I1014" t="str">
            <v/>
          </cell>
          <cell r="J1014" t="str">
            <v/>
          </cell>
          <cell r="K1014" t="str">
            <v>Large Commercial Aircraft</v>
          </cell>
          <cell r="L1014" t="str">
            <v>Boeing</v>
          </cell>
          <cell r="M1014" t="str">
            <v>Boeing 767</v>
          </cell>
        </row>
        <row r="1015">
          <cell r="A1015">
            <v>537</v>
          </cell>
          <cell r="B1015">
            <v>716</v>
          </cell>
          <cell r="C1015" t="str">
            <v>537#716</v>
          </cell>
          <cell r="D1015">
            <v>52188</v>
          </cell>
          <cell r="E1015">
            <v>2</v>
          </cell>
          <cell r="F1015" t="str">
            <v>E</v>
          </cell>
          <cell r="G1015" t="str">
            <v>E</v>
          </cell>
          <cell r="H1015" t="str">
            <v/>
          </cell>
          <cell r="I1015" t="str">
            <v/>
          </cell>
          <cell r="J1015" t="str">
            <v/>
          </cell>
          <cell r="K1015" t="str">
            <v>Large Commercial Aircraft</v>
          </cell>
          <cell r="L1015" t="str">
            <v>Boeing</v>
          </cell>
          <cell r="M1015" t="str">
            <v>Boeing 767</v>
          </cell>
        </row>
        <row r="1016">
          <cell r="A1016">
            <v>538</v>
          </cell>
          <cell r="B1016">
            <v>716</v>
          </cell>
          <cell r="C1016" t="str">
            <v>538#716</v>
          </cell>
          <cell r="D1016">
            <v>52188</v>
          </cell>
          <cell r="E1016">
            <v>2</v>
          </cell>
          <cell r="F1016" t="str">
            <v>E</v>
          </cell>
          <cell r="G1016" t="str">
            <v>E</v>
          </cell>
          <cell r="H1016" t="str">
            <v/>
          </cell>
          <cell r="I1016" t="str">
            <v/>
          </cell>
          <cell r="J1016" t="str">
            <v/>
          </cell>
          <cell r="K1016" t="str">
            <v>Large Commercial Aircraft</v>
          </cell>
          <cell r="L1016" t="str">
            <v>Boeing</v>
          </cell>
          <cell r="M1016" t="str">
            <v>Boeing 767</v>
          </cell>
        </row>
        <row r="1017">
          <cell r="A1017">
            <v>539</v>
          </cell>
          <cell r="B1017">
            <v>716</v>
          </cell>
          <cell r="C1017" t="str">
            <v>539#716</v>
          </cell>
          <cell r="D1017">
            <v>52188</v>
          </cell>
          <cell r="E1017">
            <v>2</v>
          </cell>
          <cell r="F1017" t="str">
            <v>E</v>
          </cell>
          <cell r="G1017" t="str">
            <v>E</v>
          </cell>
          <cell r="H1017" t="str">
            <v/>
          </cell>
          <cell r="I1017" t="str">
            <v/>
          </cell>
          <cell r="J1017" t="str">
            <v/>
          </cell>
          <cell r="K1017" t="str">
            <v>Large Commercial Aircraft</v>
          </cell>
          <cell r="L1017" t="str">
            <v>Boeing</v>
          </cell>
          <cell r="M1017" t="str">
            <v>Boeing 777: 777-200ER</v>
          </cell>
        </row>
        <row r="1018">
          <cell r="A1018">
            <v>302</v>
          </cell>
          <cell r="B1018">
            <v>716</v>
          </cell>
          <cell r="C1018" t="str">
            <v>302#716</v>
          </cell>
          <cell r="D1018">
            <v>52188</v>
          </cell>
          <cell r="E1018">
            <v>2</v>
          </cell>
          <cell r="F1018" t="str">
            <v>E</v>
          </cell>
          <cell r="G1018" t="str">
            <v>E</v>
          </cell>
          <cell r="H1018" t="str">
            <v/>
          </cell>
          <cell r="I1018" t="str">
            <v/>
          </cell>
          <cell r="J1018" t="str">
            <v/>
          </cell>
          <cell r="K1018" t="str">
            <v>Large Commercial Aircraft</v>
          </cell>
          <cell r="L1018" t="str">
            <v>Boeing</v>
          </cell>
          <cell r="M1018" t="str">
            <v>Boeing 777: 777-200ER</v>
          </cell>
        </row>
        <row r="1019">
          <cell r="A1019">
            <v>579</v>
          </cell>
          <cell r="B1019">
            <v>716</v>
          </cell>
          <cell r="C1019" t="str">
            <v>579#716</v>
          </cell>
          <cell r="D1019">
            <v>52188</v>
          </cell>
          <cell r="E1019">
            <v>2</v>
          </cell>
          <cell r="F1019" t="str">
            <v>E</v>
          </cell>
          <cell r="G1019" t="str">
            <v>E</v>
          </cell>
          <cell r="H1019" t="str">
            <v/>
          </cell>
          <cell r="I1019" t="str">
            <v/>
          </cell>
          <cell r="J1019" t="str">
            <v/>
          </cell>
          <cell r="K1019" t="str">
            <v>Large Commercial Aircraft</v>
          </cell>
          <cell r="L1019" t="str">
            <v>Boeing</v>
          </cell>
          <cell r="M1019" t="str">
            <v>Boeing 777: 777-200ER</v>
          </cell>
        </row>
        <row r="1020">
          <cell r="A1020">
            <v>303</v>
          </cell>
          <cell r="B1020">
            <v>716</v>
          </cell>
          <cell r="C1020" t="str">
            <v>303#716</v>
          </cell>
          <cell r="D1020">
            <v>52188</v>
          </cell>
          <cell r="E1020">
            <v>2</v>
          </cell>
          <cell r="F1020" t="str">
            <v>E</v>
          </cell>
          <cell r="G1020" t="str">
            <v>E</v>
          </cell>
          <cell r="H1020" t="str">
            <v/>
          </cell>
          <cell r="I1020" t="str">
            <v/>
          </cell>
          <cell r="J1020" t="str">
            <v/>
          </cell>
          <cell r="K1020" t="str">
            <v>Large Commercial Aircraft</v>
          </cell>
          <cell r="L1020" t="str">
            <v>Boeing</v>
          </cell>
          <cell r="M1020" t="str">
            <v>Boeing 777: 777-300</v>
          </cell>
        </row>
        <row r="1021">
          <cell r="A1021">
            <v>597</v>
          </cell>
          <cell r="B1021">
            <v>716</v>
          </cell>
          <cell r="C1021" t="str">
            <v>597#716</v>
          </cell>
          <cell r="D1021">
            <v>52188</v>
          </cell>
          <cell r="E1021">
            <v>2</v>
          </cell>
          <cell r="F1021" t="str">
            <v>E</v>
          </cell>
          <cell r="G1021" t="str">
            <v>E</v>
          </cell>
          <cell r="H1021" t="str">
            <v/>
          </cell>
          <cell r="I1021" t="str">
            <v/>
          </cell>
          <cell r="J1021" t="str">
            <v/>
          </cell>
          <cell r="K1021" t="str">
            <v>Large Commercial Aircraft</v>
          </cell>
          <cell r="L1021" t="str">
            <v>Boeing</v>
          </cell>
          <cell r="M1021" t="str">
            <v>Boeing 777: 777-300</v>
          </cell>
        </row>
        <row r="1022">
          <cell r="A1022">
            <v>530</v>
          </cell>
          <cell r="B1022">
            <v>716</v>
          </cell>
          <cell r="C1022" t="str">
            <v>530#716</v>
          </cell>
          <cell r="D1022">
            <v>52188</v>
          </cell>
          <cell r="E1022">
            <v>2</v>
          </cell>
          <cell r="F1022" t="str">
            <v>E</v>
          </cell>
          <cell r="G1022" t="str">
            <v>E</v>
          </cell>
          <cell r="H1022" t="str">
            <v/>
          </cell>
          <cell r="I1022" t="str">
            <v/>
          </cell>
          <cell r="J1022" t="str">
            <v/>
          </cell>
          <cell r="K1022" t="str">
            <v>Large Commercial Aircraft</v>
          </cell>
          <cell r="L1022" t="str">
            <v>Boeing</v>
          </cell>
          <cell r="M1022" t="str">
            <v>Boeing 747-400</v>
          </cell>
        </row>
        <row r="1023">
          <cell r="A1023">
            <v>301</v>
          </cell>
          <cell r="B1023">
            <v>716</v>
          </cell>
          <cell r="C1023" t="str">
            <v>301#716</v>
          </cell>
          <cell r="D1023">
            <v>52188</v>
          </cell>
          <cell r="E1023">
            <v>2</v>
          </cell>
          <cell r="F1023" t="str">
            <v>E</v>
          </cell>
          <cell r="G1023" t="str">
            <v>E</v>
          </cell>
          <cell r="H1023" t="str">
            <v/>
          </cell>
          <cell r="I1023" t="str">
            <v/>
          </cell>
          <cell r="J1023" t="str">
            <v/>
          </cell>
          <cell r="K1023" t="str">
            <v>Large Commercial Aircraft</v>
          </cell>
          <cell r="L1023" t="str">
            <v>Boeing</v>
          </cell>
          <cell r="M1023" t="str">
            <v>Boeing 747-400</v>
          </cell>
        </row>
        <row r="1024">
          <cell r="A1024">
            <v>531</v>
          </cell>
          <cell r="B1024">
            <v>716</v>
          </cell>
          <cell r="C1024" t="str">
            <v>531#716</v>
          </cell>
          <cell r="D1024">
            <v>52188</v>
          </cell>
          <cell r="E1024">
            <v>2</v>
          </cell>
          <cell r="F1024" t="str">
            <v>E</v>
          </cell>
          <cell r="G1024" t="str">
            <v>E</v>
          </cell>
          <cell r="H1024" t="str">
            <v/>
          </cell>
          <cell r="I1024" t="str">
            <v/>
          </cell>
          <cell r="J1024" t="str">
            <v/>
          </cell>
          <cell r="K1024" t="str">
            <v>Large Commercial Aircraft</v>
          </cell>
          <cell r="L1024" t="str">
            <v>Boeing</v>
          </cell>
          <cell r="M1024" t="str">
            <v>Boeing 747-400</v>
          </cell>
        </row>
        <row r="1025">
          <cell r="A1025">
            <v>212</v>
          </cell>
          <cell r="B1025">
            <v>716</v>
          </cell>
          <cell r="C1025" t="str">
            <v>212#716</v>
          </cell>
          <cell r="D1025">
            <v>52188</v>
          </cell>
          <cell r="E1025">
            <v>2</v>
          </cell>
          <cell r="F1025" t="str">
            <v>E</v>
          </cell>
          <cell r="G1025" t="str">
            <v>E</v>
          </cell>
          <cell r="H1025" t="str">
            <v/>
          </cell>
          <cell r="I1025" t="str">
            <v/>
          </cell>
          <cell r="J1025" t="str">
            <v/>
          </cell>
          <cell r="K1025" t="str">
            <v>Large Commercial Aircraft</v>
          </cell>
          <cell r="L1025" t="str">
            <v>Airbus</v>
          </cell>
          <cell r="M1025" t="str">
            <v>Airbus A330-200</v>
          </cell>
        </row>
        <row r="1026">
          <cell r="A1026">
            <v>516</v>
          </cell>
          <cell r="B1026">
            <v>716</v>
          </cell>
          <cell r="C1026" t="str">
            <v>516#716</v>
          </cell>
          <cell r="D1026">
            <v>52188</v>
          </cell>
          <cell r="E1026">
            <v>2</v>
          </cell>
          <cell r="F1026" t="str">
            <v>E</v>
          </cell>
          <cell r="G1026" t="str">
            <v>E</v>
          </cell>
          <cell r="H1026" t="str">
            <v/>
          </cell>
          <cell r="I1026" t="str">
            <v/>
          </cell>
          <cell r="J1026" t="str">
            <v/>
          </cell>
          <cell r="K1026" t="str">
            <v>Large Commercial Aircraft</v>
          </cell>
          <cell r="L1026" t="str">
            <v>Airbus</v>
          </cell>
          <cell r="M1026" t="str">
            <v>Airbus A330-200</v>
          </cell>
        </row>
        <row r="1027">
          <cell r="A1027">
            <v>517</v>
          </cell>
          <cell r="B1027">
            <v>716</v>
          </cell>
          <cell r="C1027" t="str">
            <v>517#716</v>
          </cell>
          <cell r="D1027">
            <v>52188</v>
          </cell>
          <cell r="E1027">
            <v>2</v>
          </cell>
          <cell r="F1027" t="str">
            <v>E</v>
          </cell>
          <cell r="G1027" t="str">
            <v>E</v>
          </cell>
          <cell r="H1027" t="str">
            <v/>
          </cell>
          <cell r="I1027" t="str">
            <v/>
          </cell>
          <cell r="J1027" t="str">
            <v/>
          </cell>
          <cell r="K1027" t="str">
            <v>Large Commercial Aircraft</v>
          </cell>
          <cell r="L1027" t="str">
            <v>Airbus</v>
          </cell>
          <cell r="M1027" t="str">
            <v>Airbus A330-200</v>
          </cell>
        </row>
        <row r="1028">
          <cell r="A1028">
            <v>213</v>
          </cell>
          <cell r="B1028">
            <v>716</v>
          </cell>
          <cell r="C1028" t="str">
            <v>213#716</v>
          </cell>
          <cell r="D1028">
            <v>52188</v>
          </cell>
          <cell r="E1028">
            <v>2</v>
          </cell>
          <cell r="F1028" t="str">
            <v>E</v>
          </cell>
          <cell r="G1028" t="str">
            <v>E</v>
          </cell>
          <cell r="H1028" t="str">
            <v/>
          </cell>
          <cell r="I1028" t="str">
            <v/>
          </cell>
          <cell r="J1028" t="str">
            <v/>
          </cell>
          <cell r="K1028" t="str">
            <v>Large Commercial Aircraft</v>
          </cell>
          <cell r="L1028" t="str">
            <v>Airbus</v>
          </cell>
          <cell r="M1028" t="str">
            <v>Airbus A330-300</v>
          </cell>
        </row>
        <row r="1029">
          <cell r="A1029">
            <v>216</v>
          </cell>
          <cell r="B1029">
            <v>716</v>
          </cell>
          <cell r="C1029" t="str">
            <v>216#716</v>
          </cell>
          <cell r="D1029">
            <v>67844</v>
          </cell>
          <cell r="E1029">
            <v>2</v>
          </cell>
          <cell r="F1029" t="str">
            <v>F</v>
          </cell>
          <cell r="G1029" t="str">
            <v>F (130% E) [$52,188]</v>
          </cell>
          <cell r="H1029" t="str">
            <v/>
          </cell>
          <cell r="I1029" t="str">
            <v/>
          </cell>
          <cell r="J1029" t="str">
            <v/>
          </cell>
          <cell r="K1029" t="str">
            <v>Large Commercial Aircraft</v>
          </cell>
          <cell r="L1029" t="str">
            <v>Airbus</v>
          </cell>
          <cell r="M1029" t="str">
            <v>Airbus A380</v>
          </cell>
        </row>
        <row r="1030">
          <cell r="A1030">
            <v>520</v>
          </cell>
          <cell r="B1030">
            <v>716</v>
          </cell>
          <cell r="C1030" t="str">
            <v>520#716</v>
          </cell>
          <cell r="D1030">
            <v>67844</v>
          </cell>
          <cell r="E1030">
            <v>2</v>
          </cell>
          <cell r="F1030" t="str">
            <v>F</v>
          </cell>
          <cell r="G1030" t="str">
            <v>F (130% E) [$52,188]</v>
          </cell>
          <cell r="H1030" t="str">
            <v/>
          </cell>
          <cell r="I1030" t="str">
            <v/>
          </cell>
          <cell r="J1030" t="str">
            <v/>
          </cell>
          <cell r="K1030" t="str">
            <v>Large Commercial Aircraft</v>
          </cell>
          <cell r="L1030" t="str">
            <v>Airbus</v>
          </cell>
          <cell r="M1030" t="str">
            <v>Airbus A380</v>
          </cell>
        </row>
        <row r="1031">
          <cell r="A1031">
            <v>668</v>
          </cell>
          <cell r="B1031">
            <v>717</v>
          </cell>
          <cell r="C1031" t="str">
            <v>668#717</v>
          </cell>
          <cell r="D1031">
            <v>18617</v>
          </cell>
          <cell r="E1031">
            <v>2</v>
          </cell>
          <cell r="F1031" t="str">
            <v>A</v>
          </cell>
          <cell r="G1031" t="str">
            <v>A</v>
          </cell>
          <cell r="H1031" t="str">
            <v/>
          </cell>
          <cell r="I1031" t="str">
            <v/>
          </cell>
          <cell r="J1031" t="str">
            <v/>
          </cell>
          <cell r="K1031" t="str">
            <v>Freighter</v>
          </cell>
          <cell r="L1031" t="str">
            <v>ATR</v>
          </cell>
          <cell r="M1031" t="str">
            <v>ATR 72-600F</v>
          </cell>
        </row>
        <row r="1032">
          <cell r="A1032">
            <v>667</v>
          </cell>
          <cell r="B1032">
            <v>717</v>
          </cell>
          <cell r="C1032" t="str">
            <v>667#717</v>
          </cell>
          <cell r="D1032">
            <v>18617</v>
          </cell>
          <cell r="E1032">
            <v>2</v>
          </cell>
          <cell r="F1032" t="str">
            <v>A</v>
          </cell>
          <cell r="G1032" t="str">
            <v>A</v>
          </cell>
          <cell r="H1032" t="str">
            <v/>
          </cell>
          <cell r="I1032" t="str">
            <v/>
          </cell>
          <cell r="J1032" t="str">
            <v/>
          </cell>
          <cell r="K1032" t="str">
            <v>Freighter</v>
          </cell>
          <cell r="L1032" t="str">
            <v>ATR</v>
          </cell>
          <cell r="M1032" t="str">
            <v>ATR 72/42 Freighter Conversion</v>
          </cell>
        </row>
        <row r="1033">
          <cell r="A1033">
            <v>671</v>
          </cell>
          <cell r="B1033">
            <v>717</v>
          </cell>
          <cell r="C1033" t="str">
            <v>671#717</v>
          </cell>
          <cell r="D1033">
            <v>26375</v>
          </cell>
          <cell r="E1033">
            <v>3</v>
          </cell>
          <cell r="F1033" t="str">
            <v>B</v>
          </cell>
          <cell r="G1033" t="str">
            <v>B (142% A) [$18,617]</v>
          </cell>
          <cell r="H1033" t="str">
            <v/>
          </cell>
          <cell r="I1033" t="str">
            <v/>
          </cell>
          <cell r="J1033" t="str">
            <v/>
          </cell>
          <cell r="K1033" t="str">
            <v>Freighter</v>
          </cell>
          <cell r="L1033" t="str">
            <v>Embraer</v>
          </cell>
          <cell r="M1033" t="str">
            <v>Embraer E190F (P2F)</v>
          </cell>
        </row>
        <row r="1034">
          <cell r="A1034">
            <v>672</v>
          </cell>
          <cell r="B1034">
            <v>717</v>
          </cell>
          <cell r="C1034" t="str">
            <v>672#717</v>
          </cell>
          <cell r="D1034">
            <v>26375</v>
          </cell>
          <cell r="E1034">
            <v>3</v>
          </cell>
          <cell r="F1034" t="str">
            <v>B</v>
          </cell>
          <cell r="G1034" t="str">
            <v>B (142% A) [$18,617]</v>
          </cell>
          <cell r="H1034" t="str">
            <v/>
          </cell>
          <cell r="I1034" t="str">
            <v/>
          </cell>
          <cell r="J1034" t="str">
            <v/>
          </cell>
          <cell r="K1034" t="str">
            <v>Freighter</v>
          </cell>
          <cell r="L1034" t="str">
            <v>Embraer</v>
          </cell>
          <cell r="M1034" t="str">
            <v>Embraer E195F (P2F)</v>
          </cell>
        </row>
        <row r="1035">
          <cell r="A1035">
            <v>535</v>
          </cell>
          <cell r="B1035">
            <v>717</v>
          </cell>
          <cell r="C1035" t="str">
            <v>535#717</v>
          </cell>
          <cell r="D1035">
            <v>31029</v>
          </cell>
          <cell r="E1035">
            <v>3</v>
          </cell>
          <cell r="F1035" t="str">
            <v>C</v>
          </cell>
          <cell r="G1035" t="str">
            <v>C</v>
          </cell>
          <cell r="H1035" t="str">
            <v/>
          </cell>
          <cell r="I1035" t="str">
            <v/>
          </cell>
          <cell r="J1035" t="str">
            <v/>
          </cell>
          <cell r="K1035" t="str">
            <v>Large Commercial Aircraft</v>
          </cell>
          <cell r="L1035" t="str">
            <v>Boeing</v>
          </cell>
          <cell r="M1035" t="str">
            <v>Boeing 737 Classic: 737-400</v>
          </cell>
        </row>
        <row r="1036">
          <cell r="A1036">
            <v>536</v>
          </cell>
          <cell r="B1036">
            <v>717</v>
          </cell>
          <cell r="C1036" t="str">
            <v>536#717</v>
          </cell>
          <cell r="D1036">
            <v>31029</v>
          </cell>
          <cell r="E1036">
            <v>3</v>
          </cell>
          <cell r="F1036" t="str">
            <v>C</v>
          </cell>
          <cell r="G1036" t="str">
            <v>C</v>
          </cell>
          <cell r="H1036" t="str">
            <v/>
          </cell>
          <cell r="I1036" t="str">
            <v/>
          </cell>
          <cell r="J1036" t="str">
            <v/>
          </cell>
          <cell r="K1036" t="str">
            <v>Large Commercial Aircraft</v>
          </cell>
          <cell r="L1036" t="str">
            <v>Boeing</v>
          </cell>
          <cell r="M1036" t="str">
            <v>Boeing 737 Classic: 737-500</v>
          </cell>
        </row>
        <row r="1037">
          <cell r="A1037">
            <v>309</v>
          </cell>
          <cell r="B1037">
            <v>717</v>
          </cell>
          <cell r="C1037" t="str">
            <v>309#717</v>
          </cell>
          <cell r="D1037">
            <v>31029</v>
          </cell>
          <cell r="E1037">
            <v>3</v>
          </cell>
          <cell r="F1037" t="str">
            <v>C</v>
          </cell>
          <cell r="G1037" t="str">
            <v>C</v>
          </cell>
          <cell r="H1037" t="str">
            <v/>
          </cell>
          <cell r="I1037" t="str">
            <v/>
          </cell>
          <cell r="J1037" t="str">
            <v/>
          </cell>
          <cell r="K1037" t="str">
            <v>Large Commercial Aircraft</v>
          </cell>
          <cell r="L1037" t="str">
            <v>Boeing</v>
          </cell>
          <cell r="M1037" t="str">
            <v>Boeing 737 MAX: 737 MAX 10</v>
          </cell>
        </row>
        <row r="1038">
          <cell r="A1038">
            <v>195</v>
          </cell>
          <cell r="B1038">
            <v>717</v>
          </cell>
          <cell r="C1038" t="str">
            <v>195#717</v>
          </cell>
          <cell r="D1038">
            <v>31029</v>
          </cell>
          <cell r="E1038">
            <v>3</v>
          </cell>
          <cell r="F1038" t="str">
            <v>C</v>
          </cell>
          <cell r="G1038" t="str">
            <v>C</v>
          </cell>
          <cell r="H1038" t="str">
            <v/>
          </cell>
          <cell r="I1038" t="str">
            <v/>
          </cell>
          <cell r="J1038" t="str">
            <v/>
          </cell>
          <cell r="K1038" t="str">
            <v>Large Commercial Aircraft</v>
          </cell>
          <cell r="L1038" t="str">
            <v>Boeing</v>
          </cell>
          <cell r="M1038" t="str">
            <v>Boeing 737 MAX: 737 MAX 7</v>
          </cell>
        </row>
        <row r="1039">
          <cell r="A1039">
            <v>515</v>
          </cell>
          <cell r="B1039">
            <v>717</v>
          </cell>
          <cell r="C1039" t="str">
            <v>515#717</v>
          </cell>
          <cell r="D1039">
            <v>31029</v>
          </cell>
          <cell r="E1039">
            <v>3</v>
          </cell>
          <cell r="F1039" t="str">
            <v>C</v>
          </cell>
          <cell r="G1039" t="str">
            <v>C</v>
          </cell>
          <cell r="H1039" t="str">
            <v/>
          </cell>
          <cell r="I1039" t="str">
            <v/>
          </cell>
          <cell r="J1039" t="str">
            <v/>
          </cell>
          <cell r="K1039" t="str">
            <v>Large Commercial Aircraft</v>
          </cell>
          <cell r="L1039" t="str">
            <v>Airbus</v>
          </cell>
          <cell r="M1039" t="str">
            <v>Airbus A321neo</v>
          </cell>
        </row>
        <row r="1040">
          <cell r="A1040">
            <v>211</v>
          </cell>
          <cell r="B1040">
            <v>717</v>
          </cell>
          <cell r="C1040" t="str">
            <v>211#717</v>
          </cell>
          <cell r="D1040">
            <v>31029</v>
          </cell>
          <cell r="E1040">
            <v>3</v>
          </cell>
          <cell r="F1040" t="str">
            <v>C</v>
          </cell>
          <cell r="G1040" t="str">
            <v>C</v>
          </cell>
          <cell r="H1040" t="str">
            <v/>
          </cell>
          <cell r="I1040" t="str">
            <v/>
          </cell>
          <cell r="J1040" t="str">
            <v/>
          </cell>
          <cell r="K1040" t="str">
            <v>Large Commercial Aircraft</v>
          </cell>
          <cell r="L1040" t="str">
            <v>Airbus</v>
          </cell>
          <cell r="M1040" t="str">
            <v>Airbus A321neo</v>
          </cell>
        </row>
        <row r="1041">
          <cell r="A1041">
            <v>299</v>
          </cell>
          <cell r="B1041">
            <v>717</v>
          </cell>
          <cell r="C1041" t="str">
            <v>299#717</v>
          </cell>
          <cell r="D1041">
            <v>31029</v>
          </cell>
          <cell r="E1041">
            <v>3</v>
          </cell>
          <cell r="F1041" t="str">
            <v>C</v>
          </cell>
          <cell r="G1041" t="str">
            <v>C</v>
          </cell>
          <cell r="H1041" t="str">
            <v/>
          </cell>
          <cell r="I1041" t="str">
            <v/>
          </cell>
          <cell r="J1041" t="str">
            <v/>
          </cell>
          <cell r="K1041" t="str">
            <v>Large Commercial Aircraft</v>
          </cell>
          <cell r="L1041" t="str">
            <v>Boeing</v>
          </cell>
          <cell r="M1041" t="str">
            <v>Boeing 717</v>
          </cell>
        </row>
        <row r="1042">
          <cell r="A1042">
            <v>534</v>
          </cell>
          <cell r="B1042">
            <v>717</v>
          </cell>
          <cell r="C1042" t="str">
            <v>534#717</v>
          </cell>
          <cell r="D1042">
            <v>31029</v>
          </cell>
          <cell r="E1042">
            <v>3</v>
          </cell>
          <cell r="F1042" t="str">
            <v>C</v>
          </cell>
          <cell r="G1042" t="str">
            <v>C</v>
          </cell>
          <cell r="H1042" t="str">
            <v/>
          </cell>
          <cell r="I1042" t="str">
            <v/>
          </cell>
          <cell r="J1042" t="str">
            <v/>
          </cell>
          <cell r="K1042" t="str">
            <v>Large Commercial Aircraft</v>
          </cell>
          <cell r="L1042" t="str">
            <v>Boeing</v>
          </cell>
          <cell r="M1042" t="str">
            <v>Boeing 737 Classic: 737-300</v>
          </cell>
        </row>
        <row r="1043">
          <cell r="A1043">
            <v>221</v>
          </cell>
          <cell r="B1043">
            <v>717</v>
          </cell>
          <cell r="C1043" t="str">
            <v>221#717</v>
          </cell>
          <cell r="D1043">
            <v>31029</v>
          </cell>
          <cell r="E1043">
            <v>3</v>
          </cell>
          <cell r="F1043" t="str">
            <v>C</v>
          </cell>
          <cell r="G1043" t="str">
            <v>C</v>
          </cell>
          <cell r="H1043" t="str">
            <v/>
          </cell>
          <cell r="I1043" t="str">
            <v/>
          </cell>
          <cell r="J1043" t="str">
            <v/>
          </cell>
          <cell r="K1043" t="str">
            <v>Large Commercial Aircraft</v>
          </cell>
          <cell r="L1043" t="str">
            <v>Airbus</v>
          </cell>
          <cell r="M1043" t="str">
            <v>Airbus A220-100</v>
          </cell>
        </row>
        <row r="1044">
          <cell r="A1044">
            <v>222</v>
          </cell>
          <cell r="B1044">
            <v>717</v>
          </cell>
          <cell r="C1044" t="str">
            <v>222#717</v>
          </cell>
          <cell r="D1044">
            <v>31029</v>
          </cell>
          <cell r="E1044">
            <v>3</v>
          </cell>
          <cell r="F1044" t="str">
            <v>C</v>
          </cell>
          <cell r="G1044" t="str">
            <v>C</v>
          </cell>
          <cell r="H1044" t="str">
            <v/>
          </cell>
          <cell r="I1044" t="str">
            <v/>
          </cell>
          <cell r="J1044" t="str">
            <v/>
          </cell>
          <cell r="K1044" t="str">
            <v>Large Commercial Aircraft</v>
          </cell>
          <cell r="L1044" t="str">
            <v>Airbus</v>
          </cell>
          <cell r="M1044" t="str">
            <v>Airbus A220-300</v>
          </cell>
        </row>
        <row r="1045">
          <cell r="A1045">
            <v>634</v>
          </cell>
          <cell r="B1045">
            <v>717</v>
          </cell>
          <cell r="C1045" t="str">
            <v>634#717</v>
          </cell>
          <cell r="D1045">
            <v>31029</v>
          </cell>
          <cell r="E1045">
            <v>3</v>
          </cell>
          <cell r="F1045" t="str">
            <v>C</v>
          </cell>
          <cell r="G1045" t="str">
            <v>C</v>
          </cell>
          <cell r="H1045" t="str">
            <v/>
          </cell>
          <cell r="I1045" t="str">
            <v/>
          </cell>
          <cell r="J1045" t="str">
            <v/>
          </cell>
          <cell r="K1045" t="str">
            <v>Large Commercial Aircraft</v>
          </cell>
          <cell r="L1045" t="str">
            <v>Airbus</v>
          </cell>
          <cell r="M1045" t="str">
            <v>A319-100</v>
          </cell>
        </row>
        <row r="1046">
          <cell r="A1046">
            <v>633</v>
          </cell>
          <cell r="B1046">
            <v>717</v>
          </cell>
          <cell r="C1046" t="str">
            <v>633#717</v>
          </cell>
          <cell r="D1046">
            <v>31029</v>
          </cell>
          <cell r="E1046">
            <v>3</v>
          </cell>
          <cell r="F1046" t="str">
            <v>C</v>
          </cell>
          <cell r="G1046" t="str">
            <v>C</v>
          </cell>
          <cell r="H1046">
            <v>35000</v>
          </cell>
          <cell r="I1046">
            <v>-0.11345714285714285</v>
          </cell>
          <cell r="J1046" t="str">
            <v/>
          </cell>
          <cell r="K1046" t="str">
            <v>Large Commercial Aircraft</v>
          </cell>
          <cell r="L1046" t="str">
            <v>Airbus</v>
          </cell>
          <cell r="M1046" t="str">
            <v>A320-200</v>
          </cell>
        </row>
        <row r="1047">
          <cell r="A1047">
            <v>206</v>
          </cell>
          <cell r="B1047">
            <v>717</v>
          </cell>
          <cell r="C1047" t="str">
            <v>206#717</v>
          </cell>
          <cell r="D1047">
            <v>31029</v>
          </cell>
          <cell r="E1047">
            <v>3</v>
          </cell>
          <cell r="F1047" t="str">
            <v>C</v>
          </cell>
          <cell r="G1047" t="str">
            <v>C</v>
          </cell>
          <cell r="H1047" t="str">
            <v/>
          </cell>
          <cell r="I1047" t="str">
            <v/>
          </cell>
          <cell r="J1047" t="str">
            <v/>
          </cell>
          <cell r="K1047" t="str">
            <v>Large Commercial Aircraft</v>
          </cell>
          <cell r="L1047" t="str">
            <v>Airbus</v>
          </cell>
          <cell r="M1047" t="str">
            <v>Airbus A319ceo</v>
          </cell>
        </row>
        <row r="1048">
          <cell r="A1048">
            <v>510</v>
          </cell>
          <cell r="B1048">
            <v>717</v>
          </cell>
          <cell r="C1048" t="str">
            <v>510#717</v>
          </cell>
          <cell r="D1048">
            <v>31029</v>
          </cell>
          <cell r="E1048">
            <v>3</v>
          </cell>
          <cell r="F1048" t="str">
            <v>C</v>
          </cell>
          <cell r="G1048" t="str">
            <v>C</v>
          </cell>
          <cell r="H1048" t="str">
            <v/>
          </cell>
          <cell r="I1048" t="str">
            <v/>
          </cell>
          <cell r="J1048" t="str">
            <v/>
          </cell>
          <cell r="K1048" t="str">
            <v>Large Commercial Aircraft</v>
          </cell>
          <cell r="L1048" t="str">
            <v>Airbus</v>
          </cell>
          <cell r="M1048" t="str">
            <v>Airbus A319ceo</v>
          </cell>
        </row>
        <row r="1049">
          <cell r="A1049">
            <v>207</v>
          </cell>
          <cell r="B1049">
            <v>717</v>
          </cell>
          <cell r="C1049" t="str">
            <v>207#717</v>
          </cell>
          <cell r="D1049">
            <v>31029</v>
          </cell>
          <cell r="E1049">
            <v>3</v>
          </cell>
          <cell r="F1049" t="str">
            <v>C</v>
          </cell>
          <cell r="G1049" t="str">
            <v>C</v>
          </cell>
          <cell r="H1049" t="str">
            <v/>
          </cell>
          <cell r="I1049" t="str">
            <v/>
          </cell>
          <cell r="J1049" t="str">
            <v/>
          </cell>
          <cell r="K1049" t="str">
            <v>Large Commercial Aircraft</v>
          </cell>
          <cell r="L1049" t="str">
            <v>Airbus</v>
          </cell>
          <cell r="M1049" t="str">
            <v>Airbus A320ceo</v>
          </cell>
        </row>
        <row r="1050">
          <cell r="A1050">
            <v>511</v>
          </cell>
          <cell r="B1050">
            <v>717</v>
          </cell>
          <cell r="C1050" t="str">
            <v>511#717</v>
          </cell>
          <cell r="D1050">
            <v>31029</v>
          </cell>
          <cell r="E1050">
            <v>3</v>
          </cell>
          <cell r="F1050" t="str">
            <v>C</v>
          </cell>
          <cell r="G1050" t="str">
            <v>C</v>
          </cell>
          <cell r="H1050" t="str">
            <v/>
          </cell>
          <cell r="I1050" t="str">
            <v/>
          </cell>
          <cell r="J1050" t="str">
            <v/>
          </cell>
          <cell r="K1050" t="str">
            <v>Large Commercial Aircraft</v>
          </cell>
          <cell r="L1050" t="str">
            <v>Airbus</v>
          </cell>
          <cell r="M1050" t="str">
            <v>Airbus A320ceo</v>
          </cell>
        </row>
        <row r="1051">
          <cell r="A1051">
            <v>208</v>
          </cell>
          <cell r="B1051">
            <v>717</v>
          </cell>
          <cell r="C1051" t="str">
            <v>208#717</v>
          </cell>
          <cell r="D1051">
            <v>31029</v>
          </cell>
          <cell r="E1051">
            <v>3</v>
          </cell>
          <cell r="F1051" t="str">
            <v>C</v>
          </cell>
          <cell r="G1051" t="str">
            <v>C</v>
          </cell>
          <cell r="H1051" t="str">
            <v/>
          </cell>
          <cell r="I1051" t="str">
            <v/>
          </cell>
          <cell r="J1051" t="str">
            <v/>
          </cell>
          <cell r="K1051" t="str">
            <v>Large Commercial Aircraft</v>
          </cell>
          <cell r="L1051" t="str">
            <v>Airbus</v>
          </cell>
          <cell r="M1051" t="str">
            <v>Airbus A321ceo</v>
          </cell>
        </row>
        <row r="1052">
          <cell r="A1052">
            <v>512</v>
          </cell>
          <cell r="B1052">
            <v>717</v>
          </cell>
          <cell r="C1052" t="str">
            <v>512#717</v>
          </cell>
          <cell r="D1052">
            <v>31029</v>
          </cell>
          <cell r="E1052">
            <v>3</v>
          </cell>
          <cell r="F1052" t="str">
            <v>C</v>
          </cell>
          <cell r="G1052" t="str">
            <v>C</v>
          </cell>
          <cell r="H1052" t="str">
            <v/>
          </cell>
          <cell r="I1052" t="str">
            <v/>
          </cell>
          <cell r="J1052" t="str">
            <v/>
          </cell>
          <cell r="K1052" t="str">
            <v>Large Commercial Aircraft</v>
          </cell>
          <cell r="L1052" t="str">
            <v>Airbus</v>
          </cell>
          <cell r="M1052" t="str">
            <v>Airbus A321ceo</v>
          </cell>
        </row>
        <row r="1053">
          <cell r="A1053">
            <v>513</v>
          </cell>
          <cell r="B1053">
            <v>717</v>
          </cell>
          <cell r="C1053" t="str">
            <v>513#717</v>
          </cell>
          <cell r="D1053">
            <v>31029</v>
          </cell>
          <cell r="E1053">
            <v>3</v>
          </cell>
          <cell r="F1053" t="str">
            <v>C</v>
          </cell>
          <cell r="G1053" t="str">
            <v>C</v>
          </cell>
          <cell r="H1053" t="str">
            <v/>
          </cell>
          <cell r="I1053" t="str">
            <v/>
          </cell>
          <cell r="J1053" t="str">
            <v/>
          </cell>
          <cell r="K1053" t="str">
            <v>Large Commercial Aircraft</v>
          </cell>
          <cell r="L1053" t="str">
            <v>Airbus</v>
          </cell>
          <cell r="M1053" t="str">
            <v>Airbus A319neo</v>
          </cell>
        </row>
        <row r="1054">
          <cell r="A1054">
            <v>209</v>
          </cell>
          <cell r="B1054">
            <v>717</v>
          </cell>
          <cell r="C1054" t="str">
            <v>209#717</v>
          </cell>
          <cell r="D1054">
            <v>31029</v>
          </cell>
          <cell r="E1054">
            <v>3</v>
          </cell>
          <cell r="F1054" t="str">
            <v>C</v>
          </cell>
          <cell r="G1054" t="str">
            <v>C</v>
          </cell>
          <cell r="H1054" t="str">
            <v/>
          </cell>
          <cell r="I1054" t="str">
            <v/>
          </cell>
          <cell r="J1054" t="str">
            <v/>
          </cell>
          <cell r="K1054" t="str">
            <v>Large Commercial Aircraft</v>
          </cell>
          <cell r="L1054" t="str">
            <v>Airbus</v>
          </cell>
          <cell r="M1054" t="str">
            <v>Airbus A319neo</v>
          </cell>
        </row>
        <row r="1055">
          <cell r="A1055">
            <v>514</v>
          </cell>
          <cell r="B1055">
            <v>717</v>
          </cell>
          <cell r="C1055" t="str">
            <v>514#717</v>
          </cell>
          <cell r="D1055">
            <v>31029</v>
          </cell>
          <cell r="E1055">
            <v>3</v>
          </cell>
          <cell r="F1055" t="str">
            <v>C</v>
          </cell>
          <cell r="G1055" t="str">
            <v>C</v>
          </cell>
          <cell r="H1055" t="str">
            <v/>
          </cell>
          <cell r="I1055" t="str">
            <v/>
          </cell>
          <cell r="J1055" t="str">
            <v/>
          </cell>
          <cell r="K1055" t="str">
            <v>Large Commercial Aircraft</v>
          </cell>
          <cell r="L1055" t="str">
            <v>Airbus</v>
          </cell>
          <cell r="M1055" t="str">
            <v>Airbus A320neo</v>
          </cell>
        </row>
        <row r="1056">
          <cell r="A1056">
            <v>210</v>
          </cell>
          <cell r="B1056">
            <v>717</v>
          </cell>
          <cell r="C1056" t="str">
            <v>210#717</v>
          </cell>
          <cell r="D1056">
            <v>31029</v>
          </cell>
          <cell r="E1056">
            <v>3</v>
          </cell>
          <cell r="F1056" t="str">
            <v>C</v>
          </cell>
          <cell r="G1056" t="str">
            <v>C</v>
          </cell>
          <cell r="H1056" t="str">
            <v/>
          </cell>
          <cell r="I1056" t="str">
            <v/>
          </cell>
          <cell r="J1056" t="str">
            <v/>
          </cell>
          <cell r="K1056" t="str">
            <v>Large Commercial Aircraft</v>
          </cell>
          <cell r="L1056" t="str">
            <v>Airbus</v>
          </cell>
          <cell r="M1056" t="str">
            <v>Airbus A320neo</v>
          </cell>
        </row>
        <row r="1057">
          <cell r="A1057">
            <v>665</v>
          </cell>
          <cell r="B1057">
            <v>717</v>
          </cell>
          <cell r="C1057" t="str">
            <v>665#717</v>
          </cell>
          <cell r="D1057">
            <v>31029</v>
          </cell>
          <cell r="E1057">
            <v>3</v>
          </cell>
          <cell r="F1057" t="str">
            <v>C</v>
          </cell>
          <cell r="G1057" t="str">
            <v>C</v>
          </cell>
          <cell r="H1057" t="str">
            <v/>
          </cell>
          <cell r="I1057" t="str">
            <v/>
          </cell>
          <cell r="J1057" t="str">
            <v/>
          </cell>
          <cell r="K1057" t="str">
            <v>Freighter</v>
          </cell>
          <cell r="L1057" t="str">
            <v>Airbus</v>
          </cell>
          <cell r="M1057" t="str">
            <v>A320-200P2F</v>
          </cell>
        </row>
        <row r="1058">
          <cell r="A1058">
            <v>666</v>
          </cell>
          <cell r="B1058">
            <v>717</v>
          </cell>
          <cell r="C1058" t="str">
            <v>666#717</v>
          </cell>
          <cell r="D1058">
            <v>31029</v>
          </cell>
          <cell r="E1058">
            <v>3</v>
          </cell>
          <cell r="F1058" t="str">
            <v>C</v>
          </cell>
          <cell r="G1058" t="str">
            <v>C</v>
          </cell>
          <cell r="H1058" t="str">
            <v/>
          </cell>
          <cell r="I1058" t="str">
            <v/>
          </cell>
          <cell r="J1058" t="str">
            <v/>
          </cell>
          <cell r="K1058" t="str">
            <v>Freighter</v>
          </cell>
          <cell r="L1058" t="str">
            <v>Airbus</v>
          </cell>
          <cell r="M1058" t="str">
            <v>A321P2F</v>
          </cell>
        </row>
        <row r="1059">
          <cell r="A1059">
            <v>573</v>
          </cell>
          <cell r="B1059">
            <v>717</v>
          </cell>
          <cell r="C1059" t="str">
            <v>573#717</v>
          </cell>
          <cell r="D1059">
            <v>31029</v>
          </cell>
          <cell r="E1059">
            <v>3</v>
          </cell>
          <cell r="F1059" t="str">
            <v>C</v>
          </cell>
          <cell r="G1059" t="str">
            <v>C</v>
          </cell>
          <cell r="H1059" t="str">
            <v/>
          </cell>
          <cell r="I1059" t="str">
            <v/>
          </cell>
          <cell r="J1059" t="str">
            <v/>
          </cell>
          <cell r="K1059" t="str">
            <v>Freighter</v>
          </cell>
          <cell r="L1059" t="str">
            <v>Boeing</v>
          </cell>
          <cell r="M1059" t="str">
            <v>Boeing 737-300SF</v>
          </cell>
        </row>
        <row r="1060">
          <cell r="A1060">
            <v>572</v>
          </cell>
          <cell r="B1060">
            <v>717</v>
          </cell>
          <cell r="C1060" t="str">
            <v>572#717</v>
          </cell>
          <cell r="D1060">
            <v>31029</v>
          </cell>
          <cell r="E1060">
            <v>3</v>
          </cell>
          <cell r="F1060" t="str">
            <v>C</v>
          </cell>
          <cell r="G1060" t="str">
            <v>C</v>
          </cell>
          <cell r="H1060" t="str">
            <v/>
          </cell>
          <cell r="I1060" t="str">
            <v/>
          </cell>
          <cell r="J1060" t="str">
            <v/>
          </cell>
          <cell r="K1060" t="str">
            <v>Freighter</v>
          </cell>
          <cell r="L1060" t="str">
            <v>Boeing</v>
          </cell>
          <cell r="M1060" t="str">
            <v>Boeing 737-400SF</v>
          </cell>
        </row>
        <row r="1061">
          <cell r="A1061">
            <v>591</v>
          </cell>
          <cell r="B1061">
            <v>717</v>
          </cell>
          <cell r="C1061" t="str">
            <v>591#717</v>
          </cell>
          <cell r="D1061">
            <v>31029</v>
          </cell>
          <cell r="E1061">
            <v>3</v>
          </cell>
          <cell r="F1061" t="str">
            <v>C</v>
          </cell>
          <cell r="G1061" t="str">
            <v>C</v>
          </cell>
          <cell r="H1061" t="str">
            <v/>
          </cell>
          <cell r="I1061" t="str">
            <v/>
          </cell>
          <cell r="J1061" t="str">
            <v/>
          </cell>
          <cell r="K1061" t="str">
            <v>Freighter</v>
          </cell>
          <cell r="L1061" t="str">
            <v>Boeing</v>
          </cell>
          <cell r="M1061" t="str">
            <v>Boeing 737-700C</v>
          </cell>
        </row>
        <row r="1062">
          <cell r="A1062">
            <v>571</v>
          </cell>
          <cell r="B1062">
            <v>717</v>
          </cell>
          <cell r="C1062" t="str">
            <v>571#717</v>
          </cell>
          <cell r="D1062">
            <v>31029</v>
          </cell>
          <cell r="E1062">
            <v>3</v>
          </cell>
          <cell r="F1062" t="str">
            <v>C</v>
          </cell>
          <cell r="G1062" t="str">
            <v>C</v>
          </cell>
          <cell r="H1062" t="str">
            <v/>
          </cell>
          <cell r="I1062" t="str">
            <v/>
          </cell>
          <cell r="J1062" t="str">
            <v/>
          </cell>
          <cell r="K1062" t="str">
            <v>Freighter</v>
          </cell>
          <cell r="L1062" t="str">
            <v>Boeing</v>
          </cell>
          <cell r="M1062" t="str">
            <v>Boeing 737-700/-800CF</v>
          </cell>
        </row>
        <row r="1063">
          <cell r="A1063">
            <v>596</v>
          </cell>
          <cell r="B1063">
            <v>717</v>
          </cell>
          <cell r="C1063" t="str">
            <v>596#717</v>
          </cell>
          <cell r="D1063">
            <v>31029</v>
          </cell>
          <cell r="E1063">
            <v>3</v>
          </cell>
          <cell r="F1063" t="str">
            <v>C</v>
          </cell>
          <cell r="G1063" t="str">
            <v>C</v>
          </cell>
          <cell r="H1063" t="str">
            <v/>
          </cell>
          <cell r="I1063" t="str">
            <v/>
          </cell>
          <cell r="J1063" t="str">
            <v/>
          </cell>
          <cell r="K1063" t="str">
            <v>Freighter</v>
          </cell>
          <cell r="L1063" t="str">
            <v>Boeing</v>
          </cell>
          <cell r="M1063" t="str">
            <v>Boeing 757-200 PF/SF</v>
          </cell>
        </row>
        <row r="1064">
          <cell r="A1064">
            <v>595</v>
          </cell>
          <cell r="B1064">
            <v>717</v>
          </cell>
          <cell r="C1064" t="str">
            <v>595#717</v>
          </cell>
          <cell r="D1064">
            <v>31029</v>
          </cell>
          <cell r="E1064">
            <v>3</v>
          </cell>
          <cell r="F1064" t="str">
            <v>C</v>
          </cell>
          <cell r="G1064" t="str">
            <v>C</v>
          </cell>
          <cell r="H1064" t="str">
            <v/>
          </cell>
          <cell r="I1064" t="str">
            <v/>
          </cell>
          <cell r="J1064" t="str">
            <v/>
          </cell>
          <cell r="K1064" t="str">
            <v>Freighter</v>
          </cell>
          <cell r="L1064" t="str">
            <v>Boeing</v>
          </cell>
          <cell r="M1064" t="str">
            <v>Boeing 757-200 PF/SF</v>
          </cell>
        </row>
        <row r="1065">
          <cell r="A1065">
            <v>674</v>
          </cell>
          <cell r="B1065">
            <v>717</v>
          </cell>
          <cell r="C1065" t="str">
            <v>674#717</v>
          </cell>
          <cell r="D1065">
            <v>31029</v>
          </cell>
          <cell r="E1065">
            <v>3</v>
          </cell>
          <cell r="F1065" t="str">
            <v>C</v>
          </cell>
          <cell r="G1065" t="str">
            <v>C</v>
          </cell>
          <cell r="H1065" t="str">
            <v/>
          </cell>
          <cell r="I1065" t="str">
            <v/>
          </cell>
          <cell r="J1065" t="str">
            <v/>
          </cell>
          <cell r="K1065" t="str">
            <v>Business Jet</v>
          </cell>
          <cell r="L1065" t="str">
            <v>Airbus</v>
          </cell>
          <cell r="M1065" t="str">
            <v>Airbus ACJ TwoTwenty</v>
          </cell>
        </row>
        <row r="1066">
          <cell r="A1066">
            <v>296</v>
          </cell>
          <cell r="B1066">
            <v>717</v>
          </cell>
          <cell r="C1066" t="str">
            <v>296#717</v>
          </cell>
          <cell r="D1066">
            <v>31029</v>
          </cell>
          <cell r="E1066">
            <v>3</v>
          </cell>
          <cell r="F1066" t="str">
            <v>C</v>
          </cell>
          <cell r="G1066" t="str">
            <v>C</v>
          </cell>
          <cell r="H1066" t="str">
            <v/>
          </cell>
          <cell r="I1066" t="str">
            <v/>
          </cell>
          <cell r="J1066" t="str">
            <v/>
          </cell>
          <cell r="K1066" t="str">
            <v>Business Jet</v>
          </cell>
          <cell r="L1066" t="str">
            <v>Airbus</v>
          </cell>
          <cell r="M1066" t="str">
            <v>Airbus ACJ320 Family</v>
          </cell>
        </row>
        <row r="1067">
          <cell r="A1067">
            <v>526</v>
          </cell>
          <cell r="B1067">
            <v>717</v>
          </cell>
          <cell r="C1067" t="str">
            <v>526#717</v>
          </cell>
          <cell r="D1067">
            <v>31029</v>
          </cell>
          <cell r="E1067">
            <v>3</v>
          </cell>
          <cell r="F1067" t="str">
            <v>C</v>
          </cell>
          <cell r="G1067" t="str">
            <v>C</v>
          </cell>
          <cell r="H1067" t="str">
            <v/>
          </cell>
          <cell r="I1067" t="str">
            <v/>
          </cell>
          <cell r="J1067" t="str">
            <v/>
          </cell>
          <cell r="K1067" t="str">
            <v>Business Jet</v>
          </cell>
          <cell r="L1067" t="str">
            <v>Airbus</v>
          </cell>
          <cell r="M1067" t="str">
            <v>Airbus ACJ320 Family</v>
          </cell>
        </row>
        <row r="1068">
          <cell r="A1068">
            <v>528</v>
          </cell>
          <cell r="B1068">
            <v>717</v>
          </cell>
          <cell r="C1068" t="str">
            <v>528#717</v>
          </cell>
          <cell r="D1068">
            <v>31029</v>
          </cell>
          <cell r="E1068">
            <v>3</v>
          </cell>
          <cell r="F1068" t="str">
            <v>C</v>
          </cell>
          <cell r="G1068" t="str">
            <v>C</v>
          </cell>
          <cell r="H1068" t="str">
            <v/>
          </cell>
          <cell r="I1068" t="str">
            <v/>
          </cell>
          <cell r="J1068" t="str">
            <v/>
          </cell>
          <cell r="K1068" t="str">
            <v>Business Jet</v>
          </cell>
          <cell r="L1068" t="str">
            <v>Airbus</v>
          </cell>
          <cell r="M1068" t="str">
            <v>Airbus ACJ320neo Family</v>
          </cell>
        </row>
        <row r="1069">
          <cell r="A1069">
            <v>527</v>
          </cell>
          <cell r="B1069">
            <v>717</v>
          </cell>
          <cell r="C1069" t="str">
            <v>527#717</v>
          </cell>
          <cell r="D1069">
            <v>31029</v>
          </cell>
          <cell r="E1069">
            <v>3</v>
          </cell>
          <cell r="F1069" t="str">
            <v>C</v>
          </cell>
          <cell r="G1069" t="str">
            <v>C</v>
          </cell>
          <cell r="H1069" t="str">
            <v/>
          </cell>
          <cell r="I1069" t="str">
            <v/>
          </cell>
          <cell r="J1069" t="str">
            <v/>
          </cell>
          <cell r="K1069" t="str">
            <v>Business Jet</v>
          </cell>
          <cell r="L1069" t="str">
            <v>Airbus</v>
          </cell>
          <cell r="M1069" t="str">
            <v>Airbus ACJ320neo Family</v>
          </cell>
        </row>
        <row r="1070">
          <cell r="A1070">
            <v>529</v>
          </cell>
          <cell r="B1070">
            <v>717</v>
          </cell>
          <cell r="C1070" t="str">
            <v>529#717</v>
          </cell>
          <cell r="D1070">
            <v>31029</v>
          </cell>
          <cell r="E1070">
            <v>3</v>
          </cell>
          <cell r="F1070" t="str">
            <v>C</v>
          </cell>
          <cell r="G1070" t="str">
            <v>C</v>
          </cell>
          <cell r="H1070" t="str">
            <v/>
          </cell>
          <cell r="I1070" t="str">
            <v/>
          </cell>
          <cell r="J1070" t="str">
            <v/>
          </cell>
          <cell r="K1070" t="str">
            <v>Business Jet</v>
          </cell>
          <cell r="L1070" t="str">
            <v>Boeing</v>
          </cell>
          <cell r="M1070" t="str">
            <v>Boeing BBJ MAX</v>
          </cell>
        </row>
        <row r="1071">
          <cell r="A1071">
            <v>297</v>
          </cell>
          <cell r="B1071">
            <v>717</v>
          </cell>
          <cell r="C1071" t="str">
            <v>297#717</v>
          </cell>
          <cell r="D1071">
            <v>31029</v>
          </cell>
          <cell r="E1071">
            <v>3</v>
          </cell>
          <cell r="F1071" t="str">
            <v>C</v>
          </cell>
          <cell r="G1071" t="str">
            <v>C</v>
          </cell>
          <cell r="H1071" t="str">
            <v/>
          </cell>
          <cell r="I1071" t="str">
            <v/>
          </cell>
          <cell r="J1071" t="str">
            <v/>
          </cell>
          <cell r="K1071" t="str">
            <v>Business Jet</v>
          </cell>
          <cell r="L1071" t="str">
            <v>Boeing</v>
          </cell>
          <cell r="M1071" t="str">
            <v>Boeing BBJ/BBJ2/BBJ3</v>
          </cell>
        </row>
        <row r="1072">
          <cell r="A1072">
            <v>636</v>
          </cell>
          <cell r="B1072">
            <v>717</v>
          </cell>
          <cell r="C1072" t="str">
            <v>636#717</v>
          </cell>
          <cell r="D1072">
            <v>31029</v>
          </cell>
          <cell r="E1072">
            <v>3</v>
          </cell>
          <cell r="F1072" t="str">
            <v>C</v>
          </cell>
          <cell r="G1072" t="str">
            <v>C</v>
          </cell>
          <cell r="H1072" t="str">
            <v/>
          </cell>
          <cell r="I1072" t="str">
            <v/>
          </cell>
          <cell r="J1072" t="str">
            <v/>
          </cell>
          <cell r="K1072" t="str">
            <v>Military Transport / Special Mission</v>
          </cell>
          <cell r="L1072" t="str">
            <v>Boeing</v>
          </cell>
          <cell r="M1072" t="str">
            <v>Boeing B-52 Stratofortress</v>
          </cell>
        </row>
        <row r="1073">
          <cell r="A1073">
            <v>676</v>
          </cell>
          <cell r="B1073">
            <v>717</v>
          </cell>
          <cell r="C1073" t="str">
            <v>676#717</v>
          </cell>
          <cell r="D1073">
            <v>31029</v>
          </cell>
          <cell r="E1073">
            <v>3</v>
          </cell>
          <cell r="F1073" t="str">
            <v>C</v>
          </cell>
          <cell r="G1073" t="str">
            <v>C</v>
          </cell>
          <cell r="H1073" t="str">
            <v/>
          </cell>
          <cell r="I1073" t="str">
            <v/>
          </cell>
          <cell r="J1073" t="str">
            <v/>
          </cell>
          <cell r="K1073" t="str">
            <v>Military Transport / Special Mission</v>
          </cell>
          <cell r="L1073" t="str">
            <v>Boeing</v>
          </cell>
          <cell r="M1073" t="str">
            <v>Boeing B-52 Stratofortress re-engine</v>
          </cell>
        </row>
        <row r="1074">
          <cell r="A1074">
            <v>156</v>
          </cell>
          <cell r="B1074">
            <v>717</v>
          </cell>
          <cell r="C1074" t="str">
            <v>156#717</v>
          </cell>
          <cell r="D1074">
            <v>31029</v>
          </cell>
          <cell r="E1074">
            <v>3</v>
          </cell>
          <cell r="F1074" t="str">
            <v>C</v>
          </cell>
          <cell r="G1074" t="str">
            <v>C</v>
          </cell>
          <cell r="H1074" t="str">
            <v/>
          </cell>
          <cell r="I1074" t="str">
            <v/>
          </cell>
          <cell r="J1074" t="str">
            <v/>
          </cell>
          <cell r="K1074" t="str">
            <v>Military Transport / Special Mission</v>
          </cell>
          <cell r="L1074" t="str">
            <v>Boeing</v>
          </cell>
          <cell r="M1074" t="str">
            <v>Boeing P-8 Poseidon</v>
          </cell>
        </row>
        <row r="1075">
          <cell r="A1075">
            <v>574</v>
          </cell>
          <cell r="B1075">
            <v>717</v>
          </cell>
          <cell r="C1075" t="str">
            <v>574#717</v>
          </cell>
          <cell r="D1075">
            <v>31029</v>
          </cell>
          <cell r="E1075">
            <v>3</v>
          </cell>
          <cell r="F1075" t="str">
            <v>C</v>
          </cell>
          <cell r="G1075" t="str">
            <v>C</v>
          </cell>
          <cell r="H1075" t="str">
            <v/>
          </cell>
          <cell r="I1075" t="str">
            <v/>
          </cell>
          <cell r="J1075" t="str">
            <v/>
          </cell>
          <cell r="K1075" t="str">
            <v>Military Transport / Special Mission</v>
          </cell>
          <cell r="L1075" t="str">
            <v>Boeing</v>
          </cell>
          <cell r="M1075" t="str">
            <v>Boeing C-40 Clipper</v>
          </cell>
        </row>
        <row r="1076">
          <cell r="A1076">
            <v>196</v>
          </cell>
          <cell r="B1076">
            <v>717</v>
          </cell>
          <cell r="C1076" t="str">
            <v>196#717</v>
          </cell>
          <cell r="D1076">
            <v>31029</v>
          </cell>
          <cell r="E1076">
            <v>3</v>
          </cell>
          <cell r="F1076" t="str">
            <v>C</v>
          </cell>
          <cell r="G1076" t="str">
            <v>C</v>
          </cell>
          <cell r="H1076" t="str">
            <v/>
          </cell>
          <cell r="I1076" t="str">
            <v/>
          </cell>
          <cell r="J1076" t="str">
            <v/>
          </cell>
          <cell r="K1076" t="str">
            <v>Large Commercial Aircraft</v>
          </cell>
          <cell r="L1076" t="str">
            <v>Boeing</v>
          </cell>
          <cell r="M1076" t="str">
            <v>Boeing 737 MAX: 737 MAX 8</v>
          </cell>
        </row>
        <row r="1077">
          <cell r="A1077">
            <v>197</v>
          </cell>
          <cell r="B1077">
            <v>717</v>
          </cell>
          <cell r="C1077" t="str">
            <v>197#717</v>
          </cell>
          <cell r="D1077">
            <v>31029</v>
          </cell>
          <cell r="E1077">
            <v>3</v>
          </cell>
          <cell r="F1077" t="str">
            <v>C</v>
          </cell>
          <cell r="G1077" t="str">
            <v>C</v>
          </cell>
          <cell r="H1077" t="str">
            <v/>
          </cell>
          <cell r="I1077" t="str">
            <v/>
          </cell>
          <cell r="J1077" t="str">
            <v/>
          </cell>
          <cell r="K1077" t="str">
            <v>Large Commercial Aircraft</v>
          </cell>
          <cell r="L1077" t="str">
            <v>Boeing</v>
          </cell>
          <cell r="M1077" t="str">
            <v>Boeing 737 MAX: 737 MAX 9</v>
          </cell>
        </row>
        <row r="1078">
          <cell r="A1078">
            <v>300</v>
          </cell>
          <cell r="B1078">
            <v>717</v>
          </cell>
          <cell r="C1078" t="str">
            <v>300#717</v>
          </cell>
          <cell r="D1078">
            <v>31029</v>
          </cell>
          <cell r="E1078">
            <v>3</v>
          </cell>
          <cell r="F1078" t="str">
            <v>C</v>
          </cell>
          <cell r="G1078" t="str">
            <v>C</v>
          </cell>
          <cell r="H1078" t="str">
            <v/>
          </cell>
          <cell r="I1078" t="str">
            <v/>
          </cell>
          <cell r="J1078" t="str">
            <v/>
          </cell>
          <cell r="K1078" t="str">
            <v>Large Commercial Aircraft</v>
          </cell>
          <cell r="L1078" t="str">
            <v>Boeing</v>
          </cell>
          <cell r="M1078" t="str">
            <v>Boeing 737-600</v>
          </cell>
        </row>
        <row r="1079">
          <cell r="A1079">
            <v>192</v>
          </cell>
          <cell r="B1079">
            <v>717</v>
          </cell>
          <cell r="C1079" t="str">
            <v>192#717</v>
          </cell>
          <cell r="D1079">
            <v>31029</v>
          </cell>
          <cell r="E1079">
            <v>3</v>
          </cell>
          <cell r="F1079" t="str">
            <v>C</v>
          </cell>
          <cell r="G1079" t="str">
            <v>C</v>
          </cell>
          <cell r="H1079" t="str">
            <v/>
          </cell>
          <cell r="I1079" t="str">
            <v/>
          </cell>
          <cell r="J1079" t="str">
            <v/>
          </cell>
          <cell r="K1079" t="str">
            <v>Large Commercial Aircraft</v>
          </cell>
          <cell r="L1079" t="str">
            <v>Boeing</v>
          </cell>
          <cell r="M1079" t="str">
            <v>Boeing 737-700</v>
          </cell>
        </row>
        <row r="1080">
          <cell r="A1080">
            <v>193</v>
          </cell>
          <cell r="B1080">
            <v>717</v>
          </cell>
          <cell r="C1080" t="str">
            <v>193#717</v>
          </cell>
          <cell r="D1080">
            <v>31029</v>
          </cell>
          <cell r="E1080">
            <v>3</v>
          </cell>
          <cell r="F1080" t="str">
            <v>C</v>
          </cell>
          <cell r="G1080" t="str">
            <v>C</v>
          </cell>
          <cell r="H1080" t="str">
            <v/>
          </cell>
          <cell r="I1080" t="str">
            <v/>
          </cell>
          <cell r="J1080" t="str">
            <v/>
          </cell>
          <cell r="K1080" t="str">
            <v>Large Commercial Aircraft</v>
          </cell>
          <cell r="L1080" t="str">
            <v>Boeing</v>
          </cell>
          <cell r="M1080" t="str">
            <v>Boeing 737-800</v>
          </cell>
        </row>
        <row r="1081">
          <cell r="A1081">
            <v>194</v>
          </cell>
          <cell r="B1081">
            <v>717</v>
          </cell>
          <cell r="C1081" t="str">
            <v>194#717</v>
          </cell>
          <cell r="D1081">
            <v>31029</v>
          </cell>
          <cell r="E1081">
            <v>3</v>
          </cell>
          <cell r="F1081" t="str">
            <v>C</v>
          </cell>
          <cell r="G1081" t="str">
            <v>C</v>
          </cell>
          <cell r="H1081" t="str">
            <v/>
          </cell>
          <cell r="I1081" t="str">
            <v/>
          </cell>
          <cell r="J1081" t="str">
            <v/>
          </cell>
          <cell r="K1081" t="str">
            <v>Large Commercial Aircraft</v>
          </cell>
          <cell r="L1081" t="str">
            <v>Boeing</v>
          </cell>
          <cell r="M1081" t="str">
            <v>Boeing 737-900</v>
          </cell>
        </row>
        <row r="1082">
          <cell r="A1082">
            <v>522</v>
          </cell>
          <cell r="B1082">
            <v>717</v>
          </cell>
          <cell r="C1082" t="str">
            <v>522#717</v>
          </cell>
          <cell r="D1082">
            <v>31029</v>
          </cell>
          <cell r="E1082">
            <v>3</v>
          </cell>
          <cell r="F1082" t="str">
            <v>C</v>
          </cell>
          <cell r="G1082" t="str">
            <v>C</v>
          </cell>
          <cell r="H1082" t="str">
            <v/>
          </cell>
          <cell r="I1082" t="str">
            <v/>
          </cell>
          <cell r="J1082" t="str">
            <v/>
          </cell>
          <cell r="K1082" t="str">
            <v>Large Commercial Aircraft</v>
          </cell>
          <cell r="L1082" t="str">
            <v>Boeing</v>
          </cell>
          <cell r="M1082" t="str">
            <v>Boeing 757</v>
          </cell>
        </row>
        <row r="1083">
          <cell r="A1083">
            <v>230</v>
          </cell>
          <cell r="B1083">
            <v>717</v>
          </cell>
          <cell r="C1083" t="str">
            <v>230#717</v>
          </cell>
          <cell r="D1083">
            <v>31029</v>
          </cell>
          <cell r="E1083">
            <v>3</v>
          </cell>
          <cell r="F1083" t="str">
            <v>C</v>
          </cell>
          <cell r="G1083" t="str">
            <v>C</v>
          </cell>
          <cell r="H1083" t="str">
            <v/>
          </cell>
          <cell r="I1083" t="str">
            <v/>
          </cell>
          <cell r="J1083" t="str">
            <v/>
          </cell>
          <cell r="K1083" t="str">
            <v>Large Commercial Aircraft</v>
          </cell>
          <cell r="L1083" t="str">
            <v>Boeing</v>
          </cell>
          <cell r="M1083" t="str">
            <v>Boeing 757</v>
          </cell>
        </row>
        <row r="1084">
          <cell r="A1084">
            <v>612</v>
          </cell>
          <cell r="B1084">
            <v>717</v>
          </cell>
          <cell r="C1084" t="str">
            <v>612#717</v>
          </cell>
          <cell r="D1084">
            <v>31029</v>
          </cell>
          <cell r="E1084">
            <v>3</v>
          </cell>
          <cell r="F1084" t="str">
            <v>C</v>
          </cell>
          <cell r="G1084" t="str">
            <v>C</v>
          </cell>
          <cell r="H1084" t="str">
            <v/>
          </cell>
          <cell r="I1084" t="str">
            <v/>
          </cell>
          <cell r="J1084" t="str">
            <v/>
          </cell>
          <cell r="K1084" t="str">
            <v>Large Commercial Aircraft</v>
          </cell>
          <cell r="L1084" t="str">
            <v>Boeing</v>
          </cell>
          <cell r="M1084" t="str">
            <v>Boeing New Single Aisle (NSA)</v>
          </cell>
        </row>
        <row r="1085">
          <cell r="A1085">
            <v>18</v>
          </cell>
          <cell r="B1085">
            <v>717</v>
          </cell>
          <cell r="C1085" t="str">
            <v>18#717</v>
          </cell>
          <cell r="D1085">
            <v>31029</v>
          </cell>
          <cell r="E1085">
            <v>3</v>
          </cell>
          <cell r="F1085" t="str">
            <v>C</v>
          </cell>
          <cell r="G1085" t="str">
            <v>C</v>
          </cell>
          <cell r="H1085" t="str">
            <v/>
          </cell>
          <cell r="I1085" t="str">
            <v/>
          </cell>
          <cell r="J1085" t="str">
            <v/>
          </cell>
          <cell r="K1085" t="str">
            <v>Large Commercial Aircraft</v>
          </cell>
          <cell r="L1085" t="str">
            <v>Comac</v>
          </cell>
          <cell r="M1085" t="str">
            <v>Comac C919</v>
          </cell>
        </row>
        <row r="1086">
          <cell r="A1086">
            <v>541</v>
          </cell>
          <cell r="B1086">
            <v>717</v>
          </cell>
          <cell r="C1086" t="str">
            <v>541#717</v>
          </cell>
          <cell r="D1086">
            <v>31029</v>
          </cell>
          <cell r="E1086">
            <v>3</v>
          </cell>
          <cell r="F1086" t="str">
            <v>C</v>
          </cell>
          <cell r="G1086" t="str">
            <v>C</v>
          </cell>
          <cell r="H1086" t="str">
            <v/>
          </cell>
          <cell r="I1086" t="str">
            <v/>
          </cell>
          <cell r="J1086" t="str">
            <v/>
          </cell>
          <cell r="K1086" t="str">
            <v>Large Commercial Aircraft</v>
          </cell>
          <cell r="L1086" t="str">
            <v>Irkut</v>
          </cell>
          <cell r="M1086" t="str">
            <v>Irkut MC-21</v>
          </cell>
        </row>
        <row r="1087">
          <cell r="A1087">
            <v>19</v>
          </cell>
          <cell r="B1087">
            <v>717</v>
          </cell>
          <cell r="C1087" t="str">
            <v>19#717</v>
          </cell>
          <cell r="D1087">
            <v>31029</v>
          </cell>
          <cell r="E1087">
            <v>3</v>
          </cell>
          <cell r="F1087" t="str">
            <v>C</v>
          </cell>
          <cell r="G1087" t="str">
            <v>C</v>
          </cell>
          <cell r="H1087" t="str">
            <v/>
          </cell>
          <cell r="I1087" t="str">
            <v/>
          </cell>
          <cell r="J1087" t="str">
            <v/>
          </cell>
          <cell r="K1087" t="str">
            <v>Large Commercial Aircraft</v>
          </cell>
          <cell r="L1087" t="str">
            <v>Irkut</v>
          </cell>
          <cell r="M1087" t="str">
            <v>Irkut MC-21</v>
          </cell>
        </row>
        <row r="1088">
          <cell r="A1088">
            <v>663</v>
          </cell>
          <cell r="B1088">
            <v>717</v>
          </cell>
          <cell r="C1088" t="str">
            <v>663#717</v>
          </cell>
          <cell r="D1088">
            <v>32580</v>
          </cell>
          <cell r="E1088">
            <v>3</v>
          </cell>
          <cell r="F1088" t="str">
            <v>D</v>
          </cell>
          <cell r="G1088" t="str">
            <v>D (105% C) [$31,029]</v>
          </cell>
          <cell r="H1088" t="str">
            <v/>
          </cell>
          <cell r="I1088" t="str">
            <v/>
          </cell>
          <cell r="J1088" t="str">
            <v/>
          </cell>
          <cell r="K1088" t="str">
            <v>Large Commercial Aircraft</v>
          </cell>
          <cell r="L1088" t="str">
            <v>Airbus</v>
          </cell>
          <cell r="M1088" t="str">
            <v>Airbus A321 XLR</v>
          </cell>
        </row>
        <row r="1089">
          <cell r="A1089">
            <v>654</v>
          </cell>
          <cell r="B1089">
            <v>717</v>
          </cell>
          <cell r="C1089" t="str">
            <v>654#717</v>
          </cell>
          <cell r="D1089">
            <v>32580</v>
          </cell>
          <cell r="E1089">
            <v>3</v>
          </cell>
          <cell r="F1089" t="str">
            <v>D</v>
          </cell>
          <cell r="G1089" t="str">
            <v>D (105% C) [$31,029]</v>
          </cell>
          <cell r="H1089" t="str">
            <v/>
          </cell>
          <cell r="I1089" t="str">
            <v/>
          </cell>
          <cell r="J1089" t="str">
            <v/>
          </cell>
          <cell r="K1089" t="str">
            <v>Large Commercial Aircraft</v>
          </cell>
          <cell r="L1089" t="str">
            <v>Airbus</v>
          </cell>
          <cell r="M1089" t="str">
            <v>Airbus A322X</v>
          </cell>
        </row>
        <row r="1090">
          <cell r="A1090">
            <v>655</v>
          </cell>
          <cell r="B1090">
            <v>717</v>
          </cell>
          <cell r="C1090" t="str">
            <v>655#717</v>
          </cell>
          <cell r="D1090">
            <v>32580</v>
          </cell>
          <cell r="E1090">
            <v>3</v>
          </cell>
          <cell r="F1090" t="str">
            <v>D</v>
          </cell>
          <cell r="G1090" t="str">
            <v>D (105% C) [$31,029]</v>
          </cell>
          <cell r="H1090" t="str">
            <v/>
          </cell>
          <cell r="I1090" t="str">
            <v/>
          </cell>
          <cell r="J1090" t="str">
            <v/>
          </cell>
          <cell r="K1090" t="str">
            <v>Large Commercial Aircraft</v>
          </cell>
          <cell r="L1090" t="str">
            <v>Airbus</v>
          </cell>
          <cell r="M1090" t="str">
            <v>Airbus A322X</v>
          </cell>
        </row>
        <row r="1091">
          <cell r="A1091">
            <v>653</v>
          </cell>
          <cell r="B1091">
            <v>717</v>
          </cell>
          <cell r="C1091" t="str">
            <v>653#717</v>
          </cell>
          <cell r="D1091">
            <v>32580</v>
          </cell>
          <cell r="E1091">
            <v>3</v>
          </cell>
          <cell r="F1091" t="str">
            <v>D</v>
          </cell>
          <cell r="G1091" t="str">
            <v>D (105% C) [$31,029]</v>
          </cell>
          <cell r="H1091" t="str">
            <v/>
          </cell>
          <cell r="I1091" t="str">
            <v/>
          </cell>
          <cell r="J1091" t="str">
            <v/>
          </cell>
          <cell r="K1091" t="str">
            <v>Large Commercial Aircraft</v>
          </cell>
          <cell r="L1091" t="str">
            <v>Airbus</v>
          </cell>
          <cell r="M1091" t="str">
            <v>Airbus A220-500</v>
          </cell>
        </row>
        <row r="1092">
          <cell r="A1092">
            <v>660</v>
          </cell>
          <cell r="B1092">
            <v>717</v>
          </cell>
          <cell r="C1092" t="str">
            <v>660#717</v>
          </cell>
          <cell r="D1092">
            <v>32580</v>
          </cell>
          <cell r="E1092">
            <v>3</v>
          </cell>
          <cell r="F1092" t="str">
            <v>D</v>
          </cell>
          <cell r="G1092" t="str">
            <v>D (105% C) [$31,029]</v>
          </cell>
          <cell r="H1092" t="str">
            <v/>
          </cell>
          <cell r="I1092" t="str">
            <v/>
          </cell>
          <cell r="J1092" t="str">
            <v/>
          </cell>
          <cell r="K1092" t="str">
            <v>Large Commercial Aircraft</v>
          </cell>
          <cell r="L1092" t="str">
            <v>Airbus</v>
          </cell>
          <cell r="M1092" t="str">
            <v>Airbus A321 LR</v>
          </cell>
        </row>
        <row r="1093">
          <cell r="A1093">
            <v>661</v>
          </cell>
          <cell r="B1093">
            <v>717</v>
          </cell>
          <cell r="C1093" t="str">
            <v>661#717</v>
          </cell>
          <cell r="D1093">
            <v>32580</v>
          </cell>
          <cell r="E1093">
            <v>3</v>
          </cell>
          <cell r="F1093" t="str">
            <v>D</v>
          </cell>
          <cell r="G1093" t="str">
            <v>D (105% C) [$31,029]</v>
          </cell>
          <cell r="H1093" t="str">
            <v/>
          </cell>
          <cell r="I1093" t="str">
            <v/>
          </cell>
          <cell r="J1093" t="str">
            <v/>
          </cell>
          <cell r="K1093" t="str">
            <v>Large Commercial Aircraft</v>
          </cell>
          <cell r="L1093" t="str">
            <v>Airbus</v>
          </cell>
          <cell r="M1093" t="str">
            <v>Airbus A321 LR</v>
          </cell>
        </row>
        <row r="1094">
          <cell r="A1094">
            <v>662</v>
          </cell>
          <cell r="B1094">
            <v>717</v>
          </cell>
          <cell r="C1094" t="str">
            <v>662#717</v>
          </cell>
          <cell r="D1094">
            <v>32580</v>
          </cell>
          <cell r="E1094">
            <v>3</v>
          </cell>
          <cell r="F1094" t="str">
            <v>D</v>
          </cell>
          <cell r="G1094" t="str">
            <v>D (105% C) [$31,029]</v>
          </cell>
          <cell r="H1094" t="str">
            <v/>
          </cell>
          <cell r="I1094" t="str">
            <v/>
          </cell>
          <cell r="J1094" t="str">
            <v/>
          </cell>
          <cell r="K1094" t="str">
            <v>Large Commercial Aircraft</v>
          </cell>
          <cell r="L1094" t="str">
            <v>Airbus</v>
          </cell>
          <cell r="M1094" t="str">
            <v>Airbus A321 XLR</v>
          </cell>
        </row>
        <row r="1095">
          <cell r="A1095">
            <v>618</v>
          </cell>
          <cell r="B1095">
            <v>717</v>
          </cell>
          <cell r="C1095" t="str">
            <v>618#717</v>
          </cell>
          <cell r="D1095">
            <v>39894</v>
          </cell>
          <cell r="E1095">
            <v>3</v>
          </cell>
          <cell r="F1095" t="str">
            <v>E</v>
          </cell>
          <cell r="G1095" t="str">
            <v>E</v>
          </cell>
          <cell r="H1095" t="str">
            <v/>
          </cell>
          <cell r="I1095" t="str">
            <v/>
          </cell>
          <cell r="J1095" t="str">
            <v/>
          </cell>
          <cell r="K1095" t="str">
            <v>Regional</v>
          </cell>
          <cell r="L1095" t="str">
            <v>Bombardier</v>
          </cell>
          <cell r="M1095" t="str">
            <v>Bombardier CRJ200</v>
          </cell>
        </row>
        <row r="1096">
          <cell r="A1096">
            <v>220</v>
          </cell>
          <cell r="B1096">
            <v>717</v>
          </cell>
          <cell r="C1096" t="str">
            <v>220#717</v>
          </cell>
          <cell r="D1096">
            <v>39894</v>
          </cell>
          <cell r="E1096">
            <v>3</v>
          </cell>
          <cell r="F1096" t="str">
            <v>E</v>
          </cell>
          <cell r="G1096" t="str">
            <v>E</v>
          </cell>
          <cell r="H1096" t="str">
            <v/>
          </cell>
          <cell r="I1096" t="str">
            <v/>
          </cell>
          <cell r="J1096" t="str">
            <v/>
          </cell>
          <cell r="K1096" t="str">
            <v>Regional</v>
          </cell>
          <cell r="L1096" t="str">
            <v>Bombardier</v>
          </cell>
          <cell r="M1096" t="str">
            <v>Bombardier CRJ700-1000</v>
          </cell>
        </row>
        <row r="1097">
          <cell r="A1097">
            <v>218</v>
          </cell>
          <cell r="B1097">
            <v>717</v>
          </cell>
          <cell r="C1097" t="str">
            <v>218#717</v>
          </cell>
          <cell r="D1097">
            <v>39894</v>
          </cell>
          <cell r="E1097">
            <v>3</v>
          </cell>
          <cell r="F1097" t="str">
            <v>E</v>
          </cell>
          <cell r="G1097" t="str">
            <v>E</v>
          </cell>
          <cell r="H1097" t="str">
            <v/>
          </cell>
          <cell r="I1097" t="str">
            <v/>
          </cell>
          <cell r="J1097" t="str">
            <v/>
          </cell>
          <cell r="K1097" t="str">
            <v>Regional</v>
          </cell>
          <cell r="L1097" t="str">
            <v>Bombardier</v>
          </cell>
          <cell r="M1097" t="str">
            <v>Bombardier CRJ700-700</v>
          </cell>
        </row>
        <row r="1098">
          <cell r="A1098">
            <v>219</v>
          </cell>
          <cell r="B1098">
            <v>717</v>
          </cell>
          <cell r="C1098" t="str">
            <v>219#717</v>
          </cell>
          <cell r="D1098">
            <v>39894</v>
          </cell>
          <cell r="E1098">
            <v>3</v>
          </cell>
          <cell r="F1098" t="str">
            <v>E</v>
          </cell>
          <cell r="G1098" t="str">
            <v>E</v>
          </cell>
          <cell r="H1098" t="str">
            <v/>
          </cell>
          <cell r="I1098" t="str">
            <v/>
          </cell>
          <cell r="J1098" t="str">
            <v/>
          </cell>
          <cell r="K1098" t="str">
            <v>Regional</v>
          </cell>
          <cell r="L1098" t="str">
            <v>Bombardier</v>
          </cell>
          <cell r="M1098" t="str">
            <v>Bombardier CRJ700-900</v>
          </cell>
        </row>
        <row r="1099">
          <cell r="A1099">
            <v>27</v>
          </cell>
          <cell r="B1099">
            <v>717</v>
          </cell>
          <cell r="C1099" t="str">
            <v>27#717</v>
          </cell>
          <cell r="D1099">
            <v>39894</v>
          </cell>
          <cell r="E1099">
            <v>3</v>
          </cell>
          <cell r="F1099" t="str">
            <v>E</v>
          </cell>
          <cell r="G1099" t="str">
            <v>E</v>
          </cell>
          <cell r="H1099" t="str">
            <v/>
          </cell>
          <cell r="I1099" t="str">
            <v/>
          </cell>
          <cell r="J1099" t="str">
            <v/>
          </cell>
          <cell r="K1099" t="str">
            <v>Regional</v>
          </cell>
          <cell r="L1099" t="str">
            <v>Comac</v>
          </cell>
          <cell r="M1099" t="str">
            <v>Comac ARJ21</v>
          </cell>
        </row>
        <row r="1100">
          <cell r="A1100">
            <v>580</v>
          </cell>
          <cell r="B1100">
            <v>717</v>
          </cell>
          <cell r="C1100" t="str">
            <v>580#717</v>
          </cell>
          <cell r="D1100">
            <v>39894</v>
          </cell>
          <cell r="E1100">
            <v>3</v>
          </cell>
          <cell r="F1100" t="str">
            <v>E</v>
          </cell>
          <cell r="G1100" t="str">
            <v>E</v>
          </cell>
          <cell r="H1100" t="str">
            <v/>
          </cell>
          <cell r="I1100" t="str">
            <v/>
          </cell>
          <cell r="J1100" t="str">
            <v/>
          </cell>
          <cell r="K1100" t="str">
            <v>Regional</v>
          </cell>
          <cell r="L1100" t="str">
            <v>Embraer</v>
          </cell>
          <cell r="M1100" t="str">
            <v>Embraer E170</v>
          </cell>
        </row>
        <row r="1101">
          <cell r="A1101">
            <v>22</v>
          </cell>
          <cell r="B1101">
            <v>717</v>
          </cell>
          <cell r="C1101" t="str">
            <v>22#717</v>
          </cell>
          <cell r="D1101">
            <v>39894</v>
          </cell>
          <cell r="E1101">
            <v>3</v>
          </cell>
          <cell r="F1101" t="str">
            <v>E</v>
          </cell>
          <cell r="G1101" t="str">
            <v>E</v>
          </cell>
          <cell r="H1101" t="str">
            <v/>
          </cell>
          <cell r="I1101" t="str">
            <v/>
          </cell>
          <cell r="J1101" t="str">
            <v/>
          </cell>
          <cell r="K1101" t="str">
            <v>Regional</v>
          </cell>
          <cell r="L1101" t="str">
            <v>Embraer</v>
          </cell>
          <cell r="M1101" t="str">
            <v>Embraer E175</v>
          </cell>
        </row>
        <row r="1102">
          <cell r="A1102">
            <v>24</v>
          </cell>
          <cell r="B1102">
            <v>717</v>
          </cell>
          <cell r="C1102" t="str">
            <v>24#717</v>
          </cell>
          <cell r="D1102">
            <v>39894</v>
          </cell>
          <cell r="E1102">
            <v>3</v>
          </cell>
          <cell r="F1102" t="str">
            <v>E</v>
          </cell>
          <cell r="G1102" t="str">
            <v>E</v>
          </cell>
          <cell r="H1102" t="str">
            <v/>
          </cell>
          <cell r="I1102" t="str">
            <v/>
          </cell>
          <cell r="J1102" t="str">
            <v/>
          </cell>
          <cell r="K1102" t="str">
            <v>Regional</v>
          </cell>
          <cell r="L1102" t="str">
            <v>Embraer</v>
          </cell>
          <cell r="M1102" t="str">
            <v>Embraer E175-E2</v>
          </cell>
        </row>
        <row r="1103">
          <cell r="A1103">
            <v>23</v>
          </cell>
          <cell r="B1103">
            <v>717</v>
          </cell>
          <cell r="C1103" t="str">
            <v>23#717</v>
          </cell>
          <cell r="D1103">
            <v>39894</v>
          </cell>
          <cell r="E1103">
            <v>3</v>
          </cell>
          <cell r="F1103" t="str">
            <v>E</v>
          </cell>
          <cell r="G1103" t="str">
            <v>E</v>
          </cell>
          <cell r="H1103">
            <v>20000</v>
          </cell>
          <cell r="I1103">
            <v>0.99470000000000003</v>
          </cell>
          <cell r="J1103" t="str">
            <v/>
          </cell>
          <cell r="K1103" t="str">
            <v>Regional</v>
          </cell>
          <cell r="L1103" t="str">
            <v>Embraer</v>
          </cell>
          <cell r="M1103" t="str">
            <v>Embraer E190</v>
          </cell>
        </row>
        <row r="1104">
          <cell r="A1104">
            <v>25</v>
          </cell>
          <cell r="B1104">
            <v>717</v>
          </cell>
          <cell r="C1104" t="str">
            <v>25#717</v>
          </cell>
          <cell r="D1104">
            <v>39894</v>
          </cell>
          <cell r="E1104">
            <v>3</v>
          </cell>
          <cell r="F1104" t="str">
            <v>E</v>
          </cell>
          <cell r="G1104" t="str">
            <v>E</v>
          </cell>
          <cell r="H1104" t="str">
            <v/>
          </cell>
          <cell r="I1104" t="str">
            <v/>
          </cell>
          <cell r="J1104" t="str">
            <v/>
          </cell>
          <cell r="K1104" t="str">
            <v>Regional</v>
          </cell>
          <cell r="L1104" t="str">
            <v>Embraer</v>
          </cell>
          <cell r="M1104" t="str">
            <v>Embraer E190-E2</v>
          </cell>
        </row>
        <row r="1105">
          <cell r="A1105">
            <v>558</v>
          </cell>
          <cell r="B1105">
            <v>717</v>
          </cell>
          <cell r="C1105" t="str">
            <v>558#717</v>
          </cell>
          <cell r="D1105">
            <v>39894</v>
          </cell>
          <cell r="E1105">
            <v>3</v>
          </cell>
          <cell r="F1105" t="str">
            <v>E</v>
          </cell>
          <cell r="G1105" t="str">
            <v>E</v>
          </cell>
          <cell r="H1105" t="str">
            <v/>
          </cell>
          <cell r="I1105" t="str">
            <v/>
          </cell>
          <cell r="J1105" t="str">
            <v/>
          </cell>
          <cell r="K1105" t="str">
            <v>Regional</v>
          </cell>
          <cell r="L1105" t="str">
            <v>Embraer</v>
          </cell>
          <cell r="M1105" t="str">
            <v>Embraer E195</v>
          </cell>
        </row>
        <row r="1106">
          <cell r="A1106">
            <v>559</v>
          </cell>
          <cell r="B1106">
            <v>717</v>
          </cell>
          <cell r="C1106" t="str">
            <v>559#717</v>
          </cell>
          <cell r="D1106">
            <v>39894</v>
          </cell>
          <cell r="E1106">
            <v>3</v>
          </cell>
          <cell r="F1106" t="str">
            <v>E</v>
          </cell>
          <cell r="G1106" t="str">
            <v>E</v>
          </cell>
          <cell r="H1106" t="str">
            <v/>
          </cell>
          <cell r="I1106" t="str">
            <v/>
          </cell>
          <cell r="J1106" t="str">
            <v/>
          </cell>
          <cell r="K1106" t="str">
            <v>Regional</v>
          </cell>
          <cell r="L1106" t="str">
            <v>Embraer</v>
          </cell>
          <cell r="M1106" t="str">
            <v>Embraer E195-E2</v>
          </cell>
        </row>
        <row r="1107">
          <cell r="A1107">
            <v>617</v>
          </cell>
          <cell r="B1107">
            <v>717</v>
          </cell>
          <cell r="C1107" t="str">
            <v>617#717</v>
          </cell>
          <cell r="D1107">
            <v>39894</v>
          </cell>
          <cell r="E1107">
            <v>3</v>
          </cell>
          <cell r="F1107" t="str">
            <v>E</v>
          </cell>
          <cell r="G1107" t="str">
            <v>E</v>
          </cell>
          <cell r="H1107" t="str">
            <v/>
          </cell>
          <cell r="I1107" t="str">
            <v/>
          </cell>
          <cell r="J1107" t="str">
            <v/>
          </cell>
          <cell r="K1107" t="str">
            <v>Regional</v>
          </cell>
          <cell r="L1107" t="str">
            <v>Embraer</v>
          </cell>
          <cell r="M1107" t="str">
            <v>Embraer ERJ 135/140/145</v>
          </cell>
        </row>
        <row r="1108">
          <cell r="A1108">
            <v>29</v>
          </cell>
          <cell r="B1108">
            <v>717</v>
          </cell>
          <cell r="C1108" t="str">
            <v>29#717</v>
          </cell>
          <cell r="D1108">
            <v>39894</v>
          </cell>
          <cell r="E1108">
            <v>3</v>
          </cell>
          <cell r="F1108" t="str">
            <v>E</v>
          </cell>
          <cell r="G1108" t="str">
            <v>E</v>
          </cell>
          <cell r="H1108" t="str">
            <v/>
          </cell>
          <cell r="I1108" t="str">
            <v/>
          </cell>
          <cell r="J1108" t="str">
            <v/>
          </cell>
          <cell r="K1108" t="str">
            <v>Regional</v>
          </cell>
          <cell r="L1108" t="str">
            <v>Sukhoi</v>
          </cell>
          <cell r="M1108" t="str">
            <v>Sukhoi Superjet 100</v>
          </cell>
        </row>
        <row r="1109">
          <cell r="A1109">
            <v>191</v>
          </cell>
          <cell r="B1109">
            <v>717</v>
          </cell>
          <cell r="C1109" t="str">
            <v>191#717</v>
          </cell>
          <cell r="D1109">
            <v>39894</v>
          </cell>
          <cell r="E1109">
            <v>3</v>
          </cell>
          <cell r="F1109" t="str">
            <v>E</v>
          </cell>
          <cell r="G1109" t="str">
            <v>E</v>
          </cell>
          <cell r="H1109" t="str">
            <v/>
          </cell>
          <cell r="I1109" t="str">
            <v/>
          </cell>
          <cell r="J1109" t="str">
            <v/>
          </cell>
          <cell r="K1109" t="str">
            <v>Regional</v>
          </cell>
          <cell r="L1109" t="str">
            <v>ATR</v>
          </cell>
          <cell r="M1109" t="str">
            <v>ATR 42</v>
          </cell>
        </row>
        <row r="1110">
          <cell r="A1110">
            <v>26</v>
          </cell>
          <cell r="B1110">
            <v>717</v>
          </cell>
          <cell r="C1110" t="str">
            <v>26#717</v>
          </cell>
          <cell r="D1110">
            <v>39894</v>
          </cell>
          <cell r="E1110">
            <v>3</v>
          </cell>
          <cell r="F1110" t="str">
            <v>E</v>
          </cell>
          <cell r="G1110" t="str">
            <v>E</v>
          </cell>
          <cell r="H1110" t="str">
            <v/>
          </cell>
          <cell r="I1110" t="str">
            <v/>
          </cell>
          <cell r="J1110" t="str">
            <v/>
          </cell>
          <cell r="K1110" t="str">
            <v>Regional</v>
          </cell>
          <cell r="L1110" t="str">
            <v>ATR</v>
          </cell>
          <cell r="M1110" t="str">
            <v>ATR 72</v>
          </cell>
        </row>
        <row r="1111">
          <cell r="A1111">
            <v>647</v>
          </cell>
          <cell r="B1111">
            <v>717</v>
          </cell>
          <cell r="C1111" t="str">
            <v>647#717</v>
          </cell>
          <cell r="D1111">
            <v>39894</v>
          </cell>
          <cell r="E1111">
            <v>3</v>
          </cell>
          <cell r="F1111" t="str">
            <v>E</v>
          </cell>
          <cell r="G1111" t="str">
            <v>E</v>
          </cell>
          <cell r="H1111" t="str">
            <v/>
          </cell>
          <cell r="I1111" t="str">
            <v/>
          </cell>
          <cell r="J1111" t="str">
            <v/>
          </cell>
          <cell r="K1111" t="str">
            <v>Regional</v>
          </cell>
          <cell r="L1111" t="str">
            <v>ATR</v>
          </cell>
          <cell r="M1111" t="str">
            <v>ATR 42/72X</v>
          </cell>
        </row>
        <row r="1112">
          <cell r="A1112">
            <v>616</v>
          </cell>
          <cell r="B1112">
            <v>717</v>
          </cell>
          <cell r="C1112" t="str">
            <v>616#717</v>
          </cell>
          <cell r="D1112">
            <v>39894</v>
          </cell>
          <cell r="E1112">
            <v>3</v>
          </cell>
          <cell r="F1112" t="str">
            <v>E</v>
          </cell>
          <cell r="G1112" t="str">
            <v>E</v>
          </cell>
          <cell r="H1112" t="str">
            <v/>
          </cell>
          <cell r="I1112" t="str">
            <v/>
          </cell>
          <cell r="J1112" t="str">
            <v/>
          </cell>
          <cell r="K1112" t="str">
            <v>Regional</v>
          </cell>
          <cell r="L1112" t="str">
            <v>AVIC</v>
          </cell>
          <cell r="M1112" t="str">
            <v>AVIC MA700</v>
          </cell>
        </row>
        <row r="1113">
          <cell r="A1113">
            <v>621</v>
          </cell>
          <cell r="B1113">
            <v>717</v>
          </cell>
          <cell r="C1113" t="str">
            <v>621#717</v>
          </cell>
          <cell r="D1113">
            <v>39894</v>
          </cell>
          <cell r="E1113">
            <v>3</v>
          </cell>
          <cell r="F1113" t="str">
            <v>E</v>
          </cell>
          <cell r="G1113" t="str">
            <v>E</v>
          </cell>
          <cell r="H1113" t="str">
            <v/>
          </cell>
          <cell r="I1113" t="str">
            <v/>
          </cell>
          <cell r="J1113" t="str">
            <v/>
          </cell>
          <cell r="K1113" t="str">
            <v>Regional</v>
          </cell>
          <cell r="L1113" t="str">
            <v>De</v>
          </cell>
          <cell r="M1113" t="str">
            <v>De Havilland Canada DHC-8-100</v>
          </cell>
        </row>
        <row r="1114">
          <cell r="A1114">
            <v>622</v>
          </cell>
          <cell r="B1114">
            <v>717</v>
          </cell>
          <cell r="C1114" t="str">
            <v>622#717</v>
          </cell>
          <cell r="D1114">
            <v>39894</v>
          </cell>
          <cell r="E1114">
            <v>3</v>
          </cell>
          <cell r="F1114" t="str">
            <v>E</v>
          </cell>
          <cell r="G1114" t="str">
            <v>E</v>
          </cell>
          <cell r="H1114" t="str">
            <v/>
          </cell>
          <cell r="I1114" t="str">
            <v/>
          </cell>
          <cell r="J1114" t="str">
            <v/>
          </cell>
          <cell r="K1114" t="str">
            <v>Regional</v>
          </cell>
          <cell r="L1114" t="str">
            <v>De</v>
          </cell>
          <cell r="M1114" t="str">
            <v>De Havilland Canada DHC-8-200</v>
          </cell>
        </row>
        <row r="1115">
          <cell r="A1115">
            <v>623</v>
          </cell>
          <cell r="B1115">
            <v>717</v>
          </cell>
          <cell r="C1115" t="str">
            <v>623#717</v>
          </cell>
          <cell r="D1115">
            <v>39894</v>
          </cell>
          <cell r="E1115">
            <v>3</v>
          </cell>
          <cell r="F1115" t="str">
            <v>E</v>
          </cell>
          <cell r="G1115" t="str">
            <v>E</v>
          </cell>
          <cell r="H1115" t="str">
            <v/>
          </cell>
          <cell r="I1115" t="str">
            <v/>
          </cell>
          <cell r="J1115" t="str">
            <v/>
          </cell>
          <cell r="K1115" t="str">
            <v>Regional</v>
          </cell>
          <cell r="L1115" t="str">
            <v>De</v>
          </cell>
          <cell r="M1115" t="str">
            <v>De Havilland Canada DHC-8-300</v>
          </cell>
        </row>
        <row r="1116">
          <cell r="A1116">
            <v>21</v>
          </cell>
          <cell r="B1116">
            <v>717</v>
          </cell>
          <cell r="C1116" t="str">
            <v>21#717</v>
          </cell>
          <cell r="D1116">
            <v>39894</v>
          </cell>
          <cell r="E1116">
            <v>3</v>
          </cell>
          <cell r="F1116" t="str">
            <v>E</v>
          </cell>
          <cell r="G1116" t="str">
            <v>E</v>
          </cell>
          <cell r="H1116" t="str">
            <v/>
          </cell>
          <cell r="I1116" t="str">
            <v/>
          </cell>
          <cell r="J1116" t="str">
            <v/>
          </cell>
          <cell r="K1116" t="str">
            <v>Regional</v>
          </cell>
          <cell r="L1116" t="str">
            <v>De</v>
          </cell>
          <cell r="M1116" t="str">
            <v>De Havilland Canada DHC-8-400</v>
          </cell>
        </row>
        <row r="1117">
          <cell r="A1117">
            <v>624</v>
          </cell>
          <cell r="B1117">
            <v>717</v>
          </cell>
          <cell r="C1117" t="str">
            <v>624#717</v>
          </cell>
          <cell r="D1117">
            <v>39894</v>
          </cell>
          <cell r="E1117">
            <v>3</v>
          </cell>
          <cell r="F1117" t="str">
            <v>E</v>
          </cell>
          <cell r="G1117" t="str">
            <v>E</v>
          </cell>
          <cell r="H1117" t="str">
            <v/>
          </cell>
          <cell r="I1117" t="str">
            <v/>
          </cell>
          <cell r="J1117" t="str">
            <v/>
          </cell>
          <cell r="K1117" t="str">
            <v>Regional</v>
          </cell>
          <cell r="L1117" t="str">
            <v>Dornier</v>
          </cell>
          <cell r="M1117" t="str">
            <v>Dornier Do 328-100</v>
          </cell>
        </row>
        <row r="1118">
          <cell r="A1118">
            <v>613</v>
          </cell>
          <cell r="B1118">
            <v>717</v>
          </cell>
          <cell r="C1118" t="str">
            <v>613#717</v>
          </cell>
          <cell r="D1118">
            <v>39894</v>
          </cell>
          <cell r="E1118">
            <v>3</v>
          </cell>
          <cell r="F1118" t="str">
            <v>E</v>
          </cell>
          <cell r="G1118" t="str">
            <v>E</v>
          </cell>
          <cell r="H1118" t="str">
            <v/>
          </cell>
          <cell r="I1118" t="str">
            <v/>
          </cell>
          <cell r="J1118" t="str">
            <v/>
          </cell>
          <cell r="K1118" t="str">
            <v>Regional</v>
          </cell>
          <cell r="L1118" t="str">
            <v xml:space="preserve">Embraer </v>
          </cell>
          <cell r="M1118" t="str">
            <v>New Embraer turboprop</v>
          </cell>
        </row>
        <row r="1119">
          <cell r="A1119">
            <v>625</v>
          </cell>
          <cell r="B1119">
            <v>717</v>
          </cell>
          <cell r="C1119" t="str">
            <v>625#717</v>
          </cell>
          <cell r="D1119">
            <v>39894</v>
          </cell>
          <cell r="E1119">
            <v>3</v>
          </cell>
          <cell r="F1119" t="str">
            <v>E</v>
          </cell>
          <cell r="G1119" t="str">
            <v>E</v>
          </cell>
          <cell r="H1119" t="str">
            <v/>
          </cell>
          <cell r="I1119" t="str">
            <v/>
          </cell>
          <cell r="J1119" t="str">
            <v/>
          </cell>
          <cell r="K1119" t="str">
            <v>Regional</v>
          </cell>
          <cell r="L1119" t="str">
            <v>Xian</v>
          </cell>
          <cell r="M1119" t="str">
            <v>Xian MA60</v>
          </cell>
        </row>
        <row r="1120">
          <cell r="A1120">
            <v>226</v>
          </cell>
          <cell r="B1120">
            <v>717</v>
          </cell>
          <cell r="C1120" t="str">
            <v>226#717</v>
          </cell>
          <cell r="D1120">
            <v>39894</v>
          </cell>
          <cell r="E1120">
            <v>3</v>
          </cell>
          <cell r="F1120" t="str">
            <v>E</v>
          </cell>
          <cell r="G1120" t="str">
            <v>E</v>
          </cell>
          <cell r="H1120" t="str">
            <v/>
          </cell>
          <cell r="I1120" t="str">
            <v/>
          </cell>
          <cell r="J1120" t="str">
            <v/>
          </cell>
          <cell r="K1120" t="str">
            <v>Turbine GA</v>
          </cell>
          <cell r="L1120" t="str">
            <v>Canadair</v>
          </cell>
          <cell r="M1120" t="str">
            <v>Canadair CL-415</v>
          </cell>
        </row>
        <row r="1121">
          <cell r="A1121">
            <v>566</v>
          </cell>
          <cell r="B1121">
            <v>717</v>
          </cell>
          <cell r="C1121" t="str">
            <v>566#717</v>
          </cell>
          <cell r="D1121">
            <v>44327</v>
          </cell>
          <cell r="E1121">
            <v>3</v>
          </cell>
          <cell r="F1121" t="str">
            <v>F</v>
          </cell>
          <cell r="G1121" t="str">
            <v>F</v>
          </cell>
          <cell r="H1121" t="str">
            <v/>
          </cell>
          <cell r="I1121" t="str">
            <v/>
          </cell>
          <cell r="J1121" t="str">
            <v/>
          </cell>
          <cell r="K1121" t="str">
            <v>Freighter</v>
          </cell>
          <cell r="L1121" t="str">
            <v>Airbus</v>
          </cell>
          <cell r="M1121" t="str">
            <v>Airbus A300-600ST Beluga</v>
          </cell>
        </row>
        <row r="1122">
          <cell r="A1122">
            <v>560</v>
          </cell>
          <cell r="B1122">
            <v>717</v>
          </cell>
          <cell r="C1122" t="str">
            <v>560#717</v>
          </cell>
          <cell r="D1122">
            <v>44327</v>
          </cell>
          <cell r="E1122">
            <v>3</v>
          </cell>
          <cell r="F1122" t="str">
            <v>F</v>
          </cell>
          <cell r="G1122" t="str">
            <v>F</v>
          </cell>
          <cell r="H1122" t="str">
            <v/>
          </cell>
          <cell r="I1122" t="str">
            <v/>
          </cell>
          <cell r="J1122" t="str">
            <v/>
          </cell>
          <cell r="K1122" t="str">
            <v>Freighter</v>
          </cell>
          <cell r="L1122" t="str">
            <v>Airbus</v>
          </cell>
          <cell r="M1122" t="str">
            <v>Airbus A330-200F</v>
          </cell>
        </row>
        <row r="1123">
          <cell r="A1123">
            <v>561</v>
          </cell>
          <cell r="B1123">
            <v>717</v>
          </cell>
          <cell r="C1123" t="str">
            <v>561#717</v>
          </cell>
          <cell r="D1123">
            <v>44327</v>
          </cell>
          <cell r="E1123">
            <v>3</v>
          </cell>
          <cell r="F1123" t="str">
            <v>F</v>
          </cell>
          <cell r="G1123" t="str">
            <v>F</v>
          </cell>
          <cell r="H1123" t="str">
            <v/>
          </cell>
          <cell r="I1123" t="str">
            <v/>
          </cell>
          <cell r="J1123" t="str">
            <v/>
          </cell>
          <cell r="K1123" t="str">
            <v>Freighter</v>
          </cell>
          <cell r="L1123" t="str">
            <v>Airbus</v>
          </cell>
          <cell r="M1123" t="str">
            <v>Airbus A330-200F</v>
          </cell>
        </row>
        <row r="1124">
          <cell r="A1124">
            <v>562</v>
          </cell>
          <cell r="B1124">
            <v>717</v>
          </cell>
          <cell r="C1124" t="str">
            <v>562#717</v>
          </cell>
          <cell r="D1124">
            <v>44327</v>
          </cell>
          <cell r="E1124">
            <v>3</v>
          </cell>
          <cell r="F1124" t="str">
            <v>F</v>
          </cell>
          <cell r="G1124" t="str">
            <v>F</v>
          </cell>
          <cell r="H1124" t="str">
            <v/>
          </cell>
          <cell r="I1124" t="str">
            <v/>
          </cell>
          <cell r="J1124" t="str">
            <v/>
          </cell>
          <cell r="K1124" t="str">
            <v>Freighter</v>
          </cell>
          <cell r="L1124" t="str">
            <v>Airbus</v>
          </cell>
          <cell r="M1124" t="str">
            <v>Airbus A330-300P2F</v>
          </cell>
        </row>
        <row r="1125">
          <cell r="A1125">
            <v>563</v>
          </cell>
          <cell r="B1125">
            <v>717</v>
          </cell>
          <cell r="C1125" t="str">
            <v>563#717</v>
          </cell>
          <cell r="D1125">
            <v>44327</v>
          </cell>
          <cell r="E1125">
            <v>3</v>
          </cell>
          <cell r="F1125" t="str">
            <v>F</v>
          </cell>
          <cell r="G1125" t="str">
            <v>F</v>
          </cell>
          <cell r="H1125" t="str">
            <v/>
          </cell>
          <cell r="I1125" t="str">
            <v/>
          </cell>
          <cell r="J1125" t="str">
            <v/>
          </cell>
          <cell r="K1125" t="str">
            <v>Freighter</v>
          </cell>
          <cell r="L1125" t="str">
            <v>Airbus</v>
          </cell>
          <cell r="M1125" t="str">
            <v>Airbus A330-300P2F</v>
          </cell>
        </row>
        <row r="1126">
          <cell r="A1126">
            <v>564</v>
          </cell>
          <cell r="B1126">
            <v>717</v>
          </cell>
          <cell r="C1126" t="str">
            <v>564#717</v>
          </cell>
          <cell r="D1126">
            <v>44327</v>
          </cell>
          <cell r="E1126">
            <v>3</v>
          </cell>
          <cell r="F1126" t="str">
            <v>F</v>
          </cell>
          <cell r="G1126" t="str">
            <v>F</v>
          </cell>
          <cell r="H1126" t="str">
            <v/>
          </cell>
          <cell r="I1126" t="str">
            <v/>
          </cell>
          <cell r="J1126" t="str">
            <v/>
          </cell>
          <cell r="K1126" t="str">
            <v>Freighter</v>
          </cell>
          <cell r="L1126" t="str">
            <v>Airbus</v>
          </cell>
          <cell r="M1126" t="str">
            <v>Airbus A330-300P2F</v>
          </cell>
        </row>
        <row r="1127">
          <cell r="A1127">
            <v>669</v>
          </cell>
          <cell r="B1127">
            <v>717</v>
          </cell>
          <cell r="C1127" t="str">
            <v>669#717</v>
          </cell>
          <cell r="D1127">
            <v>44327</v>
          </cell>
          <cell r="E1127">
            <v>3</v>
          </cell>
          <cell r="F1127" t="str">
            <v>F</v>
          </cell>
          <cell r="G1127" t="str">
            <v>F</v>
          </cell>
          <cell r="H1127" t="str">
            <v/>
          </cell>
          <cell r="I1127" t="str">
            <v/>
          </cell>
          <cell r="J1127" t="str">
            <v/>
          </cell>
          <cell r="K1127" t="str">
            <v>Freighter</v>
          </cell>
          <cell r="L1127" t="str">
            <v>Airbus</v>
          </cell>
          <cell r="M1127" t="str">
            <v>Airbus A340-600NGF</v>
          </cell>
        </row>
        <row r="1128">
          <cell r="A1128">
            <v>570</v>
          </cell>
          <cell r="B1128">
            <v>717</v>
          </cell>
          <cell r="C1128" t="str">
            <v>570#717</v>
          </cell>
          <cell r="D1128">
            <v>44327</v>
          </cell>
          <cell r="E1128">
            <v>3</v>
          </cell>
          <cell r="F1128" t="str">
            <v>F</v>
          </cell>
          <cell r="G1128" t="str">
            <v>F</v>
          </cell>
          <cell r="H1128" t="str">
            <v/>
          </cell>
          <cell r="I1128" t="str">
            <v/>
          </cell>
          <cell r="J1128" t="str">
            <v/>
          </cell>
          <cell r="K1128" t="str">
            <v>Freighter</v>
          </cell>
          <cell r="L1128" t="str">
            <v>Boeing</v>
          </cell>
          <cell r="M1128" t="str">
            <v>Boeing 767-300BCF</v>
          </cell>
        </row>
        <row r="1129">
          <cell r="A1129">
            <v>569</v>
          </cell>
          <cell r="B1129">
            <v>717</v>
          </cell>
          <cell r="C1129" t="str">
            <v>569#717</v>
          </cell>
          <cell r="D1129">
            <v>44327</v>
          </cell>
          <cell r="E1129">
            <v>3</v>
          </cell>
          <cell r="F1129" t="str">
            <v>F</v>
          </cell>
          <cell r="G1129" t="str">
            <v>F</v>
          </cell>
          <cell r="H1129" t="str">
            <v/>
          </cell>
          <cell r="I1129" t="str">
            <v/>
          </cell>
          <cell r="J1129" t="str">
            <v/>
          </cell>
          <cell r="K1129" t="str">
            <v>Freighter</v>
          </cell>
          <cell r="L1129" t="str">
            <v>Boeing</v>
          </cell>
          <cell r="M1129" t="str">
            <v>Boeing 767-300F</v>
          </cell>
        </row>
        <row r="1130">
          <cell r="A1130">
            <v>627</v>
          </cell>
          <cell r="B1130">
            <v>717</v>
          </cell>
          <cell r="C1130" t="str">
            <v>627#717</v>
          </cell>
          <cell r="D1130">
            <v>44327</v>
          </cell>
          <cell r="E1130">
            <v>3</v>
          </cell>
          <cell r="F1130" t="str">
            <v>F</v>
          </cell>
          <cell r="G1130" t="str">
            <v>F</v>
          </cell>
          <cell r="H1130" t="str">
            <v/>
          </cell>
          <cell r="I1130" t="str">
            <v/>
          </cell>
          <cell r="J1130" t="str">
            <v/>
          </cell>
          <cell r="K1130" t="str">
            <v>Freighter</v>
          </cell>
          <cell r="L1130" t="str">
            <v>McDonnell</v>
          </cell>
          <cell r="M1130" t="str">
            <v>McDonnell Douglas MD-11F/CF</v>
          </cell>
        </row>
        <row r="1131">
          <cell r="A1131">
            <v>626</v>
          </cell>
          <cell r="B1131">
            <v>717</v>
          </cell>
          <cell r="C1131" t="str">
            <v>626#717</v>
          </cell>
          <cell r="D1131">
            <v>44327</v>
          </cell>
          <cell r="E1131">
            <v>3</v>
          </cell>
          <cell r="F1131" t="str">
            <v>F</v>
          </cell>
          <cell r="G1131" t="str">
            <v>F</v>
          </cell>
          <cell r="H1131" t="str">
            <v/>
          </cell>
          <cell r="I1131" t="str">
            <v/>
          </cell>
          <cell r="J1131" t="str">
            <v/>
          </cell>
          <cell r="K1131" t="str">
            <v>Freighter</v>
          </cell>
          <cell r="L1131" t="str">
            <v>McDonnell</v>
          </cell>
          <cell r="M1131" t="str">
            <v>McDonnell Douglas MD-11F/CF</v>
          </cell>
        </row>
        <row r="1132">
          <cell r="A1132">
            <v>565</v>
          </cell>
          <cell r="B1132">
            <v>717</v>
          </cell>
          <cell r="C1132" t="str">
            <v>565#717</v>
          </cell>
          <cell r="D1132">
            <v>44327</v>
          </cell>
          <cell r="E1132">
            <v>3</v>
          </cell>
          <cell r="F1132" t="str">
            <v>F</v>
          </cell>
          <cell r="G1132" t="str">
            <v>F</v>
          </cell>
          <cell r="H1132" t="str">
            <v/>
          </cell>
          <cell r="I1132" t="str">
            <v/>
          </cell>
          <cell r="J1132" t="str">
            <v/>
          </cell>
          <cell r="K1132" t="str">
            <v>Freighter</v>
          </cell>
          <cell r="L1132" t="str">
            <v>Airbus</v>
          </cell>
          <cell r="M1132" t="str">
            <v>Airbus A330-743L Beluga XL</v>
          </cell>
        </row>
        <row r="1133">
          <cell r="A1133">
            <v>644</v>
          </cell>
          <cell r="B1133">
            <v>717</v>
          </cell>
          <cell r="C1133" t="str">
            <v>644#717</v>
          </cell>
          <cell r="D1133">
            <v>44327</v>
          </cell>
          <cell r="E1133">
            <v>3</v>
          </cell>
          <cell r="F1133" t="str">
            <v>F</v>
          </cell>
          <cell r="G1133" t="str">
            <v>F</v>
          </cell>
          <cell r="H1133" t="str">
            <v/>
          </cell>
          <cell r="I1133" t="str">
            <v/>
          </cell>
          <cell r="J1133" t="str">
            <v/>
          </cell>
          <cell r="K1133" t="str">
            <v>Freighter</v>
          </cell>
          <cell r="L1133" t="str">
            <v>Airbus</v>
          </cell>
          <cell r="M1133" t="str">
            <v>Airbus A350F</v>
          </cell>
        </row>
        <row r="1134">
          <cell r="A1134">
            <v>592</v>
          </cell>
          <cell r="B1134">
            <v>717</v>
          </cell>
          <cell r="C1134" t="str">
            <v>592#717</v>
          </cell>
          <cell r="D1134">
            <v>44327</v>
          </cell>
          <cell r="E1134">
            <v>3</v>
          </cell>
          <cell r="F1134" t="str">
            <v>F</v>
          </cell>
          <cell r="G1134" t="str">
            <v>F</v>
          </cell>
          <cell r="H1134" t="str">
            <v/>
          </cell>
          <cell r="I1134" t="str">
            <v/>
          </cell>
          <cell r="J1134" t="str">
            <v/>
          </cell>
          <cell r="K1134" t="str">
            <v>Freighter</v>
          </cell>
          <cell r="L1134" t="str">
            <v>Boeing</v>
          </cell>
          <cell r="M1134" t="str">
            <v>Boeing 747-400CF</v>
          </cell>
        </row>
        <row r="1135">
          <cell r="A1135">
            <v>593</v>
          </cell>
          <cell r="B1135">
            <v>717</v>
          </cell>
          <cell r="C1135" t="str">
            <v>593#717</v>
          </cell>
          <cell r="D1135">
            <v>44327</v>
          </cell>
          <cell r="E1135">
            <v>3</v>
          </cell>
          <cell r="F1135" t="str">
            <v>F</v>
          </cell>
          <cell r="G1135" t="str">
            <v>F</v>
          </cell>
          <cell r="H1135" t="str">
            <v/>
          </cell>
          <cell r="I1135" t="str">
            <v/>
          </cell>
          <cell r="J1135" t="str">
            <v/>
          </cell>
          <cell r="K1135" t="str">
            <v>Freighter</v>
          </cell>
          <cell r="L1135" t="str">
            <v>Boeing</v>
          </cell>
          <cell r="M1135" t="str">
            <v>Boeing 747-400CF</v>
          </cell>
        </row>
        <row r="1136">
          <cell r="A1136">
            <v>629</v>
          </cell>
          <cell r="B1136">
            <v>717</v>
          </cell>
          <cell r="C1136" t="str">
            <v>629#717</v>
          </cell>
          <cell r="D1136">
            <v>44327</v>
          </cell>
          <cell r="E1136">
            <v>3</v>
          </cell>
          <cell r="F1136" t="str">
            <v>F</v>
          </cell>
          <cell r="G1136" t="str">
            <v>F</v>
          </cell>
          <cell r="H1136" t="str">
            <v/>
          </cell>
          <cell r="I1136" t="str">
            <v/>
          </cell>
          <cell r="J1136" t="str">
            <v/>
          </cell>
          <cell r="K1136" t="str">
            <v>Freighter</v>
          </cell>
          <cell r="L1136" t="str">
            <v>Boeing</v>
          </cell>
          <cell r="M1136" t="str">
            <v>Boeing 747-400F/ERF</v>
          </cell>
        </row>
        <row r="1137">
          <cell r="A1137">
            <v>628</v>
          </cell>
          <cell r="B1137">
            <v>717</v>
          </cell>
          <cell r="C1137" t="str">
            <v>628#717</v>
          </cell>
          <cell r="D1137">
            <v>44327</v>
          </cell>
          <cell r="E1137">
            <v>3</v>
          </cell>
          <cell r="F1137" t="str">
            <v>F</v>
          </cell>
          <cell r="G1137" t="str">
            <v>F</v>
          </cell>
          <cell r="H1137" t="str">
            <v/>
          </cell>
          <cell r="I1137" t="str">
            <v/>
          </cell>
          <cell r="J1137" t="str">
            <v/>
          </cell>
          <cell r="K1137" t="str">
            <v>Freighter</v>
          </cell>
          <cell r="L1137" t="str">
            <v>Boeing</v>
          </cell>
          <cell r="M1137" t="str">
            <v>Boeing 747-400F/ERF</v>
          </cell>
        </row>
        <row r="1138">
          <cell r="A1138">
            <v>630</v>
          </cell>
          <cell r="B1138">
            <v>717</v>
          </cell>
          <cell r="C1138" t="str">
            <v>630#717</v>
          </cell>
          <cell r="D1138">
            <v>44327</v>
          </cell>
          <cell r="E1138">
            <v>3</v>
          </cell>
          <cell r="F1138" t="str">
            <v>F</v>
          </cell>
          <cell r="G1138" t="str">
            <v>F</v>
          </cell>
          <cell r="H1138" t="str">
            <v/>
          </cell>
          <cell r="I1138" t="str">
            <v/>
          </cell>
          <cell r="J1138" t="str">
            <v/>
          </cell>
          <cell r="K1138" t="str">
            <v>Freighter</v>
          </cell>
          <cell r="L1138" t="str">
            <v>Boeing</v>
          </cell>
          <cell r="M1138" t="str">
            <v>Boeing 747-400F/ERF</v>
          </cell>
        </row>
        <row r="1139">
          <cell r="A1139">
            <v>659</v>
          </cell>
          <cell r="B1139">
            <v>717</v>
          </cell>
          <cell r="C1139" t="str">
            <v>659#717</v>
          </cell>
          <cell r="D1139">
            <v>44327</v>
          </cell>
          <cell r="E1139">
            <v>3</v>
          </cell>
          <cell r="F1139" t="str">
            <v>F</v>
          </cell>
          <cell r="G1139" t="str">
            <v>F</v>
          </cell>
          <cell r="H1139" t="str">
            <v/>
          </cell>
          <cell r="I1139" t="str">
            <v/>
          </cell>
          <cell r="J1139" t="str">
            <v/>
          </cell>
          <cell r="K1139" t="str">
            <v>Freighter</v>
          </cell>
          <cell r="L1139" t="str">
            <v>Boeing</v>
          </cell>
          <cell r="M1139" t="str">
            <v>Boeing 777XF: 777-9</v>
          </cell>
        </row>
        <row r="1140">
          <cell r="A1140">
            <v>632</v>
          </cell>
          <cell r="B1140">
            <v>717</v>
          </cell>
          <cell r="C1140" t="str">
            <v>632#717</v>
          </cell>
          <cell r="D1140">
            <v>44327</v>
          </cell>
          <cell r="E1140">
            <v>3</v>
          </cell>
          <cell r="F1140" t="str">
            <v>F</v>
          </cell>
          <cell r="G1140" t="str">
            <v>F</v>
          </cell>
          <cell r="H1140" t="str">
            <v/>
          </cell>
          <cell r="I1140" t="str">
            <v/>
          </cell>
          <cell r="J1140" t="str">
            <v/>
          </cell>
          <cell r="K1140" t="str">
            <v>Freighter</v>
          </cell>
          <cell r="L1140" t="str">
            <v>Airbus</v>
          </cell>
          <cell r="M1140" t="str">
            <v>A300-600F/RF</v>
          </cell>
        </row>
        <row r="1141">
          <cell r="A1141">
            <v>631</v>
          </cell>
          <cell r="B1141">
            <v>717</v>
          </cell>
          <cell r="C1141" t="str">
            <v>631#717</v>
          </cell>
          <cell r="D1141">
            <v>44327</v>
          </cell>
          <cell r="E1141">
            <v>3</v>
          </cell>
          <cell r="F1141" t="str">
            <v>F</v>
          </cell>
          <cell r="G1141" t="str">
            <v>F</v>
          </cell>
          <cell r="H1141" t="str">
            <v/>
          </cell>
          <cell r="I1141" t="str">
            <v/>
          </cell>
          <cell r="J1141" t="str">
            <v/>
          </cell>
          <cell r="K1141" t="str">
            <v>Freighter</v>
          </cell>
          <cell r="L1141" t="str">
            <v>Airbus</v>
          </cell>
          <cell r="M1141" t="str">
            <v>A300-600F/RF</v>
          </cell>
        </row>
        <row r="1142">
          <cell r="A1142">
            <v>678</v>
          </cell>
          <cell r="B1142">
            <v>717</v>
          </cell>
          <cell r="C1142" t="str">
            <v>678#717</v>
          </cell>
          <cell r="D1142">
            <v>44327</v>
          </cell>
          <cell r="E1142">
            <v>3</v>
          </cell>
          <cell r="F1142" t="str">
            <v>F</v>
          </cell>
          <cell r="G1142" t="str">
            <v>F</v>
          </cell>
          <cell r="H1142" t="str">
            <v/>
          </cell>
          <cell r="I1142" t="str">
            <v/>
          </cell>
          <cell r="J1142" t="str">
            <v/>
          </cell>
          <cell r="K1142" t="str">
            <v>Business Jet</v>
          </cell>
          <cell r="L1142" t="str">
            <v>Airbus</v>
          </cell>
          <cell r="M1142" t="str">
            <v>Airbus ACJ330-200</v>
          </cell>
        </row>
        <row r="1143">
          <cell r="A1143">
            <v>553</v>
          </cell>
          <cell r="B1143">
            <v>717</v>
          </cell>
          <cell r="C1143" t="str">
            <v>553#717</v>
          </cell>
          <cell r="D1143">
            <v>44327</v>
          </cell>
          <cell r="E1143">
            <v>3</v>
          </cell>
          <cell r="F1143" t="str">
            <v>F</v>
          </cell>
          <cell r="G1143" t="str">
            <v>F</v>
          </cell>
          <cell r="H1143" t="str">
            <v/>
          </cell>
          <cell r="I1143" t="str">
            <v/>
          </cell>
          <cell r="J1143" t="str">
            <v/>
          </cell>
          <cell r="K1143" t="str">
            <v>Business Jet</v>
          </cell>
          <cell r="L1143" t="str">
            <v>Boeing</v>
          </cell>
          <cell r="M1143" t="str">
            <v>Boeing BBJ 777X</v>
          </cell>
        </row>
        <row r="1144">
          <cell r="A1144">
            <v>518</v>
          </cell>
          <cell r="B1144">
            <v>717</v>
          </cell>
          <cell r="C1144" t="str">
            <v>518#717</v>
          </cell>
          <cell r="D1144">
            <v>44327</v>
          </cell>
          <cell r="E1144">
            <v>3</v>
          </cell>
          <cell r="F1144" t="str">
            <v>F</v>
          </cell>
          <cell r="G1144" t="str">
            <v>F</v>
          </cell>
          <cell r="H1144" t="str">
            <v/>
          </cell>
          <cell r="I1144" t="str">
            <v/>
          </cell>
          <cell r="J1144" t="str">
            <v/>
          </cell>
          <cell r="K1144" t="str">
            <v>Large Commercial Aircraft</v>
          </cell>
          <cell r="L1144" t="str">
            <v>Airbus</v>
          </cell>
          <cell r="M1144" t="str">
            <v>Airbus A330-300</v>
          </cell>
        </row>
        <row r="1145">
          <cell r="A1145">
            <v>519</v>
          </cell>
          <cell r="B1145">
            <v>717</v>
          </cell>
          <cell r="C1145" t="str">
            <v>519#717</v>
          </cell>
          <cell r="D1145">
            <v>44327</v>
          </cell>
          <cell r="E1145">
            <v>3</v>
          </cell>
          <cell r="F1145" t="str">
            <v>F</v>
          </cell>
          <cell r="G1145" t="str">
            <v>F</v>
          </cell>
          <cell r="H1145" t="str">
            <v/>
          </cell>
          <cell r="I1145" t="str">
            <v/>
          </cell>
          <cell r="J1145" t="str">
            <v/>
          </cell>
          <cell r="K1145" t="str">
            <v>Large Commercial Aircraft</v>
          </cell>
          <cell r="L1145" t="str">
            <v>Airbus</v>
          </cell>
          <cell r="M1145" t="str">
            <v>Airbus A330-300</v>
          </cell>
        </row>
        <row r="1146">
          <cell r="A1146">
            <v>214</v>
          </cell>
          <cell r="B1146">
            <v>717</v>
          </cell>
          <cell r="C1146" t="str">
            <v>214#717</v>
          </cell>
          <cell r="D1146">
            <v>44327</v>
          </cell>
          <cell r="E1146">
            <v>3</v>
          </cell>
          <cell r="F1146" t="str">
            <v>F</v>
          </cell>
          <cell r="G1146" t="str">
            <v>F</v>
          </cell>
          <cell r="H1146" t="str">
            <v/>
          </cell>
          <cell r="I1146" t="str">
            <v/>
          </cell>
          <cell r="J1146" t="str">
            <v/>
          </cell>
          <cell r="K1146" t="str">
            <v>Large Commercial Aircraft</v>
          </cell>
          <cell r="L1146" t="str">
            <v>Airbus</v>
          </cell>
          <cell r="M1146" t="str">
            <v>Airbus A330-800neo</v>
          </cell>
        </row>
        <row r="1147">
          <cell r="A1147">
            <v>215</v>
          </cell>
          <cell r="B1147">
            <v>717</v>
          </cell>
          <cell r="C1147" t="str">
            <v>215#717</v>
          </cell>
          <cell r="D1147">
            <v>44327</v>
          </cell>
          <cell r="E1147">
            <v>3</v>
          </cell>
          <cell r="F1147" t="str">
            <v>F</v>
          </cell>
          <cell r="G1147" t="str">
            <v>F</v>
          </cell>
          <cell r="H1147" t="str">
            <v/>
          </cell>
          <cell r="I1147" t="str">
            <v/>
          </cell>
          <cell r="J1147" t="str">
            <v/>
          </cell>
          <cell r="K1147" t="str">
            <v>Large Commercial Aircraft</v>
          </cell>
          <cell r="L1147" t="str">
            <v>Airbus</v>
          </cell>
          <cell r="M1147" t="str">
            <v>Airbus A330-900neo</v>
          </cell>
        </row>
        <row r="1148">
          <cell r="A1148">
            <v>304</v>
          </cell>
          <cell r="B1148">
            <v>717</v>
          </cell>
          <cell r="C1148" t="str">
            <v>304#717</v>
          </cell>
          <cell r="D1148">
            <v>44327</v>
          </cell>
          <cell r="E1148">
            <v>3</v>
          </cell>
          <cell r="F1148" t="str">
            <v>F</v>
          </cell>
          <cell r="G1148" t="str">
            <v>F</v>
          </cell>
          <cell r="H1148" t="str">
            <v/>
          </cell>
          <cell r="I1148" t="str">
            <v/>
          </cell>
          <cell r="J1148" t="str">
            <v/>
          </cell>
          <cell r="K1148" t="str">
            <v>Large Commercial Aircraft</v>
          </cell>
          <cell r="L1148" t="str">
            <v>Airbus</v>
          </cell>
          <cell r="M1148" t="str">
            <v>Airbus A340-200/300</v>
          </cell>
        </row>
        <row r="1149">
          <cell r="A1149">
            <v>5</v>
          </cell>
          <cell r="B1149">
            <v>717</v>
          </cell>
          <cell r="C1149" t="str">
            <v>5#717</v>
          </cell>
          <cell r="D1149">
            <v>44327</v>
          </cell>
          <cell r="E1149">
            <v>3</v>
          </cell>
          <cell r="F1149" t="str">
            <v>F</v>
          </cell>
          <cell r="G1149" t="str">
            <v>F</v>
          </cell>
          <cell r="H1149" t="str">
            <v/>
          </cell>
          <cell r="I1149" t="str">
            <v/>
          </cell>
          <cell r="J1149" t="str">
            <v/>
          </cell>
          <cell r="K1149" t="str">
            <v>Large Commercial Aircraft</v>
          </cell>
          <cell r="L1149" t="str">
            <v>Airbus</v>
          </cell>
          <cell r="M1149" t="str">
            <v>Airbus A340-500/600</v>
          </cell>
        </row>
        <row r="1150">
          <cell r="A1150">
            <v>305</v>
          </cell>
          <cell r="B1150">
            <v>717</v>
          </cell>
          <cell r="C1150" t="str">
            <v>305#717</v>
          </cell>
          <cell r="D1150">
            <v>44327</v>
          </cell>
          <cell r="E1150">
            <v>3</v>
          </cell>
          <cell r="F1150" t="str">
            <v>F</v>
          </cell>
          <cell r="G1150" t="str">
            <v>F</v>
          </cell>
          <cell r="H1150" t="str">
            <v/>
          </cell>
          <cell r="I1150" t="str">
            <v/>
          </cell>
          <cell r="J1150" t="str">
            <v/>
          </cell>
          <cell r="K1150" t="str">
            <v>Large Commercial Aircraft</v>
          </cell>
          <cell r="L1150" t="str">
            <v>Airbus</v>
          </cell>
          <cell r="M1150" t="str">
            <v>Airbus A300</v>
          </cell>
        </row>
        <row r="1151">
          <cell r="A1151">
            <v>532</v>
          </cell>
          <cell r="B1151">
            <v>717</v>
          </cell>
          <cell r="C1151" t="str">
            <v>532#717</v>
          </cell>
          <cell r="D1151">
            <v>44327</v>
          </cell>
          <cell r="E1151">
            <v>3</v>
          </cell>
          <cell r="F1151" t="str">
            <v>F</v>
          </cell>
          <cell r="G1151" t="str">
            <v>F</v>
          </cell>
          <cell r="H1151" t="str">
            <v/>
          </cell>
          <cell r="I1151" t="str">
            <v/>
          </cell>
          <cell r="J1151" t="str">
            <v/>
          </cell>
          <cell r="K1151" t="str">
            <v>Large Commercial Aircraft</v>
          </cell>
          <cell r="L1151" t="str">
            <v>Airbus</v>
          </cell>
          <cell r="M1151" t="str">
            <v>Airbus A300</v>
          </cell>
        </row>
        <row r="1152">
          <cell r="A1152">
            <v>12</v>
          </cell>
          <cell r="B1152">
            <v>717</v>
          </cell>
          <cell r="C1152" t="str">
            <v>12#717</v>
          </cell>
          <cell r="D1152">
            <v>44327</v>
          </cell>
          <cell r="E1152">
            <v>3</v>
          </cell>
          <cell r="F1152" t="str">
            <v>F</v>
          </cell>
          <cell r="G1152" t="str">
            <v>F</v>
          </cell>
          <cell r="H1152" t="str">
            <v/>
          </cell>
          <cell r="I1152" t="str">
            <v/>
          </cell>
          <cell r="J1152" t="str">
            <v/>
          </cell>
          <cell r="K1152" t="str">
            <v>Large Commercial Aircraft</v>
          </cell>
          <cell r="L1152" t="str">
            <v>Boeing</v>
          </cell>
          <cell r="M1152" t="str">
            <v>Boeing 767</v>
          </cell>
        </row>
        <row r="1153">
          <cell r="A1153">
            <v>537</v>
          </cell>
          <cell r="B1153">
            <v>717</v>
          </cell>
          <cell r="C1153" t="str">
            <v>537#717</v>
          </cell>
          <cell r="D1153">
            <v>44327</v>
          </cell>
          <cell r="E1153">
            <v>3</v>
          </cell>
          <cell r="F1153" t="str">
            <v>F</v>
          </cell>
          <cell r="G1153" t="str">
            <v>F</v>
          </cell>
          <cell r="H1153" t="str">
            <v/>
          </cell>
          <cell r="I1153" t="str">
            <v/>
          </cell>
          <cell r="J1153" t="str">
            <v/>
          </cell>
          <cell r="K1153" t="str">
            <v>Large Commercial Aircraft</v>
          </cell>
          <cell r="L1153" t="str">
            <v>Boeing</v>
          </cell>
          <cell r="M1153" t="str">
            <v>Boeing 767</v>
          </cell>
        </row>
        <row r="1154">
          <cell r="A1154">
            <v>538</v>
          </cell>
          <cell r="B1154">
            <v>717</v>
          </cell>
          <cell r="C1154" t="str">
            <v>538#717</v>
          </cell>
          <cell r="D1154">
            <v>44327</v>
          </cell>
          <cell r="E1154">
            <v>3</v>
          </cell>
          <cell r="F1154" t="str">
            <v>F</v>
          </cell>
          <cell r="G1154" t="str">
            <v>F</v>
          </cell>
          <cell r="H1154" t="str">
            <v/>
          </cell>
          <cell r="I1154" t="str">
            <v/>
          </cell>
          <cell r="J1154" t="str">
            <v/>
          </cell>
          <cell r="K1154" t="str">
            <v>Large Commercial Aircraft</v>
          </cell>
          <cell r="L1154" t="str">
            <v>Boeing</v>
          </cell>
          <cell r="M1154" t="str">
            <v>Boeing 767</v>
          </cell>
        </row>
        <row r="1155">
          <cell r="A1155">
            <v>539</v>
          </cell>
          <cell r="B1155">
            <v>717</v>
          </cell>
          <cell r="C1155" t="str">
            <v>539#717</v>
          </cell>
          <cell r="D1155">
            <v>44327</v>
          </cell>
          <cell r="E1155">
            <v>3</v>
          </cell>
          <cell r="F1155" t="str">
            <v>F</v>
          </cell>
          <cell r="G1155" t="str">
            <v>F</v>
          </cell>
          <cell r="H1155" t="str">
            <v/>
          </cell>
          <cell r="I1155" t="str">
            <v/>
          </cell>
          <cell r="J1155" t="str">
            <v/>
          </cell>
          <cell r="K1155" t="str">
            <v>Large Commercial Aircraft</v>
          </cell>
          <cell r="L1155" t="str">
            <v>Boeing</v>
          </cell>
          <cell r="M1155" t="str">
            <v>Boeing 777: 777-200ER</v>
          </cell>
        </row>
        <row r="1156">
          <cell r="A1156">
            <v>302</v>
          </cell>
          <cell r="B1156">
            <v>717</v>
          </cell>
          <cell r="C1156" t="str">
            <v>302#717</v>
          </cell>
          <cell r="D1156">
            <v>44327</v>
          </cell>
          <cell r="E1156">
            <v>3</v>
          </cell>
          <cell r="F1156" t="str">
            <v>F</v>
          </cell>
          <cell r="G1156" t="str">
            <v>F</v>
          </cell>
          <cell r="H1156" t="str">
            <v/>
          </cell>
          <cell r="I1156" t="str">
            <v/>
          </cell>
          <cell r="J1156" t="str">
            <v/>
          </cell>
          <cell r="K1156" t="str">
            <v>Large Commercial Aircraft</v>
          </cell>
          <cell r="L1156" t="str">
            <v>Boeing</v>
          </cell>
          <cell r="M1156" t="str">
            <v>Boeing 777: 777-200ER</v>
          </cell>
        </row>
        <row r="1157">
          <cell r="A1157">
            <v>579</v>
          </cell>
          <cell r="B1157">
            <v>717</v>
          </cell>
          <cell r="C1157" t="str">
            <v>579#717</v>
          </cell>
          <cell r="D1157">
            <v>44327</v>
          </cell>
          <cell r="E1157">
            <v>3</v>
          </cell>
          <cell r="F1157" t="str">
            <v>F</v>
          </cell>
          <cell r="G1157" t="str">
            <v>F</v>
          </cell>
          <cell r="H1157" t="str">
            <v/>
          </cell>
          <cell r="I1157" t="str">
            <v/>
          </cell>
          <cell r="J1157" t="str">
            <v/>
          </cell>
          <cell r="K1157" t="str">
            <v>Large Commercial Aircraft</v>
          </cell>
          <cell r="L1157" t="str">
            <v>Boeing</v>
          </cell>
          <cell r="M1157" t="str">
            <v>Boeing 777: 777-200ER</v>
          </cell>
        </row>
        <row r="1158">
          <cell r="A1158">
            <v>303</v>
          </cell>
          <cell r="B1158">
            <v>717</v>
          </cell>
          <cell r="C1158" t="str">
            <v>303#717</v>
          </cell>
          <cell r="D1158">
            <v>44327</v>
          </cell>
          <cell r="E1158">
            <v>3</v>
          </cell>
          <cell r="F1158" t="str">
            <v>F</v>
          </cell>
          <cell r="G1158" t="str">
            <v>F</v>
          </cell>
          <cell r="H1158" t="str">
            <v/>
          </cell>
          <cell r="I1158" t="str">
            <v/>
          </cell>
          <cell r="J1158" t="str">
            <v/>
          </cell>
          <cell r="K1158" t="str">
            <v>Large Commercial Aircraft</v>
          </cell>
          <cell r="L1158" t="str">
            <v>Boeing</v>
          </cell>
          <cell r="M1158" t="str">
            <v>Boeing 777: 777-300</v>
          </cell>
        </row>
        <row r="1159">
          <cell r="A1159">
            <v>597</v>
          </cell>
          <cell r="B1159">
            <v>717</v>
          </cell>
          <cell r="C1159" t="str">
            <v>597#717</v>
          </cell>
          <cell r="D1159">
            <v>44327</v>
          </cell>
          <cell r="E1159">
            <v>3</v>
          </cell>
          <cell r="F1159" t="str">
            <v>F</v>
          </cell>
          <cell r="G1159" t="str">
            <v>F</v>
          </cell>
          <cell r="H1159" t="str">
            <v/>
          </cell>
          <cell r="I1159" t="str">
            <v/>
          </cell>
          <cell r="J1159" t="str">
            <v/>
          </cell>
          <cell r="K1159" t="str">
            <v>Large Commercial Aircraft</v>
          </cell>
          <cell r="L1159" t="str">
            <v>Boeing</v>
          </cell>
          <cell r="M1159" t="str">
            <v>Boeing 777: 777-300</v>
          </cell>
        </row>
        <row r="1160">
          <cell r="A1160">
            <v>216</v>
          </cell>
          <cell r="B1160">
            <v>717</v>
          </cell>
          <cell r="C1160" t="str">
            <v>216#717</v>
          </cell>
          <cell r="D1160">
            <v>44327</v>
          </cell>
          <cell r="E1160">
            <v>3</v>
          </cell>
          <cell r="F1160" t="str">
            <v>F</v>
          </cell>
          <cell r="G1160" t="str">
            <v>F</v>
          </cell>
          <cell r="H1160" t="str">
            <v/>
          </cell>
          <cell r="I1160" t="str">
            <v/>
          </cell>
          <cell r="J1160" t="str">
            <v/>
          </cell>
          <cell r="K1160" t="str">
            <v>Large Commercial Aircraft</v>
          </cell>
          <cell r="L1160" t="str">
            <v>Airbus</v>
          </cell>
          <cell r="M1160" t="str">
            <v>Airbus A380</v>
          </cell>
        </row>
        <row r="1161">
          <cell r="A1161">
            <v>520</v>
          </cell>
          <cell r="B1161">
            <v>717</v>
          </cell>
          <cell r="C1161" t="str">
            <v>520#717</v>
          </cell>
          <cell r="D1161">
            <v>44327</v>
          </cell>
          <cell r="E1161">
            <v>3</v>
          </cell>
          <cell r="F1161" t="str">
            <v>F</v>
          </cell>
          <cell r="G1161" t="str">
            <v>F</v>
          </cell>
          <cell r="H1161" t="str">
            <v/>
          </cell>
          <cell r="I1161" t="str">
            <v/>
          </cell>
          <cell r="J1161" t="str">
            <v/>
          </cell>
          <cell r="K1161" t="str">
            <v>Large Commercial Aircraft</v>
          </cell>
          <cell r="L1161" t="str">
            <v>Airbus</v>
          </cell>
          <cell r="M1161" t="str">
            <v>Airbus A380</v>
          </cell>
        </row>
        <row r="1162">
          <cell r="A1162">
            <v>530</v>
          </cell>
          <cell r="B1162">
            <v>717</v>
          </cell>
          <cell r="C1162" t="str">
            <v>530#717</v>
          </cell>
          <cell r="D1162">
            <v>44327</v>
          </cell>
          <cell r="E1162">
            <v>3</v>
          </cell>
          <cell r="F1162" t="str">
            <v>F</v>
          </cell>
          <cell r="G1162" t="str">
            <v>F</v>
          </cell>
          <cell r="H1162" t="str">
            <v/>
          </cell>
          <cell r="I1162" t="str">
            <v/>
          </cell>
          <cell r="J1162" t="str">
            <v/>
          </cell>
          <cell r="K1162" t="str">
            <v>Large Commercial Aircraft</v>
          </cell>
          <cell r="L1162" t="str">
            <v>Boeing</v>
          </cell>
          <cell r="M1162" t="str">
            <v>Boeing 747-400</v>
          </cell>
        </row>
        <row r="1163">
          <cell r="A1163">
            <v>301</v>
          </cell>
          <cell r="B1163">
            <v>717</v>
          </cell>
          <cell r="C1163" t="str">
            <v>301#717</v>
          </cell>
          <cell r="D1163">
            <v>44327</v>
          </cell>
          <cell r="E1163">
            <v>3</v>
          </cell>
          <cell r="F1163" t="str">
            <v>F</v>
          </cell>
          <cell r="G1163" t="str">
            <v>F</v>
          </cell>
          <cell r="H1163" t="str">
            <v/>
          </cell>
          <cell r="I1163" t="str">
            <v/>
          </cell>
          <cell r="J1163" t="str">
            <v/>
          </cell>
          <cell r="K1163" t="str">
            <v>Large Commercial Aircraft</v>
          </cell>
          <cell r="L1163" t="str">
            <v>Boeing</v>
          </cell>
          <cell r="M1163" t="str">
            <v>Boeing 747-400</v>
          </cell>
        </row>
        <row r="1164">
          <cell r="A1164">
            <v>531</v>
          </cell>
          <cell r="B1164">
            <v>717</v>
          </cell>
          <cell r="C1164" t="str">
            <v>531#717</v>
          </cell>
          <cell r="D1164">
            <v>44327</v>
          </cell>
          <cell r="E1164">
            <v>3</v>
          </cell>
          <cell r="F1164" t="str">
            <v>F</v>
          </cell>
          <cell r="G1164" t="str">
            <v>F</v>
          </cell>
          <cell r="H1164" t="str">
            <v/>
          </cell>
          <cell r="I1164" t="str">
            <v/>
          </cell>
          <cell r="J1164" t="str">
            <v/>
          </cell>
          <cell r="K1164" t="str">
            <v>Large Commercial Aircraft</v>
          </cell>
          <cell r="L1164" t="str">
            <v>Boeing</v>
          </cell>
          <cell r="M1164" t="str">
            <v>Boeing 747-400</v>
          </cell>
        </row>
        <row r="1165">
          <cell r="A1165">
            <v>212</v>
          </cell>
          <cell r="B1165">
            <v>717</v>
          </cell>
          <cell r="C1165" t="str">
            <v>212#717</v>
          </cell>
          <cell r="D1165">
            <v>44327</v>
          </cell>
          <cell r="E1165">
            <v>3</v>
          </cell>
          <cell r="F1165" t="str">
            <v>F</v>
          </cell>
          <cell r="G1165" t="str">
            <v>F</v>
          </cell>
          <cell r="H1165" t="str">
            <v/>
          </cell>
          <cell r="I1165" t="str">
            <v/>
          </cell>
          <cell r="J1165" t="str">
            <v/>
          </cell>
          <cell r="K1165" t="str">
            <v>Large Commercial Aircraft</v>
          </cell>
          <cell r="L1165" t="str">
            <v>Airbus</v>
          </cell>
          <cell r="M1165" t="str">
            <v>Airbus A330-200</v>
          </cell>
        </row>
        <row r="1166">
          <cell r="A1166">
            <v>516</v>
          </cell>
          <cell r="B1166">
            <v>717</v>
          </cell>
          <cell r="C1166" t="str">
            <v>516#717</v>
          </cell>
          <cell r="D1166">
            <v>44327</v>
          </cell>
          <cell r="E1166">
            <v>3</v>
          </cell>
          <cell r="F1166" t="str">
            <v>F</v>
          </cell>
          <cell r="G1166" t="str">
            <v>F</v>
          </cell>
          <cell r="H1166" t="str">
            <v/>
          </cell>
          <cell r="I1166" t="str">
            <v/>
          </cell>
          <cell r="J1166" t="str">
            <v/>
          </cell>
          <cell r="K1166" t="str">
            <v>Large Commercial Aircraft</v>
          </cell>
          <cell r="L1166" t="str">
            <v>Airbus</v>
          </cell>
          <cell r="M1166" t="str">
            <v>Airbus A330-200</v>
          </cell>
        </row>
        <row r="1167">
          <cell r="A1167">
            <v>517</v>
          </cell>
          <cell r="B1167">
            <v>717</v>
          </cell>
          <cell r="C1167" t="str">
            <v>517#717</v>
          </cell>
          <cell r="D1167">
            <v>44327</v>
          </cell>
          <cell r="E1167">
            <v>3</v>
          </cell>
          <cell r="F1167" t="str">
            <v>F</v>
          </cell>
          <cell r="G1167" t="str">
            <v>F</v>
          </cell>
          <cell r="H1167" t="str">
            <v/>
          </cell>
          <cell r="I1167" t="str">
            <v/>
          </cell>
          <cell r="J1167" t="str">
            <v/>
          </cell>
          <cell r="K1167" t="str">
            <v>Large Commercial Aircraft</v>
          </cell>
          <cell r="L1167" t="str">
            <v>Airbus</v>
          </cell>
          <cell r="M1167" t="str">
            <v>Airbus A330-200</v>
          </cell>
        </row>
        <row r="1168">
          <cell r="A1168">
            <v>213</v>
          </cell>
          <cell r="B1168">
            <v>717</v>
          </cell>
          <cell r="C1168" t="str">
            <v>213#717</v>
          </cell>
          <cell r="D1168">
            <v>44327</v>
          </cell>
          <cell r="E1168">
            <v>3</v>
          </cell>
          <cell r="F1168" t="str">
            <v>F</v>
          </cell>
          <cell r="G1168" t="str">
            <v>F</v>
          </cell>
          <cell r="H1168" t="str">
            <v/>
          </cell>
          <cell r="I1168" t="str">
            <v/>
          </cell>
          <cell r="J1168" t="str">
            <v/>
          </cell>
          <cell r="K1168" t="str">
            <v>Large Commercial Aircraft</v>
          </cell>
          <cell r="L1168" t="str">
            <v>Airbus</v>
          </cell>
          <cell r="M1168" t="str">
            <v>Airbus A330-300</v>
          </cell>
        </row>
        <row r="1169">
          <cell r="A1169">
            <v>668</v>
          </cell>
          <cell r="B1169">
            <v>719</v>
          </cell>
          <cell r="C1169" t="str">
            <v>668#719</v>
          </cell>
          <cell r="D1169">
            <v>9109</v>
          </cell>
          <cell r="E1169">
            <v>1</v>
          </cell>
          <cell r="F1169" t="str">
            <v>A</v>
          </cell>
          <cell r="G1169" t="str">
            <v>A</v>
          </cell>
          <cell r="H1169" t="str">
            <v/>
          </cell>
          <cell r="I1169" t="str">
            <v/>
          </cell>
          <cell r="J1169" t="str">
            <v/>
          </cell>
          <cell r="K1169" t="str">
            <v>Freighter</v>
          </cell>
          <cell r="L1169" t="str">
            <v>ATR</v>
          </cell>
          <cell r="M1169" t="str">
            <v>ATR 72-600F</v>
          </cell>
        </row>
        <row r="1170">
          <cell r="A1170">
            <v>667</v>
          </cell>
          <cell r="B1170">
            <v>719</v>
          </cell>
          <cell r="C1170" t="str">
            <v>667#719</v>
          </cell>
          <cell r="D1170">
            <v>9109</v>
          </cell>
          <cell r="E1170">
            <v>1</v>
          </cell>
          <cell r="F1170" t="str">
            <v>A</v>
          </cell>
          <cell r="G1170" t="str">
            <v>A</v>
          </cell>
          <cell r="H1170" t="str">
            <v/>
          </cell>
          <cell r="I1170" t="str">
            <v/>
          </cell>
          <cell r="J1170" t="str">
            <v/>
          </cell>
          <cell r="K1170" t="str">
            <v>Freighter</v>
          </cell>
          <cell r="L1170" t="str">
            <v>ATR</v>
          </cell>
          <cell r="M1170" t="str">
            <v>ATR 72/42 Freighter Conversion</v>
          </cell>
        </row>
        <row r="1171">
          <cell r="A1171">
            <v>671</v>
          </cell>
          <cell r="B1171">
            <v>719</v>
          </cell>
          <cell r="C1171" t="str">
            <v>671#719</v>
          </cell>
          <cell r="D1171">
            <v>12905</v>
          </cell>
          <cell r="E1171">
            <v>1</v>
          </cell>
          <cell r="F1171" t="str">
            <v>B</v>
          </cell>
          <cell r="G1171" t="str">
            <v>B (142% A) [$9,109]</v>
          </cell>
          <cell r="H1171" t="str">
            <v/>
          </cell>
          <cell r="I1171" t="str">
            <v/>
          </cell>
          <cell r="J1171" t="str">
            <v/>
          </cell>
          <cell r="K1171" t="str">
            <v>Freighter</v>
          </cell>
          <cell r="L1171" t="str">
            <v>Embraer</v>
          </cell>
          <cell r="M1171" t="str">
            <v>Embraer E190F (P2F)</v>
          </cell>
        </row>
        <row r="1172">
          <cell r="A1172">
            <v>672</v>
          </cell>
          <cell r="B1172">
            <v>719</v>
          </cell>
          <cell r="C1172" t="str">
            <v>672#719</v>
          </cell>
          <cell r="D1172">
            <v>12905</v>
          </cell>
          <cell r="E1172">
            <v>1</v>
          </cell>
          <cell r="F1172" t="str">
            <v>B</v>
          </cell>
          <cell r="G1172" t="str">
            <v>B (142% A) [$9,109]</v>
          </cell>
          <cell r="H1172" t="str">
            <v/>
          </cell>
          <cell r="I1172" t="str">
            <v/>
          </cell>
          <cell r="J1172" t="str">
            <v/>
          </cell>
          <cell r="K1172" t="str">
            <v>Freighter</v>
          </cell>
          <cell r="L1172" t="str">
            <v>Embraer</v>
          </cell>
          <cell r="M1172" t="str">
            <v>Embraer E195F (P2F)</v>
          </cell>
        </row>
        <row r="1173">
          <cell r="A1173">
            <v>515</v>
          </cell>
          <cell r="B1173">
            <v>719</v>
          </cell>
          <cell r="C1173" t="str">
            <v>515#719</v>
          </cell>
          <cell r="D1173">
            <v>15182</v>
          </cell>
          <cell r="E1173">
            <v>1</v>
          </cell>
          <cell r="F1173" t="str">
            <v>C</v>
          </cell>
          <cell r="G1173" t="str">
            <v>C</v>
          </cell>
          <cell r="H1173" t="str">
            <v/>
          </cell>
          <cell r="I1173" t="str">
            <v/>
          </cell>
          <cell r="J1173" t="str">
            <v/>
          </cell>
          <cell r="K1173" t="str">
            <v>Large Commercial Aircraft</v>
          </cell>
          <cell r="L1173" t="str">
            <v>Airbus</v>
          </cell>
          <cell r="M1173" t="str">
            <v>Airbus A321neo</v>
          </cell>
        </row>
        <row r="1174">
          <cell r="A1174">
            <v>535</v>
          </cell>
          <cell r="B1174">
            <v>719</v>
          </cell>
          <cell r="C1174" t="str">
            <v>535#719</v>
          </cell>
          <cell r="D1174">
            <v>15182</v>
          </cell>
          <cell r="E1174">
            <v>1</v>
          </cell>
          <cell r="F1174" t="str">
            <v>C</v>
          </cell>
          <cell r="G1174" t="str">
            <v>C</v>
          </cell>
          <cell r="H1174" t="str">
            <v/>
          </cell>
          <cell r="I1174" t="str">
            <v/>
          </cell>
          <cell r="J1174" t="str">
            <v/>
          </cell>
          <cell r="K1174" t="str">
            <v>Large Commercial Aircraft</v>
          </cell>
          <cell r="L1174" t="str">
            <v>Boeing</v>
          </cell>
          <cell r="M1174" t="str">
            <v>Boeing 737 Classic: 737-400</v>
          </cell>
        </row>
        <row r="1175">
          <cell r="A1175">
            <v>536</v>
          </cell>
          <cell r="B1175">
            <v>719</v>
          </cell>
          <cell r="C1175" t="str">
            <v>536#719</v>
          </cell>
          <cell r="D1175">
            <v>15182</v>
          </cell>
          <cell r="E1175">
            <v>1</v>
          </cell>
          <cell r="F1175" t="str">
            <v>C</v>
          </cell>
          <cell r="G1175" t="str">
            <v>C</v>
          </cell>
          <cell r="H1175" t="str">
            <v/>
          </cell>
          <cell r="I1175" t="str">
            <v/>
          </cell>
          <cell r="J1175" t="str">
            <v/>
          </cell>
          <cell r="K1175" t="str">
            <v>Large Commercial Aircraft</v>
          </cell>
          <cell r="L1175" t="str">
            <v>Boeing</v>
          </cell>
          <cell r="M1175" t="str">
            <v>Boeing 737 Classic: 737-500</v>
          </cell>
        </row>
        <row r="1176">
          <cell r="A1176">
            <v>309</v>
          </cell>
          <cell r="B1176">
            <v>719</v>
          </cell>
          <cell r="C1176" t="str">
            <v>309#719</v>
          </cell>
          <cell r="D1176">
            <v>15182</v>
          </cell>
          <cell r="E1176">
            <v>1</v>
          </cell>
          <cell r="F1176" t="str">
            <v>C</v>
          </cell>
          <cell r="G1176" t="str">
            <v>C</v>
          </cell>
          <cell r="H1176" t="str">
            <v/>
          </cell>
          <cell r="I1176" t="str">
            <v/>
          </cell>
          <cell r="J1176" t="str">
            <v/>
          </cell>
          <cell r="K1176" t="str">
            <v>Large Commercial Aircraft</v>
          </cell>
          <cell r="L1176" t="str">
            <v>Boeing</v>
          </cell>
          <cell r="M1176" t="str">
            <v>Boeing 737 MAX: 737 MAX 10</v>
          </cell>
        </row>
        <row r="1177">
          <cell r="A1177">
            <v>195</v>
          </cell>
          <cell r="B1177">
            <v>719</v>
          </cell>
          <cell r="C1177" t="str">
            <v>195#719</v>
          </cell>
          <cell r="D1177">
            <v>15182</v>
          </cell>
          <cell r="E1177">
            <v>1</v>
          </cell>
          <cell r="F1177" t="str">
            <v>C</v>
          </cell>
          <cell r="G1177" t="str">
            <v>C</v>
          </cell>
          <cell r="H1177" t="str">
            <v/>
          </cell>
          <cell r="I1177" t="str">
            <v/>
          </cell>
          <cell r="J1177" t="str">
            <v/>
          </cell>
          <cell r="K1177" t="str">
            <v>Large Commercial Aircraft</v>
          </cell>
          <cell r="L1177" t="str">
            <v>Boeing</v>
          </cell>
          <cell r="M1177" t="str">
            <v>Boeing 737 MAX: 737 MAX 7</v>
          </cell>
        </row>
        <row r="1178">
          <cell r="A1178">
            <v>196</v>
          </cell>
          <cell r="B1178">
            <v>719</v>
          </cell>
          <cell r="C1178" t="str">
            <v>196#719</v>
          </cell>
          <cell r="D1178">
            <v>15182</v>
          </cell>
          <cell r="E1178">
            <v>1</v>
          </cell>
          <cell r="F1178" t="str">
            <v>C</v>
          </cell>
          <cell r="G1178" t="str">
            <v>C</v>
          </cell>
          <cell r="H1178" t="str">
            <v/>
          </cell>
          <cell r="I1178" t="str">
            <v/>
          </cell>
          <cell r="J1178" t="str">
            <v/>
          </cell>
          <cell r="K1178" t="str">
            <v>Large Commercial Aircraft</v>
          </cell>
          <cell r="L1178" t="str">
            <v>Boeing</v>
          </cell>
          <cell r="M1178" t="str">
            <v>Boeing 737 MAX: 737 MAX 8</v>
          </cell>
        </row>
        <row r="1179">
          <cell r="A1179">
            <v>211</v>
          </cell>
          <cell r="B1179">
            <v>719</v>
          </cell>
          <cell r="C1179" t="str">
            <v>211#719</v>
          </cell>
          <cell r="D1179">
            <v>15182</v>
          </cell>
          <cell r="E1179">
            <v>1</v>
          </cell>
          <cell r="F1179" t="str">
            <v>C</v>
          </cell>
          <cell r="G1179" t="str">
            <v>C</v>
          </cell>
          <cell r="H1179" t="str">
            <v/>
          </cell>
          <cell r="I1179" t="str">
            <v/>
          </cell>
          <cell r="J1179" t="str">
            <v/>
          </cell>
          <cell r="K1179" t="str">
            <v>Large Commercial Aircraft</v>
          </cell>
          <cell r="L1179" t="str">
            <v>Airbus</v>
          </cell>
          <cell r="M1179" t="str">
            <v>Airbus A321neo</v>
          </cell>
        </row>
        <row r="1180">
          <cell r="A1180">
            <v>299</v>
          </cell>
          <cell r="B1180">
            <v>719</v>
          </cell>
          <cell r="C1180" t="str">
            <v>299#719</v>
          </cell>
          <cell r="D1180">
            <v>15182</v>
          </cell>
          <cell r="E1180">
            <v>1</v>
          </cell>
          <cell r="F1180" t="str">
            <v>C</v>
          </cell>
          <cell r="G1180" t="str">
            <v>C</v>
          </cell>
          <cell r="H1180" t="str">
            <v/>
          </cell>
          <cell r="I1180" t="str">
            <v/>
          </cell>
          <cell r="J1180" t="str">
            <v/>
          </cell>
          <cell r="K1180" t="str">
            <v>Large Commercial Aircraft</v>
          </cell>
          <cell r="L1180" t="str">
            <v>Boeing</v>
          </cell>
          <cell r="M1180" t="str">
            <v>Boeing 717</v>
          </cell>
        </row>
        <row r="1181">
          <cell r="A1181">
            <v>534</v>
          </cell>
          <cell r="B1181">
            <v>719</v>
          </cell>
          <cell r="C1181" t="str">
            <v>534#719</v>
          </cell>
          <cell r="D1181">
            <v>15182</v>
          </cell>
          <cell r="E1181">
            <v>1</v>
          </cell>
          <cell r="F1181" t="str">
            <v>C</v>
          </cell>
          <cell r="G1181" t="str">
            <v>C</v>
          </cell>
          <cell r="H1181" t="str">
            <v/>
          </cell>
          <cell r="I1181" t="str">
            <v/>
          </cell>
          <cell r="J1181" t="str">
            <v/>
          </cell>
          <cell r="K1181" t="str">
            <v>Large Commercial Aircraft</v>
          </cell>
          <cell r="L1181" t="str">
            <v>Boeing</v>
          </cell>
          <cell r="M1181" t="str">
            <v>Boeing 737 Classic: 737-300</v>
          </cell>
        </row>
        <row r="1182">
          <cell r="A1182">
            <v>221</v>
          </cell>
          <cell r="B1182">
            <v>719</v>
          </cell>
          <cell r="C1182" t="str">
            <v>221#719</v>
          </cell>
          <cell r="D1182">
            <v>15182</v>
          </cell>
          <cell r="E1182">
            <v>1</v>
          </cell>
          <cell r="F1182" t="str">
            <v>C</v>
          </cell>
          <cell r="G1182" t="str">
            <v>C</v>
          </cell>
          <cell r="H1182" t="str">
            <v/>
          </cell>
          <cell r="I1182" t="str">
            <v/>
          </cell>
          <cell r="J1182" t="str">
            <v/>
          </cell>
          <cell r="K1182" t="str">
            <v>Large Commercial Aircraft</v>
          </cell>
          <cell r="L1182" t="str">
            <v>Airbus</v>
          </cell>
          <cell r="M1182" t="str">
            <v>Airbus A220-100</v>
          </cell>
        </row>
        <row r="1183">
          <cell r="A1183">
            <v>222</v>
          </cell>
          <cell r="B1183">
            <v>719</v>
          </cell>
          <cell r="C1183" t="str">
            <v>222#719</v>
          </cell>
          <cell r="D1183">
            <v>15182</v>
          </cell>
          <cell r="E1183">
            <v>1</v>
          </cell>
          <cell r="F1183" t="str">
            <v>C</v>
          </cell>
          <cell r="G1183" t="str">
            <v>C</v>
          </cell>
          <cell r="H1183" t="str">
            <v/>
          </cell>
          <cell r="I1183" t="str">
            <v/>
          </cell>
          <cell r="J1183" t="str">
            <v/>
          </cell>
          <cell r="K1183" t="str">
            <v>Large Commercial Aircraft</v>
          </cell>
          <cell r="L1183" t="str">
            <v>Airbus</v>
          </cell>
          <cell r="M1183" t="str">
            <v>Airbus A220-300</v>
          </cell>
        </row>
        <row r="1184">
          <cell r="A1184">
            <v>634</v>
          </cell>
          <cell r="B1184">
            <v>719</v>
          </cell>
          <cell r="C1184" t="str">
            <v>634#719</v>
          </cell>
          <cell r="D1184">
            <v>15182</v>
          </cell>
          <cell r="E1184">
            <v>1</v>
          </cell>
          <cell r="F1184" t="str">
            <v>C</v>
          </cell>
          <cell r="G1184" t="str">
            <v>C</v>
          </cell>
          <cell r="H1184" t="str">
            <v/>
          </cell>
          <cell r="I1184" t="str">
            <v/>
          </cell>
          <cell r="J1184" t="str">
            <v/>
          </cell>
          <cell r="K1184" t="str">
            <v>Large Commercial Aircraft</v>
          </cell>
          <cell r="L1184" t="str">
            <v>Airbus</v>
          </cell>
          <cell r="M1184" t="str">
            <v>A319-100</v>
          </cell>
        </row>
        <row r="1185">
          <cell r="A1185">
            <v>633</v>
          </cell>
          <cell r="B1185">
            <v>719</v>
          </cell>
          <cell r="C1185" t="str">
            <v>633#719</v>
          </cell>
          <cell r="D1185">
            <v>15182</v>
          </cell>
          <cell r="E1185">
            <v>1</v>
          </cell>
          <cell r="F1185" t="str">
            <v>C</v>
          </cell>
          <cell r="G1185" t="str">
            <v>C</v>
          </cell>
          <cell r="H1185">
            <v>15000</v>
          </cell>
          <cell r="I1185">
            <v>1.2133333333333333E-2</v>
          </cell>
          <cell r="J1185" t="str">
            <v/>
          </cell>
          <cell r="K1185" t="str">
            <v>Large Commercial Aircraft</v>
          </cell>
          <cell r="L1185" t="str">
            <v>Airbus</v>
          </cell>
          <cell r="M1185" t="str">
            <v>A320-200</v>
          </cell>
        </row>
        <row r="1186">
          <cell r="A1186">
            <v>206</v>
          </cell>
          <cell r="B1186">
            <v>719</v>
          </cell>
          <cell r="C1186" t="str">
            <v>206#719</v>
          </cell>
          <cell r="D1186">
            <v>15182</v>
          </cell>
          <cell r="E1186">
            <v>1</v>
          </cell>
          <cell r="F1186" t="str">
            <v>C</v>
          </cell>
          <cell r="G1186" t="str">
            <v>C</v>
          </cell>
          <cell r="H1186" t="str">
            <v/>
          </cell>
          <cell r="I1186" t="str">
            <v/>
          </cell>
          <cell r="J1186" t="str">
            <v/>
          </cell>
          <cell r="K1186" t="str">
            <v>Large Commercial Aircraft</v>
          </cell>
          <cell r="L1186" t="str">
            <v>Airbus</v>
          </cell>
          <cell r="M1186" t="str">
            <v>Airbus A319ceo</v>
          </cell>
        </row>
        <row r="1187">
          <cell r="A1187">
            <v>510</v>
          </cell>
          <cell r="B1187">
            <v>719</v>
          </cell>
          <cell r="C1187" t="str">
            <v>510#719</v>
          </cell>
          <cell r="D1187">
            <v>15182</v>
          </cell>
          <cell r="E1187">
            <v>1</v>
          </cell>
          <cell r="F1187" t="str">
            <v>C</v>
          </cell>
          <cell r="G1187" t="str">
            <v>C</v>
          </cell>
          <cell r="H1187" t="str">
            <v/>
          </cell>
          <cell r="I1187" t="str">
            <v/>
          </cell>
          <cell r="J1187" t="str">
            <v/>
          </cell>
          <cell r="K1187" t="str">
            <v>Large Commercial Aircraft</v>
          </cell>
          <cell r="L1187" t="str">
            <v>Airbus</v>
          </cell>
          <cell r="M1187" t="str">
            <v>Airbus A319ceo</v>
          </cell>
        </row>
        <row r="1188">
          <cell r="A1188">
            <v>207</v>
          </cell>
          <cell r="B1188">
            <v>719</v>
          </cell>
          <cell r="C1188" t="str">
            <v>207#719</v>
          </cell>
          <cell r="D1188">
            <v>15182</v>
          </cell>
          <cell r="E1188">
            <v>1</v>
          </cell>
          <cell r="F1188" t="str">
            <v>C</v>
          </cell>
          <cell r="G1188" t="str">
            <v>C</v>
          </cell>
          <cell r="H1188" t="str">
            <v/>
          </cell>
          <cell r="I1188" t="str">
            <v/>
          </cell>
          <cell r="J1188" t="str">
            <v/>
          </cell>
          <cell r="K1188" t="str">
            <v>Large Commercial Aircraft</v>
          </cell>
          <cell r="L1188" t="str">
            <v>Airbus</v>
          </cell>
          <cell r="M1188" t="str">
            <v>Airbus A320ceo</v>
          </cell>
        </row>
        <row r="1189">
          <cell r="A1189">
            <v>511</v>
          </cell>
          <cell r="B1189">
            <v>719</v>
          </cell>
          <cell r="C1189" t="str">
            <v>511#719</v>
          </cell>
          <cell r="D1189">
            <v>15182</v>
          </cell>
          <cell r="E1189">
            <v>1</v>
          </cell>
          <cell r="F1189" t="str">
            <v>C</v>
          </cell>
          <cell r="G1189" t="str">
            <v>C</v>
          </cell>
          <cell r="H1189" t="str">
            <v/>
          </cell>
          <cell r="I1189" t="str">
            <v/>
          </cell>
          <cell r="J1189" t="str">
            <v/>
          </cell>
          <cell r="K1189" t="str">
            <v>Large Commercial Aircraft</v>
          </cell>
          <cell r="L1189" t="str">
            <v>Airbus</v>
          </cell>
          <cell r="M1189" t="str">
            <v>Airbus A320ceo</v>
          </cell>
        </row>
        <row r="1190">
          <cell r="A1190">
            <v>208</v>
          </cell>
          <cell r="B1190">
            <v>719</v>
          </cell>
          <cell r="C1190" t="str">
            <v>208#719</v>
          </cell>
          <cell r="D1190">
            <v>15182</v>
          </cell>
          <cell r="E1190">
            <v>1</v>
          </cell>
          <cell r="F1190" t="str">
            <v>C</v>
          </cell>
          <cell r="G1190" t="str">
            <v>C</v>
          </cell>
          <cell r="H1190" t="str">
            <v/>
          </cell>
          <cell r="I1190" t="str">
            <v/>
          </cell>
          <cell r="J1190" t="str">
            <v/>
          </cell>
          <cell r="K1190" t="str">
            <v>Large Commercial Aircraft</v>
          </cell>
          <cell r="L1190" t="str">
            <v>Airbus</v>
          </cell>
          <cell r="M1190" t="str">
            <v>Airbus A321ceo</v>
          </cell>
        </row>
        <row r="1191">
          <cell r="A1191">
            <v>512</v>
          </cell>
          <cell r="B1191">
            <v>719</v>
          </cell>
          <cell r="C1191" t="str">
            <v>512#719</v>
          </cell>
          <cell r="D1191">
            <v>15182</v>
          </cell>
          <cell r="E1191">
            <v>1</v>
          </cell>
          <cell r="F1191" t="str">
            <v>C</v>
          </cell>
          <cell r="G1191" t="str">
            <v>C</v>
          </cell>
          <cell r="H1191" t="str">
            <v/>
          </cell>
          <cell r="I1191" t="str">
            <v/>
          </cell>
          <cell r="J1191" t="str">
            <v/>
          </cell>
          <cell r="K1191" t="str">
            <v>Large Commercial Aircraft</v>
          </cell>
          <cell r="L1191" t="str">
            <v>Airbus</v>
          </cell>
          <cell r="M1191" t="str">
            <v>Airbus A321ceo</v>
          </cell>
        </row>
        <row r="1192">
          <cell r="A1192">
            <v>513</v>
          </cell>
          <cell r="B1192">
            <v>719</v>
          </cell>
          <cell r="C1192" t="str">
            <v>513#719</v>
          </cell>
          <cell r="D1192">
            <v>15182</v>
          </cell>
          <cell r="E1192">
            <v>1</v>
          </cell>
          <cell r="F1192" t="str">
            <v>C</v>
          </cell>
          <cell r="G1192" t="str">
            <v>C</v>
          </cell>
          <cell r="H1192" t="str">
            <v/>
          </cell>
          <cell r="I1192" t="str">
            <v/>
          </cell>
          <cell r="J1192" t="str">
            <v/>
          </cell>
          <cell r="K1192" t="str">
            <v>Large Commercial Aircraft</v>
          </cell>
          <cell r="L1192" t="str">
            <v>Airbus</v>
          </cell>
          <cell r="M1192" t="str">
            <v>Airbus A319neo</v>
          </cell>
        </row>
        <row r="1193">
          <cell r="A1193">
            <v>209</v>
          </cell>
          <cell r="B1193">
            <v>719</v>
          </cell>
          <cell r="C1193" t="str">
            <v>209#719</v>
          </cell>
          <cell r="D1193">
            <v>15182</v>
          </cell>
          <cell r="E1193">
            <v>1</v>
          </cell>
          <cell r="F1193" t="str">
            <v>C</v>
          </cell>
          <cell r="G1193" t="str">
            <v>C</v>
          </cell>
          <cell r="H1193" t="str">
            <v/>
          </cell>
          <cell r="I1193" t="str">
            <v/>
          </cell>
          <cell r="J1193" t="str">
            <v/>
          </cell>
          <cell r="K1193" t="str">
            <v>Large Commercial Aircraft</v>
          </cell>
          <cell r="L1193" t="str">
            <v>Airbus</v>
          </cell>
          <cell r="M1193" t="str">
            <v>Airbus A319neo</v>
          </cell>
        </row>
        <row r="1194">
          <cell r="A1194">
            <v>514</v>
          </cell>
          <cell r="B1194">
            <v>719</v>
          </cell>
          <cell r="C1194" t="str">
            <v>514#719</v>
          </cell>
          <cell r="D1194">
            <v>15182</v>
          </cell>
          <cell r="E1194">
            <v>1</v>
          </cell>
          <cell r="F1194" t="str">
            <v>C</v>
          </cell>
          <cell r="G1194" t="str">
            <v>C</v>
          </cell>
          <cell r="H1194" t="str">
            <v/>
          </cell>
          <cell r="I1194" t="str">
            <v/>
          </cell>
          <cell r="J1194" t="str">
            <v/>
          </cell>
          <cell r="K1194" t="str">
            <v>Large Commercial Aircraft</v>
          </cell>
          <cell r="L1194" t="str">
            <v>Airbus</v>
          </cell>
          <cell r="M1194" t="str">
            <v>Airbus A320neo</v>
          </cell>
        </row>
        <row r="1195">
          <cell r="A1195">
            <v>210</v>
          </cell>
          <cell r="B1195">
            <v>719</v>
          </cell>
          <cell r="C1195" t="str">
            <v>210#719</v>
          </cell>
          <cell r="D1195">
            <v>15182</v>
          </cell>
          <cell r="E1195">
            <v>1</v>
          </cell>
          <cell r="F1195" t="str">
            <v>C</v>
          </cell>
          <cell r="G1195" t="str">
            <v>C</v>
          </cell>
          <cell r="H1195" t="str">
            <v/>
          </cell>
          <cell r="I1195" t="str">
            <v/>
          </cell>
          <cell r="J1195" t="str">
            <v/>
          </cell>
          <cell r="K1195" t="str">
            <v>Large Commercial Aircraft</v>
          </cell>
          <cell r="L1195" t="str">
            <v>Airbus</v>
          </cell>
          <cell r="M1195" t="str">
            <v>Airbus A320neo</v>
          </cell>
        </row>
        <row r="1196">
          <cell r="A1196">
            <v>665</v>
          </cell>
          <cell r="B1196">
            <v>719</v>
          </cell>
          <cell r="C1196" t="str">
            <v>665#719</v>
          </cell>
          <cell r="D1196">
            <v>15182</v>
          </cell>
          <cell r="E1196">
            <v>1</v>
          </cell>
          <cell r="F1196" t="str">
            <v>C</v>
          </cell>
          <cell r="G1196" t="str">
            <v>C</v>
          </cell>
          <cell r="H1196" t="str">
            <v/>
          </cell>
          <cell r="I1196" t="str">
            <v/>
          </cell>
          <cell r="J1196" t="str">
            <v/>
          </cell>
          <cell r="K1196" t="str">
            <v>Freighter</v>
          </cell>
          <cell r="L1196" t="str">
            <v>Airbus</v>
          </cell>
          <cell r="M1196" t="str">
            <v>A320-200P2F</v>
          </cell>
        </row>
        <row r="1197">
          <cell r="A1197">
            <v>666</v>
          </cell>
          <cell r="B1197">
            <v>719</v>
          </cell>
          <cell r="C1197" t="str">
            <v>666#719</v>
          </cell>
          <cell r="D1197">
            <v>15182</v>
          </cell>
          <cell r="E1197">
            <v>1</v>
          </cell>
          <cell r="F1197" t="str">
            <v>C</v>
          </cell>
          <cell r="G1197" t="str">
            <v>C</v>
          </cell>
          <cell r="H1197" t="str">
            <v/>
          </cell>
          <cell r="I1197" t="str">
            <v/>
          </cell>
          <cell r="J1197" t="str">
            <v/>
          </cell>
          <cell r="K1197" t="str">
            <v>Freighter</v>
          </cell>
          <cell r="L1197" t="str">
            <v>Airbus</v>
          </cell>
          <cell r="M1197" t="str">
            <v>A321P2F</v>
          </cell>
        </row>
        <row r="1198">
          <cell r="A1198">
            <v>573</v>
          </cell>
          <cell r="B1198">
            <v>719</v>
          </cell>
          <cell r="C1198" t="str">
            <v>573#719</v>
          </cell>
          <cell r="D1198">
            <v>15182</v>
          </cell>
          <cell r="E1198">
            <v>1</v>
          </cell>
          <cell r="F1198" t="str">
            <v>C</v>
          </cell>
          <cell r="G1198" t="str">
            <v>C</v>
          </cell>
          <cell r="H1198" t="str">
            <v/>
          </cell>
          <cell r="I1198" t="str">
            <v/>
          </cell>
          <cell r="J1198" t="str">
            <v/>
          </cell>
          <cell r="K1198" t="str">
            <v>Freighter</v>
          </cell>
          <cell r="L1198" t="str">
            <v>Boeing</v>
          </cell>
          <cell r="M1198" t="str">
            <v>Boeing 737-300SF</v>
          </cell>
        </row>
        <row r="1199">
          <cell r="A1199">
            <v>572</v>
          </cell>
          <cell r="B1199">
            <v>719</v>
          </cell>
          <cell r="C1199" t="str">
            <v>572#719</v>
          </cell>
          <cell r="D1199">
            <v>15182</v>
          </cell>
          <cell r="E1199">
            <v>1</v>
          </cell>
          <cell r="F1199" t="str">
            <v>C</v>
          </cell>
          <cell r="G1199" t="str">
            <v>C</v>
          </cell>
          <cell r="H1199" t="str">
            <v/>
          </cell>
          <cell r="I1199" t="str">
            <v/>
          </cell>
          <cell r="J1199" t="str">
            <v/>
          </cell>
          <cell r="K1199" t="str">
            <v>Freighter</v>
          </cell>
          <cell r="L1199" t="str">
            <v>Boeing</v>
          </cell>
          <cell r="M1199" t="str">
            <v>Boeing 737-400SF</v>
          </cell>
        </row>
        <row r="1200">
          <cell r="A1200">
            <v>591</v>
          </cell>
          <cell r="B1200">
            <v>719</v>
          </cell>
          <cell r="C1200" t="str">
            <v>591#719</v>
          </cell>
          <cell r="D1200">
            <v>15182</v>
          </cell>
          <cell r="E1200">
            <v>1</v>
          </cell>
          <cell r="F1200" t="str">
            <v>C</v>
          </cell>
          <cell r="G1200" t="str">
            <v>C</v>
          </cell>
          <cell r="H1200" t="str">
            <v/>
          </cell>
          <cell r="I1200" t="str">
            <v/>
          </cell>
          <cell r="J1200" t="str">
            <v/>
          </cell>
          <cell r="K1200" t="str">
            <v>Freighter</v>
          </cell>
          <cell r="L1200" t="str">
            <v>Boeing</v>
          </cell>
          <cell r="M1200" t="str">
            <v>Boeing 737-700C</v>
          </cell>
        </row>
        <row r="1201">
          <cell r="A1201">
            <v>571</v>
          </cell>
          <cell r="B1201">
            <v>719</v>
          </cell>
          <cell r="C1201" t="str">
            <v>571#719</v>
          </cell>
          <cell r="D1201">
            <v>15182</v>
          </cell>
          <cell r="E1201">
            <v>1</v>
          </cell>
          <cell r="F1201" t="str">
            <v>C</v>
          </cell>
          <cell r="G1201" t="str">
            <v>C</v>
          </cell>
          <cell r="H1201" t="str">
            <v/>
          </cell>
          <cell r="I1201" t="str">
            <v/>
          </cell>
          <cell r="J1201" t="str">
            <v/>
          </cell>
          <cell r="K1201" t="str">
            <v>Freighter</v>
          </cell>
          <cell r="L1201" t="str">
            <v>Boeing</v>
          </cell>
          <cell r="M1201" t="str">
            <v>Boeing 737-700/-800CF</v>
          </cell>
        </row>
        <row r="1202">
          <cell r="A1202">
            <v>596</v>
          </cell>
          <cell r="B1202">
            <v>719</v>
          </cell>
          <cell r="C1202" t="str">
            <v>596#719</v>
          </cell>
          <cell r="D1202">
            <v>15182</v>
          </cell>
          <cell r="E1202">
            <v>1</v>
          </cell>
          <cell r="F1202" t="str">
            <v>C</v>
          </cell>
          <cell r="G1202" t="str">
            <v>C</v>
          </cell>
          <cell r="H1202" t="str">
            <v/>
          </cell>
          <cell r="I1202" t="str">
            <v/>
          </cell>
          <cell r="J1202" t="str">
            <v/>
          </cell>
          <cell r="K1202" t="str">
            <v>Freighter</v>
          </cell>
          <cell r="L1202" t="str">
            <v>Boeing</v>
          </cell>
          <cell r="M1202" t="str">
            <v>Boeing 757-200 PF/SF</v>
          </cell>
        </row>
        <row r="1203">
          <cell r="A1203">
            <v>595</v>
          </cell>
          <cell r="B1203">
            <v>719</v>
          </cell>
          <cell r="C1203" t="str">
            <v>595#719</v>
          </cell>
          <cell r="D1203">
            <v>15182</v>
          </cell>
          <cell r="E1203">
            <v>1</v>
          </cell>
          <cell r="F1203" t="str">
            <v>C</v>
          </cell>
          <cell r="G1203" t="str">
            <v>C</v>
          </cell>
          <cell r="H1203" t="str">
            <v/>
          </cell>
          <cell r="I1203" t="str">
            <v/>
          </cell>
          <cell r="J1203" t="str">
            <v/>
          </cell>
          <cell r="K1203" t="str">
            <v>Freighter</v>
          </cell>
          <cell r="L1203" t="str">
            <v>Boeing</v>
          </cell>
          <cell r="M1203" t="str">
            <v>Boeing 757-200 PF/SF</v>
          </cell>
        </row>
        <row r="1204">
          <cell r="A1204">
            <v>674</v>
          </cell>
          <cell r="B1204">
            <v>719</v>
          </cell>
          <cell r="C1204" t="str">
            <v>674#719</v>
          </cell>
          <cell r="D1204">
            <v>15182</v>
          </cell>
          <cell r="E1204">
            <v>1</v>
          </cell>
          <cell r="F1204" t="str">
            <v>C</v>
          </cell>
          <cell r="G1204" t="str">
            <v>C</v>
          </cell>
          <cell r="H1204" t="str">
            <v/>
          </cell>
          <cell r="I1204" t="str">
            <v/>
          </cell>
          <cell r="J1204" t="str">
            <v/>
          </cell>
          <cell r="K1204" t="str">
            <v>Business Jet</v>
          </cell>
          <cell r="L1204" t="str">
            <v>Airbus</v>
          </cell>
          <cell r="M1204" t="str">
            <v>Airbus ACJ TwoTwenty</v>
          </cell>
        </row>
        <row r="1205">
          <cell r="A1205">
            <v>296</v>
          </cell>
          <cell r="B1205">
            <v>719</v>
          </cell>
          <cell r="C1205" t="str">
            <v>296#719</v>
          </cell>
          <cell r="D1205">
            <v>15182</v>
          </cell>
          <cell r="E1205">
            <v>1</v>
          </cell>
          <cell r="F1205" t="str">
            <v>C</v>
          </cell>
          <cell r="G1205" t="str">
            <v>C</v>
          </cell>
          <cell r="H1205" t="str">
            <v/>
          </cell>
          <cell r="I1205" t="str">
            <v/>
          </cell>
          <cell r="J1205" t="str">
            <v/>
          </cell>
          <cell r="K1205" t="str">
            <v>Business Jet</v>
          </cell>
          <cell r="L1205" t="str">
            <v>Airbus</v>
          </cell>
          <cell r="M1205" t="str">
            <v>Airbus ACJ320 Family</v>
          </cell>
        </row>
        <row r="1206">
          <cell r="A1206">
            <v>526</v>
          </cell>
          <cell r="B1206">
            <v>719</v>
          </cell>
          <cell r="C1206" t="str">
            <v>526#719</v>
          </cell>
          <cell r="D1206">
            <v>15182</v>
          </cell>
          <cell r="E1206">
            <v>1</v>
          </cell>
          <cell r="F1206" t="str">
            <v>C</v>
          </cell>
          <cell r="G1206" t="str">
            <v>C</v>
          </cell>
          <cell r="H1206" t="str">
            <v/>
          </cell>
          <cell r="I1206" t="str">
            <v/>
          </cell>
          <cell r="J1206" t="str">
            <v/>
          </cell>
          <cell r="K1206" t="str">
            <v>Business Jet</v>
          </cell>
          <cell r="L1206" t="str">
            <v>Airbus</v>
          </cell>
          <cell r="M1206" t="str">
            <v>Airbus ACJ320 Family</v>
          </cell>
        </row>
        <row r="1207">
          <cell r="A1207">
            <v>528</v>
          </cell>
          <cell r="B1207">
            <v>719</v>
          </cell>
          <cell r="C1207" t="str">
            <v>528#719</v>
          </cell>
          <cell r="D1207">
            <v>15182</v>
          </cell>
          <cell r="E1207">
            <v>1</v>
          </cell>
          <cell r="F1207" t="str">
            <v>C</v>
          </cell>
          <cell r="G1207" t="str">
            <v>C</v>
          </cell>
          <cell r="H1207" t="str">
            <v/>
          </cell>
          <cell r="I1207" t="str">
            <v/>
          </cell>
          <cell r="J1207" t="str">
            <v/>
          </cell>
          <cell r="K1207" t="str">
            <v>Business Jet</v>
          </cell>
          <cell r="L1207" t="str">
            <v>Airbus</v>
          </cell>
          <cell r="M1207" t="str">
            <v>Airbus ACJ320neo Family</v>
          </cell>
        </row>
        <row r="1208">
          <cell r="A1208">
            <v>527</v>
          </cell>
          <cell r="B1208">
            <v>719</v>
          </cell>
          <cell r="C1208" t="str">
            <v>527#719</v>
          </cell>
          <cell r="D1208">
            <v>15182</v>
          </cell>
          <cell r="E1208">
            <v>1</v>
          </cell>
          <cell r="F1208" t="str">
            <v>C</v>
          </cell>
          <cell r="G1208" t="str">
            <v>C</v>
          </cell>
          <cell r="H1208" t="str">
            <v/>
          </cell>
          <cell r="I1208" t="str">
            <v/>
          </cell>
          <cell r="J1208" t="str">
            <v/>
          </cell>
          <cell r="K1208" t="str">
            <v>Business Jet</v>
          </cell>
          <cell r="L1208" t="str">
            <v>Airbus</v>
          </cell>
          <cell r="M1208" t="str">
            <v>Airbus ACJ320neo Family</v>
          </cell>
        </row>
        <row r="1209">
          <cell r="A1209">
            <v>529</v>
          </cell>
          <cell r="B1209">
            <v>719</v>
          </cell>
          <cell r="C1209" t="str">
            <v>529#719</v>
          </cell>
          <cell r="D1209">
            <v>15182</v>
          </cell>
          <cell r="E1209">
            <v>1</v>
          </cell>
          <cell r="F1209" t="str">
            <v>C</v>
          </cell>
          <cell r="G1209" t="str">
            <v>C</v>
          </cell>
          <cell r="H1209" t="str">
            <v/>
          </cell>
          <cell r="I1209" t="str">
            <v/>
          </cell>
          <cell r="J1209" t="str">
            <v/>
          </cell>
          <cell r="K1209" t="str">
            <v>Business Jet</v>
          </cell>
          <cell r="L1209" t="str">
            <v>Boeing</v>
          </cell>
          <cell r="M1209" t="str">
            <v>Boeing BBJ MAX</v>
          </cell>
        </row>
        <row r="1210">
          <cell r="A1210">
            <v>297</v>
          </cell>
          <cell r="B1210">
            <v>719</v>
          </cell>
          <cell r="C1210" t="str">
            <v>297#719</v>
          </cell>
          <cell r="D1210">
            <v>15182</v>
          </cell>
          <cell r="E1210">
            <v>1</v>
          </cell>
          <cell r="F1210" t="str">
            <v>C</v>
          </cell>
          <cell r="G1210" t="str">
            <v>C</v>
          </cell>
          <cell r="H1210" t="str">
            <v/>
          </cell>
          <cell r="I1210" t="str">
            <v/>
          </cell>
          <cell r="J1210" t="str">
            <v/>
          </cell>
          <cell r="K1210" t="str">
            <v>Business Jet</v>
          </cell>
          <cell r="L1210" t="str">
            <v>Boeing</v>
          </cell>
          <cell r="M1210" t="str">
            <v>Boeing BBJ/BBJ2/BBJ3</v>
          </cell>
        </row>
        <row r="1211">
          <cell r="A1211">
            <v>636</v>
          </cell>
          <cell r="B1211">
            <v>719</v>
          </cell>
          <cell r="C1211" t="str">
            <v>636#719</v>
          </cell>
          <cell r="D1211">
            <v>15182</v>
          </cell>
          <cell r="E1211">
            <v>1</v>
          </cell>
          <cell r="F1211" t="str">
            <v>C</v>
          </cell>
          <cell r="G1211" t="str">
            <v>C</v>
          </cell>
          <cell r="H1211" t="str">
            <v/>
          </cell>
          <cell r="I1211" t="str">
            <v/>
          </cell>
          <cell r="J1211" t="str">
            <v/>
          </cell>
          <cell r="K1211" t="str">
            <v>Military Transport / Special Mission</v>
          </cell>
          <cell r="L1211" t="str">
            <v>Boeing</v>
          </cell>
          <cell r="M1211" t="str">
            <v>Boeing B-52 Stratofortress</v>
          </cell>
        </row>
        <row r="1212">
          <cell r="A1212">
            <v>676</v>
          </cell>
          <cell r="B1212">
            <v>719</v>
          </cell>
          <cell r="C1212" t="str">
            <v>676#719</v>
          </cell>
          <cell r="D1212">
            <v>15182</v>
          </cell>
          <cell r="E1212">
            <v>1</v>
          </cell>
          <cell r="F1212" t="str">
            <v>C</v>
          </cell>
          <cell r="G1212" t="str">
            <v>C</v>
          </cell>
          <cell r="H1212" t="str">
            <v/>
          </cell>
          <cell r="I1212" t="str">
            <v/>
          </cell>
          <cell r="J1212" t="str">
            <v/>
          </cell>
          <cell r="K1212" t="str">
            <v>Military Transport / Special Mission</v>
          </cell>
          <cell r="L1212" t="str">
            <v>Boeing</v>
          </cell>
          <cell r="M1212" t="str">
            <v>Boeing B-52 Stratofortress re-engine</v>
          </cell>
        </row>
        <row r="1213">
          <cell r="A1213">
            <v>156</v>
          </cell>
          <cell r="B1213">
            <v>719</v>
          </cell>
          <cell r="C1213" t="str">
            <v>156#719</v>
          </cell>
          <cell r="D1213">
            <v>15182</v>
          </cell>
          <cell r="E1213">
            <v>1</v>
          </cell>
          <cell r="F1213" t="str">
            <v>C</v>
          </cell>
          <cell r="G1213" t="str">
            <v>C</v>
          </cell>
          <cell r="H1213" t="str">
            <v/>
          </cell>
          <cell r="I1213" t="str">
            <v/>
          </cell>
          <cell r="J1213" t="str">
            <v/>
          </cell>
          <cell r="K1213" t="str">
            <v>Military Transport / Special Mission</v>
          </cell>
          <cell r="L1213" t="str">
            <v>Boeing</v>
          </cell>
          <cell r="M1213" t="str">
            <v>Boeing P-8 Poseidon</v>
          </cell>
        </row>
        <row r="1214">
          <cell r="A1214">
            <v>574</v>
          </cell>
          <cell r="B1214">
            <v>719</v>
          </cell>
          <cell r="C1214" t="str">
            <v>574#719</v>
          </cell>
          <cell r="D1214">
            <v>15182</v>
          </cell>
          <cell r="E1214">
            <v>1</v>
          </cell>
          <cell r="F1214" t="str">
            <v>C</v>
          </cell>
          <cell r="G1214" t="str">
            <v>C</v>
          </cell>
          <cell r="H1214" t="str">
            <v/>
          </cell>
          <cell r="I1214" t="str">
            <v/>
          </cell>
          <cell r="J1214" t="str">
            <v/>
          </cell>
          <cell r="K1214" t="str">
            <v>Military Transport / Special Mission</v>
          </cell>
          <cell r="L1214" t="str">
            <v>Boeing</v>
          </cell>
          <cell r="M1214" t="str">
            <v>Boeing C-40 Clipper</v>
          </cell>
        </row>
        <row r="1215">
          <cell r="A1215">
            <v>197</v>
          </cell>
          <cell r="B1215">
            <v>719</v>
          </cell>
          <cell r="C1215" t="str">
            <v>197#719</v>
          </cell>
          <cell r="D1215">
            <v>15182</v>
          </cell>
          <cell r="E1215">
            <v>1</v>
          </cell>
          <cell r="F1215" t="str">
            <v>C</v>
          </cell>
          <cell r="G1215" t="str">
            <v>C</v>
          </cell>
          <cell r="H1215" t="str">
            <v/>
          </cell>
          <cell r="I1215" t="str">
            <v/>
          </cell>
          <cell r="J1215" t="str">
            <v/>
          </cell>
          <cell r="K1215" t="str">
            <v>Large Commercial Aircraft</v>
          </cell>
          <cell r="L1215" t="str">
            <v>Boeing</v>
          </cell>
          <cell r="M1215" t="str">
            <v>Boeing 737 MAX: 737 MAX 9</v>
          </cell>
        </row>
        <row r="1216">
          <cell r="A1216">
            <v>300</v>
          </cell>
          <cell r="B1216">
            <v>719</v>
          </cell>
          <cell r="C1216" t="str">
            <v>300#719</v>
          </cell>
          <cell r="D1216">
            <v>15182</v>
          </cell>
          <cell r="E1216">
            <v>1</v>
          </cell>
          <cell r="F1216" t="str">
            <v>C</v>
          </cell>
          <cell r="G1216" t="str">
            <v>C</v>
          </cell>
          <cell r="H1216" t="str">
            <v/>
          </cell>
          <cell r="I1216" t="str">
            <v/>
          </cell>
          <cell r="J1216" t="str">
            <v/>
          </cell>
          <cell r="K1216" t="str">
            <v>Large Commercial Aircraft</v>
          </cell>
          <cell r="L1216" t="str">
            <v>Boeing</v>
          </cell>
          <cell r="M1216" t="str">
            <v>Boeing 737-600</v>
          </cell>
        </row>
        <row r="1217">
          <cell r="A1217">
            <v>192</v>
          </cell>
          <cell r="B1217">
            <v>719</v>
          </cell>
          <cell r="C1217" t="str">
            <v>192#719</v>
          </cell>
          <cell r="D1217">
            <v>15182</v>
          </cell>
          <cell r="E1217">
            <v>1</v>
          </cell>
          <cell r="F1217" t="str">
            <v>C</v>
          </cell>
          <cell r="G1217" t="str">
            <v>C</v>
          </cell>
          <cell r="H1217" t="str">
            <v/>
          </cell>
          <cell r="I1217" t="str">
            <v/>
          </cell>
          <cell r="J1217" t="str">
            <v/>
          </cell>
          <cell r="K1217" t="str">
            <v>Large Commercial Aircraft</v>
          </cell>
          <cell r="L1217" t="str">
            <v>Boeing</v>
          </cell>
          <cell r="M1217" t="str">
            <v>Boeing 737-700</v>
          </cell>
        </row>
        <row r="1218">
          <cell r="A1218">
            <v>193</v>
          </cell>
          <cell r="B1218">
            <v>719</v>
          </cell>
          <cell r="C1218" t="str">
            <v>193#719</v>
          </cell>
          <cell r="D1218">
            <v>15182</v>
          </cell>
          <cell r="E1218">
            <v>1</v>
          </cell>
          <cell r="F1218" t="str">
            <v>C</v>
          </cell>
          <cell r="G1218" t="str">
            <v>C</v>
          </cell>
          <cell r="H1218" t="str">
            <v/>
          </cell>
          <cell r="I1218" t="str">
            <v/>
          </cell>
          <cell r="J1218" t="str">
            <v/>
          </cell>
          <cell r="K1218" t="str">
            <v>Large Commercial Aircraft</v>
          </cell>
          <cell r="L1218" t="str">
            <v>Boeing</v>
          </cell>
          <cell r="M1218" t="str">
            <v>Boeing 737-800</v>
          </cell>
        </row>
        <row r="1219">
          <cell r="A1219">
            <v>194</v>
          </cell>
          <cell r="B1219">
            <v>719</v>
          </cell>
          <cell r="C1219" t="str">
            <v>194#719</v>
          </cell>
          <cell r="D1219">
            <v>15182</v>
          </cell>
          <cell r="E1219">
            <v>1</v>
          </cell>
          <cell r="F1219" t="str">
            <v>C</v>
          </cell>
          <cell r="G1219" t="str">
            <v>C</v>
          </cell>
          <cell r="H1219" t="str">
            <v/>
          </cell>
          <cell r="I1219" t="str">
            <v/>
          </cell>
          <cell r="J1219" t="str">
            <v/>
          </cell>
          <cell r="K1219" t="str">
            <v>Large Commercial Aircraft</v>
          </cell>
          <cell r="L1219" t="str">
            <v>Boeing</v>
          </cell>
          <cell r="M1219" t="str">
            <v>Boeing 737-900</v>
          </cell>
        </row>
        <row r="1220">
          <cell r="A1220">
            <v>522</v>
          </cell>
          <cell r="B1220">
            <v>719</v>
          </cell>
          <cell r="C1220" t="str">
            <v>522#719</v>
          </cell>
          <cell r="D1220">
            <v>15182</v>
          </cell>
          <cell r="E1220">
            <v>1</v>
          </cell>
          <cell r="F1220" t="str">
            <v>C</v>
          </cell>
          <cell r="G1220" t="str">
            <v>C</v>
          </cell>
          <cell r="H1220" t="str">
            <v/>
          </cell>
          <cell r="I1220" t="str">
            <v/>
          </cell>
          <cell r="J1220" t="str">
            <v/>
          </cell>
          <cell r="K1220" t="str">
            <v>Large Commercial Aircraft</v>
          </cell>
          <cell r="L1220" t="str">
            <v>Boeing</v>
          </cell>
          <cell r="M1220" t="str">
            <v>Boeing 757</v>
          </cell>
        </row>
        <row r="1221">
          <cell r="A1221">
            <v>230</v>
          </cell>
          <cell r="B1221">
            <v>719</v>
          </cell>
          <cell r="C1221" t="str">
            <v>230#719</v>
          </cell>
          <cell r="D1221">
            <v>15182</v>
          </cell>
          <cell r="E1221">
            <v>1</v>
          </cell>
          <cell r="F1221" t="str">
            <v>C</v>
          </cell>
          <cell r="G1221" t="str">
            <v>C</v>
          </cell>
          <cell r="H1221" t="str">
            <v/>
          </cell>
          <cell r="I1221" t="str">
            <v/>
          </cell>
          <cell r="J1221" t="str">
            <v/>
          </cell>
          <cell r="K1221" t="str">
            <v>Large Commercial Aircraft</v>
          </cell>
          <cell r="L1221" t="str">
            <v>Boeing</v>
          </cell>
          <cell r="M1221" t="str">
            <v>Boeing 757</v>
          </cell>
        </row>
        <row r="1222">
          <cell r="A1222">
            <v>612</v>
          </cell>
          <cell r="B1222">
            <v>719</v>
          </cell>
          <cell r="C1222" t="str">
            <v>612#719</v>
          </cell>
          <cell r="D1222">
            <v>15182</v>
          </cell>
          <cell r="E1222">
            <v>1</v>
          </cell>
          <cell r="F1222" t="str">
            <v>C</v>
          </cell>
          <cell r="G1222" t="str">
            <v>C</v>
          </cell>
          <cell r="H1222" t="str">
            <v/>
          </cell>
          <cell r="I1222" t="str">
            <v/>
          </cell>
          <cell r="J1222" t="str">
            <v/>
          </cell>
          <cell r="K1222" t="str">
            <v>Large Commercial Aircraft</v>
          </cell>
          <cell r="L1222" t="str">
            <v>Boeing</v>
          </cell>
          <cell r="M1222" t="str">
            <v>Boeing New Single Aisle (NSA)</v>
          </cell>
        </row>
        <row r="1223">
          <cell r="A1223">
            <v>18</v>
          </cell>
          <cell r="B1223">
            <v>719</v>
          </cell>
          <cell r="C1223" t="str">
            <v>18#719</v>
          </cell>
          <cell r="D1223">
            <v>15182</v>
          </cell>
          <cell r="E1223">
            <v>1</v>
          </cell>
          <cell r="F1223" t="str">
            <v>C</v>
          </cell>
          <cell r="G1223" t="str">
            <v>C</v>
          </cell>
          <cell r="H1223" t="str">
            <v/>
          </cell>
          <cell r="I1223" t="str">
            <v/>
          </cell>
          <cell r="J1223" t="str">
            <v/>
          </cell>
          <cell r="K1223" t="str">
            <v>Large Commercial Aircraft</v>
          </cell>
          <cell r="L1223" t="str">
            <v>Comac</v>
          </cell>
          <cell r="M1223" t="str">
            <v>Comac C919</v>
          </cell>
        </row>
        <row r="1224">
          <cell r="A1224">
            <v>541</v>
          </cell>
          <cell r="B1224">
            <v>719</v>
          </cell>
          <cell r="C1224" t="str">
            <v>541#719</v>
          </cell>
          <cell r="D1224">
            <v>15182</v>
          </cell>
          <cell r="E1224">
            <v>1</v>
          </cell>
          <cell r="F1224" t="str">
            <v>C</v>
          </cell>
          <cell r="G1224" t="str">
            <v>C</v>
          </cell>
          <cell r="H1224" t="str">
            <v/>
          </cell>
          <cell r="I1224" t="str">
            <v/>
          </cell>
          <cell r="J1224" t="str">
            <v/>
          </cell>
          <cell r="K1224" t="str">
            <v>Large Commercial Aircraft</v>
          </cell>
          <cell r="L1224" t="str">
            <v>Irkut</v>
          </cell>
          <cell r="M1224" t="str">
            <v>Irkut MC-21</v>
          </cell>
        </row>
        <row r="1225">
          <cell r="A1225">
            <v>19</v>
          </cell>
          <cell r="B1225">
            <v>719</v>
          </cell>
          <cell r="C1225" t="str">
            <v>19#719</v>
          </cell>
          <cell r="D1225">
            <v>15182</v>
          </cell>
          <cell r="E1225">
            <v>1</v>
          </cell>
          <cell r="F1225" t="str">
            <v>C</v>
          </cell>
          <cell r="G1225" t="str">
            <v>C</v>
          </cell>
          <cell r="H1225" t="str">
            <v/>
          </cell>
          <cell r="I1225" t="str">
            <v/>
          </cell>
          <cell r="J1225" t="str">
            <v/>
          </cell>
          <cell r="K1225" t="str">
            <v>Large Commercial Aircraft</v>
          </cell>
          <cell r="L1225" t="str">
            <v>Irkut</v>
          </cell>
          <cell r="M1225" t="str">
            <v>Irkut MC-21</v>
          </cell>
        </row>
        <row r="1226">
          <cell r="A1226">
            <v>654</v>
          </cell>
          <cell r="B1226">
            <v>719</v>
          </cell>
          <cell r="C1226" t="str">
            <v>654#719</v>
          </cell>
          <cell r="D1226">
            <v>15941</v>
          </cell>
          <cell r="E1226">
            <v>1</v>
          </cell>
          <cell r="F1226" t="str">
            <v>D</v>
          </cell>
          <cell r="G1226" t="str">
            <v>D (105% C) [$15,182]</v>
          </cell>
          <cell r="H1226" t="str">
            <v/>
          </cell>
          <cell r="I1226" t="str">
            <v/>
          </cell>
          <cell r="J1226" t="str">
            <v/>
          </cell>
          <cell r="K1226" t="str">
            <v>Large Commercial Aircraft</v>
          </cell>
          <cell r="L1226" t="str">
            <v>Airbus</v>
          </cell>
          <cell r="M1226" t="str">
            <v>Airbus A322X</v>
          </cell>
        </row>
        <row r="1227">
          <cell r="A1227">
            <v>655</v>
          </cell>
          <cell r="B1227">
            <v>719</v>
          </cell>
          <cell r="C1227" t="str">
            <v>655#719</v>
          </cell>
          <cell r="D1227">
            <v>15941</v>
          </cell>
          <cell r="E1227">
            <v>1</v>
          </cell>
          <cell r="F1227" t="str">
            <v>D</v>
          </cell>
          <cell r="G1227" t="str">
            <v>D (105% C) [$15,182]</v>
          </cell>
          <cell r="H1227" t="str">
            <v/>
          </cell>
          <cell r="I1227" t="str">
            <v/>
          </cell>
          <cell r="J1227" t="str">
            <v/>
          </cell>
          <cell r="K1227" t="str">
            <v>Large Commercial Aircraft</v>
          </cell>
          <cell r="L1227" t="str">
            <v>Airbus</v>
          </cell>
          <cell r="M1227" t="str">
            <v>Airbus A322X</v>
          </cell>
        </row>
        <row r="1228">
          <cell r="A1228">
            <v>653</v>
          </cell>
          <cell r="B1228">
            <v>719</v>
          </cell>
          <cell r="C1228" t="str">
            <v>653#719</v>
          </cell>
          <cell r="D1228">
            <v>15941</v>
          </cell>
          <cell r="E1228">
            <v>1</v>
          </cell>
          <cell r="F1228" t="str">
            <v>D</v>
          </cell>
          <cell r="G1228" t="str">
            <v>D (105% C) [$15,182]</v>
          </cell>
          <cell r="H1228" t="str">
            <v/>
          </cell>
          <cell r="I1228" t="str">
            <v/>
          </cell>
          <cell r="J1228" t="str">
            <v/>
          </cell>
          <cell r="K1228" t="str">
            <v>Large Commercial Aircraft</v>
          </cell>
          <cell r="L1228" t="str">
            <v>Airbus</v>
          </cell>
          <cell r="M1228" t="str">
            <v>Airbus A220-500</v>
          </cell>
        </row>
        <row r="1229">
          <cell r="A1229">
            <v>660</v>
          </cell>
          <cell r="B1229">
            <v>719</v>
          </cell>
          <cell r="C1229" t="str">
            <v>660#719</v>
          </cell>
          <cell r="D1229">
            <v>15941</v>
          </cell>
          <cell r="E1229">
            <v>1</v>
          </cell>
          <cell r="F1229" t="str">
            <v>D</v>
          </cell>
          <cell r="G1229" t="str">
            <v>D (105% C) [$15,182]</v>
          </cell>
          <cell r="H1229" t="str">
            <v/>
          </cell>
          <cell r="I1229" t="str">
            <v/>
          </cell>
          <cell r="J1229" t="str">
            <v/>
          </cell>
          <cell r="K1229" t="str">
            <v>Large Commercial Aircraft</v>
          </cell>
          <cell r="L1229" t="str">
            <v>Airbus</v>
          </cell>
          <cell r="M1229" t="str">
            <v>Airbus A321 LR</v>
          </cell>
        </row>
        <row r="1230">
          <cell r="A1230">
            <v>661</v>
          </cell>
          <cell r="B1230">
            <v>719</v>
          </cell>
          <cell r="C1230" t="str">
            <v>661#719</v>
          </cell>
          <cell r="D1230">
            <v>15941</v>
          </cell>
          <cell r="E1230">
            <v>1</v>
          </cell>
          <cell r="F1230" t="str">
            <v>D</v>
          </cell>
          <cell r="G1230" t="str">
            <v>D (105% C) [$15,182]</v>
          </cell>
          <cell r="H1230" t="str">
            <v/>
          </cell>
          <cell r="I1230" t="str">
            <v/>
          </cell>
          <cell r="J1230" t="str">
            <v/>
          </cell>
          <cell r="K1230" t="str">
            <v>Large Commercial Aircraft</v>
          </cell>
          <cell r="L1230" t="str">
            <v>Airbus</v>
          </cell>
          <cell r="M1230" t="str">
            <v>Airbus A321 LR</v>
          </cell>
        </row>
        <row r="1231">
          <cell r="A1231">
            <v>662</v>
          </cell>
          <cell r="B1231">
            <v>719</v>
          </cell>
          <cell r="C1231" t="str">
            <v>662#719</v>
          </cell>
          <cell r="D1231">
            <v>15941</v>
          </cell>
          <cell r="E1231">
            <v>1</v>
          </cell>
          <cell r="F1231" t="str">
            <v>D</v>
          </cell>
          <cell r="G1231" t="str">
            <v>D (105% C) [$15,182]</v>
          </cell>
          <cell r="H1231" t="str">
            <v/>
          </cell>
          <cell r="I1231" t="str">
            <v/>
          </cell>
          <cell r="J1231" t="str">
            <v/>
          </cell>
          <cell r="K1231" t="str">
            <v>Large Commercial Aircraft</v>
          </cell>
          <cell r="L1231" t="str">
            <v>Airbus</v>
          </cell>
          <cell r="M1231" t="str">
            <v>Airbus A321 XLR</v>
          </cell>
        </row>
        <row r="1232">
          <cell r="A1232">
            <v>663</v>
          </cell>
          <cell r="B1232">
            <v>719</v>
          </cell>
          <cell r="C1232" t="str">
            <v>663#719</v>
          </cell>
          <cell r="D1232">
            <v>15941</v>
          </cell>
          <cell r="E1232">
            <v>1</v>
          </cell>
          <cell r="F1232" t="str">
            <v>D</v>
          </cell>
          <cell r="G1232" t="str">
            <v>D (105% C) [$15,182]</v>
          </cell>
          <cell r="H1232" t="str">
            <v/>
          </cell>
          <cell r="I1232" t="str">
            <v/>
          </cell>
          <cell r="J1232" t="str">
            <v/>
          </cell>
          <cell r="K1232" t="str">
            <v>Large Commercial Aircraft</v>
          </cell>
          <cell r="L1232" t="str">
            <v>Airbus</v>
          </cell>
          <cell r="M1232" t="str">
            <v>Airbus A321 XLR</v>
          </cell>
        </row>
        <row r="1233">
          <cell r="A1233">
            <v>567</v>
          </cell>
          <cell r="B1233">
            <v>719</v>
          </cell>
          <cell r="C1233" t="str">
            <v>567#719</v>
          </cell>
          <cell r="D1233">
            <v>20243</v>
          </cell>
          <cell r="E1233">
            <v>1</v>
          </cell>
          <cell r="F1233" t="str">
            <v>E</v>
          </cell>
          <cell r="G1233" t="str">
            <v>E</v>
          </cell>
          <cell r="H1233" t="str">
            <v/>
          </cell>
          <cell r="I1233" t="str">
            <v/>
          </cell>
          <cell r="J1233" t="str">
            <v/>
          </cell>
          <cell r="K1233" t="str">
            <v>Freighter</v>
          </cell>
          <cell r="L1233" t="str">
            <v>Boeing</v>
          </cell>
          <cell r="M1233" t="str">
            <v>Boeing 747-8F</v>
          </cell>
        </row>
        <row r="1234">
          <cell r="A1234">
            <v>664</v>
          </cell>
          <cell r="B1234">
            <v>719</v>
          </cell>
          <cell r="C1234" t="str">
            <v>664#719</v>
          </cell>
          <cell r="D1234">
            <v>20243</v>
          </cell>
          <cell r="E1234">
            <v>1</v>
          </cell>
          <cell r="F1234" t="str">
            <v>E</v>
          </cell>
          <cell r="G1234" t="str">
            <v>E</v>
          </cell>
          <cell r="H1234" t="str">
            <v/>
          </cell>
          <cell r="I1234" t="str">
            <v/>
          </cell>
          <cell r="J1234" t="str">
            <v/>
          </cell>
          <cell r="K1234" t="str">
            <v>Freighter</v>
          </cell>
          <cell r="L1234" t="str">
            <v>Boeing</v>
          </cell>
          <cell r="M1234" t="str">
            <v>Boeing 777-300 ERSF</v>
          </cell>
        </row>
        <row r="1235">
          <cell r="A1235">
            <v>568</v>
          </cell>
          <cell r="B1235">
            <v>719</v>
          </cell>
          <cell r="C1235" t="str">
            <v>568#719</v>
          </cell>
          <cell r="D1235">
            <v>20243</v>
          </cell>
          <cell r="E1235">
            <v>1</v>
          </cell>
          <cell r="F1235" t="str">
            <v>E</v>
          </cell>
          <cell r="G1235" t="str">
            <v>E</v>
          </cell>
          <cell r="H1235" t="str">
            <v/>
          </cell>
          <cell r="I1235" t="str">
            <v/>
          </cell>
          <cell r="J1235" t="str">
            <v/>
          </cell>
          <cell r="K1235" t="str">
            <v>Freighter</v>
          </cell>
          <cell r="L1235" t="str">
            <v>Boeing</v>
          </cell>
          <cell r="M1235" t="str">
            <v>Boeing 777F</v>
          </cell>
        </row>
        <row r="1236">
          <cell r="A1236">
            <v>298</v>
          </cell>
          <cell r="B1236">
            <v>719</v>
          </cell>
          <cell r="C1236" t="str">
            <v>298#719</v>
          </cell>
          <cell r="D1236">
            <v>20243</v>
          </cell>
          <cell r="E1236">
            <v>1</v>
          </cell>
          <cell r="F1236" t="str">
            <v>E</v>
          </cell>
          <cell r="G1236" t="str">
            <v>E</v>
          </cell>
          <cell r="H1236" t="str">
            <v/>
          </cell>
          <cell r="I1236" t="str">
            <v/>
          </cell>
          <cell r="J1236" t="str">
            <v/>
          </cell>
          <cell r="K1236" t="str">
            <v>Business Jet</v>
          </cell>
          <cell r="L1236" t="str">
            <v>Boeing</v>
          </cell>
          <cell r="M1236" t="str">
            <v>Boeing BBJ 777</v>
          </cell>
        </row>
        <row r="1237">
          <cell r="A1237">
            <v>554</v>
          </cell>
          <cell r="B1237">
            <v>719</v>
          </cell>
          <cell r="C1237" t="str">
            <v>554#719</v>
          </cell>
          <cell r="D1237">
            <v>20243</v>
          </cell>
          <cell r="E1237">
            <v>1</v>
          </cell>
          <cell r="F1237" t="str">
            <v>E</v>
          </cell>
          <cell r="G1237" t="str">
            <v>E</v>
          </cell>
          <cell r="H1237" t="str">
            <v/>
          </cell>
          <cell r="I1237" t="str">
            <v/>
          </cell>
          <cell r="J1237" t="str">
            <v/>
          </cell>
          <cell r="K1237" t="str">
            <v>Business Jet</v>
          </cell>
          <cell r="L1237" t="str">
            <v>Boeing</v>
          </cell>
          <cell r="M1237" t="str">
            <v>Boeing BBJ 787</v>
          </cell>
        </row>
        <row r="1238">
          <cell r="A1238">
            <v>555</v>
          </cell>
          <cell r="B1238">
            <v>719</v>
          </cell>
          <cell r="C1238" t="str">
            <v>555#719</v>
          </cell>
          <cell r="D1238">
            <v>20243</v>
          </cell>
          <cell r="E1238">
            <v>1</v>
          </cell>
          <cell r="F1238" t="str">
            <v>E</v>
          </cell>
          <cell r="G1238" t="str">
            <v>E</v>
          </cell>
          <cell r="H1238" t="str">
            <v/>
          </cell>
          <cell r="I1238" t="str">
            <v/>
          </cell>
          <cell r="J1238" t="str">
            <v/>
          </cell>
          <cell r="K1238" t="str">
            <v>Business Jet</v>
          </cell>
          <cell r="L1238" t="str">
            <v>Boeing</v>
          </cell>
          <cell r="M1238" t="str">
            <v>Boeing BBJ 787</v>
          </cell>
        </row>
        <row r="1239">
          <cell r="A1239">
            <v>594</v>
          </cell>
          <cell r="B1239">
            <v>719</v>
          </cell>
          <cell r="C1239" t="str">
            <v>594#719</v>
          </cell>
          <cell r="D1239">
            <v>20243</v>
          </cell>
          <cell r="E1239">
            <v>1</v>
          </cell>
          <cell r="F1239" t="str">
            <v>E</v>
          </cell>
          <cell r="G1239" t="str">
            <v>E</v>
          </cell>
          <cell r="H1239" t="str">
            <v/>
          </cell>
          <cell r="I1239" t="str">
            <v/>
          </cell>
          <cell r="J1239" t="str">
            <v/>
          </cell>
          <cell r="K1239" t="str">
            <v>Business Jet</v>
          </cell>
          <cell r="L1239" t="str">
            <v>Boeing</v>
          </cell>
          <cell r="M1239" t="str">
            <v>Boeing 747-8 VIP</v>
          </cell>
        </row>
        <row r="1240">
          <cell r="A1240">
            <v>6</v>
          </cell>
          <cell r="B1240">
            <v>719</v>
          </cell>
          <cell r="C1240" t="str">
            <v>6#719</v>
          </cell>
          <cell r="D1240">
            <v>20243</v>
          </cell>
          <cell r="E1240">
            <v>1</v>
          </cell>
          <cell r="F1240" t="str">
            <v>E</v>
          </cell>
          <cell r="G1240" t="str">
            <v>E</v>
          </cell>
          <cell r="H1240" t="str">
            <v/>
          </cell>
          <cell r="I1240" t="str">
            <v/>
          </cell>
          <cell r="J1240" t="str">
            <v/>
          </cell>
          <cell r="K1240" t="str">
            <v>Large Commercial Aircraft</v>
          </cell>
          <cell r="L1240" t="str">
            <v>Airbus</v>
          </cell>
          <cell r="M1240" t="str">
            <v>Airbus A350 XWB - A350-900</v>
          </cell>
        </row>
        <row r="1241">
          <cell r="A1241">
            <v>7</v>
          </cell>
          <cell r="B1241">
            <v>719</v>
          </cell>
          <cell r="C1241" t="str">
            <v>7#719</v>
          </cell>
          <cell r="D1241">
            <v>20243</v>
          </cell>
          <cell r="E1241">
            <v>1</v>
          </cell>
          <cell r="F1241" t="str">
            <v>E</v>
          </cell>
          <cell r="G1241" t="str">
            <v>E</v>
          </cell>
          <cell r="H1241" t="str">
            <v/>
          </cell>
          <cell r="I1241" t="str">
            <v/>
          </cell>
          <cell r="J1241" t="str">
            <v/>
          </cell>
          <cell r="K1241" t="str">
            <v>Large Commercial Aircraft</v>
          </cell>
          <cell r="L1241" t="str">
            <v>Airbus</v>
          </cell>
          <cell r="M1241" t="str">
            <v>Airbus A350-1000</v>
          </cell>
        </row>
        <row r="1242">
          <cell r="A1242">
            <v>657</v>
          </cell>
          <cell r="B1242">
            <v>719</v>
          </cell>
          <cell r="C1242" t="str">
            <v>657#719</v>
          </cell>
          <cell r="D1242">
            <v>20243</v>
          </cell>
          <cell r="E1242">
            <v>1</v>
          </cell>
          <cell r="F1242" t="str">
            <v>E</v>
          </cell>
          <cell r="G1242" t="str">
            <v>E</v>
          </cell>
          <cell r="H1242" t="str">
            <v/>
          </cell>
          <cell r="I1242" t="str">
            <v/>
          </cell>
          <cell r="J1242" t="str">
            <v/>
          </cell>
          <cell r="K1242" t="str">
            <v>Large Commercial Aircraft</v>
          </cell>
          <cell r="L1242" t="str">
            <v>Airbus</v>
          </cell>
          <cell r="M1242" t="str">
            <v>Airbus A350-1000neo</v>
          </cell>
        </row>
        <row r="1243">
          <cell r="A1243">
            <v>656</v>
          </cell>
          <cell r="B1243">
            <v>719</v>
          </cell>
          <cell r="C1243" t="str">
            <v>656#719</v>
          </cell>
          <cell r="D1243">
            <v>20243</v>
          </cell>
          <cell r="E1243">
            <v>1</v>
          </cell>
          <cell r="F1243" t="str">
            <v>E</v>
          </cell>
          <cell r="G1243" t="str">
            <v>E</v>
          </cell>
          <cell r="H1243" t="str">
            <v/>
          </cell>
          <cell r="I1243" t="str">
            <v/>
          </cell>
          <cell r="J1243" t="str">
            <v/>
          </cell>
          <cell r="K1243" t="str">
            <v>Large Commercial Aircraft</v>
          </cell>
          <cell r="L1243" t="str">
            <v>Airbus</v>
          </cell>
          <cell r="M1243" t="str">
            <v>Airbus A350-900neo</v>
          </cell>
        </row>
        <row r="1244">
          <cell r="A1244">
            <v>201</v>
          </cell>
          <cell r="B1244">
            <v>719</v>
          </cell>
          <cell r="C1244" t="str">
            <v>201#719</v>
          </cell>
          <cell r="D1244">
            <v>20243</v>
          </cell>
          <cell r="E1244">
            <v>1</v>
          </cell>
          <cell r="F1244" t="str">
            <v>E</v>
          </cell>
          <cell r="G1244" t="str">
            <v>E</v>
          </cell>
          <cell r="H1244" t="str">
            <v/>
          </cell>
          <cell r="I1244" t="str">
            <v/>
          </cell>
          <cell r="J1244" t="str">
            <v/>
          </cell>
          <cell r="K1244" t="str">
            <v>Large Commercial Aircraft</v>
          </cell>
          <cell r="L1244" t="str">
            <v>Boeing</v>
          </cell>
          <cell r="M1244" t="str">
            <v>Boeing 777: 777-200LR</v>
          </cell>
        </row>
        <row r="1245">
          <cell r="A1245">
            <v>202</v>
          </cell>
          <cell r="B1245">
            <v>719</v>
          </cell>
          <cell r="C1245" t="str">
            <v>202#719</v>
          </cell>
          <cell r="D1245">
            <v>20243</v>
          </cell>
          <cell r="E1245">
            <v>1</v>
          </cell>
          <cell r="F1245" t="str">
            <v>E</v>
          </cell>
          <cell r="G1245" t="str">
            <v>E</v>
          </cell>
          <cell r="H1245" t="str">
            <v/>
          </cell>
          <cell r="I1245" t="str">
            <v/>
          </cell>
          <cell r="J1245" t="str">
            <v/>
          </cell>
          <cell r="K1245" t="str">
            <v>Large Commercial Aircraft</v>
          </cell>
          <cell r="L1245" t="str">
            <v>Boeing</v>
          </cell>
          <cell r="M1245" t="str">
            <v>Boeing 777: 777-300ER</v>
          </cell>
        </row>
        <row r="1246">
          <cell r="A1246">
            <v>203</v>
          </cell>
          <cell r="B1246">
            <v>719</v>
          </cell>
          <cell r="C1246" t="str">
            <v>203#719</v>
          </cell>
          <cell r="D1246">
            <v>20243</v>
          </cell>
          <cell r="E1246">
            <v>1</v>
          </cell>
          <cell r="F1246" t="str">
            <v>E</v>
          </cell>
          <cell r="G1246" t="str">
            <v>E</v>
          </cell>
          <cell r="H1246" t="str">
            <v/>
          </cell>
          <cell r="I1246" t="str">
            <v/>
          </cell>
          <cell r="J1246" t="str">
            <v/>
          </cell>
          <cell r="K1246" t="str">
            <v>Large Commercial Aircraft</v>
          </cell>
          <cell r="L1246" t="str">
            <v>Boeing</v>
          </cell>
          <cell r="M1246" t="str">
            <v>Boeing 777X: 777-8</v>
          </cell>
        </row>
        <row r="1247">
          <cell r="A1247">
            <v>204</v>
          </cell>
          <cell r="B1247">
            <v>719</v>
          </cell>
          <cell r="C1247" t="str">
            <v>204#719</v>
          </cell>
          <cell r="D1247">
            <v>20243</v>
          </cell>
          <cell r="E1247">
            <v>1</v>
          </cell>
          <cell r="F1247" t="str">
            <v>E</v>
          </cell>
          <cell r="G1247" t="str">
            <v>E</v>
          </cell>
          <cell r="H1247" t="str">
            <v/>
          </cell>
          <cell r="I1247" t="str">
            <v/>
          </cell>
          <cell r="J1247" t="str">
            <v/>
          </cell>
          <cell r="K1247" t="str">
            <v>Large Commercial Aircraft</v>
          </cell>
          <cell r="L1247" t="str">
            <v>Boeing</v>
          </cell>
          <cell r="M1247" t="str">
            <v>Boeing 777X: 777-9</v>
          </cell>
        </row>
        <row r="1248">
          <cell r="A1248">
            <v>200</v>
          </cell>
          <cell r="B1248">
            <v>719</v>
          </cell>
          <cell r="C1248" t="str">
            <v>200#719</v>
          </cell>
          <cell r="D1248">
            <v>20243</v>
          </cell>
          <cell r="E1248">
            <v>1</v>
          </cell>
          <cell r="F1248" t="str">
            <v>E</v>
          </cell>
          <cell r="G1248" t="str">
            <v>E</v>
          </cell>
          <cell r="H1248" t="str">
            <v/>
          </cell>
          <cell r="I1248" t="str">
            <v/>
          </cell>
          <cell r="J1248" t="str">
            <v/>
          </cell>
          <cell r="K1248" t="str">
            <v>Large Commercial Aircraft</v>
          </cell>
          <cell r="L1248" t="str">
            <v>Boeing</v>
          </cell>
          <cell r="M1248" t="str">
            <v>Boeing 787 Dreamliner: 787-10</v>
          </cell>
        </row>
        <row r="1249">
          <cell r="A1249">
            <v>509</v>
          </cell>
          <cell r="B1249">
            <v>719</v>
          </cell>
          <cell r="C1249" t="str">
            <v>509#719</v>
          </cell>
          <cell r="D1249">
            <v>20243</v>
          </cell>
          <cell r="E1249">
            <v>1</v>
          </cell>
          <cell r="F1249" t="str">
            <v>E</v>
          </cell>
          <cell r="G1249" t="str">
            <v>E</v>
          </cell>
          <cell r="H1249" t="str">
            <v/>
          </cell>
          <cell r="I1249" t="str">
            <v/>
          </cell>
          <cell r="J1249" t="str">
            <v/>
          </cell>
          <cell r="K1249" t="str">
            <v>Large Commercial Aircraft</v>
          </cell>
          <cell r="L1249" t="str">
            <v>Boeing</v>
          </cell>
          <cell r="M1249" t="str">
            <v>Boeing 787 Dreamliner: 787-10</v>
          </cell>
        </row>
        <row r="1250">
          <cell r="A1250">
            <v>198</v>
          </cell>
          <cell r="B1250">
            <v>719</v>
          </cell>
          <cell r="C1250" t="str">
            <v>198#719</v>
          </cell>
          <cell r="D1250">
            <v>20243</v>
          </cell>
          <cell r="E1250">
            <v>1</v>
          </cell>
          <cell r="F1250" t="str">
            <v>E</v>
          </cell>
          <cell r="G1250" t="str">
            <v>E</v>
          </cell>
          <cell r="H1250" t="str">
            <v/>
          </cell>
          <cell r="I1250" t="str">
            <v/>
          </cell>
          <cell r="J1250" t="str">
            <v/>
          </cell>
          <cell r="K1250" t="str">
            <v>Large Commercial Aircraft</v>
          </cell>
          <cell r="L1250" t="str">
            <v>Boeing</v>
          </cell>
          <cell r="M1250" t="str">
            <v>Boeing 787 Dreamliner: 787-8</v>
          </cell>
        </row>
        <row r="1251">
          <cell r="A1251">
            <v>507</v>
          </cell>
          <cell r="B1251">
            <v>719</v>
          </cell>
          <cell r="C1251" t="str">
            <v>507#719</v>
          </cell>
          <cell r="D1251">
            <v>20243</v>
          </cell>
          <cell r="E1251">
            <v>1</v>
          </cell>
          <cell r="F1251" t="str">
            <v>E</v>
          </cell>
          <cell r="G1251" t="str">
            <v>E</v>
          </cell>
          <cell r="H1251" t="str">
            <v/>
          </cell>
          <cell r="I1251" t="str">
            <v/>
          </cell>
          <cell r="J1251" t="str">
            <v/>
          </cell>
          <cell r="K1251" t="str">
            <v>Large Commercial Aircraft</v>
          </cell>
          <cell r="L1251" t="str">
            <v>Boeing</v>
          </cell>
          <cell r="M1251" t="str">
            <v>Boeing 787 Dreamliner: 787-8</v>
          </cell>
        </row>
        <row r="1252">
          <cell r="A1252">
            <v>199</v>
          </cell>
          <cell r="B1252">
            <v>719</v>
          </cell>
          <cell r="C1252" t="str">
            <v>199#719</v>
          </cell>
          <cell r="D1252">
            <v>20243</v>
          </cell>
          <cell r="E1252">
            <v>1</v>
          </cell>
          <cell r="F1252" t="str">
            <v>E</v>
          </cell>
          <cell r="G1252" t="str">
            <v>E</v>
          </cell>
          <cell r="H1252" t="str">
            <v/>
          </cell>
          <cell r="I1252" t="str">
            <v/>
          </cell>
          <cell r="J1252" t="str">
            <v/>
          </cell>
          <cell r="K1252" t="str">
            <v>Large Commercial Aircraft</v>
          </cell>
          <cell r="L1252" t="str">
            <v>Boeing</v>
          </cell>
          <cell r="M1252" t="str">
            <v>Boeing 787 Dreamliner: 787-9</v>
          </cell>
        </row>
        <row r="1253">
          <cell r="A1253">
            <v>508</v>
          </cell>
          <cell r="B1253">
            <v>719</v>
          </cell>
          <cell r="C1253" t="str">
            <v>508#719</v>
          </cell>
          <cell r="D1253">
            <v>20243</v>
          </cell>
          <cell r="E1253">
            <v>1</v>
          </cell>
          <cell r="F1253" t="str">
            <v>E</v>
          </cell>
          <cell r="G1253" t="str">
            <v>E</v>
          </cell>
          <cell r="H1253" t="str">
            <v/>
          </cell>
          <cell r="I1253" t="str">
            <v/>
          </cell>
          <cell r="J1253" t="str">
            <v/>
          </cell>
          <cell r="K1253" t="str">
            <v>Large Commercial Aircraft</v>
          </cell>
          <cell r="L1253" t="str">
            <v>Boeing</v>
          </cell>
          <cell r="M1253" t="str">
            <v>Boeing 787 Dreamliner: 787-9</v>
          </cell>
        </row>
        <row r="1254">
          <cell r="A1254">
            <v>16</v>
          </cell>
          <cell r="B1254">
            <v>719</v>
          </cell>
          <cell r="C1254" t="str">
            <v>16#719</v>
          </cell>
          <cell r="D1254">
            <v>20243</v>
          </cell>
          <cell r="E1254">
            <v>1</v>
          </cell>
          <cell r="F1254" t="str">
            <v>E</v>
          </cell>
          <cell r="G1254" t="str">
            <v>E</v>
          </cell>
          <cell r="H1254" t="str">
            <v/>
          </cell>
          <cell r="I1254" t="str">
            <v/>
          </cell>
          <cell r="J1254" t="str">
            <v/>
          </cell>
          <cell r="K1254" t="str">
            <v>Large Commercial Aircraft</v>
          </cell>
          <cell r="L1254" t="str">
            <v>Boeing</v>
          </cell>
          <cell r="M1254" t="str">
            <v>Boeing 747-8I</v>
          </cell>
        </row>
        <row r="1255">
          <cell r="A1255">
            <v>124</v>
          </cell>
          <cell r="B1255">
            <v>721</v>
          </cell>
          <cell r="C1255" t="str">
            <v>124#721</v>
          </cell>
          <cell r="D1255">
            <v>2127</v>
          </cell>
          <cell r="E1255">
            <v>2</v>
          </cell>
          <cell r="F1255" t="str">
            <v>A</v>
          </cell>
          <cell r="G1255" t="str">
            <v>A</v>
          </cell>
          <cell r="H1255" t="str">
            <v/>
          </cell>
          <cell r="I1255" t="str">
            <v/>
          </cell>
          <cell r="J1255" t="str">
            <v/>
          </cell>
          <cell r="K1255" t="str">
            <v>Helicopter</v>
          </cell>
          <cell r="L1255" t="str">
            <v>Robinson</v>
          </cell>
          <cell r="M1255" t="str">
            <v>Robinson R66</v>
          </cell>
        </row>
        <row r="1256">
          <cell r="A1256">
            <v>668</v>
          </cell>
          <cell r="B1256">
            <v>721</v>
          </cell>
          <cell r="C1256" t="str">
            <v>668#721</v>
          </cell>
          <cell r="D1256">
            <v>6383</v>
          </cell>
          <cell r="E1256">
            <v>7</v>
          </cell>
          <cell r="F1256" t="str">
            <v>B</v>
          </cell>
          <cell r="G1256" t="str">
            <v>B</v>
          </cell>
          <cell r="H1256" t="str">
            <v/>
          </cell>
          <cell r="I1256" t="str">
            <v/>
          </cell>
          <cell r="J1256" t="str">
            <v/>
          </cell>
          <cell r="K1256" t="str">
            <v>Freighter</v>
          </cell>
          <cell r="L1256" t="str">
            <v>ATR</v>
          </cell>
          <cell r="M1256" t="str">
            <v>ATR 72-600F</v>
          </cell>
        </row>
        <row r="1257">
          <cell r="A1257">
            <v>667</v>
          </cell>
          <cell r="B1257">
            <v>721</v>
          </cell>
          <cell r="C1257" t="str">
            <v>667#721</v>
          </cell>
          <cell r="D1257">
            <v>6383</v>
          </cell>
          <cell r="E1257">
            <v>7</v>
          </cell>
          <cell r="F1257" t="str">
            <v>B</v>
          </cell>
          <cell r="G1257" t="str">
            <v>B</v>
          </cell>
          <cell r="H1257" t="str">
            <v/>
          </cell>
          <cell r="I1257" t="str">
            <v/>
          </cell>
          <cell r="J1257" t="str">
            <v/>
          </cell>
          <cell r="K1257" t="str">
            <v>Freighter</v>
          </cell>
          <cell r="L1257" t="str">
            <v>ATR</v>
          </cell>
          <cell r="M1257" t="str">
            <v>ATR 72/42 Freighter Conversion</v>
          </cell>
        </row>
        <row r="1258">
          <cell r="A1258">
            <v>550</v>
          </cell>
          <cell r="B1258">
            <v>721</v>
          </cell>
          <cell r="C1258" t="str">
            <v>550#721</v>
          </cell>
          <cell r="D1258">
            <v>6973</v>
          </cell>
          <cell r="E1258">
            <v>3</v>
          </cell>
          <cell r="F1258" t="str">
            <v>C</v>
          </cell>
          <cell r="G1258" t="str">
            <v>C</v>
          </cell>
          <cell r="H1258" t="str">
            <v/>
          </cell>
          <cell r="I1258" t="str">
            <v/>
          </cell>
          <cell r="J1258" t="str">
            <v/>
          </cell>
          <cell r="K1258" t="str">
            <v>Business Jet</v>
          </cell>
          <cell r="L1258" t="str">
            <v>Cirrus</v>
          </cell>
          <cell r="M1258" t="str">
            <v>Cirrus Vision Jet SF50</v>
          </cell>
        </row>
        <row r="1259">
          <cell r="A1259">
            <v>41</v>
          </cell>
          <cell r="B1259">
            <v>721</v>
          </cell>
          <cell r="C1259" t="str">
            <v>41#721</v>
          </cell>
          <cell r="D1259">
            <v>6973</v>
          </cell>
          <cell r="E1259">
            <v>3</v>
          </cell>
          <cell r="F1259" t="str">
            <v>C</v>
          </cell>
          <cell r="G1259" t="str">
            <v>C</v>
          </cell>
          <cell r="H1259" t="str">
            <v/>
          </cell>
          <cell r="I1259" t="str">
            <v/>
          </cell>
          <cell r="J1259" t="str">
            <v/>
          </cell>
          <cell r="K1259" t="str">
            <v>Business Jet</v>
          </cell>
          <cell r="L1259" t="str">
            <v>Cessna</v>
          </cell>
          <cell r="M1259" t="str">
            <v>Cessna Citation M2</v>
          </cell>
        </row>
        <row r="1260">
          <cell r="A1260">
            <v>44</v>
          </cell>
          <cell r="B1260">
            <v>721</v>
          </cell>
          <cell r="C1260" t="str">
            <v>44#721</v>
          </cell>
          <cell r="D1260">
            <v>6973</v>
          </cell>
          <cell r="E1260">
            <v>3</v>
          </cell>
          <cell r="F1260" t="str">
            <v>C</v>
          </cell>
          <cell r="G1260" t="str">
            <v>C</v>
          </cell>
          <cell r="H1260" t="str">
            <v/>
          </cell>
          <cell r="I1260" t="str">
            <v/>
          </cell>
          <cell r="J1260" t="str">
            <v/>
          </cell>
          <cell r="K1260" t="str">
            <v>Business Jet</v>
          </cell>
          <cell r="L1260" t="str">
            <v>Cessna</v>
          </cell>
          <cell r="M1260" t="str">
            <v>Cessna Citation Mustang</v>
          </cell>
        </row>
        <row r="1261">
          <cell r="A1261">
            <v>70</v>
          </cell>
          <cell r="B1261">
            <v>721</v>
          </cell>
          <cell r="C1261" t="str">
            <v>70#721</v>
          </cell>
          <cell r="D1261">
            <v>6973</v>
          </cell>
          <cell r="E1261">
            <v>3</v>
          </cell>
          <cell r="F1261" t="str">
            <v>C</v>
          </cell>
          <cell r="G1261" t="str">
            <v>C</v>
          </cell>
          <cell r="H1261" t="str">
            <v/>
          </cell>
          <cell r="I1261" t="str">
            <v/>
          </cell>
          <cell r="J1261" t="str">
            <v/>
          </cell>
          <cell r="K1261" t="str">
            <v>Business Jet</v>
          </cell>
          <cell r="L1261" t="str">
            <v>Eclipse</v>
          </cell>
          <cell r="M1261" t="str">
            <v>Eclipse 550</v>
          </cell>
        </row>
        <row r="1262">
          <cell r="A1262">
            <v>590</v>
          </cell>
          <cell r="B1262">
            <v>721</v>
          </cell>
          <cell r="C1262" t="str">
            <v>590#721</v>
          </cell>
          <cell r="D1262">
            <v>6973</v>
          </cell>
          <cell r="E1262">
            <v>3</v>
          </cell>
          <cell r="F1262" t="str">
            <v>C</v>
          </cell>
          <cell r="G1262" t="str">
            <v>C</v>
          </cell>
          <cell r="H1262" t="str">
            <v/>
          </cell>
          <cell r="I1262" t="str">
            <v/>
          </cell>
          <cell r="J1262" t="str">
            <v/>
          </cell>
          <cell r="K1262" t="str">
            <v>Business Jet</v>
          </cell>
          <cell r="L1262" t="str">
            <v>Honda</v>
          </cell>
          <cell r="M1262" t="str">
            <v>Honda HA-2600 HondaJet</v>
          </cell>
        </row>
        <row r="1263">
          <cell r="A1263">
            <v>66</v>
          </cell>
          <cell r="B1263">
            <v>721</v>
          </cell>
          <cell r="C1263" t="str">
            <v>66#721</v>
          </cell>
          <cell r="D1263">
            <v>6973</v>
          </cell>
          <cell r="E1263">
            <v>3</v>
          </cell>
          <cell r="F1263" t="str">
            <v>C</v>
          </cell>
          <cell r="G1263" t="str">
            <v>C</v>
          </cell>
          <cell r="H1263" t="str">
            <v/>
          </cell>
          <cell r="I1263" t="str">
            <v/>
          </cell>
          <cell r="J1263" t="str">
            <v/>
          </cell>
          <cell r="K1263" t="str">
            <v>Business Jet</v>
          </cell>
          <cell r="L1263" t="str">
            <v>Honda</v>
          </cell>
          <cell r="M1263" t="str">
            <v>Honda HA-420 HondaJet</v>
          </cell>
        </row>
        <row r="1264">
          <cell r="A1264">
            <v>180</v>
          </cell>
          <cell r="B1264">
            <v>721</v>
          </cell>
          <cell r="C1264" t="str">
            <v>180#721</v>
          </cell>
          <cell r="D1264">
            <v>6973</v>
          </cell>
          <cell r="E1264">
            <v>3</v>
          </cell>
          <cell r="F1264" t="str">
            <v>C</v>
          </cell>
          <cell r="G1264" t="str">
            <v>C</v>
          </cell>
          <cell r="H1264" t="str">
            <v/>
          </cell>
          <cell r="I1264" t="str">
            <v/>
          </cell>
          <cell r="J1264" t="str">
            <v/>
          </cell>
          <cell r="K1264" t="str">
            <v>Business Jet</v>
          </cell>
          <cell r="L1264" t="str">
            <v>Nextant Aerospace</v>
          </cell>
          <cell r="M1264" t="str">
            <v>Nextant Aerospace - Nextant 400XT Aircraft</v>
          </cell>
        </row>
        <row r="1265">
          <cell r="A1265">
            <v>55</v>
          </cell>
          <cell r="B1265">
            <v>721</v>
          </cell>
          <cell r="C1265" t="str">
            <v>55#721</v>
          </cell>
          <cell r="D1265">
            <v>6973</v>
          </cell>
          <cell r="E1265">
            <v>3</v>
          </cell>
          <cell r="F1265" t="str">
            <v>C</v>
          </cell>
          <cell r="G1265" t="str">
            <v>C</v>
          </cell>
          <cell r="H1265" t="str">
            <v/>
          </cell>
          <cell r="I1265" t="str">
            <v/>
          </cell>
          <cell r="J1265" t="str">
            <v/>
          </cell>
          <cell r="K1265" t="str">
            <v>Business Jet</v>
          </cell>
          <cell r="L1265" t="str">
            <v>Embraer</v>
          </cell>
          <cell r="M1265" t="str">
            <v>Embraer Phenom 100</v>
          </cell>
        </row>
        <row r="1266">
          <cell r="A1266">
            <v>671</v>
          </cell>
          <cell r="B1266">
            <v>721</v>
          </cell>
          <cell r="C1266" t="str">
            <v>671#721</v>
          </cell>
          <cell r="D1266">
            <v>9042</v>
          </cell>
          <cell r="E1266">
            <v>7</v>
          </cell>
          <cell r="F1266" t="str">
            <v>D</v>
          </cell>
          <cell r="G1266" t="str">
            <v>D</v>
          </cell>
          <cell r="H1266" t="str">
            <v/>
          </cell>
          <cell r="I1266" t="str">
            <v/>
          </cell>
          <cell r="J1266" t="str">
            <v/>
          </cell>
          <cell r="K1266" t="str">
            <v>Freighter</v>
          </cell>
          <cell r="L1266" t="str">
            <v>Embraer</v>
          </cell>
          <cell r="M1266" t="str">
            <v>Embraer E190F (P2F)</v>
          </cell>
        </row>
        <row r="1267">
          <cell r="A1267">
            <v>672</v>
          </cell>
          <cell r="B1267">
            <v>721</v>
          </cell>
          <cell r="C1267" t="str">
            <v>672#721</v>
          </cell>
          <cell r="D1267">
            <v>9042</v>
          </cell>
          <cell r="E1267">
            <v>7</v>
          </cell>
          <cell r="F1267" t="str">
            <v>D</v>
          </cell>
          <cell r="G1267" t="str">
            <v>D</v>
          </cell>
          <cell r="H1267" t="str">
            <v/>
          </cell>
          <cell r="I1267" t="str">
            <v/>
          </cell>
          <cell r="J1267" t="str">
            <v/>
          </cell>
          <cell r="K1267" t="str">
            <v>Freighter</v>
          </cell>
          <cell r="L1267" t="str">
            <v>Embraer</v>
          </cell>
          <cell r="M1267" t="str">
            <v>Embraer E195F (P2F)</v>
          </cell>
        </row>
        <row r="1268">
          <cell r="A1268">
            <v>678</v>
          </cell>
          <cell r="B1268">
            <v>721</v>
          </cell>
          <cell r="C1268" t="str">
            <v>678#721</v>
          </cell>
          <cell r="D1268">
            <v>10638</v>
          </cell>
          <cell r="E1268">
            <v>8</v>
          </cell>
          <cell r="F1268" t="str">
            <v>E</v>
          </cell>
          <cell r="G1268" t="str">
            <v>E</v>
          </cell>
          <cell r="H1268" t="str">
            <v/>
          </cell>
          <cell r="I1268" t="str">
            <v/>
          </cell>
          <cell r="J1268" t="str">
            <v/>
          </cell>
          <cell r="K1268" t="str">
            <v>Business Jet</v>
          </cell>
          <cell r="L1268" t="str">
            <v>Airbus</v>
          </cell>
          <cell r="M1268" t="str">
            <v>Airbus ACJ330-200</v>
          </cell>
        </row>
        <row r="1269">
          <cell r="A1269">
            <v>535</v>
          </cell>
          <cell r="B1269">
            <v>721</v>
          </cell>
          <cell r="C1269" t="str">
            <v>535#721</v>
          </cell>
          <cell r="D1269">
            <v>10638</v>
          </cell>
          <cell r="E1269">
            <v>8</v>
          </cell>
          <cell r="F1269" t="str">
            <v>E</v>
          </cell>
          <cell r="G1269" t="str">
            <v>E</v>
          </cell>
          <cell r="H1269" t="str">
            <v/>
          </cell>
          <cell r="I1269" t="str">
            <v/>
          </cell>
          <cell r="J1269" t="str">
            <v/>
          </cell>
          <cell r="K1269" t="str">
            <v>Large Commercial Aircraft</v>
          </cell>
          <cell r="L1269" t="str">
            <v>Boeing</v>
          </cell>
          <cell r="M1269" t="str">
            <v>Boeing 737 Classic: 737-400</v>
          </cell>
        </row>
        <row r="1270">
          <cell r="A1270">
            <v>536</v>
          </cell>
          <cell r="B1270">
            <v>721</v>
          </cell>
          <cell r="C1270" t="str">
            <v>536#721</v>
          </cell>
          <cell r="D1270">
            <v>10638</v>
          </cell>
          <cell r="E1270">
            <v>8</v>
          </cell>
          <cell r="F1270" t="str">
            <v>E</v>
          </cell>
          <cell r="G1270" t="str">
            <v>E</v>
          </cell>
          <cell r="H1270" t="str">
            <v/>
          </cell>
          <cell r="I1270" t="str">
            <v/>
          </cell>
          <cell r="J1270" t="str">
            <v/>
          </cell>
          <cell r="K1270" t="str">
            <v>Large Commercial Aircraft</v>
          </cell>
          <cell r="L1270" t="str">
            <v>Boeing</v>
          </cell>
          <cell r="M1270" t="str">
            <v>Boeing 737 Classic: 737-500</v>
          </cell>
        </row>
        <row r="1271">
          <cell r="A1271">
            <v>309</v>
          </cell>
          <cell r="B1271">
            <v>721</v>
          </cell>
          <cell r="C1271" t="str">
            <v>309#721</v>
          </cell>
          <cell r="D1271">
            <v>10638</v>
          </cell>
          <cell r="E1271">
            <v>8</v>
          </cell>
          <cell r="F1271" t="str">
            <v>E</v>
          </cell>
          <cell r="G1271" t="str">
            <v>E</v>
          </cell>
          <cell r="H1271" t="str">
            <v/>
          </cell>
          <cell r="I1271" t="str">
            <v/>
          </cell>
          <cell r="J1271" t="str">
            <v/>
          </cell>
          <cell r="K1271" t="str">
            <v>Large Commercial Aircraft</v>
          </cell>
          <cell r="L1271" t="str">
            <v>Boeing</v>
          </cell>
          <cell r="M1271" t="str">
            <v>Boeing 737 MAX: 737 MAX 10</v>
          </cell>
        </row>
        <row r="1272">
          <cell r="A1272">
            <v>195</v>
          </cell>
          <cell r="B1272">
            <v>721</v>
          </cell>
          <cell r="C1272" t="str">
            <v>195#721</v>
          </cell>
          <cell r="D1272">
            <v>10638</v>
          </cell>
          <cell r="E1272">
            <v>8</v>
          </cell>
          <cell r="F1272" t="str">
            <v>E</v>
          </cell>
          <cell r="G1272" t="str">
            <v>E</v>
          </cell>
          <cell r="H1272" t="str">
            <v/>
          </cell>
          <cell r="I1272" t="str">
            <v/>
          </cell>
          <cell r="J1272" t="str">
            <v/>
          </cell>
          <cell r="K1272" t="str">
            <v>Large Commercial Aircraft</v>
          </cell>
          <cell r="L1272" t="str">
            <v>Boeing</v>
          </cell>
          <cell r="M1272" t="str">
            <v>Boeing 737 MAX: 737 MAX 7</v>
          </cell>
        </row>
        <row r="1273">
          <cell r="A1273">
            <v>515</v>
          </cell>
          <cell r="B1273">
            <v>721</v>
          </cell>
          <cell r="C1273" t="str">
            <v>515#721</v>
          </cell>
          <cell r="D1273">
            <v>10638</v>
          </cell>
          <cell r="E1273">
            <v>8</v>
          </cell>
          <cell r="F1273" t="str">
            <v>E</v>
          </cell>
          <cell r="G1273" t="str">
            <v>E</v>
          </cell>
          <cell r="H1273" t="str">
            <v/>
          </cell>
          <cell r="I1273" t="str">
            <v/>
          </cell>
          <cell r="J1273" t="str">
            <v/>
          </cell>
          <cell r="K1273" t="str">
            <v>Large Commercial Aircraft</v>
          </cell>
          <cell r="L1273" t="str">
            <v>Airbus</v>
          </cell>
          <cell r="M1273" t="str">
            <v>Airbus A321neo</v>
          </cell>
        </row>
        <row r="1274">
          <cell r="A1274">
            <v>211</v>
          </cell>
          <cell r="B1274">
            <v>721</v>
          </cell>
          <cell r="C1274" t="str">
            <v>211#721</v>
          </cell>
          <cell r="D1274">
            <v>10638</v>
          </cell>
          <cell r="E1274">
            <v>8</v>
          </cell>
          <cell r="F1274" t="str">
            <v>E</v>
          </cell>
          <cell r="G1274" t="str">
            <v>E</v>
          </cell>
          <cell r="H1274" t="str">
            <v/>
          </cell>
          <cell r="I1274" t="str">
            <v/>
          </cell>
          <cell r="J1274" t="str">
            <v/>
          </cell>
          <cell r="K1274" t="str">
            <v>Large Commercial Aircraft</v>
          </cell>
          <cell r="L1274" t="str">
            <v>Airbus</v>
          </cell>
          <cell r="M1274" t="str">
            <v>Airbus A321neo</v>
          </cell>
        </row>
        <row r="1275">
          <cell r="A1275">
            <v>299</v>
          </cell>
          <cell r="B1275">
            <v>721</v>
          </cell>
          <cell r="C1275" t="str">
            <v>299#721</v>
          </cell>
          <cell r="D1275">
            <v>10638</v>
          </cell>
          <cell r="E1275">
            <v>8</v>
          </cell>
          <cell r="F1275" t="str">
            <v>E</v>
          </cell>
          <cell r="G1275" t="str">
            <v>E</v>
          </cell>
          <cell r="H1275" t="str">
            <v/>
          </cell>
          <cell r="I1275" t="str">
            <v/>
          </cell>
          <cell r="J1275" t="str">
            <v/>
          </cell>
          <cell r="K1275" t="str">
            <v>Large Commercial Aircraft</v>
          </cell>
          <cell r="L1275" t="str">
            <v>Boeing</v>
          </cell>
          <cell r="M1275" t="str">
            <v>Boeing 717</v>
          </cell>
        </row>
        <row r="1276">
          <cell r="A1276">
            <v>534</v>
          </cell>
          <cell r="B1276">
            <v>721</v>
          </cell>
          <cell r="C1276" t="str">
            <v>534#721</v>
          </cell>
          <cell r="D1276">
            <v>10638</v>
          </cell>
          <cell r="E1276">
            <v>8</v>
          </cell>
          <cell r="F1276" t="str">
            <v>E</v>
          </cell>
          <cell r="G1276" t="str">
            <v>E</v>
          </cell>
          <cell r="H1276" t="str">
            <v/>
          </cell>
          <cell r="I1276" t="str">
            <v/>
          </cell>
          <cell r="J1276" t="str">
            <v/>
          </cell>
          <cell r="K1276" t="str">
            <v>Large Commercial Aircraft</v>
          </cell>
          <cell r="L1276" t="str">
            <v>Boeing</v>
          </cell>
          <cell r="M1276" t="str">
            <v>Boeing 737 Classic: 737-300</v>
          </cell>
        </row>
        <row r="1277">
          <cell r="A1277">
            <v>221</v>
          </cell>
          <cell r="B1277">
            <v>721</v>
          </cell>
          <cell r="C1277" t="str">
            <v>221#721</v>
          </cell>
          <cell r="D1277">
            <v>10638</v>
          </cell>
          <cell r="E1277">
            <v>8</v>
          </cell>
          <cell r="F1277" t="str">
            <v>E</v>
          </cell>
          <cell r="G1277" t="str">
            <v>E</v>
          </cell>
          <cell r="H1277" t="str">
            <v/>
          </cell>
          <cell r="I1277" t="str">
            <v/>
          </cell>
          <cell r="J1277" t="str">
            <v/>
          </cell>
          <cell r="K1277" t="str">
            <v>Large Commercial Aircraft</v>
          </cell>
          <cell r="L1277" t="str">
            <v>Airbus</v>
          </cell>
          <cell r="M1277" t="str">
            <v>Airbus A220-100</v>
          </cell>
        </row>
        <row r="1278">
          <cell r="A1278">
            <v>222</v>
          </cell>
          <cell r="B1278">
            <v>721</v>
          </cell>
          <cell r="C1278" t="str">
            <v>222#721</v>
          </cell>
          <cell r="D1278">
            <v>10638</v>
          </cell>
          <cell r="E1278">
            <v>8</v>
          </cell>
          <cell r="F1278" t="str">
            <v>E</v>
          </cell>
          <cell r="G1278" t="str">
            <v>E</v>
          </cell>
          <cell r="H1278" t="str">
            <v/>
          </cell>
          <cell r="I1278" t="str">
            <v/>
          </cell>
          <cell r="J1278" t="str">
            <v/>
          </cell>
          <cell r="K1278" t="str">
            <v>Large Commercial Aircraft</v>
          </cell>
          <cell r="L1278" t="str">
            <v>Airbus</v>
          </cell>
          <cell r="M1278" t="str">
            <v>Airbus A220-300</v>
          </cell>
        </row>
        <row r="1279">
          <cell r="A1279">
            <v>634</v>
          </cell>
          <cell r="B1279">
            <v>721</v>
          </cell>
          <cell r="C1279" t="str">
            <v>634#721</v>
          </cell>
          <cell r="D1279">
            <v>10638</v>
          </cell>
          <cell r="E1279">
            <v>8</v>
          </cell>
          <cell r="F1279" t="str">
            <v>E</v>
          </cell>
          <cell r="G1279" t="str">
            <v>E</v>
          </cell>
          <cell r="H1279" t="str">
            <v/>
          </cell>
          <cell r="I1279" t="str">
            <v/>
          </cell>
          <cell r="J1279" t="str">
            <v/>
          </cell>
          <cell r="K1279" t="str">
            <v>Large Commercial Aircraft</v>
          </cell>
          <cell r="L1279" t="str">
            <v>Airbus</v>
          </cell>
          <cell r="M1279" t="str">
            <v>A319-100</v>
          </cell>
        </row>
        <row r="1280">
          <cell r="A1280">
            <v>633</v>
          </cell>
          <cell r="B1280">
            <v>721</v>
          </cell>
          <cell r="C1280" t="str">
            <v>633#721</v>
          </cell>
          <cell r="D1280">
            <v>10638</v>
          </cell>
          <cell r="E1280">
            <v>8</v>
          </cell>
          <cell r="F1280" t="str">
            <v>E</v>
          </cell>
          <cell r="G1280" t="str">
            <v>E</v>
          </cell>
          <cell r="H1280">
            <v>12000</v>
          </cell>
          <cell r="I1280">
            <v>-0.1135</v>
          </cell>
          <cell r="J1280" t="str">
            <v/>
          </cell>
          <cell r="K1280" t="str">
            <v>Large Commercial Aircraft</v>
          </cell>
          <cell r="L1280" t="str">
            <v>Airbus</v>
          </cell>
          <cell r="M1280" t="str">
            <v>A320-200</v>
          </cell>
        </row>
        <row r="1281">
          <cell r="A1281">
            <v>206</v>
          </cell>
          <cell r="B1281">
            <v>721</v>
          </cell>
          <cell r="C1281" t="str">
            <v>206#721</v>
          </cell>
          <cell r="D1281">
            <v>10638</v>
          </cell>
          <cell r="E1281">
            <v>8</v>
          </cell>
          <cell r="F1281" t="str">
            <v>E</v>
          </cell>
          <cell r="G1281" t="str">
            <v>E</v>
          </cell>
          <cell r="H1281" t="str">
            <v/>
          </cell>
          <cell r="I1281" t="str">
            <v/>
          </cell>
          <cell r="J1281" t="str">
            <v/>
          </cell>
          <cell r="K1281" t="str">
            <v>Large Commercial Aircraft</v>
          </cell>
          <cell r="L1281" t="str">
            <v>Airbus</v>
          </cell>
          <cell r="M1281" t="str">
            <v>Airbus A319ceo</v>
          </cell>
        </row>
        <row r="1282">
          <cell r="A1282">
            <v>510</v>
          </cell>
          <cell r="B1282">
            <v>721</v>
          </cell>
          <cell r="C1282" t="str">
            <v>510#721</v>
          </cell>
          <cell r="D1282">
            <v>10638</v>
          </cell>
          <cell r="E1282">
            <v>8</v>
          </cell>
          <cell r="F1282" t="str">
            <v>E</v>
          </cell>
          <cell r="G1282" t="str">
            <v>E</v>
          </cell>
          <cell r="H1282" t="str">
            <v/>
          </cell>
          <cell r="I1282" t="str">
            <v/>
          </cell>
          <cell r="J1282" t="str">
            <v/>
          </cell>
          <cell r="K1282" t="str">
            <v>Large Commercial Aircraft</v>
          </cell>
          <cell r="L1282" t="str">
            <v>Airbus</v>
          </cell>
          <cell r="M1282" t="str">
            <v>Airbus A319ceo</v>
          </cell>
        </row>
        <row r="1283">
          <cell r="A1283">
            <v>207</v>
          </cell>
          <cell r="B1283">
            <v>721</v>
          </cell>
          <cell r="C1283" t="str">
            <v>207#721</v>
          </cell>
          <cell r="D1283">
            <v>10638</v>
          </cell>
          <cell r="E1283">
            <v>8</v>
          </cell>
          <cell r="F1283" t="str">
            <v>E</v>
          </cell>
          <cell r="G1283" t="str">
            <v>E</v>
          </cell>
          <cell r="H1283" t="str">
            <v/>
          </cell>
          <cell r="I1283" t="str">
            <v/>
          </cell>
          <cell r="J1283" t="str">
            <v/>
          </cell>
          <cell r="K1283" t="str">
            <v>Large Commercial Aircraft</v>
          </cell>
          <cell r="L1283" t="str">
            <v>Airbus</v>
          </cell>
          <cell r="M1283" t="str">
            <v>Airbus A320ceo</v>
          </cell>
        </row>
        <row r="1284">
          <cell r="A1284">
            <v>511</v>
          </cell>
          <cell r="B1284">
            <v>721</v>
          </cell>
          <cell r="C1284" t="str">
            <v>511#721</v>
          </cell>
          <cell r="D1284">
            <v>10638</v>
          </cell>
          <cell r="E1284">
            <v>8</v>
          </cell>
          <cell r="F1284" t="str">
            <v>E</v>
          </cell>
          <cell r="G1284" t="str">
            <v>E</v>
          </cell>
          <cell r="H1284" t="str">
            <v/>
          </cell>
          <cell r="I1284" t="str">
            <v/>
          </cell>
          <cell r="J1284" t="str">
            <v/>
          </cell>
          <cell r="K1284" t="str">
            <v>Large Commercial Aircraft</v>
          </cell>
          <cell r="L1284" t="str">
            <v>Airbus</v>
          </cell>
          <cell r="M1284" t="str">
            <v>Airbus A320ceo</v>
          </cell>
        </row>
        <row r="1285">
          <cell r="A1285">
            <v>208</v>
          </cell>
          <cell r="B1285">
            <v>721</v>
          </cell>
          <cell r="C1285" t="str">
            <v>208#721</v>
          </cell>
          <cell r="D1285">
            <v>10638</v>
          </cell>
          <cell r="E1285">
            <v>8</v>
          </cell>
          <cell r="F1285" t="str">
            <v>E</v>
          </cell>
          <cell r="G1285" t="str">
            <v>E</v>
          </cell>
          <cell r="H1285" t="str">
            <v/>
          </cell>
          <cell r="I1285" t="str">
            <v/>
          </cell>
          <cell r="J1285" t="str">
            <v/>
          </cell>
          <cell r="K1285" t="str">
            <v>Large Commercial Aircraft</v>
          </cell>
          <cell r="L1285" t="str">
            <v>Airbus</v>
          </cell>
          <cell r="M1285" t="str">
            <v>Airbus A321ceo</v>
          </cell>
        </row>
        <row r="1286">
          <cell r="A1286">
            <v>512</v>
          </cell>
          <cell r="B1286">
            <v>721</v>
          </cell>
          <cell r="C1286" t="str">
            <v>512#721</v>
          </cell>
          <cell r="D1286">
            <v>10638</v>
          </cell>
          <cell r="E1286">
            <v>8</v>
          </cell>
          <cell r="F1286" t="str">
            <v>E</v>
          </cell>
          <cell r="G1286" t="str">
            <v>E</v>
          </cell>
          <cell r="H1286" t="str">
            <v/>
          </cell>
          <cell r="I1286" t="str">
            <v/>
          </cell>
          <cell r="J1286" t="str">
            <v/>
          </cell>
          <cell r="K1286" t="str">
            <v>Large Commercial Aircraft</v>
          </cell>
          <cell r="L1286" t="str">
            <v>Airbus</v>
          </cell>
          <cell r="M1286" t="str">
            <v>Airbus A321ceo</v>
          </cell>
        </row>
        <row r="1287">
          <cell r="A1287">
            <v>513</v>
          </cell>
          <cell r="B1287">
            <v>721</v>
          </cell>
          <cell r="C1287" t="str">
            <v>513#721</v>
          </cell>
          <cell r="D1287">
            <v>10638</v>
          </cell>
          <cell r="E1287">
            <v>8</v>
          </cell>
          <cell r="F1287" t="str">
            <v>E</v>
          </cell>
          <cell r="G1287" t="str">
            <v>E</v>
          </cell>
          <cell r="H1287" t="str">
            <v/>
          </cell>
          <cell r="I1287" t="str">
            <v/>
          </cell>
          <cell r="J1287" t="str">
            <v/>
          </cell>
          <cell r="K1287" t="str">
            <v>Large Commercial Aircraft</v>
          </cell>
          <cell r="L1287" t="str">
            <v>Airbus</v>
          </cell>
          <cell r="M1287" t="str">
            <v>Airbus A319neo</v>
          </cell>
        </row>
        <row r="1288">
          <cell r="A1288">
            <v>209</v>
          </cell>
          <cell r="B1288">
            <v>721</v>
          </cell>
          <cell r="C1288" t="str">
            <v>209#721</v>
          </cell>
          <cell r="D1288">
            <v>10638</v>
          </cell>
          <cell r="E1288">
            <v>8</v>
          </cell>
          <cell r="F1288" t="str">
            <v>E</v>
          </cell>
          <cell r="G1288" t="str">
            <v>E</v>
          </cell>
          <cell r="H1288" t="str">
            <v/>
          </cell>
          <cell r="I1288" t="str">
            <v/>
          </cell>
          <cell r="J1288" t="str">
            <v/>
          </cell>
          <cell r="K1288" t="str">
            <v>Large Commercial Aircraft</v>
          </cell>
          <cell r="L1288" t="str">
            <v>Airbus</v>
          </cell>
          <cell r="M1288" t="str">
            <v>Airbus A319neo</v>
          </cell>
        </row>
        <row r="1289">
          <cell r="A1289">
            <v>514</v>
          </cell>
          <cell r="B1289">
            <v>721</v>
          </cell>
          <cell r="C1289" t="str">
            <v>514#721</v>
          </cell>
          <cell r="D1289">
            <v>10638</v>
          </cell>
          <cell r="E1289">
            <v>8</v>
          </cell>
          <cell r="F1289" t="str">
            <v>E</v>
          </cell>
          <cell r="G1289" t="str">
            <v>E</v>
          </cell>
          <cell r="H1289" t="str">
            <v/>
          </cell>
          <cell r="I1289" t="str">
            <v/>
          </cell>
          <cell r="J1289" t="str">
            <v/>
          </cell>
          <cell r="K1289" t="str">
            <v>Large Commercial Aircraft</v>
          </cell>
          <cell r="L1289" t="str">
            <v>Airbus</v>
          </cell>
          <cell r="M1289" t="str">
            <v>Airbus A320neo</v>
          </cell>
        </row>
        <row r="1290">
          <cell r="A1290">
            <v>210</v>
          </cell>
          <cell r="B1290">
            <v>721</v>
          </cell>
          <cell r="C1290" t="str">
            <v>210#721</v>
          </cell>
          <cell r="D1290">
            <v>10638</v>
          </cell>
          <cell r="E1290">
            <v>8</v>
          </cell>
          <cell r="F1290" t="str">
            <v>E</v>
          </cell>
          <cell r="G1290" t="str">
            <v>E</v>
          </cell>
          <cell r="H1290" t="str">
            <v/>
          </cell>
          <cell r="I1290" t="str">
            <v/>
          </cell>
          <cell r="J1290" t="str">
            <v/>
          </cell>
          <cell r="K1290" t="str">
            <v>Large Commercial Aircraft</v>
          </cell>
          <cell r="L1290" t="str">
            <v>Airbus</v>
          </cell>
          <cell r="M1290" t="str">
            <v>Airbus A320neo</v>
          </cell>
        </row>
        <row r="1291">
          <cell r="A1291">
            <v>560</v>
          </cell>
          <cell r="B1291">
            <v>721</v>
          </cell>
          <cell r="C1291" t="str">
            <v>560#721</v>
          </cell>
          <cell r="D1291">
            <v>10638</v>
          </cell>
          <cell r="E1291">
            <v>8</v>
          </cell>
          <cell r="F1291" t="str">
            <v>E</v>
          </cell>
          <cell r="G1291" t="str">
            <v>E</v>
          </cell>
          <cell r="H1291" t="str">
            <v/>
          </cell>
          <cell r="I1291" t="str">
            <v/>
          </cell>
          <cell r="J1291" t="str">
            <v/>
          </cell>
          <cell r="K1291" t="str">
            <v>Freighter</v>
          </cell>
          <cell r="L1291" t="str">
            <v>Airbus</v>
          </cell>
          <cell r="M1291" t="str">
            <v>Airbus A330-200F</v>
          </cell>
        </row>
        <row r="1292">
          <cell r="A1292">
            <v>561</v>
          </cell>
          <cell r="B1292">
            <v>721</v>
          </cell>
          <cell r="C1292" t="str">
            <v>561#721</v>
          </cell>
          <cell r="D1292">
            <v>10638</v>
          </cell>
          <cell r="E1292">
            <v>8</v>
          </cell>
          <cell r="F1292" t="str">
            <v>E</v>
          </cell>
          <cell r="G1292" t="str">
            <v>E</v>
          </cell>
          <cell r="H1292" t="str">
            <v/>
          </cell>
          <cell r="I1292" t="str">
            <v/>
          </cell>
          <cell r="J1292" t="str">
            <v/>
          </cell>
          <cell r="K1292" t="str">
            <v>Freighter</v>
          </cell>
          <cell r="L1292" t="str">
            <v>Airbus</v>
          </cell>
          <cell r="M1292" t="str">
            <v>Airbus A330-200F</v>
          </cell>
        </row>
        <row r="1293">
          <cell r="A1293">
            <v>562</v>
          </cell>
          <cell r="B1293">
            <v>721</v>
          </cell>
          <cell r="C1293" t="str">
            <v>562#721</v>
          </cell>
          <cell r="D1293">
            <v>10638</v>
          </cell>
          <cell r="E1293">
            <v>8</v>
          </cell>
          <cell r="F1293" t="str">
            <v>E</v>
          </cell>
          <cell r="G1293" t="str">
            <v>E</v>
          </cell>
          <cell r="H1293" t="str">
            <v/>
          </cell>
          <cell r="I1293" t="str">
            <v/>
          </cell>
          <cell r="J1293" t="str">
            <v/>
          </cell>
          <cell r="K1293" t="str">
            <v>Freighter</v>
          </cell>
          <cell r="L1293" t="str">
            <v>Airbus</v>
          </cell>
          <cell r="M1293" t="str">
            <v>Airbus A330-300P2F</v>
          </cell>
        </row>
        <row r="1294">
          <cell r="A1294">
            <v>563</v>
          </cell>
          <cell r="B1294">
            <v>721</v>
          </cell>
          <cell r="C1294" t="str">
            <v>563#721</v>
          </cell>
          <cell r="D1294">
            <v>10638</v>
          </cell>
          <cell r="E1294">
            <v>8</v>
          </cell>
          <cell r="F1294" t="str">
            <v>E</v>
          </cell>
          <cell r="G1294" t="str">
            <v>E</v>
          </cell>
          <cell r="H1294" t="str">
            <v/>
          </cell>
          <cell r="I1294" t="str">
            <v/>
          </cell>
          <cell r="J1294" t="str">
            <v/>
          </cell>
          <cell r="K1294" t="str">
            <v>Freighter</v>
          </cell>
          <cell r="L1294" t="str">
            <v>Airbus</v>
          </cell>
          <cell r="M1294" t="str">
            <v>Airbus A330-300P2F</v>
          </cell>
        </row>
        <row r="1295">
          <cell r="A1295">
            <v>564</v>
          </cell>
          <cell r="B1295">
            <v>721</v>
          </cell>
          <cell r="C1295" t="str">
            <v>564#721</v>
          </cell>
          <cell r="D1295">
            <v>10638</v>
          </cell>
          <cell r="E1295">
            <v>8</v>
          </cell>
          <cell r="F1295" t="str">
            <v>E</v>
          </cell>
          <cell r="G1295" t="str">
            <v>E</v>
          </cell>
          <cell r="H1295" t="str">
            <v/>
          </cell>
          <cell r="I1295" t="str">
            <v/>
          </cell>
          <cell r="J1295" t="str">
            <v/>
          </cell>
          <cell r="K1295" t="str">
            <v>Freighter</v>
          </cell>
          <cell r="L1295" t="str">
            <v>Airbus</v>
          </cell>
          <cell r="M1295" t="str">
            <v>Airbus A330-300P2F</v>
          </cell>
        </row>
        <row r="1296">
          <cell r="A1296">
            <v>669</v>
          </cell>
          <cell r="B1296">
            <v>721</v>
          </cell>
          <cell r="C1296" t="str">
            <v>669#721</v>
          </cell>
          <cell r="D1296">
            <v>10638</v>
          </cell>
          <cell r="E1296">
            <v>8</v>
          </cell>
          <cell r="F1296" t="str">
            <v>E</v>
          </cell>
          <cell r="G1296" t="str">
            <v>E</v>
          </cell>
          <cell r="H1296" t="str">
            <v/>
          </cell>
          <cell r="I1296" t="str">
            <v/>
          </cell>
          <cell r="J1296" t="str">
            <v/>
          </cell>
          <cell r="K1296" t="str">
            <v>Freighter</v>
          </cell>
          <cell r="L1296" t="str">
            <v>Airbus</v>
          </cell>
          <cell r="M1296" t="str">
            <v>Airbus A340-600NGF</v>
          </cell>
        </row>
        <row r="1297">
          <cell r="A1297">
            <v>665</v>
          </cell>
          <cell r="B1297">
            <v>721</v>
          </cell>
          <cell r="C1297" t="str">
            <v>665#721</v>
          </cell>
          <cell r="D1297">
            <v>10638</v>
          </cell>
          <cell r="E1297">
            <v>8</v>
          </cell>
          <cell r="F1297" t="str">
            <v>E</v>
          </cell>
          <cell r="G1297" t="str">
            <v>E</v>
          </cell>
          <cell r="H1297" t="str">
            <v/>
          </cell>
          <cell r="I1297" t="str">
            <v/>
          </cell>
          <cell r="J1297" t="str">
            <v/>
          </cell>
          <cell r="K1297" t="str">
            <v>Freighter</v>
          </cell>
          <cell r="L1297" t="str">
            <v>Airbus</v>
          </cell>
          <cell r="M1297" t="str">
            <v>A320-200P2F</v>
          </cell>
        </row>
        <row r="1298">
          <cell r="A1298">
            <v>666</v>
          </cell>
          <cell r="B1298">
            <v>721</v>
          </cell>
          <cell r="C1298" t="str">
            <v>666#721</v>
          </cell>
          <cell r="D1298">
            <v>10638</v>
          </cell>
          <cell r="E1298">
            <v>8</v>
          </cell>
          <cell r="F1298" t="str">
            <v>E</v>
          </cell>
          <cell r="G1298" t="str">
            <v>E</v>
          </cell>
          <cell r="H1298" t="str">
            <v/>
          </cell>
          <cell r="I1298" t="str">
            <v/>
          </cell>
          <cell r="J1298" t="str">
            <v/>
          </cell>
          <cell r="K1298" t="str">
            <v>Freighter</v>
          </cell>
          <cell r="L1298" t="str">
            <v>Airbus</v>
          </cell>
          <cell r="M1298" t="str">
            <v>A321P2F</v>
          </cell>
        </row>
        <row r="1299">
          <cell r="A1299">
            <v>573</v>
          </cell>
          <cell r="B1299">
            <v>721</v>
          </cell>
          <cell r="C1299" t="str">
            <v>573#721</v>
          </cell>
          <cell r="D1299">
            <v>10638</v>
          </cell>
          <cell r="E1299">
            <v>8</v>
          </cell>
          <cell r="F1299" t="str">
            <v>E</v>
          </cell>
          <cell r="G1299" t="str">
            <v>E</v>
          </cell>
          <cell r="H1299" t="str">
            <v/>
          </cell>
          <cell r="I1299" t="str">
            <v/>
          </cell>
          <cell r="J1299" t="str">
            <v/>
          </cell>
          <cell r="K1299" t="str">
            <v>Freighter</v>
          </cell>
          <cell r="L1299" t="str">
            <v>Boeing</v>
          </cell>
          <cell r="M1299" t="str">
            <v>Boeing 737-300SF</v>
          </cell>
        </row>
        <row r="1300">
          <cell r="A1300">
            <v>572</v>
          </cell>
          <cell r="B1300">
            <v>721</v>
          </cell>
          <cell r="C1300" t="str">
            <v>572#721</v>
          </cell>
          <cell r="D1300">
            <v>10638</v>
          </cell>
          <cell r="E1300">
            <v>8</v>
          </cell>
          <cell r="F1300" t="str">
            <v>E</v>
          </cell>
          <cell r="G1300" t="str">
            <v>E</v>
          </cell>
          <cell r="H1300" t="str">
            <v/>
          </cell>
          <cell r="I1300" t="str">
            <v/>
          </cell>
          <cell r="J1300" t="str">
            <v/>
          </cell>
          <cell r="K1300" t="str">
            <v>Freighter</v>
          </cell>
          <cell r="L1300" t="str">
            <v>Boeing</v>
          </cell>
          <cell r="M1300" t="str">
            <v>Boeing 737-400SF</v>
          </cell>
        </row>
        <row r="1301">
          <cell r="A1301">
            <v>591</v>
          </cell>
          <cell r="B1301">
            <v>721</v>
          </cell>
          <cell r="C1301" t="str">
            <v>591#721</v>
          </cell>
          <cell r="D1301">
            <v>10638</v>
          </cell>
          <cell r="E1301">
            <v>8</v>
          </cell>
          <cell r="F1301" t="str">
            <v>E</v>
          </cell>
          <cell r="G1301" t="str">
            <v>E</v>
          </cell>
          <cell r="H1301" t="str">
            <v/>
          </cell>
          <cell r="I1301" t="str">
            <v/>
          </cell>
          <cell r="J1301" t="str">
            <v/>
          </cell>
          <cell r="K1301" t="str">
            <v>Freighter</v>
          </cell>
          <cell r="L1301" t="str">
            <v>Boeing</v>
          </cell>
          <cell r="M1301" t="str">
            <v>Boeing 737-700C</v>
          </cell>
        </row>
        <row r="1302">
          <cell r="A1302">
            <v>571</v>
          </cell>
          <cell r="B1302">
            <v>721</v>
          </cell>
          <cell r="C1302" t="str">
            <v>571#721</v>
          </cell>
          <cell r="D1302">
            <v>10638</v>
          </cell>
          <cell r="E1302">
            <v>8</v>
          </cell>
          <cell r="F1302" t="str">
            <v>E</v>
          </cell>
          <cell r="G1302" t="str">
            <v>E</v>
          </cell>
          <cell r="H1302" t="str">
            <v/>
          </cell>
          <cell r="I1302" t="str">
            <v/>
          </cell>
          <cell r="J1302" t="str">
            <v/>
          </cell>
          <cell r="K1302" t="str">
            <v>Freighter</v>
          </cell>
          <cell r="L1302" t="str">
            <v>Boeing</v>
          </cell>
          <cell r="M1302" t="str">
            <v>Boeing 737-700/-800CF</v>
          </cell>
        </row>
        <row r="1303">
          <cell r="A1303">
            <v>596</v>
          </cell>
          <cell r="B1303">
            <v>721</v>
          </cell>
          <cell r="C1303" t="str">
            <v>596#721</v>
          </cell>
          <cell r="D1303">
            <v>10638</v>
          </cell>
          <cell r="E1303">
            <v>8</v>
          </cell>
          <cell r="F1303" t="str">
            <v>E</v>
          </cell>
          <cell r="G1303" t="str">
            <v>E</v>
          </cell>
          <cell r="H1303" t="str">
            <v/>
          </cell>
          <cell r="I1303" t="str">
            <v/>
          </cell>
          <cell r="J1303" t="str">
            <v/>
          </cell>
          <cell r="K1303" t="str">
            <v>Freighter</v>
          </cell>
          <cell r="L1303" t="str">
            <v>Boeing</v>
          </cell>
          <cell r="M1303" t="str">
            <v>Boeing 757-200 PF/SF</v>
          </cell>
        </row>
        <row r="1304">
          <cell r="A1304">
            <v>595</v>
          </cell>
          <cell r="B1304">
            <v>721</v>
          </cell>
          <cell r="C1304" t="str">
            <v>595#721</v>
          </cell>
          <cell r="D1304">
            <v>10638</v>
          </cell>
          <cell r="E1304">
            <v>8</v>
          </cell>
          <cell r="F1304" t="str">
            <v>E</v>
          </cell>
          <cell r="G1304" t="str">
            <v>E</v>
          </cell>
          <cell r="H1304" t="str">
            <v/>
          </cell>
          <cell r="I1304" t="str">
            <v/>
          </cell>
          <cell r="J1304" t="str">
            <v/>
          </cell>
          <cell r="K1304" t="str">
            <v>Freighter</v>
          </cell>
          <cell r="L1304" t="str">
            <v>Boeing</v>
          </cell>
          <cell r="M1304" t="str">
            <v>Boeing 757-200 PF/SF</v>
          </cell>
        </row>
        <row r="1305">
          <cell r="A1305">
            <v>565</v>
          </cell>
          <cell r="B1305">
            <v>721</v>
          </cell>
          <cell r="C1305" t="str">
            <v>565#721</v>
          </cell>
          <cell r="D1305">
            <v>10638</v>
          </cell>
          <cell r="E1305">
            <v>8</v>
          </cell>
          <cell r="F1305" t="str">
            <v>E</v>
          </cell>
          <cell r="G1305" t="str">
            <v>E</v>
          </cell>
          <cell r="H1305" t="str">
            <v/>
          </cell>
          <cell r="I1305" t="str">
            <v/>
          </cell>
          <cell r="J1305" t="str">
            <v/>
          </cell>
          <cell r="K1305" t="str">
            <v>Freighter</v>
          </cell>
          <cell r="L1305" t="str">
            <v>Airbus</v>
          </cell>
          <cell r="M1305" t="str">
            <v>Airbus A330-743L Beluga XL</v>
          </cell>
        </row>
        <row r="1306">
          <cell r="A1306">
            <v>644</v>
          </cell>
          <cell r="B1306">
            <v>721</v>
          </cell>
          <cell r="C1306" t="str">
            <v>644#721</v>
          </cell>
          <cell r="D1306">
            <v>10638</v>
          </cell>
          <cell r="E1306">
            <v>8</v>
          </cell>
          <cell r="F1306" t="str">
            <v>E</v>
          </cell>
          <cell r="G1306" t="str">
            <v>E</v>
          </cell>
          <cell r="H1306" t="str">
            <v/>
          </cell>
          <cell r="I1306" t="str">
            <v/>
          </cell>
          <cell r="J1306" t="str">
            <v/>
          </cell>
          <cell r="K1306" t="str">
            <v>Freighter</v>
          </cell>
          <cell r="L1306" t="str">
            <v>Airbus</v>
          </cell>
          <cell r="M1306" t="str">
            <v>Airbus A350F</v>
          </cell>
        </row>
        <row r="1307">
          <cell r="A1307">
            <v>659</v>
          </cell>
          <cell r="B1307">
            <v>721</v>
          </cell>
          <cell r="C1307" t="str">
            <v>659#721</v>
          </cell>
          <cell r="D1307">
            <v>10638</v>
          </cell>
          <cell r="E1307">
            <v>8</v>
          </cell>
          <cell r="F1307" t="str">
            <v>E</v>
          </cell>
          <cell r="G1307" t="str">
            <v>E</v>
          </cell>
          <cell r="H1307" t="str">
            <v/>
          </cell>
          <cell r="I1307" t="str">
            <v/>
          </cell>
          <cell r="J1307" t="str">
            <v/>
          </cell>
          <cell r="K1307" t="str">
            <v>Freighter</v>
          </cell>
          <cell r="L1307" t="str">
            <v>Boeing</v>
          </cell>
          <cell r="M1307" t="str">
            <v>Boeing 777XF: 777-9</v>
          </cell>
        </row>
        <row r="1308">
          <cell r="A1308">
            <v>553</v>
          </cell>
          <cell r="B1308">
            <v>721</v>
          </cell>
          <cell r="C1308" t="str">
            <v>553#721</v>
          </cell>
          <cell r="D1308">
            <v>10638</v>
          </cell>
          <cell r="E1308">
            <v>8</v>
          </cell>
          <cell r="F1308" t="str">
            <v>E</v>
          </cell>
          <cell r="G1308" t="str">
            <v>E</v>
          </cell>
          <cell r="H1308" t="str">
            <v/>
          </cell>
          <cell r="I1308" t="str">
            <v/>
          </cell>
          <cell r="J1308" t="str">
            <v/>
          </cell>
          <cell r="K1308" t="str">
            <v>Business Jet</v>
          </cell>
          <cell r="L1308" t="str">
            <v>Boeing</v>
          </cell>
          <cell r="M1308" t="str">
            <v>Boeing BBJ 777X</v>
          </cell>
        </row>
        <row r="1309">
          <cell r="A1309">
            <v>674</v>
          </cell>
          <cell r="B1309">
            <v>721</v>
          </cell>
          <cell r="C1309" t="str">
            <v>674#721</v>
          </cell>
          <cell r="D1309">
            <v>10638</v>
          </cell>
          <cell r="E1309">
            <v>8</v>
          </cell>
          <cell r="F1309" t="str">
            <v>E</v>
          </cell>
          <cell r="G1309" t="str">
            <v>E</v>
          </cell>
          <cell r="H1309" t="str">
            <v/>
          </cell>
          <cell r="I1309" t="str">
            <v/>
          </cell>
          <cell r="J1309" t="str">
            <v/>
          </cell>
          <cell r="K1309" t="str">
            <v>Business Jet</v>
          </cell>
          <cell r="L1309" t="str">
            <v>Airbus</v>
          </cell>
          <cell r="M1309" t="str">
            <v>Airbus ACJ TwoTwenty</v>
          </cell>
        </row>
        <row r="1310">
          <cell r="A1310">
            <v>296</v>
          </cell>
          <cell r="B1310">
            <v>721</v>
          </cell>
          <cell r="C1310" t="str">
            <v>296#721</v>
          </cell>
          <cell r="D1310">
            <v>10638</v>
          </cell>
          <cell r="E1310">
            <v>8</v>
          </cell>
          <cell r="F1310" t="str">
            <v>E</v>
          </cell>
          <cell r="G1310" t="str">
            <v>E</v>
          </cell>
          <cell r="H1310" t="str">
            <v/>
          </cell>
          <cell r="I1310" t="str">
            <v/>
          </cell>
          <cell r="J1310" t="str">
            <v/>
          </cell>
          <cell r="K1310" t="str">
            <v>Business Jet</v>
          </cell>
          <cell r="L1310" t="str">
            <v>Airbus</v>
          </cell>
          <cell r="M1310" t="str">
            <v>Airbus ACJ320 Family</v>
          </cell>
        </row>
        <row r="1311">
          <cell r="A1311">
            <v>526</v>
          </cell>
          <cell r="B1311">
            <v>721</v>
          </cell>
          <cell r="C1311" t="str">
            <v>526#721</v>
          </cell>
          <cell r="D1311">
            <v>10638</v>
          </cell>
          <cell r="E1311">
            <v>8</v>
          </cell>
          <cell r="F1311" t="str">
            <v>E</v>
          </cell>
          <cell r="G1311" t="str">
            <v>E</v>
          </cell>
          <cell r="H1311" t="str">
            <v/>
          </cell>
          <cell r="I1311" t="str">
            <v/>
          </cell>
          <cell r="J1311" t="str">
            <v/>
          </cell>
          <cell r="K1311" t="str">
            <v>Business Jet</v>
          </cell>
          <cell r="L1311" t="str">
            <v>Airbus</v>
          </cell>
          <cell r="M1311" t="str">
            <v>Airbus ACJ320 Family</v>
          </cell>
        </row>
        <row r="1312">
          <cell r="A1312">
            <v>528</v>
          </cell>
          <cell r="B1312">
            <v>721</v>
          </cell>
          <cell r="C1312" t="str">
            <v>528#721</v>
          </cell>
          <cell r="D1312">
            <v>10638</v>
          </cell>
          <cell r="E1312">
            <v>8</v>
          </cell>
          <cell r="F1312" t="str">
            <v>E</v>
          </cell>
          <cell r="G1312" t="str">
            <v>E</v>
          </cell>
          <cell r="H1312" t="str">
            <v/>
          </cell>
          <cell r="I1312" t="str">
            <v/>
          </cell>
          <cell r="J1312" t="str">
            <v/>
          </cell>
          <cell r="K1312" t="str">
            <v>Business Jet</v>
          </cell>
          <cell r="L1312" t="str">
            <v>Airbus</v>
          </cell>
          <cell r="M1312" t="str">
            <v>Airbus ACJ320neo Family</v>
          </cell>
        </row>
        <row r="1313">
          <cell r="A1313">
            <v>527</v>
          </cell>
          <cell r="B1313">
            <v>721</v>
          </cell>
          <cell r="C1313" t="str">
            <v>527#721</v>
          </cell>
          <cell r="D1313">
            <v>10638</v>
          </cell>
          <cell r="E1313">
            <v>8</v>
          </cell>
          <cell r="F1313" t="str">
            <v>E</v>
          </cell>
          <cell r="G1313" t="str">
            <v>E</v>
          </cell>
          <cell r="H1313" t="str">
            <v/>
          </cell>
          <cell r="I1313" t="str">
            <v/>
          </cell>
          <cell r="J1313" t="str">
            <v/>
          </cell>
          <cell r="K1313" t="str">
            <v>Business Jet</v>
          </cell>
          <cell r="L1313" t="str">
            <v>Airbus</v>
          </cell>
          <cell r="M1313" t="str">
            <v>Airbus ACJ320neo Family</v>
          </cell>
        </row>
        <row r="1314">
          <cell r="A1314">
            <v>529</v>
          </cell>
          <cell r="B1314">
            <v>721</v>
          </cell>
          <cell r="C1314" t="str">
            <v>529#721</v>
          </cell>
          <cell r="D1314">
            <v>10638</v>
          </cell>
          <cell r="E1314">
            <v>8</v>
          </cell>
          <cell r="F1314" t="str">
            <v>E</v>
          </cell>
          <cell r="G1314" t="str">
            <v>E</v>
          </cell>
          <cell r="H1314" t="str">
            <v/>
          </cell>
          <cell r="I1314" t="str">
            <v/>
          </cell>
          <cell r="J1314" t="str">
            <v/>
          </cell>
          <cell r="K1314" t="str">
            <v>Business Jet</v>
          </cell>
          <cell r="L1314" t="str">
            <v>Boeing</v>
          </cell>
          <cell r="M1314" t="str">
            <v>Boeing BBJ MAX</v>
          </cell>
        </row>
        <row r="1315">
          <cell r="A1315">
            <v>297</v>
          </cell>
          <cell r="B1315">
            <v>721</v>
          </cell>
          <cell r="C1315" t="str">
            <v>297#721</v>
          </cell>
          <cell r="D1315">
            <v>10638</v>
          </cell>
          <cell r="E1315">
            <v>8</v>
          </cell>
          <cell r="F1315" t="str">
            <v>E</v>
          </cell>
          <cell r="G1315" t="str">
            <v>E</v>
          </cell>
          <cell r="H1315" t="str">
            <v/>
          </cell>
          <cell r="I1315" t="str">
            <v/>
          </cell>
          <cell r="J1315" t="str">
            <v/>
          </cell>
          <cell r="K1315" t="str">
            <v>Business Jet</v>
          </cell>
          <cell r="L1315" t="str">
            <v>Boeing</v>
          </cell>
          <cell r="M1315" t="str">
            <v>Boeing BBJ/BBJ2/BBJ3</v>
          </cell>
        </row>
        <row r="1316">
          <cell r="A1316">
            <v>518</v>
          </cell>
          <cell r="B1316">
            <v>721</v>
          </cell>
          <cell r="C1316" t="str">
            <v>518#721</v>
          </cell>
          <cell r="D1316">
            <v>10638</v>
          </cell>
          <cell r="E1316">
            <v>8</v>
          </cell>
          <cell r="F1316" t="str">
            <v>E</v>
          </cell>
          <cell r="G1316" t="str">
            <v>E</v>
          </cell>
          <cell r="H1316" t="str">
            <v/>
          </cell>
          <cell r="I1316" t="str">
            <v/>
          </cell>
          <cell r="J1316" t="str">
            <v/>
          </cell>
          <cell r="K1316" t="str">
            <v>Large Commercial Aircraft</v>
          </cell>
          <cell r="L1316" t="str">
            <v>Airbus</v>
          </cell>
          <cell r="M1316" t="str">
            <v>Airbus A330-300</v>
          </cell>
        </row>
        <row r="1317">
          <cell r="A1317">
            <v>519</v>
          </cell>
          <cell r="B1317">
            <v>721</v>
          </cell>
          <cell r="C1317" t="str">
            <v>519#721</v>
          </cell>
          <cell r="D1317">
            <v>10638</v>
          </cell>
          <cell r="E1317">
            <v>8</v>
          </cell>
          <cell r="F1317" t="str">
            <v>E</v>
          </cell>
          <cell r="G1317" t="str">
            <v>E</v>
          </cell>
          <cell r="H1317" t="str">
            <v/>
          </cell>
          <cell r="I1317" t="str">
            <v/>
          </cell>
          <cell r="J1317" t="str">
            <v/>
          </cell>
          <cell r="K1317" t="str">
            <v>Large Commercial Aircraft</v>
          </cell>
          <cell r="L1317" t="str">
            <v>Airbus</v>
          </cell>
          <cell r="M1317" t="str">
            <v>Airbus A330-300</v>
          </cell>
        </row>
        <row r="1318">
          <cell r="A1318">
            <v>214</v>
          </cell>
          <cell r="B1318">
            <v>721</v>
          </cell>
          <cell r="C1318" t="str">
            <v>214#721</v>
          </cell>
          <cell r="D1318">
            <v>10638</v>
          </cell>
          <cell r="E1318">
            <v>8</v>
          </cell>
          <cell r="F1318" t="str">
            <v>E</v>
          </cell>
          <cell r="G1318" t="str">
            <v>E</v>
          </cell>
          <cell r="H1318" t="str">
            <v/>
          </cell>
          <cell r="I1318" t="str">
            <v/>
          </cell>
          <cell r="J1318" t="str">
            <v/>
          </cell>
          <cell r="K1318" t="str">
            <v>Large Commercial Aircraft</v>
          </cell>
          <cell r="L1318" t="str">
            <v>Airbus</v>
          </cell>
          <cell r="M1318" t="str">
            <v>Airbus A330-800neo</v>
          </cell>
        </row>
        <row r="1319">
          <cell r="A1319">
            <v>215</v>
          </cell>
          <cell r="B1319">
            <v>721</v>
          </cell>
          <cell r="C1319" t="str">
            <v>215#721</v>
          </cell>
          <cell r="D1319">
            <v>10638</v>
          </cell>
          <cell r="E1319">
            <v>8</v>
          </cell>
          <cell r="F1319" t="str">
            <v>E</v>
          </cell>
          <cell r="G1319" t="str">
            <v>E</v>
          </cell>
          <cell r="H1319" t="str">
            <v/>
          </cell>
          <cell r="I1319" t="str">
            <v/>
          </cell>
          <cell r="J1319" t="str">
            <v/>
          </cell>
          <cell r="K1319" t="str">
            <v>Large Commercial Aircraft</v>
          </cell>
          <cell r="L1319" t="str">
            <v>Airbus</v>
          </cell>
          <cell r="M1319" t="str">
            <v>Airbus A330-900neo</v>
          </cell>
        </row>
        <row r="1320">
          <cell r="A1320">
            <v>304</v>
          </cell>
          <cell r="B1320">
            <v>721</v>
          </cell>
          <cell r="C1320" t="str">
            <v>304#721</v>
          </cell>
          <cell r="D1320">
            <v>10638</v>
          </cell>
          <cell r="E1320">
            <v>8</v>
          </cell>
          <cell r="F1320" t="str">
            <v>E</v>
          </cell>
          <cell r="G1320" t="str">
            <v>E</v>
          </cell>
          <cell r="H1320" t="str">
            <v/>
          </cell>
          <cell r="I1320" t="str">
            <v/>
          </cell>
          <cell r="J1320" t="str">
            <v/>
          </cell>
          <cell r="K1320" t="str">
            <v>Large Commercial Aircraft</v>
          </cell>
          <cell r="L1320" t="str">
            <v>Airbus</v>
          </cell>
          <cell r="M1320" t="str">
            <v>Airbus A340-200/300</v>
          </cell>
        </row>
        <row r="1321">
          <cell r="A1321">
            <v>5</v>
          </cell>
          <cell r="B1321">
            <v>721</v>
          </cell>
          <cell r="C1321" t="str">
            <v>5#721</v>
          </cell>
          <cell r="D1321">
            <v>10638</v>
          </cell>
          <cell r="E1321">
            <v>8</v>
          </cell>
          <cell r="F1321" t="str">
            <v>E</v>
          </cell>
          <cell r="G1321" t="str">
            <v>E</v>
          </cell>
          <cell r="H1321" t="str">
            <v/>
          </cell>
          <cell r="I1321" t="str">
            <v/>
          </cell>
          <cell r="J1321" t="str">
            <v/>
          </cell>
          <cell r="K1321" t="str">
            <v>Large Commercial Aircraft</v>
          </cell>
          <cell r="L1321" t="str">
            <v>Airbus</v>
          </cell>
          <cell r="M1321" t="str">
            <v>Airbus A340-500/600</v>
          </cell>
        </row>
        <row r="1322">
          <cell r="A1322">
            <v>6</v>
          </cell>
          <cell r="B1322">
            <v>721</v>
          </cell>
          <cell r="C1322" t="str">
            <v>6#721</v>
          </cell>
          <cell r="D1322">
            <v>10638</v>
          </cell>
          <cell r="E1322">
            <v>8</v>
          </cell>
          <cell r="F1322" t="str">
            <v>E</v>
          </cell>
          <cell r="G1322" t="str">
            <v>E</v>
          </cell>
          <cell r="H1322" t="str">
            <v/>
          </cell>
          <cell r="I1322" t="str">
            <v/>
          </cell>
          <cell r="J1322" t="str">
            <v/>
          </cell>
          <cell r="K1322" t="str">
            <v>Large Commercial Aircraft</v>
          </cell>
          <cell r="L1322" t="str">
            <v>Airbus</v>
          </cell>
          <cell r="M1322" t="str">
            <v>Airbus A350 XWB - A350-900</v>
          </cell>
        </row>
        <row r="1323">
          <cell r="A1323">
            <v>7</v>
          </cell>
          <cell r="B1323">
            <v>721</v>
          </cell>
          <cell r="C1323" t="str">
            <v>7#721</v>
          </cell>
          <cell r="D1323">
            <v>10638</v>
          </cell>
          <cell r="E1323">
            <v>8</v>
          </cell>
          <cell r="F1323" t="str">
            <v>E</v>
          </cell>
          <cell r="G1323" t="str">
            <v>E</v>
          </cell>
          <cell r="H1323" t="str">
            <v/>
          </cell>
          <cell r="I1323" t="str">
            <v/>
          </cell>
          <cell r="J1323" t="str">
            <v/>
          </cell>
          <cell r="K1323" t="str">
            <v>Large Commercial Aircraft</v>
          </cell>
          <cell r="L1323" t="str">
            <v>Airbus</v>
          </cell>
          <cell r="M1323" t="str">
            <v>Airbus A350-1000</v>
          </cell>
        </row>
        <row r="1324">
          <cell r="A1324">
            <v>657</v>
          </cell>
          <cell r="B1324">
            <v>721</v>
          </cell>
          <cell r="C1324" t="str">
            <v>657#721</v>
          </cell>
          <cell r="D1324">
            <v>10638</v>
          </cell>
          <cell r="E1324">
            <v>8</v>
          </cell>
          <cell r="F1324" t="str">
            <v>E</v>
          </cell>
          <cell r="G1324" t="str">
            <v>E</v>
          </cell>
          <cell r="H1324" t="str">
            <v/>
          </cell>
          <cell r="I1324" t="str">
            <v/>
          </cell>
          <cell r="J1324" t="str">
            <v/>
          </cell>
          <cell r="K1324" t="str">
            <v>Large Commercial Aircraft</v>
          </cell>
          <cell r="L1324" t="str">
            <v>Airbus</v>
          </cell>
          <cell r="M1324" t="str">
            <v>Airbus A350-1000neo</v>
          </cell>
        </row>
        <row r="1325">
          <cell r="A1325">
            <v>656</v>
          </cell>
          <cell r="B1325">
            <v>721</v>
          </cell>
          <cell r="C1325" t="str">
            <v>656#721</v>
          </cell>
          <cell r="D1325">
            <v>10638</v>
          </cell>
          <cell r="E1325">
            <v>8</v>
          </cell>
          <cell r="F1325" t="str">
            <v>E</v>
          </cell>
          <cell r="G1325" t="str">
            <v>E</v>
          </cell>
          <cell r="H1325" t="str">
            <v/>
          </cell>
          <cell r="I1325" t="str">
            <v/>
          </cell>
          <cell r="J1325" t="str">
            <v/>
          </cell>
          <cell r="K1325" t="str">
            <v>Large Commercial Aircraft</v>
          </cell>
          <cell r="L1325" t="str">
            <v>Airbus</v>
          </cell>
          <cell r="M1325" t="str">
            <v>Airbus A350-900neo</v>
          </cell>
        </row>
        <row r="1326">
          <cell r="A1326">
            <v>305</v>
          </cell>
          <cell r="B1326">
            <v>721</v>
          </cell>
          <cell r="C1326" t="str">
            <v>305#721</v>
          </cell>
          <cell r="D1326">
            <v>10638</v>
          </cell>
          <cell r="E1326">
            <v>8</v>
          </cell>
          <cell r="F1326" t="str">
            <v>E</v>
          </cell>
          <cell r="G1326" t="str">
            <v>E</v>
          </cell>
          <cell r="H1326" t="str">
            <v/>
          </cell>
          <cell r="I1326" t="str">
            <v/>
          </cell>
          <cell r="J1326" t="str">
            <v/>
          </cell>
          <cell r="K1326" t="str">
            <v>Large Commercial Aircraft</v>
          </cell>
          <cell r="L1326" t="str">
            <v>Airbus</v>
          </cell>
          <cell r="M1326" t="str">
            <v>Airbus A300</v>
          </cell>
        </row>
        <row r="1327">
          <cell r="A1327">
            <v>532</v>
          </cell>
          <cell r="B1327">
            <v>721</v>
          </cell>
          <cell r="C1327" t="str">
            <v>532#721</v>
          </cell>
          <cell r="D1327">
            <v>10638</v>
          </cell>
          <cell r="E1327">
            <v>8</v>
          </cell>
          <cell r="F1327" t="str">
            <v>E</v>
          </cell>
          <cell r="G1327" t="str">
            <v>E</v>
          </cell>
          <cell r="H1327" t="str">
            <v/>
          </cell>
          <cell r="I1327" t="str">
            <v/>
          </cell>
          <cell r="J1327" t="str">
            <v/>
          </cell>
          <cell r="K1327" t="str">
            <v>Large Commercial Aircraft</v>
          </cell>
          <cell r="L1327" t="str">
            <v>Airbus</v>
          </cell>
          <cell r="M1327" t="str">
            <v>Airbus A300</v>
          </cell>
        </row>
        <row r="1328">
          <cell r="A1328">
            <v>12</v>
          </cell>
          <cell r="B1328">
            <v>721</v>
          </cell>
          <cell r="C1328" t="str">
            <v>12#721</v>
          </cell>
          <cell r="D1328">
            <v>10638</v>
          </cell>
          <cell r="E1328">
            <v>8</v>
          </cell>
          <cell r="F1328" t="str">
            <v>E</v>
          </cell>
          <cell r="G1328" t="str">
            <v>E</v>
          </cell>
          <cell r="H1328" t="str">
            <v/>
          </cell>
          <cell r="I1328" t="str">
            <v/>
          </cell>
          <cell r="J1328" t="str">
            <v/>
          </cell>
          <cell r="K1328" t="str">
            <v>Large Commercial Aircraft</v>
          </cell>
          <cell r="L1328" t="str">
            <v>Boeing</v>
          </cell>
          <cell r="M1328" t="str">
            <v>Boeing 767</v>
          </cell>
        </row>
        <row r="1329">
          <cell r="A1329">
            <v>537</v>
          </cell>
          <cell r="B1329">
            <v>721</v>
          </cell>
          <cell r="C1329" t="str">
            <v>537#721</v>
          </cell>
          <cell r="D1329">
            <v>10638</v>
          </cell>
          <cell r="E1329">
            <v>8</v>
          </cell>
          <cell r="F1329" t="str">
            <v>E</v>
          </cell>
          <cell r="G1329" t="str">
            <v>E</v>
          </cell>
          <cell r="H1329" t="str">
            <v/>
          </cell>
          <cell r="I1329" t="str">
            <v/>
          </cell>
          <cell r="J1329" t="str">
            <v/>
          </cell>
          <cell r="K1329" t="str">
            <v>Large Commercial Aircraft</v>
          </cell>
          <cell r="L1329" t="str">
            <v>Boeing</v>
          </cell>
          <cell r="M1329" t="str">
            <v>Boeing 767</v>
          </cell>
        </row>
        <row r="1330">
          <cell r="A1330">
            <v>538</v>
          </cell>
          <cell r="B1330">
            <v>721</v>
          </cell>
          <cell r="C1330" t="str">
            <v>538#721</v>
          </cell>
          <cell r="D1330">
            <v>10638</v>
          </cell>
          <cell r="E1330">
            <v>8</v>
          </cell>
          <cell r="F1330" t="str">
            <v>E</v>
          </cell>
          <cell r="G1330" t="str">
            <v>E</v>
          </cell>
          <cell r="H1330" t="str">
            <v/>
          </cell>
          <cell r="I1330" t="str">
            <v/>
          </cell>
          <cell r="J1330" t="str">
            <v/>
          </cell>
          <cell r="K1330" t="str">
            <v>Large Commercial Aircraft</v>
          </cell>
          <cell r="L1330" t="str">
            <v>Boeing</v>
          </cell>
          <cell r="M1330" t="str">
            <v>Boeing 767</v>
          </cell>
        </row>
        <row r="1331">
          <cell r="A1331">
            <v>539</v>
          </cell>
          <cell r="B1331">
            <v>721</v>
          </cell>
          <cell r="C1331" t="str">
            <v>539#721</v>
          </cell>
          <cell r="D1331">
            <v>10638</v>
          </cell>
          <cell r="E1331">
            <v>8</v>
          </cell>
          <cell r="F1331" t="str">
            <v>E</v>
          </cell>
          <cell r="G1331" t="str">
            <v>E</v>
          </cell>
          <cell r="H1331" t="str">
            <v/>
          </cell>
          <cell r="I1331" t="str">
            <v/>
          </cell>
          <cell r="J1331" t="str">
            <v/>
          </cell>
          <cell r="K1331" t="str">
            <v>Large Commercial Aircraft</v>
          </cell>
          <cell r="L1331" t="str">
            <v>Boeing</v>
          </cell>
          <cell r="M1331" t="str">
            <v>Boeing 777: 777-200ER</v>
          </cell>
        </row>
        <row r="1332">
          <cell r="A1332">
            <v>302</v>
          </cell>
          <cell r="B1332">
            <v>721</v>
          </cell>
          <cell r="C1332" t="str">
            <v>302#721</v>
          </cell>
          <cell r="D1332">
            <v>10638</v>
          </cell>
          <cell r="E1332">
            <v>8</v>
          </cell>
          <cell r="F1332" t="str">
            <v>E</v>
          </cell>
          <cell r="G1332" t="str">
            <v>E</v>
          </cell>
          <cell r="H1332" t="str">
            <v/>
          </cell>
          <cell r="I1332" t="str">
            <v/>
          </cell>
          <cell r="J1332" t="str">
            <v/>
          </cell>
          <cell r="K1332" t="str">
            <v>Large Commercial Aircraft</v>
          </cell>
          <cell r="L1332" t="str">
            <v>Boeing</v>
          </cell>
          <cell r="M1332" t="str">
            <v>Boeing 777: 777-200ER</v>
          </cell>
        </row>
        <row r="1333">
          <cell r="A1333">
            <v>579</v>
          </cell>
          <cell r="B1333">
            <v>721</v>
          </cell>
          <cell r="C1333" t="str">
            <v>579#721</v>
          </cell>
          <cell r="D1333">
            <v>10638</v>
          </cell>
          <cell r="E1333">
            <v>8</v>
          </cell>
          <cell r="F1333" t="str">
            <v>E</v>
          </cell>
          <cell r="G1333" t="str">
            <v>E</v>
          </cell>
          <cell r="H1333" t="str">
            <v/>
          </cell>
          <cell r="I1333" t="str">
            <v/>
          </cell>
          <cell r="J1333" t="str">
            <v/>
          </cell>
          <cell r="K1333" t="str">
            <v>Large Commercial Aircraft</v>
          </cell>
          <cell r="L1333" t="str">
            <v>Boeing</v>
          </cell>
          <cell r="M1333" t="str">
            <v>Boeing 777: 777-200ER</v>
          </cell>
        </row>
        <row r="1334">
          <cell r="A1334">
            <v>201</v>
          </cell>
          <cell r="B1334">
            <v>721</v>
          </cell>
          <cell r="C1334" t="str">
            <v>201#721</v>
          </cell>
          <cell r="D1334">
            <v>10638</v>
          </cell>
          <cell r="E1334">
            <v>8</v>
          </cell>
          <cell r="F1334" t="str">
            <v>E</v>
          </cell>
          <cell r="G1334" t="str">
            <v>E</v>
          </cell>
          <cell r="H1334" t="str">
            <v/>
          </cell>
          <cell r="I1334" t="str">
            <v/>
          </cell>
          <cell r="J1334" t="str">
            <v/>
          </cell>
          <cell r="K1334" t="str">
            <v>Large Commercial Aircraft</v>
          </cell>
          <cell r="L1334" t="str">
            <v>Boeing</v>
          </cell>
          <cell r="M1334" t="str">
            <v>Boeing 777: 777-200LR</v>
          </cell>
        </row>
        <row r="1335">
          <cell r="A1335">
            <v>303</v>
          </cell>
          <cell r="B1335">
            <v>721</v>
          </cell>
          <cell r="C1335" t="str">
            <v>303#721</v>
          </cell>
          <cell r="D1335">
            <v>10638</v>
          </cell>
          <cell r="E1335">
            <v>8</v>
          </cell>
          <cell r="F1335" t="str">
            <v>E</v>
          </cell>
          <cell r="G1335" t="str">
            <v>E</v>
          </cell>
          <cell r="H1335" t="str">
            <v/>
          </cell>
          <cell r="I1335" t="str">
            <v/>
          </cell>
          <cell r="J1335" t="str">
            <v/>
          </cell>
          <cell r="K1335" t="str">
            <v>Large Commercial Aircraft</v>
          </cell>
          <cell r="L1335" t="str">
            <v>Boeing</v>
          </cell>
          <cell r="M1335" t="str">
            <v>Boeing 777: 777-300</v>
          </cell>
        </row>
        <row r="1336">
          <cell r="A1336">
            <v>597</v>
          </cell>
          <cell r="B1336">
            <v>721</v>
          </cell>
          <cell r="C1336" t="str">
            <v>597#721</v>
          </cell>
          <cell r="D1336">
            <v>10638</v>
          </cell>
          <cell r="E1336">
            <v>8</v>
          </cell>
          <cell r="F1336" t="str">
            <v>E</v>
          </cell>
          <cell r="G1336" t="str">
            <v>E</v>
          </cell>
          <cell r="H1336" t="str">
            <v/>
          </cell>
          <cell r="I1336" t="str">
            <v/>
          </cell>
          <cell r="J1336" t="str">
            <v/>
          </cell>
          <cell r="K1336" t="str">
            <v>Large Commercial Aircraft</v>
          </cell>
          <cell r="L1336" t="str">
            <v>Boeing</v>
          </cell>
          <cell r="M1336" t="str">
            <v>Boeing 777: 777-300</v>
          </cell>
        </row>
        <row r="1337">
          <cell r="A1337">
            <v>202</v>
          </cell>
          <cell r="B1337">
            <v>721</v>
          </cell>
          <cell r="C1337" t="str">
            <v>202#721</v>
          </cell>
          <cell r="D1337">
            <v>10638</v>
          </cell>
          <cell r="E1337">
            <v>8</v>
          </cell>
          <cell r="F1337" t="str">
            <v>E</v>
          </cell>
          <cell r="G1337" t="str">
            <v>E</v>
          </cell>
          <cell r="H1337" t="str">
            <v/>
          </cell>
          <cell r="I1337" t="str">
            <v/>
          </cell>
          <cell r="J1337" t="str">
            <v/>
          </cell>
          <cell r="K1337" t="str">
            <v>Large Commercial Aircraft</v>
          </cell>
          <cell r="L1337" t="str">
            <v>Boeing</v>
          </cell>
          <cell r="M1337" t="str">
            <v>Boeing 777: 777-300ER</v>
          </cell>
        </row>
        <row r="1338">
          <cell r="A1338">
            <v>203</v>
          </cell>
          <cell r="B1338">
            <v>721</v>
          </cell>
          <cell r="C1338" t="str">
            <v>203#721</v>
          </cell>
          <cell r="D1338">
            <v>10638</v>
          </cell>
          <cell r="E1338">
            <v>8</v>
          </cell>
          <cell r="F1338" t="str">
            <v>E</v>
          </cell>
          <cell r="G1338" t="str">
            <v>E</v>
          </cell>
          <cell r="H1338" t="str">
            <v/>
          </cell>
          <cell r="I1338" t="str">
            <v/>
          </cell>
          <cell r="J1338" t="str">
            <v/>
          </cell>
          <cell r="K1338" t="str">
            <v>Large Commercial Aircraft</v>
          </cell>
          <cell r="L1338" t="str">
            <v>Boeing</v>
          </cell>
          <cell r="M1338" t="str">
            <v>Boeing 777X: 777-8</v>
          </cell>
        </row>
        <row r="1339">
          <cell r="A1339">
            <v>204</v>
          </cell>
          <cell r="B1339">
            <v>721</v>
          </cell>
          <cell r="C1339" t="str">
            <v>204#721</v>
          </cell>
          <cell r="D1339">
            <v>10638</v>
          </cell>
          <cell r="E1339">
            <v>8</v>
          </cell>
          <cell r="F1339" t="str">
            <v>E</v>
          </cell>
          <cell r="G1339" t="str">
            <v>E</v>
          </cell>
          <cell r="H1339" t="str">
            <v/>
          </cell>
          <cell r="I1339" t="str">
            <v/>
          </cell>
          <cell r="J1339" t="str">
            <v/>
          </cell>
          <cell r="K1339" t="str">
            <v>Large Commercial Aircraft</v>
          </cell>
          <cell r="L1339" t="str">
            <v>Boeing</v>
          </cell>
          <cell r="M1339" t="str">
            <v>Boeing 777X: 777-9</v>
          </cell>
        </row>
        <row r="1340">
          <cell r="A1340">
            <v>200</v>
          </cell>
          <cell r="B1340">
            <v>721</v>
          </cell>
          <cell r="C1340" t="str">
            <v>200#721</v>
          </cell>
          <cell r="D1340">
            <v>10638</v>
          </cell>
          <cell r="E1340">
            <v>8</v>
          </cell>
          <cell r="F1340" t="str">
            <v>E</v>
          </cell>
          <cell r="G1340" t="str">
            <v>E</v>
          </cell>
          <cell r="H1340" t="str">
            <v/>
          </cell>
          <cell r="I1340" t="str">
            <v/>
          </cell>
          <cell r="J1340" t="str">
            <v/>
          </cell>
          <cell r="K1340" t="str">
            <v>Large Commercial Aircraft</v>
          </cell>
          <cell r="L1340" t="str">
            <v>Boeing</v>
          </cell>
          <cell r="M1340" t="str">
            <v>Boeing 787 Dreamliner: 787-10</v>
          </cell>
        </row>
        <row r="1341">
          <cell r="A1341">
            <v>509</v>
          </cell>
          <cell r="B1341">
            <v>721</v>
          </cell>
          <cell r="C1341" t="str">
            <v>509#721</v>
          </cell>
          <cell r="D1341">
            <v>10638</v>
          </cell>
          <cell r="E1341">
            <v>8</v>
          </cell>
          <cell r="F1341" t="str">
            <v>E</v>
          </cell>
          <cell r="G1341" t="str">
            <v>E</v>
          </cell>
          <cell r="H1341" t="str">
            <v/>
          </cell>
          <cell r="I1341" t="str">
            <v/>
          </cell>
          <cell r="J1341" t="str">
            <v/>
          </cell>
          <cell r="K1341" t="str">
            <v>Large Commercial Aircraft</v>
          </cell>
          <cell r="L1341" t="str">
            <v>Boeing</v>
          </cell>
          <cell r="M1341" t="str">
            <v>Boeing 787 Dreamliner: 787-10</v>
          </cell>
        </row>
        <row r="1342">
          <cell r="A1342">
            <v>198</v>
          </cell>
          <cell r="B1342">
            <v>721</v>
          </cell>
          <cell r="C1342" t="str">
            <v>198#721</v>
          </cell>
          <cell r="D1342">
            <v>10638</v>
          </cell>
          <cell r="E1342">
            <v>8</v>
          </cell>
          <cell r="F1342" t="str">
            <v>E</v>
          </cell>
          <cell r="G1342" t="str">
            <v>E</v>
          </cell>
          <cell r="H1342" t="str">
            <v/>
          </cell>
          <cell r="I1342" t="str">
            <v/>
          </cell>
          <cell r="J1342" t="str">
            <v/>
          </cell>
          <cell r="K1342" t="str">
            <v>Large Commercial Aircraft</v>
          </cell>
          <cell r="L1342" t="str">
            <v>Boeing</v>
          </cell>
          <cell r="M1342" t="str">
            <v>Boeing 787 Dreamliner: 787-8</v>
          </cell>
        </row>
        <row r="1343">
          <cell r="A1343">
            <v>507</v>
          </cell>
          <cell r="B1343">
            <v>721</v>
          </cell>
          <cell r="C1343" t="str">
            <v>507#721</v>
          </cell>
          <cell r="D1343">
            <v>10638</v>
          </cell>
          <cell r="E1343">
            <v>8</v>
          </cell>
          <cell r="F1343" t="str">
            <v>E</v>
          </cell>
          <cell r="G1343" t="str">
            <v>E</v>
          </cell>
          <cell r="H1343" t="str">
            <v/>
          </cell>
          <cell r="I1343" t="str">
            <v/>
          </cell>
          <cell r="J1343" t="str">
            <v/>
          </cell>
          <cell r="K1343" t="str">
            <v>Large Commercial Aircraft</v>
          </cell>
          <cell r="L1343" t="str">
            <v>Boeing</v>
          </cell>
          <cell r="M1343" t="str">
            <v>Boeing 787 Dreamliner: 787-8</v>
          </cell>
        </row>
        <row r="1344">
          <cell r="A1344">
            <v>199</v>
          </cell>
          <cell r="B1344">
            <v>721</v>
          </cell>
          <cell r="C1344" t="str">
            <v>199#721</v>
          </cell>
          <cell r="D1344">
            <v>10638</v>
          </cell>
          <cell r="E1344">
            <v>8</v>
          </cell>
          <cell r="F1344" t="str">
            <v>E</v>
          </cell>
          <cell r="G1344" t="str">
            <v>E</v>
          </cell>
          <cell r="H1344" t="str">
            <v/>
          </cell>
          <cell r="I1344" t="str">
            <v/>
          </cell>
          <cell r="J1344" t="str">
            <v/>
          </cell>
          <cell r="K1344" t="str">
            <v>Large Commercial Aircraft</v>
          </cell>
          <cell r="L1344" t="str">
            <v>Boeing</v>
          </cell>
          <cell r="M1344" t="str">
            <v>Boeing 787 Dreamliner: 787-9</v>
          </cell>
        </row>
        <row r="1345">
          <cell r="A1345">
            <v>508</v>
          </cell>
          <cell r="B1345">
            <v>721</v>
          </cell>
          <cell r="C1345" t="str">
            <v>508#721</v>
          </cell>
          <cell r="D1345">
            <v>10638</v>
          </cell>
          <cell r="E1345">
            <v>8</v>
          </cell>
          <cell r="F1345" t="str">
            <v>E</v>
          </cell>
          <cell r="G1345" t="str">
            <v>E</v>
          </cell>
          <cell r="H1345" t="str">
            <v/>
          </cell>
          <cell r="I1345" t="str">
            <v/>
          </cell>
          <cell r="J1345" t="str">
            <v/>
          </cell>
          <cell r="K1345" t="str">
            <v>Large Commercial Aircraft</v>
          </cell>
          <cell r="L1345" t="str">
            <v>Boeing</v>
          </cell>
          <cell r="M1345" t="str">
            <v>Boeing 787 Dreamliner: 787-9</v>
          </cell>
        </row>
        <row r="1346">
          <cell r="A1346">
            <v>216</v>
          </cell>
          <cell r="B1346">
            <v>721</v>
          </cell>
          <cell r="C1346" t="str">
            <v>216#721</v>
          </cell>
          <cell r="D1346">
            <v>10638</v>
          </cell>
          <cell r="E1346">
            <v>8</v>
          </cell>
          <cell r="F1346" t="str">
            <v>E</v>
          </cell>
          <cell r="G1346" t="str">
            <v>E</v>
          </cell>
          <cell r="H1346" t="str">
            <v/>
          </cell>
          <cell r="I1346" t="str">
            <v/>
          </cell>
          <cell r="J1346" t="str">
            <v/>
          </cell>
          <cell r="K1346" t="str">
            <v>Large Commercial Aircraft</v>
          </cell>
          <cell r="L1346" t="str">
            <v>Airbus</v>
          </cell>
          <cell r="M1346" t="str">
            <v>Airbus A380</v>
          </cell>
        </row>
        <row r="1347">
          <cell r="A1347">
            <v>520</v>
          </cell>
          <cell r="B1347">
            <v>721</v>
          </cell>
          <cell r="C1347" t="str">
            <v>520#721</v>
          </cell>
          <cell r="D1347">
            <v>10638</v>
          </cell>
          <cell r="E1347">
            <v>8</v>
          </cell>
          <cell r="F1347" t="str">
            <v>E</v>
          </cell>
          <cell r="G1347" t="str">
            <v>E</v>
          </cell>
          <cell r="H1347" t="str">
            <v/>
          </cell>
          <cell r="I1347" t="str">
            <v/>
          </cell>
          <cell r="J1347" t="str">
            <v/>
          </cell>
          <cell r="K1347" t="str">
            <v>Large Commercial Aircraft</v>
          </cell>
          <cell r="L1347" t="str">
            <v>Airbus</v>
          </cell>
          <cell r="M1347" t="str">
            <v>Airbus A380</v>
          </cell>
        </row>
        <row r="1348">
          <cell r="A1348">
            <v>530</v>
          </cell>
          <cell r="B1348">
            <v>721</v>
          </cell>
          <cell r="C1348" t="str">
            <v>530#721</v>
          </cell>
          <cell r="D1348">
            <v>10638</v>
          </cell>
          <cell r="E1348">
            <v>8</v>
          </cell>
          <cell r="F1348" t="str">
            <v>E</v>
          </cell>
          <cell r="G1348" t="str">
            <v>E</v>
          </cell>
          <cell r="H1348" t="str">
            <v/>
          </cell>
          <cell r="I1348" t="str">
            <v/>
          </cell>
          <cell r="J1348" t="str">
            <v/>
          </cell>
          <cell r="K1348" t="str">
            <v>Large Commercial Aircraft</v>
          </cell>
          <cell r="L1348" t="str">
            <v>Boeing</v>
          </cell>
          <cell r="M1348" t="str">
            <v>Boeing 747-400</v>
          </cell>
        </row>
        <row r="1349">
          <cell r="A1349">
            <v>301</v>
          </cell>
          <cell r="B1349">
            <v>721</v>
          </cell>
          <cell r="C1349" t="str">
            <v>301#721</v>
          </cell>
          <cell r="D1349">
            <v>10638</v>
          </cell>
          <cell r="E1349">
            <v>8</v>
          </cell>
          <cell r="F1349" t="str">
            <v>E</v>
          </cell>
          <cell r="G1349" t="str">
            <v>E</v>
          </cell>
          <cell r="H1349" t="str">
            <v/>
          </cell>
          <cell r="I1349" t="str">
            <v/>
          </cell>
          <cell r="J1349" t="str">
            <v/>
          </cell>
          <cell r="K1349" t="str">
            <v>Large Commercial Aircraft</v>
          </cell>
          <cell r="L1349" t="str">
            <v>Boeing</v>
          </cell>
          <cell r="M1349" t="str">
            <v>Boeing 747-400</v>
          </cell>
        </row>
        <row r="1350">
          <cell r="A1350">
            <v>531</v>
          </cell>
          <cell r="B1350">
            <v>721</v>
          </cell>
          <cell r="C1350" t="str">
            <v>531#721</v>
          </cell>
          <cell r="D1350">
            <v>10638</v>
          </cell>
          <cell r="E1350">
            <v>8</v>
          </cell>
          <cell r="F1350" t="str">
            <v>E</v>
          </cell>
          <cell r="G1350" t="str">
            <v>E</v>
          </cell>
          <cell r="H1350" t="str">
            <v/>
          </cell>
          <cell r="I1350" t="str">
            <v/>
          </cell>
          <cell r="J1350" t="str">
            <v/>
          </cell>
          <cell r="K1350" t="str">
            <v>Large Commercial Aircraft</v>
          </cell>
          <cell r="L1350" t="str">
            <v>Boeing</v>
          </cell>
          <cell r="M1350" t="str">
            <v>Boeing 747-400</v>
          </cell>
        </row>
        <row r="1351">
          <cell r="A1351">
            <v>16</v>
          </cell>
          <cell r="B1351">
            <v>721</v>
          </cell>
          <cell r="C1351" t="str">
            <v>16#721</v>
          </cell>
          <cell r="D1351">
            <v>10638</v>
          </cell>
          <cell r="E1351">
            <v>8</v>
          </cell>
          <cell r="F1351" t="str">
            <v>E</v>
          </cell>
          <cell r="G1351" t="str">
            <v>E</v>
          </cell>
          <cell r="H1351" t="str">
            <v/>
          </cell>
          <cell r="I1351" t="str">
            <v/>
          </cell>
          <cell r="J1351" t="str">
            <v/>
          </cell>
          <cell r="K1351" t="str">
            <v>Large Commercial Aircraft</v>
          </cell>
          <cell r="L1351" t="str">
            <v>Boeing</v>
          </cell>
          <cell r="M1351" t="str">
            <v>Boeing 747-8I</v>
          </cell>
        </row>
        <row r="1352">
          <cell r="A1352">
            <v>636</v>
          </cell>
          <cell r="B1352">
            <v>721</v>
          </cell>
          <cell r="C1352" t="str">
            <v>636#721</v>
          </cell>
          <cell r="D1352">
            <v>10638</v>
          </cell>
          <cell r="E1352">
            <v>8</v>
          </cell>
          <cell r="F1352" t="str">
            <v>E</v>
          </cell>
          <cell r="G1352" t="str">
            <v>E</v>
          </cell>
          <cell r="H1352" t="str">
            <v/>
          </cell>
          <cell r="I1352" t="str">
            <v/>
          </cell>
          <cell r="J1352" t="str">
            <v/>
          </cell>
          <cell r="K1352" t="str">
            <v>Military Transport / Special Mission</v>
          </cell>
          <cell r="L1352" t="str">
            <v>Boeing</v>
          </cell>
          <cell r="M1352" t="str">
            <v>Boeing B-52 Stratofortress</v>
          </cell>
        </row>
        <row r="1353">
          <cell r="A1353">
            <v>676</v>
          </cell>
          <cell r="B1353">
            <v>721</v>
          </cell>
          <cell r="C1353" t="str">
            <v>676#721</v>
          </cell>
          <cell r="D1353">
            <v>10638</v>
          </cell>
          <cell r="E1353">
            <v>8</v>
          </cell>
          <cell r="F1353" t="str">
            <v>E</v>
          </cell>
          <cell r="G1353" t="str">
            <v>E</v>
          </cell>
          <cell r="H1353" t="str">
            <v/>
          </cell>
          <cell r="I1353" t="str">
            <v/>
          </cell>
          <cell r="J1353" t="str">
            <v/>
          </cell>
          <cell r="K1353" t="str">
            <v>Military Transport / Special Mission</v>
          </cell>
          <cell r="L1353" t="str">
            <v>Boeing</v>
          </cell>
          <cell r="M1353" t="str">
            <v>Boeing B-52 Stratofortress re-engine</v>
          </cell>
        </row>
        <row r="1354">
          <cell r="A1354">
            <v>156</v>
          </cell>
          <cell r="B1354">
            <v>721</v>
          </cell>
          <cell r="C1354" t="str">
            <v>156#721</v>
          </cell>
          <cell r="D1354">
            <v>10638</v>
          </cell>
          <cell r="E1354">
            <v>8</v>
          </cell>
          <cell r="F1354" t="str">
            <v>E</v>
          </cell>
          <cell r="G1354" t="str">
            <v>E</v>
          </cell>
          <cell r="H1354" t="str">
            <v/>
          </cell>
          <cell r="I1354" t="str">
            <v/>
          </cell>
          <cell r="J1354" t="str">
            <v/>
          </cell>
          <cell r="K1354" t="str">
            <v>Military Transport / Special Mission</v>
          </cell>
          <cell r="L1354" t="str">
            <v>Boeing</v>
          </cell>
          <cell r="M1354" t="str">
            <v>Boeing P-8 Poseidon</v>
          </cell>
        </row>
        <row r="1355">
          <cell r="A1355">
            <v>574</v>
          </cell>
          <cell r="B1355">
            <v>721</v>
          </cell>
          <cell r="C1355" t="str">
            <v>574#721</v>
          </cell>
          <cell r="D1355">
            <v>10638</v>
          </cell>
          <cell r="E1355">
            <v>8</v>
          </cell>
          <cell r="F1355" t="str">
            <v>E</v>
          </cell>
          <cell r="G1355" t="str">
            <v>E</v>
          </cell>
          <cell r="H1355" t="str">
            <v/>
          </cell>
          <cell r="I1355" t="str">
            <v/>
          </cell>
          <cell r="J1355" t="str">
            <v/>
          </cell>
          <cell r="K1355" t="str">
            <v>Military Transport / Special Mission</v>
          </cell>
          <cell r="L1355" t="str">
            <v>Boeing</v>
          </cell>
          <cell r="M1355" t="str">
            <v>Boeing C-40 Clipper</v>
          </cell>
        </row>
        <row r="1356">
          <cell r="A1356">
            <v>196</v>
          </cell>
          <cell r="B1356">
            <v>721</v>
          </cell>
          <cell r="C1356" t="str">
            <v>196#721</v>
          </cell>
          <cell r="D1356">
            <v>10638</v>
          </cell>
          <cell r="E1356">
            <v>8</v>
          </cell>
          <cell r="F1356" t="str">
            <v>E</v>
          </cell>
          <cell r="G1356" t="str">
            <v>E</v>
          </cell>
          <cell r="H1356" t="str">
            <v/>
          </cell>
          <cell r="I1356" t="str">
            <v/>
          </cell>
          <cell r="J1356" t="str">
            <v/>
          </cell>
          <cell r="K1356" t="str">
            <v>Large Commercial Aircraft</v>
          </cell>
          <cell r="L1356" t="str">
            <v>Boeing</v>
          </cell>
          <cell r="M1356" t="str">
            <v>Boeing 737 MAX: 737 MAX 8</v>
          </cell>
        </row>
        <row r="1357">
          <cell r="A1357">
            <v>197</v>
          </cell>
          <cell r="B1357">
            <v>721</v>
          </cell>
          <cell r="C1357" t="str">
            <v>197#721</v>
          </cell>
          <cell r="D1357">
            <v>10638</v>
          </cell>
          <cell r="E1357">
            <v>8</v>
          </cell>
          <cell r="F1357" t="str">
            <v>E</v>
          </cell>
          <cell r="G1357" t="str">
            <v>E</v>
          </cell>
          <cell r="H1357" t="str">
            <v/>
          </cell>
          <cell r="I1357" t="str">
            <v/>
          </cell>
          <cell r="J1357" t="str">
            <v/>
          </cell>
          <cell r="K1357" t="str">
            <v>Large Commercial Aircraft</v>
          </cell>
          <cell r="L1357" t="str">
            <v>Boeing</v>
          </cell>
          <cell r="M1357" t="str">
            <v>Boeing 737 MAX: 737 MAX 9</v>
          </cell>
        </row>
        <row r="1358">
          <cell r="A1358">
            <v>300</v>
          </cell>
          <cell r="B1358">
            <v>721</v>
          </cell>
          <cell r="C1358" t="str">
            <v>300#721</v>
          </cell>
          <cell r="D1358">
            <v>10638</v>
          </cell>
          <cell r="E1358">
            <v>8</v>
          </cell>
          <cell r="F1358" t="str">
            <v>E</v>
          </cell>
          <cell r="G1358" t="str">
            <v>E</v>
          </cell>
          <cell r="H1358" t="str">
            <v/>
          </cell>
          <cell r="I1358" t="str">
            <v/>
          </cell>
          <cell r="J1358" t="str">
            <v/>
          </cell>
          <cell r="K1358" t="str">
            <v>Large Commercial Aircraft</v>
          </cell>
          <cell r="L1358" t="str">
            <v>Boeing</v>
          </cell>
          <cell r="M1358" t="str">
            <v>Boeing 737-600</v>
          </cell>
        </row>
        <row r="1359">
          <cell r="A1359">
            <v>192</v>
          </cell>
          <cell r="B1359">
            <v>721</v>
          </cell>
          <cell r="C1359" t="str">
            <v>192#721</v>
          </cell>
          <cell r="D1359">
            <v>10638</v>
          </cell>
          <cell r="E1359">
            <v>8</v>
          </cell>
          <cell r="F1359" t="str">
            <v>E</v>
          </cell>
          <cell r="G1359" t="str">
            <v>E</v>
          </cell>
          <cell r="H1359" t="str">
            <v/>
          </cell>
          <cell r="I1359" t="str">
            <v/>
          </cell>
          <cell r="J1359" t="str">
            <v/>
          </cell>
          <cell r="K1359" t="str">
            <v>Large Commercial Aircraft</v>
          </cell>
          <cell r="L1359" t="str">
            <v>Boeing</v>
          </cell>
          <cell r="M1359" t="str">
            <v>Boeing 737-700</v>
          </cell>
        </row>
        <row r="1360">
          <cell r="A1360">
            <v>193</v>
          </cell>
          <cell r="B1360">
            <v>721</v>
          </cell>
          <cell r="C1360" t="str">
            <v>193#721</v>
          </cell>
          <cell r="D1360">
            <v>10638</v>
          </cell>
          <cell r="E1360">
            <v>8</v>
          </cell>
          <cell r="F1360" t="str">
            <v>E</v>
          </cell>
          <cell r="G1360" t="str">
            <v>E</v>
          </cell>
          <cell r="H1360" t="str">
            <v/>
          </cell>
          <cell r="I1360" t="str">
            <v/>
          </cell>
          <cell r="J1360" t="str">
            <v/>
          </cell>
          <cell r="K1360" t="str">
            <v>Large Commercial Aircraft</v>
          </cell>
          <cell r="L1360" t="str">
            <v>Boeing</v>
          </cell>
          <cell r="M1360" t="str">
            <v>Boeing 737-800</v>
          </cell>
        </row>
        <row r="1361">
          <cell r="A1361">
            <v>194</v>
          </cell>
          <cell r="B1361">
            <v>721</v>
          </cell>
          <cell r="C1361" t="str">
            <v>194#721</v>
          </cell>
          <cell r="D1361">
            <v>10638</v>
          </cell>
          <cell r="E1361">
            <v>8</v>
          </cell>
          <cell r="F1361" t="str">
            <v>E</v>
          </cell>
          <cell r="G1361" t="str">
            <v>E</v>
          </cell>
          <cell r="H1361" t="str">
            <v/>
          </cell>
          <cell r="I1361" t="str">
            <v/>
          </cell>
          <cell r="J1361" t="str">
            <v/>
          </cell>
          <cell r="K1361" t="str">
            <v>Large Commercial Aircraft</v>
          </cell>
          <cell r="L1361" t="str">
            <v>Boeing</v>
          </cell>
          <cell r="M1361" t="str">
            <v>Boeing 737-900</v>
          </cell>
        </row>
        <row r="1362">
          <cell r="A1362">
            <v>522</v>
          </cell>
          <cell r="B1362">
            <v>721</v>
          </cell>
          <cell r="C1362" t="str">
            <v>522#721</v>
          </cell>
          <cell r="D1362">
            <v>10638</v>
          </cell>
          <cell r="E1362">
            <v>8</v>
          </cell>
          <cell r="F1362" t="str">
            <v>E</v>
          </cell>
          <cell r="G1362" t="str">
            <v>E</v>
          </cell>
          <cell r="H1362" t="str">
            <v/>
          </cell>
          <cell r="I1362" t="str">
            <v/>
          </cell>
          <cell r="J1362" t="str">
            <v/>
          </cell>
          <cell r="K1362" t="str">
            <v>Large Commercial Aircraft</v>
          </cell>
          <cell r="L1362" t="str">
            <v>Boeing</v>
          </cell>
          <cell r="M1362" t="str">
            <v>Boeing 757</v>
          </cell>
        </row>
        <row r="1363">
          <cell r="A1363">
            <v>230</v>
          </cell>
          <cell r="B1363">
            <v>721</v>
          </cell>
          <cell r="C1363" t="str">
            <v>230#721</v>
          </cell>
          <cell r="D1363">
            <v>10638</v>
          </cell>
          <cell r="E1363">
            <v>8</v>
          </cell>
          <cell r="F1363" t="str">
            <v>E</v>
          </cell>
          <cell r="G1363" t="str">
            <v>E</v>
          </cell>
          <cell r="H1363" t="str">
            <v/>
          </cell>
          <cell r="I1363" t="str">
            <v/>
          </cell>
          <cell r="J1363" t="str">
            <v/>
          </cell>
          <cell r="K1363" t="str">
            <v>Large Commercial Aircraft</v>
          </cell>
          <cell r="L1363" t="str">
            <v>Boeing</v>
          </cell>
          <cell r="M1363" t="str">
            <v>Boeing 757</v>
          </cell>
        </row>
        <row r="1364">
          <cell r="A1364">
            <v>612</v>
          </cell>
          <cell r="B1364">
            <v>721</v>
          </cell>
          <cell r="C1364" t="str">
            <v>612#721</v>
          </cell>
          <cell r="D1364">
            <v>10638</v>
          </cell>
          <cell r="E1364">
            <v>8</v>
          </cell>
          <cell r="F1364" t="str">
            <v>E</v>
          </cell>
          <cell r="G1364" t="str">
            <v>E</v>
          </cell>
          <cell r="H1364" t="str">
            <v/>
          </cell>
          <cell r="I1364" t="str">
            <v/>
          </cell>
          <cell r="J1364" t="str">
            <v/>
          </cell>
          <cell r="K1364" t="str">
            <v>Large Commercial Aircraft</v>
          </cell>
          <cell r="L1364" t="str">
            <v>Boeing</v>
          </cell>
          <cell r="M1364" t="str">
            <v>Boeing New Single Aisle (NSA)</v>
          </cell>
        </row>
        <row r="1365">
          <cell r="A1365">
            <v>18</v>
          </cell>
          <cell r="B1365">
            <v>721</v>
          </cell>
          <cell r="C1365" t="str">
            <v>18#721</v>
          </cell>
          <cell r="D1365">
            <v>10638</v>
          </cell>
          <cell r="E1365">
            <v>8</v>
          </cell>
          <cell r="F1365" t="str">
            <v>E</v>
          </cell>
          <cell r="G1365" t="str">
            <v>E</v>
          </cell>
          <cell r="H1365" t="str">
            <v/>
          </cell>
          <cell r="I1365" t="str">
            <v/>
          </cell>
          <cell r="J1365" t="str">
            <v/>
          </cell>
          <cell r="K1365" t="str">
            <v>Large Commercial Aircraft</v>
          </cell>
          <cell r="L1365" t="str">
            <v>Comac</v>
          </cell>
          <cell r="M1365" t="str">
            <v>Comac C919</v>
          </cell>
        </row>
        <row r="1366">
          <cell r="A1366">
            <v>541</v>
          </cell>
          <cell r="B1366">
            <v>721</v>
          </cell>
          <cell r="C1366" t="str">
            <v>541#721</v>
          </cell>
          <cell r="D1366">
            <v>10638</v>
          </cell>
          <cell r="E1366">
            <v>8</v>
          </cell>
          <cell r="F1366" t="str">
            <v>E</v>
          </cell>
          <cell r="G1366" t="str">
            <v>E</v>
          </cell>
          <cell r="H1366" t="str">
            <v/>
          </cell>
          <cell r="I1366" t="str">
            <v/>
          </cell>
          <cell r="J1366" t="str">
            <v/>
          </cell>
          <cell r="K1366" t="str">
            <v>Large Commercial Aircraft</v>
          </cell>
          <cell r="L1366" t="str">
            <v>Irkut</v>
          </cell>
          <cell r="M1366" t="str">
            <v>Irkut MC-21</v>
          </cell>
        </row>
        <row r="1367">
          <cell r="A1367">
            <v>19</v>
          </cell>
          <cell r="B1367">
            <v>721</v>
          </cell>
          <cell r="C1367" t="str">
            <v>19#721</v>
          </cell>
          <cell r="D1367">
            <v>10638</v>
          </cell>
          <cell r="E1367">
            <v>8</v>
          </cell>
          <cell r="F1367" t="str">
            <v>E</v>
          </cell>
          <cell r="G1367" t="str">
            <v>E</v>
          </cell>
          <cell r="H1367" t="str">
            <v/>
          </cell>
          <cell r="I1367" t="str">
            <v/>
          </cell>
          <cell r="J1367" t="str">
            <v/>
          </cell>
          <cell r="K1367" t="str">
            <v>Large Commercial Aircraft</v>
          </cell>
          <cell r="L1367" t="str">
            <v>Irkut</v>
          </cell>
          <cell r="M1367" t="str">
            <v>Irkut MC-21</v>
          </cell>
        </row>
        <row r="1368">
          <cell r="A1368">
            <v>212</v>
          </cell>
          <cell r="B1368">
            <v>721</v>
          </cell>
          <cell r="C1368" t="str">
            <v>212#721</v>
          </cell>
          <cell r="D1368">
            <v>10638</v>
          </cell>
          <cell r="E1368">
            <v>8</v>
          </cell>
          <cell r="F1368" t="str">
            <v>E</v>
          </cell>
          <cell r="G1368" t="str">
            <v>E</v>
          </cell>
          <cell r="H1368" t="str">
            <v/>
          </cell>
          <cell r="I1368" t="str">
            <v/>
          </cell>
          <cell r="J1368" t="str">
            <v/>
          </cell>
          <cell r="K1368" t="str">
            <v>Large Commercial Aircraft</v>
          </cell>
          <cell r="L1368" t="str">
            <v>Airbus</v>
          </cell>
          <cell r="M1368" t="str">
            <v>Airbus A330-200</v>
          </cell>
        </row>
        <row r="1369">
          <cell r="A1369">
            <v>516</v>
          </cell>
          <cell r="B1369">
            <v>721</v>
          </cell>
          <cell r="C1369" t="str">
            <v>516#721</v>
          </cell>
          <cell r="D1369">
            <v>10638</v>
          </cell>
          <cell r="E1369">
            <v>8</v>
          </cell>
          <cell r="F1369" t="str">
            <v>E</v>
          </cell>
          <cell r="G1369" t="str">
            <v>E</v>
          </cell>
          <cell r="H1369" t="str">
            <v/>
          </cell>
          <cell r="I1369" t="str">
            <v/>
          </cell>
          <cell r="J1369" t="str">
            <v/>
          </cell>
          <cell r="K1369" t="str">
            <v>Large Commercial Aircraft</v>
          </cell>
          <cell r="L1369" t="str">
            <v>Airbus</v>
          </cell>
          <cell r="M1369" t="str">
            <v>Airbus A330-200</v>
          </cell>
        </row>
        <row r="1370">
          <cell r="A1370">
            <v>517</v>
          </cell>
          <cell r="B1370">
            <v>721</v>
          </cell>
          <cell r="C1370" t="str">
            <v>517#721</v>
          </cell>
          <cell r="D1370">
            <v>10638</v>
          </cell>
          <cell r="E1370">
            <v>8</v>
          </cell>
          <cell r="F1370" t="str">
            <v>E</v>
          </cell>
          <cell r="G1370" t="str">
            <v>E</v>
          </cell>
          <cell r="H1370" t="str">
            <v/>
          </cell>
          <cell r="I1370" t="str">
            <v/>
          </cell>
          <cell r="J1370" t="str">
            <v/>
          </cell>
          <cell r="K1370" t="str">
            <v>Large Commercial Aircraft</v>
          </cell>
          <cell r="L1370" t="str">
            <v>Airbus</v>
          </cell>
          <cell r="M1370" t="str">
            <v>Airbus A330-200</v>
          </cell>
        </row>
        <row r="1371">
          <cell r="A1371">
            <v>213</v>
          </cell>
          <cell r="B1371">
            <v>721</v>
          </cell>
          <cell r="C1371" t="str">
            <v>213#721</v>
          </cell>
          <cell r="D1371">
            <v>10638</v>
          </cell>
          <cell r="E1371">
            <v>8</v>
          </cell>
          <cell r="F1371" t="str">
            <v>E</v>
          </cell>
          <cell r="G1371" t="str">
            <v>E</v>
          </cell>
          <cell r="H1371" t="str">
            <v/>
          </cell>
          <cell r="I1371" t="str">
            <v/>
          </cell>
          <cell r="J1371" t="str">
            <v/>
          </cell>
          <cell r="K1371" t="str">
            <v>Large Commercial Aircraft</v>
          </cell>
          <cell r="L1371" t="str">
            <v>Airbus</v>
          </cell>
          <cell r="M1371" t="str">
            <v>Airbus A330-300</v>
          </cell>
        </row>
        <row r="1372">
          <cell r="A1372">
            <v>90</v>
          </cell>
          <cell r="B1372">
            <v>721</v>
          </cell>
          <cell r="C1372" t="str">
            <v>90#721</v>
          </cell>
          <cell r="D1372">
            <v>10648</v>
          </cell>
          <cell r="E1372">
            <v>2</v>
          </cell>
          <cell r="F1372" t="str">
            <v>F</v>
          </cell>
          <cell r="G1372" t="str">
            <v>F</v>
          </cell>
          <cell r="H1372" t="str">
            <v/>
          </cell>
          <cell r="I1372" t="str">
            <v/>
          </cell>
          <cell r="J1372" t="str">
            <v/>
          </cell>
          <cell r="K1372" t="str">
            <v>Helicopter</v>
          </cell>
          <cell r="L1372" t="str">
            <v>Bell</v>
          </cell>
          <cell r="M1372" t="str">
            <v>Bell 407</v>
          </cell>
        </row>
        <row r="1373">
          <cell r="A1373">
            <v>583</v>
          </cell>
          <cell r="B1373">
            <v>721</v>
          </cell>
          <cell r="C1373" t="str">
            <v>583#721</v>
          </cell>
          <cell r="D1373">
            <v>10648</v>
          </cell>
          <cell r="E1373">
            <v>2</v>
          </cell>
          <cell r="F1373" t="str">
            <v>F</v>
          </cell>
          <cell r="G1373" t="str">
            <v>F</v>
          </cell>
          <cell r="H1373" t="str">
            <v/>
          </cell>
          <cell r="I1373" t="str">
            <v/>
          </cell>
          <cell r="J1373" t="str">
            <v/>
          </cell>
          <cell r="K1373" t="str">
            <v>Helicopter</v>
          </cell>
          <cell r="L1373" t="str">
            <v>Subaru/Bell</v>
          </cell>
          <cell r="M1373" t="str">
            <v>Subaru/Bell 412</v>
          </cell>
        </row>
        <row r="1374">
          <cell r="A1374">
            <v>112</v>
          </cell>
          <cell r="B1374">
            <v>721</v>
          </cell>
          <cell r="C1374" t="str">
            <v>112#721</v>
          </cell>
          <cell r="D1374">
            <v>10648</v>
          </cell>
          <cell r="E1374">
            <v>2</v>
          </cell>
          <cell r="F1374" t="str">
            <v>F</v>
          </cell>
          <cell r="G1374" t="str">
            <v>F</v>
          </cell>
          <cell r="H1374" t="str">
            <v/>
          </cell>
          <cell r="I1374" t="str">
            <v/>
          </cell>
          <cell r="J1374" t="str">
            <v/>
          </cell>
          <cell r="K1374" t="str">
            <v>Helicopter</v>
          </cell>
          <cell r="L1374" t="str">
            <v>Airbus</v>
          </cell>
          <cell r="M1374" t="str">
            <v>Airbus H120 Colibri</v>
          </cell>
        </row>
        <row r="1375">
          <cell r="A1375">
            <v>107</v>
          </cell>
          <cell r="B1375">
            <v>721</v>
          </cell>
          <cell r="C1375" t="str">
            <v>107#721</v>
          </cell>
          <cell r="D1375">
            <v>10648</v>
          </cell>
          <cell r="E1375">
            <v>2</v>
          </cell>
          <cell r="F1375" t="str">
            <v>F</v>
          </cell>
          <cell r="G1375" t="str">
            <v>F</v>
          </cell>
          <cell r="H1375" t="str">
            <v/>
          </cell>
          <cell r="I1375" t="str">
            <v/>
          </cell>
          <cell r="J1375" t="str">
            <v/>
          </cell>
          <cell r="K1375" t="str">
            <v>Helicopter</v>
          </cell>
          <cell r="L1375" t="str">
            <v>Airbus</v>
          </cell>
          <cell r="M1375" t="str">
            <v>Airbus H125</v>
          </cell>
        </row>
        <row r="1376">
          <cell r="A1376">
            <v>108</v>
          </cell>
          <cell r="B1376">
            <v>721</v>
          </cell>
          <cell r="C1376" t="str">
            <v>108#721</v>
          </cell>
          <cell r="D1376">
            <v>10648</v>
          </cell>
          <cell r="E1376">
            <v>2</v>
          </cell>
          <cell r="F1376" t="str">
            <v>F</v>
          </cell>
          <cell r="G1376" t="str">
            <v>F</v>
          </cell>
          <cell r="H1376" t="str">
            <v/>
          </cell>
          <cell r="I1376" t="str">
            <v/>
          </cell>
          <cell r="J1376" t="str">
            <v/>
          </cell>
          <cell r="K1376" t="str">
            <v>Helicopter</v>
          </cell>
          <cell r="L1376" t="str">
            <v>Airbus</v>
          </cell>
          <cell r="M1376" t="str">
            <v>Airbus H130</v>
          </cell>
        </row>
        <row r="1377">
          <cell r="A1377">
            <v>483</v>
          </cell>
          <cell r="B1377">
            <v>721</v>
          </cell>
          <cell r="C1377" t="str">
            <v>483#721</v>
          </cell>
          <cell r="D1377">
            <v>10648</v>
          </cell>
          <cell r="E1377">
            <v>2</v>
          </cell>
          <cell r="F1377" t="str">
            <v>F</v>
          </cell>
          <cell r="G1377" t="str">
            <v>F</v>
          </cell>
          <cell r="H1377" t="str">
            <v/>
          </cell>
          <cell r="I1377" t="str">
            <v/>
          </cell>
          <cell r="J1377" t="str">
            <v/>
          </cell>
          <cell r="K1377" t="str">
            <v>Helicopter</v>
          </cell>
          <cell r="L1377" t="str">
            <v>Airbus</v>
          </cell>
          <cell r="M1377" t="str">
            <v>Airbus H135</v>
          </cell>
        </row>
        <row r="1378">
          <cell r="A1378">
            <v>111</v>
          </cell>
          <cell r="B1378">
            <v>721</v>
          </cell>
          <cell r="C1378" t="str">
            <v>111#721</v>
          </cell>
          <cell r="D1378">
            <v>10648</v>
          </cell>
          <cell r="E1378">
            <v>2</v>
          </cell>
          <cell r="F1378" t="str">
            <v>F</v>
          </cell>
          <cell r="G1378" t="str">
            <v>F</v>
          </cell>
          <cell r="H1378" t="str">
            <v/>
          </cell>
          <cell r="I1378" t="str">
            <v/>
          </cell>
          <cell r="J1378" t="str">
            <v/>
          </cell>
          <cell r="K1378" t="str">
            <v>Helicopter</v>
          </cell>
          <cell r="L1378" t="str">
            <v>Airbus</v>
          </cell>
          <cell r="M1378" t="str">
            <v>Airbus H135</v>
          </cell>
        </row>
        <row r="1379">
          <cell r="A1379">
            <v>113</v>
          </cell>
          <cell r="B1379">
            <v>721</v>
          </cell>
          <cell r="C1379" t="str">
            <v>113#721</v>
          </cell>
          <cell r="D1379">
            <v>10648</v>
          </cell>
          <cell r="E1379">
            <v>2</v>
          </cell>
          <cell r="F1379" t="str">
            <v>F</v>
          </cell>
          <cell r="G1379" t="str">
            <v>F</v>
          </cell>
          <cell r="H1379" t="str">
            <v/>
          </cell>
          <cell r="I1379" t="str">
            <v/>
          </cell>
          <cell r="J1379" t="str">
            <v/>
          </cell>
          <cell r="K1379" t="str">
            <v>Helicopter</v>
          </cell>
          <cell r="L1379" t="str">
            <v>Airbus</v>
          </cell>
          <cell r="M1379" t="str">
            <v>Airbus H145/Kawasaki BK117</v>
          </cell>
        </row>
        <row r="1380">
          <cell r="A1380">
            <v>106</v>
          </cell>
          <cell r="B1380">
            <v>721</v>
          </cell>
          <cell r="C1380" t="str">
            <v>106#721</v>
          </cell>
          <cell r="D1380">
            <v>10648</v>
          </cell>
          <cell r="E1380">
            <v>2</v>
          </cell>
          <cell r="F1380" t="str">
            <v>F</v>
          </cell>
          <cell r="G1380" t="str">
            <v>F</v>
          </cell>
          <cell r="H1380" t="str">
            <v/>
          </cell>
          <cell r="I1380" t="str">
            <v/>
          </cell>
          <cell r="J1380" t="str">
            <v/>
          </cell>
          <cell r="K1380" t="str">
            <v>Helicopter</v>
          </cell>
          <cell r="L1380" t="str">
            <v>Airbus</v>
          </cell>
          <cell r="M1380" t="str">
            <v>Airbus H355</v>
          </cell>
        </row>
        <row r="1381">
          <cell r="A1381">
            <v>223</v>
          </cell>
          <cell r="B1381">
            <v>721</v>
          </cell>
          <cell r="C1381" t="str">
            <v>223#721</v>
          </cell>
          <cell r="D1381">
            <v>10648</v>
          </cell>
          <cell r="E1381">
            <v>2</v>
          </cell>
          <cell r="F1381" t="str">
            <v>F</v>
          </cell>
          <cell r="G1381" t="str">
            <v>F</v>
          </cell>
          <cell r="H1381" t="str">
            <v/>
          </cell>
          <cell r="I1381" t="str">
            <v/>
          </cell>
          <cell r="J1381" t="str">
            <v/>
          </cell>
          <cell r="K1381" t="str">
            <v>Helicopter</v>
          </cell>
          <cell r="L1381" t="str">
            <v>Kawasaki</v>
          </cell>
          <cell r="M1381" t="str">
            <v>Kawasaki BK 117</v>
          </cell>
        </row>
        <row r="1382">
          <cell r="A1382">
            <v>615</v>
          </cell>
          <cell r="B1382">
            <v>721</v>
          </cell>
          <cell r="C1382" t="str">
            <v>615#721</v>
          </cell>
          <cell r="D1382">
            <v>10648</v>
          </cell>
          <cell r="E1382">
            <v>2</v>
          </cell>
          <cell r="F1382" t="str">
            <v>F</v>
          </cell>
          <cell r="G1382" t="str">
            <v>F</v>
          </cell>
          <cell r="H1382" t="str">
            <v/>
          </cell>
          <cell r="I1382" t="str">
            <v/>
          </cell>
          <cell r="J1382" t="str">
            <v/>
          </cell>
          <cell r="K1382" t="str">
            <v>Helicopter</v>
          </cell>
          <cell r="L1382" t="str">
            <v>Leonardo</v>
          </cell>
          <cell r="M1382" t="str">
            <v>Leonardo Kopter</v>
          </cell>
        </row>
        <row r="1383">
          <cell r="A1383">
            <v>455</v>
          </cell>
          <cell r="B1383">
            <v>721</v>
          </cell>
          <cell r="C1383" t="str">
            <v>455#721</v>
          </cell>
          <cell r="D1383">
            <v>10648</v>
          </cell>
          <cell r="E1383">
            <v>2</v>
          </cell>
          <cell r="F1383" t="str">
            <v>F</v>
          </cell>
          <cell r="G1383" t="str">
            <v>F</v>
          </cell>
          <cell r="H1383" t="str">
            <v/>
          </cell>
          <cell r="I1383" t="str">
            <v/>
          </cell>
          <cell r="J1383" t="str">
            <v/>
          </cell>
          <cell r="K1383" t="str">
            <v>Helicopter</v>
          </cell>
          <cell r="L1383" t="str">
            <v>Leonardo</v>
          </cell>
          <cell r="M1383" t="str">
            <v>Leonardo AW109</v>
          </cell>
        </row>
        <row r="1384">
          <cell r="A1384">
            <v>83</v>
          </cell>
          <cell r="B1384">
            <v>721</v>
          </cell>
          <cell r="C1384" t="str">
            <v>83#721</v>
          </cell>
          <cell r="D1384">
            <v>10648</v>
          </cell>
          <cell r="E1384">
            <v>2</v>
          </cell>
          <cell r="F1384" t="str">
            <v>F</v>
          </cell>
          <cell r="G1384" t="str">
            <v>F</v>
          </cell>
          <cell r="H1384" t="str">
            <v/>
          </cell>
          <cell r="I1384" t="str">
            <v/>
          </cell>
          <cell r="J1384" t="str">
            <v/>
          </cell>
          <cell r="K1384" t="str">
            <v>Helicopter</v>
          </cell>
          <cell r="L1384" t="str">
            <v>Leonardo</v>
          </cell>
          <cell r="M1384" t="str">
            <v>Leonardo AW109</v>
          </cell>
        </row>
        <row r="1385">
          <cell r="A1385">
            <v>84</v>
          </cell>
          <cell r="B1385">
            <v>721</v>
          </cell>
          <cell r="C1385" t="str">
            <v>84#721</v>
          </cell>
          <cell r="D1385">
            <v>10648</v>
          </cell>
          <cell r="E1385">
            <v>2</v>
          </cell>
          <cell r="F1385" t="str">
            <v>F</v>
          </cell>
          <cell r="G1385" t="str">
            <v>F</v>
          </cell>
          <cell r="H1385" t="str">
            <v/>
          </cell>
          <cell r="I1385" t="str">
            <v/>
          </cell>
          <cell r="J1385" t="str">
            <v/>
          </cell>
          <cell r="K1385" t="str">
            <v>Helicopter</v>
          </cell>
          <cell r="L1385" t="str">
            <v>Leonardo</v>
          </cell>
          <cell r="M1385" t="str">
            <v>Leonardo AW119 Koala</v>
          </cell>
        </row>
        <row r="1386">
          <cell r="A1386">
            <v>86</v>
          </cell>
          <cell r="B1386">
            <v>721</v>
          </cell>
          <cell r="C1386" t="str">
            <v>86#721</v>
          </cell>
          <cell r="D1386">
            <v>10648</v>
          </cell>
          <cell r="E1386">
            <v>2</v>
          </cell>
          <cell r="F1386" t="str">
            <v>F</v>
          </cell>
          <cell r="G1386" t="str">
            <v>F</v>
          </cell>
          <cell r="H1386" t="str">
            <v/>
          </cell>
          <cell r="I1386" t="str">
            <v/>
          </cell>
          <cell r="J1386" t="str">
            <v/>
          </cell>
          <cell r="K1386" t="str">
            <v>Helicopter</v>
          </cell>
          <cell r="L1386" t="str">
            <v>Leonardo</v>
          </cell>
          <cell r="M1386" t="str">
            <v>Leonardo AW139</v>
          </cell>
        </row>
        <row r="1387">
          <cell r="A1387">
            <v>120</v>
          </cell>
          <cell r="B1387">
            <v>721</v>
          </cell>
          <cell r="C1387" t="str">
            <v>120#721</v>
          </cell>
          <cell r="D1387">
            <v>10648</v>
          </cell>
          <cell r="E1387">
            <v>2</v>
          </cell>
          <cell r="F1387" t="str">
            <v>F</v>
          </cell>
          <cell r="G1387" t="str">
            <v>F</v>
          </cell>
          <cell r="H1387" t="str">
            <v/>
          </cell>
          <cell r="I1387" t="str">
            <v/>
          </cell>
          <cell r="J1387" t="str">
            <v/>
          </cell>
          <cell r="K1387" t="str">
            <v>Helicopter</v>
          </cell>
          <cell r="L1387" t="str">
            <v>MD</v>
          </cell>
          <cell r="M1387" t="str">
            <v>MD Helicopters MD 500/600</v>
          </cell>
        </row>
        <row r="1388">
          <cell r="A1388">
            <v>119</v>
          </cell>
          <cell r="B1388">
            <v>721</v>
          </cell>
          <cell r="C1388" t="str">
            <v>119#721</v>
          </cell>
          <cell r="D1388">
            <v>10648</v>
          </cell>
          <cell r="E1388">
            <v>2</v>
          </cell>
          <cell r="F1388" t="str">
            <v>F</v>
          </cell>
          <cell r="G1388" t="str">
            <v>F</v>
          </cell>
          <cell r="H1388" t="str">
            <v/>
          </cell>
          <cell r="I1388" t="str">
            <v/>
          </cell>
          <cell r="J1388" t="str">
            <v/>
          </cell>
          <cell r="K1388" t="str">
            <v>Helicopter</v>
          </cell>
          <cell r="L1388" t="str">
            <v>MD</v>
          </cell>
          <cell r="M1388" t="str">
            <v>MD Helicopters MD Explorer</v>
          </cell>
        </row>
        <row r="1389">
          <cell r="A1389">
            <v>169</v>
          </cell>
          <cell r="B1389">
            <v>721</v>
          </cell>
          <cell r="C1389" t="str">
            <v>169#721</v>
          </cell>
          <cell r="D1389">
            <v>10648</v>
          </cell>
          <cell r="E1389">
            <v>2</v>
          </cell>
          <cell r="F1389" t="str">
            <v>F</v>
          </cell>
          <cell r="G1389" t="str">
            <v>F</v>
          </cell>
          <cell r="H1389" t="str">
            <v/>
          </cell>
          <cell r="I1389" t="str">
            <v/>
          </cell>
          <cell r="J1389" t="str">
            <v/>
          </cell>
          <cell r="K1389" t="str">
            <v>Turboprop Trainers / Light Attack</v>
          </cell>
          <cell r="L1389" t="str">
            <v>Beechcraft</v>
          </cell>
          <cell r="M1389" t="str">
            <v>Beechcraft T-6 Texan II</v>
          </cell>
        </row>
        <row r="1390">
          <cell r="A1390">
            <v>172</v>
          </cell>
          <cell r="B1390">
            <v>721</v>
          </cell>
          <cell r="C1390" t="str">
            <v>172#721</v>
          </cell>
          <cell r="D1390">
            <v>10648</v>
          </cell>
          <cell r="E1390">
            <v>2</v>
          </cell>
          <cell r="F1390" t="str">
            <v>F</v>
          </cell>
          <cell r="G1390" t="str">
            <v>F</v>
          </cell>
          <cell r="H1390" t="str">
            <v/>
          </cell>
          <cell r="I1390" t="str">
            <v/>
          </cell>
          <cell r="J1390" t="str">
            <v/>
          </cell>
          <cell r="K1390" t="str">
            <v>Turboprop Trainers / Light Attack</v>
          </cell>
          <cell r="L1390" t="str">
            <v>Grob</v>
          </cell>
          <cell r="M1390" t="str">
            <v>Grob G 120TP</v>
          </cell>
        </row>
        <row r="1391">
          <cell r="A1391">
            <v>677</v>
          </cell>
          <cell r="B1391">
            <v>721</v>
          </cell>
          <cell r="C1391" t="str">
            <v>677#721</v>
          </cell>
          <cell r="D1391">
            <v>10648</v>
          </cell>
          <cell r="E1391">
            <v>2</v>
          </cell>
          <cell r="F1391" t="str">
            <v>F</v>
          </cell>
          <cell r="G1391" t="str">
            <v>F</v>
          </cell>
          <cell r="H1391" t="str">
            <v/>
          </cell>
          <cell r="I1391" t="str">
            <v/>
          </cell>
          <cell r="J1391" t="str">
            <v/>
          </cell>
          <cell r="K1391" t="str">
            <v>Turboprop Trainers / Light Attack</v>
          </cell>
          <cell r="L1391" t="str">
            <v>HAL</v>
          </cell>
          <cell r="M1391" t="str">
            <v>HAL HHT-40</v>
          </cell>
        </row>
        <row r="1392">
          <cell r="A1392">
            <v>227</v>
          </cell>
          <cell r="B1392">
            <v>721</v>
          </cell>
          <cell r="C1392" t="str">
            <v>227#721</v>
          </cell>
          <cell r="D1392">
            <v>10648</v>
          </cell>
          <cell r="E1392">
            <v>2</v>
          </cell>
          <cell r="F1392" t="str">
            <v>F</v>
          </cell>
          <cell r="G1392" t="str">
            <v>F</v>
          </cell>
          <cell r="H1392" t="str">
            <v/>
          </cell>
          <cell r="I1392" t="str">
            <v/>
          </cell>
          <cell r="J1392" t="str">
            <v/>
          </cell>
          <cell r="K1392" t="str">
            <v>Turboprop Trainers / Light Attack</v>
          </cell>
          <cell r="L1392" t="str">
            <v>Other Turboprop trainers</v>
          </cell>
          <cell r="M1392" t="str">
            <v>Other Turboprop trainers/light attack</v>
          </cell>
        </row>
        <row r="1393">
          <cell r="A1393">
            <v>177</v>
          </cell>
          <cell r="B1393">
            <v>721</v>
          </cell>
          <cell r="C1393" t="str">
            <v>177#721</v>
          </cell>
          <cell r="D1393">
            <v>10648</v>
          </cell>
          <cell r="E1393">
            <v>2</v>
          </cell>
          <cell r="F1393" t="str">
            <v>F</v>
          </cell>
          <cell r="G1393" t="str">
            <v>F</v>
          </cell>
          <cell r="H1393" t="str">
            <v/>
          </cell>
          <cell r="I1393" t="str">
            <v/>
          </cell>
          <cell r="J1393" t="str">
            <v/>
          </cell>
          <cell r="K1393" t="str">
            <v>Turboprop Trainers / Light Attack</v>
          </cell>
          <cell r="L1393" t="str">
            <v>Pilatus</v>
          </cell>
          <cell r="M1393" t="str">
            <v>Pilatus PC-7 Mk II</v>
          </cell>
        </row>
        <row r="1394">
          <cell r="A1394">
            <v>178</v>
          </cell>
          <cell r="B1394">
            <v>721</v>
          </cell>
          <cell r="C1394" t="str">
            <v>178#721</v>
          </cell>
          <cell r="D1394">
            <v>10648</v>
          </cell>
          <cell r="E1394">
            <v>2</v>
          </cell>
          <cell r="F1394" t="str">
            <v>F</v>
          </cell>
          <cell r="G1394" t="str">
            <v>F</v>
          </cell>
          <cell r="H1394" t="str">
            <v/>
          </cell>
          <cell r="I1394" t="str">
            <v/>
          </cell>
          <cell r="J1394" t="str">
            <v/>
          </cell>
          <cell r="K1394" t="str">
            <v>Turboprop Trainers / Light Attack</v>
          </cell>
          <cell r="L1394" t="str">
            <v>Pilatus</v>
          </cell>
          <cell r="M1394" t="str">
            <v>Pilatus PC-9/PC-21</v>
          </cell>
        </row>
        <row r="1395">
          <cell r="A1395">
            <v>170</v>
          </cell>
          <cell r="B1395">
            <v>721</v>
          </cell>
          <cell r="C1395" t="str">
            <v>170#721</v>
          </cell>
          <cell r="D1395">
            <v>10648</v>
          </cell>
          <cell r="E1395">
            <v>2</v>
          </cell>
          <cell r="F1395" t="str">
            <v>F</v>
          </cell>
          <cell r="G1395" t="str">
            <v>F</v>
          </cell>
          <cell r="H1395" t="str">
            <v/>
          </cell>
          <cell r="I1395" t="str">
            <v/>
          </cell>
          <cell r="J1395" t="str">
            <v/>
          </cell>
          <cell r="K1395" t="str">
            <v>Turboprop Trainers / Light Attack</v>
          </cell>
          <cell r="L1395" t="str">
            <v>Embraer</v>
          </cell>
          <cell r="M1395" t="str">
            <v>Embraer EMB 312/314 Tucano</v>
          </cell>
        </row>
        <row r="1396">
          <cell r="A1396">
            <v>663</v>
          </cell>
          <cell r="B1396">
            <v>721</v>
          </cell>
          <cell r="C1396" t="str">
            <v>663#721</v>
          </cell>
          <cell r="D1396">
            <v>11170</v>
          </cell>
          <cell r="E1396">
            <v>8</v>
          </cell>
          <cell r="F1396" t="str">
            <v>G</v>
          </cell>
          <cell r="G1396" t="str">
            <v>G (105% F) [$10,648]</v>
          </cell>
          <cell r="H1396" t="str">
            <v/>
          </cell>
          <cell r="I1396" t="str">
            <v/>
          </cell>
          <cell r="J1396" t="str">
            <v/>
          </cell>
          <cell r="K1396" t="str">
            <v>Large Commercial Aircraft</v>
          </cell>
          <cell r="L1396" t="str">
            <v>Airbus</v>
          </cell>
          <cell r="M1396" t="str">
            <v>Airbus A321 XLR</v>
          </cell>
        </row>
        <row r="1397">
          <cell r="A1397">
            <v>654</v>
          </cell>
          <cell r="B1397">
            <v>721</v>
          </cell>
          <cell r="C1397" t="str">
            <v>654#721</v>
          </cell>
          <cell r="D1397">
            <v>11170</v>
          </cell>
          <cell r="E1397">
            <v>8</v>
          </cell>
          <cell r="F1397" t="str">
            <v>G</v>
          </cell>
          <cell r="G1397" t="str">
            <v>G (105% F) [$10,648]</v>
          </cell>
          <cell r="H1397" t="str">
            <v/>
          </cell>
          <cell r="I1397" t="str">
            <v/>
          </cell>
          <cell r="J1397" t="str">
            <v/>
          </cell>
          <cell r="K1397" t="str">
            <v>Large Commercial Aircraft</v>
          </cell>
          <cell r="L1397" t="str">
            <v>Airbus</v>
          </cell>
          <cell r="M1397" t="str">
            <v>Airbus A322X</v>
          </cell>
        </row>
        <row r="1398">
          <cell r="A1398">
            <v>655</v>
          </cell>
          <cell r="B1398">
            <v>721</v>
          </cell>
          <cell r="C1398" t="str">
            <v>655#721</v>
          </cell>
          <cell r="D1398">
            <v>11170</v>
          </cell>
          <cell r="E1398">
            <v>8</v>
          </cell>
          <cell r="F1398" t="str">
            <v>G</v>
          </cell>
          <cell r="G1398" t="str">
            <v>G (105% F) [$10,648]</v>
          </cell>
          <cell r="H1398" t="str">
            <v/>
          </cell>
          <cell r="I1398" t="str">
            <v/>
          </cell>
          <cell r="J1398" t="str">
            <v/>
          </cell>
          <cell r="K1398" t="str">
            <v>Large Commercial Aircraft</v>
          </cell>
          <cell r="L1398" t="str">
            <v>Airbus</v>
          </cell>
          <cell r="M1398" t="str">
            <v>Airbus A322X</v>
          </cell>
        </row>
        <row r="1399">
          <cell r="A1399">
            <v>653</v>
          </cell>
          <cell r="B1399">
            <v>721</v>
          </cell>
          <cell r="C1399" t="str">
            <v>653#721</v>
          </cell>
          <cell r="D1399">
            <v>11170</v>
          </cell>
          <cell r="E1399">
            <v>8</v>
          </cell>
          <cell r="F1399" t="str">
            <v>G</v>
          </cell>
          <cell r="G1399" t="str">
            <v>G (105% F) [$10,648]</v>
          </cell>
          <cell r="H1399" t="str">
            <v/>
          </cell>
          <cell r="I1399" t="str">
            <v/>
          </cell>
          <cell r="J1399" t="str">
            <v/>
          </cell>
          <cell r="K1399" t="str">
            <v>Large Commercial Aircraft</v>
          </cell>
          <cell r="L1399" t="str">
            <v>Airbus</v>
          </cell>
          <cell r="M1399" t="str">
            <v>Airbus A220-500</v>
          </cell>
        </row>
        <row r="1400">
          <cell r="A1400">
            <v>660</v>
          </cell>
          <cell r="B1400">
            <v>721</v>
          </cell>
          <cell r="C1400" t="str">
            <v>660#721</v>
          </cell>
          <cell r="D1400">
            <v>11170</v>
          </cell>
          <cell r="E1400">
            <v>8</v>
          </cell>
          <cell r="F1400" t="str">
            <v>G</v>
          </cell>
          <cell r="G1400" t="str">
            <v>G (105% F) [$10,648]</v>
          </cell>
          <cell r="H1400" t="str">
            <v/>
          </cell>
          <cell r="I1400" t="str">
            <v/>
          </cell>
          <cell r="J1400" t="str">
            <v/>
          </cell>
          <cell r="K1400" t="str">
            <v>Large Commercial Aircraft</v>
          </cell>
          <cell r="L1400" t="str">
            <v>Airbus</v>
          </cell>
          <cell r="M1400" t="str">
            <v>Airbus A321 LR</v>
          </cell>
        </row>
        <row r="1401">
          <cell r="A1401">
            <v>661</v>
          </cell>
          <cell r="B1401">
            <v>721</v>
          </cell>
          <cell r="C1401" t="str">
            <v>661#721</v>
          </cell>
          <cell r="D1401">
            <v>11170</v>
          </cell>
          <cell r="E1401">
            <v>8</v>
          </cell>
          <cell r="F1401" t="str">
            <v>G</v>
          </cell>
          <cell r="G1401" t="str">
            <v>G (105% F) [$10,648]</v>
          </cell>
          <cell r="H1401" t="str">
            <v/>
          </cell>
          <cell r="I1401" t="str">
            <v/>
          </cell>
          <cell r="J1401" t="str">
            <v/>
          </cell>
          <cell r="K1401" t="str">
            <v>Large Commercial Aircraft</v>
          </cell>
          <cell r="L1401" t="str">
            <v>Airbus</v>
          </cell>
          <cell r="M1401" t="str">
            <v>Airbus A321 LR</v>
          </cell>
        </row>
        <row r="1402">
          <cell r="A1402">
            <v>662</v>
          </cell>
          <cell r="B1402">
            <v>721</v>
          </cell>
          <cell r="C1402" t="str">
            <v>662#721</v>
          </cell>
          <cell r="D1402">
            <v>11170</v>
          </cell>
          <cell r="E1402">
            <v>8</v>
          </cell>
          <cell r="F1402" t="str">
            <v>G</v>
          </cell>
          <cell r="G1402" t="str">
            <v>G (105% F) [$10,648]</v>
          </cell>
          <cell r="H1402" t="str">
            <v/>
          </cell>
          <cell r="I1402" t="str">
            <v/>
          </cell>
          <cell r="J1402" t="str">
            <v/>
          </cell>
          <cell r="K1402" t="str">
            <v>Large Commercial Aircraft</v>
          </cell>
          <cell r="L1402" t="str">
            <v>Airbus</v>
          </cell>
          <cell r="M1402" t="str">
            <v>Airbus A321 XLR</v>
          </cell>
        </row>
        <row r="1403">
          <cell r="A1403">
            <v>566</v>
          </cell>
          <cell r="B1403">
            <v>721</v>
          </cell>
          <cell r="C1403" t="str">
            <v>566#721</v>
          </cell>
          <cell r="D1403">
            <v>13298</v>
          </cell>
          <cell r="E1403">
            <v>8</v>
          </cell>
          <cell r="F1403" t="str">
            <v>H</v>
          </cell>
          <cell r="G1403" t="str">
            <v>H</v>
          </cell>
          <cell r="H1403" t="str">
            <v/>
          </cell>
          <cell r="I1403" t="str">
            <v/>
          </cell>
          <cell r="J1403" t="str">
            <v/>
          </cell>
          <cell r="K1403" t="str">
            <v>Freighter</v>
          </cell>
          <cell r="L1403" t="str">
            <v>Airbus</v>
          </cell>
          <cell r="M1403" t="str">
            <v>Airbus A300-600ST Beluga</v>
          </cell>
        </row>
        <row r="1404">
          <cell r="A1404">
            <v>570</v>
          </cell>
          <cell r="B1404">
            <v>721</v>
          </cell>
          <cell r="C1404" t="str">
            <v>570#721</v>
          </cell>
          <cell r="D1404">
            <v>13298</v>
          </cell>
          <cell r="E1404">
            <v>8</v>
          </cell>
          <cell r="F1404" t="str">
            <v>H</v>
          </cell>
          <cell r="G1404" t="str">
            <v>H</v>
          </cell>
          <cell r="H1404" t="str">
            <v/>
          </cell>
          <cell r="I1404" t="str">
            <v/>
          </cell>
          <cell r="J1404" t="str">
            <v/>
          </cell>
          <cell r="K1404" t="str">
            <v>Freighter</v>
          </cell>
          <cell r="L1404" t="str">
            <v>Boeing</v>
          </cell>
          <cell r="M1404" t="str">
            <v>Boeing 767-300BCF</v>
          </cell>
        </row>
        <row r="1405">
          <cell r="A1405">
            <v>569</v>
          </cell>
          <cell r="B1405">
            <v>721</v>
          </cell>
          <cell r="C1405" t="str">
            <v>569#721</v>
          </cell>
          <cell r="D1405">
            <v>13298</v>
          </cell>
          <cell r="E1405">
            <v>8</v>
          </cell>
          <cell r="F1405" t="str">
            <v>H</v>
          </cell>
          <cell r="G1405" t="str">
            <v>H</v>
          </cell>
          <cell r="H1405" t="str">
            <v/>
          </cell>
          <cell r="I1405" t="str">
            <v/>
          </cell>
          <cell r="J1405" t="str">
            <v/>
          </cell>
          <cell r="K1405" t="str">
            <v>Freighter</v>
          </cell>
          <cell r="L1405" t="str">
            <v>Boeing</v>
          </cell>
          <cell r="M1405" t="str">
            <v>Boeing 767-300F</v>
          </cell>
        </row>
        <row r="1406">
          <cell r="A1406">
            <v>627</v>
          </cell>
          <cell r="B1406">
            <v>721</v>
          </cell>
          <cell r="C1406" t="str">
            <v>627#721</v>
          </cell>
          <cell r="D1406">
            <v>13298</v>
          </cell>
          <cell r="E1406">
            <v>8</v>
          </cell>
          <cell r="F1406" t="str">
            <v>H</v>
          </cell>
          <cell r="G1406" t="str">
            <v>H</v>
          </cell>
          <cell r="H1406" t="str">
            <v/>
          </cell>
          <cell r="I1406" t="str">
            <v/>
          </cell>
          <cell r="J1406" t="str">
            <v/>
          </cell>
          <cell r="K1406" t="str">
            <v>Freighter</v>
          </cell>
          <cell r="L1406" t="str">
            <v>McDonnell</v>
          </cell>
          <cell r="M1406" t="str">
            <v>McDonnell Douglas MD-11F/CF</v>
          </cell>
        </row>
        <row r="1407">
          <cell r="A1407">
            <v>626</v>
          </cell>
          <cell r="B1407">
            <v>721</v>
          </cell>
          <cell r="C1407" t="str">
            <v>626#721</v>
          </cell>
          <cell r="D1407">
            <v>13298</v>
          </cell>
          <cell r="E1407">
            <v>8</v>
          </cell>
          <cell r="F1407" t="str">
            <v>H</v>
          </cell>
          <cell r="G1407" t="str">
            <v>H</v>
          </cell>
          <cell r="H1407" t="str">
            <v/>
          </cell>
          <cell r="I1407" t="str">
            <v/>
          </cell>
          <cell r="J1407" t="str">
            <v/>
          </cell>
          <cell r="K1407" t="str">
            <v>Freighter</v>
          </cell>
          <cell r="L1407" t="str">
            <v>McDonnell</v>
          </cell>
          <cell r="M1407" t="str">
            <v>McDonnell Douglas MD-11F/CF</v>
          </cell>
        </row>
        <row r="1408">
          <cell r="A1408">
            <v>592</v>
          </cell>
          <cell r="B1408">
            <v>721</v>
          </cell>
          <cell r="C1408" t="str">
            <v>592#721</v>
          </cell>
          <cell r="D1408">
            <v>13298</v>
          </cell>
          <cell r="E1408">
            <v>8</v>
          </cell>
          <cell r="F1408" t="str">
            <v>H</v>
          </cell>
          <cell r="G1408" t="str">
            <v>H</v>
          </cell>
          <cell r="H1408" t="str">
            <v/>
          </cell>
          <cell r="I1408" t="str">
            <v/>
          </cell>
          <cell r="J1408" t="str">
            <v/>
          </cell>
          <cell r="K1408" t="str">
            <v>Freighter</v>
          </cell>
          <cell r="L1408" t="str">
            <v>Boeing</v>
          </cell>
          <cell r="M1408" t="str">
            <v>Boeing 747-400CF</v>
          </cell>
        </row>
        <row r="1409">
          <cell r="A1409">
            <v>593</v>
          </cell>
          <cell r="B1409">
            <v>721</v>
          </cell>
          <cell r="C1409" t="str">
            <v>593#721</v>
          </cell>
          <cell r="D1409">
            <v>13298</v>
          </cell>
          <cell r="E1409">
            <v>8</v>
          </cell>
          <cell r="F1409" t="str">
            <v>H</v>
          </cell>
          <cell r="G1409" t="str">
            <v>H</v>
          </cell>
          <cell r="H1409" t="str">
            <v/>
          </cell>
          <cell r="I1409" t="str">
            <v/>
          </cell>
          <cell r="J1409" t="str">
            <v/>
          </cell>
          <cell r="K1409" t="str">
            <v>Freighter</v>
          </cell>
          <cell r="L1409" t="str">
            <v>Boeing</v>
          </cell>
          <cell r="M1409" t="str">
            <v>Boeing 747-400CF</v>
          </cell>
        </row>
        <row r="1410">
          <cell r="A1410">
            <v>629</v>
          </cell>
          <cell r="B1410">
            <v>721</v>
          </cell>
          <cell r="C1410" t="str">
            <v>629#721</v>
          </cell>
          <cell r="D1410">
            <v>13298</v>
          </cell>
          <cell r="E1410">
            <v>8</v>
          </cell>
          <cell r="F1410" t="str">
            <v>H</v>
          </cell>
          <cell r="G1410" t="str">
            <v>H</v>
          </cell>
          <cell r="H1410" t="str">
            <v/>
          </cell>
          <cell r="I1410" t="str">
            <v/>
          </cell>
          <cell r="J1410" t="str">
            <v/>
          </cell>
          <cell r="K1410" t="str">
            <v>Freighter</v>
          </cell>
          <cell r="L1410" t="str">
            <v>Boeing</v>
          </cell>
          <cell r="M1410" t="str">
            <v>Boeing 747-400F/ERF</v>
          </cell>
        </row>
        <row r="1411">
          <cell r="A1411">
            <v>628</v>
          </cell>
          <cell r="B1411">
            <v>721</v>
          </cell>
          <cell r="C1411" t="str">
            <v>628#721</v>
          </cell>
          <cell r="D1411">
            <v>13298</v>
          </cell>
          <cell r="E1411">
            <v>8</v>
          </cell>
          <cell r="F1411" t="str">
            <v>H</v>
          </cell>
          <cell r="G1411" t="str">
            <v>H</v>
          </cell>
          <cell r="H1411" t="str">
            <v/>
          </cell>
          <cell r="I1411" t="str">
            <v/>
          </cell>
          <cell r="J1411" t="str">
            <v/>
          </cell>
          <cell r="K1411" t="str">
            <v>Freighter</v>
          </cell>
          <cell r="L1411" t="str">
            <v>Boeing</v>
          </cell>
          <cell r="M1411" t="str">
            <v>Boeing 747-400F/ERF</v>
          </cell>
        </row>
        <row r="1412">
          <cell r="A1412">
            <v>630</v>
          </cell>
          <cell r="B1412">
            <v>721</v>
          </cell>
          <cell r="C1412" t="str">
            <v>630#721</v>
          </cell>
          <cell r="D1412">
            <v>13298</v>
          </cell>
          <cell r="E1412">
            <v>8</v>
          </cell>
          <cell r="F1412" t="str">
            <v>H</v>
          </cell>
          <cell r="G1412" t="str">
            <v>H</v>
          </cell>
          <cell r="H1412" t="str">
            <v/>
          </cell>
          <cell r="I1412" t="str">
            <v/>
          </cell>
          <cell r="J1412" t="str">
            <v/>
          </cell>
          <cell r="K1412" t="str">
            <v>Freighter</v>
          </cell>
          <cell r="L1412" t="str">
            <v>Boeing</v>
          </cell>
          <cell r="M1412" t="str">
            <v>Boeing 747-400F/ERF</v>
          </cell>
        </row>
        <row r="1413">
          <cell r="A1413">
            <v>664</v>
          </cell>
          <cell r="B1413">
            <v>721</v>
          </cell>
          <cell r="C1413" t="str">
            <v>664#721</v>
          </cell>
          <cell r="D1413">
            <v>13298</v>
          </cell>
          <cell r="E1413">
            <v>6</v>
          </cell>
          <cell r="F1413" t="str">
            <v>H</v>
          </cell>
          <cell r="G1413" t="str">
            <v>H</v>
          </cell>
          <cell r="H1413" t="str">
            <v/>
          </cell>
          <cell r="I1413" t="str">
            <v/>
          </cell>
          <cell r="J1413" t="str">
            <v/>
          </cell>
          <cell r="K1413" t="str">
            <v>Freighter</v>
          </cell>
          <cell r="L1413" t="str">
            <v>Boeing</v>
          </cell>
          <cell r="M1413" t="str">
            <v>Boeing 777-300 ERSF</v>
          </cell>
        </row>
        <row r="1414">
          <cell r="A1414">
            <v>568</v>
          </cell>
          <cell r="B1414">
            <v>721</v>
          </cell>
          <cell r="C1414" t="str">
            <v>568#721</v>
          </cell>
          <cell r="D1414">
            <v>13298</v>
          </cell>
          <cell r="E1414">
            <v>6</v>
          </cell>
          <cell r="F1414" t="str">
            <v>H</v>
          </cell>
          <cell r="G1414" t="str">
            <v>H</v>
          </cell>
          <cell r="H1414" t="str">
            <v/>
          </cell>
          <cell r="I1414" t="str">
            <v/>
          </cell>
          <cell r="J1414" t="str">
            <v/>
          </cell>
          <cell r="K1414" t="str">
            <v>Freighter</v>
          </cell>
          <cell r="L1414" t="str">
            <v>Boeing</v>
          </cell>
          <cell r="M1414" t="str">
            <v>Boeing 777F</v>
          </cell>
        </row>
        <row r="1415">
          <cell r="A1415">
            <v>632</v>
          </cell>
          <cell r="B1415">
            <v>721</v>
          </cell>
          <cell r="C1415" t="str">
            <v>632#721</v>
          </cell>
          <cell r="D1415">
            <v>13298</v>
          </cell>
          <cell r="E1415">
            <v>8</v>
          </cell>
          <cell r="F1415" t="str">
            <v>H</v>
          </cell>
          <cell r="G1415" t="str">
            <v>H</v>
          </cell>
          <cell r="H1415" t="str">
            <v/>
          </cell>
          <cell r="I1415" t="str">
            <v/>
          </cell>
          <cell r="J1415" t="str">
            <v/>
          </cell>
          <cell r="K1415" t="str">
            <v>Freighter</v>
          </cell>
          <cell r="L1415" t="str">
            <v>Airbus</v>
          </cell>
          <cell r="M1415" t="str">
            <v>A300-600F/RF</v>
          </cell>
        </row>
        <row r="1416">
          <cell r="A1416">
            <v>631</v>
          </cell>
          <cell r="B1416">
            <v>721</v>
          </cell>
          <cell r="C1416" t="str">
            <v>631#721</v>
          </cell>
          <cell r="D1416">
            <v>13298</v>
          </cell>
          <cell r="E1416">
            <v>8</v>
          </cell>
          <cell r="F1416" t="str">
            <v>H</v>
          </cell>
          <cell r="G1416" t="str">
            <v>H</v>
          </cell>
          <cell r="H1416" t="str">
            <v/>
          </cell>
          <cell r="I1416" t="str">
            <v/>
          </cell>
          <cell r="J1416" t="str">
            <v/>
          </cell>
          <cell r="K1416" t="str">
            <v>Freighter</v>
          </cell>
          <cell r="L1416" t="str">
            <v>Airbus</v>
          </cell>
          <cell r="M1416" t="str">
            <v>A300-600F/RF</v>
          </cell>
        </row>
        <row r="1417">
          <cell r="A1417">
            <v>594</v>
          </cell>
          <cell r="B1417">
            <v>721</v>
          </cell>
          <cell r="C1417" t="str">
            <v>594#721</v>
          </cell>
          <cell r="D1417">
            <v>13298</v>
          </cell>
          <cell r="E1417">
            <v>6</v>
          </cell>
          <cell r="F1417" t="str">
            <v>H</v>
          </cell>
          <cell r="G1417" t="str">
            <v>H</v>
          </cell>
          <cell r="H1417" t="str">
            <v/>
          </cell>
          <cell r="I1417" t="str">
            <v/>
          </cell>
          <cell r="J1417" t="str">
            <v/>
          </cell>
          <cell r="K1417" t="str">
            <v>Business Jet</v>
          </cell>
          <cell r="L1417" t="str">
            <v>Boeing</v>
          </cell>
          <cell r="M1417" t="str">
            <v>Boeing 747-8 VIP</v>
          </cell>
        </row>
        <row r="1418">
          <cell r="A1418">
            <v>298</v>
          </cell>
          <cell r="B1418">
            <v>721</v>
          </cell>
          <cell r="C1418" t="str">
            <v>298#721</v>
          </cell>
          <cell r="D1418">
            <v>13298</v>
          </cell>
          <cell r="E1418">
            <v>6</v>
          </cell>
          <cell r="F1418" t="str">
            <v>H</v>
          </cell>
          <cell r="G1418" t="str">
            <v>H</v>
          </cell>
          <cell r="H1418" t="str">
            <v/>
          </cell>
          <cell r="I1418" t="str">
            <v/>
          </cell>
          <cell r="J1418" t="str">
            <v/>
          </cell>
          <cell r="K1418" t="str">
            <v>Business Jet</v>
          </cell>
          <cell r="L1418" t="str">
            <v>Boeing</v>
          </cell>
          <cell r="M1418" t="str">
            <v>Boeing BBJ 777</v>
          </cell>
        </row>
        <row r="1419">
          <cell r="A1419">
            <v>554</v>
          </cell>
          <cell r="B1419">
            <v>721</v>
          </cell>
          <cell r="C1419" t="str">
            <v>554#721</v>
          </cell>
          <cell r="D1419">
            <v>13298</v>
          </cell>
          <cell r="E1419">
            <v>6</v>
          </cell>
          <cell r="F1419" t="str">
            <v>H</v>
          </cell>
          <cell r="G1419" t="str">
            <v>H</v>
          </cell>
          <cell r="H1419" t="str">
            <v/>
          </cell>
          <cell r="I1419" t="str">
            <v/>
          </cell>
          <cell r="J1419" t="str">
            <v/>
          </cell>
          <cell r="K1419" t="str">
            <v>Business Jet</v>
          </cell>
          <cell r="L1419" t="str">
            <v>Boeing</v>
          </cell>
          <cell r="M1419" t="str">
            <v>Boeing BBJ 787</v>
          </cell>
        </row>
        <row r="1420">
          <cell r="A1420">
            <v>555</v>
          </cell>
          <cell r="B1420">
            <v>721</v>
          </cell>
          <cell r="C1420" t="str">
            <v>555#721</v>
          </cell>
          <cell r="D1420">
            <v>13298</v>
          </cell>
          <cell r="E1420">
            <v>6</v>
          </cell>
          <cell r="F1420" t="str">
            <v>H</v>
          </cell>
          <cell r="G1420" t="str">
            <v>H</v>
          </cell>
          <cell r="H1420" t="str">
            <v/>
          </cell>
          <cell r="I1420" t="str">
            <v/>
          </cell>
          <cell r="J1420" t="str">
            <v/>
          </cell>
          <cell r="K1420" t="str">
            <v>Business Jet</v>
          </cell>
          <cell r="L1420" t="str">
            <v>Boeing</v>
          </cell>
          <cell r="M1420" t="str">
            <v>Boeing BBJ 787</v>
          </cell>
        </row>
        <row r="1421">
          <cell r="A1421">
            <v>39</v>
          </cell>
          <cell r="B1421">
            <v>721</v>
          </cell>
          <cell r="C1421" t="str">
            <v>39#721</v>
          </cell>
          <cell r="D1421">
            <v>13618</v>
          </cell>
          <cell r="E1421">
            <v>3</v>
          </cell>
          <cell r="F1421" t="str">
            <v>I</v>
          </cell>
          <cell r="G1421" t="str">
            <v>I</v>
          </cell>
          <cell r="H1421" t="str">
            <v/>
          </cell>
          <cell r="I1421" t="str">
            <v/>
          </cell>
          <cell r="J1421" t="str">
            <v/>
          </cell>
          <cell r="K1421" t="str">
            <v>Business Jet</v>
          </cell>
          <cell r="L1421" t="str">
            <v>Cessna</v>
          </cell>
          <cell r="M1421" t="str">
            <v>Cessna Citation Encore</v>
          </cell>
        </row>
        <row r="1422">
          <cell r="A1422">
            <v>30</v>
          </cell>
          <cell r="B1422">
            <v>721</v>
          </cell>
          <cell r="C1422" t="str">
            <v>30#721</v>
          </cell>
          <cell r="D1422">
            <v>13618</v>
          </cell>
          <cell r="E1422">
            <v>3</v>
          </cell>
          <cell r="F1422" t="str">
            <v>I</v>
          </cell>
          <cell r="G1422" t="str">
            <v>I</v>
          </cell>
          <cell r="H1422" t="str">
            <v/>
          </cell>
          <cell r="I1422" t="str">
            <v/>
          </cell>
          <cell r="J1422" t="str">
            <v/>
          </cell>
          <cell r="K1422" t="str">
            <v>Business Jet</v>
          </cell>
          <cell r="L1422" t="str">
            <v>Hawker</v>
          </cell>
          <cell r="M1422" t="str">
            <v>Hawker 400</v>
          </cell>
        </row>
        <row r="1423">
          <cell r="A1423">
            <v>56</v>
          </cell>
          <cell r="B1423">
            <v>721</v>
          </cell>
          <cell r="C1423" t="str">
            <v>56#721</v>
          </cell>
          <cell r="D1423">
            <v>13618</v>
          </cell>
          <cell r="E1423">
            <v>3</v>
          </cell>
          <cell r="F1423" t="str">
            <v>I</v>
          </cell>
          <cell r="G1423" t="str">
            <v>I</v>
          </cell>
          <cell r="H1423" t="str">
            <v/>
          </cell>
          <cell r="I1423" t="str">
            <v/>
          </cell>
          <cell r="J1423" t="str">
            <v/>
          </cell>
          <cell r="K1423" t="str">
            <v>Business Jet</v>
          </cell>
          <cell r="L1423" t="str">
            <v>Embraer</v>
          </cell>
          <cell r="M1423" t="str">
            <v>Embraer Phenom 300</v>
          </cell>
        </row>
        <row r="1424">
          <cell r="A1424">
            <v>641</v>
          </cell>
          <cell r="B1424">
            <v>721</v>
          </cell>
          <cell r="C1424" t="str">
            <v>641#721</v>
          </cell>
          <cell r="D1424">
            <v>13618</v>
          </cell>
          <cell r="E1424">
            <v>3</v>
          </cell>
          <cell r="F1424" t="str">
            <v>I</v>
          </cell>
          <cell r="G1424" t="str">
            <v>I</v>
          </cell>
          <cell r="H1424" t="str">
            <v/>
          </cell>
          <cell r="I1424" t="str">
            <v/>
          </cell>
          <cell r="J1424" t="str">
            <v/>
          </cell>
          <cell r="K1424" t="str">
            <v>Business Jet</v>
          </cell>
          <cell r="L1424" t="str">
            <v>Embraer</v>
          </cell>
          <cell r="M1424" t="str">
            <v>Embraer Phenom 300X</v>
          </cell>
        </row>
        <row r="1425">
          <cell r="A1425">
            <v>42</v>
          </cell>
          <cell r="B1425">
            <v>721</v>
          </cell>
          <cell r="C1425" t="str">
            <v>42#721</v>
          </cell>
          <cell r="D1425">
            <v>13618</v>
          </cell>
          <cell r="E1425">
            <v>3</v>
          </cell>
          <cell r="F1425" t="str">
            <v>I</v>
          </cell>
          <cell r="G1425" t="str">
            <v>I</v>
          </cell>
          <cell r="H1425" t="str">
            <v/>
          </cell>
          <cell r="I1425" t="str">
            <v/>
          </cell>
          <cell r="J1425" t="str">
            <v/>
          </cell>
          <cell r="K1425" t="str">
            <v>Business Jet</v>
          </cell>
          <cell r="L1425" t="str">
            <v>Cessna</v>
          </cell>
          <cell r="M1425" t="str">
            <v>Cessna Citation CJ3</v>
          </cell>
        </row>
        <row r="1426">
          <cell r="A1426">
            <v>43</v>
          </cell>
          <cell r="B1426">
            <v>721</v>
          </cell>
          <cell r="C1426" t="str">
            <v>43#721</v>
          </cell>
          <cell r="D1426">
            <v>13618</v>
          </cell>
          <cell r="E1426">
            <v>3</v>
          </cell>
          <cell r="F1426" t="str">
            <v>I</v>
          </cell>
          <cell r="G1426" t="str">
            <v>I</v>
          </cell>
          <cell r="H1426" t="str">
            <v/>
          </cell>
          <cell r="I1426" t="str">
            <v/>
          </cell>
          <cell r="J1426" t="str">
            <v/>
          </cell>
          <cell r="K1426" t="str">
            <v>Business Jet</v>
          </cell>
          <cell r="L1426" t="str">
            <v>Cessna</v>
          </cell>
          <cell r="M1426" t="str">
            <v>Cessna Citation CJ4</v>
          </cell>
        </row>
        <row r="1427">
          <cell r="A1427">
            <v>544</v>
          </cell>
          <cell r="B1427">
            <v>721</v>
          </cell>
          <cell r="C1427" t="str">
            <v>544#721</v>
          </cell>
          <cell r="D1427">
            <v>15204</v>
          </cell>
          <cell r="E1427">
            <v>2</v>
          </cell>
          <cell r="F1427" t="str">
            <v>J</v>
          </cell>
          <cell r="G1427" t="str">
            <v>J</v>
          </cell>
          <cell r="H1427" t="str">
            <v/>
          </cell>
          <cell r="I1427" t="str">
            <v/>
          </cell>
          <cell r="J1427" t="str">
            <v/>
          </cell>
          <cell r="K1427" t="str">
            <v>Turbine GA</v>
          </cell>
          <cell r="L1427" t="str">
            <v>Air</v>
          </cell>
          <cell r="M1427" t="str">
            <v>Air Tractor</v>
          </cell>
        </row>
        <row r="1428">
          <cell r="A1428">
            <v>545</v>
          </cell>
          <cell r="B1428">
            <v>721</v>
          </cell>
          <cell r="C1428" t="str">
            <v>545#721</v>
          </cell>
          <cell r="D1428">
            <v>15204</v>
          </cell>
          <cell r="E1428">
            <v>2</v>
          </cell>
          <cell r="F1428" t="str">
            <v>J</v>
          </cell>
          <cell r="G1428" t="str">
            <v>J</v>
          </cell>
          <cell r="H1428" t="str">
            <v/>
          </cell>
          <cell r="I1428" t="str">
            <v/>
          </cell>
          <cell r="J1428" t="str">
            <v/>
          </cell>
          <cell r="K1428" t="str">
            <v>Turbine GA</v>
          </cell>
          <cell r="L1428" t="str">
            <v>GippsAero</v>
          </cell>
          <cell r="M1428" t="str">
            <v>GippsAero GA10 Airvan</v>
          </cell>
        </row>
        <row r="1429">
          <cell r="A1429">
            <v>548</v>
          </cell>
          <cell r="B1429">
            <v>721</v>
          </cell>
          <cell r="C1429" t="str">
            <v>548#721</v>
          </cell>
          <cell r="D1429">
            <v>15204</v>
          </cell>
          <cell r="E1429">
            <v>2</v>
          </cell>
          <cell r="F1429" t="str">
            <v>J</v>
          </cell>
          <cell r="G1429" t="str">
            <v>J</v>
          </cell>
          <cell r="H1429" t="str">
            <v/>
          </cell>
          <cell r="I1429" t="str">
            <v/>
          </cell>
          <cell r="J1429" t="str">
            <v/>
          </cell>
          <cell r="K1429" t="str">
            <v>Turbine GA</v>
          </cell>
          <cell r="L1429" t="str">
            <v>Ayres</v>
          </cell>
          <cell r="M1429" t="str">
            <v>Ayres Thrush 510</v>
          </cell>
        </row>
        <row r="1430">
          <cell r="A1430">
            <v>549</v>
          </cell>
          <cell r="B1430">
            <v>721</v>
          </cell>
          <cell r="C1430" t="str">
            <v>549#721</v>
          </cell>
          <cell r="D1430">
            <v>15204</v>
          </cell>
          <cell r="E1430">
            <v>2</v>
          </cell>
          <cell r="F1430" t="str">
            <v>J</v>
          </cell>
          <cell r="G1430" t="str">
            <v>J</v>
          </cell>
          <cell r="H1430" t="str">
            <v/>
          </cell>
          <cell r="I1430" t="str">
            <v/>
          </cell>
          <cell r="J1430" t="str">
            <v/>
          </cell>
          <cell r="K1430" t="str">
            <v>Turbine GA</v>
          </cell>
          <cell r="L1430" t="str">
            <v>Ayres</v>
          </cell>
          <cell r="M1430" t="str">
            <v>Ayres Thrush SR2</v>
          </cell>
        </row>
        <row r="1431">
          <cell r="A1431">
            <v>80</v>
          </cell>
          <cell r="B1431">
            <v>721</v>
          </cell>
          <cell r="C1431" t="str">
            <v>80#721</v>
          </cell>
          <cell r="D1431">
            <v>15204</v>
          </cell>
          <cell r="E1431">
            <v>2</v>
          </cell>
          <cell r="F1431" t="str">
            <v>J</v>
          </cell>
          <cell r="G1431" t="str">
            <v>J</v>
          </cell>
          <cell r="H1431" t="str">
            <v/>
          </cell>
          <cell r="I1431" t="str">
            <v/>
          </cell>
          <cell r="J1431" t="str">
            <v/>
          </cell>
          <cell r="K1431" t="str">
            <v>Turbine GA</v>
          </cell>
          <cell r="L1431" t="str">
            <v>Beechcraft</v>
          </cell>
          <cell r="M1431" t="str">
            <v>Beechcraft King Air</v>
          </cell>
        </row>
        <row r="1432">
          <cell r="A1432">
            <v>82</v>
          </cell>
          <cell r="B1432">
            <v>721</v>
          </cell>
          <cell r="C1432" t="str">
            <v>82#721</v>
          </cell>
          <cell r="D1432">
            <v>15204</v>
          </cell>
          <cell r="E1432">
            <v>2</v>
          </cell>
          <cell r="F1432" t="str">
            <v>J</v>
          </cell>
          <cell r="G1432" t="str">
            <v>J</v>
          </cell>
          <cell r="H1432" t="str">
            <v/>
          </cell>
          <cell r="I1432" t="str">
            <v/>
          </cell>
          <cell r="J1432" t="str">
            <v/>
          </cell>
          <cell r="K1432" t="str">
            <v>Turbine GA</v>
          </cell>
          <cell r="L1432" t="str">
            <v>Cessna</v>
          </cell>
          <cell r="M1432" t="str">
            <v>Cessna 208 Caravan</v>
          </cell>
        </row>
        <row r="1433">
          <cell r="A1433">
            <v>308</v>
          </cell>
          <cell r="B1433">
            <v>721</v>
          </cell>
          <cell r="C1433" t="str">
            <v>308#721</v>
          </cell>
          <cell r="D1433">
            <v>15204</v>
          </cell>
          <cell r="E1433">
            <v>2</v>
          </cell>
          <cell r="F1433" t="str">
            <v>J</v>
          </cell>
          <cell r="G1433" t="str">
            <v>J</v>
          </cell>
          <cell r="H1433" t="str">
            <v/>
          </cell>
          <cell r="I1433" t="str">
            <v/>
          </cell>
          <cell r="J1433" t="str">
            <v/>
          </cell>
          <cell r="K1433" t="str">
            <v>Turbine GA</v>
          </cell>
          <cell r="L1433" t="str">
            <v>Cessna</v>
          </cell>
          <cell r="M1433" t="str">
            <v>Cessna 408 SkyCourier</v>
          </cell>
        </row>
        <row r="1434">
          <cell r="A1434">
            <v>81</v>
          </cell>
          <cell r="B1434">
            <v>721</v>
          </cell>
          <cell r="C1434" t="str">
            <v>81#721</v>
          </cell>
          <cell r="D1434">
            <v>15204</v>
          </cell>
          <cell r="E1434">
            <v>2</v>
          </cell>
          <cell r="F1434" t="str">
            <v>J</v>
          </cell>
          <cell r="G1434" t="str">
            <v>J</v>
          </cell>
          <cell r="H1434" t="str">
            <v/>
          </cell>
          <cell r="I1434" t="str">
            <v/>
          </cell>
          <cell r="J1434" t="str">
            <v/>
          </cell>
          <cell r="K1434" t="str">
            <v>Turbine GA</v>
          </cell>
          <cell r="L1434" t="str">
            <v>Cessna</v>
          </cell>
          <cell r="M1434" t="str">
            <v>Cessna Denali</v>
          </cell>
        </row>
        <row r="1435">
          <cell r="A1435">
            <v>224</v>
          </cell>
          <cell r="B1435">
            <v>721</v>
          </cell>
          <cell r="C1435" t="str">
            <v>224#721</v>
          </cell>
          <cell r="D1435">
            <v>15204</v>
          </cell>
          <cell r="E1435">
            <v>2</v>
          </cell>
          <cell r="F1435" t="str">
            <v>J</v>
          </cell>
          <cell r="G1435" t="str">
            <v>J</v>
          </cell>
          <cell r="H1435" t="str">
            <v/>
          </cell>
          <cell r="I1435" t="str">
            <v/>
          </cell>
          <cell r="J1435" t="str">
            <v/>
          </cell>
          <cell r="K1435" t="str">
            <v>Turbine GA</v>
          </cell>
          <cell r="L1435" t="str">
            <v>Dornier</v>
          </cell>
          <cell r="M1435" t="str">
            <v>Dornier Do 228</v>
          </cell>
        </row>
        <row r="1436">
          <cell r="A1436">
            <v>680</v>
          </cell>
          <cell r="B1436">
            <v>721</v>
          </cell>
          <cell r="C1436" t="str">
            <v>680#721</v>
          </cell>
          <cell r="D1436">
            <v>15204</v>
          </cell>
          <cell r="E1436">
            <v>2</v>
          </cell>
          <cell r="F1436" t="str">
            <v>J</v>
          </cell>
          <cell r="G1436" t="str">
            <v>J</v>
          </cell>
          <cell r="H1436" t="str">
            <v/>
          </cell>
          <cell r="I1436" t="str">
            <v/>
          </cell>
          <cell r="J1436" t="str">
            <v/>
          </cell>
          <cell r="K1436" t="str">
            <v>Turbine GA</v>
          </cell>
          <cell r="L1436" t="str">
            <v>Epic</v>
          </cell>
          <cell r="M1436" t="str">
            <v>Epic E1000GX</v>
          </cell>
        </row>
        <row r="1437">
          <cell r="A1437">
            <v>225</v>
          </cell>
          <cell r="B1437">
            <v>721</v>
          </cell>
          <cell r="C1437" t="str">
            <v>225#721</v>
          </cell>
          <cell r="D1437">
            <v>15204</v>
          </cell>
          <cell r="E1437">
            <v>2</v>
          </cell>
          <cell r="F1437" t="str">
            <v>J</v>
          </cell>
          <cell r="G1437" t="str">
            <v>J</v>
          </cell>
          <cell r="H1437" t="str">
            <v/>
          </cell>
          <cell r="I1437" t="str">
            <v/>
          </cell>
          <cell r="J1437" t="str">
            <v/>
          </cell>
          <cell r="K1437" t="str">
            <v>Turbine GA</v>
          </cell>
          <cell r="L1437" t="str">
            <v>Let</v>
          </cell>
          <cell r="M1437" t="str">
            <v>Let L-410 Turbolet</v>
          </cell>
        </row>
        <row r="1438">
          <cell r="A1438">
            <v>679</v>
          </cell>
          <cell r="B1438">
            <v>721</v>
          </cell>
          <cell r="C1438" t="str">
            <v>679#721</v>
          </cell>
          <cell r="D1438">
            <v>15204</v>
          </cell>
          <cell r="E1438">
            <v>2</v>
          </cell>
          <cell r="F1438" t="str">
            <v>J</v>
          </cell>
          <cell r="G1438" t="str">
            <v>J</v>
          </cell>
          <cell r="H1438" t="str">
            <v/>
          </cell>
          <cell r="I1438" t="str">
            <v/>
          </cell>
          <cell r="J1438" t="str">
            <v/>
          </cell>
          <cell r="K1438" t="str">
            <v>Turbine GA</v>
          </cell>
          <cell r="L1438" t="str">
            <v>Indonesian Aerospace</v>
          </cell>
          <cell r="M1438" t="str">
            <v>Indonesian Aerospace N-219 Nurtanio</v>
          </cell>
        </row>
        <row r="1439">
          <cell r="A1439">
            <v>31</v>
          </cell>
          <cell r="B1439">
            <v>721</v>
          </cell>
          <cell r="C1439" t="str">
            <v>31#721</v>
          </cell>
          <cell r="D1439">
            <v>15204</v>
          </cell>
          <cell r="E1439">
            <v>2</v>
          </cell>
          <cell r="F1439" t="str">
            <v>J</v>
          </cell>
          <cell r="G1439" t="str">
            <v>J</v>
          </cell>
          <cell r="H1439" t="str">
            <v/>
          </cell>
          <cell r="I1439" t="str">
            <v/>
          </cell>
          <cell r="J1439" t="str">
            <v/>
          </cell>
          <cell r="K1439" t="str">
            <v>Turbine GA</v>
          </cell>
          <cell r="L1439" t="str">
            <v>Beechcraft</v>
          </cell>
          <cell r="M1439" t="str">
            <v>Beechcraft Premier I</v>
          </cell>
        </row>
        <row r="1440">
          <cell r="A1440">
            <v>546</v>
          </cell>
          <cell r="B1440">
            <v>721</v>
          </cell>
          <cell r="C1440" t="str">
            <v>546#721</v>
          </cell>
          <cell r="D1440">
            <v>15204</v>
          </cell>
          <cell r="E1440">
            <v>2</v>
          </cell>
          <cell r="F1440" t="str">
            <v>J</v>
          </cell>
          <cell r="G1440" t="str">
            <v>J</v>
          </cell>
          <cell r="H1440" t="str">
            <v/>
          </cell>
          <cell r="I1440" t="str">
            <v/>
          </cell>
          <cell r="J1440" t="str">
            <v/>
          </cell>
          <cell r="K1440" t="str">
            <v>Turbine GA</v>
          </cell>
          <cell r="L1440" t="str">
            <v>PAC</v>
          </cell>
          <cell r="M1440" t="str">
            <v>PAC P-750 XSTOL</v>
          </cell>
        </row>
        <row r="1441">
          <cell r="A1441">
            <v>75</v>
          </cell>
          <cell r="B1441">
            <v>721</v>
          </cell>
          <cell r="C1441" t="str">
            <v>75#721</v>
          </cell>
          <cell r="D1441">
            <v>15204</v>
          </cell>
          <cell r="E1441">
            <v>2</v>
          </cell>
          <cell r="F1441" t="str">
            <v>J</v>
          </cell>
          <cell r="G1441" t="str">
            <v>J</v>
          </cell>
          <cell r="H1441" t="str">
            <v/>
          </cell>
          <cell r="I1441" t="str">
            <v/>
          </cell>
          <cell r="J1441" t="str">
            <v/>
          </cell>
          <cell r="K1441" t="str">
            <v>Turbine GA</v>
          </cell>
          <cell r="L1441" t="str">
            <v>Piaggio</v>
          </cell>
          <cell r="M1441" t="str">
            <v>Piaggio P.180 Avanti</v>
          </cell>
        </row>
        <row r="1442">
          <cell r="A1442">
            <v>77</v>
          </cell>
          <cell r="B1442">
            <v>721</v>
          </cell>
          <cell r="C1442" t="str">
            <v>77#721</v>
          </cell>
          <cell r="D1442">
            <v>15204</v>
          </cell>
          <cell r="E1442">
            <v>2</v>
          </cell>
          <cell r="F1442" t="str">
            <v>J</v>
          </cell>
          <cell r="G1442" t="str">
            <v>J</v>
          </cell>
          <cell r="H1442" t="str">
            <v/>
          </cell>
          <cell r="I1442" t="str">
            <v/>
          </cell>
          <cell r="J1442" t="str">
            <v/>
          </cell>
          <cell r="K1442" t="str">
            <v>Turbine GA</v>
          </cell>
          <cell r="L1442" t="str">
            <v>Pilatus</v>
          </cell>
          <cell r="M1442" t="str">
            <v>Pilatus PC-12</v>
          </cell>
        </row>
        <row r="1443">
          <cell r="A1443">
            <v>76</v>
          </cell>
          <cell r="B1443">
            <v>721</v>
          </cell>
          <cell r="C1443" t="str">
            <v>76#721</v>
          </cell>
          <cell r="D1443">
            <v>15204</v>
          </cell>
          <cell r="E1443">
            <v>2</v>
          </cell>
          <cell r="F1443" t="str">
            <v>J</v>
          </cell>
          <cell r="G1443" t="str">
            <v>J</v>
          </cell>
          <cell r="H1443" t="str">
            <v/>
          </cell>
          <cell r="I1443" t="str">
            <v/>
          </cell>
          <cell r="J1443" t="str">
            <v/>
          </cell>
          <cell r="K1443" t="str">
            <v>Turbine GA</v>
          </cell>
          <cell r="L1443" t="str">
            <v>Piper</v>
          </cell>
          <cell r="M1443" t="str">
            <v>Piper PA-46</v>
          </cell>
        </row>
        <row r="1444">
          <cell r="A1444">
            <v>186</v>
          </cell>
          <cell r="B1444">
            <v>721</v>
          </cell>
          <cell r="C1444" t="str">
            <v>186#721</v>
          </cell>
          <cell r="D1444">
            <v>15204</v>
          </cell>
          <cell r="E1444">
            <v>2</v>
          </cell>
          <cell r="F1444" t="str">
            <v>J</v>
          </cell>
          <cell r="G1444" t="str">
            <v>J</v>
          </cell>
          <cell r="H1444" t="str">
            <v/>
          </cell>
          <cell r="I1444" t="str">
            <v/>
          </cell>
          <cell r="J1444" t="str">
            <v/>
          </cell>
          <cell r="K1444" t="str">
            <v>Turbine GA</v>
          </cell>
          <cell r="L1444" t="str">
            <v>PT6A powered</v>
          </cell>
          <cell r="M1444" t="str">
            <v>many and various using the Pratt &amp; Whitney Canada PT6A</v>
          </cell>
        </row>
        <row r="1445">
          <cell r="A1445">
            <v>547</v>
          </cell>
          <cell r="B1445">
            <v>721</v>
          </cell>
          <cell r="C1445" t="str">
            <v>547#721</v>
          </cell>
          <cell r="D1445">
            <v>15204</v>
          </cell>
          <cell r="E1445">
            <v>2</v>
          </cell>
          <cell r="F1445" t="str">
            <v>J</v>
          </cell>
          <cell r="G1445" t="str">
            <v>J</v>
          </cell>
          <cell r="H1445" t="str">
            <v/>
          </cell>
          <cell r="I1445" t="str">
            <v/>
          </cell>
          <cell r="J1445" t="str">
            <v/>
          </cell>
          <cell r="K1445" t="str">
            <v>Turbine GA</v>
          </cell>
          <cell r="L1445" t="str">
            <v>Quest</v>
          </cell>
          <cell r="M1445" t="str">
            <v>Quest Kodiak</v>
          </cell>
        </row>
        <row r="1446">
          <cell r="A1446">
            <v>79</v>
          </cell>
          <cell r="B1446">
            <v>721</v>
          </cell>
          <cell r="C1446" t="str">
            <v>79#721</v>
          </cell>
          <cell r="D1446">
            <v>15204</v>
          </cell>
          <cell r="E1446">
            <v>2</v>
          </cell>
          <cell r="F1446" t="str">
            <v>J</v>
          </cell>
          <cell r="G1446" t="str">
            <v>J</v>
          </cell>
          <cell r="H1446" t="str">
            <v/>
          </cell>
          <cell r="I1446" t="str">
            <v/>
          </cell>
          <cell r="J1446" t="str">
            <v/>
          </cell>
          <cell r="K1446" t="str">
            <v>Turbine GA</v>
          </cell>
          <cell r="L1446" t="str">
            <v>Reims-Cessna</v>
          </cell>
          <cell r="M1446" t="str">
            <v>Reims-Cessna F406 Caravan II</v>
          </cell>
        </row>
        <row r="1447">
          <cell r="A1447">
            <v>78</v>
          </cell>
          <cell r="B1447">
            <v>721</v>
          </cell>
          <cell r="C1447" t="str">
            <v>78#721</v>
          </cell>
          <cell r="D1447">
            <v>15204</v>
          </cell>
          <cell r="E1447">
            <v>2</v>
          </cell>
          <cell r="F1447" t="str">
            <v>J</v>
          </cell>
          <cell r="G1447" t="str">
            <v>J</v>
          </cell>
          <cell r="H1447" t="str">
            <v/>
          </cell>
          <cell r="I1447" t="str">
            <v/>
          </cell>
          <cell r="J1447" t="str">
            <v/>
          </cell>
          <cell r="K1447" t="str">
            <v>Turbine GA</v>
          </cell>
          <cell r="L1447" t="str">
            <v>SOCATA</v>
          </cell>
          <cell r="M1447" t="str">
            <v>SOCATA TBM</v>
          </cell>
        </row>
        <row r="1448">
          <cell r="A1448">
            <v>614</v>
          </cell>
          <cell r="B1448">
            <v>721</v>
          </cell>
          <cell r="C1448" t="str">
            <v>614#721</v>
          </cell>
          <cell r="D1448">
            <v>15204</v>
          </cell>
          <cell r="E1448">
            <v>2</v>
          </cell>
          <cell r="F1448" t="str">
            <v>J</v>
          </cell>
          <cell r="G1448" t="str">
            <v>J</v>
          </cell>
          <cell r="H1448" t="str">
            <v/>
          </cell>
          <cell r="I1448" t="str">
            <v/>
          </cell>
          <cell r="J1448" t="str">
            <v/>
          </cell>
          <cell r="K1448" t="str">
            <v>Turbine GA</v>
          </cell>
          <cell r="L1448" t="str">
            <v>Viking</v>
          </cell>
          <cell r="M1448" t="str">
            <v>Viking Twin Otter</v>
          </cell>
        </row>
        <row r="1449">
          <cell r="A1449">
            <v>567</v>
          </cell>
          <cell r="B1449">
            <v>721</v>
          </cell>
          <cell r="C1449" t="str">
            <v>567#721</v>
          </cell>
          <cell r="D1449">
            <v>17731</v>
          </cell>
          <cell r="E1449">
            <v>6</v>
          </cell>
          <cell r="F1449" t="str">
            <v>K</v>
          </cell>
          <cell r="G1449" t="str">
            <v>K</v>
          </cell>
          <cell r="H1449" t="str">
            <v/>
          </cell>
          <cell r="I1449" t="str">
            <v/>
          </cell>
          <cell r="J1449" t="str">
            <v/>
          </cell>
          <cell r="K1449" t="str">
            <v>Freighter</v>
          </cell>
          <cell r="L1449" t="str">
            <v>Boeing</v>
          </cell>
          <cell r="M1449" t="str">
            <v>Boeing 747-8F</v>
          </cell>
        </row>
        <row r="1450">
          <cell r="A1450">
            <v>34</v>
          </cell>
          <cell r="B1450">
            <v>721</v>
          </cell>
          <cell r="C1450" t="str">
            <v>34#721</v>
          </cell>
          <cell r="D1450">
            <v>21277</v>
          </cell>
          <cell r="E1450">
            <v>3</v>
          </cell>
          <cell r="F1450" t="str">
            <v>L</v>
          </cell>
          <cell r="G1450" t="str">
            <v>L (120% K) [$17,731]</v>
          </cell>
          <cell r="H1450" t="str">
            <v/>
          </cell>
          <cell r="I1450" t="str">
            <v/>
          </cell>
          <cell r="J1450" t="str">
            <v/>
          </cell>
          <cell r="K1450" t="str">
            <v>Business Jet</v>
          </cell>
          <cell r="L1450" t="str">
            <v>Bombardier</v>
          </cell>
          <cell r="M1450" t="str">
            <v>Bombardier Challenger 300/350</v>
          </cell>
        </row>
        <row r="1451">
          <cell r="A1451">
            <v>649</v>
          </cell>
          <cell r="B1451">
            <v>721</v>
          </cell>
          <cell r="C1451" t="str">
            <v>649#721</v>
          </cell>
          <cell r="D1451">
            <v>21277</v>
          </cell>
          <cell r="E1451">
            <v>3</v>
          </cell>
          <cell r="F1451" t="str">
            <v>L</v>
          </cell>
          <cell r="G1451" t="str">
            <v>L (120% K) [$17,731]</v>
          </cell>
          <cell r="H1451" t="str">
            <v/>
          </cell>
          <cell r="I1451" t="str">
            <v/>
          </cell>
          <cell r="J1451" t="str">
            <v/>
          </cell>
          <cell r="K1451" t="str">
            <v>Business Jet</v>
          </cell>
          <cell r="L1451" t="str">
            <v>Bombardier</v>
          </cell>
          <cell r="M1451" t="str">
            <v>Bombardier Challenger 3500</v>
          </cell>
        </row>
        <row r="1452">
          <cell r="A1452">
            <v>46</v>
          </cell>
          <cell r="B1452">
            <v>721</v>
          </cell>
          <cell r="C1452" t="str">
            <v>46#721</v>
          </cell>
          <cell r="D1452">
            <v>21277</v>
          </cell>
          <cell r="E1452">
            <v>3</v>
          </cell>
          <cell r="F1452" t="str">
            <v>L</v>
          </cell>
          <cell r="G1452" t="str">
            <v>L (120% K) [$17,731]</v>
          </cell>
          <cell r="H1452" t="str">
            <v/>
          </cell>
          <cell r="I1452" t="str">
            <v/>
          </cell>
          <cell r="J1452" t="str">
            <v/>
          </cell>
          <cell r="K1452" t="str">
            <v>Business Jet</v>
          </cell>
          <cell r="L1452" t="str">
            <v>Cessna</v>
          </cell>
          <cell r="M1452" t="str">
            <v>Cessna Citation Latitude</v>
          </cell>
        </row>
        <row r="1453">
          <cell r="A1453">
            <v>45</v>
          </cell>
          <cell r="B1453">
            <v>721</v>
          </cell>
          <cell r="C1453" t="str">
            <v>45#721</v>
          </cell>
          <cell r="D1453">
            <v>21277</v>
          </cell>
          <cell r="E1453">
            <v>3</v>
          </cell>
          <cell r="F1453" t="str">
            <v>L</v>
          </cell>
          <cell r="G1453" t="str">
            <v>L (120% K) [$17,731]</v>
          </cell>
          <cell r="H1453" t="str">
            <v/>
          </cell>
          <cell r="I1453" t="str">
            <v/>
          </cell>
          <cell r="J1453" t="str">
            <v/>
          </cell>
          <cell r="K1453" t="str">
            <v>Business Jet</v>
          </cell>
          <cell r="L1453" t="str">
            <v>Cessna</v>
          </cell>
          <cell r="M1453" t="str">
            <v>Cessna Citation Sovereign</v>
          </cell>
        </row>
        <row r="1454">
          <cell r="A1454">
            <v>49</v>
          </cell>
          <cell r="B1454">
            <v>721</v>
          </cell>
          <cell r="C1454" t="str">
            <v>49#721</v>
          </cell>
          <cell r="D1454">
            <v>21277</v>
          </cell>
          <cell r="E1454">
            <v>3</v>
          </cell>
          <cell r="F1454" t="str">
            <v>L</v>
          </cell>
          <cell r="G1454" t="str">
            <v>L (120% K) [$17,731]</v>
          </cell>
          <cell r="H1454" t="str">
            <v/>
          </cell>
          <cell r="I1454" t="str">
            <v/>
          </cell>
          <cell r="J1454" t="str">
            <v/>
          </cell>
          <cell r="K1454" t="str">
            <v>Business Jet</v>
          </cell>
          <cell r="L1454" t="str">
            <v>Cessna</v>
          </cell>
          <cell r="M1454" t="str">
            <v>Cessna Citation X</v>
          </cell>
        </row>
        <row r="1455">
          <cell r="A1455">
            <v>40</v>
          </cell>
          <cell r="B1455">
            <v>721</v>
          </cell>
          <cell r="C1455" t="str">
            <v>40#721</v>
          </cell>
          <cell r="D1455">
            <v>21277</v>
          </cell>
          <cell r="E1455">
            <v>3</v>
          </cell>
          <cell r="F1455" t="str">
            <v>L</v>
          </cell>
          <cell r="G1455" t="str">
            <v>L (120% K) [$17,731]</v>
          </cell>
          <cell r="H1455" t="str">
            <v/>
          </cell>
          <cell r="I1455" t="str">
            <v/>
          </cell>
          <cell r="J1455" t="str">
            <v/>
          </cell>
          <cell r="K1455" t="str">
            <v>Business Jet</v>
          </cell>
          <cell r="L1455" t="str">
            <v>Cessna</v>
          </cell>
          <cell r="M1455" t="str">
            <v>Cessna Citation XLS</v>
          </cell>
        </row>
        <row r="1456">
          <cell r="A1456">
            <v>53</v>
          </cell>
          <cell r="B1456">
            <v>721</v>
          </cell>
          <cell r="C1456" t="str">
            <v>53#721</v>
          </cell>
          <cell r="D1456">
            <v>21277</v>
          </cell>
          <cell r="E1456">
            <v>3</v>
          </cell>
          <cell r="F1456" t="str">
            <v>L</v>
          </cell>
          <cell r="G1456" t="str">
            <v>L (120% K) [$17,731]</v>
          </cell>
          <cell r="H1456" t="str">
            <v/>
          </cell>
          <cell r="I1456" t="str">
            <v/>
          </cell>
          <cell r="J1456" t="str">
            <v/>
          </cell>
          <cell r="K1456" t="str">
            <v>Business Jet</v>
          </cell>
          <cell r="L1456" t="str">
            <v>Dassault</v>
          </cell>
          <cell r="M1456" t="str">
            <v>Dassault Falcon 2000</v>
          </cell>
        </row>
        <row r="1457">
          <cell r="A1457">
            <v>640</v>
          </cell>
          <cell r="B1457">
            <v>721</v>
          </cell>
          <cell r="C1457" t="str">
            <v>640#721</v>
          </cell>
          <cell r="D1457">
            <v>21277</v>
          </cell>
          <cell r="E1457">
            <v>3</v>
          </cell>
          <cell r="F1457" t="str">
            <v>L</v>
          </cell>
          <cell r="G1457" t="str">
            <v>L (120% K) [$17,731]</v>
          </cell>
          <cell r="H1457" t="str">
            <v/>
          </cell>
          <cell r="I1457" t="str">
            <v/>
          </cell>
          <cell r="J1457" t="str">
            <v/>
          </cell>
          <cell r="K1457" t="str">
            <v>Business Jet</v>
          </cell>
          <cell r="L1457" t="str">
            <v>Dassault</v>
          </cell>
          <cell r="M1457" t="str">
            <v>Dassault Falcon 2X</v>
          </cell>
        </row>
        <row r="1458">
          <cell r="A1458">
            <v>64</v>
          </cell>
          <cell r="B1458">
            <v>721</v>
          </cell>
          <cell r="C1458" t="str">
            <v>64#721</v>
          </cell>
          <cell r="D1458">
            <v>21277</v>
          </cell>
          <cell r="E1458">
            <v>3</v>
          </cell>
          <cell r="F1458" t="str">
            <v>L</v>
          </cell>
          <cell r="G1458" t="str">
            <v>L (120% K) [$17,731]</v>
          </cell>
          <cell r="H1458" t="str">
            <v/>
          </cell>
          <cell r="I1458" t="str">
            <v/>
          </cell>
          <cell r="J1458" t="str">
            <v/>
          </cell>
          <cell r="K1458" t="str">
            <v>Business Jet</v>
          </cell>
          <cell r="L1458" t="str">
            <v>Gulfstream</v>
          </cell>
          <cell r="M1458" t="str">
            <v>Gulfstream G100</v>
          </cell>
        </row>
        <row r="1459">
          <cell r="A1459">
            <v>454</v>
          </cell>
          <cell r="B1459">
            <v>721</v>
          </cell>
          <cell r="C1459" t="str">
            <v>454#721</v>
          </cell>
          <cell r="D1459">
            <v>21277</v>
          </cell>
          <cell r="E1459">
            <v>3</v>
          </cell>
          <cell r="F1459" t="str">
            <v>L</v>
          </cell>
          <cell r="G1459" t="str">
            <v>L (120% K) [$17,731]</v>
          </cell>
          <cell r="H1459" t="str">
            <v/>
          </cell>
          <cell r="I1459" t="str">
            <v/>
          </cell>
          <cell r="J1459" t="str">
            <v/>
          </cell>
          <cell r="K1459" t="str">
            <v>Business Jet</v>
          </cell>
          <cell r="L1459" t="str">
            <v>Gulfstream</v>
          </cell>
          <cell r="M1459" t="str">
            <v>Gulfstream G280</v>
          </cell>
        </row>
        <row r="1460">
          <cell r="A1460">
            <v>33</v>
          </cell>
          <cell r="B1460">
            <v>721</v>
          </cell>
          <cell r="C1460" t="str">
            <v>33#721</v>
          </cell>
          <cell r="D1460">
            <v>21277</v>
          </cell>
          <cell r="E1460">
            <v>3</v>
          </cell>
          <cell r="F1460" t="str">
            <v>L</v>
          </cell>
          <cell r="G1460" t="str">
            <v>L (120% K) [$17,731]</v>
          </cell>
          <cell r="H1460" t="str">
            <v/>
          </cell>
          <cell r="I1460" t="str">
            <v/>
          </cell>
          <cell r="J1460" t="str">
            <v/>
          </cell>
          <cell r="K1460" t="str">
            <v>Business Jet</v>
          </cell>
          <cell r="L1460" t="str">
            <v>Hawker</v>
          </cell>
          <cell r="M1460" t="str">
            <v>Hawker 4000</v>
          </cell>
        </row>
        <row r="1461">
          <cell r="A1461">
            <v>32</v>
          </cell>
          <cell r="B1461">
            <v>721</v>
          </cell>
          <cell r="C1461" t="str">
            <v>32#721</v>
          </cell>
          <cell r="D1461">
            <v>21277</v>
          </cell>
          <cell r="E1461">
            <v>3</v>
          </cell>
          <cell r="F1461" t="str">
            <v>L</v>
          </cell>
          <cell r="G1461" t="str">
            <v>L (120% K) [$17,731]</v>
          </cell>
          <cell r="H1461" t="str">
            <v/>
          </cell>
          <cell r="I1461" t="str">
            <v/>
          </cell>
          <cell r="J1461" t="str">
            <v/>
          </cell>
          <cell r="K1461" t="str">
            <v>Business Jet</v>
          </cell>
          <cell r="L1461" t="str">
            <v>Hawker</v>
          </cell>
          <cell r="M1461" t="str">
            <v>Hawker 750/850/900</v>
          </cell>
        </row>
        <row r="1462">
          <cell r="A1462">
            <v>68</v>
          </cell>
          <cell r="B1462">
            <v>721</v>
          </cell>
          <cell r="C1462" t="str">
            <v>68#721</v>
          </cell>
          <cell r="D1462">
            <v>21277</v>
          </cell>
          <cell r="E1462">
            <v>3</v>
          </cell>
          <cell r="F1462" t="str">
            <v>L</v>
          </cell>
          <cell r="G1462" t="str">
            <v>L (120% K) [$17,731]</v>
          </cell>
          <cell r="H1462" t="str">
            <v/>
          </cell>
          <cell r="I1462" t="str">
            <v/>
          </cell>
          <cell r="J1462" t="str">
            <v/>
          </cell>
          <cell r="K1462" t="str">
            <v>Business Jet</v>
          </cell>
          <cell r="L1462" t="str">
            <v>Learjet</v>
          </cell>
          <cell r="M1462" t="str">
            <v>Learjet 60</v>
          </cell>
        </row>
        <row r="1463">
          <cell r="A1463">
            <v>67</v>
          </cell>
          <cell r="B1463">
            <v>721</v>
          </cell>
          <cell r="C1463" t="str">
            <v>67#721</v>
          </cell>
          <cell r="D1463">
            <v>21277</v>
          </cell>
          <cell r="E1463">
            <v>3</v>
          </cell>
          <cell r="F1463" t="str">
            <v>L</v>
          </cell>
          <cell r="G1463" t="str">
            <v>L (120% K) [$17,731]</v>
          </cell>
          <cell r="H1463" t="str">
            <v/>
          </cell>
          <cell r="I1463" t="str">
            <v/>
          </cell>
          <cell r="J1463" t="str">
            <v/>
          </cell>
          <cell r="K1463" t="str">
            <v>Business Jet</v>
          </cell>
          <cell r="L1463" t="str">
            <v>Learjet</v>
          </cell>
          <cell r="M1463" t="str">
            <v>Learjet 70/75</v>
          </cell>
        </row>
        <row r="1464">
          <cell r="A1464">
            <v>57</v>
          </cell>
          <cell r="B1464">
            <v>721</v>
          </cell>
          <cell r="C1464" t="str">
            <v>57#721</v>
          </cell>
          <cell r="D1464">
            <v>21277</v>
          </cell>
          <cell r="E1464">
            <v>3</v>
          </cell>
          <cell r="F1464" t="str">
            <v>L</v>
          </cell>
          <cell r="G1464" t="str">
            <v>L (120% K) [$17,731]</v>
          </cell>
          <cell r="H1464" t="str">
            <v/>
          </cell>
          <cell r="I1464" t="str">
            <v/>
          </cell>
          <cell r="J1464" t="str">
            <v/>
          </cell>
          <cell r="K1464" t="str">
            <v>Business Jet</v>
          </cell>
          <cell r="L1464" t="str">
            <v>Embraer</v>
          </cell>
          <cell r="M1464" t="str">
            <v>Legacy 450/Praetor 500</v>
          </cell>
        </row>
        <row r="1465">
          <cell r="A1465">
            <v>58</v>
          </cell>
          <cell r="B1465">
            <v>721</v>
          </cell>
          <cell r="C1465" t="str">
            <v>58#721</v>
          </cell>
          <cell r="D1465">
            <v>21277</v>
          </cell>
          <cell r="E1465">
            <v>3</v>
          </cell>
          <cell r="F1465" t="str">
            <v>L</v>
          </cell>
          <cell r="G1465" t="str">
            <v>L (120% K) [$17,731]</v>
          </cell>
          <cell r="H1465" t="str">
            <v/>
          </cell>
          <cell r="I1465" t="str">
            <v/>
          </cell>
          <cell r="J1465" t="str">
            <v/>
          </cell>
          <cell r="K1465" t="str">
            <v>Business Jet</v>
          </cell>
          <cell r="L1465" t="str">
            <v>Embraer</v>
          </cell>
          <cell r="M1465" t="str">
            <v>Legacy 500/Praetor 600</v>
          </cell>
        </row>
        <row r="1466">
          <cell r="A1466">
            <v>71</v>
          </cell>
          <cell r="B1466">
            <v>721</v>
          </cell>
          <cell r="C1466" t="str">
            <v>71#721</v>
          </cell>
          <cell r="D1466">
            <v>21277</v>
          </cell>
          <cell r="E1466">
            <v>3</v>
          </cell>
          <cell r="F1466" t="str">
            <v>L</v>
          </cell>
          <cell r="G1466" t="str">
            <v>L (120% K) [$17,731]</v>
          </cell>
          <cell r="H1466" t="str">
            <v/>
          </cell>
          <cell r="I1466" t="str">
            <v/>
          </cell>
          <cell r="J1466" t="str">
            <v/>
          </cell>
          <cell r="K1466" t="str">
            <v>Business Jet</v>
          </cell>
          <cell r="L1466" t="str">
            <v>Pilatus</v>
          </cell>
          <cell r="M1466" t="str">
            <v>Pilatus PC-24</v>
          </cell>
        </row>
        <row r="1467">
          <cell r="A1467">
            <v>94</v>
          </cell>
          <cell r="B1467">
            <v>721</v>
          </cell>
          <cell r="C1467" t="str">
            <v>94#721</v>
          </cell>
          <cell r="D1467">
            <v>21720</v>
          </cell>
          <cell r="E1467">
            <v>2</v>
          </cell>
          <cell r="F1467" t="str">
            <v>M</v>
          </cell>
          <cell r="G1467" t="str">
            <v>M</v>
          </cell>
          <cell r="H1467" t="str">
            <v/>
          </cell>
          <cell r="I1467" t="str">
            <v/>
          </cell>
          <cell r="J1467" t="str">
            <v/>
          </cell>
          <cell r="K1467" t="str">
            <v>Helicopter</v>
          </cell>
          <cell r="L1467" t="str">
            <v>Bell</v>
          </cell>
          <cell r="M1467" t="str">
            <v>Bell UH-1 Iroquois/412</v>
          </cell>
        </row>
        <row r="1468">
          <cell r="A1468">
            <v>646</v>
          </cell>
          <cell r="B1468">
            <v>721</v>
          </cell>
          <cell r="C1468" t="str">
            <v>646#721</v>
          </cell>
          <cell r="D1468">
            <v>21720</v>
          </cell>
          <cell r="E1468">
            <v>2</v>
          </cell>
          <cell r="F1468" t="str">
            <v>M</v>
          </cell>
          <cell r="G1468" t="str">
            <v>M</v>
          </cell>
          <cell r="H1468" t="str">
            <v/>
          </cell>
          <cell r="I1468" t="str">
            <v/>
          </cell>
          <cell r="J1468" t="str">
            <v/>
          </cell>
          <cell r="K1468" t="str">
            <v>Helicopter</v>
          </cell>
          <cell r="L1468" t="str">
            <v>Bell</v>
          </cell>
          <cell r="M1468" t="str">
            <v>Bell 412X</v>
          </cell>
        </row>
        <row r="1469">
          <cell r="A1469">
            <v>91</v>
          </cell>
          <cell r="B1469">
            <v>721</v>
          </cell>
          <cell r="C1469" t="str">
            <v>91#721</v>
          </cell>
          <cell r="D1469">
            <v>21720</v>
          </cell>
          <cell r="E1469">
            <v>2</v>
          </cell>
          <cell r="F1469" t="str">
            <v>M</v>
          </cell>
          <cell r="G1469" t="str">
            <v>M</v>
          </cell>
          <cell r="H1469" t="str">
            <v/>
          </cell>
          <cell r="I1469" t="str">
            <v/>
          </cell>
          <cell r="J1469" t="str">
            <v/>
          </cell>
          <cell r="K1469" t="str">
            <v>Helicopter</v>
          </cell>
          <cell r="L1469" t="str">
            <v>Bell</v>
          </cell>
          <cell r="M1469" t="str">
            <v>Bell 429 GlobalRanger</v>
          </cell>
        </row>
        <row r="1470">
          <cell r="A1470">
            <v>89</v>
          </cell>
          <cell r="B1470">
            <v>721</v>
          </cell>
          <cell r="C1470" t="str">
            <v>89#721</v>
          </cell>
          <cell r="D1470">
            <v>21720</v>
          </cell>
          <cell r="E1470">
            <v>2</v>
          </cell>
          <cell r="F1470" t="str">
            <v>M</v>
          </cell>
          <cell r="G1470" t="str">
            <v>M</v>
          </cell>
          <cell r="H1470" t="str">
            <v/>
          </cell>
          <cell r="I1470" t="str">
            <v/>
          </cell>
          <cell r="J1470" t="str">
            <v/>
          </cell>
          <cell r="K1470" t="str">
            <v>Helicopter</v>
          </cell>
          <cell r="L1470" t="str">
            <v>Bell</v>
          </cell>
          <cell r="M1470" t="str">
            <v>Bell 505 Jet Ranger X</v>
          </cell>
        </row>
        <row r="1471">
          <cell r="A1471">
            <v>93</v>
          </cell>
          <cell r="B1471">
            <v>721</v>
          </cell>
          <cell r="C1471" t="str">
            <v>93#721</v>
          </cell>
          <cell r="D1471">
            <v>21720</v>
          </cell>
          <cell r="E1471">
            <v>2</v>
          </cell>
          <cell r="F1471" t="str">
            <v>M</v>
          </cell>
          <cell r="G1471" t="str">
            <v>M</v>
          </cell>
          <cell r="H1471" t="str">
            <v/>
          </cell>
          <cell r="I1471" t="str">
            <v/>
          </cell>
          <cell r="J1471" t="str">
            <v/>
          </cell>
          <cell r="K1471" t="str">
            <v>Helicopter</v>
          </cell>
          <cell r="L1471" t="str">
            <v>Bell</v>
          </cell>
          <cell r="M1471" t="str">
            <v>Bell 525 Relentless</v>
          </cell>
        </row>
        <row r="1472">
          <cell r="A1472">
            <v>109</v>
          </cell>
          <cell r="B1472">
            <v>721</v>
          </cell>
          <cell r="C1472" t="str">
            <v>109#721</v>
          </cell>
          <cell r="D1472">
            <v>21720</v>
          </cell>
          <cell r="E1472">
            <v>2</v>
          </cell>
          <cell r="F1472" t="str">
            <v>M</v>
          </cell>
          <cell r="G1472" t="str">
            <v>M</v>
          </cell>
          <cell r="H1472" t="str">
            <v/>
          </cell>
          <cell r="I1472" t="str">
            <v/>
          </cell>
          <cell r="J1472" t="str">
            <v/>
          </cell>
          <cell r="K1472" t="str">
            <v>Helicopter</v>
          </cell>
          <cell r="L1472" t="str">
            <v>Airbus</v>
          </cell>
          <cell r="M1472" t="str">
            <v>Airbus H155</v>
          </cell>
        </row>
        <row r="1473">
          <cell r="A1473">
            <v>110</v>
          </cell>
          <cell r="B1473">
            <v>721</v>
          </cell>
          <cell r="C1473" t="str">
            <v>110#721</v>
          </cell>
          <cell r="D1473">
            <v>21720</v>
          </cell>
          <cell r="E1473">
            <v>2</v>
          </cell>
          <cell r="F1473" t="str">
            <v>M</v>
          </cell>
          <cell r="G1473" t="str">
            <v>M</v>
          </cell>
          <cell r="H1473" t="str">
            <v/>
          </cell>
          <cell r="I1473" t="str">
            <v/>
          </cell>
          <cell r="J1473" t="str">
            <v/>
          </cell>
          <cell r="K1473" t="str">
            <v>Helicopter</v>
          </cell>
          <cell r="L1473" t="str">
            <v>Airbus</v>
          </cell>
          <cell r="M1473" t="str">
            <v>Airbus H160</v>
          </cell>
        </row>
        <row r="1474">
          <cell r="A1474">
            <v>175</v>
          </cell>
          <cell r="B1474">
            <v>721</v>
          </cell>
          <cell r="C1474" t="str">
            <v>175#721</v>
          </cell>
          <cell r="D1474">
            <v>21720</v>
          </cell>
          <cell r="E1474">
            <v>2</v>
          </cell>
          <cell r="F1474" t="str">
            <v>M</v>
          </cell>
          <cell r="G1474" t="str">
            <v>M</v>
          </cell>
          <cell r="H1474" t="str">
            <v/>
          </cell>
          <cell r="I1474" t="str">
            <v/>
          </cell>
          <cell r="J1474" t="str">
            <v/>
          </cell>
          <cell r="K1474" t="str">
            <v>Turboprop Trainers / Light Attack</v>
          </cell>
          <cell r="L1474" t="str">
            <v>KAI</v>
          </cell>
          <cell r="M1474" t="str">
            <v>KAI KT-1 Woongbi</v>
          </cell>
        </row>
        <row r="1475">
          <cell r="A1475">
            <v>306</v>
          </cell>
          <cell r="B1475">
            <v>721</v>
          </cell>
          <cell r="C1475" t="str">
            <v>306#721</v>
          </cell>
          <cell r="D1475">
            <v>21720</v>
          </cell>
          <cell r="E1475">
            <v>2</v>
          </cell>
          <cell r="F1475" t="str">
            <v>M</v>
          </cell>
          <cell r="G1475" t="str">
            <v>M</v>
          </cell>
          <cell r="H1475" t="str">
            <v/>
          </cell>
          <cell r="I1475" t="str">
            <v/>
          </cell>
          <cell r="J1475" t="str">
            <v/>
          </cell>
          <cell r="K1475" t="str">
            <v>Turboprop Trainers / Light Attack</v>
          </cell>
          <cell r="L1475" t="str">
            <v>TAI</v>
          </cell>
          <cell r="M1475" t="str">
            <v>TAI Hürkus</v>
          </cell>
        </row>
        <row r="1476">
          <cell r="A1476">
            <v>125</v>
          </cell>
          <cell r="B1476">
            <v>721</v>
          </cell>
          <cell r="C1476" t="str">
            <v>125#721</v>
          </cell>
          <cell r="D1476">
            <v>22164</v>
          </cell>
          <cell r="E1476">
            <v>2</v>
          </cell>
          <cell r="F1476" t="str">
            <v>N</v>
          </cell>
          <cell r="G1476" t="str">
            <v>N</v>
          </cell>
          <cell r="H1476" t="str">
            <v/>
          </cell>
          <cell r="I1476" t="str">
            <v/>
          </cell>
          <cell r="J1476" t="str">
            <v/>
          </cell>
          <cell r="K1476" t="str">
            <v>Helicopter</v>
          </cell>
          <cell r="L1476" t="str">
            <v>Sikorsky</v>
          </cell>
          <cell r="M1476" t="str">
            <v>Sikorsky S-76</v>
          </cell>
        </row>
        <row r="1477">
          <cell r="A1477">
            <v>126</v>
          </cell>
          <cell r="B1477">
            <v>721</v>
          </cell>
          <cell r="C1477" t="str">
            <v>126#721</v>
          </cell>
          <cell r="D1477">
            <v>22164</v>
          </cell>
          <cell r="E1477">
            <v>2</v>
          </cell>
          <cell r="F1477" t="str">
            <v>N</v>
          </cell>
          <cell r="G1477" t="str">
            <v>N</v>
          </cell>
          <cell r="H1477" t="str">
            <v/>
          </cell>
          <cell r="I1477" t="str">
            <v/>
          </cell>
          <cell r="J1477" t="str">
            <v/>
          </cell>
          <cell r="K1477" t="str">
            <v>Helicopter</v>
          </cell>
          <cell r="L1477" t="str">
            <v>Sikorsky</v>
          </cell>
          <cell r="M1477" t="str">
            <v>Sikorsky S-92</v>
          </cell>
        </row>
        <row r="1478">
          <cell r="A1478">
            <v>102</v>
          </cell>
          <cell r="B1478">
            <v>721</v>
          </cell>
          <cell r="C1478" t="str">
            <v>102#721</v>
          </cell>
          <cell r="D1478">
            <v>22164</v>
          </cell>
          <cell r="E1478">
            <v>2</v>
          </cell>
          <cell r="F1478" t="str">
            <v>N</v>
          </cell>
          <cell r="G1478" t="str">
            <v>N</v>
          </cell>
          <cell r="H1478" t="str">
            <v/>
          </cell>
          <cell r="I1478" t="str">
            <v/>
          </cell>
          <cell r="J1478" t="str">
            <v/>
          </cell>
          <cell r="K1478" t="str">
            <v>Helicopter</v>
          </cell>
          <cell r="L1478" t="str">
            <v>Airbus</v>
          </cell>
          <cell r="M1478" t="str">
            <v>Airbus H175</v>
          </cell>
        </row>
        <row r="1479">
          <cell r="A1479">
            <v>105</v>
          </cell>
          <cell r="B1479">
            <v>721</v>
          </cell>
          <cell r="C1479" t="str">
            <v>105#721</v>
          </cell>
          <cell r="D1479">
            <v>22164</v>
          </cell>
          <cell r="E1479">
            <v>2</v>
          </cell>
          <cell r="F1479" t="str">
            <v>N</v>
          </cell>
          <cell r="G1479" t="str">
            <v>N</v>
          </cell>
          <cell r="H1479" t="str">
            <v/>
          </cell>
          <cell r="I1479" t="str">
            <v/>
          </cell>
          <cell r="J1479" t="str">
            <v/>
          </cell>
          <cell r="K1479" t="str">
            <v>Helicopter</v>
          </cell>
          <cell r="L1479" t="str">
            <v>Airbus</v>
          </cell>
          <cell r="M1479" t="str">
            <v>Airbus H215 / H225</v>
          </cell>
        </row>
        <row r="1480">
          <cell r="A1480">
            <v>88</v>
          </cell>
          <cell r="B1480">
            <v>721</v>
          </cell>
          <cell r="C1480" t="str">
            <v>88#721</v>
          </cell>
          <cell r="D1480">
            <v>22164</v>
          </cell>
          <cell r="E1480">
            <v>2</v>
          </cell>
          <cell r="F1480" t="str">
            <v>N</v>
          </cell>
          <cell r="G1480" t="str">
            <v>N</v>
          </cell>
          <cell r="H1480" t="str">
            <v/>
          </cell>
          <cell r="I1480" t="str">
            <v/>
          </cell>
          <cell r="J1480" t="str">
            <v/>
          </cell>
          <cell r="K1480" t="str">
            <v>Helicopter</v>
          </cell>
          <cell r="L1480" t="str">
            <v>Leonardo</v>
          </cell>
          <cell r="M1480" t="str">
            <v>Leonardo AW169</v>
          </cell>
        </row>
        <row r="1481">
          <cell r="A1481">
            <v>87</v>
          </cell>
          <cell r="B1481">
            <v>721</v>
          </cell>
          <cell r="C1481" t="str">
            <v>87#721</v>
          </cell>
          <cell r="D1481">
            <v>22164</v>
          </cell>
          <cell r="E1481">
            <v>2</v>
          </cell>
          <cell r="F1481" t="str">
            <v>N</v>
          </cell>
          <cell r="G1481" t="str">
            <v>N</v>
          </cell>
          <cell r="H1481" t="str">
            <v/>
          </cell>
          <cell r="I1481" t="str">
            <v/>
          </cell>
          <cell r="J1481" t="str">
            <v/>
          </cell>
          <cell r="K1481" t="str">
            <v>Helicopter</v>
          </cell>
          <cell r="L1481" t="str">
            <v>Leonardo</v>
          </cell>
          <cell r="M1481" t="str">
            <v>Leonardo AW189</v>
          </cell>
        </row>
        <row r="1482">
          <cell r="A1482">
            <v>96</v>
          </cell>
          <cell r="B1482">
            <v>721</v>
          </cell>
          <cell r="C1482" t="str">
            <v>96#721</v>
          </cell>
          <cell r="D1482">
            <v>22164</v>
          </cell>
          <cell r="E1482">
            <v>2</v>
          </cell>
          <cell r="F1482" t="str">
            <v>N</v>
          </cell>
          <cell r="G1482" t="str">
            <v>N</v>
          </cell>
          <cell r="H1482" t="str">
            <v/>
          </cell>
          <cell r="I1482" t="str">
            <v/>
          </cell>
          <cell r="J1482" t="str">
            <v/>
          </cell>
          <cell r="K1482" t="str">
            <v>Helicopter</v>
          </cell>
          <cell r="L1482" t="str">
            <v>Leonardo</v>
          </cell>
          <cell r="M1482" t="str">
            <v>Leonardo AW609</v>
          </cell>
        </row>
        <row r="1483">
          <cell r="A1483">
            <v>642</v>
          </cell>
          <cell r="B1483">
            <v>721</v>
          </cell>
          <cell r="C1483" t="str">
            <v>642#721</v>
          </cell>
          <cell r="D1483">
            <v>22341</v>
          </cell>
          <cell r="E1483">
            <v>3</v>
          </cell>
          <cell r="F1483" t="str">
            <v>O</v>
          </cell>
          <cell r="G1483" t="str">
            <v>O</v>
          </cell>
          <cell r="H1483" t="str">
            <v/>
          </cell>
          <cell r="I1483" t="str">
            <v/>
          </cell>
          <cell r="J1483" t="str">
            <v/>
          </cell>
          <cell r="K1483" t="str">
            <v>Business Jet</v>
          </cell>
          <cell r="L1483" t="str">
            <v>Gulfstream</v>
          </cell>
          <cell r="M1483" t="str">
            <v>Gulfstream G285X</v>
          </cell>
        </row>
        <row r="1484">
          <cell r="A1484">
            <v>35</v>
          </cell>
          <cell r="B1484">
            <v>721</v>
          </cell>
          <cell r="C1484" t="str">
            <v>35#721</v>
          </cell>
          <cell r="D1484">
            <v>26597</v>
          </cell>
          <cell r="E1484">
            <v>3</v>
          </cell>
          <cell r="F1484" t="str">
            <v>P</v>
          </cell>
          <cell r="G1484" t="str">
            <v>P (120%O) [$22,341]</v>
          </cell>
          <cell r="H1484" t="str">
            <v/>
          </cell>
          <cell r="I1484" t="str">
            <v/>
          </cell>
          <cell r="J1484" t="str">
            <v/>
          </cell>
          <cell r="K1484" t="str">
            <v>Business Jet</v>
          </cell>
          <cell r="L1484" t="str">
            <v>Bombardier</v>
          </cell>
          <cell r="M1484" t="str">
            <v>Bombardier Challenger 600 series</v>
          </cell>
        </row>
        <row r="1485">
          <cell r="A1485">
            <v>635</v>
          </cell>
          <cell r="B1485">
            <v>721</v>
          </cell>
          <cell r="C1485" t="str">
            <v>635#721</v>
          </cell>
          <cell r="D1485">
            <v>26597</v>
          </cell>
          <cell r="E1485">
            <v>3</v>
          </cell>
          <cell r="F1485" t="str">
            <v>P</v>
          </cell>
          <cell r="G1485" t="str">
            <v>P (120%O) [$22,341]</v>
          </cell>
          <cell r="H1485" t="str">
            <v/>
          </cell>
          <cell r="I1485" t="str">
            <v/>
          </cell>
          <cell r="J1485" t="str">
            <v/>
          </cell>
          <cell r="K1485" t="str">
            <v>Business Jet</v>
          </cell>
          <cell r="L1485" t="str">
            <v>Bombardier</v>
          </cell>
          <cell r="M1485" t="str">
            <v>Bombardier Challenger 6XX series</v>
          </cell>
        </row>
        <row r="1486">
          <cell r="A1486">
            <v>72</v>
          </cell>
          <cell r="B1486">
            <v>721</v>
          </cell>
          <cell r="C1486" t="str">
            <v>72#721</v>
          </cell>
          <cell r="D1486">
            <v>26597</v>
          </cell>
          <cell r="E1486">
            <v>3</v>
          </cell>
          <cell r="F1486" t="str">
            <v>P</v>
          </cell>
          <cell r="G1486" t="str">
            <v>P (120%O) [$22,341]</v>
          </cell>
          <cell r="H1486" t="str">
            <v/>
          </cell>
          <cell r="I1486" t="str">
            <v/>
          </cell>
          <cell r="J1486" t="str">
            <v/>
          </cell>
          <cell r="K1486" t="str">
            <v>Business Jet</v>
          </cell>
          <cell r="L1486" t="str">
            <v>Bombardier</v>
          </cell>
          <cell r="M1486" t="str">
            <v>Bombardier Challenger 850</v>
          </cell>
        </row>
        <row r="1487">
          <cell r="A1487">
            <v>48</v>
          </cell>
          <cell r="B1487">
            <v>721</v>
          </cell>
          <cell r="C1487" t="str">
            <v>48#721</v>
          </cell>
          <cell r="D1487">
            <v>26597</v>
          </cell>
          <cell r="E1487">
            <v>3</v>
          </cell>
          <cell r="F1487" t="str">
            <v>P</v>
          </cell>
          <cell r="G1487" t="str">
            <v>P (120%O) [$22,341]</v>
          </cell>
          <cell r="H1487" t="str">
            <v/>
          </cell>
          <cell r="I1487" t="str">
            <v/>
          </cell>
          <cell r="J1487" t="str">
            <v/>
          </cell>
          <cell r="K1487" t="str">
            <v>Business Jet</v>
          </cell>
          <cell r="L1487" t="str">
            <v>Cessna</v>
          </cell>
          <cell r="M1487" t="str">
            <v>Cessna Citation Hemisphere</v>
          </cell>
        </row>
        <row r="1488">
          <cell r="A1488">
            <v>47</v>
          </cell>
          <cell r="B1488">
            <v>721</v>
          </cell>
          <cell r="C1488" t="str">
            <v>47#721</v>
          </cell>
          <cell r="D1488">
            <v>26597</v>
          </cell>
          <cell r="E1488">
            <v>3</v>
          </cell>
          <cell r="F1488" t="str">
            <v>P</v>
          </cell>
          <cell r="G1488" t="str">
            <v>P (120%O) [$22,341]</v>
          </cell>
          <cell r="H1488" t="str">
            <v/>
          </cell>
          <cell r="I1488" t="str">
            <v/>
          </cell>
          <cell r="J1488" t="str">
            <v/>
          </cell>
          <cell r="K1488" t="str">
            <v>Business Jet</v>
          </cell>
          <cell r="L1488" t="str">
            <v>Cessna</v>
          </cell>
          <cell r="M1488" t="str">
            <v>Cessna Citation Longitude</v>
          </cell>
        </row>
        <row r="1489">
          <cell r="A1489">
            <v>587</v>
          </cell>
          <cell r="B1489">
            <v>721</v>
          </cell>
          <cell r="C1489" t="str">
            <v>587#721</v>
          </cell>
          <cell r="D1489">
            <v>26597</v>
          </cell>
          <cell r="E1489">
            <v>3</v>
          </cell>
          <cell r="F1489" t="str">
            <v>P</v>
          </cell>
          <cell r="G1489" t="str">
            <v>P (120%O) [$22,341]</v>
          </cell>
          <cell r="H1489" t="str">
            <v/>
          </cell>
          <cell r="I1489" t="str">
            <v/>
          </cell>
          <cell r="J1489" t="str">
            <v/>
          </cell>
          <cell r="K1489" t="str">
            <v>Business Jet</v>
          </cell>
          <cell r="L1489" t="str">
            <v>Dassault</v>
          </cell>
          <cell r="M1489" t="str">
            <v>Dassault Falcon 10X</v>
          </cell>
        </row>
        <row r="1490">
          <cell r="A1490">
            <v>51</v>
          </cell>
          <cell r="B1490">
            <v>721</v>
          </cell>
          <cell r="C1490" t="str">
            <v>51#721</v>
          </cell>
          <cell r="D1490">
            <v>26597</v>
          </cell>
          <cell r="E1490">
            <v>3</v>
          </cell>
          <cell r="F1490" t="str">
            <v>P</v>
          </cell>
          <cell r="G1490" t="str">
            <v>P (120%O) [$22,341]</v>
          </cell>
          <cell r="H1490" t="str">
            <v/>
          </cell>
          <cell r="I1490" t="str">
            <v/>
          </cell>
          <cell r="J1490" t="str">
            <v/>
          </cell>
          <cell r="K1490" t="str">
            <v>Business Jet</v>
          </cell>
          <cell r="L1490" t="str">
            <v>Dassault</v>
          </cell>
          <cell r="M1490" t="str">
            <v>Dassault Falcon 6X</v>
          </cell>
        </row>
        <row r="1491">
          <cell r="A1491">
            <v>54</v>
          </cell>
          <cell r="B1491">
            <v>721</v>
          </cell>
          <cell r="C1491" t="str">
            <v>54#721</v>
          </cell>
          <cell r="D1491">
            <v>26597</v>
          </cell>
          <cell r="E1491">
            <v>3</v>
          </cell>
          <cell r="F1491" t="str">
            <v>P</v>
          </cell>
          <cell r="G1491" t="str">
            <v>P (120%O) [$22,341]</v>
          </cell>
          <cell r="H1491" t="str">
            <v/>
          </cell>
          <cell r="I1491" t="str">
            <v/>
          </cell>
          <cell r="J1491" t="str">
            <v/>
          </cell>
          <cell r="K1491" t="str">
            <v>Business Jet</v>
          </cell>
          <cell r="L1491" t="str">
            <v>Dassault</v>
          </cell>
          <cell r="M1491" t="str">
            <v>Dassault Falcon 7X/8X</v>
          </cell>
        </row>
        <row r="1492">
          <cell r="A1492">
            <v>50</v>
          </cell>
          <cell r="B1492">
            <v>721</v>
          </cell>
          <cell r="C1492" t="str">
            <v>50#721</v>
          </cell>
          <cell r="D1492">
            <v>26597</v>
          </cell>
          <cell r="E1492">
            <v>3</v>
          </cell>
          <cell r="F1492" t="str">
            <v>P</v>
          </cell>
          <cell r="G1492" t="str">
            <v>P (120%O) [$22,341]</v>
          </cell>
          <cell r="H1492" t="str">
            <v/>
          </cell>
          <cell r="I1492" t="str">
            <v/>
          </cell>
          <cell r="J1492" t="str">
            <v/>
          </cell>
          <cell r="K1492" t="str">
            <v>Business Jet</v>
          </cell>
          <cell r="L1492" t="str">
            <v>Dassault</v>
          </cell>
          <cell r="M1492" t="str">
            <v>Dassault Falcon 900</v>
          </cell>
        </row>
        <row r="1493">
          <cell r="A1493">
            <v>59</v>
          </cell>
          <cell r="B1493">
            <v>721</v>
          </cell>
          <cell r="C1493" t="str">
            <v>59#721</v>
          </cell>
          <cell r="D1493">
            <v>26597</v>
          </cell>
          <cell r="E1493">
            <v>3</v>
          </cell>
          <cell r="F1493" t="str">
            <v>P</v>
          </cell>
          <cell r="G1493" t="str">
            <v>P (120%O) [$22,341]</v>
          </cell>
          <cell r="H1493" t="str">
            <v/>
          </cell>
          <cell r="I1493" t="str">
            <v/>
          </cell>
          <cell r="J1493" t="str">
            <v/>
          </cell>
          <cell r="K1493" t="str">
            <v>Business Jet</v>
          </cell>
          <cell r="L1493" t="str">
            <v>Gulfstream</v>
          </cell>
          <cell r="M1493" t="str">
            <v>Gulfstream G450</v>
          </cell>
        </row>
        <row r="1494">
          <cell r="A1494">
            <v>61</v>
          </cell>
          <cell r="B1494">
            <v>721</v>
          </cell>
          <cell r="C1494" t="str">
            <v>61#721</v>
          </cell>
          <cell r="D1494">
            <v>26597</v>
          </cell>
          <cell r="E1494">
            <v>3</v>
          </cell>
          <cell r="F1494" t="str">
            <v>P</v>
          </cell>
          <cell r="G1494" t="str">
            <v>P (120%O) [$22,341]</v>
          </cell>
          <cell r="H1494" t="str">
            <v/>
          </cell>
          <cell r="I1494" t="str">
            <v/>
          </cell>
          <cell r="J1494" t="str">
            <v/>
          </cell>
          <cell r="K1494" t="str">
            <v>Business Jet</v>
          </cell>
          <cell r="L1494" t="str">
            <v>Gulfstream</v>
          </cell>
          <cell r="M1494" t="str">
            <v>Gulfstream G500</v>
          </cell>
        </row>
        <row r="1495">
          <cell r="A1495">
            <v>62</v>
          </cell>
          <cell r="B1495">
            <v>721</v>
          </cell>
          <cell r="C1495" t="str">
            <v>62#721</v>
          </cell>
          <cell r="D1495">
            <v>26597</v>
          </cell>
          <cell r="E1495">
            <v>3</v>
          </cell>
          <cell r="F1495" t="str">
            <v>P</v>
          </cell>
          <cell r="G1495" t="str">
            <v>P (120%O) [$22,341]</v>
          </cell>
          <cell r="H1495" t="str">
            <v/>
          </cell>
          <cell r="I1495" t="str">
            <v/>
          </cell>
          <cell r="J1495" t="str">
            <v/>
          </cell>
          <cell r="K1495" t="str">
            <v>Business Jet</v>
          </cell>
          <cell r="L1495" t="str">
            <v>Gulfstream</v>
          </cell>
          <cell r="M1495" t="str">
            <v xml:space="preserve">Gulfstream G600 </v>
          </cell>
        </row>
        <row r="1496">
          <cell r="A1496">
            <v>60</v>
          </cell>
          <cell r="B1496">
            <v>721</v>
          </cell>
          <cell r="C1496" t="str">
            <v>60#721</v>
          </cell>
          <cell r="D1496">
            <v>26597</v>
          </cell>
          <cell r="E1496">
            <v>3</v>
          </cell>
          <cell r="F1496" t="str">
            <v>P</v>
          </cell>
          <cell r="G1496" t="str">
            <v>P (120%O) [$22,341]</v>
          </cell>
          <cell r="H1496" t="str">
            <v/>
          </cell>
          <cell r="I1496" t="str">
            <v/>
          </cell>
          <cell r="J1496" t="str">
            <v/>
          </cell>
          <cell r="K1496" t="str">
            <v>Business Jet</v>
          </cell>
          <cell r="L1496" t="str">
            <v>Gulfstream</v>
          </cell>
          <cell r="M1496" t="str">
            <v>Gulfstream G550</v>
          </cell>
        </row>
        <row r="1497">
          <cell r="A1497">
            <v>63</v>
          </cell>
          <cell r="B1497">
            <v>721</v>
          </cell>
          <cell r="C1497" t="str">
            <v>63#721</v>
          </cell>
          <cell r="D1497">
            <v>26597</v>
          </cell>
          <cell r="E1497">
            <v>3</v>
          </cell>
          <cell r="F1497" t="str">
            <v>P</v>
          </cell>
          <cell r="G1497" t="str">
            <v>P (120%O) [$22,341]</v>
          </cell>
          <cell r="H1497" t="str">
            <v/>
          </cell>
          <cell r="I1497" t="str">
            <v/>
          </cell>
          <cell r="J1497" t="str">
            <v/>
          </cell>
          <cell r="K1497" t="str">
            <v>Business Jet</v>
          </cell>
          <cell r="L1497" t="str">
            <v>Gulfstream</v>
          </cell>
          <cell r="M1497" t="str">
            <v>Gulfstream G650</v>
          </cell>
        </row>
        <row r="1498">
          <cell r="A1498">
            <v>598</v>
          </cell>
          <cell r="B1498">
            <v>721</v>
          </cell>
          <cell r="C1498" t="str">
            <v>598#721</v>
          </cell>
          <cell r="D1498">
            <v>26597</v>
          </cell>
          <cell r="E1498">
            <v>3</v>
          </cell>
          <cell r="F1498" t="str">
            <v>P</v>
          </cell>
          <cell r="G1498" t="str">
            <v>P (120%O) [$22,341]</v>
          </cell>
          <cell r="H1498" t="str">
            <v/>
          </cell>
          <cell r="I1498" t="str">
            <v/>
          </cell>
          <cell r="J1498" t="str">
            <v/>
          </cell>
          <cell r="K1498" t="str">
            <v>Business Jet</v>
          </cell>
          <cell r="L1498" t="str">
            <v>Gulfstream</v>
          </cell>
          <cell r="M1498" t="str">
            <v>Gulfstream G700</v>
          </cell>
        </row>
        <row r="1499">
          <cell r="A1499">
            <v>38</v>
          </cell>
          <cell r="B1499">
            <v>721</v>
          </cell>
          <cell r="C1499" t="str">
            <v>38#721</v>
          </cell>
          <cell r="D1499">
            <v>26597</v>
          </cell>
          <cell r="E1499">
            <v>3</v>
          </cell>
          <cell r="F1499" t="str">
            <v>P</v>
          </cell>
          <cell r="G1499" t="str">
            <v>P (120%O) [$22,341]</v>
          </cell>
          <cell r="H1499" t="str">
            <v/>
          </cell>
          <cell r="I1499" t="str">
            <v/>
          </cell>
          <cell r="J1499" t="str">
            <v/>
          </cell>
          <cell r="K1499" t="str">
            <v>Business Jet</v>
          </cell>
          <cell r="L1499" t="str">
            <v>Bombardier</v>
          </cell>
          <cell r="M1499" t="str">
            <v>Bombardier Global 7500/8000</v>
          </cell>
        </row>
        <row r="1500">
          <cell r="A1500">
            <v>36</v>
          </cell>
          <cell r="B1500">
            <v>721</v>
          </cell>
          <cell r="C1500" t="str">
            <v>36#721</v>
          </cell>
          <cell r="D1500">
            <v>26597</v>
          </cell>
          <cell r="E1500">
            <v>3</v>
          </cell>
          <cell r="F1500" t="str">
            <v>P</v>
          </cell>
          <cell r="G1500" t="str">
            <v>P (120%O) [$22,341]</v>
          </cell>
          <cell r="H1500">
            <v>30000</v>
          </cell>
          <cell r="I1500">
            <v>-0.11343333333333333</v>
          </cell>
          <cell r="J1500" t="str">
            <v/>
          </cell>
          <cell r="K1500" t="str">
            <v>Business Jet</v>
          </cell>
          <cell r="L1500" t="str">
            <v>Bombardier</v>
          </cell>
          <cell r="M1500" t="str">
            <v>Bombardier Global 5000</v>
          </cell>
        </row>
        <row r="1501">
          <cell r="A1501">
            <v>576</v>
          </cell>
          <cell r="B1501">
            <v>721</v>
          </cell>
          <cell r="C1501" t="str">
            <v>576#721</v>
          </cell>
          <cell r="D1501">
            <v>26597</v>
          </cell>
          <cell r="E1501">
            <v>3</v>
          </cell>
          <cell r="F1501" t="str">
            <v>P</v>
          </cell>
          <cell r="G1501" t="str">
            <v>P (120%O) [$22,341]</v>
          </cell>
          <cell r="H1501" t="str">
            <v/>
          </cell>
          <cell r="I1501" t="str">
            <v/>
          </cell>
          <cell r="J1501" t="str">
            <v/>
          </cell>
          <cell r="K1501" t="str">
            <v>Business Jet</v>
          </cell>
          <cell r="L1501" t="str">
            <v>Bombardier</v>
          </cell>
          <cell r="M1501" t="str">
            <v>Bombardier Global 5500</v>
          </cell>
        </row>
        <row r="1502">
          <cell r="A1502">
            <v>37</v>
          </cell>
          <cell r="B1502">
            <v>721</v>
          </cell>
          <cell r="C1502" t="str">
            <v>37#721</v>
          </cell>
          <cell r="D1502">
            <v>26597</v>
          </cell>
          <cell r="E1502">
            <v>3</v>
          </cell>
          <cell r="F1502" t="str">
            <v>P</v>
          </cell>
          <cell r="G1502" t="str">
            <v>P (120%O) [$22,341]</v>
          </cell>
          <cell r="H1502" t="str">
            <v/>
          </cell>
          <cell r="I1502" t="str">
            <v/>
          </cell>
          <cell r="J1502" t="str">
            <v/>
          </cell>
          <cell r="K1502" t="str">
            <v>Business Jet</v>
          </cell>
          <cell r="L1502" t="str">
            <v>Bombardier</v>
          </cell>
          <cell r="M1502" t="str">
            <v>Bombardier Global 6000</v>
          </cell>
        </row>
        <row r="1503">
          <cell r="A1503">
            <v>577</v>
          </cell>
          <cell r="B1503">
            <v>721</v>
          </cell>
          <cell r="C1503" t="str">
            <v>577#721</v>
          </cell>
          <cell r="D1503">
            <v>26597</v>
          </cell>
          <cell r="E1503">
            <v>3</v>
          </cell>
          <cell r="F1503" t="str">
            <v>P</v>
          </cell>
          <cell r="G1503" t="str">
            <v>P (120%O) [$22,341]</v>
          </cell>
          <cell r="H1503" t="str">
            <v/>
          </cell>
          <cell r="I1503" t="str">
            <v/>
          </cell>
          <cell r="J1503" t="str">
            <v/>
          </cell>
          <cell r="K1503" t="str">
            <v>Business Jet</v>
          </cell>
          <cell r="L1503" t="str">
            <v>Bombardier</v>
          </cell>
          <cell r="M1503" t="str">
            <v>Bombardier Global 6500</v>
          </cell>
        </row>
        <row r="1504">
          <cell r="A1504">
            <v>74</v>
          </cell>
          <cell r="B1504">
            <v>721</v>
          </cell>
          <cell r="C1504" t="str">
            <v>74#721</v>
          </cell>
          <cell r="D1504">
            <v>26597</v>
          </cell>
          <cell r="E1504">
            <v>3</v>
          </cell>
          <cell r="F1504" t="str">
            <v>P</v>
          </cell>
          <cell r="G1504" t="str">
            <v>P (120%O) [$22,341]</v>
          </cell>
          <cell r="H1504" t="str">
            <v/>
          </cell>
          <cell r="I1504" t="str">
            <v/>
          </cell>
          <cell r="J1504" t="str">
            <v/>
          </cell>
          <cell r="K1504" t="str">
            <v>Business Jet</v>
          </cell>
          <cell r="L1504" t="str">
            <v>Embraer</v>
          </cell>
          <cell r="M1504" t="str">
            <v>Embraer Legacy 600/650</v>
          </cell>
        </row>
        <row r="1505">
          <cell r="A1505">
            <v>652</v>
          </cell>
          <cell r="B1505">
            <v>721</v>
          </cell>
          <cell r="C1505" t="str">
            <v>652#721</v>
          </cell>
          <cell r="D1505">
            <v>26597</v>
          </cell>
          <cell r="E1505">
            <v>3</v>
          </cell>
          <cell r="F1505" t="str">
            <v>P</v>
          </cell>
          <cell r="G1505" t="str">
            <v>P (120%O) [$22,341]</v>
          </cell>
          <cell r="H1505" t="str">
            <v/>
          </cell>
          <cell r="I1505" t="str">
            <v/>
          </cell>
          <cell r="J1505" t="str">
            <v/>
          </cell>
          <cell r="K1505" t="str">
            <v>Business Jet</v>
          </cell>
          <cell r="L1505" t="str">
            <v>Embraer</v>
          </cell>
          <cell r="M1505" t="str">
            <v>Embraer legacy 700</v>
          </cell>
        </row>
        <row r="1506">
          <cell r="A1506">
            <v>73</v>
          </cell>
          <cell r="B1506">
            <v>721</v>
          </cell>
          <cell r="C1506" t="str">
            <v>73#721</v>
          </cell>
          <cell r="D1506">
            <v>26597</v>
          </cell>
          <cell r="E1506">
            <v>3</v>
          </cell>
          <cell r="F1506" t="str">
            <v>P</v>
          </cell>
          <cell r="G1506" t="str">
            <v>P (120%O) [$22,341]</v>
          </cell>
          <cell r="H1506" t="str">
            <v/>
          </cell>
          <cell r="I1506" t="str">
            <v/>
          </cell>
          <cell r="J1506" t="str">
            <v/>
          </cell>
          <cell r="K1506" t="str">
            <v>Business Jet</v>
          </cell>
          <cell r="L1506" t="str">
            <v>Embraer</v>
          </cell>
          <cell r="M1506" t="str">
            <v>Embraer Lineage 1000</v>
          </cell>
        </row>
        <row r="1507">
          <cell r="A1507">
            <v>658</v>
          </cell>
          <cell r="B1507">
            <v>721</v>
          </cell>
          <cell r="C1507" t="str">
            <v>658#721</v>
          </cell>
          <cell r="D1507">
            <v>26597</v>
          </cell>
          <cell r="E1507">
            <v>2</v>
          </cell>
          <cell r="F1507" t="str">
            <v>P</v>
          </cell>
          <cell r="G1507" t="str">
            <v>P (120%O) [$22,341]</v>
          </cell>
          <cell r="H1507" t="str">
            <v/>
          </cell>
          <cell r="I1507" t="str">
            <v/>
          </cell>
          <cell r="J1507" t="str">
            <v/>
          </cell>
          <cell r="K1507" t="str">
            <v>Military Transport / Special Mission</v>
          </cell>
          <cell r="L1507" t="str">
            <v>Lockheed</v>
          </cell>
          <cell r="M1507" t="str">
            <v>Lockheed martin/Airbus A330 LMXT</v>
          </cell>
        </row>
        <row r="1508">
          <cell r="A1508">
            <v>551</v>
          </cell>
          <cell r="B1508">
            <v>721</v>
          </cell>
          <cell r="C1508" t="str">
            <v>551#721</v>
          </cell>
          <cell r="D1508">
            <v>26597</v>
          </cell>
          <cell r="E1508">
            <v>2</v>
          </cell>
          <cell r="F1508" t="str">
            <v>P</v>
          </cell>
          <cell r="G1508" t="str">
            <v>P (120%O) [$22,341]</v>
          </cell>
          <cell r="H1508" t="str">
            <v/>
          </cell>
          <cell r="I1508" t="str">
            <v/>
          </cell>
          <cell r="J1508" t="str">
            <v/>
          </cell>
          <cell r="K1508" t="str">
            <v>Military Transport / Special Mission</v>
          </cell>
          <cell r="L1508" t="str">
            <v>Airbus</v>
          </cell>
          <cell r="M1508" t="str">
            <v>Airbus A330 MRTT</v>
          </cell>
        </row>
        <row r="1509">
          <cell r="A1509">
            <v>151</v>
          </cell>
          <cell r="B1509">
            <v>721</v>
          </cell>
          <cell r="C1509" t="str">
            <v>151#721</v>
          </cell>
          <cell r="D1509">
            <v>26597</v>
          </cell>
          <cell r="E1509">
            <v>2</v>
          </cell>
          <cell r="F1509" t="str">
            <v>P</v>
          </cell>
          <cell r="G1509" t="str">
            <v>P (120%O) [$22,341]</v>
          </cell>
          <cell r="H1509" t="str">
            <v/>
          </cell>
          <cell r="I1509" t="str">
            <v/>
          </cell>
          <cell r="J1509" t="str">
            <v/>
          </cell>
          <cell r="K1509" t="str">
            <v>Military Transport / Special Mission</v>
          </cell>
          <cell r="L1509" t="str">
            <v>Airbus</v>
          </cell>
          <cell r="M1509" t="str">
            <v>Airbus A330 MRTT</v>
          </cell>
        </row>
        <row r="1510">
          <cell r="A1510">
            <v>157</v>
          </cell>
          <cell r="B1510">
            <v>721</v>
          </cell>
          <cell r="C1510" t="str">
            <v>157#721</v>
          </cell>
          <cell r="D1510">
            <v>26597</v>
          </cell>
          <cell r="E1510">
            <v>2</v>
          </cell>
          <cell r="F1510" t="str">
            <v>P</v>
          </cell>
          <cell r="G1510" t="str">
            <v>P (120%O) [$22,341]</v>
          </cell>
          <cell r="H1510" t="str">
            <v/>
          </cell>
          <cell r="I1510" t="str">
            <v/>
          </cell>
          <cell r="J1510" t="str">
            <v/>
          </cell>
          <cell r="K1510" t="str">
            <v>Military Transport / Special Mission</v>
          </cell>
          <cell r="L1510" t="str">
            <v>Boeing</v>
          </cell>
          <cell r="M1510" t="str">
            <v>Boeing KC-46 Pegasus</v>
          </cell>
        </row>
        <row r="1511">
          <cell r="A1511">
            <v>158</v>
          </cell>
          <cell r="B1511">
            <v>721</v>
          </cell>
          <cell r="C1511" t="str">
            <v>158#721</v>
          </cell>
          <cell r="D1511">
            <v>26597</v>
          </cell>
          <cell r="E1511">
            <v>2</v>
          </cell>
          <cell r="F1511" t="str">
            <v>P</v>
          </cell>
          <cell r="G1511" t="str">
            <v>P (120%O) [$22,341]</v>
          </cell>
          <cell r="H1511" t="str">
            <v/>
          </cell>
          <cell r="I1511" t="str">
            <v/>
          </cell>
          <cell r="J1511" t="str">
            <v/>
          </cell>
          <cell r="K1511" t="str">
            <v>Military Transport / Special Mission</v>
          </cell>
          <cell r="L1511" t="str">
            <v>Boeing</v>
          </cell>
          <cell r="M1511" t="str">
            <v>Boeing C-17 Globemaster III</v>
          </cell>
        </row>
        <row r="1512">
          <cell r="A1512">
            <v>163</v>
          </cell>
          <cell r="B1512">
            <v>721</v>
          </cell>
          <cell r="C1512" t="str">
            <v>163#721</v>
          </cell>
          <cell r="D1512">
            <v>26597</v>
          </cell>
          <cell r="E1512">
            <v>2</v>
          </cell>
          <cell r="F1512" t="str">
            <v>P</v>
          </cell>
          <cell r="G1512" t="str">
            <v>P (120%O) [$22,341]</v>
          </cell>
          <cell r="H1512" t="str">
            <v/>
          </cell>
          <cell r="I1512" t="str">
            <v/>
          </cell>
          <cell r="J1512" t="str">
            <v/>
          </cell>
          <cell r="K1512" t="str">
            <v>Military Transport / Special Mission</v>
          </cell>
          <cell r="L1512" t="str">
            <v>Lockheed</v>
          </cell>
          <cell r="M1512" t="str">
            <v>Lockheed C-5 Galaxy</v>
          </cell>
        </row>
        <row r="1513">
          <cell r="A1513">
            <v>159</v>
          </cell>
          <cell r="B1513">
            <v>721</v>
          </cell>
          <cell r="C1513" t="str">
            <v>159#721</v>
          </cell>
          <cell r="D1513">
            <v>26597</v>
          </cell>
          <cell r="E1513">
            <v>2</v>
          </cell>
          <cell r="F1513" t="str">
            <v>P</v>
          </cell>
          <cell r="G1513" t="str">
            <v>P (120%O) [$22,341]</v>
          </cell>
          <cell r="H1513" t="str">
            <v/>
          </cell>
          <cell r="I1513" t="str">
            <v/>
          </cell>
          <cell r="J1513" t="str">
            <v/>
          </cell>
          <cell r="K1513" t="str">
            <v>Military Transport / Special Mission</v>
          </cell>
          <cell r="L1513" t="str">
            <v>Embraer</v>
          </cell>
          <cell r="M1513" t="str">
            <v>Embraer KC-390</v>
          </cell>
        </row>
        <row r="1514">
          <cell r="A1514">
            <v>160</v>
          </cell>
          <cell r="B1514">
            <v>721</v>
          </cell>
          <cell r="C1514" t="str">
            <v>160#721</v>
          </cell>
          <cell r="D1514">
            <v>26597</v>
          </cell>
          <cell r="E1514">
            <v>2</v>
          </cell>
          <cell r="F1514" t="str">
            <v>P</v>
          </cell>
          <cell r="G1514" t="str">
            <v>P (120%O) [$22,341]</v>
          </cell>
          <cell r="H1514" t="str">
            <v/>
          </cell>
          <cell r="I1514" t="str">
            <v/>
          </cell>
          <cell r="J1514" t="str">
            <v/>
          </cell>
          <cell r="K1514" t="str">
            <v>Military Transport / Special Mission</v>
          </cell>
          <cell r="L1514" t="str">
            <v>Kawasaki</v>
          </cell>
          <cell r="M1514" t="str">
            <v>Kawasaki C-2</v>
          </cell>
        </row>
        <row r="1515">
          <cell r="A1515">
            <v>161</v>
          </cell>
          <cell r="B1515">
            <v>721</v>
          </cell>
          <cell r="C1515" t="str">
            <v>161#721</v>
          </cell>
          <cell r="D1515">
            <v>26597</v>
          </cell>
          <cell r="E1515">
            <v>2</v>
          </cell>
          <cell r="F1515" t="str">
            <v>P</v>
          </cell>
          <cell r="G1515" t="str">
            <v>P (120%O) [$22,341]</v>
          </cell>
          <cell r="H1515" t="str">
            <v/>
          </cell>
          <cell r="I1515" t="str">
            <v/>
          </cell>
          <cell r="J1515" t="str">
            <v/>
          </cell>
          <cell r="K1515" t="str">
            <v>Military Transport / Special Mission</v>
          </cell>
          <cell r="L1515" t="str">
            <v>Kawasaki</v>
          </cell>
          <cell r="M1515" t="str">
            <v>Kawasaki P-1</v>
          </cell>
        </row>
        <row r="1516">
          <cell r="A1516">
            <v>150</v>
          </cell>
          <cell r="B1516">
            <v>721</v>
          </cell>
          <cell r="C1516" t="str">
            <v>150#721</v>
          </cell>
          <cell r="D1516">
            <v>26597</v>
          </cell>
          <cell r="E1516">
            <v>2</v>
          </cell>
          <cell r="F1516" t="str">
            <v>P</v>
          </cell>
          <cell r="G1516" t="str">
            <v>P (120%O) [$22,341]</v>
          </cell>
          <cell r="H1516" t="str">
            <v/>
          </cell>
          <cell r="I1516" t="str">
            <v/>
          </cell>
          <cell r="J1516" t="str">
            <v/>
          </cell>
          <cell r="K1516" t="str">
            <v>Military Transport / Special Mission</v>
          </cell>
          <cell r="L1516" t="str">
            <v>Airbus</v>
          </cell>
          <cell r="M1516" t="str">
            <v>Airbus A400M Atlas</v>
          </cell>
        </row>
        <row r="1517">
          <cell r="A1517">
            <v>155</v>
          </cell>
          <cell r="B1517">
            <v>721</v>
          </cell>
          <cell r="C1517" t="str">
            <v>155#721</v>
          </cell>
          <cell r="D1517">
            <v>26597</v>
          </cell>
          <cell r="E1517">
            <v>2</v>
          </cell>
          <cell r="F1517" t="str">
            <v>P</v>
          </cell>
          <cell r="G1517" t="str">
            <v>P (120%O) [$22,341]</v>
          </cell>
          <cell r="H1517" t="str">
            <v/>
          </cell>
          <cell r="I1517" t="str">
            <v/>
          </cell>
          <cell r="J1517" t="str">
            <v/>
          </cell>
          <cell r="K1517" t="str">
            <v>Military Transport / Special Mission</v>
          </cell>
          <cell r="L1517" t="str">
            <v>Alenia</v>
          </cell>
          <cell r="M1517" t="str">
            <v>Alenia C-27J</v>
          </cell>
        </row>
        <row r="1518">
          <cell r="A1518">
            <v>162</v>
          </cell>
          <cell r="B1518">
            <v>721</v>
          </cell>
          <cell r="C1518" t="str">
            <v>162#721</v>
          </cell>
          <cell r="D1518">
            <v>26597</v>
          </cell>
          <cell r="E1518">
            <v>2</v>
          </cell>
          <cell r="F1518" t="str">
            <v>P</v>
          </cell>
          <cell r="G1518" t="str">
            <v>P (120%O) [$22,341]</v>
          </cell>
          <cell r="H1518" t="str">
            <v/>
          </cell>
          <cell r="I1518" t="str">
            <v/>
          </cell>
          <cell r="J1518" t="str">
            <v/>
          </cell>
          <cell r="K1518" t="str">
            <v>Military Transport / Special Mission</v>
          </cell>
          <cell r="L1518" t="str">
            <v>Lockheed Martin</v>
          </cell>
          <cell r="M1518" t="str">
            <v>Lockheed Martin C-130J Super Hercules</v>
          </cell>
        </row>
        <row r="1519">
          <cell r="A1519">
            <v>152</v>
          </cell>
          <cell r="B1519">
            <v>721</v>
          </cell>
          <cell r="C1519" t="str">
            <v>152#721</v>
          </cell>
          <cell r="D1519">
            <v>26597</v>
          </cell>
          <cell r="E1519">
            <v>2</v>
          </cell>
          <cell r="F1519" t="str">
            <v>P</v>
          </cell>
          <cell r="G1519" t="str">
            <v>P (120%O) [$22,341]</v>
          </cell>
          <cell r="H1519" t="str">
            <v/>
          </cell>
          <cell r="I1519" t="str">
            <v/>
          </cell>
          <cell r="J1519" t="str">
            <v/>
          </cell>
          <cell r="K1519" t="str">
            <v>Military Transport / Special Mission</v>
          </cell>
          <cell r="L1519" t="str">
            <v>CASA</v>
          </cell>
          <cell r="M1519" t="str">
            <v>CASA C-212 Aviocar</v>
          </cell>
        </row>
        <row r="1520">
          <cell r="A1520">
            <v>153</v>
          </cell>
          <cell r="B1520">
            <v>721</v>
          </cell>
          <cell r="C1520" t="str">
            <v>153#721</v>
          </cell>
          <cell r="D1520">
            <v>26597</v>
          </cell>
          <cell r="E1520">
            <v>2</v>
          </cell>
          <cell r="F1520" t="str">
            <v>P</v>
          </cell>
          <cell r="G1520" t="str">
            <v>P (120%O) [$22,341]</v>
          </cell>
          <cell r="H1520" t="str">
            <v/>
          </cell>
          <cell r="I1520" t="str">
            <v/>
          </cell>
          <cell r="J1520" t="str">
            <v/>
          </cell>
          <cell r="K1520" t="str">
            <v>Military Transport / Special Mission</v>
          </cell>
          <cell r="L1520" t="str">
            <v>CASA/IPTN</v>
          </cell>
          <cell r="M1520" t="str">
            <v>CASA/IPTN CN-235</v>
          </cell>
        </row>
        <row r="1521">
          <cell r="A1521">
            <v>164</v>
          </cell>
          <cell r="B1521">
            <v>721</v>
          </cell>
          <cell r="C1521" t="str">
            <v>164#721</v>
          </cell>
          <cell r="D1521">
            <v>26597</v>
          </cell>
          <cell r="E1521">
            <v>2</v>
          </cell>
          <cell r="F1521" t="str">
            <v>P</v>
          </cell>
          <cell r="G1521" t="str">
            <v>P (120%O) [$22,341]</v>
          </cell>
          <cell r="H1521" t="str">
            <v/>
          </cell>
          <cell r="I1521" t="str">
            <v/>
          </cell>
          <cell r="J1521" t="str">
            <v/>
          </cell>
          <cell r="K1521" t="str">
            <v>Military Transport / Special Mission</v>
          </cell>
          <cell r="L1521" t="str">
            <v>Northrop Grumman</v>
          </cell>
          <cell r="M1521" t="str">
            <v>Northrop Grumman E-2 Hawkeye</v>
          </cell>
        </row>
        <row r="1522">
          <cell r="A1522">
            <v>154</v>
          </cell>
          <cell r="B1522">
            <v>721</v>
          </cell>
          <cell r="C1522" t="str">
            <v>154#721</v>
          </cell>
          <cell r="D1522">
            <v>26597</v>
          </cell>
          <cell r="E1522">
            <v>2</v>
          </cell>
          <cell r="F1522" t="str">
            <v>P</v>
          </cell>
          <cell r="G1522" t="str">
            <v>P (120%O) [$22,341]</v>
          </cell>
          <cell r="H1522" t="str">
            <v/>
          </cell>
          <cell r="I1522" t="str">
            <v/>
          </cell>
          <cell r="J1522" t="str">
            <v/>
          </cell>
          <cell r="K1522" t="str">
            <v>Military Transport / Special Mission</v>
          </cell>
          <cell r="L1522" t="str">
            <v>EADS</v>
          </cell>
          <cell r="M1522" t="str">
            <v>EADS CASA C-295</v>
          </cell>
        </row>
        <row r="1523">
          <cell r="A1523">
            <v>181</v>
          </cell>
          <cell r="B1523">
            <v>721</v>
          </cell>
          <cell r="C1523" t="str">
            <v>181#721</v>
          </cell>
          <cell r="D1523">
            <v>26597</v>
          </cell>
          <cell r="E1523">
            <v>2</v>
          </cell>
          <cell r="F1523" t="str">
            <v>P</v>
          </cell>
          <cell r="G1523" t="str">
            <v>P (120%O) [$22,341]</v>
          </cell>
          <cell r="H1523" t="str">
            <v/>
          </cell>
          <cell r="I1523" t="str">
            <v/>
          </cell>
          <cell r="J1523" t="str">
            <v/>
          </cell>
          <cell r="K1523" t="str">
            <v>Military Transport / Special Mission</v>
          </cell>
          <cell r="L1523" t="str">
            <v>ShinMaywa</v>
          </cell>
          <cell r="M1523" t="str">
            <v>ShinMaywa US-2</v>
          </cell>
        </row>
        <row r="1524">
          <cell r="A1524">
            <v>620</v>
          </cell>
          <cell r="B1524">
            <v>721</v>
          </cell>
          <cell r="C1524" t="str">
            <v>620#721</v>
          </cell>
          <cell r="D1524">
            <v>26597</v>
          </cell>
          <cell r="E1524">
            <v>2</v>
          </cell>
          <cell r="F1524" t="str">
            <v>P</v>
          </cell>
          <cell r="G1524" t="str">
            <v>P (120%O) [$22,341]</v>
          </cell>
          <cell r="H1524" t="str">
            <v/>
          </cell>
          <cell r="I1524" t="str">
            <v/>
          </cell>
          <cell r="J1524" t="str">
            <v/>
          </cell>
          <cell r="K1524" t="str">
            <v>Military Transport / Special Mission</v>
          </cell>
          <cell r="L1524" t="str">
            <v>Boeing</v>
          </cell>
          <cell r="M1524" t="str">
            <v>Boeing KC-135 Stratotanker</v>
          </cell>
        </row>
        <row r="1525">
          <cell r="A1525">
            <v>619</v>
          </cell>
          <cell r="B1525">
            <v>721</v>
          </cell>
          <cell r="C1525" t="str">
            <v>619#721</v>
          </cell>
          <cell r="D1525">
            <v>26597</v>
          </cell>
          <cell r="E1525">
            <v>2</v>
          </cell>
          <cell r="F1525" t="str">
            <v>P</v>
          </cell>
          <cell r="G1525" t="str">
            <v>P (120%O) [$22,341]</v>
          </cell>
          <cell r="H1525" t="str">
            <v/>
          </cell>
          <cell r="I1525" t="str">
            <v/>
          </cell>
          <cell r="J1525" t="str">
            <v/>
          </cell>
          <cell r="K1525" t="str">
            <v>Military Transport / Special Mission</v>
          </cell>
          <cell r="L1525" t="str">
            <v>McDonnell</v>
          </cell>
          <cell r="M1525" t="str">
            <v>McDonnell Douglas KC-10</v>
          </cell>
        </row>
        <row r="1526">
          <cell r="A1526">
            <v>651</v>
          </cell>
          <cell r="B1526">
            <v>721</v>
          </cell>
          <cell r="C1526" t="str">
            <v>651#721</v>
          </cell>
          <cell r="D1526">
            <v>27927</v>
          </cell>
          <cell r="E1526">
            <v>3</v>
          </cell>
          <cell r="F1526" t="str">
            <v>Q</v>
          </cell>
          <cell r="G1526" t="str">
            <v>Q (105% P) [$26,597]</v>
          </cell>
          <cell r="H1526" t="str">
            <v/>
          </cell>
          <cell r="I1526" t="str">
            <v/>
          </cell>
          <cell r="J1526" t="str">
            <v/>
          </cell>
          <cell r="K1526" t="str">
            <v>Business Jet</v>
          </cell>
          <cell r="L1526" t="str">
            <v>Gulfstream</v>
          </cell>
          <cell r="M1526" t="str">
            <v>Gulfstream G400</v>
          </cell>
        </row>
        <row r="1527">
          <cell r="A1527">
            <v>670</v>
          </cell>
          <cell r="B1527">
            <v>721</v>
          </cell>
          <cell r="C1527" t="str">
            <v>670#721</v>
          </cell>
          <cell r="D1527">
            <v>27927</v>
          </cell>
          <cell r="E1527">
            <v>3</v>
          </cell>
          <cell r="F1527" t="str">
            <v>Q</v>
          </cell>
          <cell r="G1527" t="str">
            <v>Q (105% P) [$26,597]</v>
          </cell>
          <cell r="H1527" t="str">
            <v/>
          </cell>
          <cell r="I1527" t="str">
            <v/>
          </cell>
          <cell r="J1527" t="str">
            <v/>
          </cell>
          <cell r="K1527" t="str">
            <v>Business Jet</v>
          </cell>
          <cell r="L1527" t="str">
            <v>Gulfstream</v>
          </cell>
          <cell r="M1527" t="str">
            <v>Gulfstream G800</v>
          </cell>
        </row>
        <row r="1528">
          <cell r="A1528">
            <v>550</v>
          </cell>
          <cell r="B1528">
            <v>722</v>
          </cell>
          <cell r="C1528" t="str">
            <v>550#722</v>
          </cell>
          <cell r="D1528">
            <v>2750</v>
          </cell>
          <cell r="E1528">
            <v>4</v>
          </cell>
          <cell r="F1528" t="str">
            <v>A</v>
          </cell>
          <cell r="G1528" t="str">
            <v>A</v>
          </cell>
          <cell r="H1528" t="str">
            <v/>
          </cell>
          <cell r="I1528" t="str">
            <v/>
          </cell>
          <cell r="J1528" t="str">
            <v/>
          </cell>
          <cell r="K1528" t="str">
            <v>Business Jet</v>
          </cell>
          <cell r="L1528" t="str">
            <v>Cirrus</v>
          </cell>
          <cell r="M1528" t="str">
            <v>Cirrus Vision Jet SF50</v>
          </cell>
        </row>
        <row r="1529">
          <cell r="A1529">
            <v>41</v>
          </cell>
          <cell r="B1529">
            <v>722</v>
          </cell>
          <cell r="C1529" t="str">
            <v>41#722</v>
          </cell>
          <cell r="D1529">
            <v>2750</v>
          </cell>
          <cell r="E1529">
            <v>4</v>
          </cell>
          <cell r="F1529" t="str">
            <v>A</v>
          </cell>
          <cell r="G1529" t="str">
            <v>A</v>
          </cell>
          <cell r="H1529" t="str">
            <v/>
          </cell>
          <cell r="I1529" t="str">
            <v/>
          </cell>
          <cell r="J1529" t="str">
            <v/>
          </cell>
          <cell r="K1529" t="str">
            <v>Business Jet</v>
          </cell>
          <cell r="L1529" t="str">
            <v>Cessna</v>
          </cell>
          <cell r="M1529" t="str">
            <v>Cessna Citation M2</v>
          </cell>
        </row>
        <row r="1530">
          <cell r="A1530">
            <v>44</v>
          </cell>
          <cell r="B1530">
            <v>722</v>
          </cell>
          <cell r="C1530" t="str">
            <v>44#722</v>
          </cell>
          <cell r="D1530">
            <v>2750</v>
          </cell>
          <cell r="E1530">
            <v>4</v>
          </cell>
          <cell r="F1530" t="str">
            <v>A</v>
          </cell>
          <cell r="G1530" t="str">
            <v>A</v>
          </cell>
          <cell r="H1530" t="str">
            <v/>
          </cell>
          <cell r="I1530" t="str">
            <v/>
          </cell>
          <cell r="J1530" t="str">
            <v/>
          </cell>
          <cell r="K1530" t="str">
            <v>Business Jet</v>
          </cell>
          <cell r="L1530" t="str">
            <v>Cessna</v>
          </cell>
          <cell r="M1530" t="str">
            <v>Cessna Citation Mustang</v>
          </cell>
        </row>
        <row r="1531">
          <cell r="A1531">
            <v>70</v>
          </cell>
          <cell r="B1531">
            <v>722</v>
          </cell>
          <cell r="C1531" t="str">
            <v>70#722</v>
          </cell>
          <cell r="D1531">
            <v>2750</v>
          </cell>
          <cell r="E1531">
            <v>4</v>
          </cell>
          <cell r="F1531" t="str">
            <v>A</v>
          </cell>
          <cell r="G1531" t="str">
            <v>A</v>
          </cell>
          <cell r="H1531" t="str">
            <v/>
          </cell>
          <cell r="I1531" t="str">
            <v/>
          </cell>
          <cell r="J1531" t="str">
            <v/>
          </cell>
          <cell r="K1531" t="str">
            <v>Business Jet</v>
          </cell>
          <cell r="L1531" t="str">
            <v>Eclipse</v>
          </cell>
          <cell r="M1531" t="str">
            <v>Eclipse 550</v>
          </cell>
        </row>
        <row r="1532">
          <cell r="A1532">
            <v>590</v>
          </cell>
          <cell r="B1532">
            <v>722</v>
          </cell>
          <cell r="C1532" t="str">
            <v>590#722</v>
          </cell>
          <cell r="D1532">
            <v>2750</v>
          </cell>
          <cell r="E1532">
            <v>4</v>
          </cell>
          <cell r="F1532" t="str">
            <v>A</v>
          </cell>
          <cell r="G1532" t="str">
            <v>A</v>
          </cell>
          <cell r="H1532" t="str">
            <v/>
          </cell>
          <cell r="I1532" t="str">
            <v/>
          </cell>
          <cell r="J1532" t="str">
            <v/>
          </cell>
          <cell r="K1532" t="str">
            <v>Business Jet</v>
          </cell>
          <cell r="L1532" t="str">
            <v>Honda</v>
          </cell>
          <cell r="M1532" t="str">
            <v>Honda HA-2600 HondaJet</v>
          </cell>
        </row>
        <row r="1533">
          <cell r="A1533">
            <v>66</v>
          </cell>
          <cell r="B1533">
            <v>722</v>
          </cell>
          <cell r="C1533" t="str">
            <v>66#722</v>
          </cell>
          <cell r="D1533">
            <v>2750</v>
          </cell>
          <cell r="E1533">
            <v>4</v>
          </cell>
          <cell r="F1533" t="str">
            <v>A</v>
          </cell>
          <cell r="G1533" t="str">
            <v>A</v>
          </cell>
          <cell r="H1533" t="str">
            <v/>
          </cell>
          <cell r="I1533" t="str">
            <v/>
          </cell>
          <cell r="J1533" t="str">
            <v/>
          </cell>
          <cell r="K1533" t="str">
            <v>Business Jet</v>
          </cell>
          <cell r="L1533" t="str">
            <v>Honda</v>
          </cell>
          <cell r="M1533" t="str">
            <v>Honda HA-420 HondaJet</v>
          </cell>
        </row>
        <row r="1534">
          <cell r="A1534">
            <v>180</v>
          </cell>
          <cell r="B1534">
            <v>722</v>
          </cell>
          <cell r="C1534" t="str">
            <v>180#722</v>
          </cell>
          <cell r="D1534">
            <v>2750</v>
          </cell>
          <cell r="E1534">
            <v>4</v>
          </cell>
          <cell r="F1534" t="str">
            <v>A</v>
          </cell>
          <cell r="G1534" t="str">
            <v>A</v>
          </cell>
          <cell r="H1534" t="str">
            <v/>
          </cell>
          <cell r="I1534" t="str">
            <v/>
          </cell>
          <cell r="J1534" t="str">
            <v/>
          </cell>
          <cell r="K1534" t="str">
            <v>Business Jet</v>
          </cell>
          <cell r="L1534" t="str">
            <v>Nextant Aerospace</v>
          </cell>
          <cell r="M1534" t="str">
            <v>Nextant Aerospace - Nextant 400XT Aircraft</v>
          </cell>
        </row>
        <row r="1535">
          <cell r="A1535">
            <v>55</v>
          </cell>
          <cell r="B1535">
            <v>722</v>
          </cell>
          <cell r="C1535" t="str">
            <v>55#722</v>
          </cell>
          <cell r="D1535">
            <v>2750</v>
          </cell>
          <cell r="E1535">
            <v>4</v>
          </cell>
          <cell r="F1535" t="str">
            <v>A</v>
          </cell>
          <cell r="G1535" t="str">
            <v>A</v>
          </cell>
          <cell r="H1535" t="str">
            <v/>
          </cell>
          <cell r="I1535" t="str">
            <v/>
          </cell>
          <cell r="J1535" t="str">
            <v/>
          </cell>
          <cell r="K1535" t="str">
            <v>Business Jet</v>
          </cell>
          <cell r="L1535" t="str">
            <v>Embraer</v>
          </cell>
          <cell r="M1535" t="str">
            <v>Embraer Phenom 100</v>
          </cell>
        </row>
        <row r="1536">
          <cell r="A1536">
            <v>668</v>
          </cell>
          <cell r="B1536">
            <v>722</v>
          </cell>
          <cell r="C1536" t="str">
            <v>668#722</v>
          </cell>
          <cell r="D1536">
            <v>5280</v>
          </cell>
          <cell r="E1536">
            <v>8</v>
          </cell>
          <cell r="F1536" t="str">
            <v>B</v>
          </cell>
          <cell r="G1536" t="str">
            <v>B</v>
          </cell>
          <cell r="H1536" t="str">
            <v/>
          </cell>
          <cell r="I1536" t="str">
            <v/>
          </cell>
          <cell r="J1536" t="str">
            <v/>
          </cell>
          <cell r="K1536" t="str">
            <v>Freighter</v>
          </cell>
          <cell r="L1536" t="str">
            <v>ATR</v>
          </cell>
          <cell r="M1536" t="str">
            <v>ATR 72-600F</v>
          </cell>
        </row>
        <row r="1537">
          <cell r="A1537">
            <v>667</v>
          </cell>
          <cell r="B1537">
            <v>722</v>
          </cell>
          <cell r="C1537" t="str">
            <v>667#722</v>
          </cell>
          <cell r="D1537">
            <v>5280</v>
          </cell>
          <cell r="E1537">
            <v>8</v>
          </cell>
          <cell r="F1537" t="str">
            <v>B</v>
          </cell>
          <cell r="G1537" t="str">
            <v>B</v>
          </cell>
          <cell r="H1537" t="str">
            <v/>
          </cell>
          <cell r="I1537" t="str">
            <v/>
          </cell>
          <cell r="J1537" t="str">
            <v/>
          </cell>
          <cell r="K1537" t="str">
            <v>Freighter</v>
          </cell>
          <cell r="L1537" t="str">
            <v>ATR</v>
          </cell>
          <cell r="M1537" t="str">
            <v>ATR 72/42 Freighter Conversion</v>
          </cell>
        </row>
        <row r="1538">
          <cell r="A1538">
            <v>39</v>
          </cell>
          <cell r="B1538">
            <v>722</v>
          </cell>
          <cell r="C1538" t="str">
            <v>39#722</v>
          </cell>
          <cell r="D1538">
            <v>5632</v>
          </cell>
          <cell r="E1538">
            <v>4</v>
          </cell>
          <cell r="F1538" t="str">
            <v>C</v>
          </cell>
          <cell r="G1538" t="str">
            <v>C</v>
          </cell>
          <cell r="H1538" t="str">
            <v/>
          </cell>
          <cell r="I1538" t="str">
            <v/>
          </cell>
          <cell r="J1538" t="str">
            <v/>
          </cell>
          <cell r="K1538" t="str">
            <v>Business Jet</v>
          </cell>
          <cell r="L1538" t="str">
            <v>Cessna</v>
          </cell>
          <cell r="M1538" t="str">
            <v>Cessna Citation Encore</v>
          </cell>
        </row>
        <row r="1539">
          <cell r="A1539">
            <v>30</v>
          </cell>
          <cell r="B1539">
            <v>722</v>
          </cell>
          <cell r="C1539" t="str">
            <v>30#722</v>
          </cell>
          <cell r="D1539">
            <v>5632</v>
          </cell>
          <cell r="E1539">
            <v>4</v>
          </cell>
          <cell r="F1539" t="str">
            <v>C</v>
          </cell>
          <cell r="G1539" t="str">
            <v>C</v>
          </cell>
          <cell r="H1539" t="str">
            <v/>
          </cell>
          <cell r="I1539" t="str">
            <v/>
          </cell>
          <cell r="J1539" t="str">
            <v/>
          </cell>
          <cell r="K1539" t="str">
            <v>Business Jet</v>
          </cell>
          <cell r="L1539" t="str">
            <v>Hawker</v>
          </cell>
          <cell r="M1539" t="str">
            <v>Hawker 400</v>
          </cell>
        </row>
        <row r="1540">
          <cell r="A1540">
            <v>56</v>
          </cell>
          <cell r="B1540">
            <v>722</v>
          </cell>
          <cell r="C1540" t="str">
            <v>56#722</v>
          </cell>
          <cell r="D1540">
            <v>5632</v>
          </cell>
          <cell r="E1540">
            <v>4</v>
          </cell>
          <cell r="F1540" t="str">
            <v>C</v>
          </cell>
          <cell r="G1540" t="str">
            <v>C</v>
          </cell>
          <cell r="H1540" t="str">
            <v/>
          </cell>
          <cell r="I1540" t="str">
            <v/>
          </cell>
          <cell r="J1540" t="str">
            <v/>
          </cell>
          <cell r="K1540" t="str">
            <v>Business Jet</v>
          </cell>
          <cell r="L1540" t="str">
            <v>Embraer</v>
          </cell>
          <cell r="M1540" t="str">
            <v>Embraer Phenom 300</v>
          </cell>
        </row>
        <row r="1541">
          <cell r="A1541">
            <v>641</v>
          </cell>
          <cell r="B1541">
            <v>722</v>
          </cell>
          <cell r="C1541" t="str">
            <v>641#722</v>
          </cell>
          <cell r="D1541">
            <v>5632</v>
          </cell>
          <cell r="E1541">
            <v>4</v>
          </cell>
          <cell r="F1541" t="str">
            <v>C</v>
          </cell>
          <cell r="G1541" t="str">
            <v>C</v>
          </cell>
          <cell r="H1541" t="str">
            <v/>
          </cell>
          <cell r="I1541" t="str">
            <v/>
          </cell>
          <cell r="J1541" t="str">
            <v/>
          </cell>
          <cell r="K1541" t="str">
            <v>Business Jet</v>
          </cell>
          <cell r="L1541" t="str">
            <v>Embraer</v>
          </cell>
          <cell r="M1541" t="str">
            <v>Embraer Phenom 300X</v>
          </cell>
        </row>
        <row r="1542">
          <cell r="A1542">
            <v>42</v>
          </cell>
          <cell r="B1542">
            <v>722</v>
          </cell>
          <cell r="C1542" t="str">
            <v>42#722</v>
          </cell>
          <cell r="D1542">
            <v>5632</v>
          </cell>
          <cell r="E1542">
            <v>4</v>
          </cell>
          <cell r="F1542" t="str">
            <v>C</v>
          </cell>
          <cell r="G1542" t="str">
            <v>C</v>
          </cell>
          <cell r="H1542" t="str">
            <v/>
          </cell>
          <cell r="I1542" t="str">
            <v/>
          </cell>
          <cell r="J1542" t="str">
            <v/>
          </cell>
          <cell r="K1542" t="str">
            <v>Business Jet</v>
          </cell>
          <cell r="L1542" t="str">
            <v>Cessna</v>
          </cell>
          <cell r="M1542" t="str">
            <v>Cessna Citation CJ3</v>
          </cell>
        </row>
        <row r="1543">
          <cell r="A1543">
            <v>43</v>
          </cell>
          <cell r="B1543">
            <v>722</v>
          </cell>
          <cell r="C1543" t="str">
            <v>43#722</v>
          </cell>
          <cell r="D1543">
            <v>5632</v>
          </cell>
          <cell r="E1543">
            <v>4</v>
          </cell>
          <cell r="F1543" t="str">
            <v>C</v>
          </cell>
          <cell r="G1543" t="str">
            <v>C</v>
          </cell>
          <cell r="H1543" t="str">
            <v/>
          </cell>
          <cell r="I1543" t="str">
            <v/>
          </cell>
          <cell r="J1543" t="str">
            <v/>
          </cell>
          <cell r="K1543" t="str">
            <v>Business Jet</v>
          </cell>
          <cell r="L1543" t="str">
            <v>Cessna</v>
          </cell>
          <cell r="M1543" t="str">
            <v>Cessna Citation CJ4</v>
          </cell>
        </row>
        <row r="1544">
          <cell r="A1544">
            <v>671</v>
          </cell>
          <cell r="B1544">
            <v>722</v>
          </cell>
          <cell r="C1544" t="str">
            <v>671#722</v>
          </cell>
          <cell r="D1544">
            <v>7480</v>
          </cell>
          <cell r="E1544">
            <v>10</v>
          </cell>
          <cell r="F1544" t="str">
            <v>D</v>
          </cell>
          <cell r="G1544" t="str">
            <v>D</v>
          </cell>
          <cell r="H1544" t="str">
            <v/>
          </cell>
          <cell r="I1544" t="str">
            <v/>
          </cell>
          <cell r="J1544" t="str">
            <v/>
          </cell>
          <cell r="K1544" t="str">
            <v>Freighter</v>
          </cell>
          <cell r="L1544" t="str">
            <v>Embraer</v>
          </cell>
          <cell r="M1544" t="str">
            <v>Embraer E190F (P2F)</v>
          </cell>
        </row>
        <row r="1545">
          <cell r="A1545">
            <v>672</v>
          </cell>
          <cell r="B1545">
            <v>722</v>
          </cell>
          <cell r="C1545" t="str">
            <v>672#722</v>
          </cell>
          <cell r="D1545">
            <v>7480</v>
          </cell>
          <cell r="E1545">
            <v>10</v>
          </cell>
          <cell r="F1545" t="str">
            <v>D</v>
          </cell>
          <cell r="G1545" t="str">
            <v>D</v>
          </cell>
          <cell r="H1545" t="str">
            <v/>
          </cell>
          <cell r="I1545" t="str">
            <v/>
          </cell>
          <cell r="J1545" t="str">
            <v/>
          </cell>
          <cell r="K1545" t="str">
            <v>Freighter</v>
          </cell>
          <cell r="L1545" t="str">
            <v>Embraer</v>
          </cell>
          <cell r="M1545" t="str">
            <v>Embraer E195F (P2F)</v>
          </cell>
        </row>
        <row r="1546">
          <cell r="A1546">
            <v>535</v>
          </cell>
          <cell r="B1546">
            <v>722</v>
          </cell>
          <cell r="C1546" t="str">
            <v>535#722</v>
          </cell>
          <cell r="D1546">
            <v>8800</v>
          </cell>
          <cell r="E1546">
            <v>12</v>
          </cell>
          <cell r="F1546" t="str">
            <v>E</v>
          </cell>
          <cell r="G1546" t="str">
            <v>E</v>
          </cell>
          <cell r="H1546" t="str">
            <v/>
          </cell>
          <cell r="I1546" t="str">
            <v/>
          </cell>
          <cell r="J1546" t="str">
            <v/>
          </cell>
          <cell r="K1546" t="str">
            <v>Large Commercial Aircraft</v>
          </cell>
          <cell r="L1546" t="str">
            <v>Boeing</v>
          </cell>
          <cell r="M1546" t="str">
            <v>Boeing 737 Classic: 737-400</v>
          </cell>
        </row>
        <row r="1547">
          <cell r="A1547">
            <v>536</v>
          </cell>
          <cell r="B1547">
            <v>722</v>
          </cell>
          <cell r="C1547" t="str">
            <v>536#722</v>
          </cell>
          <cell r="D1547">
            <v>8800</v>
          </cell>
          <cell r="E1547">
            <v>12</v>
          </cell>
          <cell r="F1547" t="str">
            <v>E</v>
          </cell>
          <cell r="G1547" t="str">
            <v>E</v>
          </cell>
          <cell r="H1547" t="str">
            <v/>
          </cell>
          <cell r="I1547" t="str">
            <v/>
          </cell>
          <cell r="J1547" t="str">
            <v/>
          </cell>
          <cell r="K1547" t="str">
            <v>Large Commercial Aircraft</v>
          </cell>
          <cell r="L1547" t="str">
            <v>Boeing</v>
          </cell>
          <cell r="M1547" t="str">
            <v>Boeing 737 Classic: 737-500</v>
          </cell>
        </row>
        <row r="1548">
          <cell r="A1548">
            <v>309</v>
          </cell>
          <cell r="B1548">
            <v>722</v>
          </cell>
          <cell r="C1548" t="str">
            <v>309#722</v>
          </cell>
          <cell r="D1548">
            <v>8800</v>
          </cell>
          <cell r="E1548">
            <v>12</v>
          </cell>
          <cell r="F1548" t="str">
            <v>E</v>
          </cell>
          <cell r="G1548" t="str">
            <v>E</v>
          </cell>
          <cell r="H1548" t="str">
            <v/>
          </cell>
          <cell r="I1548" t="str">
            <v/>
          </cell>
          <cell r="J1548" t="str">
            <v/>
          </cell>
          <cell r="K1548" t="str">
            <v>Large Commercial Aircraft</v>
          </cell>
          <cell r="L1548" t="str">
            <v>Boeing</v>
          </cell>
          <cell r="M1548" t="str">
            <v>Boeing 737 MAX: 737 MAX 10</v>
          </cell>
        </row>
        <row r="1549">
          <cell r="A1549">
            <v>195</v>
          </cell>
          <cell r="B1549">
            <v>722</v>
          </cell>
          <cell r="C1549" t="str">
            <v>195#722</v>
          </cell>
          <cell r="D1549">
            <v>8800</v>
          </cell>
          <cell r="E1549">
            <v>12</v>
          </cell>
          <cell r="F1549" t="str">
            <v>E</v>
          </cell>
          <cell r="G1549" t="str">
            <v>E</v>
          </cell>
          <cell r="H1549" t="str">
            <v/>
          </cell>
          <cell r="I1549" t="str">
            <v/>
          </cell>
          <cell r="J1549" t="str">
            <v/>
          </cell>
          <cell r="K1549" t="str">
            <v>Large Commercial Aircraft</v>
          </cell>
          <cell r="L1549" t="str">
            <v>Boeing</v>
          </cell>
          <cell r="M1549" t="str">
            <v>Boeing 737 MAX: 737 MAX 7</v>
          </cell>
        </row>
        <row r="1550">
          <cell r="A1550">
            <v>515</v>
          </cell>
          <cell r="B1550">
            <v>722</v>
          </cell>
          <cell r="C1550" t="str">
            <v>515#722</v>
          </cell>
          <cell r="D1550">
            <v>8800</v>
          </cell>
          <cell r="E1550">
            <v>12</v>
          </cell>
          <cell r="F1550" t="str">
            <v>E</v>
          </cell>
          <cell r="G1550" t="str">
            <v>E</v>
          </cell>
          <cell r="H1550" t="str">
            <v/>
          </cell>
          <cell r="I1550" t="str">
            <v/>
          </cell>
          <cell r="J1550" t="str">
            <v/>
          </cell>
          <cell r="K1550" t="str">
            <v>Large Commercial Aircraft</v>
          </cell>
          <cell r="L1550" t="str">
            <v>Airbus</v>
          </cell>
          <cell r="M1550" t="str">
            <v>Airbus A321neo</v>
          </cell>
        </row>
        <row r="1551">
          <cell r="A1551">
            <v>211</v>
          </cell>
          <cell r="B1551">
            <v>722</v>
          </cell>
          <cell r="C1551" t="str">
            <v>211#722</v>
          </cell>
          <cell r="D1551">
            <v>8800</v>
          </cell>
          <cell r="E1551">
            <v>12</v>
          </cell>
          <cell r="F1551" t="str">
            <v>E</v>
          </cell>
          <cell r="G1551" t="str">
            <v>E</v>
          </cell>
          <cell r="H1551" t="str">
            <v/>
          </cell>
          <cell r="I1551" t="str">
            <v/>
          </cell>
          <cell r="J1551" t="str">
            <v/>
          </cell>
          <cell r="K1551" t="str">
            <v>Large Commercial Aircraft</v>
          </cell>
          <cell r="L1551" t="str">
            <v>Airbus</v>
          </cell>
          <cell r="M1551" t="str">
            <v>Airbus A321neo</v>
          </cell>
        </row>
        <row r="1552">
          <cell r="A1552">
            <v>299</v>
          </cell>
          <cell r="B1552">
            <v>722</v>
          </cell>
          <cell r="C1552" t="str">
            <v>299#722</v>
          </cell>
          <cell r="D1552">
            <v>8800</v>
          </cell>
          <cell r="E1552">
            <v>12</v>
          </cell>
          <cell r="F1552" t="str">
            <v>E</v>
          </cell>
          <cell r="G1552" t="str">
            <v>E</v>
          </cell>
          <cell r="H1552" t="str">
            <v/>
          </cell>
          <cell r="I1552" t="str">
            <v/>
          </cell>
          <cell r="J1552" t="str">
            <v/>
          </cell>
          <cell r="K1552" t="str">
            <v>Large Commercial Aircraft</v>
          </cell>
          <cell r="L1552" t="str">
            <v>Boeing</v>
          </cell>
          <cell r="M1552" t="str">
            <v>Boeing 717</v>
          </cell>
        </row>
        <row r="1553">
          <cell r="A1553">
            <v>534</v>
          </cell>
          <cell r="B1553">
            <v>722</v>
          </cell>
          <cell r="C1553" t="str">
            <v>534#722</v>
          </cell>
          <cell r="D1553">
            <v>8800</v>
          </cell>
          <cell r="E1553">
            <v>12</v>
          </cell>
          <cell r="F1553" t="str">
            <v>E</v>
          </cell>
          <cell r="G1553" t="str">
            <v>E</v>
          </cell>
          <cell r="H1553" t="str">
            <v/>
          </cell>
          <cell r="I1553" t="str">
            <v/>
          </cell>
          <cell r="J1553" t="str">
            <v/>
          </cell>
          <cell r="K1553" t="str">
            <v>Large Commercial Aircraft</v>
          </cell>
          <cell r="L1553" t="str">
            <v>Boeing</v>
          </cell>
          <cell r="M1553" t="str">
            <v>Boeing 737 Classic: 737-300</v>
          </cell>
        </row>
        <row r="1554">
          <cell r="A1554">
            <v>221</v>
          </cell>
          <cell r="B1554">
            <v>722</v>
          </cell>
          <cell r="C1554" t="str">
            <v>221#722</v>
          </cell>
          <cell r="D1554">
            <v>8800</v>
          </cell>
          <cell r="E1554">
            <v>12</v>
          </cell>
          <cell r="F1554" t="str">
            <v>E</v>
          </cell>
          <cell r="G1554" t="str">
            <v>E</v>
          </cell>
          <cell r="H1554" t="str">
            <v/>
          </cell>
          <cell r="I1554" t="str">
            <v/>
          </cell>
          <cell r="J1554" t="str">
            <v/>
          </cell>
          <cell r="K1554" t="str">
            <v>Large Commercial Aircraft</v>
          </cell>
          <cell r="L1554" t="str">
            <v>Airbus</v>
          </cell>
          <cell r="M1554" t="str">
            <v>Airbus A220-100</v>
          </cell>
        </row>
        <row r="1555">
          <cell r="A1555">
            <v>222</v>
          </cell>
          <cell r="B1555">
            <v>722</v>
          </cell>
          <cell r="C1555" t="str">
            <v>222#722</v>
          </cell>
          <cell r="D1555">
            <v>8800</v>
          </cell>
          <cell r="E1555">
            <v>12</v>
          </cell>
          <cell r="F1555" t="str">
            <v>E</v>
          </cell>
          <cell r="G1555" t="str">
            <v>E</v>
          </cell>
          <cell r="H1555" t="str">
            <v/>
          </cell>
          <cell r="I1555" t="str">
            <v/>
          </cell>
          <cell r="J1555" t="str">
            <v/>
          </cell>
          <cell r="K1555" t="str">
            <v>Large Commercial Aircraft</v>
          </cell>
          <cell r="L1555" t="str">
            <v>Airbus</v>
          </cell>
          <cell r="M1555" t="str">
            <v>Airbus A220-300</v>
          </cell>
        </row>
        <row r="1556">
          <cell r="A1556">
            <v>634</v>
          </cell>
          <cell r="B1556">
            <v>722</v>
          </cell>
          <cell r="C1556" t="str">
            <v>634#722</v>
          </cell>
          <cell r="D1556">
            <v>8800</v>
          </cell>
          <cell r="E1556">
            <v>12</v>
          </cell>
          <cell r="F1556" t="str">
            <v>E</v>
          </cell>
          <cell r="G1556" t="str">
            <v>E</v>
          </cell>
          <cell r="H1556" t="str">
            <v/>
          </cell>
          <cell r="I1556" t="str">
            <v/>
          </cell>
          <cell r="J1556" t="str">
            <v/>
          </cell>
          <cell r="K1556" t="str">
            <v>Large Commercial Aircraft</v>
          </cell>
          <cell r="L1556" t="str">
            <v>Airbus</v>
          </cell>
          <cell r="M1556" t="str">
            <v>A319-100</v>
          </cell>
        </row>
        <row r="1557">
          <cell r="A1557">
            <v>633</v>
          </cell>
          <cell r="B1557">
            <v>722</v>
          </cell>
          <cell r="C1557" t="str">
            <v>633#722</v>
          </cell>
          <cell r="D1557">
            <v>8800</v>
          </cell>
          <cell r="E1557">
            <v>12</v>
          </cell>
          <cell r="F1557" t="str">
            <v>E</v>
          </cell>
          <cell r="G1557" t="str">
            <v>E</v>
          </cell>
          <cell r="H1557">
            <v>8000</v>
          </cell>
          <cell r="I1557">
            <v>0.1</v>
          </cell>
          <cell r="J1557" t="str">
            <v/>
          </cell>
          <cell r="K1557" t="str">
            <v>Large Commercial Aircraft</v>
          </cell>
          <cell r="L1557" t="str">
            <v>Airbus</v>
          </cell>
          <cell r="M1557" t="str">
            <v>A320-200</v>
          </cell>
        </row>
        <row r="1558">
          <cell r="A1558">
            <v>206</v>
          </cell>
          <cell r="B1558">
            <v>722</v>
          </cell>
          <cell r="C1558" t="str">
            <v>206#722</v>
          </cell>
          <cell r="D1558">
            <v>8800</v>
          </cell>
          <cell r="E1558">
            <v>12</v>
          </cell>
          <cell r="F1558" t="str">
            <v>E</v>
          </cell>
          <cell r="G1558" t="str">
            <v>E</v>
          </cell>
          <cell r="H1558" t="str">
            <v/>
          </cell>
          <cell r="I1558" t="str">
            <v/>
          </cell>
          <cell r="J1558" t="str">
            <v/>
          </cell>
          <cell r="K1558" t="str">
            <v>Large Commercial Aircraft</v>
          </cell>
          <cell r="L1558" t="str">
            <v>Airbus</v>
          </cell>
          <cell r="M1558" t="str">
            <v>Airbus A319ceo</v>
          </cell>
        </row>
        <row r="1559">
          <cell r="A1559">
            <v>510</v>
          </cell>
          <cell r="B1559">
            <v>722</v>
          </cell>
          <cell r="C1559" t="str">
            <v>510#722</v>
          </cell>
          <cell r="D1559">
            <v>8800</v>
          </cell>
          <cell r="E1559">
            <v>12</v>
          </cell>
          <cell r="F1559" t="str">
            <v>E</v>
          </cell>
          <cell r="G1559" t="str">
            <v>E</v>
          </cell>
          <cell r="H1559" t="str">
            <v/>
          </cell>
          <cell r="I1559" t="str">
            <v/>
          </cell>
          <cell r="J1559" t="str">
            <v/>
          </cell>
          <cell r="K1559" t="str">
            <v>Large Commercial Aircraft</v>
          </cell>
          <cell r="L1559" t="str">
            <v>Airbus</v>
          </cell>
          <cell r="M1559" t="str">
            <v>Airbus A319ceo</v>
          </cell>
        </row>
        <row r="1560">
          <cell r="A1560">
            <v>207</v>
          </cell>
          <cell r="B1560">
            <v>722</v>
          </cell>
          <cell r="C1560" t="str">
            <v>207#722</v>
          </cell>
          <cell r="D1560">
            <v>8800</v>
          </cell>
          <cell r="E1560">
            <v>12</v>
          </cell>
          <cell r="F1560" t="str">
            <v>E</v>
          </cell>
          <cell r="G1560" t="str">
            <v>E</v>
          </cell>
          <cell r="H1560" t="str">
            <v/>
          </cell>
          <cell r="I1560" t="str">
            <v/>
          </cell>
          <cell r="J1560" t="str">
            <v/>
          </cell>
          <cell r="K1560" t="str">
            <v>Large Commercial Aircraft</v>
          </cell>
          <cell r="L1560" t="str">
            <v>Airbus</v>
          </cell>
          <cell r="M1560" t="str">
            <v>Airbus A320ceo</v>
          </cell>
        </row>
        <row r="1561">
          <cell r="A1561">
            <v>511</v>
          </cell>
          <cell r="B1561">
            <v>722</v>
          </cell>
          <cell r="C1561" t="str">
            <v>511#722</v>
          </cell>
          <cell r="D1561">
            <v>8800</v>
          </cell>
          <cell r="E1561">
            <v>12</v>
          </cell>
          <cell r="F1561" t="str">
            <v>E</v>
          </cell>
          <cell r="G1561" t="str">
            <v>E</v>
          </cell>
          <cell r="H1561" t="str">
            <v/>
          </cell>
          <cell r="I1561" t="str">
            <v/>
          </cell>
          <cell r="J1561" t="str">
            <v/>
          </cell>
          <cell r="K1561" t="str">
            <v>Large Commercial Aircraft</v>
          </cell>
          <cell r="L1561" t="str">
            <v>Airbus</v>
          </cell>
          <cell r="M1561" t="str">
            <v>Airbus A320ceo</v>
          </cell>
        </row>
        <row r="1562">
          <cell r="A1562">
            <v>208</v>
          </cell>
          <cell r="B1562">
            <v>722</v>
          </cell>
          <cell r="C1562" t="str">
            <v>208#722</v>
          </cell>
          <cell r="D1562">
            <v>8800</v>
          </cell>
          <cell r="E1562">
            <v>12</v>
          </cell>
          <cell r="F1562" t="str">
            <v>E</v>
          </cell>
          <cell r="G1562" t="str">
            <v>E</v>
          </cell>
          <cell r="H1562" t="str">
            <v/>
          </cell>
          <cell r="I1562" t="str">
            <v/>
          </cell>
          <cell r="J1562" t="str">
            <v/>
          </cell>
          <cell r="K1562" t="str">
            <v>Large Commercial Aircraft</v>
          </cell>
          <cell r="L1562" t="str">
            <v>Airbus</v>
          </cell>
          <cell r="M1562" t="str">
            <v>Airbus A321ceo</v>
          </cell>
        </row>
        <row r="1563">
          <cell r="A1563">
            <v>512</v>
          </cell>
          <cell r="B1563">
            <v>722</v>
          </cell>
          <cell r="C1563" t="str">
            <v>512#722</v>
          </cell>
          <cell r="D1563">
            <v>8800</v>
          </cell>
          <cell r="E1563">
            <v>12</v>
          </cell>
          <cell r="F1563" t="str">
            <v>E</v>
          </cell>
          <cell r="G1563" t="str">
            <v>E</v>
          </cell>
          <cell r="H1563" t="str">
            <v/>
          </cell>
          <cell r="I1563" t="str">
            <v/>
          </cell>
          <cell r="J1563" t="str">
            <v/>
          </cell>
          <cell r="K1563" t="str">
            <v>Large Commercial Aircraft</v>
          </cell>
          <cell r="L1563" t="str">
            <v>Airbus</v>
          </cell>
          <cell r="M1563" t="str">
            <v>Airbus A321ceo</v>
          </cell>
        </row>
        <row r="1564">
          <cell r="A1564">
            <v>513</v>
          </cell>
          <cell r="B1564">
            <v>722</v>
          </cell>
          <cell r="C1564" t="str">
            <v>513#722</v>
          </cell>
          <cell r="D1564">
            <v>8800</v>
          </cell>
          <cell r="E1564">
            <v>12</v>
          </cell>
          <cell r="F1564" t="str">
            <v>E</v>
          </cell>
          <cell r="G1564" t="str">
            <v>E</v>
          </cell>
          <cell r="H1564" t="str">
            <v/>
          </cell>
          <cell r="I1564" t="str">
            <v/>
          </cell>
          <cell r="J1564" t="str">
            <v/>
          </cell>
          <cell r="K1564" t="str">
            <v>Large Commercial Aircraft</v>
          </cell>
          <cell r="L1564" t="str">
            <v>Airbus</v>
          </cell>
          <cell r="M1564" t="str">
            <v>Airbus A319neo</v>
          </cell>
        </row>
        <row r="1565">
          <cell r="A1565">
            <v>209</v>
          </cell>
          <cell r="B1565">
            <v>722</v>
          </cell>
          <cell r="C1565" t="str">
            <v>209#722</v>
          </cell>
          <cell r="D1565">
            <v>8800</v>
          </cell>
          <cell r="E1565">
            <v>12</v>
          </cell>
          <cell r="F1565" t="str">
            <v>E</v>
          </cell>
          <cell r="G1565" t="str">
            <v>E</v>
          </cell>
          <cell r="H1565" t="str">
            <v/>
          </cell>
          <cell r="I1565" t="str">
            <v/>
          </cell>
          <cell r="J1565" t="str">
            <v/>
          </cell>
          <cell r="K1565" t="str">
            <v>Large Commercial Aircraft</v>
          </cell>
          <cell r="L1565" t="str">
            <v>Airbus</v>
          </cell>
          <cell r="M1565" t="str">
            <v>Airbus A319neo</v>
          </cell>
        </row>
        <row r="1566">
          <cell r="A1566">
            <v>514</v>
          </cell>
          <cell r="B1566">
            <v>722</v>
          </cell>
          <cell r="C1566" t="str">
            <v>514#722</v>
          </cell>
          <cell r="D1566">
            <v>8800</v>
          </cell>
          <cell r="E1566">
            <v>12</v>
          </cell>
          <cell r="F1566" t="str">
            <v>E</v>
          </cell>
          <cell r="G1566" t="str">
            <v>E</v>
          </cell>
          <cell r="H1566" t="str">
            <v/>
          </cell>
          <cell r="I1566" t="str">
            <v/>
          </cell>
          <cell r="J1566" t="str">
            <v/>
          </cell>
          <cell r="K1566" t="str">
            <v>Large Commercial Aircraft</v>
          </cell>
          <cell r="L1566" t="str">
            <v>Airbus</v>
          </cell>
          <cell r="M1566" t="str">
            <v>Airbus A320neo</v>
          </cell>
        </row>
        <row r="1567">
          <cell r="A1567">
            <v>210</v>
          </cell>
          <cell r="B1567">
            <v>722</v>
          </cell>
          <cell r="C1567" t="str">
            <v>210#722</v>
          </cell>
          <cell r="D1567">
            <v>8800</v>
          </cell>
          <cell r="E1567">
            <v>12</v>
          </cell>
          <cell r="F1567" t="str">
            <v>E</v>
          </cell>
          <cell r="G1567" t="str">
            <v>E</v>
          </cell>
          <cell r="H1567" t="str">
            <v/>
          </cell>
          <cell r="I1567" t="str">
            <v/>
          </cell>
          <cell r="J1567" t="str">
            <v/>
          </cell>
          <cell r="K1567" t="str">
            <v>Large Commercial Aircraft</v>
          </cell>
          <cell r="L1567" t="str">
            <v>Airbus</v>
          </cell>
          <cell r="M1567" t="str">
            <v>Airbus A320neo</v>
          </cell>
        </row>
        <row r="1568">
          <cell r="A1568">
            <v>665</v>
          </cell>
          <cell r="B1568">
            <v>722</v>
          </cell>
          <cell r="C1568" t="str">
            <v>665#722</v>
          </cell>
          <cell r="D1568">
            <v>8800</v>
          </cell>
          <cell r="E1568">
            <v>12</v>
          </cell>
          <cell r="F1568" t="str">
            <v>E</v>
          </cell>
          <cell r="G1568" t="str">
            <v>E</v>
          </cell>
          <cell r="H1568" t="str">
            <v/>
          </cell>
          <cell r="I1568" t="str">
            <v/>
          </cell>
          <cell r="J1568" t="str">
            <v/>
          </cell>
          <cell r="K1568" t="str">
            <v>Freighter</v>
          </cell>
          <cell r="L1568" t="str">
            <v>Airbus</v>
          </cell>
          <cell r="M1568" t="str">
            <v>A320-200P2F</v>
          </cell>
        </row>
        <row r="1569">
          <cell r="A1569">
            <v>666</v>
          </cell>
          <cell r="B1569">
            <v>722</v>
          </cell>
          <cell r="C1569" t="str">
            <v>666#722</v>
          </cell>
          <cell r="D1569">
            <v>8800</v>
          </cell>
          <cell r="E1569">
            <v>12</v>
          </cell>
          <cell r="F1569" t="str">
            <v>E</v>
          </cell>
          <cell r="G1569" t="str">
            <v>E</v>
          </cell>
          <cell r="H1569" t="str">
            <v/>
          </cell>
          <cell r="I1569" t="str">
            <v/>
          </cell>
          <cell r="J1569" t="str">
            <v/>
          </cell>
          <cell r="K1569" t="str">
            <v>Freighter</v>
          </cell>
          <cell r="L1569" t="str">
            <v>Airbus</v>
          </cell>
          <cell r="M1569" t="str">
            <v>A321P2F</v>
          </cell>
        </row>
        <row r="1570">
          <cell r="A1570">
            <v>573</v>
          </cell>
          <cell r="B1570">
            <v>722</v>
          </cell>
          <cell r="C1570" t="str">
            <v>573#722</v>
          </cell>
          <cell r="D1570">
            <v>8800</v>
          </cell>
          <cell r="E1570">
            <v>12</v>
          </cell>
          <cell r="F1570" t="str">
            <v>E</v>
          </cell>
          <cell r="G1570" t="str">
            <v>E</v>
          </cell>
          <cell r="H1570" t="str">
            <v/>
          </cell>
          <cell r="I1570" t="str">
            <v/>
          </cell>
          <cell r="J1570" t="str">
            <v/>
          </cell>
          <cell r="K1570" t="str">
            <v>Freighter</v>
          </cell>
          <cell r="L1570" t="str">
            <v>Boeing</v>
          </cell>
          <cell r="M1570" t="str">
            <v>Boeing 737-300SF</v>
          </cell>
        </row>
        <row r="1571">
          <cell r="A1571">
            <v>572</v>
          </cell>
          <cell r="B1571">
            <v>722</v>
          </cell>
          <cell r="C1571" t="str">
            <v>572#722</v>
          </cell>
          <cell r="D1571">
            <v>8800</v>
          </cell>
          <cell r="E1571">
            <v>12</v>
          </cell>
          <cell r="F1571" t="str">
            <v>E</v>
          </cell>
          <cell r="G1571" t="str">
            <v>E</v>
          </cell>
          <cell r="H1571" t="str">
            <v/>
          </cell>
          <cell r="I1571" t="str">
            <v/>
          </cell>
          <cell r="J1571" t="str">
            <v/>
          </cell>
          <cell r="K1571" t="str">
            <v>Freighter</v>
          </cell>
          <cell r="L1571" t="str">
            <v>Boeing</v>
          </cell>
          <cell r="M1571" t="str">
            <v>Boeing 737-400SF</v>
          </cell>
        </row>
        <row r="1572">
          <cell r="A1572">
            <v>591</v>
          </cell>
          <cell r="B1572">
            <v>722</v>
          </cell>
          <cell r="C1572" t="str">
            <v>591#722</v>
          </cell>
          <cell r="D1572">
            <v>8800</v>
          </cell>
          <cell r="E1572">
            <v>12</v>
          </cell>
          <cell r="F1572" t="str">
            <v>E</v>
          </cell>
          <cell r="G1572" t="str">
            <v>E</v>
          </cell>
          <cell r="H1572" t="str">
            <v/>
          </cell>
          <cell r="I1572" t="str">
            <v/>
          </cell>
          <cell r="J1572" t="str">
            <v/>
          </cell>
          <cell r="K1572" t="str">
            <v>Freighter</v>
          </cell>
          <cell r="L1572" t="str">
            <v>Boeing</v>
          </cell>
          <cell r="M1572" t="str">
            <v>Boeing 737-700C</v>
          </cell>
        </row>
        <row r="1573">
          <cell r="A1573">
            <v>571</v>
          </cell>
          <cell r="B1573">
            <v>722</v>
          </cell>
          <cell r="C1573" t="str">
            <v>571#722</v>
          </cell>
          <cell r="D1573">
            <v>8800</v>
          </cell>
          <cell r="E1573">
            <v>12</v>
          </cell>
          <cell r="F1573" t="str">
            <v>E</v>
          </cell>
          <cell r="G1573" t="str">
            <v>E</v>
          </cell>
          <cell r="H1573" t="str">
            <v/>
          </cell>
          <cell r="I1573" t="str">
            <v/>
          </cell>
          <cell r="J1573" t="str">
            <v/>
          </cell>
          <cell r="K1573" t="str">
            <v>Freighter</v>
          </cell>
          <cell r="L1573" t="str">
            <v>Boeing</v>
          </cell>
          <cell r="M1573" t="str">
            <v>Boeing 737-700/-800CF</v>
          </cell>
        </row>
        <row r="1574">
          <cell r="A1574">
            <v>596</v>
          </cell>
          <cell r="B1574">
            <v>722</v>
          </cell>
          <cell r="C1574" t="str">
            <v>596#722</v>
          </cell>
          <cell r="D1574">
            <v>8800</v>
          </cell>
          <cell r="E1574">
            <v>12</v>
          </cell>
          <cell r="F1574" t="str">
            <v>E</v>
          </cell>
          <cell r="G1574" t="str">
            <v>E</v>
          </cell>
          <cell r="H1574" t="str">
            <v/>
          </cell>
          <cell r="I1574" t="str">
            <v/>
          </cell>
          <cell r="J1574" t="str">
            <v/>
          </cell>
          <cell r="K1574" t="str">
            <v>Freighter</v>
          </cell>
          <cell r="L1574" t="str">
            <v>Boeing</v>
          </cell>
          <cell r="M1574" t="str">
            <v>Boeing 757-200 PF/SF</v>
          </cell>
        </row>
        <row r="1575">
          <cell r="A1575">
            <v>595</v>
          </cell>
          <cell r="B1575">
            <v>722</v>
          </cell>
          <cell r="C1575" t="str">
            <v>595#722</v>
          </cell>
          <cell r="D1575">
            <v>8800</v>
          </cell>
          <cell r="E1575">
            <v>12</v>
          </cell>
          <cell r="F1575" t="str">
            <v>E</v>
          </cell>
          <cell r="G1575" t="str">
            <v>E</v>
          </cell>
          <cell r="H1575" t="str">
            <v/>
          </cell>
          <cell r="I1575" t="str">
            <v/>
          </cell>
          <cell r="J1575" t="str">
            <v/>
          </cell>
          <cell r="K1575" t="str">
            <v>Freighter</v>
          </cell>
          <cell r="L1575" t="str">
            <v>Boeing</v>
          </cell>
          <cell r="M1575" t="str">
            <v>Boeing 757-200 PF/SF</v>
          </cell>
        </row>
        <row r="1576">
          <cell r="A1576">
            <v>34</v>
          </cell>
          <cell r="B1576">
            <v>722</v>
          </cell>
          <cell r="C1576" t="str">
            <v>34#722</v>
          </cell>
          <cell r="D1576">
            <v>8800</v>
          </cell>
          <cell r="E1576">
            <v>4</v>
          </cell>
          <cell r="F1576" t="str">
            <v>E</v>
          </cell>
          <cell r="G1576" t="str">
            <v>E</v>
          </cell>
          <cell r="H1576" t="str">
            <v/>
          </cell>
          <cell r="I1576" t="str">
            <v/>
          </cell>
          <cell r="J1576" t="str">
            <v/>
          </cell>
          <cell r="K1576" t="str">
            <v>Business Jet</v>
          </cell>
          <cell r="L1576" t="str">
            <v>Bombardier</v>
          </cell>
          <cell r="M1576" t="str">
            <v>Bombardier Challenger 300/350</v>
          </cell>
        </row>
        <row r="1577">
          <cell r="A1577">
            <v>649</v>
          </cell>
          <cell r="B1577">
            <v>722</v>
          </cell>
          <cell r="C1577" t="str">
            <v>649#722</v>
          </cell>
          <cell r="D1577">
            <v>8800</v>
          </cell>
          <cell r="E1577">
            <v>4</v>
          </cell>
          <cell r="F1577" t="str">
            <v>E</v>
          </cell>
          <cell r="G1577" t="str">
            <v>E</v>
          </cell>
          <cell r="H1577" t="str">
            <v/>
          </cell>
          <cell r="I1577" t="str">
            <v/>
          </cell>
          <cell r="J1577" t="str">
            <v/>
          </cell>
          <cell r="K1577" t="str">
            <v>Business Jet</v>
          </cell>
          <cell r="L1577" t="str">
            <v>Bombardier</v>
          </cell>
          <cell r="M1577" t="str">
            <v>Bombardier Challenger 3500</v>
          </cell>
        </row>
        <row r="1578">
          <cell r="A1578">
            <v>46</v>
          </cell>
          <cell r="B1578">
            <v>722</v>
          </cell>
          <cell r="C1578" t="str">
            <v>46#722</v>
          </cell>
          <cell r="D1578">
            <v>8800</v>
          </cell>
          <cell r="E1578">
            <v>4</v>
          </cell>
          <cell r="F1578" t="str">
            <v>E</v>
          </cell>
          <cell r="G1578" t="str">
            <v>E</v>
          </cell>
          <cell r="H1578" t="str">
            <v/>
          </cell>
          <cell r="I1578" t="str">
            <v/>
          </cell>
          <cell r="J1578" t="str">
            <v/>
          </cell>
          <cell r="K1578" t="str">
            <v>Business Jet</v>
          </cell>
          <cell r="L1578" t="str">
            <v>Cessna</v>
          </cell>
          <cell r="M1578" t="str">
            <v>Cessna Citation Latitude</v>
          </cell>
        </row>
        <row r="1579">
          <cell r="A1579">
            <v>45</v>
          </cell>
          <cell r="B1579">
            <v>722</v>
          </cell>
          <cell r="C1579" t="str">
            <v>45#722</v>
          </cell>
          <cell r="D1579">
            <v>8800</v>
          </cell>
          <cell r="E1579">
            <v>4</v>
          </cell>
          <cell r="F1579" t="str">
            <v>E</v>
          </cell>
          <cell r="G1579" t="str">
            <v>E</v>
          </cell>
          <cell r="H1579" t="str">
            <v/>
          </cell>
          <cell r="I1579" t="str">
            <v/>
          </cell>
          <cell r="J1579" t="str">
            <v/>
          </cell>
          <cell r="K1579" t="str">
            <v>Business Jet</v>
          </cell>
          <cell r="L1579" t="str">
            <v>Cessna</v>
          </cell>
          <cell r="M1579" t="str">
            <v>Cessna Citation Sovereign</v>
          </cell>
        </row>
        <row r="1580">
          <cell r="A1580">
            <v>49</v>
          </cell>
          <cell r="B1580">
            <v>722</v>
          </cell>
          <cell r="C1580" t="str">
            <v>49#722</v>
          </cell>
          <cell r="D1580">
            <v>8800</v>
          </cell>
          <cell r="E1580">
            <v>4</v>
          </cell>
          <cell r="F1580" t="str">
            <v>E</v>
          </cell>
          <cell r="G1580" t="str">
            <v>E</v>
          </cell>
          <cell r="H1580" t="str">
            <v/>
          </cell>
          <cell r="I1580" t="str">
            <v/>
          </cell>
          <cell r="J1580" t="str">
            <v/>
          </cell>
          <cell r="K1580" t="str">
            <v>Business Jet</v>
          </cell>
          <cell r="L1580" t="str">
            <v>Cessna</v>
          </cell>
          <cell r="M1580" t="str">
            <v>Cessna Citation X</v>
          </cell>
        </row>
        <row r="1581">
          <cell r="A1581">
            <v>40</v>
          </cell>
          <cell r="B1581">
            <v>722</v>
          </cell>
          <cell r="C1581" t="str">
            <v>40#722</v>
          </cell>
          <cell r="D1581">
            <v>8800</v>
          </cell>
          <cell r="E1581">
            <v>4</v>
          </cell>
          <cell r="F1581" t="str">
            <v>E</v>
          </cell>
          <cell r="G1581" t="str">
            <v>E</v>
          </cell>
          <cell r="H1581" t="str">
            <v/>
          </cell>
          <cell r="I1581" t="str">
            <v/>
          </cell>
          <cell r="J1581" t="str">
            <v/>
          </cell>
          <cell r="K1581" t="str">
            <v>Business Jet</v>
          </cell>
          <cell r="L1581" t="str">
            <v>Cessna</v>
          </cell>
          <cell r="M1581" t="str">
            <v>Cessna Citation XLS</v>
          </cell>
        </row>
        <row r="1582">
          <cell r="A1582">
            <v>53</v>
          </cell>
          <cell r="B1582">
            <v>722</v>
          </cell>
          <cell r="C1582" t="str">
            <v>53#722</v>
          </cell>
          <cell r="D1582">
            <v>8800</v>
          </cell>
          <cell r="E1582">
            <v>4</v>
          </cell>
          <cell r="F1582" t="str">
            <v>E</v>
          </cell>
          <cell r="G1582" t="str">
            <v>E</v>
          </cell>
          <cell r="H1582" t="str">
            <v/>
          </cell>
          <cell r="I1582" t="str">
            <v/>
          </cell>
          <cell r="J1582" t="str">
            <v/>
          </cell>
          <cell r="K1582" t="str">
            <v>Business Jet</v>
          </cell>
          <cell r="L1582" t="str">
            <v>Dassault</v>
          </cell>
          <cell r="M1582" t="str">
            <v>Dassault Falcon 2000</v>
          </cell>
        </row>
        <row r="1583">
          <cell r="A1583">
            <v>640</v>
          </cell>
          <cell r="B1583">
            <v>722</v>
          </cell>
          <cell r="C1583" t="str">
            <v>640#722</v>
          </cell>
          <cell r="D1583">
            <v>8800</v>
          </cell>
          <cell r="E1583">
            <v>4</v>
          </cell>
          <cell r="F1583" t="str">
            <v>E</v>
          </cell>
          <cell r="G1583" t="str">
            <v>E</v>
          </cell>
          <cell r="H1583" t="str">
            <v/>
          </cell>
          <cell r="I1583" t="str">
            <v/>
          </cell>
          <cell r="J1583" t="str">
            <v/>
          </cell>
          <cell r="K1583" t="str">
            <v>Business Jet</v>
          </cell>
          <cell r="L1583" t="str">
            <v>Dassault</v>
          </cell>
          <cell r="M1583" t="str">
            <v>Dassault Falcon 2X</v>
          </cell>
        </row>
        <row r="1584">
          <cell r="A1584">
            <v>64</v>
          </cell>
          <cell r="B1584">
            <v>722</v>
          </cell>
          <cell r="C1584" t="str">
            <v>64#722</v>
          </cell>
          <cell r="D1584">
            <v>8800</v>
          </cell>
          <cell r="E1584">
            <v>4</v>
          </cell>
          <cell r="F1584" t="str">
            <v>E</v>
          </cell>
          <cell r="G1584" t="str">
            <v>E</v>
          </cell>
          <cell r="H1584" t="str">
            <v/>
          </cell>
          <cell r="I1584" t="str">
            <v/>
          </cell>
          <cell r="J1584" t="str">
            <v/>
          </cell>
          <cell r="K1584" t="str">
            <v>Business Jet</v>
          </cell>
          <cell r="L1584" t="str">
            <v>Gulfstream</v>
          </cell>
          <cell r="M1584" t="str">
            <v>Gulfstream G100</v>
          </cell>
        </row>
        <row r="1585">
          <cell r="A1585">
            <v>454</v>
          </cell>
          <cell r="B1585">
            <v>722</v>
          </cell>
          <cell r="C1585" t="str">
            <v>454#722</v>
          </cell>
          <cell r="D1585">
            <v>8800</v>
          </cell>
          <cell r="E1585">
            <v>4</v>
          </cell>
          <cell r="F1585" t="str">
            <v>E</v>
          </cell>
          <cell r="G1585" t="str">
            <v>E</v>
          </cell>
          <cell r="H1585" t="str">
            <v/>
          </cell>
          <cell r="I1585" t="str">
            <v/>
          </cell>
          <cell r="J1585" t="str">
            <v/>
          </cell>
          <cell r="K1585" t="str">
            <v>Business Jet</v>
          </cell>
          <cell r="L1585" t="str">
            <v>Gulfstream</v>
          </cell>
          <cell r="M1585" t="str">
            <v>Gulfstream G280</v>
          </cell>
        </row>
        <row r="1586">
          <cell r="A1586">
            <v>33</v>
          </cell>
          <cell r="B1586">
            <v>722</v>
          </cell>
          <cell r="C1586" t="str">
            <v>33#722</v>
          </cell>
          <cell r="D1586">
            <v>8800</v>
          </cell>
          <cell r="E1586">
            <v>4</v>
          </cell>
          <cell r="F1586" t="str">
            <v>E</v>
          </cell>
          <cell r="G1586" t="str">
            <v>E</v>
          </cell>
          <cell r="H1586" t="str">
            <v/>
          </cell>
          <cell r="I1586" t="str">
            <v/>
          </cell>
          <cell r="J1586" t="str">
            <v/>
          </cell>
          <cell r="K1586" t="str">
            <v>Business Jet</v>
          </cell>
          <cell r="L1586" t="str">
            <v>Hawker</v>
          </cell>
          <cell r="M1586" t="str">
            <v>Hawker 4000</v>
          </cell>
        </row>
        <row r="1587">
          <cell r="A1587">
            <v>32</v>
          </cell>
          <cell r="B1587">
            <v>722</v>
          </cell>
          <cell r="C1587" t="str">
            <v>32#722</v>
          </cell>
          <cell r="D1587">
            <v>8800</v>
          </cell>
          <cell r="E1587">
            <v>4</v>
          </cell>
          <cell r="F1587" t="str">
            <v>E</v>
          </cell>
          <cell r="G1587" t="str">
            <v>E</v>
          </cell>
          <cell r="H1587" t="str">
            <v/>
          </cell>
          <cell r="I1587" t="str">
            <v/>
          </cell>
          <cell r="J1587" t="str">
            <v/>
          </cell>
          <cell r="K1587" t="str">
            <v>Business Jet</v>
          </cell>
          <cell r="L1587" t="str">
            <v>Hawker</v>
          </cell>
          <cell r="M1587" t="str">
            <v>Hawker 750/850/900</v>
          </cell>
        </row>
        <row r="1588">
          <cell r="A1588">
            <v>68</v>
          </cell>
          <cell r="B1588">
            <v>722</v>
          </cell>
          <cell r="C1588" t="str">
            <v>68#722</v>
          </cell>
          <cell r="D1588">
            <v>8800</v>
          </cell>
          <cell r="E1588">
            <v>4</v>
          </cell>
          <cell r="F1588" t="str">
            <v>E</v>
          </cell>
          <cell r="G1588" t="str">
            <v>E</v>
          </cell>
          <cell r="H1588" t="str">
            <v/>
          </cell>
          <cell r="I1588" t="str">
            <v/>
          </cell>
          <cell r="J1588" t="str">
            <v/>
          </cell>
          <cell r="K1588" t="str">
            <v>Business Jet</v>
          </cell>
          <cell r="L1588" t="str">
            <v>Learjet</v>
          </cell>
          <cell r="M1588" t="str">
            <v>Learjet 60</v>
          </cell>
        </row>
        <row r="1589">
          <cell r="A1589">
            <v>67</v>
          </cell>
          <cell r="B1589">
            <v>722</v>
          </cell>
          <cell r="C1589" t="str">
            <v>67#722</v>
          </cell>
          <cell r="D1589">
            <v>8800</v>
          </cell>
          <cell r="E1589">
            <v>4</v>
          </cell>
          <cell r="F1589" t="str">
            <v>E</v>
          </cell>
          <cell r="G1589" t="str">
            <v>E</v>
          </cell>
          <cell r="H1589" t="str">
            <v/>
          </cell>
          <cell r="I1589" t="str">
            <v/>
          </cell>
          <cell r="J1589" t="str">
            <v/>
          </cell>
          <cell r="K1589" t="str">
            <v>Business Jet</v>
          </cell>
          <cell r="L1589" t="str">
            <v>Learjet</v>
          </cell>
          <cell r="M1589" t="str">
            <v>Learjet 70/75</v>
          </cell>
        </row>
        <row r="1590">
          <cell r="A1590">
            <v>57</v>
          </cell>
          <cell r="B1590">
            <v>722</v>
          </cell>
          <cell r="C1590" t="str">
            <v>57#722</v>
          </cell>
          <cell r="D1590">
            <v>8800</v>
          </cell>
          <cell r="E1590">
            <v>4</v>
          </cell>
          <cell r="F1590" t="str">
            <v>E</v>
          </cell>
          <cell r="G1590" t="str">
            <v>E</v>
          </cell>
          <cell r="H1590" t="str">
            <v/>
          </cell>
          <cell r="I1590" t="str">
            <v/>
          </cell>
          <cell r="J1590" t="str">
            <v/>
          </cell>
          <cell r="K1590" t="str">
            <v>Business Jet</v>
          </cell>
          <cell r="L1590" t="str">
            <v>Embraer</v>
          </cell>
          <cell r="M1590" t="str">
            <v>Legacy 450/Praetor 500</v>
          </cell>
        </row>
        <row r="1591">
          <cell r="A1591">
            <v>58</v>
          </cell>
          <cell r="B1591">
            <v>722</v>
          </cell>
          <cell r="C1591" t="str">
            <v>58#722</v>
          </cell>
          <cell r="D1591">
            <v>8800</v>
          </cell>
          <cell r="E1591">
            <v>4</v>
          </cell>
          <cell r="F1591" t="str">
            <v>E</v>
          </cell>
          <cell r="G1591" t="str">
            <v>E</v>
          </cell>
          <cell r="H1591" t="str">
            <v/>
          </cell>
          <cell r="I1591" t="str">
            <v/>
          </cell>
          <cell r="J1591" t="str">
            <v/>
          </cell>
          <cell r="K1591" t="str">
            <v>Business Jet</v>
          </cell>
          <cell r="L1591" t="str">
            <v>Embraer</v>
          </cell>
          <cell r="M1591" t="str">
            <v>Legacy 500/Praetor 600</v>
          </cell>
        </row>
        <row r="1592">
          <cell r="A1592">
            <v>71</v>
          </cell>
          <cell r="B1592">
            <v>722</v>
          </cell>
          <cell r="C1592" t="str">
            <v>71#722</v>
          </cell>
          <cell r="D1592">
            <v>8800</v>
          </cell>
          <cell r="E1592">
            <v>4</v>
          </cell>
          <cell r="F1592" t="str">
            <v>E</v>
          </cell>
          <cell r="G1592" t="str">
            <v>E</v>
          </cell>
          <cell r="H1592" t="str">
            <v/>
          </cell>
          <cell r="I1592" t="str">
            <v/>
          </cell>
          <cell r="J1592" t="str">
            <v/>
          </cell>
          <cell r="K1592" t="str">
            <v>Business Jet</v>
          </cell>
          <cell r="L1592" t="str">
            <v>Pilatus</v>
          </cell>
          <cell r="M1592" t="str">
            <v>Pilatus PC-24</v>
          </cell>
        </row>
        <row r="1593">
          <cell r="A1593">
            <v>674</v>
          </cell>
          <cell r="B1593">
            <v>722</v>
          </cell>
          <cell r="C1593" t="str">
            <v>674#722</v>
          </cell>
          <cell r="D1593">
            <v>8800</v>
          </cell>
          <cell r="E1593">
            <v>12</v>
          </cell>
          <cell r="F1593" t="str">
            <v>E</v>
          </cell>
          <cell r="G1593" t="str">
            <v>E</v>
          </cell>
          <cell r="H1593" t="str">
            <v/>
          </cell>
          <cell r="I1593" t="str">
            <v/>
          </cell>
          <cell r="J1593" t="str">
            <v/>
          </cell>
          <cell r="K1593" t="str">
            <v>Business Jet</v>
          </cell>
          <cell r="L1593" t="str">
            <v>Airbus</v>
          </cell>
          <cell r="M1593" t="str">
            <v>Airbus ACJ TwoTwenty</v>
          </cell>
        </row>
        <row r="1594">
          <cell r="A1594">
            <v>296</v>
          </cell>
          <cell r="B1594">
            <v>722</v>
          </cell>
          <cell r="C1594" t="str">
            <v>296#722</v>
          </cell>
          <cell r="D1594">
            <v>8800</v>
          </cell>
          <cell r="E1594">
            <v>12</v>
          </cell>
          <cell r="F1594" t="str">
            <v>E</v>
          </cell>
          <cell r="G1594" t="str">
            <v>E</v>
          </cell>
          <cell r="H1594" t="str">
            <v/>
          </cell>
          <cell r="I1594" t="str">
            <v/>
          </cell>
          <cell r="J1594" t="str">
            <v/>
          </cell>
          <cell r="K1594" t="str">
            <v>Business Jet</v>
          </cell>
          <cell r="L1594" t="str">
            <v>Airbus</v>
          </cell>
          <cell r="M1594" t="str">
            <v>Airbus ACJ320 Family</v>
          </cell>
        </row>
        <row r="1595">
          <cell r="A1595">
            <v>526</v>
          </cell>
          <cell r="B1595">
            <v>722</v>
          </cell>
          <cell r="C1595" t="str">
            <v>526#722</v>
          </cell>
          <cell r="D1595">
            <v>8800</v>
          </cell>
          <cell r="E1595">
            <v>12</v>
          </cell>
          <cell r="F1595" t="str">
            <v>E</v>
          </cell>
          <cell r="G1595" t="str">
            <v>E</v>
          </cell>
          <cell r="H1595" t="str">
            <v/>
          </cell>
          <cell r="I1595" t="str">
            <v/>
          </cell>
          <cell r="J1595" t="str">
            <v/>
          </cell>
          <cell r="K1595" t="str">
            <v>Business Jet</v>
          </cell>
          <cell r="L1595" t="str">
            <v>Airbus</v>
          </cell>
          <cell r="M1595" t="str">
            <v>Airbus ACJ320 Family</v>
          </cell>
        </row>
        <row r="1596">
          <cell r="A1596">
            <v>528</v>
          </cell>
          <cell r="B1596">
            <v>722</v>
          </cell>
          <cell r="C1596" t="str">
            <v>528#722</v>
          </cell>
          <cell r="D1596">
            <v>8800</v>
          </cell>
          <cell r="E1596">
            <v>12</v>
          </cell>
          <cell r="F1596" t="str">
            <v>E</v>
          </cell>
          <cell r="G1596" t="str">
            <v>E</v>
          </cell>
          <cell r="H1596" t="str">
            <v/>
          </cell>
          <cell r="I1596" t="str">
            <v/>
          </cell>
          <cell r="J1596" t="str">
            <v/>
          </cell>
          <cell r="K1596" t="str">
            <v>Business Jet</v>
          </cell>
          <cell r="L1596" t="str">
            <v>Airbus</v>
          </cell>
          <cell r="M1596" t="str">
            <v>Airbus ACJ320neo Family</v>
          </cell>
        </row>
        <row r="1597">
          <cell r="A1597">
            <v>527</v>
          </cell>
          <cell r="B1597">
            <v>722</v>
          </cell>
          <cell r="C1597" t="str">
            <v>527#722</v>
          </cell>
          <cell r="D1597">
            <v>8800</v>
          </cell>
          <cell r="E1597">
            <v>12</v>
          </cell>
          <cell r="F1597" t="str">
            <v>E</v>
          </cell>
          <cell r="G1597" t="str">
            <v>E</v>
          </cell>
          <cell r="H1597" t="str">
            <v/>
          </cell>
          <cell r="I1597" t="str">
            <v/>
          </cell>
          <cell r="J1597" t="str">
            <v/>
          </cell>
          <cell r="K1597" t="str">
            <v>Business Jet</v>
          </cell>
          <cell r="L1597" t="str">
            <v>Airbus</v>
          </cell>
          <cell r="M1597" t="str">
            <v>Airbus ACJ320neo Family</v>
          </cell>
        </row>
        <row r="1598">
          <cell r="A1598">
            <v>529</v>
          </cell>
          <cell r="B1598">
            <v>722</v>
          </cell>
          <cell r="C1598" t="str">
            <v>529#722</v>
          </cell>
          <cell r="D1598">
            <v>8800</v>
          </cell>
          <cell r="E1598">
            <v>12</v>
          </cell>
          <cell r="F1598" t="str">
            <v>E</v>
          </cell>
          <cell r="G1598" t="str">
            <v>E</v>
          </cell>
          <cell r="H1598" t="str">
            <v/>
          </cell>
          <cell r="I1598" t="str">
            <v/>
          </cell>
          <cell r="J1598" t="str">
            <v/>
          </cell>
          <cell r="K1598" t="str">
            <v>Business Jet</v>
          </cell>
          <cell r="L1598" t="str">
            <v>Boeing</v>
          </cell>
          <cell r="M1598" t="str">
            <v>Boeing BBJ MAX</v>
          </cell>
        </row>
        <row r="1599">
          <cell r="A1599">
            <v>297</v>
          </cell>
          <cell r="B1599">
            <v>722</v>
          </cell>
          <cell r="C1599" t="str">
            <v>297#722</v>
          </cell>
          <cell r="D1599">
            <v>8800</v>
          </cell>
          <cell r="E1599">
            <v>12</v>
          </cell>
          <cell r="F1599" t="str">
            <v>E</v>
          </cell>
          <cell r="G1599" t="str">
            <v>E</v>
          </cell>
          <cell r="H1599" t="str">
            <v/>
          </cell>
          <cell r="I1599" t="str">
            <v/>
          </cell>
          <cell r="J1599" t="str">
            <v/>
          </cell>
          <cell r="K1599" t="str">
            <v>Business Jet</v>
          </cell>
          <cell r="L1599" t="str">
            <v>Boeing</v>
          </cell>
          <cell r="M1599" t="str">
            <v>Boeing BBJ/BBJ2/BBJ3</v>
          </cell>
        </row>
        <row r="1600">
          <cell r="A1600">
            <v>636</v>
          </cell>
          <cell r="B1600">
            <v>722</v>
          </cell>
          <cell r="C1600" t="str">
            <v>636#722</v>
          </cell>
          <cell r="D1600">
            <v>8800</v>
          </cell>
          <cell r="E1600">
            <v>12</v>
          </cell>
          <cell r="F1600" t="str">
            <v>E</v>
          </cell>
          <cell r="G1600" t="str">
            <v>E</v>
          </cell>
          <cell r="H1600" t="str">
            <v/>
          </cell>
          <cell r="I1600" t="str">
            <v/>
          </cell>
          <cell r="J1600" t="str">
            <v/>
          </cell>
          <cell r="K1600" t="str">
            <v>Military Transport / Special Mission</v>
          </cell>
          <cell r="L1600" t="str">
            <v>Boeing</v>
          </cell>
          <cell r="M1600" t="str">
            <v>Boeing B-52 Stratofortress</v>
          </cell>
        </row>
        <row r="1601">
          <cell r="A1601">
            <v>676</v>
          </cell>
          <cell r="B1601">
            <v>722</v>
          </cell>
          <cell r="C1601" t="str">
            <v>676#722</v>
          </cell>
          <cell r="D1601">
            <v>8800</v>
          </cell>
          <cell r="E1601">
            <v>12</v>
          </cell>
          <cell r="F1601" t="str">
            <v>E</v>
          </cell>
          <cell r="G1601" t="str">
            <v>E</v>
          </cell>
          <cell r="H1601" t="str">
            <v/>
          </cell>
          <cell r="I1601" t="str">
            <v/>
          </cell>
          <cell r="J1601" t="str">
            <v/>
          </cell>
          <cell r="K1601" t="str">
            <v>Military Transport / Special Mission</v>
          </cell>
          <cell r="L1601" t="str">
            <v>Boeing</v>
          </cell>
          <cell r="M1601" t="str">
            <v>Boeing B-52 Stratofortress re-engine</v>
          </cell>
        </row>
        <row r="1602">
          <cell r="A1602">
            <v>156</v>
          </cell>
          <cell r="B1602">
            <v>722</v>
          </cell>
          <cell r="C1602" t="str">
            <v>156#722</v>
          </cell>
          <cell r="D1602">
            <v>8800</v>
          </cell>
          <cell r="E1602">
            <v>12</v>
          </cell>
          <cell r="F1602" t="str">
            <v>E</v>
          </cell>
          <cell r="G1602" t="str">
            <v>E</v>
          </cell>
          <cell r="H1602" t="str">
            <v/>
          </cell>
          <cell r="I1602" t="str">
            <v/>
          </cell>
          <cell r="J1602" t="str">
            <v/>
          </cell>
          <cell r="K1602" t="str">
            <v>Military Transport / Special Mission</v>
          </cell>
          <cell r="L1602" t="str">
            <v>Boeing</v>
          </cell>
          <cell r="M1602" t="str">
            <v>Boeing P-8 Poseidon</v>
          </cell>
        </row>
        <row r="1603">
          <cell r="A1603">
            <v>574</v>
          </cell>
          <cell r="B1603">
            <v>722</v>
          </cell>
          <cell r="C1603" t="str">
            <v>574#722</v>
          </cell>
          <cell r="D1603">
            <v>8800</v>
          </cell>
          <cell r="E1603">
            <v>12</v>
          </cell>
          <cell r="F1603" t="str">
            <v>E</v>
          </cell>
          <cell r="G1603" t="str">
            <v>E</v>
          </cell>
          <cell r="H1603" t="str">
            <v/>
          </cell>
          <cell r="I1603" t="str">
            <v/>
          </cell>
          <cell r="J1603" t="str">
            <v/>
          </cell>
          <cell r="K1603" t="str">
            <v>Military Transport / Special Mission</v>
          </cell>
          <cell r="L1603" t="str">
            <v>Boeing</v>
          </cell>
          <cell r="M1603" t="str">
            <v>Boeing C-40 Clipper</v>
          </cell>
        </row>
        <row r="1604">
          <cell r="A1604">
            <v>196</v>
          </cell>
          <cell r="B1604">
            <v>722</v>
          </cell>
          <cell r="C1604" t="str">
            <v>196#722</v>
          </cell>
          <cell r="D1604">
            <v>8800</v>
          </cell>
          <cell r="E1604">
            <v>12</v>
          </cell>
          <cell r="F1604" t="str">
            <v>E</v>
          </cell>
          <cell r="G1604" t="str">
            <v>E</v>
          </cell>
          <cell r="H1604" t="str">
            <v/>
          </cell>
          <cell r="I1604" t="str">
            <v/>
          </cell>
          <cell r="J1604" t="str">
            <v/>
          </cell>
          <cell r="K1604" t="str">
            <v>Large Commercial Aircraft</v>
          </cell>
          <cell r="L1604" t="str">
            <v>Boeing</v>
          </cell>
          <cell r="M1604" t="str">
            <v>Boeing 737 MAX: 737 MAX 8</v>
          </cell>
        </row>
        <row r="1605">
          <cell r="A1605">
            <v>197</v>
          </cell>
          <cell r="B1605">
            <v>722</v>
          </cell>
          <cell r="C1605" t="str">
            <v>197#722</v>
          </cell>
          <cell r="D1605">
            <v>8800</v>
          </cell>
          <cell r="E1605">
            <v>12</v>
          </cell>
          <cell r="F1605" t="str">
            <v>E</v>
          </cell>
          <cell r="G1605" t="str">
            <v>E</v>
          </cell>
          <cell r="H1605" t="str">
            <v/>
          </cell>
          <cell r="I1605" t="str">
            <v/>
          </cell>
          <cell r="J1605" t="str">
            <v/>
          </cell>
          <cell r="K1605" t="str">
            <v>Large Commercial Aircraft</v>
          </cell>
          <cell r="L1605" t="str">
            <v>Boeing</v>
          </cell>
          <cell r="M1605" t="str">
            <v>Boeing 737 MAX: 737 MAX 9</v>
          </cell>
        </row>
        <row r="1606">
          <cell r="A1606">
            <v>300</v>
          </cell>
          <cell r="B1606">
            <v>722</v>
          </cell>
          <cell r="C1606" t="str">
            <v>300#722</v>
          </cell>
          <cell r="D1606">
            <v>8800</v>
          </cell>
          <cell r="E1606">
            <v>12</v>
          </cell>
          <cell r="F1606" t="str">
            <v>E</v>
          </cell>
          <cell r="G1606" t="str">
            <v>E</v>
          </cell>
          <cell r="H1606" t="str">
            <v/>
          </cell>
          <cell r="I1606" t="str">
            <v/>
          </cell>
          <cell r="J1606" t="str">
            <v/>
          </cell>
          <cell r="K1606" t="str">
            <v>Large Commercial Aircraft</v>
          </cell>
          <cell r="L1606" t="str">
            <v>Boeing</v>
          </cell>
          <cell r="M1606" t="str">
            <v>Boeing 737-600</v>
          </cell>
        </row>
        <row r="1607">
          <cell r="A1607">
            <v>192</v>
          </cell>
          <cell r="B1607">
            <v>722</v>
          </cell>
          <cell r="C1607" t="str">
            <v>192#722</v>
          </cell>
          <cell r="D1607">
            <v>8800</v>
          </cell>
          <cell r="E1607">
            <v>12</v>
          </cell>
          <cell r="F1607" t="str">
            <v>E</v>
          </cell>
          <cell r="G1607" t="str">
            <v>E</v>
          </cell>
          <cell r="H1607" t="str">
            <v/>
          </cell>
          <cell r="I1607" t="str">
            <v/>
          </cell>
          <cell r="J1607" t="str">
            <v/>
          </cell>
          <cell r="K1607" t="str">
            <v>Large Commercial Aircraft</v>
          </cell>
          <cell r="L1607" t="str">
            <v>Boeing</v>
          </cell>
          <cell r="M1607" t="str">
            <v>Boeing 737-700</v>
          </cell>
        </row>
        <row r="1608">
          <cell r="A1608">
            <v>193</v>
          </cell>
          <cell r="B1608">
            <v>722</v>
          </cell>
          <cell r="C1608" t="str">
            <v>193#722</v>
          </cell>
          <cell r="D1608">
            <v>8800</v>
          </cell>
          <cell r="E1608">
            <v>12</v>
          </cell>
          <cell r="F1608" t="str">
            <v>E</v>
          </cell>
          <cell r="G1608" t="str">
            <v>E</v>
          </cell>
          <cell r="H1608" t="str">
            <v/>
          </cell>
          <cell r="I1608" t="str">
            <v/>
          </cell>
          <cell r="J1608" t="str">
            <v/>
          </cell>
          <cell r="K1608" t="str">
            <v>Large Commercial Aircraft</v>
          </cell>
          <cell r="L1608" t="str">
            <v>Boeing</v>
          </cell>
          <cell r="M1608" t="str">
            <v>Boeing 737-800</v>
          </cell>
        </row>
        <row r="1609">
          <cell r="A1609">
            <v>194</v>
          </cell>
          <cell r="B1609">
            <v>722</v>
          </cell>
          <cell r="C1609" t="str">
            <v>194#722</v>
          </cell>
          <cell r="D1609">
            <v>8800</v>
          </cell>
          <cell r="E1609">
            <v>12</v>
          </cell>
          <cell r="F1609" t="str">
            <v>E</v>
          </cell>
          <cell r="G1609" t="str">
            <v>E</v>
          </cell>
          <cell r="H1609" t="str">
            <v/>
          </cell>
          <cell r="I1609" t="str">
            <v/>
          </cell>
          <cell r="J1609" t="str">
            <v/>
          </cell>
          <cell r="K1609" t="str">
            <v>Large Commercial Aircraft</v>
          </cell>
          <cell r="L1609" t="str">
            <v>Boeing</v>
          </cell>
          <cell r="M1609" t="str">
            <v>Boeing 737-900</v>
          </cell>
        </row>
        <row r="1610">
          <cell r="A1610">
            <v>522</v>
          </cell>
          <cell r="B1610">
            <v>722</v>
          </cell>
          <cell r="C1610" t="str">
            <v>522#722</v>
          </cell>
          <cell r="D1610">
            <v>8800</v>
          </cell>
          <cell r="E1610">
            <v>12</v>
          </cell>
          <cell r="F1610" t="str">
            <v>E</v>
          </cell>
          <cell r="G1610" t="str">
            <v>E</v>
          </cell>
          <cell r="H1610" t="str">
            <v/>
          </cell>
          <cell r="I1610" t="str">
            <v/>
          </cell>
          <cell r="J1610" t="str">
            <v/>
          </cell>
          <cell r="K1610" t="str">
            <v>Large Commercial Aircraft</v>
          </cell>
          <cell r="L1610" t="str">
            <v>Boeing</v>
          </cell>
          <cell r="M1610" t="str">
            <v>Boeing 757</v>
          </cell>
        </row>
        <row r="1611">
          <cell r="A1611">
            <v>230</v>
          </cell>
          <cell r="B1611">
            <v>722</v>
          </cell>
          <cell r="C1611" t="str">
            <v>230#722</v>
          </cell>
          <cell r="D1611">
            <v>8800</v>
          </cell>
          <cell r="E1611">
            <v>12</v>
          </cell>
          <cell r="F1611" t="str">
            <v>E</v>
          </cell>
          <cell r="G1611" t="str">
            <v>E</v>
          </cell>
          <cell r="H1611" t="str">
            <v/>
          </cell>
          <cell r="I1611" t="str">
            <v/>
          </cell>
          <cell r="J1611" t="str">
            <v/>
          </cell>
          <cell r="K1611" t="str">
            <v>Large Commercial Aircraft</v>
          </cell>
          <cell r="L1611" t="str">
            <v>Boeing</v>
          </cell>
          <cell r="M1611" t="str">
            <v>Boeing 757</v>
          </cell>
        </row>
        <row r="1612">
          <cell r="A1612">
            <v>612</v>
          </cell>
          <cell r="B1612">
            <v>722</v>
          </cell>
          <cell r="C1612" t="str">
            <v>612#722</v>
          </cell>
          <cell r="D1612">
            <v>8800</v>
          </cell>
          <cell r="E1612">
            <v>12</v>
          </cell>
          <cell r="F1612" t="str">
            <v>E</v>
          </cell>
          <cell r="G1612" t="str">
            <v>E</v>
          </cell>
          <cell r="H1612" t="str">
            <v/>
          </cell>
          <cell r="I1612" t="str">
            <v/>
          </cell>
          <cell r="J1612" t="str">
            <v/>
          </cell>
          <cell r="K1612" t="str">
            <v>Large Commercial Aircraft</v>
          </cell>
          <cell r="L1612" t="str">
            <v>Boeing</v>
          </cell>
          <cell r="M1612" t="str">
            <v>Boeing New Single Aisle (NSA)</v>
          </cell>
        </row>
        <row r="1613">
          <cell r="A1613">
            <v>18</v>
          </cell>
          <cell r="B1613">
            <v>722</v>
          </cell>
          <cell r="C1613" t="str">
            <v>18#722</v>
          </cell>
          <cell r="D1613">
            <v>8800</v>
          </cell>
          <cell r="E1613">
            <v>12</v>
          </cell>
          <cell r="F1613" t="str">
            <v>E</v>
          </cell>
          <cell r="G1613" t="str">
            <v>E</v>
          </cell>
          <cell r="H1613" t="str">
            <v/>
          </cell>
          <cell r="I1613" t="str">
            <v/>
          </cell>
          <cell r="J1613" t="str">
            <v/>
          </cell>
          <cell r="K1613" t="str">
            <v>Large Commercial Aircraft</v>
          </cell>
          <cell r="L1613" t="str">
            <v>Comac</v>
          </cell>
          <cell r="M1613" t="str">
            <v>Comac C919</v>
          </cell>
        </row>
        <row r="1614">
          <cell r="A1614">
            <v>541</v>
          </cell>
          <cell r="B1614">
            <v>722</v>
          </cell>
          <cell r="C1614" t="str">
            <v>541#722</v>
          </cell>
          <cell r="D1614">
            <v>8800</v>
          </cell>
          <cell r="E1614">
            <v>12</v>
          </cell>
          <cell r="F1614" t="str">
            <v>E</v>
          </cell>
          <cell r="G1614" t="str">
            <v>E</v>
          </cell>
          <cell r="H1614" t="str">
            <v/>
          </cell>
          <cell r="I1614" t="str">
            <v/>
          </cell>
          <cell r="J1614" t="str">
            <v/>
          </cell>
          <cell r="K1614" t="str">
            <v>Large Commercial Aircraft</v>
          </cell>
          <cell r="L1614" t="str">
            <v>Irkut</v>
          </cell>
          <cell r="M1614" t="str">
            <v>Irkut MC-21</v>
          </cell>
        </row>
        <row r="1615">
          <cell r="A1615">
            <v>19</v>
          </cell>
          <cell r="B1615">
            <v>722</v>
          </cell>
          <cell r="C1615" t="str">
            <v>19#722</v>
          </cell>
          <cell r="D1615">
            <v>8800</v>
          </cell>
          <cell r="E1615">
            <v>12</v>
          </cell>
          <cell r="F1615" t="str">
            <v>E</v>
          </cell>
          <cell r="G1615" t="str">
            <v>E</v>
          </cell>
          <cell r="H1615" t="str">
            <v/>
          </cell>
          <cell r="I1615" t="str">
            <v/>
          </cell>
          <cell r="J1615" t="str">
            <v/>
          </cell>
          <cell r="K1615" t="str">
            <v>Large Commercial Aircraft</v>
          </cell>
          <cell r="L1615" t="str">
            <v>Irkut</v>
          </cell>
          <cell r="M1615" t="str">
            <v>Irkut MC-21</v>
          </cell>
        </row>
        <row r="1616">
          <cell r="A1616">
            <v>663</v>
          </cell>
          <cell r="B1616">
            <v>722</v>
          </cell>
          <cell r="C1616" t="str">
            <v>663#722</v>
          </cell>
          <cell r="D1616">
            <v>9240</v>
          </cell>
          <cell r="E1616">
            <v>13</v>
          </cell>
          <cell r="F1616" t="str">
            <v>F</v>
          </cell>
          <cell r="G1616" t="str">
            <v>F (105% E) [$8,800]</v>
          </cell>
          <cell r="H1616" t="str">
            <v/>
          </cell>
          <cell r="I1616" t="str">
            <v/>
          </cell>
          <cell r="J1616" t="str">
            <v/>
          </cell>
          <cell r="K1616" t="str">
            <v>Large Commercial Aircraft</v>
          </cell>
          <cell r="L1616" t="str">
            <v>Airbus</v>
          </cell>
          <cell r="M1616" t="str">
            <v>Airbus A321 XLR</v>
          </cell>
        </row>
        <row r="1617">
          <cell r="A1617">
            <v>654</v>
          </cell>
          <cell r="B1617">
            <v>722</v>
          </cell>
          <cell r="C1617" t="str">
            <v>654#722</v>
          </cell>
          <cell r="D1617">
            <v>9240</v>
          </cell>
          <cell r="E1617">
            <v>13</v>
          </cell>
          <cell r="F1617" t="str">
            <v>F</v>
          </cell>
          <cell r="G1617" t="str">
            <v>F (105% E) [$8,800]</v>
          </cell>
          <cell r="H1617" t="str">
            <v/>
          </cell>
          <cell r="I1617" t="str">
            <v/>
          </cell>
          <cell r="J1617" t="str">
            <v/>
          </cell>
          <cell r="K1617" t="str">
            <v>Large Commercial Aircraft</v>
          </cell>
          <cell r="L1617" t="str">
            <v>Airbus</v>
          </cell>
          <cell r="M1617" t="str">
            <v>Airbus A322X</v>
          </cell>
        </row>
        <row r="1618">
          <cell r="A1618">
            <v>655</v>
          </cell>
          <cell r="B1618">
            <v>722</v>
          </cell>
          <cell r="C1618" t="str">
            <v>655#722</v>
          </cell>
          <cell r="D1618">
            <v>9240</v>
          </cell>
          <cell r="E1618">
            <v>13</v>
          </cell>
          <cell r="F1618" t="str">
            <v>F</v>
          </cell>
          <cell r="G1618" t="str">
            <v>F (105% E) [$8,800]</v>
          </cell>
          <cell r="H1618" t="str">
            <v/>
          </cell>
          <cell r="I1618" t="str">
            <v/>
          </cell>
          <cell r="J1618" t="str">
            <v/>
          </cell>
          <cell r="K1618" t="str">
            <v>Large Commercial Aircraft</v>
          </cell>
          <cell r="L1618" t="str">
            <v>Airbus</v>
          </cell>
          <cell r="M1618" t="str">
            <v>Airbus A322X</v>
          </cell>
        </row>
        <row r="1619">
          <cell r="A1619">
            <v>653</v>
          </cell>
          <cell r="B1619">
            <v>722</v>
          </cell>
          <cell r="C1619" t="str">
            <v>653#722</v>
          </cell>
          <cell r="D1619">
            <v>9240</v>
          </cell>
          <cell r="E1619">
            <v>13</v>
          </cell>
          <cell r="F1619" t="str">
            <v>F</v>
          </cell>
          <cell r="G1619" t="str">
            <v>F (105% E) [$8,800]</v>
          </cell>
          <cell r="H1619" t="str">
            <v/>
          </cell>
          <cell r="I1619" t="str">
            <v/>
          </cell>
          <cell r="J1619" t="str">
            <v/>
          </cell>
          <cell r="K1619" t="str">
            <v>Large Commercial Aircraft</v>
          </cell>
          <cell r="L1619" t="str">
            <v>Airbus</v>
          </cell>
          <cell r="M1619" t="str">
            <v>Airbus A220-500</v>
          </cell>
        </row>
        <row r="1620">
          <cell r="A1620">
            <v>660</v>
          </cell>
          <cell r="B1620">
            <v>722</v>
          </cell>
          <cell r="C1620" t="str">
            <v>660#722</v>
          </cell>
          <cell r="D1620">
            <v>9240</v>
          </cell>
          <cell r="E1620">
            <v>13</v>
          </cell>
          <cell r="F1620" t="str">
            <v>F</v>
          </cell>
          <cell r="G1620" t="str">
            <v>F (105% E) [$8,800]</v>
          </cell>
          <cell r="H1620" t="str">
            <v/>
          </cell>
          <cell r="I1620" t="str">
            <v/>
          </cell>
          <cell r="J1620" t="str">
            <v/>
          </cell>
          <cell r="K1620" t="str">
            <v>Large Commercial Aircraft</v>
          </cell>
          <cell r="L1620" t="str">
            <v>Airbus</v>
          </cell>
          <cell r="M1620" t="str">
            <v>Airbus A321 LR</v>
          </cell>
        </row>
        <row r="1621">
          <cell r="A1621">
            <v>661</v>
          </cell>
          <cell r="B1621">
            <v>722</v>
          </cell>
          <cell r="C1621" t="str">
            <v>661#722</v>
          </cell>
          <cell r="D1621">
            <v>9240</v>
          </cell>
          <cell r="E1621">
            <v>13</v>
          </cell>
          <cell r="F1621" t="str">
            <v>F</v>
          </cell>
          <cell r="G1621" t="str">
            <v>F (105% E) [$8,800]</v>
          </cell>
          <cell r="H1621" t="str">
            <v/>
          </cell>
          <cell r="I1621" t="str">
            <v/>
          </cell>
          <cell r="J1621" t="str">
            <v/>
          </cell>
          <cell r="K1621" t="str">
            <v>Large Commercial Aircraft</v>
          </cell>
          <cell r="L1621" t="str">
            <v>Airbus</v>
          </cell>
          <cell r="M1621" t="str">
            <v>Airbus A321 LR</v>
          </cell>
        </row>
        <row r="1622">
          <cell r="A1622">
            <v>662</v>
          </cell>
          <cell r="B1622">
            <v>722</v>
          </cell>
          <cell r="C1622" t="str">
            <v>662#722</v>
          </cell>
          <cell r="D1622">
            <v>9240</v>
          </cell>
          <cell r="E1622">
            <v>13</v>
          </cell>
          <cell r="F1622" t="str">
            <v>F</v>
          </cell>
          <cell r="G1622" t="str">
            <v>F (105% E) [$8,800]</v>
          </cell>
          <cell r="H1622" t="str">
            <v/>
          </cell>
          <cell r="I1622" t="str">
            <v/>
          </cell>
          <cell r="J1622" t="str">
            <v/>
          </cell>
          <cell r="K1622" t="str">
            <v>Large Commercial Aircraft</v>
          </cell>
          <cell r="L1622" t="str">
            <v>Airbus</v>
          </cell>
          <cell r="M1622" t="str">
            <v>Airbus A321 XLR</v>
          </cell>
        </row>
        <row r="1623">
          <cell r="A1623">
            <v>642</v>
          </cell>
          <cell r="B1623">
            <v>722</v>
          </cell>
          <cell r="C1623" t="str">
            <v>642#722</v>
          </cell>
          <cell r="D1623">
            <v>9240</v>
          </cell>
          <cell r="E1623">
            <v>4</v>
          </cell>
          <cell r="F1623" t="str">
            <v>F</v>
          </cell>
          <cell r="G1623" t="str">
            <v>F (105% E) [$8,800]</v>
          </cell>
          <cell r="H1623" t="str">
            <v/>
          </cell>
          <cell r="I1623" t="str">
            <v/>
          </cell>
          <cell r="J1623" t="str">
            <v/>
          </cell>
          <cell r="K1623" t="str">
            <v>Business Jet</v>
          </cell>
          <cell r="L1623" t="str">
            <v>Gulfstream</v>
          </cell>
          <cell r="M1623" t="str">
            <v>Gulfstream G285X</v>
          </cell>
        </row>
        <row r="1624">
          <cell r="A1624">
            <v>562</v>
          </cell>
          <cell r="B1624">
            <v>722</v>
          </cell>
          <cell r="C1624" t="str">
            <v>562#722</v>
          </cell>
          <cell r="D1624">
            <v>10999</v>
          </cell>
          <cell r="E1624">
            <v>8</v>
          </cell>
          <cell r="F1624" t="str">
            <v>G</v>
          </cell>
          <cell r="G1624" t="str">
            <v>G</v>
          </cell>
          <cell r="H1624" t="str">
            <v/>
          </cell>
          <cell r="I1624" t="str">
            <v/>
          </cell>
          <cell r="J1624" t="str">
            <v/>
          </cell>
          <cell r="K1624" t="str">
            <v>Freighter</v>
          </cell>
          <cell r="L1624" t="str">
            <v>Airbus</v>
          </cell>
          <cell r="M1624" t="str">
            <v>Airbus A330-300P2F</v>
          </cell>
        </row>
        <row r="1625">
          <cell r="A1625">
            <v>669</v>
          </cell>
          <cell r="B1625">
            <v>722</v>
          </cell>
          <cell r="C1625" t="str">
            <v>669#722</v>
          </cell>
          <cell r="D1625">
            <v>10999</v>
          </cell>
          <cell r="E1625">
            <v>8</v>
          </cell>
          <cell r="F1625" t="str">
            <v>G</v>
          </cell>
          <cell r="G1625" t="str">
            <v>G</v>
          </cell>
          <cell r="H1625" t="str">
            <v/>
          </cell>
          <cell r="I1625" t="str">
            <v/>
          </cell>
          <cell r="J1625" t="str">
            <v/>
          </cell>
          <cell r="K1625" t="str">
            <v>Freighter</v>
          </cell>
          <cell r="L1625" t="str">
            <v>Airbus</v>
          </cell>
          <cell r="M1625" t="str">
            <v>Airbus A340-600NGF</v>
          </cell>
        </row>
        <row r="1626">
          <cell r="A1626">
            <v>627</v>
          </cell>
          <cell r="B1626">
            <v>722</v>
          </cell>
          <cell r="C1626" t="str">
            <v>627#722</v>
          </cell>
          <cell r="D1626">
            <v>10999</v>
          </cell>
          <cell r="E1626">
            <v>8</v>
          </cell>
          <cell r="F1626" t="str">
            <v>G</v>
          </cell>
          <cell r="G1626" t="str">
            <v>G</v>
          </cell>
          <cell r="H1626" t="str">
            <v/>
          </cell>
          <cell r="I1626" t="str">
            <v/>
          </cell>
          <cell r="J1626" t="str">
            <v/>
          </cell>
          <cell r="K1626" t="str">
            <v>Freighter</v>
          </cell>
          <cell r="L1626" t="str">
            <v>McDonnell</v>
          </cell>
          <cell r="M1626" t="str">
            <v>McDonnell Douglas MD-11F/CF</v>
          </cell>
        </row>
        <row r="1627">
          <cell r="A1627">
            <v>566</v>
          </cell>
          <cell r="B1627">
            <v>722</v>
          </cell>
          <cell r="C1627" t="str">
            <v>566#722</v>
          </cell>
          <cell r="D1627">
            <v>10999</v>
          </cell>
          <cell r="E1627">
            <v>8</v>
          </cell>
          <cell r="F1627" t="str">
            <v>G</v>
          </cell>
          <cell r="G1627" t="str">
            <v>G</v>
          </cell>
          <cell r="H1627" t="str">
            <v/>
          </cell>
          <cell r="I1627" t="str">
            <v/>
          </cell>
          <cell r="J1627" t="str">
            <v/>
          </cell>
          <cell r="K1627" t="str">
            <v>Freighter</v>
          </cell>
          <cell r="L1627" t="str">
            <v>Airbus</v>
          </cell>
          <cell r="M1627" t="str">
            <v>Airbus A300-600ST Beluga</v>
          </cell>
        </row>
        <row r="1628">
          <cell r="A1628">
            <v>560</v>
          </cell>
          <cell r="B1628">
            <v>722</v>
          </cell>
          <cell r="C1628" t="str">
            <v>560#722</v>
          </cell>
          <cell r="D1628">
            <v>10999</v>
          </cell>
          <cell r="E1628">
            <v>8</v>
          </cell>
          <cell r="F1628" t="str">
            <v>G</v>
          </cell>
          <cell r="G1628" t="str">
            <v>G</v>
          </cell>
          <cell r="H1628" t="str">
            <v/>
          </cell>
          <cell r="I1628" t="str">
            <v/>
          </cell>
          <cell r="J1628" t="str">
            <v/>
          </cell>
          <cell r="K1628" t="str">
            <v>Freighter</v>
          </cell>
          <cell r="L1628" t="str">
            <v>Airbus</v>
          </cell>
          <cell r="M1628" t="str">
            <v>Airbus A330-200F</v>
          </cell>
        </row>
        <row r="1629">
          <cell r="A1629">
            <v>561</v>
          </cell>
          <cell r="B1629">
            <v>722</v>
          </cell>
          <cell r="C1629" t="str">
            <v>561#722</v>
          </cell>
          <cell r="D1629">
            <v>10999</v>
          </cell>
          <cell r="E1629">
            <v>8</v>
          </cell>
          <cell r="F1629" t="str">
            <v>G</v>
          </cell>
          <cell r="G1629" t="str">
            <v>G</v>
          </cell>
          <cell r="H1629" t="str">
            <v/>
          </cell>
          <cell r="I1629" t="str">
            <v/>
          </cell>
          <cell r="J1629" t="str">
            <v/>
          </cell>
          <cell r="K1629" t="str">
            <v>Freighter</v>
          </cell>
          <cell r="L1629" t="str">
            <v>Airbus</v>
          </cell>
          <cell r="M1629" t="str">
            <v>Airbus A330-200F</v>
          </cell>
        </row>
        <row r="1630">
          <cell r="A1630">
            <v>563</v>
          </cell>
          <cell r="B1630">
            <v>722</v>
          </cell>
          <cell r="C1630" t="str">
            <v>563#722</v>
          </cell>
          <cell r="D1630">
            <v>10999</v>
          </cell>
          <cell r="E1630">
            <v>8</v>
          </cell>
          <cell r="F1630" t="str">
            <v>G</v>
          </cell>
          <cell r="G1630" t="str">
            <v>G</v>
          </cell>
          <cell r="H1630" t="str">
            <v/>
          </cell>
          <cell r="I1630" t="str">
            <v/>
          </cell>
          <cell r="J1630" t="str">
            <v/>
          </cell>
          <cell r="K1630" t="str">
            <v>Freighter</v>
          </cell>
          <cell r="L1630" t="str">
            <v>Airbus</v>
          </cell>
          <cell r="M1630" t="str">
            <v>Airbus A330-300P2F</v>
          </cell>
        </row>
        <row r="1631">
          <cell r="A1631">
            <v>564</v>
          </cell>
          <cell r="B1631">
            <v>722</v>
          </cell>
          <cell r="C1631" t="str">
            <v>564#722</v>
          </cell>
          <cell r="D1631">
            <v>10999</v>
          </cell>
          <cell r="E1631">
            <v>8</v>
          </cell>
          <cell r="F1631" t="str">
            <v>G</v>
          </cell>
          <cell r="G1631" t="str">
            <v>G</v>
          </cell>
          <cell r="H1631" t="str">
            <v/>
          </cell>
          <cell r="I1631" t="str">
            <v/>
          </cell>
          <cell r="J1631" t="str">
            <v/>
          </cell>
          <cell r="K1631" t="str">
            <v>Freighter</v>
          </cell>
          <cell r="L1631" t="str">
            <v>Airbus</v>
          </cell>
          <cell r="M1631" t="str">
            <v>Airbus A330-300P2F</v>
          </cell>
        </row>
        <row r="1632">
          <cell r="A1632">
            <v>570</v>
          </cell>
          <cell r="B1632">
            <v>722</v>
          </cell>
          <cell r="C1632" t="str">
            <v>570#722</v>
          </cell>
          <cell r="D1632">
            <v>10999</v>
          </cell>
          <cell r="E1632">
            <v>8</v>
          </cell>
          <cell r="F1632" t="str">
            <v>G</v>
          </cell>
          <cell r="G1632" t="str">
            <v>G</v>
          </cell>
          <cell r="H1632" t="str">
            <v/>
          </cell>
          <cell r="I1632" t="str">
            <v/>
          </cell>
          <cell r="J1632" t="str">
            <v/>
          </cell>
          <cell r="K1632" t="str">
            <v>Freighter</v>
          </cell>
          <cell r="L1632" t="str">
            <v>Boeing</v>
          </cell>
          <cell r="M1632" t="str">
            <v>Boeing 767-300BCF</v>
          </cell>
        </row>
        <row r="1633">
          <cell r="A1633">
            <v>569</v>
          </cell>
          <cell r="B1633">
            <v>722</v>
          </cell>
          <cell r="C1633" t="str">
            <v>569#722</v>
          </cell>
          <cell r="D1633">
            <v>10999</v>
          </cell>
          <cell r="E1633">
            <v>8</v>
          </cell>
          <cell r="F1633" t="str">
            <v>G</v>
          </cell>
          <cell r="G1633" t="str">
            <v>G</v>
          </cell>
          <cell r="H1633" t="str">
            <v/>
          </cell>
          <cell r="I1633" t="str">
            <v/>
          </cell>
          <cell r="J1633" t="str">
            <v/>
          </cell>
          <cell r="K1633" t="str">
            <v>Freighter</v>
          </cell>
          <cell r="L1633" t="str">
            <v>Boeing</v>
          </cell>
          <cell r="M1633" t="str">
            <v>Boeing 767-300F</v>
          </cell>
        </row>
        <row r="1634">
          <cell r="A1634">
            <v>626</v>
          </cell>
          <cell r="B1634">
            <v>722</v>
          </cell>
          <cell r="C1634" t="str">
            <v>626#722</v>
          </cell>
          <cell r="D1634">
            <v>10999</v>
          </cell>
          <cell r="E1634">
            <v>8</v>
          </cell>
          <cell r="F1634" t="str">
            <v>G</v>
          </cell>
          <cell r="G1634" t="str">
            <v>G</v>
          </cell>
          <cell r="H1634" t="str">
            <v/>
          </cell>
          <cell r="I1634" t="str">
            <v/>
          </cell>
          <cell r="J1634" t="str">
            <v/>
          </cell>
          <cell r="K1634" t="str">
            <v>Freighter</v>
          </cell>
          <cell r="L1634" t="str">
            <v>McDonnell</v>
          </cell>
          <cell r="M1634" t="str">
            <v>McDonnell Douglas MD-11F/CF</v>
          </cell>
        </row>
        <row r="1635">
          <cell r="A1635">
            <v>565</v>
          </cell>
          <cell r="B1635">
            <v>722</v>
          </cell>
          <cell r="C1635" t="str">
            <v>565#722</v>
          </cell>
          <cell r="D1635">
            <v>10999</v>
          </cell>
          <cell r="E1635">
            <v>8</v>
          </cell>
          <cell r="F1635" t="str">
            <v>G</v>
          </cell>
          <cell r="G1635" t="str">
            <v>G</v>
          </cell>
          <cell r="H1635" t="str">
            <v/>
          </cell>
          <cell r="I1635" t="str">
            <v/>
          </cell>
          <cell r="J1635" t="str">
            <v/>
          </cell>
          <cell r="K1635" t="str">
            <v>Freighter</v>
          </cell>
          <cell r="L1635" t="str">
            <v>Airbus</v>
          </cell>
          <cell r="M1635" t="str">
            <v>Airbus A330-743L Beluga XL</v>
          </cell>
        </row>
        <row r="1636">
          <cell r="A1636">
            <v>644</v>
          </cell>
          <cell r="B1636">
            <v>722</v>
          </cell>
          <cell r="C1636" t="str">
            <v>644#722</v>
          </cell>
          <cell r="D1636">
            <v>10999</v>
          </cell>
          <cell r="E1636">
            <v>8</v>
          </cell>
          <cell r="F1636" t="str">
            <v>G</v>
          </cell>
          <cell r="G1636" t="str">
            <v>G</v>
          </cell>
          <cell r="H1636" t="str">
            <v/>
          </cell>
          <cell r="I1636" t="str">
            <v/>
          </cell>
          <cell r="J1636" t="str">
            <v/>
          </cell>
          <cell r="K1636" t="str">
            <v>Freighter</v>
          </cell>
          <cell r="L1636" t="str">
            <v>Airbus</v>
          </cell>
          <cell r="M1636" t="str">
            <v>Airbus A350F</v>
          </cell>
        </row>
        <row r="1637">
          <cell r="A1637">
            <v>592</v>
          </cell>
          <cell r="B1637">
            <v>722</v>
          </cell>
          <cell r="C1637" t="str">
            <v>592#722</v>
          </cell>
          <cell r="D1637">
            <v>10999</v>
          </cell>
          <cell r="E1637">
            <v>8</v>
          </cell>
          <cell r="F1637" t="str">
            <v>G</v>
          </cell>
          <cell r="G1637" t="str">
            <v>G</v>
          </cell>
          <cell r="H1637" t="str">
            <v/>
          </cell>
          <cell r="I1637" t="str">
            <v/>
          </cell>
          <cell r="J1637" t="str">
            <v/>
          </cell>
          <cell r="K1637" t="str">
            <v>Freighter</v>
          </cell>
          <cell r="L1637" t="str">
            <v>Boeing</v>
          </cell>
          <cell r="M1637" t="str">
            <v>Boeing 747-400CF</v>
          </cell>
        </row>
        <row r="1638">
          <cell r="A1638">
            <v>593</v>
          </cell>
          <cell r="B1638">
            <v>722</v>
          </cell>
          <cell r="C1638" t="str">
            <v>593#722</v>
          </cell>
          <cell r="D1638">
            <v>10999</v>
          </cell>
          <cell r="E1638">
            <v>8</v>
          </cell>
          <cell r="F1638" t="str">
            <v>G</v>
          </cell>
          <cell r="G1638" t="str">
            <v>G</v>
          </cell>
          <cell r="H1638" t="str">
            <v/>
          </cell>
          <cell r="I1638" t="str">
            <v/>
          </cell>
          <cell r="J1638" t="str">
            <v/>
          </cell>
          <cell r="K1638" t="str">
            <v>Freighter</v>
          </cell>
          <cell r="L1638" t="str">
            <v>Boeing</v>
          </cell>
          <cell r="M1638" t="str">
            <v>Boeing 747-400CF</v>
          </cell>
        </row>
        <row r="1639">
          <cell r="A1639">
            <v>629</v>
          </cell>
          <cell r="B1639">
            <v>722</v>
          </cell>
          <cell r="C1639" t="str">
            <v>629#722</v>
          </cell>
          <cell r="D1639">
            <v>10999</v>
          </cell>
          <cell r="E1639">
            <v>8</v>
          </cell>
          <cell r="F1639" t="str">
            <v>G</v>
          </cell>
          <cell r="G1639" t="str">
            <v>G</v>
          </cell>
          <cell r="H1639" t="str">
            <v/>
          </cell>
          <cell r="I1639" t="str">
            <v/>
          </cell>
          <cell r="J1639" t="str">
            <v/>
          </cell>
          <cell r="K1639" t="str">
            <v>Freighter</v>
          </cell>
          <cell r="L1639" t="str">
            <v>Boeing</v>
          </cell>
          <cell r="M1639" t="str">
            <v>Boeing 747-400F/ERF</v>
          </cell>
        </row>
        <row r="1640">
          <cell r="A1640">
            <v>628</v>
          </cell>
          <cell r="B1640">
            <v>722</v>
          </cell>
          <cell r="C1640" t="str">
            <v>628#722</v>
          </cell>
          <cell r="D1640">
            <v>10999</v>
          </cell>
          <cell r="E1640">
            <v>8</v>
          </cell>
          <cell r="F1640" t="str">
            <v>G</v>
          </cell>
          <cell r="G1640" t="str">
            <v>G</v>
          </cell>
          <cell r="H1640" t="str">
            <v/>
          </cell>
          <cell r="I1640" t="str">
            <v/>
          </cell>
          <cell r="J1640" t="str">
            <v/>
          </cell>
          <cell r="K1640" t="str">
            <v>Freighter</v>
          </cell>
          <cell r="L1640" t="str">
            <v>Boeing</v>
          </cell>
          <cell r="M1640" t="str">
            <v>Boeing 747-400F/ERF</v>
          </cell>
        </row>
        <row r="1641">
          <cell r="A1641">
            <v>630</v>
          </cell>
          <cell r="B1641">
            <v>722</v>
          </cell>
          <cell r="C1641" t="str">
            <v>630#722</v>
          </cell>
          <cell r="D1641">
            <v>10999</v>
          </cell>
          <cell r="E1641">
            <v>8</v>
          </cell>
          <cell r="F1641" t="str">
            <v>G</v>
          </cell>
          <cell r="G1641" t="str">
            <v>G</v>
          </cell>
          <cell r="H1641" t="str">
            <v/>
          </cell>
          <cell r="I1641" t="str">
            <v/>
          </cell>
          <cell r="J1641" t="str">
            <v/>
          </cell>
          <cell r="K1641" t="str">
            <v>Freighter</v>
          </cell>
          <cell r="L1641" t="str">
            <v>Boeing</v>
          </cell>
          <cell r="M1641" t="str">
            <v>Boeing 747-400F/ERF</v>
          </cell>
        </row>
        <row r="1642">
          <cell r="A1642">
            <v>659</v>
          </cell>
          <cell r="B1642">
            <v>722</v>
          </cell>
          <cell r="C1642" t="str">
            <v>659#722</v>
          </cell>
          <cell r="D1642">
            <v>10999</v>
          </cell>
          <cell r="E1642">
            <v>8</v>
          </cell>
          <cell r="F1642" t="str">
            <v>G</v>
          </cell>
          <cell r="G1642" t="str">
            <v>G</v>
          </cell>
          <cell r="H1642" t="str">
            <v/>
          </cell>
          <cell r="I1642" t="str">
            <v/>
          </cell>
          <cell r="J1642" t="str">
            <v/>
          </cell>
          <cell r="K1642" t="str">
            <v>Freighter</v>
          </cell>
          <cell r="L1642" t="str">
            <v>Boeing</v>
          </cell>
          <cell r="M1642" t="str">
            <v>Boeing 777XF: 777-9</v>
          </cell>
        </row>
        <row r="1643">
          <cell r="A1643">
            <v>632</v>
          </cell>
          <cell r="B1643">
            <v>722</v>
          </cell>
          <cell r="C1643" t="str">
            <v>632#722</v>
          </cell>
          <cell r="D1643">
            <v>10999</v>
          </cell>
          <cell r="E1643">
            <v>8</v>
          </cell>
          <cell r="F1643" t="str">
            <v>G</v>
          </cell>
          <cell r="G1643" t="str">
            <v>G</v>
          </cell>
          <cell r="H1643" t="str">
            <v/>
          </cell>
          <cell r="I1643" t="str">
            <v/>
          </cell>
          <cell r="J1643" t="str">
            <v/>
          </cell>
          <cell r="K1643" t="str">
            <v>Freighter</v>
          </cell>
          <cell r="L1643" t="str">
            <v>Airbus</v>
          </cell>
          <cell r="M1643" t="str">
            <v>A300-600F/RF</v>
          </cell>
        </row>
        <row r="1644">
          <cell r="A1644">
            <v>631</v>
          </cell>
          <cell r="B1644">
            <v>722</v>
          </cell>
          <cell r="C1644" t="str">
            <v>631#722</v>
          </cell>
          <cell r="D1644">
            <v>10999</v>
          </cell>
          <cell r="E1644">
            <v>8</v>
          </cell>
          <cell r="F1644" t="str">
            <v>G</v>
          </cell>
          <cell r="G1644" t="str">
            <v>G</v>
          </cell>
          <cell r="H1644" t="str">
            <v/>
          </cell>
          <cell r="I1644" t="str">
            <v/>
          </cell>
          <cell r="J1644" t="str">
            <v/>
          </cell>
          <cell r="K1644" t="str">
            <v>Freighter</v>
          </cell>
          <cell r="L1644" t="str">
            <v>Airbus</v>
          </cell>
          <cell r="M1644" t="str">
            <v>A300-600F/RF</v>
          </cell>
        </row>
        <row r="1645">
          <cell r="A1645">
            <v>35</v>
          </cell>
          <cell r="B1645">
            <v>722</v>
          </cell>
          <cell r="C1645" t="str">
            <v>35#722</v>
          </cell>
          <cell r="D1645">
            <v>10999</v>
          </cell>
          <cell r="E1645">
            <v>4</v>
          </cell>
          <cell r="F1645" t="str">
            <v>G</v>
          </cell>
          <cell r="G1645" t="str">
            <v>G</v>
          </cell>
          <cell r="H1645" t="str">
            <v/>
          </cell>
          <cell r="I1645" t="str">
            <v/>
          </cell>
          <cell r="J1645" t="str">
            <v/>
          </cell>
          <cell r="K1645" t="str">
            <v>Business Jet</v>
          </cell>
          <cell r="L1645" t="str">
            <v>Bombardier</v>
          </cell>
          <cell r="M1645" t="str">
            <v>Bombardier Challenger 600 series</v>
          </cell>
        </row>
        <row r="1646">
          <cell r="A1646">
            <v>635</v>
          </cell>
          <cell r="B1646">
            <v>722</v>
          </cell>
          <cell r="C1646" t="str">
            <v>635#722</v>
          </cell>
          <cell r="D1646">
            <v>10999</v>
          </cell>
          <cell r="E1646">
            <v>4</v>
          </cell>
          <cell r="F1646" t="str">
            <v>G</v>
          </cell>
          <cell r="G1646" t="str">
            <v>G</v>
          </cell>
          <cell r="H1646" t="str">
            <v/>
          </cell>
          <cell r="I1646" t="str">
            <v/>
          </cell>
          <cell r="J1646" t="str">
            <v/>
          </cell>
          <cell r="K1646" t="str">
            <v>Business Jet</v>
          </cell>
          <cell r="L1646" t="str">
            <v>Bombardier</v>
          </cell>
          <cell r="M1646" t="str">
            <v>Bombardier Challenger 6XX series</v>
          </cell>
        </row>
        <row r="1647">
          <cell r="A1647">
            <v>72</v>
          </cell>
          <cell r="B1647">
            <v>722</v>
          </cell>
          <cell r="C1647" t="str">
            <v>72#722</v>
          </cell>
          <cell r="D1647">
            <v>10999</v>
          </cell>
          <cell r="E1647">
            <v>4</v>
          </cell>
          <cell r="F1647" t="str">
            <v>G</v>
          </cell>
          <cell r="G1647" t="str">
            <v>G</v>
          </cell>
          <cell r="H1647" t="str">
            <v/>
          </cell>
          <cell r="I1647" t="str">
            <v/>
          </cell>
          <cell r="J1647" t="str">
            <v/>
          </cell>
          <cell r="K1647" t="str">
            <v>Business Jet</v>
          </cell>
          <cell r="L1647" t="str">
            <v>Bombardier</v>
          </cell>
          <cell r="M1647" t="str">
            <v>Bombardier Challenger 850</v>
          </cell>
        </row>
        <row r="1648">
          <cell r="A1648">
            <v>48</v>
          </cell>
          <cell r="B1648">
            <v>722</v>
          </cell>
          <cell r="C1648" t="str">
            <v>48#722</v>
          </cell>
          <cell r="D1648">
            <v>10999</v>
          </cell>
          <cell r="E1648">
            <v>4</v>
          </cell>
          <cell r="F1648" t="str">
            <v>G</v>
          </cell>
          <cell r="G1648" t="str">
            <v>G</v>
          </cell>
          <cell r="H1648" t="str">
            <v/>
          </cell>
          <cell r="I1648" t="str">
            <v/>
          </cell>
          <cell r="J1648" t="str">
            <v/>
          </cell>
          <cell r="K1648" t="str">
            <v>Business Jet</v>
          </cell>
          <cell r="L1648" t="str">
            <v>Cessna</v>
          </cell>
          <cell r="M1648" t="str">
            <v>Cessna Citation Hemisphere</v>
          </cell>
        </row>
        <row r="1649">
          <cell r="A1649">
            <v>47</v>
          </cell>
          <cell r="B1649">
            <v>722</v>
          </cell>
          <cell r="C1649" t="str">
            <v>47#722</v>
          </cell>
          <cell r="D1649">
            <v>10999</v>
          </cell>
          <cell r="E1649">
            <v>4</v>
          </cell>
          <cell r="F1649" t="str">
            <v>G</v>
          </cell>
          <cell r="G1649" t="str">
            <v>G</v>
          </cell>
          <cell r="H1649" t="str">
            <v/>
          </cell>
          <cell r="I1649" t="str">
            <v/>
          </cell>
          <cell r="J1649" t="str">
            <v/>
          </cell>
          <cell r="K1649" t="str">
            <v>Business Jet</v>
          </cell>
          <cell r="L1649" t="str">
            <v>Cessna</v>
          </cell>
          <cell r="M1649" t="str">
            <v>Cessna Citation Longitude</v>
          </cell>
        </row>
        <row r="1650">
          <cell r="A1650">
            <v>587</v>
          </cell>
          <cell r="B1650">
            <v>722</v>
          </cell>
          <cell r="C1650" t="str">
            <v>587#722</v>
          </cell>
          <cell r="D1650">
            <v>10999</v>
          </cell>
          <cell r="E1650">
            <v>4</v>
          </cell>
          <cell r="F1650" t="str">
            <v>G</v>
          </cell>
          <cell r="G1650" t="str">
            <v>G</v>
          </cell>
          <cell r="H1650" t="str">
            <v/>
          </cell>
          <cell r="I1650" t="str">
            <v/>
          </cell>
          <cell r="J1650" t="str">
            <v/>
          </cell>
          <cell r="K1650" t="str">
            <v>Business Jet</v>
          </cell>
          <cell r="L1650" t="str">
            <v>Dassault</v>
          </cell>
          <cell r="M1650" t="str">
            <v>Dassault Falcon 10X</v>
          </cell>
        </row>
        <row r="1651">
          <cell r="A1651">
            <v>51</v>
          </cell>
          <cell r="B1651">
            <v>722</v>
          </cell>
          <cell r="C1651" t="str">
            <v>51#722</v>
          </cell>
          <cell r="D1651">
            <v>10999</v>
          </cell>
          <cell r="E1651">
            <v>4</v>
          </cell>
          <cell r="F1651" t="str">
            <v>G</v>
          </cell>
          <cell r="G1651" t="str">
            <v>G</v>
          </cell>
          <cell r="H1651" t="str">
            <v/>
          </cell>
          <cell r="I1651" t="str">
            <v/>
          </cell>
          <cell r="J1651" t="str">
            <v/>
          </cell>
          <cell r="K1651" t="str">
            <v>Business Jet</v>
          </cell>
          <cell r="L1651" t="str">
            <v>Dassault</v>
          </cell>
          <cell r="M1651" t="str">
            <v>Dassault Falcon 6X</v>
          </cell>
        </row>
        <row r="1652">
          <cell r="A1652">
            <v>54</v>
          </cell>
          <cell r="B1652">
            <v>722</v>
          </cell>
          <cell r="C1652" t="str">
            <v>54#722</v>
          </cell>
          <cell r="D1652">
            <v>10999</v>
          </cell>
          <cell r="E1652">
            <v>4</v>
          </cell>
          <cell r="F1652" t="str">
            <v>G</v>
          </cell>
          <cell r="G1652" t="str">
            <v>G</v>
          </cell>
          <cell r="H1652" t="str">
            <v/>
          </cell>
          <cell r="I1652" t="str">
            <v/>
          </cell>
          <cell r="J1652" t="str">
            <v/>
          </cell>
          <cell r="K1652" t="str">
            <v>Business Jet</v>
          </cell>
          <cell r="L1652" t="str">
            <v>Dassault</v>
          </cell>
          <cell r="M1652" t="str">
            <v>Dassault Falcon 7X/8X</v>
          </cell>
        </row>
        <row r="1653">
          <cell r="A1653">
            <v>50</v>
          </cell>
          <cell r="B1653">
            <v>722</v>
          </cell>
          <cell r="C1653" t="str">
            <v>50#722</v>
          </cell>
          <cell r="D1653">
            <v>10999</v>
          </cell>
          <cell r="E1653">
            <v>4</v>
          </cell>
          <cell r="F1653" t="str">
            <v>G</v>
          </cell>
          <cell r="G1653" t="str">
            <v>G</v>
          </cell>
          <cell r="H1653" t="str">
            <v/>
          </cell>
          <cell r="I1653" t="str">
            <v/>
          </cell>
          <cell r="J1653" t="str">
            <v/>
          </cell>
          <cell r="K1653" t="str">
            <v>Business Jet</v>
          </cell>
          <cell r="L1653" t="str">
            <v>Dassault</v>
          </cell>
          <cell r="M1653" t="str">
            <v>Dassault Falcon 900</v>
          </cell>
        </row>
        <row r="1654">
          <cell r="A1654">
            <v>59</v>
          </cell>
          <cell r="B1654">
            <v>722</v>
          </cell>
          <cell r="C1654" t="str">
            <v>59#722</v>
          </cell>
          <cell r="D1654">
            <v>10999</v>
          </cell>
          <cell r="E1654">
            <v>4</v>
          </cell>
          <cell r="F1654" t="str">
            <v>G</v>
          </cell>
          <cell r="G1654" t="str">
            <v>G</v>
          </cell>
          <cell r="H1654" t="str">
            <v/>
          </cell>
          <cell r="I1654" t="str">
            <v/>
          </cell>
          <cell r="J1654" t="str">
            <v/>
          </cell>
          <cell r="K1654" t="str">
            <v>Business Jet</v>
          </cell>
          <cell r="L1654" t="str">
            <v>Gulfstream</v>
          </cell>
          <cell r="M1654" t="str">
            <v>Gulfstream G450</v>
          </cell>
        </row>
        <row r="1655">
          <cell r="A1655">
            <v>61</v>
          </cell>
          <cell r="B1655">
            <v>722</v>
          </cell>
          <cell r="C1655" t="str">
            <v>61#722</v>
          </cell>
          <cell r="D1655">
            <v>10999</v>
          </cell>
          <cell r="E1655">
            <v>4</v>
          </cell>
          <cell r="F1655" t="str">
            <v>G</v>
          </cell>
          <cell r="G1655" t="str">
            <v>G</v>
          </cell>
          <cell r="H1655" t="str">
            <v/>
          </cell>
          <cell r="I1655" t="str">
            <v/>
          </cell>
          <cell r="J1655" t="str">
            <v/>
          </cell>
          <cell r="K1655" t="str">
            <v>Business Jet</v>
          </cell>
          <cell r="L1655" t="str">
            <v>Gulfstream</v>
          </cell>
          <cell r="M1655" t="str">
            <v>Gulfstream G500</v>
          </cell>
        </row>
        <row r="1656">
          <cell r="A1656">
            <v>62</v>
          </cell>
          <cell r="B1656">
            <v>722</v>
          </cell>
          <cell r="C1656" t="str">
            <v>62#722</v>
          </cell>
          <cell r="D1656">
            <v>10999</v>
          </cell>
          <cell r="E1656">
            <v>4</v>
          </cell>
          <cell r="F1656" t="str">
            <v>G</v>
          </cell>
          <cell r="G1656" t="str">
            <v>G</v>
          </cell>
          <cell r="H1656" t="str">
            <v/>
          </cell>
          <cell r="I1656" t="str">
            <v/>
          </cell>
          <cell r="J1656" t="str">
            <v/>
          </cell>
          <cell r="K1656" t="str">
            <v>Business Jet</v>
          </cell>
          <cell r="L1656" t="str">
            <v>Gulfstream</v>
          </cell>
          <cell r="M1656" t="str">
            <v xml:space="preserve">Gulfstream G600 </v>
          </cell>
        </row>
        <row r="1657">
          <cell r="A1657">
            <v>60</v>
          </cell>
          <cell r="B1657">
            <v>722</v>
          </cell>
          <cell r="C1657" t="str">
            <v>60#722</v>
          </cell>
          <cell r="D1657">
            <v>10999</v>
          </cell>
          <cell r="E1657">
            <v>4</v>
          </cell>
          <cell r="F1657" t="str">
            <v>G</v>
          </cell>
          <cell r="G1657" t="str">
            <v>G</v>
          </cell>
          <cell r="H1657" t="str">
            <v/>
          </cell>
          <cell r="I1657" t="str">
            <v/>
          </cell>
          <cell r="J1657" t="str">
            <v/>
          </cell>
          <cell r="K1657" t="str">
            <v>Business Jet</v>
          </cell>
          <cell r="L1657" t="str">
            <v>Gulfstream</v>
          </cell>
          <cell r="M1657" t="str">
            <v>Gulfstream G550</v>
          </cell>
        </row>
        <row r="1658">
          <cell r="A1658">
            <v>63</v>
          </cell>
          <cell r="B1658">
            <v>722</v>
          </cell>
          <cell r="C1658" t="str">
            <v>63#722</v>
          </cell>
          <cell r="D1658">
            <v>10999</v>
          </cell>
          <cell r="E1658">
            <v>4</v>
          </cell>
          <cell r="F1658" t="str">
            <v>G</v>
          </cell>
          <cell r="G1658" t="str">
            <v>G</v>
          </cell>
          <cell r="H1658" t="str">
            <v/>
          </cell>
          <cell r="I1658" t="str">
            <v/>
          </cell>
          <cell r="J1658" t="str">
            <v/>
          </cell>
          <cell r="K1658" t="str">
            <v>Business Jet</v>
          </cell>
          <cell r="L1658" t="str">
            <v>Gulfstream</v>
          </cell>
          <cell r="M1658" t="str">
            <v>Gulfstream G650</v>
          </cell>
        </row>
        <row r="1659">
          <cell r="A1659">
            <v>598</v>
          </cell>
          <cell r="B1659">
            <v>722</v>
          </cell>
          <cell r="C1659" t="str">
            <v>598#722</v>
          </cell>
          <cell r="D1659">
            <v>10999</v>
          </cell>
          <cell r="E1659">
            <v>4</v>
          </cell>
          <cell r="F1659" t="str">
            <v>G</v>
          </cell>
          <cell r="G1659" t="str">
            <v>G</v>
          </cell>
          <cell r="H1659" t="str">
            <v/>
          </cell>
          <cell r="I1659" t="str">
            <v/>
          </cell>
          <cell r="J1659" t="str">
            <v/>
          </cell>
          <cell r="K1659" t="str">
            <v>Business Jet</v>
          </cell>
          <cell r="L1659" t="str">
            <v>Gulfstream</v>
          </cell>
          <cell r="M1659" t="str">
            <v>Gulfstream G700</v>
          </cell>
        </row>
        <row r="1660">
          <cell r="A1660">
            <v>38</v>
          </cell>
          <cell r="B1660">
            <v>722</v>
          </cell>
          <cell r="C1660" t="str">
            <v>38#722</v>
          </cell>
          <cell r="D1660">
            <v>10999</v>
          </cell>
          <cell r="E1660">
            <v>4</v>
          </cell>
          <cell r="F1660" t="str">
            <v>G</v>
          </cell>
          <cell r="G1660" t="str">
            <v>G</v>
          </cell>
          <cell r="H1660" t="str">
            <v/>
          </cell>
          <cell r="I1660" t="str">
            <v/>
          </cell>
          <cell r="J1660" t="str">
            <v/>
          </cell>
          <cell r="K1660" t="str">
            <v>Business Jet</v>
          </cell>
          <cell r="L1660" t="str">
            <v>Bombardier</v>
          </cell>
          <cell r="M1660" t="str">
            <v>Bombardier Global 7500/8000</v>
          </cell>
        </row>
        <row r="1661">
          <cell r="A1661">
            <v>36</v>
          </cell>
          <cell r="B1661">
            <v>722</v>
          </cell>
          <cell r="C1661" t="str">
            <v>36#722</v>
          </cell>
          <cell r="D1661">
            <v>10999</v>
          </cell>
          <cell r="E1661">
            <v>4</v>
          </cell>
          <cell r="F1661" t="str">
            <v>G</v>
          </cell>
          <cell r="G1661" t="str">
            <v>G</v>
          </cell>
          <cell r="H1661">
            <v>10000</v>
          </cell>
          <cell r="I1661">
            <v>9.9900000000000003E-2</v>
          </cell>
          <cell r="J1661" t="str">
            <v/>
          </cell>
          <cell r="K1661" t="str">
            <v>Business Jet</v>
          </cell>
          <cell r="L1661" t="str">
            <v>Bombardier</v>
          </cell>
          <cell r="M1661" t="str">
            <v>Bombardier Global 5000</v>
          </cell>
        </row>
        <row r="1662">
          <cell r="A1662">
            <v>576</v>
          </cell>
          <cell r="B1662">
            <v>722</v>
          </cell>
          <cell r="C1662" t="str">
            <v>576#722</v>
          </cell>
          <cell r="D1662">
            <v>10999</v>
          </cell>
          <cell r="E1662">
            <v>4</v>
          </cell>
          <cell r="F1662" t="str">
            <v>G</v>
          </cell>
          <cell r="G1662" t="str">
            <v>G</v>
          </cell>
          <cell r="H1662" t="str">
            <v/>
          </cell>
          <cell r="I1662" t="str">
            <v/>
          </cell>
          <cell r="J1662" t="str">
            <v/>
          </cell>
          <cell r="K1662" t="str">
            <v>Business Jet</v>
          </cell>
          <cell r="L1662" t="str">
            <v>Bombardier</v>
          </cell>
          <cell r="M1662" t="str">
            <v>Bombardier Global 5500</v>
          </cell>
        </row>
        <row r="1663">
          <cell r="A1663">
            <v>37</v>
          </cell>
          <cell r="B1663">
            <v>722</v>
          </cell>
          <cell r="C1663" t="str">
            <v>37#722</v>
          </cell>
          <cell r="D1663">
            <v>10999</v>
          </cell>
          <cell r="E1663">
            <v>4</v>
          </cell>
          <cell r="F1663" t="str">
            <v>G</v>
          </cell>
          <cell r="G1663" t="str">
            <v>G</v>
          </cell>
          <cell r="H1663" t="str">
            <v/>
          </cell>
          <cell r="I1663" t="str">
            <v/>
          </cell>
          <cell r="J1663" t="str">
            <v/>
          </cell>
          <cell r="K1663" t="str">
            <v>Business Jet</v>
          </cell>
          <cell r="L1663" t="str">
            <v>Bombardier</v>
          </cell>
          <cell r="M1663" t="str">
            <v>Bombardier Global 6000</v>
          </cell>
        </row>
        <row r="1664">
          <cell r="A1664">
            <v>577</v>
          </cell>
          <cell r="B1664">
            <v>722</v>
          </cell>
          <cell r="C1664" t="str">
            <v>577#722</v>
          </cell>
          <cell r="D1664">
            <v>10999</v>
          </cell>
          <cell r="E1664">
            <v>4</v>
          </cell>
          <cell r="F1664" t="str">
            <v>G</v>
          </cell>
          <cell r="G1664" t="str">
            <v>G</v>
          </cell>
          <cell r="H1664" t="str">
            <v/>
          </cell>
          <cell r="I1664" t="str">
            <v/>
          </cell>
          <cell r="J1664" t="str">
            <v/>
          </cell>
          <cell r="K1664" t="str">
            <v>Business Jet</v>
          </cell>
          <cell r="L1664" t="str">
            <v>Bombardier</v>
          </cell>
          <cell r="M1664" t="str">
            <v>Bombardier Global 6500</v>
          </cell>
        </row>
        <row r="1665">
          <cell r="A1665">
            <v>74</v>
          </cell>
          <cell r="B1665">
            <v>722</v>
          </cell>
          <cell r="C1665" t="str">
            <v>74#722</v>
          </cell>
          <cell r="D1665">
            <v>10999</v>
          </cell>
          <cell r="E1665">
            <v>4</v>
          </cell>
          <cell r="F1665" t="str">
            <v>G</v>
          </cell>
          <cell r="G1665" t="str">
            <v>G</v>
          </cell>
          <cell r="H1665" t="str">
            <v/>
          </cell>
          <cell r="I1665" t="str">
            <v/>
          </cell>
          <cell r="J1665" t="str">
            <v/>
          </cell>
          <cell r="K1665" t="str">
            <v>Business Jet</v>
          </cell>
          <cell r="L1665" t="str">
            <v>Embraer</v>
          </cell>
          <cell r="M1665" t="str">
            <v>Embraer Legacy 600/650</v>
          </cell>
        </row>
        <row r="1666">
          <cell r="A1666">
            <v>652</v>
          </cell>
          <cell r="B1666">
            <v>722</v>
          </cell>
          <cell r="C1666" t="str">
            <v>652#722</v>
          </cell>
          <cell r="D1666">
            <v>10999</v>
          </cell>
          <cell r="E1666">
            <v>4</v>
          </cell>
          <cell r="F1666" t="str">
            <v>G</v>
          </cell>
          <cell r="G1666" t="str">
            <v>G</v>
          </cell>
          <cell r="H1666" t="str">
            <v/>
          </cell>
          <cell r="I1666" t="str">
            <v/>
          </cell>
          <cell r="J1666" t="str">
            <v/>
          </cell>
          <cell r="K1666" t="str">
            <v>Business Jet</v>
          </cell>
          <cell r="L1666" t="str">
            <v>Embraer</v>
          </cell>
          <cell r="M1666" t="str">
            <v>Embraer legacy 700</v>
          </cell>
        </row>
        <row r="1667">
          <cell r="A1667">
            <v>73</v>
          </cell>
          <cell r="B1667">
            <v>722</v>
          </cell>
          <cell r="C1667" t="str">
            <v>73#722</v>
          </cell>
          <cell r="D1667">
            <v>10999</v>
          </cell>
          <cell r="E1667">
            <v>4</v>
          </cell>
          <cell r="F1667" t="str">
            <v>G</v>
          </cell>
          <cell r="G1667" t="str">
            <v>G</v>
          </cell>
          <cell r="H1667" t="str">
            <v/>
          </cell>
          <cell r="I1667" t="str">
            <v/>
          </cell>
          <cell r="J1667" t="str">
            <v/>
          </cell>
          <cell r="K1667" t="str">
            <v>Business Jet</v>
          </cell>
          <cell r="L1667" t="str">
            <v>Embraer</v>
          </cell>
          <cell r="M1667" t="str">
            <v>Embraer Lineage 1000</v>
          </cell>
        </row>
        <row r="1668">
          <cell r="A1668">
            <v>678</v>
          </cell>
          <cell r="B1668">
            <v>722</v>
          </cell>
          <cell r="C1668" t="str">
            <v>678#722</v>
          </cell>
          <cell r="D1668">
            <v>10999</v>
          </cell>
          <cell r="E1668">
            <v>8</v>
          </cell>
          <cell r="F1668" t="str">
            <v>G</v>
          </cell>
          <cell r="G1668" t="str">
            <v>G</v>
          </cell>
          <cell r="H1668" t="str">
            <v/>
          </cell>
          <cell r="I1668" t="str">
            <v/>
          </cell>
          <cell r="J1668" t="str">
            <v/>
          </cell>
          <cell r="K1668" t="str">
            <v>Business Jet</v>
          </cell>
          <cell r="L1668" t="str">
            <v>Airbus</v>
          </cell>
          <cell r="M1668" t="str">
            <v>Airbus ACJ330-200</v>
          </cell>
        </row>
        <row r="1669">
          <cell r="A1669">
            <v>553</v>
          </cell>
          <cell r="B1669">
            <v>722</v>
          </cell>
          <cell r="C1669" t="str">
            <v>553#722</v>
          </cell>
          <cell r="D1669">
            <v>10999</v>
          </cell>
          <cell r="E1669">
            <v>8</v>
          </cell>
          <cell r="F1669" t="str">
            <v>G</v>
          </cell>
          <cell r="G1669" t="str">
            <v>G</v>
          </cell>
          <cell r="H1669" t="str">
            <v/>
          </cell>
          <cell r="I1669" t="str">
            <v/>
          </cell>
          <cell r="J1669" t="str">
            <v/>
          </cell>
          <cell r="K1669" t="str">
            <v>Business Jet</v>
          </cell>
          <cell r="L1669" t="str">
            <v>Boeing</v>
          </cell>
          <cell r="M1669" t="str">
            <v>Boeing BBJ 777X</v>
          </cell>
        </row>
        <row r="1670">
          <cell r="A1670">
            <v>518</v>
          </cell>
          <cell r="B1670">
            <v>722</v>
          </cell>
          <cell r="C1670" t="str">
            <v>518#722</v>
          </cell>
          <cell r="D1670">
            <v>10999</v>
          </cell>
          <cell r="E1670">
            <v>8</v>
          </cell>
          <cell r="F1670" t="str">
            <v>G</v>
          </cell>
          <cell r="G1670" t="str">
            <v>G</v>
          </cell>
          <cell r="H1670" t="str">
            <v/>
          </cell>
          <cell r="I1670" t="str">
            <v/>
          </cell>
          <cell r="J1670" t="str">
            <v/>
          </cell>
          <cell r="K1670" t="str">
            <v>Large Commercial Aircraft</v>
          </cell>
          <cell r="L1670" t="str">
            <v>Airbus</v>
          </cell>
          <cell r="M1670" t="str">
            <v>Airbus A330-300</v>
          </cell>
        </row>
        <row r="1671">
          <cell r="A1671">
            <v>519</v>
          </cell>
          <cell r="B1671">
            <v>722</v>
          </cell>
          <cell r="C1671" t="str">
            <v>519#722</v>
          </cell>
          <cell r="D1671">
            <v>10999</v>
          </cell>
          <cell r="E1671">
            <v>8</v>
          </cell>
          <cell r="F1671" t="str">
            <v>G</v>
          </cell>
          <cell r="G1671" t="str">
            <v>G</v>
          </cell>
          <cell r="H1671" t="str">
            <v/>
          </cell>
          <cell r="I1671" t="str">
            <v/>
          </cell>
          <cell r="J1671" t="str">
            <v/>
          </cell>
          <cell r="K1671" t="str">
            <v>Large Commercial Aircraft</v>
          </cell>
          <cell r="L1671" t="str">
            <v>Airbus</v>
          </cell>
          <cell r="M1671" t="str">
            <v>Airbus A330-300</v>
          </cell>
        </row>
        <row r="1672">
          <cell r="A1672">
            <v>214</v>
          </cell>
          <cell r="B1672">
            <v>722</v>
          </cell>
          <cell r="C1672" t="str">
            <v>214#722</v>
          </cell>
          <cell r="D1672">
            <v>10999</v>
          </cell>
          <cell r="E1672">
            <v>8</v>
          </cell>
          <cell r="F1672" t="str">
            <v>G</v>
          </cell>
          <cell r="G1672" t="str">
            <v>G</v>
          </cell>
          <cell r="H1672" t="str">
            <v/>
          </cell>
          <cell r="I1672" t="str">
            <v/>
          </cell>
          <cell r="J1672" t="str">
            <v/>
          </cell>
          <cell r="K1672" t="str">
            <v>Large Commercial Aircraft</v>
          </cell>
          <cell r="L1672" t="str">
            <v>Airbus</v>
          </cell>
          <cell r="M1672" t="str">
            <v>Airbus A330-800neo</v>
          </cell>
        </row>
        <row r="1673">
          <cell r="A1673">
            <v>215</v>
          </cell>
          <cell r="B1673">
            <v>722</v>
          </cell>
          <cell r="C1673" t="str">
            <v>215#722</v>
          </cell>
          <cell r="D1673">
            <v>10999</v>
          </cell>
          <cell r="E1673">
            <v>8</v>
          </cell>
          <cell r="F1673" t="str">
            <v>G</v>
          </cell>
          <cell r="G1673" t="str">
            <v>G</v>
          </cell>
          <cell r="H1673" t="str">
            <v/>
          </cell>
          <cell r="I1673" t="str">
            <v/>
          </cell>
          <cell r="J1673" t="str">
            <v/>
          </cell>
          <cell r="K1673" t="str">
            <v>Large Commercial Aircraft</v>
          </cell>
          <cell r="L1673" t="str">
            <v>Airbus</v>
          </cell>
          <cell r="M1673" t="str">
            <v>Airbus A330-900neo</v>
          </cell>
        </row>
        <row r="1674">
          <cell r="A1674">
            <v>304</v>
          </cell>
          <cell r="B1674">
            <v>722</v>
          </cell>
          <cell r="C1674" t="str">
            <v>304#722</v>
          </cell>
          <cell r="D1674">
            <v>10999</v>
          </cell>
          <cell r="E1674">
            <v>8</v>
          </cell>
          <cell r="F1674" t="str">
            <v>G</v>
          </cell>
          <cell r="G1674" t="str">
            <v>G</v>
          </cell>
          <cell r="H1674" t="str">
            <v/>
          </cell>
          <cell r="I1674" t="str">
            <v/>
          </cell>
          <cell r="J1674" t="str">
            <v/>
          </cell>
          <cell r="K1674" t="str">
            <v>Large Commercial Aircraft</v>
          </cell>
          <cell r="L1674" t="str">
            <v>Airbus</v>
          </cell>
          <cell r="M1674" t="str">
            <v>Airbus A340-200/300</v>
          </cell>
        </row>
        <row r="1675">
          <cell r="A1675">
            <v>5</v>
          </cell>
          <cell r="B1675">
            <v>722</v>
          </cell>
          <cell r="C1675" t="str">
            <v>5#722</v>
          </cell>
          <cell r="D1675">
            <v>10999</v>
          </cell>
          <cell r="E1675">
            <v>8</v>
          </cell>
          <cell r="F1675" t="str">
            <v>G</v>
          </cell>
          <cell r="G1675" t="str">
            <v>G</v>
          </cell>
          <cell r="H1675" t="str">
            <v/>
          </cell>
          <cell r="I1675" t="str">
            <v/>
          </cell>
          <cell r="J1675" t="str">
            <v/>
          </cell>
          <cell r="K1675" t="str">
            <v>Large Commercial Aircraft</v>
          </cell>
          <cell r="L1675" t="str">
            <v>Airbus</v>
          </cell>
          <cell r="M1675" t="str">
            <v>Airbus A340-500/600</v>
          </cell>
        </row>
        <row r="1676">
          <cell r="A1676">
            <v>305</v>
          </cell>
          <cell r="B1676">
            <v>722</v>
          </cell>
          <cell r="C1676" t="str">
            <v>305#722</v>
          </cell>
          <cell r="D1676">
            <v>10999</v>
          </cell>
          <cell r="E1676">
            <v>8</v>
          </cell>
          <cell r="F1676" t="str">
            <v>G</v>
          </cell>
          <cell r="G1676" t="str">
            <v>G</v>
          </cell>
          <cell r="H1676" t="str">
            <v/>
          </cell>
          <cell r="I1676" t="str">
            <v/>
          </cell>
          <cell r="J1676" t="str">
            <v/>
          </cell>
          <cell r="K1676" t="str">
            <v>Large Commercial Aircraft</v>
          </cell>
          <cell r="L1676" t="str">
            <v>Airbus</v>
          </cell>
          <cell r="M1676" t="str">
            <v>Airbus A300</v>
          </cell>
        </row>
        <row r="1677">
          <cell r="A1677">
            <v>532</v>
          </cell>
          <cell r="B1677">
            <v>722</v>
          </cell>
          <cell r="C1677" t="str">
            <v>532#722</v>
          </cell>
          <cell r="D1677">
            <v>10999</v>
          </cell>
          <cell r="E1677">
            <v>8</v>
          </cell>
          <cell r="F1677" t="str">
            <v>G</v>
          </cell>
          <cell r="G1677" t="str">
            <v>G</v>
          </cell>
          <cell r="H1677" t="str">
            <v/>
          </cell>
          <cell r="I1677" t="str">
            <v/>
          </cell>
          <cell r="J1677" t="str">
            <v/>
          </cell>
          <cell r="K1677" t="str">
            <v>Large Commercial Aircraft</v>
          </cell>
          <cell r="L1677" t="str">
            <v>Airbus</v>
          </cell>
          <cell r="M1677" t="str">
            <v>Airbus A300</v>
          </cell>
        </row>
        <row r="1678">
          <cell r="A1678">
            <v>12</v>
          </cell>
          <cell r="B1678">
            <v>722</v>
          </cell>
          <cell r="C1678" t="str">
            <v>12#722</v>
          </cell>
          <cell r="D1678">
            <v>10999</v>
          </cell>
          <cell r="E1678">
            <v>8</v>
          </cell>
          <cell r="F1678" t="str">
            <v>G</v>
          </cell>
          <cell r="G1678" t="str">
            <v>G</v>
          </cell>
          <cell r="H1678" t="str">
            <v/>
          </cell>
          <cell r="I1678" t="str">
            <v/>
          </cell>
          <cell r="J1678" t="str">
            <v/>
          </cell>
          <cell r="K1678" t="str">
            <v>Large Commercial Aircraft</v>
          </cell>
          <cell r="L1678" t="str">
            <v>Boeing</v>
          </cell>
          <cell r="M1678" t="str">
            <v>Boeing 767</v>
          </cell>
        </row>
        <row r="1679">
          <cell r="A1679">
            <v>537</v>
          </cell>
          <cell r="B1679">
            <v>722</v>
          </cell>
          <cell r="C1679" t="str">
            <v>537#722</v>
          </cell>
          <cell r="D1679">
            <v>10999</v>
          </cell>
          <cell r="E1679">
            <v>8</v>
          </cell>
          <cell r="F1679" t="str">
            <v>G</v>
          </cell>
          <cell r="G1679" t="str">
            <v>G</v>
          </cell>
          <cell r="H1679" t="str">
            <v/>
          </cell>
          <cell r="I1679" t="str">
            <v/>
          </cell>
          <cell r="J1679" t="str">
            <v/>
          </cell>
          <cell r="K1679" t="str">
            <v>Large Commercial Aircraft</v>
          </cell>
          <cell r="L1679" t="str">
            <v>Boeing</v>
          </cell>
          <cell r="M1679" t="str">
            <v>Boeing 767</v>
          </cell>
        </row>
        <row r="1680">
          <cell r="A1680">
            <v>538</v>
          </cell>
          <cell r="B1680">
            <v>722</v>
          </cell>
          <cell r="C1680" t="str">
            <v>538#722</v>
          </cell>
          <cell r="D1680">
            <v>10999</v>
          </cell>
          <cell r="E1680">
            <v>8</v>
          </cell>
          <cell r="F1680" t="str">
            <v>G</v>
          </cell>
          <cell r="G1680" t="str">
            <v>G</v>
          </cell>
          <cell r="H1680" t="str">
            <v/>
          </cell>
          <cell r="I1680" t="str">
            <v/>
          </cell>
          <cell r="J1680" t="str">
            <v/>
          </cell>
          <cell r="K1680" t="str">
            <v>Large Commercial Aircraft</v>
          </cell>
          <cell r="L1680" t="str">
            <v>Boeing</v>
          </cell>
          <cell r="M1680" t="str">
            <v>Boeing 767</v>
          </cell>
        </row>
        <row r="1681">
          <cell r="A1681">
            <v>539</v>
          </cell>
          <cell r="B1681">
            <v>722</v>
          </cell>
          <cell r="C1681" t="str">
            <v>539#722</v>
          </cell>
          <cell r="D1681">
            <v>10999</v>
          </cell>
          <cell r="E1681">
            <v>8</v>
          </cell>
          <cell r="F1681" t="str">
            <v>G</v>
          </cell>
          <cell r="G1681" t="str">
            <v>G</v>
          </cell>
          <cell r="H1681" t="str">
            <v/>
          </cell>
          <cell r="I1681" t="str">
            <v/>
          </cell>
          <cell r="J1681" t="str">
            <v/>
          </cell>
          <cell r="K1681" t="str">
            <v>Large Commercial Aircraft</v>
          </cell>
          <cell r="L1681" t="str">
            <v>Boeing</v>
          </cell>
          <cell r="M1681" t="str">
            <v>Boeing 777: 777-200ER</v>
          </cell>
        </row>
        <row r="1682">
          <cell r="A1682">
            <v>302</v>
          </cell>
          <cell r="B1682">
            <v>722</v>
          </cell>
          <cell r="C1682" t="str">
            <v>302#722</v>
          </cell>
          <cell r="D1682">
            <v>10999</v>
          </cell>
          <cell r="E1682">
            <v>8</v>
          </cell>
          <cell r="F1682" t="str">
            <v>G</v>
          </cell>
          <cell r="G1682" t="str">
            <v>G</v>
          </cell>
          <cell r="H1682" t="str">
            <v/>
          </cell>
          <cell r="I1682" t="str">
            <v/>
          </cell>
          <cell r="J1682" t="str">
            <v/>
          </cell>
          <cell r="K1682" t="str">
            <v>Large Commercial Aircraft</v>
          </cell>
          <cell r="L1682" t="str">
            <v>Boeing</v>
          </cell>
          <cell r="M1682" t="str">
            <v>Boeing 777: 777-200ER</v>
          </cell>
        </row>
        <row r="1683">
          <cell r="A1683">
            <v>579</v>
          </cell>
          <cell r="B1683">
            <v>722</v>
          </cell>
          <cell r="C1683" t="str">
            <v>579#722</v>
          </cell>
          <cell r="D1683">
            <v>10999</v>
          </cell>
          <cell r="E1683">
            <v>8</v>
          </cell>
          <cell r="F1683" t="str">
            <v>G</v>
          </cell>
          <cell r="G1683" t="str">
            <v>G</v>
          </cell>
          <cell r="H1683" t="str">
            <v/>
          </cell>
          <cell r="I1683" t="str">
            <v/>
          </cell>
          <cell r="J1683" t="str">
            <v/>
          </cell>
          <cell r="K1683" t="str">
            <v>Large Commercial Aircraft</v>
          </cell>
          <cell r="L1683" t="str">
            <v>Boeing</v>
          </cell>
          <cell r="M1683" t="str">
            <v>Boeing 777: 777-200ER</v>
          </cell>
        </row>
        <row r="1684">
          <cell r="A1684">
            <v>303</v>
          </cell>
          <cell r="B1684">
            <v>722</v>
          </cell>
          <cell r="C1684" t="str">
            <v>303#722</v>
          </cell>
          <cell r="D1684">
            <v>10999</v>
          </cell>
          <cell r="E1684">
            <v>8</v>
          </cell>
          <cell r="F1684" t="str">
            <v>G</v>
          </cell>
          <cell r="G1684" t="str">
            <v>G</v>
          </cell>
          <cell r="H1684" t="str">
            <v/>
          </cell>
          <cell r="I1684" t="str">
            <v/>
          </cell>
          <cell r="J1684" t="str">
            <v/>
          </cell>
          <cell r="K1684" t="str">
            <v>Large Commercial Aircraft</v>
          </cell>
          <cell r="L1684" t="str">
            <v>Boeing</v>
          </cell>
          <cell r="M1684" t="str">
            <v>Boeing 777: 777-300</v>
          </cell>
        </row>
        <row r="1685">
          <cell r="A1685">
            <v>597</v>
          </cell>
          <cell r="B1685">
            <v>722</v>
          </cell>
          <cell r="C1685" t="str">
            <v>597#722</v>
          </cell>
          <cell r="D1685">
            <v>10999</v>
          </cell>
          <cell r="E1685">
            <v>8</v>
          </cell>
          <cell r="F1685" t="str">
            <v>G</v>
          </cell>
          <cell r="G1685" t="str">
            <v>G</v>
          </cell>
          <cell r="H1685" t="str">
            <v/>
          </cell>
          <cell r="I1685" t="str">
            <v/>
          </cell>
          <cell r="J1685" t="str">
            <v/>
          </cell>
          <cell r="K1685" t="str">
            <v>Large Commercial Aircraft</v>
          </cell>
          <cell r="L1685" t="str">
            <v>Boeing</v>
          </cell>
          <cell r="M1685" t="str">
            <v>Boeing 777: 777-300</v>
          </cell>
        </row>
        <row r="1686">
          <cell r="A1686">
            <v>530</v>
          </cell>
          <cell r="B1686">
            <v>722</v>
          </cell>
          <cell r="C1686" t="str">
            <v>530#722</v>
          </cell>
          <cell r="D1686">
            <v>10999</v>
          </cell>
          <cell r="E1686">
            <v>8</v>
          </cell>
          <cell r="F1686" t="str">
            <v>G</v>
          </cell>
          <cell r="G1686" t="str">
            <v>G</v>
          </cell>
          <cell r="H1686" t="str">
            <v/>
          </cell>
          <cell r="I1686" t="str">
            <v/>
          </cell>
          <cell r="J1686" t="str">
            <v/>
          </cell>
          <cell r="K1686" t="str">
            <v>Large Commercial Aircraft</v>
          </cell>
          <cell r="L1686" t="str">
            <v>Boeing</v>
          </cell>
          <cell r="M1686" t="str">
            <v>Boeing 747-400</v>
          </cell>
        </row>
        <row r="1687">
          <cell r="A1687">
            <v>301</v>
          </cell>
          <cell r="B1687">
            <v>722</v>
          </cell>
          <cell r="C1687" t="str">
            <v>301#722</v>
          </cell>
          <cell r="D1687">
            <v>10999</v>
          </cell>
          <cell r="E1687">
            <v>8</v>
          </cell>
          <cell r="F1687" t="str">
            <v>G</v>
          </cell>
          <cell r="G1687" t="str">
            <v>G</v>
          </cell>
          <cell r="H1687" t="str">
            <v/>
          </cell>
          <cell r="I1687" t="str">
            <v/>
          </cell>
          <cell r="J1687" t="str">
            <v/>
          </cell>
          <cell r="K1687" t="str">
            <v>Large Commercial Aircraft</v>
          </cell>
          <cell r="L1687" t="str">
            <v>Boeing</v>
          </cell>
          <cell r="M1687" t="str">
            <v>Boeing 747-400</v>
          </cell>
        </row>
        <row r="1688">
          <cell r="A1688">
            <v>531</v>
          </cell>
          <cell r="B1688">
            <v>722</v>
          </cell>
          <cell r="C1688" t="str">
            <v>531#722</v>
          </cell>
          <cell r="D1688">
            <v>10999</v>
          </cell>
          <cell r="E1688">
            <v>8</v>
          </cell>
          <cell r="F1688" t="str">
            <v>G</v>
          </cell>
          <cell r="G1688" t="str">
            <v>G</v>
          </cell>
          <cell r="H1688" t="str">
            <v/>
          </cell>
          <cell r="I1688" t="str">
            <v/>
          </cell>
          <cell r="J1688" t="str">
            <v/>
          </cell>
          <cell r="K1688" t="str">
            <v>Large Commercial Aircraft</v>
          </cell>
          <cell r="L1688" t="str">
            <v>Boeing</v>
          </cell>
          <cell r="M1688" t="str">
            <v>Boeing 747-400</v>
          </cell>
        </row>
        <row r="1689">
          <cell r="A1689">
            <v>212</v>
          </cell>
          <cell r="B1689">
            <v>722</v>
          </cell>
          <cell r="C1689" t="str">
            <v>212#722</v>
          </cell>
          <cell r="D1689">
            <v>10999</v>
          </cell>
          <cell r="E1689">
            <v>8</v>
          </cell>
          <cell r="F1689" t="str">
            <v>G</v>
          </cell>
          <cell r="G1689" t="str">
            <v>G</v>
          </cell>
          <cell r="H1689" t="str">
            <v/>
          </cell>
          <cell r="I1689" t="str">
            <v/>
          </cell>
          <cell r="J1689" t="str">
            <v/>
          </cell>
          <cell r="K1689" t="str">
            <v>Large Commercial Aircraft</v>
          </cell>
          <cell r="L1689" t="str">
            <v>Airbus</v>
          </cell>
          <cell r="M1689" t="str">
            <v>Airbus A330-200</v>
          </cell>
        </row>
        <row r="1690">
          <cell r="A1690">
            <v>516</v>
          </cell>
          <cell r="B1690">
            <v>722</v>
          </cell>
          <cell r="C1690" t="str">
            <v>516#722</v>
          </cell>
          <cell r="D1690">
            <v>10999</v>
          </cell>
          <cell r="E1690">
            <v>8</v>
          </cell>
          <cell r="F1690" t="str">
            <v>G</v>
          </cell>
          <cell r="G1690" t="str">
            <v>G</v>
          </cell>
          <cell r="H1690" t="str">
            <v/>
          </cell>
          <cell r="I1690" t="str">
            <v/>
          </cell>
          <cell r="J1690" t="str">
            <v/>
          </cell>
          <cell r="K1690" t="str">
            <v>Large Commercial Aircraft</v>
          </cell>
          <cell r="L1690" t="str">
            <v>Airbus</v>
          </cell>
          <cell r="M1690" t="str">
            <v>Airbus A330-200</v>
          </cell>
        </row>
        <row r="1691">
          <cell r="A1691">
            <v>517</v>
          </cell>
          <cell r="B1691">
            <v>722</v>
          </cell>
          <cell r="C1691" t="str">
            <v>517#722</v>
          </cell>
          <cell r="D1691">
            <v>10999</v>
          </cell>
          <cell r="E1691">
            <v>8</v>
          </cell>
          <cell r="F1691" t="str">
            <v>G</v>
          </cell>
          <cell r="G1691" t="str">
            <v>G</v>
          </cell>
          <cell r="H1691" t="str">
            <v/>
          </cell>
          <cell r="I1691" t="str">
            <v/>
          </cell>
          <cell r="J1691" t="str">
            <v/>
          </cell>
          <cell r="K1691" t="str">
            <v>Large Commercial Aircraft</v>
          </cell>
          <cell r="L1691" t="str">
            <v>Airbus</v>
          </cell>
          <cell r="M1691" t="str">
            <v>Airbus A330-200</v>
          </cell>
        </row>
        <row r="1692">
          <cell r="A1692">
            <v>213</v>
          </cell>
          <cell r="B1692">
            <v>722</v>
          </cell>
          <cell r="C1692" t="str">
            <v>213#722</v>
          </cell>
          <cell r="D1692">
            <v>10999</v>
          </cell>
          <cell r="E1692">
            <v>8</v>
          </cell>
          <cell r="F1692" t="str">
            <v>G</v>
          </cell>
          <cell r="G1692" t="str">
            <v>G</v>
          </cell>
          <cell r="H1692" t="str">
            <v/>
          </cell>
          <cell r="I1692" t="str">
            <v/>
          </cell>
          <cell r="J1692" t="str">
            <v/>
          </cell>
          <cell r="K1692" t="str">
            <v>Large Commercial Aircraft</v>
          </cell>
          <cell r="L1692" t="str">
            <v>Airbus</v>
          </cell>
          <cell r="M1692" t="str">
            <v>Airbus A330-300</v>
          </cell>
        </row>
        <row r="1693">
          <cell r="A1693">
            <v>651</v>
          </cell>
          <cell r="B1693">
            <v>722</v>
          </cell>
          <cell r="C1693" t="str">
            <v>651#722</v>
          </cell>
          <cell r="D1693">
            <v>11549</v>
          </cell>
          <cell r="E1693">
            <v>4</v>
          </cell>
          <cell r="F1693" t="str">
            <v>H</v>
          </cell>
          <cell r="G1693" t="str">
            <v>H (105% G) [$10,999]</v>
          </cell>
          <cell r="H1693" t="str">
            <v/>
          </cell>
          <cell r="I1693" t="str">
            <v/>
          </cell>
          <cell r="J1693" t="str">
            <v/>
          </cell>
          <cell r="K1693" t="str">
            <v>Business Jet</v>
          </cell>
          <cell r="L1693" t="str">
            <v>Gulfstream</v>
          </cell>
          <cell r="M1693" t="str">
            <v>Gulfstream G400</v>
          </cell>
        </row>
        <row r="1694">
          <cell r="A1694">
            <v>670</v>
          </cell>
          <cell r="B1694">
            <v>722</v>
          </cell>
          <cell r="C1694" t="str">
            <v>670#722</v>
          </cell>
          <cell r="D1694">
            <v>11549</v>
          </cell>
          <cell r="E1694">
            <v>4</v>
          </cell>
          <cell r="F1694" t="str">
            <v>H</v>
          </cell>
          <cell r="G1694" t="str">
            <v>H (105% G) [$10,999]</v>
          </cell>
          <cell r="H1694" t="str">
            <v/>
          </cell>
          <cell r="I1694" t="str">
            <v/>
          </cell>
          <cell r="J1694" t="str">
            <v/>
          </cell>
          <cell r="K1694" t="str">
            <v>Business Jet</v>
          </cell>
          <cell r="L1694" t="str">
            <v>Gulfstream</v>
          </cell>
          <cell r="M1694" t="str">
            <v>Gulfstream G800</v>
          </cell>
        </row>
        <row r="1695">
          <cell r="A1695">
            <v>567</v>
          </cell>
          <cell r="B1695">
            <v>722</v>
          </cell>
          <cell r="C1695" t="str">
            <v>567#722</v>
          </cell>
          <cell r="D1695">
            <v>13200</v>
          </cell>
          <cell r="E1695">
            <v>14</v>
          </cell>
          <cell r="F1695" t="str">
            <v>I</v>
          </cell>
          <cell r="G1695" t="str">
            <v>I</v>
          </cell>
          <cell r="H1695" t="str">
            <v/>
          </cell>
          <cell r="I1695" t="str">
            <v/>
          </cell>
          <cell r="J1695" t="str">
            <v/>
          </cell>
          <cell r="K1695" t="str">
            <v>Freighter</v>
          </cell>
          <cell r="L1695" t="str">
            <v>Boeing</v>
          </cell>
          <cell r="M1695" t="str">
            <v>Boeing 747-8F</v>
          </cell>
        </row>
        <row r="1696">
          <cell r="A1696">
            <v>664</v>
          </cell>
          <cell r="B1696">
            <v>722</v>
          </cell>
          <cell r="C1696" t="str">
            <v>664#722</v>
          </cell>
          <cell r="D1696">
            <v>13200</v>
          </cell>
          <cell r="E1696">
            <v>14</v>
          </cell>
          <cell r="F1696" t="str">
            <v>I</v>
          </cell>
          <cell r="G1696" t="str">
            <v>I</v>
          </cell>
          <cell r="H1696" t="str">
            <v/>
          </cell>
          <cell r="I1696" t="str">
            <v/>
          </cell>
          <cell r="J1696" t="str">
            <v/>
          </cell>
          <cell r="K1696" t="str">
            <v>Freighter</v>
          </cell>
          <cell r="L1696" t="str">
            <v>Boeing</v>
          </cell>
          <cell r="M1696" t="str">
            <v>Boeing 777-300 ERSF</v>
          </cell>
        </row>
        <row r="1697">
          <cell r="A1697">
            <v>568</v>
          </cell>
          <cell r="B1697">
            <v>722</v>
          </cell>
          <cell r="C1697" t="str">
            <v>568#722</v>
          </cell>
          <cell r="D1697">
            <v>13200</v>
          </cell>
          <cell r="E1697">
            <v>14</v>
          </cell>
          <cell r="F1697" t="str">
            <v>I</v>
          </cell>
          <cell r="G1697" t="str">
            <v>I</v>
          </cell>
          <cell r="H1697" t="str">
            <v/>
          </cell>
          <cell r="I1697" t="str">
            <v/>
          </cell>
          <cell r="J1697" t="str">
            <v/>
          </cell>
          <cell r="K1697" t="str">
            <v>Freighter</v>
          </cell>
          <cell r="L1697" t="str">
            <v>Boeing</v>
          </cell>
          <cell r="M1697" t="str">
            <v>Boeing 777F</v>
          </cell>
        </row>
        <row r="1698">
          <cell r="A1698">
            <v>594</v>
          </cell>
          <cell r="B1698">
            <v>722</v>
          </cell>
          <cell r="C1698" t="str">
            <v>594#722</v>
          </cell>
          <cell r="D1698">
            <v>13200</v>
          </cell>
          <cell r="E1698">
            <v>14</v>
          </cell>
          <cell r="F1698" t="str">
            <v>I</v>
          </cell>
          <cell r="G1698" t="str">
            <v>I</v>
          </cell>
          <cell r="H1698" t="str">
            <v/>
          </cell>
          <cell r="I1698" t="str">
            <v/>
          </cell>
          <cell r="J1698" t="str">
            <v/>
          </cell>
          <cell r="K1698" t="str">
            <v>Business Jet</v>
          </cell>
          <cell r="L1698" t="str">
            <v>Boeing</v>
          </cell>
          <cell r="M1698" t="str">
            <v>Boeing 747-8 VIP</v>
          </cell>
        </row>
        <row r="1699">
          <cell r="A1699">
            <v>298</v>
          </cell>
          <cell r="B1699">
            <v>722</v>
          </cell>
          <cell r="C1699" t="str">
            <v>298#722</v>
          </cell>
          <cell r="D1699">
            <v>13200</v>
          </cell>
          <cell r="E1699">
            <v>14</v>
          </cell>
          <cell r="F1699" t="str">
            <v>I</v>
          </cell>
          <cell r="G1699" t="str">
            <v>I</v>
          </cell>
          <cell r="H1699" t="str">
            <v/>
          </cell>
          <cell r="I1699" t="str">
            <v/>
          </cell>
          <cell r="J1699" t="str">
            <v/>
          </cell>
          <cell r="K1699" t="str">
            <v>Business Jet</v>
          </cell>
          <cell r="L1699" t="str">
            <v>Boeing</v>
          </cell>
          <cell r="M1699" t="str">
            <v>Boeing BBJ 777</v>
          </cell>
        </row>
        <row r="1700">
          <cell r="A1700">
            <v>554</v>
          </cell>
          <cell r="B1700">
            <v>722</v>
          </cell>
          <cell r="C1700" t="str">
            <v>554#722</v>
          </cell>
          <cell r="D1700">
            <v>13200</v>
          </cell>
          <cell r="E1700">
            <v>14</v>
          </cell>
          <cell r="F1700" t="str">
            <v>I</v>
          </cell>
          <cell r="G1700" t="str">
            <v>I</v>
          </cell>
          <cell r="H1700" t="str">
            <v/>
          </cell>
          <cell r="I1700" t="str">
            <v/>
          </cell>
          <cell r="J1700" t="str">
            <v/>
          </cell>
          <cell r="K1700" t="str">
            <v>Business Jet</v>
          </cell>
          <cell r="L1700" t="str">
            <v>Boeing</v>
          </cell>
          <cell r="M1700" t="str">
            <v>Boeing BBJ 787</v>
          </cell>
        </row>
        <row r="1701">
          <cell r="A1701">
            <v>555</v>
          </cell>
          <cell r="B1701">
            <v>722</v>
          </cell>
          <cell r="C1701" t="str">
            <v>555#722</v>
          </cell>
          <cell r="D1701">
            <v>13200</v>
          </cell>
          <cell r="E1701">
            <v>14</v>
          </cell>
          <cell r="F1701" t="str">
            <v>I</v>
          </cell>
          <cell r="G1701" t="str">
            <v>I</v>
          </cell>
          <cell r="H1701" t="str">
            <v/>
          </cell>
          <cell r="I1701" t="str">
            <v/>
          </cell>
          <cell r="J1701" t="str">
            <v/>
          </cell>
          <cell r="K1701" t="str">
            <v>Business Jet</v>
          </cell>
          <cell r="L1701" t="str">
            <v>Boeing</v>
          </cell>
          <cell r="M1701" t="str">
            <v>Boeing BBJ 787</v>
          </cell>
        </row>
        <row r="1702">
          <cell r="A1702">
            <v>6</v>
          </cell>
          <cell r="B1702">
            <v>722</v>
          </cell>
          <cell r="C1702" t="str">
            <v>6#722</v>
          </cell>
          <cell r="D1702">
            <v>13200</v>
          </cell>
          <cell r="E1702">
            <v>14</v>
          </cell>
          <cell r="F1702" t="str">
            <v>I</v>
          </cell>
          <cell r="G1702" t="str">
            <v>I</v>
          </cell>
          <cell r="H1702" t="str">
            <v/>
          </cell>
          <cell r="I1702" t="str">
            <v/>
          </cell>
          <cell r="J1702" t="str">
            <v/>
          </cell>
          <cell r="K1702" t="str">
            <v>Large Commercial Aircraft</v>
          </cell>
          <cell r="L1702" t="str">
            <v>Airbus</v>
          </cell>
          <cell r="M1702" t="str">
            <v>Airbus A350 XWB - A350-900</v>
          </cell>
        </row>
        <row r="1703">
          <cell r="A1703">
            <v>7</v>
          </cell>
          <cell r="B1703">
            <v>722</v>
          </cell>
          <cell r="C1703" t="str">
            <v>7#722</v>
          </cell>
          <cell r="D1703">
            <v>13200</v>
          </cell>
          <cell r="E1703">
            <v>14</v>
          </cell>
          <cell r="F1703" t="str">
            <v>I</v>
          </cell>
          <cell r="G1703" t="str">
            <v>I</v>
          </cell>
          <cell r="H1703" t="str">
            <v/>
          </cell>
          <cell r="I1703" t="str">
            <v/>
          </cell>
          <cell r="J1703" t="str">
            <v/>
          </cell>
          <cell r="K1703" t="str">
            <v>Large Commercial Aircraft</v>
          </cell>
          <cell r="L1703" t="str">
            <v>Airbus</v>
          </cell>
          <cell r="M1703" t="str">
            <v>Airbus A350-1000</v>
          </cell>
        </row>
        <row r="1704">
          <cell r="A1704">
            <v>657</v>
          </cell>
          <cell r="B1704">
            <v>722</v>
          </cell>
          <cell r="C1704" t="str">
            <v>657#722</v>
          </cell>
          <cell r="D1704">
            <v>13200</v>
          </cell>
          <cell r="E1704">
            <v>14</v>
          </cell>
          <cell r="F1704" t="str">
            <v>I</v>
          </cell>
          <cell r="G1704" t="str">
            <v>I</v>
          </cell>
          <cell r="H1704" t="str">
            <v/>
          </cell>
          <cell r="I1704" t="str">
            <v/>
          </cell>
          <cell r="J1704" t="str">
            <v/>
          </cell>
          <cell r="K1704" t="str">
            <v>Large Commercial Aircraft</v>
          </cell>
          <cell r="L1704" t="str">
            <v>Airbus</v>
          </cell>
          <cell r="M1704" t="str">
            <v>Airbus A350-1000neo</v>
          </cell>
        </row>
        <row r="1705">
          <cell r="A1705">
            <v>656</v>
          </cell>
          <cell r="B1705">
            <v>722</v>
          </cell>
          <cell r="C1705" t="str">
            <v>656#722</v>
          </cell>
          <cell r="D1705">
            <v>13200</v>
          </cell>
          <cell r="E1705">
            <v>14</v>
          </cell>
          <cell r="F1705" t="str">
            <v>I</v>
          </cell>
          <cell r="G1705" t="str">
            <v>I</v>
          </cell>
          <cell r="H1705" t="str">
            <v/>
          </cell>
          <cell r="I1705" t="str">
            <v/>
          </cell>
          <cell r="J1705" t="str">
            <v/>
          </cell>
          <cell r="K1705" t="str">
            <v>Large Commercial Aircraft</v>
          </cell>
          <cell r="L1705" t="str">
            <v>Airbus</v>
          </cell>
          <cell r="M1705" t="str">
            <v>Airbus A350-900neo</v>
          </cell>
        </row>
        <row r="1706">
          <cell r="A1706">
            <v>201</v>
          </cell>
          <cell r="B1706">
            <v>722</v>
          </cell>
          <cell r="C1706" t="str">
            <v>201#722</v>
          </cell>
          <cell r="D1706">
            <v>13200</v>
          </cell>
          <cell r="E1706">
            <v>14</v>
          </cell>
          <cell r="F1706" t="str">
            <v>I</v>
          </cell>
          <cell r="G1706" t="str">
            <v>I</v>
          </cell>
          <cell r="H1706" t="str">
            <v/>
          </cell>
          <cell r="I1706" t="str">
            <v/>
          </cell>
          <cell r="J1706" t="str">
            <v/>
          </cell>
          <cell r="K1706" t="str">
            <v>Large Commercial Aircraft</v>
          </cell>
          <cell r="L1706" t="str">
            <v>Boeing</v>
          </cell>
          <cell r="M1706" t="str">
            <v>Boeing 777: 777-200LR</v>
          </cell>
        </row>
        <row r="1707">
          <cell r="A1707">
            <v>202</v>
          </cell>
          <cell r="B1707">
            <v>722</v>
          </cell>
          <cell r="C1707" t="str">
            <v>202#722</v>
          </cell>
          <cell r="D1707">
            <v>13200</v>
          </cell>
          <cell r="E1707">
            <v>14</v>
          </cell>
          <cell r="F1707" t="str">
            <v>I</v>
          </cell>
          <cell r="G1707" t="str">
            <v>I</v>
          </cell>
          <cell r="H1707" t="str">
            <v/>
          </cell>
          <cell r="I1707" t="str">
            <v/>
          </cell>
          <cell r="J1707" t="str">
            <v/>
          </cell>
          <cell r="K1707" t="str">
            <v>Large Commercial Aircraft</v>
          </cell>
          <cell r="L1707" t="str">
            <v>Boeing</v>
          </cell>
          <cell r="M1707" t="str">
            <v>Boeing 777: 777-300ER</v>
          </cell>
        </row>
        <row r="1708">
          <cell r="A1708">
            <v>203</v>
          </cell>
          <cell r="B1708">
            <v>722</v>
          </cell>
          <cell r="C1708" t="str">
            <v>203#722</v>
          </cell>
          <cell r="D1708">
            <v>13200</v>
          </cell>
          <cell r="E1708">
            <v>14</v>
          </cell>
          <cell r="F1708" t="str">
            <v>I</v>
          </cell>
          <cell r="G1708" t="str">
            <v>I</v>
          </cell>
          <cell r="H1708" t="str">
            <v/>
          </cell>
          <cell r="I1708" t="str">
            <v/>
          </cell>
          <cell r="J1708" t="str">
            <v/>
          </cell>
          <cell r="K1708" t="str">
            <v>Large Commercial Aircraft</v>
          </cell>
          <cell r="L1708" t="str">
            <v>Boeing</v>
          </cell>
          <cell r="M1708" t="str">
            <v>Boeing 777X: 777-8</v>
          </cell>
        </row>
        <row r="1709">
          <cell r="A1709">
            <v>204</v>
          </cell>
          <cell r="B1709">
            <v>722</v>
          </cell>
          <cell r="C1709" t="str">
            <v>204#722</v>
          </cell>
          <cell r="D1709">
            <v>13200</v>
          </cell>
          <cell r="E1709">
            <v>14</v>
          </cell>
          <cell r="F1709" t="str">
            <v>I</v>
          </cell>
          <cell r="G1709" t="str">
            <v>I</v>
          </cell>
          <cell r="H1709" t="str">
            <v/>
          </cell>
          <cell r="I1709" t="str">
            <v/>
          </cell>
          <cell r="J1709" t="str">
            <v/>
          </cell>
          <cell r="K1709" t="str">
            <v>Large Commercial Aircraft</v>
          </cell>
          <cell r="L1709" t="str">
            <v>Boeing</v>
          </cell>
          <cell r="M1709" t="str">
            <v>Boeing 777X: 777-9</v>
          </cell>
        </row>
        <row r="1710">
          <cell r="A1710">
            <v>200</v>
          </cell>
          <cell r="B1710">
            <v>722</v>
          </cell>
          <cell r="C1710" t="str">
            <v>200#722</v>
          </cell>
          <cell r="D1710">
            <v>13200</v>
          </cell>
          <cell r="E1710">
            <v>14</v>
          </cell>
          <cell r="F1710" t="str">
            <v>I</v>
          </cell>
          <cell r="G1710" t="str">
            <v>I</v>
          </cell>
          <cell r="H1710" t="str">
            <v/>
          </cell>
          <cell r="I1710" t="str">
            <v/>
          </cell>
          <cell r="J1710" t="str">
            <v/>
          </cell>
          <cell r="K1710" t="str">
            <v>Large Commercial Aircraft</v>
          </cell>
          <cell r="L1710" t="str">
            <v>Boeing</v>
          </cell>
          <cell r="M1710" t="str">
            <v>Boeing 787 Dreamliner: 787-10</v>
          </cell>
        </row>
        <row r="1711">
          <cell r="A1711">
            <v>509</v>
          </cell>
          <cell r="B1711">
            <v>722</v>
          </cell>
          <cell r="C1711" t="str">
            <v>509#722</v>
          </cell>
          <cell r="D1711">
            <v>13200</v>
          </cell>
          <cell r="E1711">
            <v>14</v>
          </cell>
          <cell r="F1711" t="str">
            <v>I</v>
          </cell>
          <cell r="G1711" t="str">
            <v>I</v>
          </cell>
          <cell r="H1711" t="str">
            <v/>
          </cell>
          <cell r="I1711" t="str">
            <v/>
          </cell>
          <cell r="J1711" t="str">
            <v/>
          </cell>
          <cell r="K1711" t="str">
            <v>Large Commercial Aircraft</v>
          </cell>
          <cell r="L1711" t="str">
            <v>Boeing</v>
          </cell>
          <cell r="M1711" t="str">
            <v>Boeing 787 Dreamliner: 787-10</v>
          </cell>
        </row>
        <row r="1712">
          <cell r="A1712">
            <v>198</v>
          </cell>
          <cell r="B1712">
            <v>722</v>
          </cell>
          <cell r="C1712" t="str">
            <v>198#722</v>
          </cell>
          <cell r="D1712">
            <v>13200</v>
          </cell>
          <cell r="E1712">
            <v>14</v>
          </cell>
          <cell r="F1712" t="str">
            <v>I</v>
          </cell>
          <cell r="G1712" t="str">
            <v>I</v>
          </cell>
          <cell r="H1712" t="str">
            <v/>
          </cell>
          <cell r="I1712" t="str">
            <v/>
          </cell>
          <cell r="J1712" t="str">
            <v/>
          </cell>
          <cell r="K1712" t="str">
            <v>Large Commercial Aircraft</v>
          </cell>
          <cell r="L1712" t="str">
            <v>Boeing</v>
          </cell>
          <cell r="M1712" t="str">
            <v>Boeing 787 Dreamliner: 787-8</v>
          </cell>
        </row>
        <row r="1713">
          <cell r="A1713">
            <v>507</v>
          </cell>
          <cell r="B1713">
            <v>722</v>
          </cell>
          <cell r="C1713" t="str">
            <v>507#722</v>
          </cell>
          <cell r="D1713">
            <v>13200</v>
          </cell>
          <cell r="E1713">
            <v>14</v>
          </cell>
          <cell r="F1713" t="str">
            <v>I</v>
          </cell>
          <cell r="G1713" t="str">
            <v>I</v>
          </cell>
          <cell r="H1713" t="str">
            <v/>
          </cell>
          <cell r="I1713" t="str">
            <v/>
          </cell>
          <cell r="J1713" t="str">
            <v/>
          </cell>
          <cell r="K1713" t="str">
            <v>Large Commercial Aircraft</v>
          </cell>
          <cell r="L1713" t="str">
            <v>Boeing</v>
          </cell>
          <cell r="M1713" t="str">
            <v>Boeing 787 Dreamliner: 787-8</v>
          </cell>
        </row>
        <row r="1714">
          <cell r="A1714">
            <v>199</v>
          </cell>
          <cell r="B1714">
            <v>722</v>
          </cell>
          <cell r="C1714" t="str">
            <v>199#722</v>
          </cell>
          <cell r="D1714">
            <v>13200</v>
          </cell>
          <cell r="E1714">
            <v>14</v>
          </cell>
          <cell r="F1714" t="str">
            <v>I</v>
          </cell>
          <cell r="G1714" t="str">
            <v>I</v>
          </cell>
          <cell r="H1714" t="str">
            <v/>
          </cell>
          <cell r="I1714" t="str">
            <v/>
          </cell>
          <cell r="J1714" t="str">
            <v/>
          </cell>
          <cell r="K1714" t="str">
            <v>Large Commercial Aircraft</v>
          </cell>
          <cell r="L1714" t="str">
            <v>Boeing</v>
          </cell>
          <cell r="M1714" t="str">
            <v>Boeing 787 Dreamliner: 787-9</v>
          </cell>
        </row>
        <row r="1715">
          <cell r="A1715">
            <v>508</v>
          </cell>
          <cell r="B1715">
            <v>722</v>
          </cell>
          <cell r="C1715" t="str">
            <v>508#722</v>
          </cell>
          <cell r="D1715">
            <v>13200</v>
          </cell>
          <cell r="E1715">
            <v>14</v>
          </cell>
          <cell r="F1715" t="str">
            <v>I</v>
          </cell>
          <cell r="G1715" t="str">
            <v>I</v>
          </cell>
          <cell r="H1715" t="str">
            <v/>
          </cell>
          <cell r="I1715" t="str">
            <v/>
          </cell>
          <cell r="J1715" t="str">
            <v/>
          </cell>
          <cell r="K1715" t="str">
            <v>Large Commercial Aircraft</v>
          </cell>
          <cell r="L1715" t="str">
            <v>Boeing</v>
          </cell>
          <cell r="M1715" t="str">
            <v>Boeing 787 Dreamliner: 787-9</v>
          </cell>
        </row>
        <row r="1716">
          <cell r="A1716">
            <v>16</v>
          </cell>
          <cell r="B1716">
            <v>722</v>
          </cell>
          <cell r="C1716" t="str">
            <v>16#722</v>
          </cell>
          <cell r="D1716">
            <v>13200</v>
          </cell>
          <cell r="E1716">
            <v>14</v>
          </cell>
          <cell r="F1716" t="str">
            <v>I</v>
          </cell>
          <cell r="G1716" t="str">
            <v>I</v>
          </cell>
          <cell r="H1716" t="str">
            <v/>
          </cell>
          <cell r="I1716" t="str">
            <v/>
          </cell>
          <cell r="J1716" t="str">
            <v/>
          </cell>
          <cell r="K1716" t="str">
            <v>Large Commercial Aircraft</v>
          </cell>
          <cell r="L1716" t="str">
            <v>Boeing</v>
          </cell>
          <cell r="M1716" t="str">
            <v>Boeing 747-8I</v>
          </cell>
        </row>
        <row r="1717">
          <cell r="A1717">
            <v>658</v>
          </cell>
          <cell r="B1717">
            <v>722</v>
          </cell>
          <cell r="C1717" t="str">
            <v>658#722</v>
          </cell>
          <cell r="D1717">
            <v>13200</v>
          </cell>
          <cell r="E1717">
            <v>8</v>
          </cell>
          <cell r="F1717" t="str">
            <v>I</v>
          </cell>
          <cell r="G1717" t="str">
            <v>I</v>
          </cell>
          <cell r="H1717" t="str">
            <v/>
          </cell>
          <cell r="I1717" t="str">
            <v/>
          </cell>
          <cell r="J1717" t="str">
            <v/>
          </cell>
          <cell r="K1717" t="str">
            <v>Military Transport / Special Mission</v>
          </cell>
          <cell r="L1717" t="str">
            <v>Lockheed</v>
          </cell>
          <cell r="M1717" t="str">
            <v>Lockheed martin/Airbus A330 LMXT</v>
          </cell>
        </row>
        <row r="1718">
          <cell r="A1718">
            <v>551</v>
          </cell>
          <cell r="B1718">
            <v>722</v>
          </cell>
          <cell r="C1718" t="str">
            <v>551#722</v>
          </cell>
          <cell r="D1718">
            <v>13200</v>
          </cell>
          <cell r="E1718">
            <v>8</v>
          </cell>
          <cell r="F1718" t="str">
            <v>I</v>
          </cell>
          <cell r="G1718" t="str">
            <v>I</v>
          </cell>
          <cell r="H1718" t="str">
            <v/>
          </cell>
          <cell r="I1718" t="str">
            <v/>
          </cell>
          <cell r="J1718" t="str">
            <v/>
          </cell>
          <cell r="K1718" t="str">
            <v>Military Transport / Special Mission</v>
          </cell>
          <cell r="L1718" t="str">
            <v>Airbus</v>
          </cell>
          <cell r="M1718" t="str">
            <v>Airbus A330 MRTT</v>
          </cell>
        </row>
        <row r="1719">
          <cell r="A1719">
            <v>151</v>
          </cell>
          <cell r="B1719">
            <v>722</v>
          </cell>
          <cell r="C1719" t="str">
            <v>151#722</v>
          </cell>
          <cell r="D1719">
            <v>13200</v>
          </cell>
          <cell r="E1719">
            <v>8</v>
          </cell>
          <cell r="F1719" t="str">
            <v>I</v>
          </cell>
          <cell r="G1719" t="str">
            <v>I</v>
          </cell>
          <cell r="H1719" t="str">
            <v/>
          </cell>
          <cell r="I1719" t="str">
            <v/>
          </cell>
          <cell r="J1719" t="str">
            <v/>
          </cell>
          <cell r="K1719" t="str">
            <v>Military Transport / Special Mission</v>
          </cell>
          <cell r="L1719" t="str">
            <v>Airbus</v>
          </cell>
          <cell r="M1719" t="str">
            <v>Airbus A330 MRTT</v>
          </cell>
        </row>
        <row r="1720">
          <cell r="A1720">
            <v>157</v>
          </cell>
          <cell r="B1720">
            <v>722</v>
          </cell>
          <cell r="C1720" t="str">
            <v>157#722</v>
          </cell>
          <cell r="D1720">
            <v>13200</v>
          </cell>
          <cell r="E1720">
            <v>8</v>
          </cell>
          <cell r="F1720" t="str">
            <v>I</v>
          </cell>
          <cell r="G1720" t="str">
            <v>I</v>
          </cell>
          <cell r="H1720" t="str">
            <v/>
          </cell>
          <cell r="I1720" t="str">
            <v/>
          </cell>
          <cell r="J1720" t="str">
            <v/>
          </cell>
          <cell r="K1720" t="str">
            <v>Military Transport / Special Mission</v>
          </cell>
          <cell r="L1720" t="str">
            <v>Boeing</v>
          </cell>
          <cell r="M1720" t="str">
            <v>Boeing KC-46 Pegasus</v>
          </cell>
        </row>
        <row r="1721">
          <cell r="A1721">
            <v>158</v>
          </cell>
          <cell r="B1721">
            <v>722</v>
          </cell>
          <cell r="C1721" t="str">
            <v>158#722</v>
          </cell>
          <cell r="D1721">
            <v>13200</v>
          </cell>
          <cell r="E1721">
            <v>8</v>
          </cell>
          <cell r="F1721" t="str">
            <v>I</v>
          </cell>
          <cell r="G1721" t="str">
            <v>I</v>
          </cell>
          <cell r="H1721" t="str">
            <v/>
          </cell>
          <cell r="I1721" t="str">
            <v/>
          </cell>
          <cell r="J1721" t="str">
            <v/>
          </cell>
          <cell r="K1721" t="str">
            <v>Military Transport / Special Mission</v>
          </cell>
          <cell r="L1721" t="str">
            <v>Boeing</v>
          </cell>
          <cell r="M1721" t="str">
            <v>Boeing C-17 Globemaster III</v>
          </cell>
        </row>
        <row r="1722">
          <cell r="A1722">
            <v>163</v>
          </cell>
          <cell r="B1722">
            <v>722</v>
          </cell>
          <cell r="C1722" t="str">
            <v>163#722</v>
          </cell>
          <cell r="D1722">
            <v>13200</v>
          </cell>
          <cell r="E1722">
            <v>8</v>
          </cell>
          <cell r="F1722" t="str">
            <v>I</v>
          </cell>
          <cell r="G1722" t="str">
            <v>I</v>
          </cell>
          <cell r="H1722" t="str">
            <v/>
          </cell>
          <cell r="I1722" t="str">
            <v/>
          </cell>
          <cell r="J1722" t="str">
            <v/>
          </cell>
          <cell r="K1722" t="str">
            <v>Military Transport / Special Mission</v>
          </cell>
          <cell r="L1722" t="str">
            <v>Lockheed</v>
          </cell>
          <cell r="M1722" t="str">
            <v>Lockheed C-5 Galaxy</v>
          </cell>
        </row>
        <row r="1723">
          <cell r="A1723">
            <v>159</v>
          </cell>
          <cell r="B1723">
            <v>722</v>
          </cell>
          <cell r="C1723" t="str">
            <v>159#722</v>
          </cell>
          <cell r="D1723">
            <v>13200</v>
          </cell>
          <cell r="E1723">
            <v>8</v>
          </cell>
          <cell r="F1723" t="str">
            <v>I</v>
          </cell>
          <cell r="G1723" t="str">
            <v>I</v>
          </cell>
          <cell r="H1723" t="str">
            <v/>
          </cell>
          <cell r="I1723" t="str">
            <v/>
          </cell>
          <cell r="J1723" t="str">
            <v/>
          </cell>
          <cell r="K1723" t="str">
            <v>Military Transport / Special Mission</v>
          </cell>
          <cell r="L1723" t="str">
            <v>Embraer</v>
          </cell>
          <cell r="M1723" t="str">
            <v>Embraer KC-390</v>
          </cell>
        </row>
        <row r="1724">
          <cell r="A1724">
            <v>160</v>
          </cell>
          <cell r="B1724">
            <v>722</v>
          </cell>
          <cell r="C1724" t="str">
            <v>160#722</v>
          </cell>
          <cell r="D1724">
            <v>13200</v>
          </cell>
          <cell r="E1724">
            <v>8</v>
          </cell>
          <cell r="F1724" t="str">
            <v>I</v>
          </cell>
          <cell r="G1724" t="str">
            <v>I</v>
          </cell>
          <cell r="H1724" t="str">
            <v/>
          </cell>
          <cell r="I1724" t="str">
            <v/>
          </cell>
          <cell r="J1724" t="str">
            <v/>
          </cell>
          <cell r="K1724" t="str">
            <v>Military Transport / Special Mission</v>
          </cell>
          <cell r="L1724" t="str">
            <v>Kawasaki</v>
          </cell>
          <cell r="M1724" t="str">
            <v>Kawasaki C-2</v>
          </cell>
        </row>
        <row r="1725">
          <cell r="A1725">
            <v>161</v>
          </cell>
          <cell r="B1725">
            <v>722</v>
          </cell>
          <cell r="C1725" t="str">
            <v>161#722</v>
          </cell>
          <cell r="D1725">
            <v>13200</v>
          </cell>
          <cell r="E1725">
            <v>8</v>
          </cell>
          <cell r="F1725" t="str">
            <v>I</v>
          </cell>
          <cell r="G1725" t="str">
            <v>I</v>
          </cell>
          <cell r="H1725" t="str">
            <v/>
          </cell>
          <cell r="I1725" t="str">
            <v/>
          </cell>
          <cell r="J1725" t="str">
            <v/>
          </cell>
          <cell r="K1725" t="str">
            <v>Military Transport / Special Mission</v>
          </cell>
          <cell r="L1725" t="str">
            <v>Kawasaki</v>
          </cell>
          <cell r="M1725" t="str">
            <v>Kawasaki P-1</v>
          </cell>
        </row>
        <row r="1726">
          <cell r="A1726">
            <v>150</v>
          </cell>
          <cell r="B1726">
            <v>722</v>
          </cell>
          <cell r="C1726" t="str">
            <v>150#722</v>
          </cell>
          <cell r="D1726">
            <v>13200</v>
          </cell>
          <cell r="E1726">
            <v>8</v>
          </cell>
          <cell r="F1726" t="str">
            <v>I</v>
          </cell>
          <cell r="G1726" t="str">
            <v>I</v>
          </cell>
          <cell r="H1726" t="str">
            <v/>
          </cell>
          <cell r="I1726" t="str">
            <v/>
          </cell>
          <cell r="J1726" t="str">
            <v/>
          </cell>
          <cell r="K1726" t="str">
            <v>Military Transport / Special Mission</v>
          </cell>
          <cell r="L1726" t="str">
            <v>Airbus</v>
          </cell>
          <cell r="M1726" t="str">
            <v>Airbus A400M Atlas</v>
          </cell>
        </row>
        <row r="1727">
          <cell r="A1727">
            <v>155</v>
          </cell>
          <cell r="B1727">
            <v>722</v>
          </cell>
          <cell r="C1727" t="str">
            <v>155#722</v>
          </cell>
          <cell r="D1727">
            <v>13200</v>
          </cell>
          <cell r="E1727">
            <v>8</v>
          </cell>
          <cell r="F1727" t="str">
            <v>I</v>
          </cell>
          <cell r="G1727" t="str">
            <v>I</v>
          </cell>
          <cell r="H1727" t="str">
            <v/>
          </cell>
          <cell r="I1727" t="str">
            <v/>
          </cell>
          <cell r="J1727" t="str">
            <v/>
          </cell>
          <cell r="K1727" t="str">
            <v>Military Transport / Special Mission</v>
          </cell>
          <cell r="L1727" t="str">
            <v>Alenia</v>
          </cell>
          <cell r="M1727" t="str">
            <v>Alenia C-27J</v>
          </cell>
        </row>
        <row r="1728">
          <cell r="A1728">
            <v>162</v>
          </cell>
          <cell r="B1728">
            <v>722</v>
          </cell>
          <cell r="C1728" t="str">
            <v>162#722</v>
          </cell>
          <cell r="D1728">
            <v>13200</v>
          </cell>
          <cell r="E1728">
            <v>8</v>
          </cell>
          <cell r="F1728" t="str">
            <v>I</v>
          </cell>
          <cell r="G1728" t="str">
            <v>I</v>
          </cell>
          <cell r="H1728" t="str">
            <v/>
          </cell>
          <cell r="I1728" t="str">
            <v/>
          </cell>
          <cell r="J1728" t="str">
            <v/>
          </cell>
          <cell r="K1728" t="str">
            <v>Military Transport / Special Mission</v>
          </cell>
          <cell r="L1728" t="str">
            <v>Lockheed Martin</v>
          </cell>
          <cell r="M1728" t="str">
            <v>Lockheed Martin C-130J Super Hercules</v>
          </cell>
        </row>
        <row r="1729">
          <cell r="A1729">
            <v>152</v>
          </cell>
          <cell r="B1729">
            <v>722</v>
          </cell>
          <cell r="C1729" t="str">
            <v>152#722</v>
          </cell>
          <cell r="D1729">
            <v>13200</v>
          </cell>
          <cell r="E1729">
            <v>8</v>
          </cell>
          <cell r="F1729" t="str">
            <v>I</v>
          </cell>
          <cell r="G1729" t="str">
            <v>I</v>
          </cell>
          <cell r="H1729" t="str">
            <v/>
          </cell>
          <cell r="I1729" t="str">
            <v/>
          </cell>
          <cell r="J1729" t="str">
            <v/>
          </cell>
          <cell r="K1729" t="str">
            <v>Military Transport / Special Mission</v>
          </cell>
          <cell r="L1729" t="str">
            <v>CASA</v>
          </cell>
          <cell r="M1729" t="str">
            <v>CASA C-212 Aviocar</v>
          </cell>
        </row>
        <row r="1730">
          <cell r="A1730">
            <v>153</v>
          </cell>
          <cell r="B1730">
            <v>722</v>
          </cell>
          <cell r="C1730" t="str">
            <v>153#722</v>
          </cell>
          <cell r="D1730">
            <v>13200</v>
          </cell>
          <cell r="E1730">
            <v>8</v>
          </cell>
          <cell r="F1730" t="str">
            <v>I</v>
          </cell>
          <cell r="G1730" t="str">
            <v>I</v>
          </cell>
          <cell r="H1730" t="str">
            <v/>
          </cell>
          <cell r="I1730" t="str">
            <v/>
          </cell>
          <cell r="J1730" t="str">
            <v/>
          </cell>
          <cell r="K1730" t="str">
            <v>Military Transport / Special Mission</v>
          </cell>
          <cell r="L1730" t="str">
            <v>CASA/IPTN</v>
          </cell>
          <cell r="M1730" t="str">
            <v>CASA/IPTN CN-235</v>
          </cell>
        </row>
        <row r="1731">
          <cell r="A1731">
            <v>164</v>
          </cell>
          <cell r="B1731">
            <v>722</v>
          </cell>
          <cell r="C1731" t="str">
            <v>164#722</v>
          </cell>
          <cell r="D1731">
            <v>13200</v>
          </cell>
          <cell r="E1731">
            <v>8</v>
          </cell>
          <cell r="F1731" t="str">
            <v>I</v>
          </cell>
          <cell r="G1731" t="str">
            <v>I</v>
          </cell>
          <cell r="H1731" t="str">
            <v/>
          </cell>
          <cell r="I1731" t="str">
            <v/>
          </cell>
          <cell r="J1731" t="str">
            <v/>
          </cell>
          <cell r="K1731" t="str">
            <v>Military Transport / Special Mission</v>
          </cell>
          <cell r="L1731" t="str">
            <v>Northrop Grumman</v>
          </cell>
          <cell r="M1731" t="str">
            <v>Northrop Grumman E-2 Hawkeye</v>
          </cell>
        </row>
        <row r="1732">
          <cell r="A1732">
            <v>154</v>
          </cell>
          <cell r="B1732">
            <v>722</v>
          </cell>
          <cell r="C1732" t="str">
            <v>154#722</v>
          </cell>
          <cell r="D1732">
            <v>13200</v>
          </cell>
          <cell r="E1732">
            <v>8</v>
          </cell>
          <cell r="F1732" t="str">
            <v>I</v>
          </cell>
          <cell r="G1732" t="str">
            <v>I</v>
          </cell>
          <cell r="H1732" t="str">
            <v/>
          </cell>
          <cell r="I1732" t="str">
            <v/>
          </cell>
          <cell r="J1732" t="str">
            <v/>
          </cell>
          <cell r="K1732" t="str">
            <v>Military Transport / Special Mission</v>
          </cell>
          <cell r="L1732" t="str">
            <v>EADS</v>
          </cell>
          <cell r="M1732" t="str">
            <v>EADS CASA C-295</v>
          </cell>
        </row>
        <row r="1733">
          <cell r="A1733">
            <v>181</v>
          </cell>
          <cell r="B1733">
            <v>722</v>
          </cell>
          <cell r="C1733" t="str">
            <v>181#722</v>
          </cell>
          <cell r="D1733">
            <v>13200</v>
          </cell>
          <cell r="E1733">
            <v>8</v>
          </cell>
          <cell r="F1733" t="str">
            <v>I</v>
          </cell>
          <cell r="G1733" t="str">
            <v>I</v>
          </cell>
          <cell r="H1733" t="str">
            <v/>
          </cell>
          <cell r="I1733" t="str">
            <v/>
          </cell>
          <cell r="J1733" t="str">
            <v/>
          </cell>
          <cell r="K1733" t="str">
            <v>Military Transport / Special Mission</v>
          </cell>
          <cell r="L1733" t="str">
            <v>ShinMaywa</v>
          </cell>
          <cell r="M1733" t="str">
            <v>ShinMaywa US-2</v>
          </cell>
        </row>
        <row r="1734">
          <cell r="A1734">
            <v>620</v>
          </cell>
          <cell r="B1734">
            <v>722</v>
          </cell>
          <cell r="C1734" t="str">
            <v>620#722</v>
          </cell>
          <cell r="D1734">
            <v>13200</v>
          </cell>
          <cell r="E1734">
            <v>8</v>
          </cell>
          <cell r="F1734" t="str">
            <v>I</v>
          </cell>
          <cell r="G1734" t="str">
            <v>I</v>
          </cell>
          <cell r="H1734" t="str">
            <v/>
          </cell>
          <cell r="I1734" t="str">
            <v/>
          </cell>
          <cell r="J1734" t="str">
            <v/>
          </cell>
          <cell r="K1734" t="str">
            <v>Military Transport / Special Mission</v>
          </cell>
          <cell r="L1734" t="str">
            <v>Boeing</v>
          </cell>
          <cell r="M1734" t="str">
            <v>Boeing KC-135 Stratotanker</v>
          </cell>
        </row>
        <row r="1735">
          <cell r="A1735">
            <v>619</v>
          </cell>
          <cell r="B1735">
            <v>722</v>
          </cell>
          <cell r="C1735" t="str">
            <v>619#722</v>
          </cell>
          <cell r="D1735">
            <v>13200</v>
          </cell>
          <cell r="E1735">
            <v>8</v>
          </cell>
          <cell r="F1735" t="str">
            <v>I</v>
          </cell>
          <cell r="G1735" t="str">
            <v>I</v>
          </cell>
          <cell r="H1735" t="str">
            <v/>
          </cell>
          <cell r="I1735" t="str">
            <v/>
          </cell>
          <cell r="J1735" t="str">
            <v/>
          </cell>
          <cell r="K1735" t="str">
            <v>Military Transport / Special Mission</v>
          </cell>
          <cell r="L1735" t="str">
            <v>McDonnell</v>
          </cell>
          <cell r="M1735" t="str">
            <v>McDonnell Douglas KC-10</v>
          </cell>
        </row>
        <row r="1736">
          <cell r="A1736">
            <v>216</v>
          </cell>
          <cell r="B1736">
            <v>722</v>
          </cell>
          <cell r="C1736" t="str">
            <v>216#722</v>
          </cell>
          <cell r="D1736">
            <v>16500</v>
          </cell>
          <cell r="E1736">
            <v>8</v>
          </cell>
          <cell r="F1736" t="str">
            <v>J</v>
          </cell>
          <cell r="G1736" t="str">
            <v>J (125% I) [$13,200]</v>
          </cell>
          <cell r="H1736" t="str">
            <v/>
          </cell>
          <cell r="I1736" t="str">
            <v/>
          </cell>
          <cell r="J1736" t="str">
            <v/>
          </cell>
          <cell r="K1736" t="str">
            <v>Large Commercial Aircraft</v>
          </cell>
          <cell r="L1736" t="str">
            <v>Airbus</v>
          </cell>
          <cell r="M1736" t="str">
            <v>Airbus A380</v>
          </cell>
        </row>
        <row r="1737">
          <cell r="A1737">
            <v>520</v>
          </cell>
          <cell r="B1737">
            <v>722</v>
          </cell>
          <cell r="C1737" t="str">
            <v>520#722</v>
          </cell>
          <cell r="D1737">
            <v>16500</v>
          </cell>
          <cell r="E1737">
            <v>8</v>
          </cell>
          <cell r="F1737" t="str">
            <v>J</v>
          </cell>
          <cell r="G1737" t="str">
            <v>J (125% I) [$13,200]</v>
          </cell>
          <cell r="H1737" t="str">
            <v/>
          </cell>
          <cell r="I1737" t="str">
            <v/>
          </cell>
          <cell r="J1737" t="str">
            <v/>
          </cell>
          <cell r="K1737" t="str">
            <v>Large Commercial Aircraft</v>
          </cell>
          <cell r="L1737" t="str">
            <v>Airbus</v>
          </cell>
          <cell r="M1737" t="str">
            <v>Airbus A380</v>
          </cell>
        </row>
        <row r="1738">
          <cell r="A1738">
            <v>668</v>
          </cell>
          <cell r="B1738">
            <v>723</v>
          </cell>
          <cell r="C1738" t="str">
            <v>668#723</v>
          </cell>
          <cell r="D1738">
            <v>26596</v>
          </cell>
          <cell r="E1738">
            <v>1</v>
          </cell>
          <cell r="F1738" t="str">
            <v>A</v>
          </cell>
          <cell r="G1738" t="str">
            <v>A</v>
          </cell>
          <cell r="H1738" t="str">
            <v/>
          </cell>
          <cell r="I1738" t="str">
            <v/>
          </cell>
          <cell r="J1738" t="str">
            <v/>
          </cell>
          <cell r="K1738" t="str">
            <v>Freighter</v>
          </cell>
          <cell r="L1738" t="str">
            <v>ATR</v>
          </cell>
          <cell r="M1738" t="str">
            <v>ATR 72-600F</v>
          </cell>
        </row>
        <row r="1739">
          <cell r="A1739">
            <v>667</v>
          </cell>
          <cell r="B1739">
            <v>723</v>
          </cell>
          <cell r="C1739" t="str">
            <v>667#723</v>
          </cell>
          <cell r="D1739">
            <v>26596</v>
          </cell>
          <cell r="E1739">
            <v>1</v>
          </cell>
          <cell r="F1739" t="str">
            <v>A</v>
          </cell>
          <cell r="G1739" t="str">
            <v>A</v>
          </cell>
          <cell r="H1739" t="str">
            <v/>
          </cell>
          <cell r="I1739" t="str">
            <v/>
          </cell>
          <cell r="J1739" t="str">
            <v/>
          </cell>
          <cell r="K1739" t="str">
            <v>Freighter</v>
          </cell>
          <cell r="L1739" t="str">
            <v>ATR</v>
          </cell>
          <cell r="M1739" t="str">
            <v>ATR 72/42 Freighter Conversion</v>
          </cell>
        </row>
        <row r="1740">
          <cell r="A1740">
            <v>636</v>
          </cell>
          <cell r="B1740">
            <v>723</v>
          </cell>
          <cell r="C1740" t="str">
            <v>636#723</v>
          </cell>
          <cell r="D1740">
            <v>33245</v>
          </cell>
          <cell r="E1740">
            <v>1</v>
          </cell>
          <cell r="F1740" t="str">
            <v>B</v>
          </cell>
          <cell r="G1740" t="str">
            <v>B (125% A) [$26,596]</v>
          </cell>
          <cell r="H1740" t="str">
            <v/>
          </cell>
          <cell r="I1740" t="str">
            <v/>
          </cell>
          <cell r="J1740" t="str">
            <v/>
          </cell>
          <cell r="K1740" t="str">
            <v>Military Transport / Special Mission</v>
          </cell>
          <cell r="L1740" t="str">
            <v>Boeing</v>
          </cell>
          <cell r="M1740" t="str">
            <v>Boeing B-52 Stratofortress</v>
          </cell>
        </row>
        <row r="1741">
          <cell r="A1741">
            <v>676</v>
          </cell>
          <cell r="B1741">
            <v>723</v>
          </cell>
          <cell r="C1741" t="str">
            <v>676#723</v>
          </cell>
          <cell r="D1741">
            <v>33245</v>
          </cell>
          <cell r="E1741">
            <v>1</v>
          </cell>
          <cell r="F1741" t="str">
            <v>B</v>
          </cell>
          <cell r="G1741" t="str">
            <v>B (125% A) [$26,596]</v>
          </cell>
          <cell r="H1741" t="str">
            <v/>
          </cell>
          <cell r="I1741" t="str">
            <v/>
          </cell>
          <cell r="J1741" t="str">
            <v/>
          </cell>
          <cell r="K1741" t="str">
            <v>Military Transport / Special Mission</v>
          </cell>
          <cell r="L1741" t="str">
            <v>Boeing</v>
          </cell>
          <cell r="M1741" t="str">
            <v>Boeing B-52 Stratofortress re-engine</v>
          </cell>
        </row>
        <row r="1742">
          <cell r="A1742">
            <v>156</v>
          </cell>
          <cell r="B1742">
            <v>723</v>
          </cell>
          <cell r="C1742" t="str">
            <v>156#723</v>
          </cell>
          <cell r="D1742">
            <v>33245</v>
          </cell>
          <cell r="E1742">
            <v>1</v>
          </cell>
          <cell r="F1742" t="str">
            <v>B</v>
          </cell>
          <cell r="G1742" t="str">
            <v>B (125% A) [$26,596]</v>
          </cell>
          <cell r="H1742" t="str">
            <v/>
          </cell>
          <cell r="I1742" t="str">
            <v/>
          </cell>
          <cell r="J1742" t="str">
            <v/>
          </cell>
          <cell r="K1742" t="str">
            <v>Military Transport / Special Mission</v>
          </cell>
          <cell r="L1742" t="str">
            <v>Boeing</v>
          </cell>
          <cell r="M1742" t="str">
            <v>Boeing P-8 Poseidon</v>
          </cell>
        </row>
        <row r="1743">
          <cell r="A1743">
            <v>574</v>
          </cell>
          <cell r="B1743">
            <v>723</v>
          </cell>
          <cell r="C1743" t="str">
            <v>574#723</v>
          </cell>
          <cell r="D1743">
            <v>33245</v>
          </cell>
          <cell r="E1743">
            <v>1</v>
          </cell>
          <cell r="F1743" t="str">
            <v>B</v>
          </cell>
          <cell r="G1743" t="str">
            <v>B (125% A) [$26,596]</v>
          </cell>
          <cell r="H1743" t="str">
            <v/>
          </cell>
          <cell r="I1743" t="str">
            <v/>
          </cell>
          <cell r="J1743" t="str">
            <v/>
          </cell>
          <cell r="K1743" t="str">
            <v>Military Transport / Special Mission</v>
          </cell>
          <cell r="L1743" t="str">
            <v>Boeing</v>
          </cell>
          <cell r="M1743" t="str">
            <v>Boeing C-40 Clipper</v>
          </cell>
        </row>
        <row r="1744">
          <cell r="A1744">
            <v>671</v>
          </cell>
          <cell r="B1744">
            <v>723</v>
          </cell>
          <cell r="C1744" t="str">
            <v>671#723</v>
          </cell>
          <cell r="D1744">
            <v>37678</v>
          </cell>
          <cell r="E1744">
            <v>1</v>
          </cell>
          <cell r="F1744" t="str">
            <v>C</v>
          </cell>
          <cell r="G1744" t="str">
            <v>C</v>
          </cell>
          <cell r="H1744" t="str">
            <v/>
          </cell>
          <cell r="I1744" t="str">
            <v/>
          </cell>
          <cell r="J1744" t="str">
            <v/>
          </cell>
          <cell r="K1744" t="str">
            <v>Freighter</v>
          </cell>
          <cell r="L1744" t="str">
            <v>Embraer</v>
          </cell>
          <cell r="M1744" t="str">
            <v>Embraer E190F (P2F)</v>
          </cell>
        </row>
        <row r="1745">
          <cell r="A1745">
            <v>672</v>
          </cell>
          <cell r="B1745">
            <v>723</v>
          </cell>
          <cell r="C1745" t="str">
            <v>672#723</v>
          </cell>
          <cell r="D1745">
            <v>37678</v>
          </cell>
          <cell r="E1745">
            <v>1</v>
          </cell>
          <cell r="F1745" t="str">
            <v>C</v>
          </cell>
          <cell r="G1745" t="str">
            <v>C</v>
          </cell>
          <cell r="H1745" t="str">
            <v/>
          </cell>
          <cell r="I1745" t="str">
            <v/>
          </cell>
          <cell r="J1745" t="str">
            <v/>
          </cell>
          <cell r="K1745" t="str">
            <v>Freighter</v>
          </cell>
          <cell r="L1745" t="str">
            <v>Embraer</v>
          </cell>
          <cell r="M1745" t="str">
            <v>Embraer E195F (P2F)</v>
          </cell>
        </row>
        <row r="1746">
          <cell r="A1746">
            <v>535</v>
          </cell>
          <cell r="B1746">
            <v>723</v>
          </cell>
          <cell r="C1746" t="str">
            <v>535#723</v>
          </cell>
          <cell r="D1746">
            <v>44327</v>
          </cell>
          <cell r="E1746">
            <v>1</v>
          </cell>
          <cell r="F1746" t="str">
            <v>D</v>
          </cell>
          <cell r="G1746" t="str">
            <v>D</v>
          </cell>
          <cell r="H1746" t="str">
            <v/>
          </cell>
          <cell r="I1746" t="str">
            <v/>
          </cell>
          <cell r="J1746" t="str">
            <v/>
          </cell>
          <cell r="K1746" t="str">
            <v>Large Commercial Aircraft</v>
          </cell>
          <cell r="L1746" t="str">
            <v>Boeing</v>
          </cell>
          <cell r="M1746" t="str">
            <v>Boeing 737 Classic: 737-400</v>
          </cell>
        </row>
        <row r="1747">
          <cell r="A1747">
            <v>536</v>
          </cell>
          <cell r="B1747">
            <v>723</v>
          </cell>
          <cell r="C1747" t="str">
            <v>536#723</v>
          </cell>
          <cell r="D1747">
            <v>44327</v>
          </cell>
          <cell r="E1747">
            <v>1</v>
          </cell>
          <cell r="F1747" t="str">
            <v>D</v>
          </cell>
          <cell r="G1747" t="str">
            <v>D</v>
          </cell>
          <cell r="H1747" t="str">
            <v/>
          </cell>
          <cell r="I1747" t="str">
            <v/>
          </cell>
          <cell r="J1747" t="str">
            <v/>
          </cell>
          <cell r="K1747" t="str">
            <v>Large Commercial Aircraft</v>
          </cell>
          <cell r="L1747" t="str">
            <v>Boeing</v>
          </cell>
          <cell r="M1747" t="str">
            <v>Boeing 737 Classic: 737-500</v>
          </cell>
        </row>
        <row r="1748">
          <cell r="A1748">
            <v>309</v>
          </cell>
          <cell r="B1748">
            <v>723</v>
          </cell>
          <cell r="C1748" t="str">
            <v>309#723</v>
          </cell>
          <cell r="D1748">
            <v>44327</v>
          </cell>
          <cell r="E1748">
            <v>1</v>
          </cell>
          <cell r="F1748" t="str">
            <v>D</v>
          </cell>
          <cell r="G1748" t="str">
            <v>D</v>
          </cell>
          <cell r="H1748" t="str">
            <v/>
          </cell>
          <cell r="I1748" t="str">
            <v/>
          </cell>
          <cell r="J1748" t="str">
            <v/>
          </cell>
          <cell r="K1748" t="str">
            <v>Large Commercial Aircraft</v>
          </cell>
          <cell r="L1748" t="str">
            <v>Boeing</v>
          </cell>
          <cell r="M1748" t="str">
            <v>Boeing 737 MAX: 737 MAX 10</v>
          </cell>
        </row>
        <row r="1749">
          <cell r="A1749">
            <v>195</v>
          </cell>
          <cell r="B1749">
            <v>723</v>
          </cell>
          <cell r="C1749" t="str">
            <v>195#723</v>
          </cell>
          <cell r="D1749">
            <v>44327</v>
          </cell>
          <cell r="E1749">
            <v>1</v>
          </cell>
          <cell r="F1749" t="str">
            <v>D</v>
          </cell>
          <cell r="G1749" t="str">
            <v>D</v>
          </cell>
          <cell r="H1749" t="str">
            <v/>
          </cell>
          <cell r="I1749" t="str">
            <v/>
          </cell>
          <cell r="J1749" t="str">
            <v/>
          </cell>
          <cell r="K1749" t="str">
            <v>Large Commercial Aircraft</v>
          </cell>
          <cell r="L1749" t="str">
            <v>Boeing</v>
          </cell>
          <cell r="M1749" t="str">
            <v>Boeing 737 MAX: 737 MAX 7</v>
          </cell>
        </row>
        <row r="1750">
          <cell r="A1750">
            <v>515</v>
          </cell>
          <cell r="B1750">
            <v>723</v>
          </cell>
          <cell r="C1750" t="str">
            <v>515#723</v>
          </cell>
          <cell r="D1750">
            <v>44327</v>
          </cell>
          <cell r="E1750">
            <v>1</v>
          </cell>
          <cell r="F1750" t="str">
            <v>D</v>
          </cell>
          <cell r="G1750" t="str">
            <v>D</v>
          </cell>
          <cell r="H1750" t="str">
            <v/>
          </cell>
          <cell r="I1750" t="str">
            <v/>
          </cell>
          <cell r="J1750" t="str">
            <v/>
          </cell>
          <cell r="K1750" t="str">
            <v>Large Commercial Aircraft</v>
          </cell>
          <cell r="L1750" t="str">
            <v>Airbus</v>
          </cell>
          <cell r="M1750" t="str">
            <v>Airbus A321neo</v>
          </cell>
        </row>
        <row r="1751">
          <cell r="A1751">
            <v>211</v>
          </cell>
          <cell r="B1751">
            <v>723</v>
          </cell>
          <cell r="C1751" t="str">
            <v>211#723</v>
          </cell>
          <cell r="D1751">
            <v>44327</v>
          </cell>
          <cell r="E1751">
            <v>1</v>
          </cell>
          <cell r="F1751" t="str">
            <v>D</v>
          </cell>
          <cell r="G1751" t="str">
            <v>D</v>
          </cell>
          <cell r="H1751" t="str">
            <v/>
          </cell>
          <cell r="I1751" t="str">
            <v/>
          </cell>
          <cell r="J1751" t="str">
            <v/>
          </cell>
          <cell r="K1751" t="str">
            <v>Large Commercial Aircraft</v>
          </cell>
          <cell r="L1751" t="str">
            <v>Airbus</v>
          </cell>
          <cell r="M1751" t="str">
            <v>Airbus A321neo</v>
          </cell>
        </row>
        <row r="1752">
          <cell r="A1752">
            <v>299</v>
          </cell>
          <cell r="B1752">
            <v>723</v>
          </cell>
          <cell r="C1752" t="str">
            <v>299#723</v>
          </cell>
          <cell r="D1752">
            <v>44327</v>
          </cell>
          <cell r="E1752">
            <v>1</v>
          </cell>
          <cell r="F1752" t="str">
            <v>D</v>
          </cell>
          <cell r="G1752" t="str">
            <v>D</v>
          </cell>
          <cell r="H1752" t="str">
            <v/>
          </cell>
          <cell r="I1752" t="str">
            <v/>
          </cell>
          <cell r="J1752" t="str">
            <v/>
          </cell>
          <cell r="K1752" t="str">
            <v>Large Commercial Aircraft</v>
          </cell>
          <cell r="L1752" t="str">
            <v>Boeing</v>
          </cell>
          <cell r="M1752" t="str">
            <v>Boeing 717</v>
          </cell>
        </row>
        <row r="1753">
          <cell r="A1753">
            <v>534</v>
          </cell>
          <cell r="B1753">
            <v>723</v>
          </cell>
          <cell r="C1753" t="str">
            <v>534#723</v>
          </cell>
          <cell r="D1753">
            <v>44327</v>
          </cell>
          <cell r="E1753">
            <v>1</v>
          </cell>
          <cell r="F1753" t="str">
            <v>D</v>
          </cell>
          <cell r="G1753" t="str">
            <v>D</v>
          </cell>
          <cell r="H1753" t="str">
            <v/>
          </cell>
          <cell r="I1753" t="str">
            <v/>
          </cell>
          <cell r="J1753" t="str">
            <v/>
          </cell>
          <cell r="K1753" t="str">
            <v>Large Commercial Aircraft</v>
          </cell>
          <cell r="L1753" t="str">
            <v>Boeing</v>
          </cell>
          <cell r="M1753" t="str">
            <v>Boeing 737 Classic: 737-300</v>
          </cell>
        </row>
        <row r="1754">
          <cell r="A1754">
            <v>221</v>
          </cell>
          <cell r="B1754">
            <v>723</v>
          </cell>
          <cell r="C1754" t="str">
            <v>221#723</v>
          </cell>
          <cell r="D1754">
            <v>44327</v>
          </cell>
          <cell r="E1754">
            <v>1</v>
          </cell>
          <cell r="F1754" t="str">
            <v>D</v>
          </cell>
          <cell r="G1754" t="str">
            <v>D</v>
          </cell>
          <cell r="H1754" t="str">
            <v/>
          </cell>
          <cell r="I1754" t="str">
            <v/>
          </cell>
          <cell r="J1754" t="str">
            <v/>
          </cell>
          <cell r="K1754" t="str">
            <v>Large Commercial Aircraft</v>
          </cell>
          <cell r="L1754" t="str">
            <v>Airbus</v>
          </cell>
          <cell r="M1754" t="str">
            <v>Airbus A220-100</v>
          </cell>
        </row>
        <row r="1755">
          <cell r="A1755">
            <v>222</v>
          </cell>
          <cell r="B1755">
            <v>723</v>
          </cell>
          <cell r="C1755" t="str">
            <v>222#723</v>
          </cell>
          <cell r="D1755">
            <v>44327</v>
          </cell>
          <cell r="E1755">
            <v>1</v>
          </cell>
          <cell r="F1755" t="str">
            <v>D</v>
          </cell>
          <cell r="G1755" t="str">
            <v>D</v>
          </cell>
          <cell r="H1755" t="str">
            <v/>
          </cell>
          <cell r="I1755" t="str">
            <v/>
          </cell>
          <cell r="J1755" t="str">
            <v/>
          </cell>
          <cell r="K1755" t="str">
            <v>Large Commercial Aircraft</v>
          </cell>
          <cell r="L1755" t="str">
            <v>Airbus</v>
          </cell>
          <cell r="M1755" t="str">
            <v>Airbus A220-300</v>
          </cell>
        </row>
        <row r="1756">
          <cell r="A1756">
            <v>634</v>
          </cell>
          <cell r="B1756">
            <v>723</v>
          </cell>
          <cell r="C1756" t="str">
            <v>634#723</v>
          </cell>
          <cell r="D1756">
            <v>44327</v>
          </cell>
          <cell r="E1756">
            <v>1</v>
          </cell>
          <cell r="F1756" t="str">
            <v>D</v>
          </cell>
          <cell r="G1756" t="str">
            <v>D</v>
          </cell>
          <cell r="H1756" t="str">
            <v/>
          </cell>
          <cell r="I1756" t="str">
            <v/>
          </cell>
          <cell r="J1756" t="str">
            <v/>
          </cell>
          <cell r="K1756" t="str">
            <v>Large Commercial Aircraft</v>
          </cell>
          <cell r="L1756" t="str">
            <v>Airbus</v>
          </cell>
          <cell r="M1756" t="str">
            <v>A319-100</v>
          </cell>
        </row>
        <row r="1757">
          <cell r="A1757">
            <v>633</v>
          </cell>
          <cell r="B1757">
            <v>723</v>
          </cell>
          <cell r="C1757" t="str">
            <v>633#723</v>
          </cell>
          <cell r="D1757">
            <v>44327</v>
          </cell>
          <cell r="E1757">
            <v>1</v>
          </cell>
          <cell r="F1757" t="str">
            <v>D</v>
          </cell>
          <cell r="G1757" t="str">
            <v>D</v>
          </cell>
          <cell r="H1757">
            <v>50000</v>
          </cell>
          <cell r="I1757">
            <v>-0.11346000000000001</v>
          </cell>
          <cell r="J1757" t="str">
            <v/>
          </cell>
          <cell r="K1757" t="str">
            <v>Large Commercial Aircraft</v>
          </cell>
          <cell r="L1757" t="str">
            <v>Airbus</v>
          </cell>
          <cell r="M1757" t="str">
            <v>A320-200</v>
          </cell>
        </row>
        <row r="1758">
          <cell r="A1758">
            <v>206</v>
          </cell>
          <cell r="B1758">
            <v>723</v>
          </cell>
          <cell r="C1758" t="str">
            <v>206#723</v>
          </cell>
          <cell r="D1758">
            <v>44327</v>
          </cell>
          <cell r="E1758">
            <v>1</v>
          </cell>
          <cell r="F1758" t="str">
            <v>D</v>
          </cell>
          <cell r="G1758" t="str">
            <v>D</v>
          </cell>
          <cell r="H1758" t="str">
            <v/>
          </cell>
          <cell r="I1758" t="str">
            <v/>
          </cell>
          <cell r="J1758" t="str">
            <v/>
          </cell>
          <cell r="K1758" t="str">
            <v>Large Commercial Aircraft</v>
          </cell>
          <cell r="L1758" t="str">
            <v>Airbus</v>
          </cell>
          <cell r="M1758" t="str">
            <v>Airbus A319ceo</v>
          </cell>
        </row>
        <row r="1759">
          <cell r="A1759">
            <v>510</v>
          </cell>
          <cell r="B1759">
            <v>723</v>
          </cell>
          <cell r="C1759" t="str">
            <v>510#723</v>
          </cell>
          <cell r="D1759">
            <v>44327</v>
          </cell>
          <cell r="E1759">
            <v>1</v>
          </cell>
          <cell r="F1759" t="str">
            <v>D</v>
          </cell>
          <cell r="G1759" t="str">
            <v>D</v>
          </cell>
          <cell r="H1759" t="str">
            <v/>
          </cell>
          <cell r="I1759" t="str">
            <v/>
          </cell>
          <cell r="J1759" t="str">
            <v/>
          </cell>
          <cell r="K1759" t="str">
            <v>Large Commercial Aircraft</v>
          </cell>
          <cell r="L1759" t="str">
            <v>Airbus</v>
          </cell>
          <cell r="M1759" t="str">
            <v>Airbus A319ceo</v>
          </cell>
        </row>
        <row r="1760">
          <cell r="A1760">
            <v>207</v>
          </cell>
          <cell r="B1760">
            <v>723</v>
          </cell>
          <cell r="C1760" t="str">
            <v>207#723</v>
          </cell>
          <cell r="D1760">
            <v>44327</v>
          </cell>
          <cell r="E1760">
            <v>1</v>
          </cell>
          <cell r="F1760" t="str">
            <v>D</v>
          </cell>
          <cell r="G1760" t="str">
            <v>D</v>
          </cell>
          <cell r="H1760" t="str">
            <v/>
          </cell>
          <cell r="I1760" t="str">
            <v/>
          </cell>
          <cell r="J1760" t="str">
            <v/>
          </cell>
          <cell r="K1760" t="str">
            <v>Large Commercial Aircraft</v>
          </cell>
          <cell r="L1760" t="str">
            <v>Airbus</v>
          </cell>
          <cell r="M1760" t="str">
            <v>Airbus A320ceo</v>
          </cell>
        </row>
        <row r="1761">
          <cell r="A1761">
            <v>511</v>
          </cell>
          <cell r="B1761">
            <v>723</v>
          </cell>
          <cell r="C1761" t="str">
            <v>511#723</v>
          </cell>
          <cell r="D1761">
            <v>44327</v>
          </cell>
          <cell r="E1761">
            <v>1</v>
          </cell>
          <cell r="F1761" t="str">
            <v>D</v>
          </cell>
          <cell r="G1761" t="str">
            <v>D</v>
          </cell>
          <cell r="H1761" t="str">
            <v/>
          </cell>
          <cell r="I1761" t="str">
            <v/>
          </cell>
          <cell r="J1761" t="str">
            <v/>
          </cell>
          <cell r="K1761" t="str">
            <v>Large Commercial Aircraft</v>
          </cell>
          <cell r="L1761" t="str">
            <v>Airbus</v>
          </cell>
          <cell r="M1761" t="str">
            <v>Airbus A320ceo</v>
          </cell>
        </row>
        <row r="1762">
          <cell r="A1762">
            <v>208</v>
          </cell>
          <cell r="B1762">
            <v>723</v>
          </cell>
          <cell r="C1762" t="str">
            <v>208#723</v>
          </cell>
          <cell r="D1762">
            <v>44327</v>
          </cell>
          <cell r="E1762">
            <v>1</v>
          </cell>
          <cell r="F1762" t="str">
            <v>D</v>
          </cell>
          <cell r="G1762" t="str">
            <v>D</v>
          </cell>
          <cell r="H1762" t="str">
            <v/>
          </cell>
          <cell r="I1762" t="str">
            <v/>
          </cell>
          <cell r="J1762" t="str">
            <v/>
          </cell>
          <cell r="K1762" t="str">
            <v>Large Commercial Aircraft</v>
          </cell>
          <cell r="L1762" t="str">
            <v>Airbus</v>
          </cell>
          <cell r="M1762" t="str">
            <v>Airbus A321ceo</v>
          </cell>
        </row>
        <row r="1763">
          <cell r="A1763">
            <v>512</v>
          </cell>
          <cell r="B1763">
            <v>723</v>
          </cell>
          <cell r="C1763" t="str">
            <v>512#723</v>
          </cell>
          <cell r="D1763">
            <v>44327</v>
          </cell>
          <cell r="E1763">
            <v>1</v>
          </cell>
          <cell r="F1763" t="str">
            <v>D</v>
          </cell>
          <cell r="G1763" t="str">
            <v>D</v>
          </cell>
          <cell r="H1763" t="str">
            <v/>
          </cell>
          <cell r="I1763" t="str">
            <v/>
          </cell>
          <cell r="J1763" t="str">
            <v/>
          </cell>
          <cell r="K1763" t="str">
            <v>Large Commercial Aircraft</v>
          </cell>
          <cell r="L1763" t="str">
            <v>Airbus</v>
          </cell>
          <cell r="M1763" t="str">
            <v>Airbus A321ceo</v>
          </cell>
        </row>
        <row r="1764">
          <cell r="A1764">
            <v>513</v>
          </cell>
          <cell r="B1764">
            <v>723</v>
          </cell>
          <cell r="C1764" t="str">
            <v>513#723</v>
          </cell>
          <cell r="D1764">
            <v>44327</v>
          </cell>
          <cell r="E1764">
            <v>1</v>
          </cell>
          <cell r="F1764" t="str">
            <v>D</v>
          </cell>
          <cell r="G1764" t="str">
            <v>D</v>
          </cell>
          <cell r="H1764" t="str">
            <v/>
          </cell>
          <cell r="I1764" t="str">
            <v/>
          </cell>
          <cell r="J1764" t="str">
            <v/>
          </cell>
          <cell r="K1764" t="str">
            <v>Large Commercial Aircraft</v>
          </cell>
          <cell r="L1764" t="str">
            <v>Airbus</v>
          </cell>
          <cell r="M1764" t="str">
            <v>Airbus A319neo</v>
          </cell>
        </row>
        <row r="1765">
          <cell r="A1765">
            <v>209</v>
          </cell>
          <cell r="B1765">
            <v>723</v>
          </cell>
          <cell r="C1765" t="str">
            <v>209#723</v>
          </cell>
          <cell r="D1765">
            <v>44327</v>
          </cell>
          <cell r="E1765">
            <v>1</v>
          </cell>
          <cell r="F1765" t="str">
            <v>D</v>
          </cell>
          <cell r="G1765" t="str">
            <v>D</v>
          </cell>
          <cell r="H1765" t="str">
            <v/>
          </cell>
          <cell r="I1765" t="str">
            <v/>
          </cell>
          <cell r="J1765" t="str">
            <v/>
          </cell>
          <cell r="K1765" t="str">
            <v>Large Commercial Aircraft</v>
          </cell>
          <cell r="L1765" t="str">
            <v>Airbus</v>
          </cell>
          <cell r="M1765" t="str">
            <v>Airbus A319neo</v>
          </cell>
        </row>
        <row r="1766">
          <cell r="A1766">
            <v>514</v>
          </cell>
          <cell r="B1766">
            <v>723</v>
          </cell>
          <cell r="C1766" t="str">
            <v>514#723</v>
          </cell>
          <cell r="D1766">
            <v>44327</v>
          </cell>
          <cell r="E1766">
            <v>1</v>
          </cell>
          <cell r="F1766" t="str">
            <v>D</v>
          </cell>
          <cell r="G1766" t="str">
            <v>D</v>
          </cell>
          <cell r="H1766" t="str">
            <v/>
          </cell>
          <cell r="I1766" t="str">
            <v/>
          </cell>
          <cell r="J1766" t="str">
            <v/>
          </cell>
          <cell r="K1766" t="str">
            <v>Large Commercial Aircraft</v>
          </cell>
          <cell r="L1766" t="str">
            <v>Airbus</v>
          </cell>
          <cell r="M1766" t="str">
            <v>Airbus A320neo</v>
          </cell>
        </row>
        <row r="1767">
          <cell r="A1767">
            <v>210</v>
          </cell>
          <cell r="B1767">
            <v>723</v>
          </cell>
          <cell r="C1767" t="str">
            <v>210#723</v>
          </cell>
          <cell r="D1767">
            <v>44327</v>
          </cell>
          <cell r="E1767">
            <v>1</v>
          </cell>
          <cell r="F1767" t="str">
            <v>D</v>
          </cell>
          <cell r="G1767" t="str">
            <v>D</v>
          </cell>
          <cell r="H1767" t="str">
            <v/>
          </cell>
          <cell r="I1767" t="str">
            <v/>
          </cell>
          <cell r="J1767" t="str">
            <v/>
          </cell>
          <cell r="K1767" t="str">
            <v>Large Commercial Aircraft</v>
          </cell>
          <cell r="L1767" t="str">
            <v>Airbus</v>
          </cell>
          <cell r="M1767" t="str">
            <v>Airbus A320neo</v>
          </cell>
        </row>
        <row r="1768">
          <cell r="A1768">
            <v>566</v>
          </cell>
          <cell r="B1768">
            <v>723</v>
          </cell>
          <cell r="C1768" t="str">
            <v>566#723</v>
          </cell>
          <cell r="D1768">
            <v>44327</v>
          </cell>
          <cell r="E1768">
            <v>2</v>
          </cell>
          <cell r="F1768" t="str">
            <v>D</v>
          </cell>
          <cell r="G1768" t="str">
            <v>D</v>
          </cell>
          <cell r="H1768" t="str">
            <v/>
          </cell>
          <cell r="I1768" t="str">
            <v/>
          </cell>
          <cell r="J1768" t="str">
            <v/>
          </cell>
          <cell r="K1768" t="str">
            <v>Freighter</v>
          </cell>
          <cell r="L1768" t="str">
            <v>Airbus</v>
          </cell>
          <cell r="M1768" t="str">
            <v>Airbus A300-600ST Beluga</v>
          </cell>
        </row>
        <row r="1769">
          <cell r="A1769">
            <v>560</v>
          </cell>
          <cell r="B1769">
            <v>723</v>
          </cell>
          <cell r="C1769" t="str">
            <v>560#723</v>
          </cell>
          <cell r="D1769">
            <v>44327</v>
          </cell>
          <cell r="E1769">
            <v>2</v>
          </cell>
          <cell r="F1769" t="str">
            <v>D</v>
          </cell>
          <cell r="G1769" t="str">
            <v>D</v>
          </cell>
          <cell r="H1769" t="str">
            <v/>
          </cell>
          <cell r="I1769" t="str">
            <v/>
          </cell>
          <cell r="J1769" t="str">
            <v/>
          </cell>
          <cell r="K1769" t="str">
            <v>Freighter</v>
          </cell>
          <cell r="L1769" t="str">
            <v>Airbus</v>
          </cell>
          <cell r="M1769" t="str">
            <v>Airbus A330-200F</v>
          </cell>
        </row>
        <row r="1770">
          <cell r="A1770">
            <v>561</v>
          </cell>
          <cell r="B1770">
            <v>723</v>
          </cell>
          <cell r="C1770" t="str">
            <v>561#723</v>
          </cell>
          <cell r="D1770">
            <v>44327</v>
          </cell>
          <cell r="E1770">
            <v>2</v>
          </cell>
          <cell r="F1770" t="str">
            <v>D</v>
          </cell>
          <cell r="G1770" t="str">
            <v>D</v>
          </cell>
          <cell r="H1770" t="str">
            <v/>
          </cell>
          <cell r="I1770" t="str">
            <v/>
          </cell>
          <cell r="J1770" t="str">
            <v/>
          </cell>
          <cell r="K1770" t="str">
            <v>Freighter</v>
          </cell>
          <cell r="L1770" t="str">
            <v>Airbus</v>
          </cell>
          <cell r="M1770" t="str">
            <v>Airbus A330-200F</v>
          </cell>
        </row>
        <row r="1771">
          <cell r="A1771">
            <v>562</v>
          </cell>
          <cell r="B1771">
            <v>723</v>
          </cell>
          <cell r="C1771" t="str">
            <v>562#723</v>
          </cell>
          <cell r="D1771">
            <v>44327</v>
          </cell>
          <cell r="E1771">
            <v>2</v>
          </cell>
          <cell r="F1771" t="str">
            <v>D</v>
          </cell>
          <cell r="G1771" t="str">
            <v>D</v>
          </cell>
          <cell r="H1771" t="str">
            <v/>
          </cell>
          <cell r="I1771" t="str">
            <v/>
          </cell>
          <cell r="J1771" t="str">
            <v/>
          </cell>
          <cell r="K1771" t="str">
            <v>Freighter</v>
          </cell>
          <cell r="L1771" t="str">
            <v>Airbus</v>
          </cell>
          <cell r="M1771" t="str">
            <v>Airbus A330-300P2F</v>
          </cell>
        </row>
        <row r="1772">
          <cell r="A1772">
            <v>563</v>
          </cell>
          <cell r="B1772">
            <v>723</v>
          </cell>
          <cell r="C1772" t="str">
            <v>563#723</v>
          </cell>
          <cell r="D1772">
            <v>44327</v>
          </cell>
          <cell r="E1772">
            <v>2</v>
          </cell>
          <cell r="F1772" t="str">
            <v>D</v>
          </cell>
          <cell r="G1772" t="str">
            <v>D</v>
          </cell>
          <cell r="H1772" t="str">
            <v/>
          </cell>
          <cell r="I1772" t="str">
            <v/>
          </cell>
          <cell r="J1772" t="str">
            <v/>
          </cell>
          <cell r="K1772" t="str">
            <v>Freighter</v>
          </cell>
          <cell r="L1772" t="str">
            <v>Airbus</v>
          </cell>
          <cell r="M1772" t="str">
            <v>Airbus A330-300P2F</v>
          </cell>
        </row>
        <row r="1773">
          <cell r="A1773">
            <v>564</v>
          </cell>
          <cell r="B1773">
            <v>723</v>
          </cell>
          <cell r="C1773" t="str">
            <v>564#723</v>
          </cell>
          <cell r="D1773">
            <v>44327</v>
          </cell>
          <cell r="E1773">
            <v>2</v>
          </cell>
          <cell r="F1773" t="str">
            <v>D</v>
          </cell>
          <cell r="G1773" t="str">
            <v>D</v>
          </cell>
          <cell r="H1773" t="str">
            <v/>
          </cell>
          <cell r="I1773" t="str">
            <v/>
          </cell>
          <cell r="J1773" t="str">
            <v/>
          </cell>
          <cell r="K1773" t="str">
            <v>Freighter</v>
          </cell>
          <cell r="L1773" t="str">
            <v>Airbus</v>
          </cell>
          <cell r="M1773" t="str">
            <v>Airbus A330-300P2F</v>
          </cell>
        </row>
        <row r="1774">
          <cell r="A1774">
            <v>669</v>
          </cell>
          <cell r="B1774">
            <v>723</v>
          </cell>
          <cell r="C1774" t="str">
            <v>669#723</v>
          </cell>
          <cell r="D1774">
            <v>44327</v>
          </cell>
          <cell r="E1774">
            <v>2</v>
          </cell>
          <cell r="F1774" t="str">
            <v>D</v>
          </cell>
          <cell r="G1774" t="str">
            <v>D</v>
          </cell>
          <cell r="H1774" t="str">
            <v/>
          </cell>
          <cell r="I1774" t="str">
            <v/>
          </cell>
          <cell r="J1774" t="str">
            <v/>
          </cell>
          <cell r="K1774" t="str">
            <v>Freighter</v>
          </cell>
          <cell r="L1774" t="str">
            <v>Airbus</v>
          </cell>
          <cell r="M1774" t="str">
            <v>Airbus A340-600NGF</v>
          </cell>
        </row>
        <row r="1775">
          <cell r="A1775">
            <v>570</v>
          </cell>
          <cell r="B1775">
            <v>723</v>
          </cell>
          <cell r="C1775" t="str">
            <v>570#723</v>
          </cell>
          <cell r="D1775">
            <v>44327</v>
          </cell>
          <cell r="E1775">
            <v>2</v>
          </cell>
          <cell r="F1775" t="str">
            <v>D</v>
          </cell>
          <cell r="G1775" t="str">
            <v>D</v>
          </cell>
          <cell r="H1775" t="str">
            <v/>
          </cell>
          <cell r="I1775" t="str">
            <v/>
          </cell>
          <cell r="J1775" t="str">
            <v/>
          </cell>
          <cell r="K1775" t="str">
            <v>Freighter</v>
          </cell>
          <cell r="L1775" t="str">
            <v>Boeing</v>
          </cell>
          <cell r="M1775" t="str">
            <v>Boeing 767-300BCF</v>
          </cell>
        </row>
        <row r="1776">
          <cell r="A1776">
            <v>569</v>
          </cell>
          <cell r="B1776">
            <v>723</v>
          </cell>
          <cell r="C1776" t="str">
            <v>569#723</v>
          </cell>
          <cell r="D1776">
            <v>44327</v>
          </cell>
          <cell r="E1776">
            <v>2</v>
          </cell>
          <cell r="F1776" t="str">
            <v>D</v>
          </cell>
          <cell r="G1776" t="str">
            <v>D</v>
          </cell>
          <cell r="H1776" t="str">
            <v/>
          </cell>
          <cell r="I1776" t="str">
            <v/>
          </cell>
          <cell r="J1776" t="str">
            <v/>
          </cell>
          <cell r="K1776" t="str">
            <v>Freighter</v>
          </cell>
          <cell r="L1776" t="str">
            <v>Boeing</v>
          </cell>
          <cell r="M1776" t="str">
            <v>Boeing 767-300F</v>
          </cell>
        </row>
        <row r="1777">
          <cell r="A1777">
            <v>627</v>
          </cell>
          <cell r="B1777">
            <v>723</v>
          </cell>
          <cell r="C1777" t="str">
            <v>627#723</v>
          </cell>
          <cell r="D1777">
            <v>44327</v>
          </cell>
          <cell r="E1777">
            <v>2</v>
          </cell>
          <cell r="F1777" t="str">
            <v>D</v>
          </cell>
          <cell r="G1777" t="str">
            <v>D</v>
          </cell>
          <cell r="H1777" t="str">
            <v/>
          </cell>
          <cell r="I1777" t="str">
            <v/>
          </cell>
          <cell r="J1777" t="str">
            <v/>
          </cell>
          <cell r="K1777" t="str">
            <v>Freighter</v>
          </cell>
          <cell r="L1777" t="str">
            <v>McDonnell</v>
          </cell>
          <cell r="M1777" t="str">
            <v>McDonnell Douglas MD-11F/CF</v>
          </cell>
        </row>
        <row r="1778">
          <cell r="A1778">
            <v>626</v>
          </cell>
          <cell r="B1778">
            <v>723</v>
          </cell>
          <cell r="C1778" t="str">
            <v>626#723</v>
          </cell>
          <cell r="D1778">
            <v>44327</v>
          </cell>
          <cell r="E1778">
            <v>2</v>
          </cell>
          <cell r="F1778" t="str">
            <v>D</v>
          </cell>
          <cell r="G1778" t="str">
            <v>D</v>
          </cell>
          <cell r="H1778" t="str">
            <v/>
          </cell>
          <cell r="I1778" t="str">
            <v/>
          </cell>
          <cell r="J1778" t="str">
            <v/>
          </cell>
          <cell r="K1778" t="str">
            <v>Freighter</v>
          </cell>
          <cell r="L1778" t="str">
            <v>McDonnell</v>
          </cell>
          <cell r="M1778" t="str">
            <v>McDonnell Douglas MD-11F/CF</v>
          </cell>
        </row>
        <row r="1779">
          <cell r="A1779">
            <v>665</v>
          </cell>
          <cell r="B1779">
            <v>723</v>
          </cell>
          <cell r="C1779" t="str">
            <v>665#723</v>
          </cell>
          <cell r="D1779">
            <v>44327</v>
          </cell>
          <cell r="E1779">
            <v>1</v>
          </cell>
          <cell r="F1779" t="str">
            <v>D</v>
          </cell>
          <cell r="G1779" t="str">
            <v>D</v>
          </cell>
          <cell r="H1779" t="str">
            <v/>
          </cell>
          <cell r="I1779" t="str">
            <v/>
          </cell>
          <cell r="J1779" t="str">
            <v/>
          </cell>
          <cell r="K1779" t="str">
            <v>Freighter</v>
          </cell>
          <cell r="L1779" t="str">
            <v>Airbus</v>
          </cell>
          <cell r="M1779" t="str">
            <v>A320-200P2F</v>
          </cell>
        </row>
        <row r="1780">
          <cell r="A1780">
            <v>666</v>
          </cell>
          <cell r="B1780">
            <v>723</v>
          </cell>
          <cell r="C1780" t="str">
            <v>666#723</v>
          </cell>
          <cell r="D1780">
            <v>44327</v>
          </cell>
          <cell r="E1780">
            <v>1</v>
          </cell>
          <cell r="F1780" t="str">
            <v>D</v>
          </cell>
          <cell r="G1780" t="str">
            <v>D</v>
          </cell>
          <cell r="H1780" t="str">
            <v/>
          </cell>
          <cell r="I1780" t="str">
            <v/>
          </cell>
          <cell r="J1780" t="str">
            <v/>
          </cell>
          <cell r="K1780" t="str">
            <v>Freighter</v>
          </cell>
          <cell r="L1780" t="str">
            <v>Airbus</v>
          </cell>
          <cell r="M1780" t="str">
            <v>A321P2F</v>
          </cell>
        </row>
        <row r="1781">
          <cell r="A1781">
            <v>573</v>
          </cell>
          <cell r="B1781">
            <v>723</v>
          </cell>
          <cell r="C1781" t="str">
            <v>573#723</v>
          </cell>
          <cell r="D1781">
            <v>44327</v>
          </cell>
          <cell r="E1781">
            <v>1</v>
          </cell>
          <cell r="F1781" t="str">
            <v>D</v>
          </cell>
          <cell r="G1781" t="str">
            <v>D</v>
          </cell>
          <cell r="H1781" t="str">
            <v/>
          </cell>
          <cell r="I1781" t="str">
            <v/>
          </cell>
          <cell r="J1781" t="str">
            <v/>
          </cell>
          <cell r="K1781" t="str">
            <v>Freighter</v>
          </cell>
          <cell r="L1781" t="str">
            <v>Boeing</v>
          </cell>
          <cell r="M1781" t="str">
            <v>Boeing 737-300SF</v>
          </cell>
        </row>
        <row r="1782">
          <cell r="A1782">
            <v>572</v>
          </cell>
          <cell r="B1782">
            <v>723</v>
          </cell>
          <cell r="C1782" t="str">
            <v>572#723</v>
          </cell>
          <cell r="D1782">
            <v>44327</v>
          </cell>
          <cell r="E1782">
            <v>1</v>
          </cell>
          <cell r="F1782" t="str">
            <v>D</v>
          </cell>
          <cell r="G1782" t="str">
            <v>D</v>
          </cell>
          <cell r="H1782" t="str">
            <v/>
          </cell>
          <cell r="I1782" t="str">
            <v/>
          </cell>
          <cell r="J1782" t="str">
            <v/>
          </cell>
          <cell r="K1782" t="str">
            <v>Freighter</v>
          </cell>
          <cell r="L1782" t="str">
            <v>Boeing</v>
          </cell>
          <cell r="M1782" t="str">
            <v>Boeing 737-400SF</v>
          </cell>
        </row>
        <row r="1783">
          <cell r="A1783">
            <v>591</v>
          </cell>
          <cell r="B1783">
            <v>723</v>
          </cell>
          <cell r="C1783" t="str">
            <v>591#723</v>
          </cell>
          <cell r="D1783">
            <v>44327</v>
          </cell>
          <cell r="E1783">
            <v>1</v>
          </cell>
          <cell r="F1783" t="str">
            <v>D</v>
          </cell>
          <cell r="G1783" t="str">
            <v>D</v>
          </cell>
          <cell r="H1783" t="str">
            <v/>
          </cell>
          <cell r="I1783" t="str">
            <v/>
          </cell>
          <cell r="J1783" t="str">
            <v/>
          </cell>
          <cell r="K1783" t="str">
            <v>Freighter</v>
          </cell>
          <cell r="L1783" t="str">
            <v>Boeing</v>
          </cell>
          <cell r="M1783" t="str">
            <v>Boeing 737-700C</v>
          </cell>
        </row>
        <row r="1784">
          <cell r="A1784">
            <v>571</v>
          </cell>
          <cell r="B1784">
            <v>723</v>
          </cell>
          <cell r="C1784" t="str">
            <v>571#723</v>
          </cell>
          <cell r="D1784">
            <v>44327</v>
          </cell>
          <cell r="E1784">
            <v>1</v>
          </cell>
          <cell r="F1784" t="str">
            <v>D</v>
          </cell>
          <cell r="G1784" t="str">
            <v>D</v>
          </cell>
          <cell r="H1784" t="str">
            <v/>
          </cell>
          <cell r="I1784" t="str">
            <v/>
          </cell>
          <cell r="J1784" t="str">
            <v/>
          </cell>
          <cell r="K1784" t="str">
            <v>Freighter</v>
          </cell>
          <cell r="L1784" t="str">
            <v>Boeing</v>
          </cell>
          <cell r="M1784" t="str">
            <v>Boeing 737-700/-800CF</v>
          </cell>
        </row>
        <row r="1785">
          <cell r="A1785">
            <v>596</v>
          </cell>
          <cell r="B1785">
            <v>723</v>
          </cell>
          <cell r="C1785" t="str">
            <v>596#723</v>
          </cell>
          <cell r="D1785">
            <v>44327</v>
          </cell>
          <cell r="E1785">
            <v>1</v>
          </cell>
          <cell r="F1785" t="str">
            <v>D</v>
          </cell>
          <cell r="G1785" t="str">
            <v>D</v>
          </cell>
          <cell r="H1785" t="str">
            <v/>
          </cell>
          <cell r="I1785" t="str">
            <v/>
          </cell>
          <cell r="J1785" t="str">
            <v/>
          </cell>
          <cell r="K1785" t="str">
            <v>Freighter</v>
          </cell>
          <cell r="L1785" t="str">
            <v>Boeing</v>
          </cell>
          <cell r="M1785" t="str">
            <v>Boeing 757-200 PF/SF</v>
          </cell>
        </row>
        <row r="1786">
          <cell r="A1786">
            <v>595</v>
          </cell>
          <cell r="B1786">
            <v>723</v>
          </cell>
          <cell r="C1786" t="str">
            <v>595#723</v>
          </cell>
          <cell r="D1786">
            <v>44327</v>
          </cell>
          <cell r="E1786">
            <v>1</v>
          </cell>
          <cell r="F1786" t="str">
            <v>D</v>
          </cell>
          <cell r="G1786" t="str">
            <v>D</v>
          </cell>
          <cell r="H1786" t="str">
            <v/>
          </cell>
          <cell r="I1786" t="str">
            <v/>
          </cell>
          <cell r="J1786" t="str">
            <v/>
          </cell>
          <cell r="K1786" t="str">
            <v>Freighter</v>
          </cell>
          <cell r="L1786" t="str">
            <v>Boeing</v>
          </cell>
          <cell r="M1786" t="str">
            <v>Boeing 757-200 PF/SF</v>
          </cell>
        </row>
        <row r="1787">
          <cell r="A1787">
            <v>565</v>
          </cell>
          <cell r="B1787">
            <v>723</v>
          </cell>
          <cell r="C1787" t="str">
            <v>565#723</v>
          </cell>
          <cell r="D1787">
            <v>44327</v>
          </cell>
          <cell r="E1787">
            <v>2</v>
          </cell>
          <cell r="F1787" t="str">
            <v>D</v>
          </cell>
          <cell r="G1787" t="str">
            <v>D</v>
          </cell>
          <cell r="H1787" t="str">
            <v/>
          </cell>
          <cell r="I1787" t="str">
            <v/>
          </cell>
          <cell r="J1787" t="str">
            <v/>
          </cell>
          <cell r="K1787" t="str">
            <v>Freighter</v>
          </cell>
          <cell r="L1787" t="str">
            <v>Airbus</v>
          </cell>
          <cell r="M1787" t="str">
            <v>Airbus A330-743L Beluga XL</v>
          </cell>
        </row>
        <row r="1788">
          <cell r="A1788">
            <v>644</v>
          </cell>
          <cell r="B1788">
            <v>723</v>
          </cell>
          <cell r="C1788" t="str">
            <v>644#723</v>
          </cell>
          <cell r="D1788">
            <v>44327</v>
          </cell>
          <cell r="E1788">
            <v>2</v>
          </cell>
          <cell r="F1788" t="str">
            <v>D</v>
          </cell>
          <cell r="G1788" t="str">
            <v>D</v>
          </cell>
          <cell r="H1788" t="str">
            <v/>
          </cell>
          <cell r="I1788" t="str">
            <v/>
          </cell>
          <cell r="J1788" t="str">
            <v/>
          </cell>
          <cell r="K1788" t="str">
            <v>Freighter</v>
          </cell>
          <cell r="L1788" t="str">
            <v>Airbus</v>
          </cell>
          <cell r="M1788" t="str">
            <v>Airbus A350F</v>
          </cell>
        </row>
        <row r="1789">
          <cell r="A1789">
            <v>592</v>
          </cell>
          <cell r="B1789">
            <v>723</v>
          </cell>
          <cell r="C1789" t="str">
            <v>592#723</v>
          </cell>
          <cell r="D1789">
            <v>44327</v>
          </cell>
          <cell r="E1789">
            <v>2</v>
          </cell>
          <cell r="F1789" t="str">
            <v>D</v>
          </cell>
          <cell r="G1789" t="str">
            <v>D</v>
          </cell>
          <cell r="H1789" t="str">
            <v/>
          </cell>
          <cell r="I1789" t="str">
            <v/>
          </cell>
          <cell r="J1789" t="str">
            <v/>
          </cell>
          <cell r="K1789" t="str">
            <v>Freighter</v>
          </cell>
          <cell r="L1789" t="str">
            <v>Boeing</v>
          </cell>
          <cell r="M1789" t="str">
            <v>Boeing 747-400CF</v>
          </cell>
        </row>
        <row r="1790">
          <cell r="A1790">
            <v>593</v>
          </cell>
          <cell r="B1790">
            <v>723</v>
          </cell>
          <cell r="C1790" t="str">
            <v>593#723</v>
          </cell>
          <cell r="D1790">
            <v>44327</v>
          </cell>
          <cell r="E1790">
            <v>2</v>
          </cell>
          <cell r="F1790" t="str">
            <v>D</v>
          </cell>
          <cell r="G1790" t="str">
            <v>D</v>
          </cell>
          <cell r="H1790" t="str">
            <v/>
          </cell>
          <cell r="I1790" t="str">
            <v/>
          </cell>
          <cell r="J1790" t="str">
            <v/>
          </cell>
          <cell r="K1790" t="str">
            <v>Freighter</v>
          </cell>
          <cell r="L1790" t="str">
            <v>Boeing</v>
          </cell>
          <cell r="M1790" t="str">
            <v>Boeing 747-400CF</v>
          </cell>
        </row>
        <row r="1791">
          <cell r="A1791">
            <v>629</v>
          </cell>
          <cell r="B1791">
            <v>723</v>
          </cell>
          <cell r="C1791" t="str">
            <v>629#723</v>
          </cell>
          <cell r="D1791">
            <v>44327</v>
          </cell>
          <cell r="E1791">
            <v>2</v>
          </cell>
          <cell r="F1791" t="str">
            <v>D</v>
          </cell>
          <cell r="G1791" t="str">
            <v>D</v>
          </cell>
          <cell r="H1791" t="str">
            <v/>
          </cell>
          <cell r="I1791" t="str">
            <v/>
          </cell>
          <cell r="J1791" t="str">
            <v/>
          </cell>
          <cell r="K1791" t="str">
            <v>Freighter</v>
          </cell>
          <cell r="L1791" t="str">
            <v>Boeing</v>
          </cell>
          <cell r="M1791" t="str">
            <v>Boeing 747-400F/ERF</v>
          </cell>
        </row>
        <row r="1792">
          <cell r="A1792">
            <v>628</v>
          </cell>
          <cell r="B1792">
            <v>723</v>
          </cell>
          <cell r="C1792" t="str">
            <v>628#723</v>
          </cell>
          <cell r="D1792">
            <v>44327</v>
          </cell>
          <cell r="E1792">
            <v>2</v>
          </cell>
          <cell r="F1792" t="str">
            <v>D</v>
          </cell>
          <cell r="G1792" t="str">
            <v>D</v>
          </cell>
          <cell r="H1792" t="str">
            <v/>
          </cell>
          <cell r="I1792" t="str">
            <v/>
          </cell>
          <cell r="J1792" t="str">
            <v/>
          </cell>
          <cell r="K1792" t="str">
            <v>Freighter</v>
          </cell>
          <cell r="L1792" t="str">
            <v>Boeing</v>
          </cell>
          <cell r="M1792" t="str">
            <v>Boeing 747-400F/ERF</v>
          </cell>
        </row>
        <row r="1793">
          <cell r="A1793">
            <v>630</v>
          </cell>
          <cell r="B1793">
            <v>723</v>
          </cell>
          <cell r="C1793" t="str">
            <v>630#723</v>
          </cell>
          <cell r="D1793">
            <v>44327</v>
          </cell>
          <cell r="E1793">
            <v>2</v>
          </cell>
          <cell r="F1793" t="str">
            <v>D</v>
          </cell>
          <cell r="G1793" t="str">
            <v>D</v>
          </cell>
          <cell r="H1793" t="str">
            <v/>
          </cell>
          <cell r="I1793" t="str">
            <v/>
          </cell>
          <cell r="J1793" t="str">
            <v/>
          </cell>
          <cell r="K1793" t="str">
            <v>Freighter</v>
          </cell>
          <cell r="L1793" t="str">
            <v>Boeing</v>
          </cell>
          <cell r="M1793" t="str">
            <v>Boeing 747-400F/ERF</v>
          </cell>
        </row>
        <row r="1794">
          <cell r="A1794">
            <v>567</v>
          </cell>
          <cell r="B1794">
            <v>723</v>
          </cell>
          <cell r="C1794" t="str">
            <v>567#723</v>
          </cell>
          <cell r="D1794">
            <v>44327</v>
          </cell>
          <cell r="E1794">
            <v>2</v>
          </cell>
          <cell r="F1794" t="str">
            <v>D</v>
          </cell>
          <cell r="G1794" t="str">
            <v>D</v>
          </cell>
          <cell r="H1794" t="str">
            <v/>
          </cell>
          <cell r="I1794" t="str">
            <v/>
          </cell>
          <cell r="J1794" t="str">
            <v/>
          </cell>
          <cell r="K1794" t="str">
            <v>Freighter</v>
          </cell>
          <cell r="L1794" t="str">
            <v>Boeing</v>
          </cell>
          <cell r="M1794" t="str">
            <v>Boeing 747-8F</v>
          </cell>
        </row>
        <row r="1795">
          <cell r="A1795">
            <v>664</v>
          </cell>
          <cell r="B1795">
            <v>723</v>
          </cell>
          <cell r="C1795" t="str">
            <v>664#723</v>
          </cell>
          <cell r="D1795">
            <v>44327</v>
          </cell>
          <cell r="E1795">
            <v>2</v>
          </cell>
          <cell r="F1795" t="str">
            <v>D</v>
          </cell>
          <cell r="G1795" t="str">
            <v>D</v>
          </cell>
          <cell r="H1795" t="str">
            <v/>
          </cell>
          <cell r="I1795" t="str">
            <v/>
          </cell>
          <cell r="J1795" t="str">
            <v/>
          </cell>
          <cell r="K1795" t="str">
            <v>Freighter</v>
          </cell>
          <cell r="L1795" t="str">
            <v>Boeing</v>
          </cell>
          <cell r="M1795" t="str">
            <v>Boeing 777-300 ERSF</v>
          </cell>
        </row>
        <row r="1796">
          <cell r="A1796">
            <v>568</v>
          </cell>
          <cell r="B1796">
            <v>723</v>
          </cell>
          <cell r="C1796" t="str">
            <v>568#723</v>
          </cell>
          <cell r="D1796">
            <v>44327</v>
          </cell>
          <cell r="E1796">
            <v>2</v>
          </cell>
          <cell r="F1796" t="str">
            <v>D</v>
          </cell>
          <cell r="G1796" t="str">
            <v>D</v>
          </cell>
          <cell r="H1796" t="str">
            <v/>
          </cell>
          <cell r="I1796" t="str">
            <v/>
          </cell>
          <cell r="J1796" t="str">
            <v/>
          </cell>
          <cell r="K1796" t="str">
            <v>Freighter</v>
          </cell>
          <cell r="L1796" t="str">
            <v>Boeing</v>
          </cell>
          <cell r="M1796" t="str">
            <v>Boeing 777F</v>
          </cell>
        </row>
        <row r="1797">
          <cell r="A1797">
            <v>659</v>
          </cell>
          <cell r="B1797">
            <v>723</v>
          </cell>
          <cell r="C1797" t="str">
            <v>659#723</v>
          </cell>
          <cell r="D1797">
            <v>44327</v>
          </cell>
          <cell r="E1797">
            <v>2</v>
          </cell>
          <cell r="F1797" t="str">
            <v>D</v>
          </cell>
          <cell r="G1797" t="str">
            <v>D</v>
          </cell>
          <cell r="H1797" t="str">
            <v/>
          </cell>
          <cell r="I1797" t="str">
            <v/>
          </cell>
          <cell r="J1797" t="str">
            <v/>
          </cell>
          <cell r="K1797" t="str">
            <v>Freighter</v>
          </cell>
          <cell r="L1797" t="str">
            <v>Boeing</v>
          </cell>
          <cell r="M1797" t="str">
            <v>Boeing 777XF: 777-9</v>
          </cell>
        </row>
        <row r="1798">
          <cell r="A1798">
            <v>632</v>
          </cell>
          <cell r="B1798">
            <v>723</v>
          </cell>
          <cell r="C1798" t="str">
            <v>632#723</v>
          </cell>
          <cell r="D1798">
            <v>44327</v>
          </cell>
          <cell r="E1798">
            <v>2</v>
          </cell>
          <cell r="F1798" t="str">
            <v>D</v>
          </cell>
          <cell r="G1798" t="str">
            <v>D</v>
          </cell>
          <cell r="H1798" t="str">
            <v/>
          </cell>
          <cell r="I1798" t="str">
            <v/>
          </cell>
          <cell r="J1798" t="str">
            <v/>
          </cell>
          <cell r="K1798" t="str">
            <v>Freighter</v>
          </cell>
          <cell r="L1798" t="str">
            <v>Airbus</v>
          </cell>
          <cell r="M1798" t="str">
            <v>A300-600F/RF</v>
          </cell>
        </row>
        <row r="1799">
          <cell r="A1799">
            <v>631</v>
          </cell>
          <cell r="B1799">
            <v>723</v>
          </cell>
          <cell r="C1799" t="str">
            <v>631#723</v>
          </cell>
          <cell r="D1799">
            <v>44327</v>
          </cell>
          <cell r="E1799">
            <v>2</v>
          </cell>
          <cell r="F1799" t="str">
            <v>D</v>
          </cell>
          <cell r="G1799" t="str">
            <v>D</v>
          </cell>
          <cell r="H1799" t="str">
            <v/>
          </cell>
          <cell r="I1799" t="str">
            <v/>
          </cell>
          <cell r="J1799" t="str">
            <v/>
          </cell>
          <cell r="K1799" t="str">
            <v>Freighter</v>
          </cell>
          <cell r="L1799" t="str">
            <v>Airbus</v>
          </cell>
          <cell r="M1799" t="str">
            <v>A300-600F/RF</v>
          </cell>
        </row>
        <row r="1800">
          <cell r="A1800">
            <v>594</v>
          </cell>
          <cell r="B1800">
            <v>723</v>
          </cell>
          <cell r="C1800" t="str">
            <v>594#723</v>
          </cell>
          <cell r="D1800">
            <v>44327</v>
          </cell>
          <cell r="E1800">
            <v>2</v>
          </cell>
          <cell r="F1800" t="str">
            <v>D</v>
          </cell>
          <cell r="G1800" t="str">
            <v>D</v>
          </cell>
          <cell r="H1800" t="str">
            <v/>
          </cell>
          <cell r="I1800" t="str">
            <v/>
          </cell>
          <cell r="J1800" t="str">
            <v/>
          </cell>
          <cell r="K1800" t="str">
            <v>Business Jet</v>
          </cell>
          <cell r="L1800" t="str">
            <v>Boeing</v>
          </cell>
          <cell r="M1800" t="str">
            <v>Boeing 747-8 VIP</v>
          </cell>
        </row>
        <row r="1801">
          <cell r="A1801">
            <v>678</v>
          </cell>
          <cell r="B1801">
            <v>723</v>
          </cell>
          <cell r="C1801" t="str">
            <v>678#723</v>
          </cell>
          <cell r="D1801">
            <v>44327</v>
          </cell>
          <cell r="E1801">
            <v>2</v>
          </cell>
          <cell r="F1801" t="str">
            <v>D</v>
          </cell>
          <cell r="G1801" t="str">
            <v>D</v>
          </cell>
          <cell r="H1801" t="str">
            <v/>
          </cell>
          <cell r="I1801" t="str">
            <v/>
          </cell>
          <cell r="J1801" t="str">
            <v/>
          </cell>
          <cell r="K1801" t="str">
            <v>Business Jet</v>
          </cell>
          <cell r="L1801" t="str">
            <v>Airbus</v>
          </cell>
          <cell r="M1801" t="str">
            <v>Airbus ACJ330-200</v>
          </cell>
        </row>
        <row r="1802">
          <cell r="A1802">
            <v>298</v>
          </cell>
          <cell r="B1802">
            <v>723</v>
          </cell>
          <cell r="C1802" t="str">
            <v>298#723</v>
          </cell>
          <cell r="D1802">
            <v>44327</v>
          </cell>
          <cell r="E1802">
            <v>2</v>
          </cell>
          <cell r="F1802" t="str">
            <v>D</v>
          </cell>
          <cell r="G1802" t="str">
            <v>D</v>
          </cell>
          <cell r="H1802" t="str">
            <v/>
          </cell>
          <cell r="I1802" t="str">
            <v/>
          </cell>
          <cell r="J1802" t="str">
            <v/>
          </cell>
          <cell r="K1802" t="str">
            <v>Business Jet</v>
          </cell>
          <cell r="L1802" t="str">
            <v>Boeing</v>
          </cell>
          <cell r="M1802" t="str">
            <v>Boeing BBJ 777</v>
          </cell>
        </row>
        <row r="1803">
          <cell r="A1803">
            <v>553</v>
          </cell>
          <cell r="B1803">
            <v>723</v>
          </cell>
          <cell r="C1803" t="str">
            <v>553#723</v>
          </cell>
          <cell r="D1803">
            <v>44327</v>
          </cell>
          <cell r="E1803">
            <v>2</v>
          </cell>
          <cell r="F1803" t="str">
            <v>D</v>
          </cell>
          <cell r="G1803" t="str">
            <v>D</v>
          </cell>
          <cell r="H1803" t="str">
            <v/>
          </cell>
          <cell r="I1803" t="str">
            <v/>
          </cell>
          <cell r="J1803" t="str">
            <v/>
          </cell>
          <cell r="K1803" t="str">
            <v>Business Jet</v>
          </cell>
          <cell r="L1803" t="str">
            <v>Boeing</v>
          </cell>
          <cell r="M1803" t="str">
            <v>Boeing BBJ 777X</v>
          </cell>
        </row>
        <row r="1804">
          <cell r="A1804">
            <v>554</v>
          </cell>
          <cell r="B1804">
            <v>723</v>
          </cell>
          <cell r="C1804" t="str">
            <v>554#723</v>
          </cell>
          <cell r="D1804">
            <v>44327</v>
          </cell>
          <cell r="E1804">
            <v>2</v>
          </cell>
          <cell r="F1804" t="str">
            <v>D</v>
          </cell>
          <cell r="G1804" t="str">
            <v>D</v>
          </cell>
          <cell r="H1804" t="str">
            <v/>
          </cell>
          <cell r="I1804" t="str">
            <v/>
          </cell>
          <cell r="J1804" t="str">
            <v/>
          </cell>
          <cell r="K1804" t="str">
            <v>Business Jet</v>
          </cell>
          <cell r="L1804" t="str">
            <v>Boeing</v>
          </cell>
          <cell r="M1804" t="str">
            <v>Boeing BBJ 787</v>
          </cell>
        </row>
        <row r="1805">
          <cell r="A1805">
            <v>555</v>
          </cell>
          <cell r="B1805">
            <v>723</v>
          </cell>
          <cell r="C1805" t="str">
            <v>555#723</v>
          </cell>
          <cell r="D1805">
            <v>44327</v>
          </cell>
          <cell r="E1805">
            <v>2</v>
          </cell>
          <cell r="F1805" t="str">
            <v>D</v>
          </cell>
          <cell r="G1805" t="str">
            <v>D</v>
          </cell>
          <cell r="H1805" t="str">
            <v/>
          </cell>
          <cell r="I1805" t="str">
            <v/>
          </cell>
          <cell r="J1805" t="str">
            <v/>
          </cell>
          <cell r="K1805" t="str">
            <v>Business Jet</v>
          </cell>
          <cell r="L1805" t="str">
            <v>Boeing</v>
          </cell>
          <cell r="M1805" t="str">
            <v>Boeing BBJ 787</v>
          </cell>
        </row>
        <row r="1806">
          <cell r="A1806">
            <v>674</v>
          </cell>
          <cell r="B1806">
            <v>723</v>
          </cell>
          <cell r="C1806" t="str">
            <v>674#723</v>
          </cell>
          <cell r="D1806">
            <v>44327</v>
          </cell>
          <cell r="E1806">
            <v>1</v>
          </cell>
          <cell r="F1806" t="str">
            <v>D</v>
          </cell>
          <cell r="G1806" t="str">
            <v>D</v>
          </cell>
          <cell r="H1806" t="str">
            <v/>
          </cell>
          <cell r="I1806" t="str">
            <v/>
          </cell>
          <cell r="J1806" t="str">
            <v/>
          </cell>
          <cell r="K1806" t="str">
            <v>Business Jet</v>
          </cell>
          <cell r="L1806" t="str">
            <v>Airbus</v>
          </cell>
          <cell r="M1806" t="str">
            <v>Airbus ACJ TwoTwenty</v>
          </cell>
        </row>
        <row r="1807">
          <cell r="A1807">
            <v>296</v>
          </cell>
          <cell r="B1807">
            <v>723</v>
          </cell>
          <cell r="C1807" t="str">
            <v>296#723</v>
          </cell>
          <cell r="D1807">
            <v>44327</v>
          </cell>
          <cell r="E1807">
            <v>1</v>
          </cell>
          <cell r="F1807" t="str">
            <v>D</v>
          </cell>
          <cell r="G1807" t="str">
            <v>D</v>
          </cell>
          <cell r="H1807" t="str">
            <v/>
          </cell>
          <cell r="I1807" t="str">
            <v/>
          </cell>
          <cell r="J1807" t="str">
            <v/>
          </cell>
          <cell r="K1807" t="str">
            <v>Business Jet</v>
          </cell>
          <cell r="L1807" t="str">
            <v>Airbus</v>
          </cell>
          <cell r="M1807" t="str">
            <v>Airbus ACJ320 Family</v>
          </cell>
        </row>
        <row r="1808">
          <cell r="A1808">
            <v>526</v>
          </cell>
          <cell r="B1808">
            <v>723</v>
          </cell>
          <cell r="C1808" t="str">
            <v>526#723</v>
          </cell>
          <cell r="D1808">
            <v>44327</v>
          </cell>
          <cell r="E1808">
            <v>1</v>
          </cell>
          <cell r="F1808" t="str">
            <v>D</v>
          </cell>
          <cell r="G1808" t="str">
            <v>D</v>
          </cell>
          <cell r="H1808" t="str">
            <v/>
          </cell>
          <cell r="I1808" t="str">
            <v/>
          </cell>
          <cell r="J1808" t="str">
            <v/>
          </cell>
          <cell r="K1808" t="str">
            <v>Business Jet</v>
          </cell>
          <cell r="L1808" t="str">
            <v>Airbus</v>
          </cell>
          <cell r="M1808" t="str">
            <v>Airbus ACJ320 Family</v>
          </cell>
        </row>
        <row r="1809">
          <cell r="A1809">
            <v>528</v>
          </cell>
          <cell r="B1809">
            <v>723</v>
          </cell>
          <cell r="C1809" t="str">
            <v>528#723</v>
          </cell>
          <cell r="D1809">
            <v>44327</v>
          </cell>
          <cell r="E1809">
            <v>1</v>
          </cell>
          <cell r="F1809" t="str">
            <v>D</v>
          </cell>
          <cell r="G1809" t="str">
            <v>D</v>
          </cell>
          <cell r="H1809" t="str">
            <v/>
          </cell>
          <cell r="I1809" t="str">
            <v/>
          </cell>
          <cell r="J1809" t="str">
            <v/>
          </cell>
          <cell r="K1809" t="str">
            <v>Business Jet</v>
          </cell>
          <cell r="L1809" t="str">
            <v>Airbus</v>
          </cell>
          <cell r="M1809" t="str">
            <v>Airbus ACJ320neo Family</v>
          </cell>
        </row>
        <row r="1810">
          <cell r="A1810">
            <v>527</v>
          </cell>
          <cell r="B1810">
            <v>723</v>
          </cell>
          <cell r="C1810" t="str">
            <v>527#723</v>
          </cell>
          <cell r="D1810">
            <v>44327</v>
          </cell>
          <cell r="E1810">
            <v>1</v>
          </cell>
          <cell r="F1810" t="str">
            <v>D</v>
          </cell>
          <cell r="G1810" t="str">
            <v>D</v>
          </cell>
          <cell r="H1810" t="str">
            <v/>
          </cell>
          <cell r="I1810" t="str">
            <v/>
          </cell>
          <cell r="J1810" t="str">
            <v/>
          </cell>
          <cell r="K1810" t="str">
            <v>Business Jet</v>
          </cell>
          <cell r="L1810" t="str">
            <v>Airbus</v>
          </cell>
          <cell r="M1810" t="str">
            <v>Airbus ACJ320neo Family</v>
          </cell>
        </row>
        <row r="1811">
          <cell r="A1811">
            <v>529</v>
          </cell>
          <cell r="B1811">
            <v>723</v>
          </cell>
          <cell r="C1811" t="str">
            <v>529#723</v>
          </cell>
          <cell r="D1811">
            <v>44327</v>
          </cell>
          <cell r="E1811">
            <v>1</v>
          </cell>
          <cell r="F1811" t="str">
            <v>D</v>
          </cell>
          <cell r="G1811" t="str">
            <v>D</v>
          </cell>
          <cell r="H1811" t="str">
            <v/>
          </cell>
          <cell r="I1811" t="str">
            <v/>
          </cell>
          <cell r="J1811" t="str">
            <v/>
          </cell>
          <cell r="K1811" t="str">
            <v>Business Jet</v>
          </cell>
          <cell r="L1811" t="str">
            <v>Boeing</v>
          </cell>
          <cell r="M1811" t="str">
            <v>Boeing BBJ MAX</v>
          </cell>
        </row>
        <row r="1812">
          <cell r="A1812">
            <v>297</v>
          </cell>
          <cell r="B1812">
            <v>723</v>
          </cell>
          <cell r="C1812" t="str">
            <v>297#723</v>
          </cell>
          <cell r="D1812">
            <v>44327</v>
          </cell>
          <cell r="E1812">
            <v>1</v>
          </cell>
          <cell r="F1812" t="str">
            <v>D</v>
          </cell>
          <cell r="G1812" t="str">
            <v>D</v>
          </cell>
          <cell r="H1812" t="str">
            <v/>
          </cell>
          <cell r="I1812" t="str">
            <v/>
          </cell>
          <cell r="J1812" t="str">
            <v/>
          </cell>
          <cell r="K1812" t="str">
            <v>Business Jet</v>
          </cell>
          <cell r="L1812" t="str">
            <v>Boeing</v>
          </cell>
          <cell r="M1812" t="str">
            <v>Boeing BBJ/BBJ2/BBJ3</v>
          </cell>
        </row>
        <row r="1813">
          <cell r="A1813">
            <v>518</v>
          </cell>
          <cell r="B1813">
            <v>723</v>
          </cell>
          <cell r="C1813" t="str">
            <v>518#723</v>
          </cell>
          <cell r="D1813">
            <v>44327</v>
          </cell>
          <cell r="E1813">
            <v>2</v>
          </cell>
          <cell r="F1813" t="str">
            <v>D</v>
          </cell>
          <cell r="G1813" t="str">
            <v>D</v>
          </cell>
          <cell r="H1813" t="str">
            <v/>
          </cell>
          <cell r="I1813" t="str">
            <v/>
          </cell>
          <cell r="J1813" t="str">
            <v/>
          </cell>
          <cell r="K1813" t="str">
            <v>Large Commercial Aircraft</v>
          </cell>
          <cell r="L1813" t="str">
            <v>Airbus</v>
          </cell>
          <cell r="M1813" t="str">
            <v>Airbus A330-300</v>
          </cell>
        </row>
        <row r="1814">
          <cell r="A1814">
            <v>519</v>
          </cell>
          <cell r="B1814">
            <v>723</v>
          </cell>
          <cell r="C1814" t="str">
            <v>519#723</v>
          </cell>
          <cell r="D1814">
            <v>44327</v>
          </cell>
          <cell r="E1814">
            <v>2</v>
          </cell>
          <cell r="F1814" t="str">
            <v>D</v>
          </cell>
          <cell r="G1814" t="str">
            <v>D</v>
          </cell>
          <cell r="H1814" t="str">
            <v/>
          </cell>
          <cell r="I1814" t="str">
            <v/>
          </cell>
          <cell r="J1814" t="str">
            <v/>
          </cell>
          <cell r="K1814" t="str">
            <v>Large Commercial Aircraft</v>
          </cell>
          <cell r="L1814" t="str">
            <v>Airbus</v>
          </cell>
          <cell r="M1814" t="str">
            <v>Airbus A330-300</v>
          </cell>
        </row>
        <row r="1815">
          <cell r="A1815">
            <v>214</v>
          </cell>
          <cell r="B1815">
            <v>723</v>
          </cell>
          <cell r="C1815" t="str">
            <v>214#723</v>
          </cell>
          <cell r="D1815">
            <v>44327</v>
          </cell>
          <cell r="E1815">
            <v>2</v>
          </cell>
          <cell r="F1815" t="str">
            <v>D</v>
          </cell>
          <cell r="G1815" t="str">
            <v>D</v>
          </cell>
          <cell r="H1815" t="str">
            <v/>
          </cell>
          <cell r="I1815" t="str">
            <v/>
          </cell>
          <cell r="J1815" t="str">
            <v/>
          </cell>
          <cell r="K1815" t="str">
            <v>Large Commercial Aircraft</v>
          </cell>
          <cell r="L1815" t="str">
            <v>Airbus</v>
          </cell>
          <cell r="M1815" t="str">
            <v>Airbus A330-800neo</v>
          </cell>
        </row>
        <row r="1816">
          <cell r="A1816">
            <v>215</v>
          </cell>
          <cell r="B1816">
            <v>723</v>
          </cell>
          <cell r="C1816" t="str">
            <v>215#723</v>
          </cell>
          <cell r="D1816">
            <v>44327</v>
          </cell>
          <cell r="E1816">
            <v>2</v>
          </cell>
          <cell r="F1816" t="str">
            <v>D</v>
          </cell>
          <cell r="G1816" t="str">
            <v>D</v>
          </cell>
          <cell r="H1816" t="str">
            <v/>
          </cell>
          <cell r="I1816" t="str">
            <v/>
          </cell>
          <cell r="J1816" t="str">
            <v/>
          </cell>
          <cell r="K1816" t="str">
            <v>Large Commercial Aircraft</v>
          </cell>
          <cell r="L1816" t="str">
            <v>Airbus</v>
          </cell>
          <cell r="M1816" t="str">
            <v>Airbus A330-900neo</v>
          </cell>
        </row>
        <row r="1817">
          <cell r="A1817">
            <v>304</v>
          </cell>
          <cell r="B1817">
            <v>723</v>
          </cell>
          <cell r="C1817" t="str">
            <v>304#723</v>
          </cell>
          <cell r="D1817">
            <v>44327</v>
          </cell>
          <cell r="E1817">
            <v>2</v>
          </cell>
          <cell r="F1817" t="str">
            <v>D</v>
          </cell>
          <cell r="G1817" t="str">
            <v>D</v>
          </cell>
          <cell r="H1817" t="str">
            <v/>
          </cell>
          <cell r="I1817" t="str">
            <v/>
          </cell>
          <cell r="J1817" t="str">
            <v/>
          </cell>
          <cell r="K1817" t="str">
            <v>Large Commercial Aircraft</v>
          </cell>
          <cell r="L1817" t="str">
            <v>Airbus</v>
          </cell>
          <cell r="M1817" t="str">
            <v>Airbus A340-200/300</v>
          </cell>
        </row>
        <row r="1818">
          <cell r="A1818">
            <v>5</v>
          </cell>
          <cell r="B1818">
            <v>723</v>
          </cell>
          <cell r="C1818" t="str">
            <v>5#723</v>
          </cell>
          <cell r="D1818">
            <v>44327</v>
          </cell>
          <cell r="E1818">
            <v>2</v>
          </cell>
          <cell r="F1818" t="str">
            <v>D</v>
          </cell>
          <cell r="G1818" t="str">
            <v>D</v>
          </cell>
          <cell r="H1818" t="str">
            <v/>
          </cell>
          <cell r="I1818" t="str">
            <v/>
          </cell>
          <cell r="J1818" t="str">
            <v/>
          </cell>
          <cell r="K1818" t="str">
            <v>Large Commercial Aircraft</v>
          </cell>
          <cell r="L1818" t="str">
            <v>Airbus</v>
          </cell>
          <cell r="M1818" t="str">
            <v>Airbus A340-500/600</v>
          </cell>
        </row>
        <row r="1819">
          <cell r="A1819">
            <v>6</v>
          </cell>
          <cell r="B1819">
            <v>723</v>
          </cell>
          <cell r="C1819" t="str">
            <v>6#723</v>
          </cell>
          <cell r="D1819">
            <v>44327</v>
          </cell>
          <cell r="E1819">
            <v>2</v>
          </cell>
          <cell r="F1819" t="str">
            <v>D</v>
          </cell>
          <cell r="G1819" t="str">
            <v>D</v>
          </cell>
          <cell r="H1819" t="str">
            <v/>
          </cell>
          <cell r="I1819" t="str">
            <v/>
          </cell>
          <cell r="J1819" t="str">
            <v/>
          </cell>
          <cell r="K1819" t="str">
            <v>Large Commercial Aircraft</v>
          </cell>
          <cell r="L1819" t="str">
            <v>Airbus</v>
          </cell>
          <cell r="M1819" t="str">
            <v>Airbus A350 XWB - A350-900</v>
          </cell>
        </row>
        <row r="1820">
          <cell r="A1820">
            <v>7</v>
          </cell>
          <cell r="B1820">
            <v>723</v>
          </cell>
          <cell r="C1820" t="str">
            <v>7#723</v>
          </cell>
          <cell r="D1820">
            <v>44327</v>
          </cell>
          <cell r="E1820">
            <v>2</v>
          </cell>
          <cell r="F1820" t="str">
            <v>D</v>
          </cell>
          <cell r="G1820" t="str">
            <v>D</v>
          </cell>
          <cell r="H1820" t="str">
            <v/>
          </cell>
          <cell r="I1820" t="str">
            <v/>
          </cell>
          <cell r="J1820" t="str">
            <v/>
          </cell>
          <cell r="K1820" t="str">
            <v>Large Commercial Aircraft</v>
          </cell>
          <cell r="L1820" t="str">
            <v>Airbus</v>
          </cell>
          <cell r="M1820" t="str">
            <v>Airbus A350-1000</v>
          </cell>
        </row>
        <row r="1821">
          <cell r="A1821">
            <v>657</v>
          </cell>
          <cell r="B1821">
            <v>723</v>
          </cell>
          <cell r="C1821" t="str">
            <v>657#723</v>
          </cell>
          <cell r="D1821">
            <v>44327</v>
          </cell>
          <cell r="E1821">
            <v>2</v>
          </cell>
          <cell r="F1821" t="str">
            <v>D</v>
          </cell>
          <cell r="G1821" t="str">
            <v>D</v>
          </cell>
          <cell r="H1821" t="str">
            <v/>
          </cell>
          <cell r="I1821" t="str">
            <v/>
          </cell>
          <cell r="J1821" t="str">
            <v/>
          </cell>
          <cell r="K1821" t="str">
            <v>Large Commercial Aircraft</v>
          </cell>
          <cell r="L1821" t="str">
            <v>Airbus</v>
          </cell>
          <cell r="M1821" t="str">
            <v>Airbus A350-1000neo</v>
          </cell>
        </row>
        <row r="1822">
          <cell r="A1822">
            <v>656</v>
          </cell>
          <cell r="B1822">
            <v>723</v>
          </cell>
          <cell r="C1822" t="str">
            <v>656#723</v>
          </cell>
          <cell r="D1822">
            <v>44327</v>
          </cell>
          <cell r="E1822">
            <v>2</v>
          </cell>
          <cell r="F1822" t="str">
            <v>D</v>
          </cell>
          <cell r="G1822" t="str">
            <v>D</v>
          </cell>
          <cell r="H1822" t="str">
            <v/>
          </cell>
          <cell r="I1822" t="str">
            <v/>
          </cell>
          <cell r="J1822" t="str">
            <v/>
          </cell>
          <cell r="K1822" t="str">
            <v>Large Commercial Aircraft</v>
          </cell>
          <cell r="L1822" t="str">
            <v>Airbus</v>
          </cell>
          <cell r="M1822" t="str">
            <v>Airbus A350-900neo</v>
          </cell>
        </row>
        <row r="1823">
          <cell r="A1823">
            <v>305</v>
          </cell>
          <cell r="B1823">
            <v>723</v>
          </cell>
          <cell r="C1823" t="str">
            <v>305#723</v>
          </cell>
          <cell r="D1823">
            <v>44327</v>
          </cell>
          <cell r="E1823">
            <v>2</v>
          </cell>
          <cell r="F1823" t="str">
            <v>D</v>
          </cell>
          <cell r="G1823" t="str">
            <v>D</v>
          </cell>
          <cell r="H1823" t="str">
            <v/>
          </cell>
          <cell r="I1823" t="str">
            <v/>
          </cell>
          <cell r="J1823" t="str">
            <v/>
          </cell>
          <cell r="K1823" t="str">
            <v>Large Commercial Aircraft</v>
          </cell>
          <cell r="L1823" t="str">
            <v>Airbus</v>
          </cell>
          <cell r="M1823" t="str">
            <v>Airbus A300</v>
          </cell>
        </row>
        <row r="1824">
          <cell r="A1824">
            <v>532</v>
          </cell>
          <cell r="B1824">
            <v>723</v>
          </cell>
          <cell r="C1824" t="str">
            <v>532#723</v>
          </cell>
          <cell r="D1824">
            <v>44327</v>
          </cell>
          <cell r="E1824">
            <v>2</v>
          </cell>
          <cell r="F1824" t="str">
            <v>D</v>
          </cell>
          <cell r="G1824" t="str">
            <v>D</v>
          </cell>
          <cell r="H1824" t="str">
            <v/>
          </cell>
          <cell r="I1824" t="str">
            <v/>
          </cell>
          <cell r="J1824" t="str">
            <v/>
          </cell>
          <cell r="K1824" t="str">
            <v>Large Commercial Aircraft</v>
          </cell>
          <cell r="L1824" t="str">
            <v>Airbus</v>
          </cell>
          <cell r="M1824" t="str">
            <v>Airbus A300</v>
          </cell>
        </row>
        <row r="1825">
          <cell r="A1825">
            <v>12</v>
          </cell>
          <cell r="B1825">
            <v>723</v>
          </cell>
          <cell r="C1825" t="str">
            <v>12#723</v>
          </cell>
          <cell r="D1825">
            <v>44327</v>
          </cell>
          <cell r="E1825">
            <v>2</v>
          </cell>
          <cell r="F1825" t="str">
            <v>D</v>
          </cell>
          <cell r="G1825" t="str">
            <v>D</v>
          </cell>
          <cell r="H1825" t="str">
            <v/>
          </cell>
          <cell r="I1825" t="str">
            <v/>
          </cell>
          <cell r="J1825" t="str">
            <v/>
          </cell>
          <cell r="K1825" t="str">
            <v>Large Commercial Aircraft</v>
          </cell>
          <cell r="L1825" t="str">
            <v>Boeing</v>
          </cell>
          <cell r="M1825" t="str">
            <v>Boeing 767</v>
          </cell>
        </row>
        <row r="1826">
          <cell r="A1826">
            <v>537</v>
          </cell>
          <cell r="B1826">
            <v>723</v>
          </cell>
          <cell r="C1826" t="str">
            <v>537#723</v>
          </cell>
          <cell r="D1826">
            <v>44327</v>
          </cell>
          <cell r="E1826">
            <v>2</v>
          </cell>
          <cell r="F1826" t="str">
            <v>D</v>
          </cell>
          <cell r="G1826" t="str">
            <v>D</v>
          </cell>
          <cell r="H1826" t="str">
            <v/>
          </cell>
          <cell r="I1826" t="str">
            <v/>
          </cell>
          <cell r="J1826" t="str">
            <v/>
          </cell>
          <cell r="K1826" t="str">
            <v>Large Commercial Aircraft</v>
          </cell>
          <cell r="L1826" t="str">
            <v>Boeing</v>
          </cell>
          <cell r="M1826" t="str">
            <v>Boeing 767</v>
          </cell>
        </row>
        <row r="1827">
          <cell r="A1827">
            <v>538</v>
          </cell>
          <cell r="B1827">
            <v>723</v>
          </cell>
          <cell r="C1827" t="str">
            <v>538#723</v>
          </cell>
          <cell r="D1827">
            <v>44327</v>
          </cell>
          <cell r="E1827">
            <v>2</v>
          </cell>
          <cell r="F1827" t="str">
            <v>D</v>
          </cell>
          <cell r="G1827" t="str">
            <v>D</v>
          </cell>
          <cell r="H1827" t="str">
            <v/>
          </cell>
          <cell r="I1827" t="str">
            <v/>
          </cell>
          <cell r="J1827" t="str">
            <v/>
          </cell>
          <cell r="K1827" t="str">
            <v>Large Commercial Aircraft</v>
          </cell>
          <cell r="L1827" t="str">
            <v>Boeing</v>
          </cell>
          <cell r="M1827" t="str">
            <v>Boeing 767</v>
          </cell>
        </row>
        <row r="1828">
          <cell r="A1828">
            <v>539</v>
          </cell>
          <cell r="B1828">
            <v>723</v>
          </cell>
          <cell r="C1828" t="str">
            <v>539#723</v>
          </cell>
          <cell r="D1828">
            <v>44327</v>
          </cell>
          <cell r="E1828">
            <v>2</v>
          </cell>
          <cell r="F1828" t="str">
            <v>D</v>
          </cell>
          <cell r="G1828" t="str">
            <v>D</v>
          </cell>
          <cell r="H1828" t="str">
            <v/>
          </cell>
          <cell r="I1828" t="str">
            <v/>
          </cell>
          <cell r="J1828" t="str">
            <v/>
          </cell>
          <cell r="K1828" t="str">
            <v>Large Commercial Aircraft</v>
          </cell>
          <cell r="L1828" t="str">
            <v>Boeing</v>
          </cell>
          <cell r="M1828" t="str">
            <v>Boeing 777: 777-200ER</v>
          </cell>
        </row>
        <row r="1829">
          <cell r="A1829">
            <v>302</v>
          </cell>
          <cell r="B1829">
            <v>723</v>
          </cell>
          <cell r="C1829" t="str">
            <v>302#723</v>
          </cell>
          <cell r="D1829">
            <v>44327</v>
          </cell>
          <cell r="E1829">
            <v>2</v>
          </cell>
          <cell r="F1829" t="str">
            <v>D</v>
          </cell>
          <cell r="G1829" t="str">
            <v>D</v>
          </cell>
          <cell r="H1829" t="str">
            <v/>
          </cell>
          <cell r="I1829" t="str">
            <v/>
          </cell>
          <cell r="J1829" t="str">
            <v/>
          </cell>
          <cell r="K1829" t="str">
            <v>Large Commercial Aircraft</v>
          </cell>
          <cell r="L1829" t="str">
            <v>Boeing</v>
          </cell>
          <cell r="M1829" t="str">
            <v>Boeing 777: 777-200ER</v>
          </cell>
        </row>
        <row r="1830">
          <cell r="A1830">
            <v>579</v>
          </cell>
          <cell r="B1830">
            <v>723</v>
          </cell>
          <cell r="C1830" t="str">
            <v>579#723</v>
          </cell>
          <cell r="D1830">
            <v>44327</v>
          </cell>
          <cell r="E1830">
            <v>2</v>
          </cell>
          <cell r="F1830" t="str">
            <v>D</v>
          </cell>
          <cell r="G1830" t="str">
            <v>D</v>
          </cell>
          <cell r="H1830" t="str">
            <v/>
          </cell>
          <cell r="I1830" t="str">
            <v/>
          </cell>
          <cell r="J1830" t="str">
            <v/>
          </cell>
          <cell r="K1830" t="str">
            <v>Large Commercial Aircraft</v>
          </cell>
          <cell r="L1830" t="str">
            <v>Boeing</v>
          </cell>
          <cell r="M1830" t="str">
            <v>Boeing 777: 777-200ER</v>
          </cell>
        </row>
        <row r="1831">
          <cell r="A1831">
            <v>201</v>
          </cell>
          <cell r="B1831">
            <v>723</v>
          </cell>
          <cell r="C1831" t="str">
            <v>201#723</v>
          </cell>
          <cell r="D1831">
            <v>44327</v>
          </cell>
          <cell r="E1831">
            <v>2</v>
          </cell>
          <cell r="F1831" t="str">
            <v>D</v>
          </cell>
          <cell r="G1831" t="str">
            <v>D</v>
          </cell>
          <cell r="H1831" t="str">
            <v/>
          </cell>
          <cell r="I1831" t="str">
            <v/>
          </cell>
          <cell r="J1831" t="str">
            <v/>
          </cell>
          <cell r="K1831" t="str">
            <v>Large Commercial Aircraft</v>
          </cell>
          <cell r="L1831" t="str">
            <v>Boeing</v>
          </cell>
          <cell r="M1831" t="str">
            <v>Boeing 777: 777-200LR</v>
          </cell>
        </row>
        <row r="1832">
          <cell r="A1832">
            <v>303</v>
          </cell>
          <cell r="B1832">
            <v>723</v>
          </cell>
          <cell r="C1832" t="str">
            <v>303#723</v>
          </cell>
          <cell r="D1832">
            <v>44327</v>
          </cell>
          <cell r="E1832">
            <v>2</v>
          </cell>
          <cell r="F1832" t="str">
            <v>D</v>
          </cell>
          <cell r="G1832" t="str">
            <v>D</v>
          </cell>
          <cell r="H1832" t="str">
            <v/>
          </cell>
          <cell r="I1832" t="str">
            <v/>
          </cell>
          <cell r="J1832" t="str">
            <v/>
          </cell>
          <cell r="K1832" t="str">
            <v>Large Commercial Aircraft</v>
          </cell>
          <cell r="L1832" t="str">
            <v>Boeing</v>
          </cell>
          <cell r="M1832" t="str">
            <v>Boeing 777: 777-300</v>
          </cell>
        </row>
        <row r="1833">
          <cell r="A1833">
            <v>597</v>
          </cell>
          <cell r="B1833">
            <v>723</v>
          </cell>
          <cell r="C1833" t="str">
            <v>597#723</v>
          </cell>
          <cell r="D1833">
            <v>44327</v>
          </cell>
          <cell r="E1833">
            <v>2</v>
          </cell>
          <cell r="F1833" t="str">
            <v>D</v>
          </cell>
          <cell r="G1833" t="str">
            <v>D</v>
          </cell>
          <cell r="H1833" t="str">
            <v/>
          </cell>
          <cell r="I1833" t="str">
            <v/>
          </cell>
          <cell r="J1833" t="str">
            <v/>
          </cell>
          <cell r="K1833" t="str">
            <v>Large Commercial Aircraft</v>
          </cell>
          <cell r="L1833" t="str">
            <v>Boeing</v>
          </cell>
          <cell r="M1833" t="str">
            <v>Boeing 777: 777-300</v>
          </cell>
        </row>
        <row r="1834">
          <cell r="A1834">
            <v>202</v>
          </cell>
          <cell r="B1834">
            <v>723</v>
          </cell>
          <cell r="C1834" t="str">
            <v>202#723</v>
          </cell>
          <cell r="D1834">
            <v>44327</v>
          </cell>
          <cell r="E1834">
            <v>2</v>
          </cell>
          <cell r="F1834" t="str">
            <v>D</v>
          </cell>
          <cell r="G1834" t="str">
            <v>D</v>
          </cell>
          <cell r="H1834" t="str">
            <v/>
          </cell>
          <cell r="I1834" t="str">
            <v/>
          </cell>
          <cell r="J1834" t="str">
            <v/>
          </cell>
          <cell r="K1834" t="str">
            <v>Large Commercial Aircraft</v>
          </cell>
          <cell r="L1834" t="str">
            <v>Boeing</v>
          </cell>
          <cell r="M1834" t="str">
            <v>Boeing 777: 777-300ER</v>
          </cell>
        </row>
        <row r="1835">
          <cell r="A1835">
            <v>203</v>
          </cell>
          <cell r="B1835">
            <v>723</v>
          </cell>
          <cell r="C1835" t="str">
            <v>203#723</v>
          </cell>
          <cell r="D1835">
            <v>44327</v>
          </cell>
          <cell r="E1835">
            <v>2</v>
          </cell>
          <cell r="F1835" t="str">
            <v>D</v>
          </cell>
          <cell r="G1835" t="str">
            <v>D</v>
          </cell>
          <cell r="H1835" t="str">
            <v/>
          </cell>
          <cell r="I1835" t="str">
            <v/>
          </cell>
          <cell r="J1835" t="str">
            <v/>
          </cell>
          <cell r="K1835" t="str">
            <v>Large Commercial Aircraft</v>
          </cell>
          <cell r="L1835" t="str">
            <v>Boeing</v>
          </cell>
          <cell r="M1835" t="str">
            <v>Boeing 777X: 777-8</v>
          </cell>
        </row>
        <row r="1836">
          <cell r="A1836">
            <v>204</v>
          </cell>
          <cell r="B1836">
            <v>723</v>
          </cell>
          <cell r="C1836" t="str">
            <v>204#723</v>
          </cell>
          <cell r="D1836">
            <v>44327</v>
          </cell>
          <cell r="E1836">
            <v>2</v>
          </cell>
          <cell r="F1836" t="str">
            <v>D</v>
          </cell>
          <cell r="G1836" t="str">
            <v>D</v>
          </cell>
          <cell r="H1836" t="str">
            <v/>
          </cell>
          <cell r="I1836" t="str">
            <v/>
          </cell>
          <cell r="J1836" t="str">
            <v/>
          </cell>
          <cell r="K1836" t="str">
            <v>Large Commercial Aircraft</v>
          </cell>
          <cell r="L1836" t="str">
            <v>Boeing</v>
          </cell>
          <cell r="M1836" t="str">
            <v>Boeing 777X: 777-9</v>
          </cell>
        </row>
        <row r="1837">
          <cell r="A1837">
            <v>200</v>
          </cell>
          <cell r="B1837">
            <v>723</v>
          </cell>
          <cell r="C1837" t="str">
            <v>200#723</v>
          </cell>
          <cell r="D1837">
            <v>44327</v>
          </cell>
          <cell r="E1837">
            <v>2</v>
          </cell>
          <cell r="F1837" t="str">
            <v>D</v>
          </cell>
          <cell r="G1837" t="str">
            <v>D</v>
          </cell>
          <cell r="H1837" t="str">
            <v/>
          </cell>
          <cell r="I1837" t="str">
            <v/>
          </cell>
          <cell r="J1837" t="str">
            <v/>
          </cell>
          <cell r="K1837" t="str">
            <v>Large Commercial Aircraft</v>
          </cell>
          <cell r="L1837" t="str">
            <v>Boeing</v>
          </cell>
          <cell r="M1837" t="str">
            <v>Boeing 787 Dreamliner: 787-10</v>
          </cell>
        </row>
        <row r="1838">
          <cell r="A1838">
            <v>509</v>
          </cell>
          <cell r="B1838">
            <v>723</v>
          </cell>
          <cell r="C1838" t="str">
            <v>509#723</v>
          </cell>
          <cell r="D1838">
            <v>44327</v>
          </cell>
          <cell r="E1838">
            <v>2</v>
          </cell>
          <cell r="F1838" t="str">
            <v>D</v>
          </cell>
          <cell r="G1838" t="str">
            <v>D</v>
          </cell>
          <cell r="H1838" t="str">
            <v/>
          </cell>
          <cell r="I1838" t="str">
            <v/>
          </cell>
          <cell r="J1838" t="str">
            <v/>
          </cell>
          <cell r="K1838" t="str">
            <v>Large Commercial Aircraft</v>
          </cell>
          <cell r="L1838" t="str">
            <v>Boeing</v>
          </cell>
          <cell r="M1838" t="str">
            <v>Boeing 787 Dreamliner: 787-10</v>
          </cell>
        </row>
        <row r="1839">
          <cell r="A1839">
            <v>198</v>
          </cell>
          <cell r="B1839">
            <v>723</v>
          </cell>
          <cell r="C1839" t="str">
            <v>198#723</v>
          </cell>
          <cell r="D1839">
            <v>44327</v>
          </cell>
          <cell r="E1839">
            <v>2</v>
          </cell>
          <cell r="F1839" t="str">
            <v>D</v>
          </cell>
          <cell r="G1839" t="str">
            <v>D</v>
          </cell>
          <cell r="H1839" t="str">
            <v/>
          </cell>
          <cell r="I1839" t="str">
            <v/>
          </cell>
          <cell r="J1839" t="str">
            <v/>
          </cell>
          <cell r="K1839" t="str">
            <v>Large Commercial Aircraft</v>
          </cell>
          <cell r="L1839" t="str">
            <v>Boeing</v>
          </cell>
          <cell r="M1839" t="str">
            <v>Boeing 787 Dreamliner: 787-8</v>
          </cell>
        </row>
        <row r="1840">
          <cell r="A1840">
            <v>507</v>
          </cell>
          <cell r="B1840">
            <v>723</v>
          </cell>
          <cell r="C1840" t="str">
            <v>507#723</v>
          </cell>
          <cell r="D1840">
            <v>44327</v>
          </cell>
          <cell r="E1840">
            <v>2</v>
          </cell>
          <cell r="F1840" t="str">
            <v>D</v>
          </cell>
          <cell r="G1840" t="str">
            <v>D</v>
          </cell>
          <cell r="H1840" t="str">
            <v/>
          </cell>
          <cell r="I1840" t="str">
            <v/>
          </cell>
          <cell r="J1840" t="str">
            <v/>
          </cell>
          <cell r="K1840" t="str">
            <v>Large Commercial Aircraft</v>
          </cell>
          <cell r="L1840" t="str">
            <v>Boeing</v>
          </cell>
          <cell r="M1840" t="str">
            <v>Boeing 787 Dreamliner: 787-8</v>
          </cell>
        </row>
        <row r="1841">
          <cell r="A1841">
            <v>199</v>
          </cell>
          <cell r="B1841">
            <v>723</v>
          </cell>
          <cell r="C1841" t="str">
            <v>199#723</v>
          </cell>
          <cell r="D1841">
            <v>44327</v>
          </cell>
          <cell r="E1841">
            <v>2</v>
          </cell>
          <cell r="F1841" t="str">
            <v>D</v>
          </cell>
          <cell r="G1841" t="str">
            <v>D</v>
          </cell>
          <cell r="H1841" t="str">
            <v/>
          </cell>
          <cell r="I1841" t="str">
            <v/>
          </cell>
          <cell r="J1841" t="str">
            <v/>
          </cell>
          <cell r="K1841" t="str">
            <v>Large Commercial Aircraft</v>
          </cell>
          <cell r="L1841" t="str">
            <v>Boeing</v>
          </cell>
          <cell r="M1841" t="str">
            <v>Boeing 787 Dreamliner: 787-9</v>
          </cell>
        </row>
        <row r="1842">
          <cell r="A1842">
            <v>508</v>
          </cell>
          <cell r="B1842">
            <v>723</v>
          </cell>
          <cell r="C1842" t="str">
            <v>508#723</v>
          </cell>
          <cell r="D1842">
            <v>44327</v>
          </cell>
          <cell r="E1842">
            <v>2</v>
          </cell>
          <cell r="F1842" t="str">
            <v>D</v>
          </cell>
          <cell r="G1842" t="str">
            <v>D</v>
          </cell>
          <cell r="H1842" t="str">
            <v/>
          </cell>
          <cell r="I1842" t="str">
            <v/>
          </cell>
          <cell r="J1842" t="str">
            <v/>
          </cell>
          <cell r="K1842" t="str">
            <v>Large Commercial Aircraft</v>
          </cell>
          <cell r="L1842" t="str">
            <v>Boeing</v>
          </cell>
          <cell r="M1842" t="str">
            <v>Boeing 787 Dreamliner: 787-9</v>
          </cell>
        </row>
        <row r="1843">
          <cell r="A1843">
            <v>216</v>
          </cell>
          <cell r="B1843">
            <v>723</v>
          </cell>
          <cell r="C1843" t="str">
            <v>216#723</v>
          </cell>
          <cell r="D1843">
            <v>44327</v>
          </cell>
          <cell r="E1843">
            <v>2</v>
          </cell>
          <cell r="F1843" t="str">
            <v>D</v>
          </cell>
          <cell r="G1843" t="str">
            <v>D</v>
          </cell>
          <cell r="H1843" t="str">
            <v/>
          </cell>
          <cell r="I1843" t="str">
            <v/>
          </cell>
          <cell r="J1843" t="str">
            <v/>
          </cell>
          <cell r="K1843" t="str">
            <v>Large Commercial Aircraft</v>
          </cell>
          <cell r="L1843" t="str">
            <v>Airbus</v>
          </cell>
          <cell r="M1843" t="str">
            <v>Airbus A380</v>
          </cell>
        </row>
        <row r="1844">
          <cell r="A1844">
            <v>520</v>
          </cell>
          <cell r="B1844">
            <v>723</v>
          </cell>
          <cell r="C1844" t="str">
            <v>520#723</v>
          </cell>
          <cell r="D1844">
            <v>44327</v>
          </cell>
          <cell r="E1844">
            <v>2</v>
          </cell>
          <cell r="F1844" t="str">
            <v>D</v>
          </cell>
          <cell r="G1844" t="str">
            <v>D</v>
          </cell>
          <cell r="H1844" t="str">
            <v/>
          </cell>
          <cell r="I1844" t="str">
            <v/>
          </cell>
          <cell r="J1844" t="str">
            <v/>
          </cell>
          <cell r="K1844" t="str">
            <v>Large Commercial Aircraft</v>
          </cell>
          <cell r="L1844" t="str">
            <v>Airbus</v>
          </cell>
          <cell r="M1844" t="str">
            <v>Airbus A380</v>
          </cell>
        </row>
        <row r="1845">
          <cell r="A1845">
            <v>530</v>
          </cell>
          <cell r="B1845">
            <v>723</v>
          </cell>
          <cell r="C1845" t="str">
            <v>530#723</v>
          </cell>
          <cell r="D1845">
            <v>44327</v>
          </cell>
          <cell r="E1845">
            <v>2</v>
          </cell>
          <cell r="F1845" t="str">
            <v>D</v>
          </cell>
          <cell r="G1845" t="str">
            <v>D</v>
          </cell>
          <cell r="H1845" t="str">
            <v/>
          </cell>
          <cell r="I1845" t="str">
            <v/>
          </cell>
          <cell r="J1845" t="str">
            <v/>
          </cell>
          <cell r="K1845" t="str">
            <v>Large Commercial Aircraft</v>
          </cell>
          <cell r="L1845" t="str">
            <v>Boeing</v>
          </cell>
          <cell r="M1845" t="str">
            <v>Boeing 747-400</v>
          </cell>
        </row>
        <row r="1846">
          <cell r="A1846">
            <v>301</v>
          </cell>
          <cell r="B1846">
            <v>723</v>
          </cell>
          <cell r="C1846" t="str">
            <v>301#723</v>
          </cell>
          <cell r="D1846">
            <v>44327</v>
          </cell>
          <cell r="E1846">
            <v>2</v>
          </cell>
          <cell r="F1846" t="str">
            <v>D</v>
          </cell>
          <cell r="G1846" t="str">
            <v>D</v>
          </cell>
          <cell r="H1846" t="str">
            <v/>
          </cell>
          <cell r="I1846" t="str">
            <v/>
          </cell>
          <cell r="J1846" t="str">
            <v/>
          </cell>
          <cell r="K1846" t="str">
            <v>Large Commercial Aircraft</v>
          </cell>
          <cell r="L1846" t="str">
            <v>Boeing</v>
          </cell>
          <cell r="M1846" t="str">
            <v>Boeing 747-400</v>
          </cell>
        </row>
        <row r="1847">
          <cell r="A1847">
            <v>531</v>
          </cell>
          <cell r="B1847">
            <v>723</v>
          </cell>
          <cell r="C1847" t="str">
            <v>531#723</v>
          </cell>
          <cell r="D1847">
            <v>44327</v>
          </cell>
          <cell r="E1847">
            <v>2</v>
          </cell>
          <cell r="F1847" t="str">
            <v>D</v>
          </cell>
          <cell r="G1847" t="str">
            <v>D</v>
          </cell>
          <cell r="H1847" t="str">
            <v/>
          </cell>
          <cell r="I1847" t="str">
            <v/>
          </cell>
          <cell r="J1847" t="str">
            <v/>
          </cell>
          <cell r="K1847" t="str">
            <v>Large Commercial Aircraft</v>
          </cell>
          <cell r="L1847" t="str">
            <v>Boeing</v>
          </cell>
          <cell r="M1847" t="str">
            <v>Boeing 747-400</v>
          </cell>
        </row>
        <row r="1848">
          <cell r="A1848">
            <v>16</v>
          </cell>
          <cell r="B1848">
            <v>723</v>
          </cell>
          <cell r="C1848" t="str">
            <v>16#723</v>
          </cell>
          <cell r="D1848">
            <v>44327</v>
          </cell>
          <cell r="E1848">
            <v>2</v>
          </cell>
          <cell r="F1848" t="str">
            <v>D</v>
          </cell>
          <cell r="G1848" t="str">
            <v>D</v>
          </cell>
          <cell r="H1848" t="str">
            <v/>
          </cell>
          <cell r="I1848" t="str">
            <v/>
          </cell>
          <cell r="J1848" t="str">
            <v/>
          </cell>
          <cell r="K1848" t="str">
            <v>Large Commercial Aircraft</v>
          </cell>
          <cell r="L1848" t="str">
            <v>Boeing</v>
          </cell>
          <cell r="M1848" t="str">
            <v>Boeing 747-8I</v>
          </cell>
        </row>
        <row r="1849">
          <cell r="A1849">
            <v>658</v>
          </cell>
          <cell r="B1849">
            <v>723</v>
          </cell>
          <cell r="C1849" t="str">
            <v>658#723</v>
          </cell>
          <cell r="D1849">
            <v>44327</v>
          </cell>
          <cell r="E1849">
            <v>2</v>
          </cell>
          <cell r="F1849" t="str">
            <v>D</v>
          </cell>
          <cell r="G1849" t="str">
            <v>D</v>
          </cell>
          <cell r="H1849" t="str">
            <v/>
          </cell>
          <cell r="I1849" t="str">
            <v/>
          </cell>
          <cell r="J1849" t="str">
            <v/>
          </cell>
          <cell r="K1849" t="str">
            <v>Military Transport / Special Mission</v>
          </cell>
          <cell r="L1849" t="str">
            <v>Lockheed</v>
          </cell>
          <cell r="M1849" t="str">
            <v>Lockheed martin/Airbus A330 LMXT</v>
          </cell>
        </row>
        <row r="1850">
          <cell r="A1850">
            <v>551</v>
          </cell>
          <cell r="B1850">
            <v>723</v>
          </cell>
          <cell r="C1850" t="str">
            <v>551#723</v>
          </cell>
          <cell r="D1850">
            <v>44327</v>
          </cell>
          <cell r="E1850">
            <v>2</v>
          </cell>
          <cell r="F1850" t="str">
            <v>D</v>
          </cell>
          <cell r="G1850" t="str">
            <v>D</v>
          </cell>
          <cell r="H1850" t="str">
            <v/>
          </cell>
          <cell r="I1850" t="str">
            <v/>
          </cell>
          <cell r="J1850" t="str">
            <v/>
          </cell>
          <cell r="K1850" t="str">
            <v>Military Transport / Special Mission</v>
          </cell>
          <cell r="L1850" t="str">
            <v>Airbus</v>
          </cell>
          <cell r="M1850" t="str">
            <v>Airbus A330 MRTT</v>
          </cell>
        </row>
        <row r="1851">
          <cell r="A1851">
            <v>151</v>
          </cell>
          <cell r="B1851">
            <v>723</v>
          </cell>
          <cell r="C1851" t="str">
            <v>151#723</v>
          </cell>
          <cell r="D1851">
            <v>44327</v>
          </cell>
          <cell r="E1851">
            <v>2</v>
          </cell>
          <cell r="F1851" t="str">
            <v>D</v>
          </cell>
          <cell r="G1851" t="str">
            <v>D</v>
          </cell>
          <cell r="H1851" t="str">
            <v/>
          </cell>
          <cell r="I1851" t="str">
            <v/>
          </cell>
          <cell r="J1851" t="str">
            <v/>
          </cell>
          <cell r="K1851" t="str">
            <v>Military Transport / Special Mission</v>
          </cell>
          <cell r="L1851" t="str">
            <v>Airbus</v>
          </cell>
          <cell r="M1851" t="str">
            <v>Airbus A330 MRTT</v>
          </cell>
        </row>
        <row r="1852">
          <cell r="A1852">
            <v>157</v>
          </cell>
          <cell r="B1852">
            <v>723</v>
          </cell>
          <cell r="C1852" t="str">
            <v>157#723</v>
          </cell>
          <cell r="D1852">
            <v>44327</v>
          </cell>
          <cell r="E1852">
            <v>2</v>
          </cell>
          <cell r="F1852" t="str">
            <v>D</v>
          </cell>
          <cell r="G1852" t="str">
            <v>D</v>
          </cell>
          <cell r="H1852" t="str">
            <v/>
          </cell>
          <cell r="I1852" t="str">
            <v/>
          </cell>
          <cell r="J1852" t="str">
            <v/>
          </cell>
          <cell r="K1852" t="str">
            <v>Military Transport / Special Mission</v>
          </cell>
          <cell r="L1852" t="str">
            <v>Boeing</v>
          </cell>
          <cell r="M1852" t="str">
            <v>Boeing KC-46 Pegasus</v>
          </cell>
        </row>
        <row r="1853">
          <cell r="A1853">
            <v>158</v>
          </cell>
          <cell r="B1853">
            <v>723</v>
          </cell>
          <cell r="C1853" t="str">
            <v>158#723</v>
          </cell>
          <cell r="D1853">
            <v>44327</v>
          </cell>
          <cell r="E1853">
            <v>2</v>
          </cell>
          <cell r="F1853" t="str">
            <v>D</v>
          </cell>
          <cell r="G1853" t="str">
            <v>D</v>
          </cell>
          <cell r="H1853" t="str">
            <v/>
          </cell>
          <cell r="I1853" t="str">
            <v/>
          </cell>
          <cell r="J1853" t="str">
            <v/>
          </cell>
          <cell r="K1853" t="str">
            <v>Military Transport / Special Mission</v>
          </cell>
          <cell r="L1853" t="str">
            <v>Boeing</v>
          </cell>
          <cell r="M1853" t="str">
            <v>Boeing C-17 Globemaster III</v>
          </cell>
        </row>
        <row r="1854">
          <cell r="A1854">
            <v>163</v>
          </cell>
          <cell r="B1854">
            <v>723</v>
          </cell>
          <cell r="C1854" t="str">
            <v>163#723</v>
          </cell>
          <cell r="D1854">
            <v>44327</v>
          </cell>
          <cell r="E1854">
            <v>2</v>
          </cell>
          <cell r="F1854" t="str">
            <v>D</v>
          </cell>
          <cell r="G1854" t="str">
            <v>D</v>
          </cell>
          <cell r="H1854" t="str">
            <v/>
          </cell>
          <cell r="I1854" t="str">
            <v/>
          </cell>
          <cell r="J1854" t="str">
            <v/>
          </cell>
          <cell r="K1854" t="str">
            <v>Military Transport / Special Mission</v>
          </cell>
          <cell r="L1854" t="str">
            <v>Lockheed</v>
          </cell>
          <cell r="M1854" t="str">
            <v>Lockheed C-5 Galaxy</v>
          </cell>
        </row>
        <row r="1855">
          <cell r="A1855">
            <v>159</v>
          </cell>
          <cell r="B1855">
            <v>723</v>
          </cell>
          <cell r="C1855" t="str">
            <v>159#723</v>
          </cell>
          <cell r="D1855">
            <v>44327</v>
          </cell>
          <cell r="E1855">
            <v>2</v>
          </cell>
          <cell r="F1855" t="str">
            <v>D</v>
          </cell>
          <cell r="G1855" t="str">
            <v>D</v>
          </cell>
          <cell r="H1855" t="str">
            <v/>
          </cell>
          <cell r="I1855" t="str">
            <v/>
          </cell>
          <cell r="J1855" t="str">
            <v/>
          </cell>
          <cell r="K1855" t="str">
            <v>Military Transport / Special Mission</v>
          </cell>
          <cell r="L1855" t="str">
            <v>Embraer</v>
          </cell>
          <cell r="M1855" t="str">
            <v>Embraer KC-390</v>
          </cell>
        </row>
        <row r="1856">
          <cell r="A1856">
            <v>160</v>
          </cell>
          <cell r="B1856">
            <v>723</v>
          </cell>
          <cell r="C1856" t="str">
            <v>160#723</v>
          </cell>
          <cell r="D1856">
            <v>44327</v>
          </cell>
          <cell r="E1856">
            <v>2</v>
          </cell>
          <cell r="F1856" t="str">
            <v>D</v>
          </cell>
          <cell r="G1856" t="str">
            <v>D</v>
          </cell>
          <cell r="H1856" t="str">
            <v/>
          </cell>
          <cell r="I1856" t="str">
            <v/>
          </cell>
          <cell r="J1856" t="str">
            <v/>
          </cell>
          <cell r="K1856" t="str">
            <v>Military Transport / Special Mission</v>
          </cell>
          <cell r="L1856" t="str">
            <v>Kawasaki</v>
          </cell>
          <cell r="M1856" t="str">
            <v>Kawasaki C-2</v>
          </cell>
        </row>
        <row r="1857">
          <cell r="A1857">
            <v>161</v>
          </cell>
          <cell r="B1857">
            <v>723</v>
          </cell>
          <cell r="C1857" t="str">
            <v>161#723</v>
          </cell>
          <cell r="D1857">
            <v>44327</v>
          </cell>
          <cell r="E1857">
            <v>2</v>
          </cell>
          <cell r="F1857" t="str">
            <v>D</v>
          </cell>
          <cell r="G1857" t="str">
            <v>D</v>
          </cell>
          <cell r="H1857" t="str">
            <v/>
          </cell>
          <cell r="I1857" t="str">
            <v/>
          </cell>
          <cell r="J1857" t="str">
            <v/>
          </cell>
          <cell r="K1857" t="str">
            <v>Military Transport / Special Mission</v>
          </cell>
          <cell r="L1857" t="str">
            <v>Kawasaki</v>
          </cell>
          <cell r="M1857" t="str">
            <v>Kawasaki P-1</v>
          </cell>
        </row>
        <row r="1858">
          <cell r="A1858">
            <v>150</v>
          </cell>
          <cell r="B1858">
            <v>723</v>
          </cell>
          <cell r="C1858" t="str">
            <v>150#723</v>
          </cell>
          <cell r="D1858">
            <v>44327</v>
          </cell>
          <cell r="E1858">
            <v>2</v>
          </cell>
          <cell r="F1858" t="str">
            <v>D</v>
          </cell>
          <cell r="G1858" t="str">
            <v>D</v>
          </cell>
          <cell r="H1858" t="str">
            <v/>
          </cell>
          <cell r="I1858" t="str">
            <v/>
          </cell>
          <cell r="J1858" t="str">
            <v/>
          </cell>
          <cell r="K1858" t="str">
            <v>Military Transport / Special Mission</v>
          </cell>
          <cell r="L1858" t="str">
            <v>Airbus</v>
          </cell>
          <cell r="M1858" t="str">
            <v>Airbus A400M Atlas</v>
          </cell>
        </row>
        <row r="1859">
          <cell r="A1859">
            <v>155</v>
          </cell>
          <cell r="B1859">
            <v>723</v>
          </cell>
          <cell r="C1859" t="str">
            <v>155#723</v>
          </cell>
          <cell r="D1859">
            <v>44327</v>
          </cell>
          <cell r="E1859">
            <v>2</v>
          </cell>
          <cell r="F1859" t="str">
            <v>D</v>
          </cell>
          <cell r="G1859" t="str">
            <v>D</v>
          </cell>
          <cell r="H1859" t="str">
            <v/>
          </cell>
          <cell r="I1859" t="str">
            <v/>
          </cell>
          <cell r="J1859" t="str">
            <v/>
          </cell>
          <cell r="K1859" t="str">
            <v>Military Transport / Special Mission</v>
          </cell>
          <cell r="L1859" t="str">
            <v>Alenia</v>
          </cell>
          <cell r="M1859" t="str">
            <v>Alenia C-27J</v>
          </cell>
        </row>
        <row r="1860">
          <cell r="A1860">
            <v>162</v>
          </cell>
          <cell r="B1860">
            <v>723</v>
          </cell>
          <cell r="C1860" t="str">
            <v>162#723</v>
          </cell>
          <cell r="D1860">
            <v>44327</v>
          </cell>
          <cell r="E1860">
            <v>2</v>
          </cell>
          <cell r="F1860" t="str">
            <v>D</v>
          </cell>
          <cell r="G1860" t="str">
            <v>D</v>
          </cell>
          <cell r="H1860" t="str">
            <v/>
          </cell>
          <cell r="I1860" t="str">
            <v/>
          </cell>
          <cell r="J1860" t="str">
            <v/>
          </cell>
          <cell r="K1860" t="str">
            <v>Military Transport / Special Mission</v>
          </cell>
          <cell r="L1860" t="str">
            <v>Lockheed Martin</v>
          </cell>
          <cell r="M1860" t="str">
            <v>Lockheed Martin C-130J Super Hercules</v>
          </cell>
        </row>
        <row r="1861">
          <cell r="A1861">
            <v>152</v>
          </cell>
          <cell r="B1861">
            <v>723</v>
          </cell>
          <cell r="C1861" t="str">
            <v>152#723</v>
          </cell>
          <cell r="D1861">
            <v>44327</v>
          </cell>
          <cell r="E1861">
            <v>2</v>
          </cell>
          <cell r="F1861" t="str">
            <v>D</v>
          </cell>
          <cell r="G1861" t="str">
            <v>D</v>
          </cell>
          <cell r="H1861" t="str">
            <v/>
          </cell>
          <cell r="I1861" t="str">
            <v/>
          </cell>
          <cell r="J1861" t="str">
            <v/>
          </cell>
          <cell r="K1861" t="str">
            <v>Military Transport / Special Mission</v>
          </cell>
          <cell r="L1861" t="str">
            <v>CASA</v>
          </cell>
          <cell r="M1861" t="str">
            <v>CASA C-212 Aviocar</v>
          </cell>
        </row>
        <row r="1862">
          <cell r="A1862">
            <v>153</v>
          </cell>
          <cell r="B1862">
            <v>723</v>
          </cell>
          <cell r="C1862" t="str">
            <v>153#723</v>
          </cell>
          <cell r="D1862">
            <v>44327</v>
          </cell>
          <cell r="E1862">
            <v>2</v>
          </cell>
          <cell r="F1862" t="str">
            <v>D</v>
          </cell>
          <cell r="G1862" t="str">
            <v>D</v>
          </cell>
          <cell r="H1862" t="str">
            <v/>
          </cell>
          <cell r="I1862" t="str">
            <v/>
          </cell>
          <cell r="J1862" t="str">
            <v/>
          </cell>
          <cell r="K1862" t="str">
            <v>Military Transport / Special Mission</v>
          </cell>
          <cell r="L1862" t="str">
            <v>CASA/IPTN</v>
          </cell>
          <cell r="M1862" t="str">
            <v>CASA/IPTN CN-235</v>
          </cell>
        </row>
        <row r="1863">
          <cell r="A1863">
            <v>164</v>
          </cell>
          <cell r="B1863">
            <v>723</v>
          </cell>
          <cell r="C1863" t="str">
            <v>164#723</v>
          </cell>
          <cell r="D1863">
            <v>44327</v>
          </cell>
          <cell r="E1863">
            <v>2</v>
          </cell>
          <cell r="F1863" t="str">
            <v>D</v>
          </cell>
          <cell r="G1863" t="str">
            <v>D</v>
          </cell>
          <cell r="H1863" t="str">
            <v/>
          </cell>
          <cell r="I1863" t="str">
            <v/>
          </cell>
          <cell r="J1863" t="str">
            <v/>
          </cell>
          <cell r="K1863" t="str">
            <v>Military Transport / Special Mission</v>
          </cell>
          <cell r="L1863" t="str">
            <v>Northrop Grumman</v>
          </cell>
          <cell r="M1863" t="str">
            <v>Northrop Grumman E-2 Hawkeye</v>
          </cell>
        </row>
        <row r="1864">
          <cell r="A1864">
            <v>154</v>
          </cell>
          <cell r="B1864">
            <v>723</v>
          </cell>
          <cell r="C1864" t="str">
            <v>154#723</v>
          </cell>
          <cell r="D1864">
            <v>44327</v>
          </cell>
          <cell r="E1864">
            <v>2</v>
          </cell>
          <cell r="F1864" t="str">
            <v>D</v>
          </cell>
          <cell r="G1864" t="str">
            <v>D</v>
          </cell>
          <cell r="H1864" t="str">
            <v/>
          </cell>
          <cell r="I1864" t="str">
            <v/>
          </cell>
          <cell r="J1864" t="str">
            <v/>
          </cell>
          <cell r="K1864" t="str">
            <v>Military Transport / Special Mission</v>
          </cell>
          <cell r="L1864" t="str">
            <v>EADS</v>
          </cell>
          <cell r="M1864" t="str">
            <v>EADS CASA C-295</v>
          </cell>
        </row>
        <row r="1865">
          <cell r="A1865">
            <v>181</v>
          </cell>
          <cell r="B1865">
            <v>723</v>
          </cell>
          <cell r="C1865" t="str">
            <v>181#723</v>
          </cell>
          <cell r="D1865">
            <v>44327</v>
          </cell>
          <cell r="E1865">
            <v>2</v>
          </cell>
          <cell r="F1865" t="str">
            <v>D</v>
          </cell>
          <cell r="G1865" t="str">
            <v>D</v>
          </cell>
          <cell r="H1865" t="str">
            <v/>
          </cell>
          <cell r="I1865" t="str">
            <v/>
          </cell>
          <cell r="J1865" t="str">
            <v/>
          </cell>
          <cell r="K1865" t="str">
            <v>Military Transport / Special Mission</v>
          </cell>
          <cell r="L1865" t="str">
            <v>ShinMaywa</v>
          </cell>
          <cell r="M1865" t="str">
            <v>ShinMaywa US-2</v>
          </cell>
        </row>
        <row r="1866">
          <cell r="A1866">
            <v>620</v>
          </cell>
          <cell r="B1866">
            <v>723</v>
          </cell>
          <cell r="C1866" t="str">
            <v>620#723</v>
          </cell>
          <cell r="D1866">
            <v>44327</v>
          </cell>
          <cell r="E1866">
            <v>2</v>
          </cell>
          <cell r="F1866" t="str">
            <v>D</v>
          </cell>
          <cell r="G1866" t="str">
            <v>D</v>
          </cell>
          <cell r="H1866" t="str">
            <v/>
          </cell>
          <cell r="I1866" t="str">
            <v/>
          </cell>
          <cell r="J1866" t="str">
            <v/>
          </cell>
          <cell r="K1866" t="str">
            <v>Military Transport / Special Mission</v>
          </cell>
          <cell r="L1866" t="str">
            <v>Boeing</v>
          </cell>
          <cell r="M1866" t="str">
            <v>Boeing KC-135 Stratotanker</v>
          </cell>
        </row>
        <row r="1867">
          <cell r="A1867">
            <v>619</v>
          </cell>
          <cell r="B1867">
            <v>723</v>
          </cell>
          <cell r="C1867" t="str">
            <v>619#723</v>
          </cell>
          <cell r="D1867">
            <v>44327</v>
          </cell>
          <cell r="E1867">
            <v>2</v>
          </cell>
          <cell r="F1867" t="str">
            <v>D</v>
          </cell>
          <cell r="G1867" t="str">
            <v>D</v>
          </cell>
          <cell r="H1867" t="str">
            <v/>
          </cell>
          <cell r="I1867" t="str">
            <v/>
          </cell>
          <cell r="J1867" t="str">
            <v/>
          </cell>
          <cell r="K1867" t="str">
            <v>Military Transport / Special Mission</v>
          </cell>
          <cell r="L1867" t="str">
            <v>McDonnell</v>
          </cell>
          <cell r="M1867" t="str">
            <v>McDonnell Douglas KC-10</v>
          </cell>
        </row>
        <row r="1868">
          <cell r="A1868">
            <v>196</v>
          </cell>
          <cell r="B1868">
            <v>723</v>
          </cell>
          <cell r="C1868" t="str">
            <v>196#723</v>
          </cell>
          <cell r="D1868">
            <v>44327</v>
          </cell>
          <cell r="E1868">
            <v>1</v>
          </cell>
          <cell r="F1868" t="str">
            <v>D</v>
          </cell>
          <cell r="G1868" t="str">
            <v>D</v>
          </cell>
          <cell r="H1868" t="str">
            <v/>
          </cell>
          <cell r="I1868" t="str">
            <v/>
          </cell>
          <cell r="J1868" t="str">
            <v/>
          </cell>
          <cell r="K1868" t="str">
            <v>Large Commercial Aircraft</v>
          </cell>
          <cell r="L1868" t="str">
            <v>Boeing</v>
          </cell>
          <cell r="M1868" t="str">
            <v>Boeing 737 MAX: 737 MAX 8</v>
          </cell>
        </row>
        <row r="1869">
          <cell r="A1869">
            <v>197</v>
          </cell>
          <cell r="B1869">
            <v>723</v>
          </cell>
          <cell r="C1869" t="str">
            <v>197#723</v>
          </cell>
          <cell r="D1869">
            <v>44327</v>
          </cell>
          <cell r="E1869">
            <v>1</v>
          </cell>
          <cell r="F1869" t="str">
            <v>D</v>
          </cell>
          <cell r="G1869" t="str">
            <v>D</v>
          </cell>
          <cell r="H1869" t="str">
            <v/>
          </cell>
          <cell r="I1869" t="str">
            <v/>
          </cell>
          <cell r="J1869" t="str">
            <v/>
          </cell>
          <cell r="K1869" t="str">
            <v>Large Commercial Aircraft</v>
          </cell>
          <cell r="L1869" t="str">
            <v>Boeing</v>
          </cell>
          <cell r="M1869" t="str">
            <v>Boeing 737 MAX: 737 MAX 9</v>
          </cell>
        </row>
        <row r="1870">
          <cell r="A1870">
            <v>300</v>
          </cell>
          <cell r="B1870">
            <v>723</v>
          </cell>
          <cell r="C1870" t="str">
            <v>300#723</v>
          </cell>
          <cell r="D1870">
            <v>44327</v>
          </cell>
          <cell r="E1870">
            <v>1</v>
          </cell>
          <cell r="F1870" t="str">
            <v>D</v>
          </cell>
          <cell r="G1870" t="str">
            <v>D</v>
          </cell>
          <cell r="H1870" t="str">
            <v/>
          </cell>
          <cell r="I1870" t="str">
            <v/>
          </cell>
          <cell r="J1870" t="str">
            <v/>
          </cell>
          <cell r="K1870" t="str">
            <v>Large Commercial Aircraft</v>
          </cell>
          <cell r="L1870" t="str">
            <v>Boeing</v>
          </cell>
          <cell r="M1870" t="str">
            <v>Boeing 737-600</v>
          </cell>
        </row>
        <row r="1871">
          <cell r="A1871">
            <v>192</v>
          </cell>
          <cell r="B1871">
            <v>723</v>
          </cell>
          <cell r="C1871" t="str">
            <v>192#723</v>
          </cell>
          <cell r="D1871">
            <v>44327</v>
          </cell>
          <cell r="E1871">
            <v>1</v>
          </cell>
          <cell r="F1871" t="str">
            <v>D</v>
          </cell>
          <cell r="G1871" t="str">
            <v>D</v>
          </cell>
          <cell r="H1871" t="str">
            <v/>
          </cell>
          <cell r="I1871" t="str">
            <v/>
          </cell>
          <cell r="J1871" t="str">
            <v/>
          </cell>
          <cell r="K1871" t="str">
            <v>Large Commercial Aircraft</v>
          </cell>
          <cell r="L1871" t="str">
            <v>Boeing</v>
          </cell>
          <cell r="M1871" t="str">
            <v>Boeing 737-700</v>
          </cell>
        </row>
        <row r="1872">
          <cell r="A1872">
            <v>193</v>
          </cell>
          <cell r="B1872">
            <v>723</v>
          </cell>
          <cell r="C1872" t="str">
            <v>193#723</v>
          </cell>
          <cell r="D1872">
            <v>44327</v>
          </cell>
          <cell r="E1872">
            <v>1</v>
          </cell>
          <cell r="F1872" t="str">
            <v>D</v>
          </cell>
          <cell r="G1872" t="str">
            <v>D</v>
          </cell>
          <cell r="H1872" t="str">
            <v/>
          </cell>
          <cell r="I1872" t="str">
            <v/>
          </cell>
          <cell r="J1872" t="str">
            <v/>
          </cell>
          <cell r="K1872" t="str">
            <v>Large Commercial Aircraft</v>
          </cell>
          <cell r="L1872" t="str">
            <v>Boeing</v>
          </cell>
          <cell r="M1872" t="str">
            <v>Boeing 737-800</v>
          </cell>
        </row>
        <row r="1873">
          <cell r="A1873">
            <v>194</v>
          </cell>
          <cell r="B1873">
            <v>723</v>
          </cell>
          <cell r="C1873" t="str">
            <v>194#723</v>
          </cell>
          <cell r="D1873">
            <v>44327</v>
          </cell>
          <cell r="E1873">
            <v>1</v>
          </cell>
          <cell r="F1873" t="str">
            <v>D</v>
          </cell>
          <cell r="G1873" t="str">
            <v>D</v>
          </cell>
          <cell r="H1873" t="str">
            <v/>
          </cell>
          <cell r="I1873" t="str">
            <v/>
          </cell>
          <cell r="J1873" t="str">
            <v/>
          </cell>
          <cell r="K1873" t="str">
            <v>Large Commercial Aircraft</v>
          </cell>
          <cell r="L1873" t="str">
            <v>Boeing</v>
          </cell>
          <cell r="M1873" t="str">
            <v>Boeing 737-900</v>
          </cell>
        </row>
        <row r="1874">
          <cell r="A1874">
            <v>522</v>
          </cell>
          <cell r="B1874">
            <v>723</v>
          </cell>
          <cell r="C1874" t="str">
            <v>522#723</v>
          </cell>
          <cell r="D1874">
            <v>44327</v>
          </cell>
          <cell r="E1874">
            <v>1</v>
          </cell>
          <cell r="F1874" t="str">
            <v>D</v>
          </cell>
          <cell r="G1874" t="str">
            <v>D</v>
          </cell>
          <cell r="H1874" t="str">
            <v/>
          </cell>
          <cell r="I1874" t="str">
            <v/>
          </cell>
          <cell r="J1874" t="str">
            <v/>
          </cell>
          <cell r="K1874" t="str">
            <v>Large Commercial Aircraft</v>
          </cell>
          <cell r="L1874" t="str">
            <v>Boeing</v>
          </cell>
          <cell r="M1874" t="str">
            <v>Boeing 757</v>
          </cell>
        </row>
        <row r="1875">
          <cell r="A1875">
            <v>230</v>
          </cell>
          <cell r="B1875">
            <v>723</v>
          </cell>
          <cell r="C1875" t="str">
            <v>230#723</v>
          </cell>
          <cell r="D1875">
            <v>44327</v>
          </cell>
          <cell r="E1875">
            <v>1</v>
          </cell>
          <cell r="F1875" t="str">
            <v>D</v>
          </cell>
          <cell r="G1875" t="str">
            <v>D</v>
          </cell>
          <cell r="H1875" t="str">
            <v/>
          </cell>
          <cell r="I1875" t="str">
            <v/>
          </cell>
          <cell r="J1875" t="str">
            <v/>
          </cell>
          <cell r="K1875" t="str">
            <v>Large Commercial Aircraft</v>
          </cell>
          <cell r="L1875" t="str">
            <v>Boeing</v>
          </cell>
          <cell r="M1875" t="str">
            <v>Boeing 757</v>
          </cell>
        </row>
        <row r="1876">
          <cell r="A1876">
            <v>612</v>
          </cell>
          <cell r="B1876">
            <v>723</v>
          </cell>
          <cell r="C1876" t="str">
            <v>612#723</v>
          </cell>
          <cell r="D1876">
            <v>44327</v>
          </cell>
          <cell r="E1876">
            <v>1</v>
          </cell>
          <cell r="F1876" t="str">
            <v>D</v>
          </cell>
          <cell r="G1876" t="str">
            <v>D</v>
          </cell>
          <cell r="H1876" t="str">
            <v/>
          </cell>
          <cell r="I1876" t="str">
            <v/>
          </cell>
          <cell r="J1876" t="str">
            <v/>
          </cell>
          <cell r="K1876" t="str">
            <v>Large Commercial Aircraft</v>
          </cell>
          <cell r="L1876" t="str">
            <v>Boeing</v>
          </cell>
          <cell r="M1876" t="str">
            <v>Boeing New Single Aisle (NSA)</v>
          </cell>
        </row>
        <row r="1877">
          <cell r="A1877">
            <v>18</v>
          </cell>
          <cell r="B1877">
            <v>723</v>
          </cell>
          <cell r="C1877" t="str">
            <v>18#723</v>
          </cell>
          <cell r="D1877">
            <v>44327</v>
          </cell>
          <cell r="E1877">
            <v>1</v>
          </cell>
          <cell r="F1877" t="str">
            <v>D</v>
          </cell>
          <cell r="G1877" t="str">
            <v>D</v>
          </cell>
          <cell r="H1877" t="str">
            <v/>
          </cell>
          <cell r="I1877" t="str">
            <v/>
          </cell>
          <cell r="J1877" t="str">
            <v/>
          </cell>
          <cell r="K1877" t="str">
            <v>Large Commercial Aircraft</v>
          </cell>
          <cell r="L1877" t="str">
            <v>Comac</v>
          </cell>
          <cell r="M1877" t="str">
            <v>Comac C919</v>
          </cell>
        </row>
        <row r="1878">
          <cell r="A1878">
            <v>541</v>
          </cell>
          <cell r="B1878">
            <v>723</v>
          </cell>
          <cell r="C1878" t="str">
            <v>541#723</v>
          </cell>
          <cell r="D1878">
            <v>44327</v>
          </cell>
          <cell r="E1878">
            <v>1</v>
          </cell>
          <cell r="F1878" t="str">
            <v>D</v>
          </cell>
          <cell r="G1878" t="str">
            <v>D</v>
          </cell>
          <cell r="H1878" t="str">
            <v/>
          </cell>
          <cell r="I1878" t="str">
            <v/>
          </cell>
          <cell r="J1878" t="str">
            <v/>
          </cell>
          <cell r="K1878" t="str">
            <v>Large Commercial Aircraft</v>
          </cell>
          <cell r="L1878" t="str">
            <v>Irkut</v>
          </cell>
          <cell r="M1878" t="str">
            <v>Irkut MC-21</v>
          </cell>
        </row>
        <row r="1879">
          <cell r="A1879">
            <v>19</v>
          </cell>
          <cell r="B1879">
            <v>723</v>
          </cell>
          <cell r="C1879" t="str">
            <v>19#723</v>
          </cell>
          <cell r="D1879">
            <v>44327</v>
          </cell>
          <cell r="E1879">
            <v>1</v>
          </cell>
          <cell r="F1879" t="str">
            <v>D</v>
          </cell>
          <cell r="G1879" t="str">
            <v>D</v>
          </cell>
          <cell r="H1879" t="str">
            <v/>
          </cell>
          <cell r="I1879" t="str">
            <v/>
          </cell>
          <cell r="J1879" t="str">
            <v/>
          </cell>
          <cell r="K1879" t="str">
            <v>Large Commercial Aircraft</v>
          </cell>
          <cell r="L1879" t="str">
            <v>Irkut</v>
          </cell>
          <cell r="M1879" t="str">
            <v>Irkut MC-21</v>
          </cell>
        </row>
        <row r="1880">
          <cell r="A1880">
            <v>212</v>
          </cell>
          <cell r="B1880">
            <v>723</v>
          </cell>
          <cell r="C1880" t="str">
            <v>212#723</v>
          </cell>
          <cell r="D1880">
            <v>44327</v>
          </cell>
          <cell r="E1880">
            <v>2</v>
          </cell>
          <cell r="F1880" t="str">
            <v>D</v>
          </cell>
          <cell r="G1880" t="str">
            <v>D</v>
          </cell>
          <cell r="H1880" t="str">
            <v/>
          </cell>
          <cell r="I1880" t="str">
            <v/>
          </cell>
          <cell r="J1880" t="str">
            <v/>
          </cell>
          <cell r="K1880" t="str">
            <v>Large Commercial Aircraft</v>
          </cell>
          <cell r="L1880" t="str">
            <v>Airbus</v>
          </cell>
          <cell r="M1880" t="str">
            <v>Airbus A330-200</v>
          </cell>
        </row>
        <row r="1881">
          <cell r="A1881">
            <v>516</v>
          </cell>
          <cell r="B1881">
            <v>723</v>
          </cell>
          <cell r="C1881" t="str">
            <v>516#723</v>
          </cell>
          <cell r="D1881">
            <v>44327</v>
          </cell>
          <cell r="E1881">
            <v>2</v>
          </cell>
          <cell r="F1881" t="str">
            <v>D</v>
          </cell>
          <cell r="G1881" t="str">
            <v>D</v>
          </cell>
          <cell r="H1881" t="str">
            <v/>
          </cell>
          <cell r="I1881" t="str">
            <v/>
          </cell>
          <cell r="J1881" t="str">
            <v/>
          </cell>
          <cell r="K1881" t="str">
            <v>Large Commercial Aircraft</v>
          </cell>
          <cell r="L1881" t="str">
            <v>Airbus</v>
          </cell>
          <cell r="M1881" t="str">
            <v>Airbus A330-200</v>
          </cell>
        </row>
        <row r="1882">
          <cell r="A1882">
            <v>517</v>
          </cell>
          <cell r="B1882">
            <v>723</v>
          </cell>
          <cell r="C1882" t="str">
            <v>517#723</v>
          </cell>
          <cell r="D1882">
            <v>44327</v>
          </cell>
          <cell r="E1882">
            <v>2</v>
          </cell>
          <cell r="F1882" t="str">
            <v>D</v>
          </cell>
          <cell r="G1882" t="str">
            <v>D</v>
          </cell>
          <cell r="H1882" t="str">
            <v/>
          </cell>
          <cell r="I1882" t="str">
            <v/>
          </cell>
          <cell r="J1882" t="str">
            <v/>
          </cell>
          <cell r="K1882" t="str">
            <v>Large Commercial Aircraft</v>
          </cell>
          <cell r="L1882" t="str">
            <v>Airbus</v>
          </cell>
          <cell r="M1882" t="str">
            <v>Airbus A330-200</v>
          </cell>
        </row>
        <row r="1883">
          <cell r="A1883">
            <v>213</v>
          </cell>
          <cell r="B1883">
            <v>723</v>
          </cell>
          <cell r="C1883" t="str">
            <v>213#723</v>
          </cell>
          <cell r="D1883">
            <v>44327</v>
          </cell>
          <cell r="E1883">
            <v>2</v>
          </cell>
          <cell r="F1883" t="str">
            <v>D</v>
          </cell>
          <cell r="G1883" t="str">
            <v>D</v>
          </cell>
          <cell r="H1883" t="str">
            <v/>
          </cell>
          <cell r="I1883" t="str">
            <v/>
          </cell>
          <cell r="J1883" t="str">
            <v/>
          </cell>
          <cell r="K1883" t="str">
            <v>Large Commercial Aircraft</v>
          </cell>
          <cell r="L1883" t="str">
            <v>Airbus</v>
          </cell>
          <cell r="M1883" t="str">
            <v>Airbus A330-300</v>
          </cell>
        </row>
        <row r="1884">
          <cell r="A1884">
            <v>663</v>
          </cell>
          <cell r="B1884">
            <v>723</v>
          </cell>
          <cell r="C1884" t="str">
            <v>663#723</v>
          </cell>
          <cell r="D1884">
            <v>46543</v>
          </cell>
          <cell r="E1884">
            <v>1</v>
          </cell>
          <cell r="F1884" t="str">
            <v>E</v>
          </cell>
          <cell r="G1884" t="str">
            <v>E (105% D) [$44,327]</v>
          </cell>
          <cell r="H1884" t="str">
            <v/>
          </cell>
          <cell r="I1884" t="str">
            <v/>
          </cell>
          <cell r="J1884" t="str">
            <v/>
          </cell>
          <cell r="K1884" t="str">
            <v>Large Commercial Aircraft</v>
          </cell>
          <cell r="L1884" t="str">
            <v>Airbus</v>
          </cell>
          <cell r="M1884" t="str">
            <v>Airbus A321 XLR</v>
          </cell>
        </row>
        <row r="1885">
          <cell r="A1885">
            <v>654</v>
          </cell>
          <cell r="B1885">
            <v>723</v>
          </cell>
          <cell r="C1885" t="str">
            <v>654#723</v>
          </cell>
          <cell r="D1885">
            <v>46543</v>
          </cell>
          <cell r="E1885">
            <v>1</v>
          </cell>
          <cell r="F1885" t="str">
            <v>E</v>
          </cell>
          <cell r="G1885" t="str">
            <v>E (105% D) [$44,327]</v>
          </cell>
          <cell r="H1885" t="str">
            <v/>
          </cell>
          <cell r="I1885" t="str">
            <v/>
          </cell>
          <cell r="J1885" t="str">
            <v/>
          </cell>
          <cell r="K1885" t="str">
            <v>Large Commercial Aircraft</v>
          </cell>
          <cell r="L1885" t="str">
            <v>Airbus</v>
          </cell>
          <cell r="M1885" t="str">
            <v>Airbus A322X</v>
          </cell>
        </row>
        <row r="1886">
          <cell r="A1886">
            <v>655</v>
          </cell>
          <cell r="B1886">
            <v>723</v>
          </cell>
          <cell r="C1886" t="str">
            <v>655#723</v>
          </cell>
          <cell r="D1886">
            <v>46543</v>
          </cell>
          <cell r="E1886">
            <v>1</v>
          </cell>
          <cell r="F1886" t="str">
            <v>E</v>
          </cell>
          <cell r="G1886" t="str">
            <v>E (105% D) [$44,327]</v>
          </cell>
          <cell r="H1886" t="str">
            <v/>
          </cell>
          <cell r="I1886" t="str">
            <v/>
          </cell>
          <cell r="J1886" t="str">
            <v/>
          </cell>
          <cell r="K1886" t="str">
            <v>Large Commercial Aircraft</v>
          </cell>
          <cell r="L1886" t="str">
            <v>Airbus</v>
          </cell>
          <cell r="M1886" t="str">
            <v>Airbus A322X</v>
          </cell>
        </row>
        <row r="1887">
          <cell r="A1887">
            <v>653</v>
          </cell>
          <cell r="B1887">
            <v>723</v>
          </cell>
          <cell r="C1887" t="str">
            <v>653#723</v>
          </cell>
          <cell r="D1887">
            <v>46543</v>
          </cell>
          <cell r="E1887">
            <v>1</v>
          </cell>
          <cell r="F1887" t="str">
            <v>E</v>
          </cell>
          <cell r="G1887" t="str">
            <v>E (105% D) [$44,327]</v>
          </cell>
          <cell r="H1887" t="str">
            <v/>
          </cell>
          <cell r="I1887" t="str">
            <v/>
          </cell>
          <cell r="J1887" t="str">
            <v/>
          </cell>
          <cell r="K1887" t="str">
            <v>Large Commercial Aircraft</v>
          </cell>
          <cell r="L1887" t="str">
            <v>Airbus</v>
          </cell>
          <cell r="M1887" t="str">
            <v>Airbus A220-500</v>
          </cell>
        </row>
        <row r="1888">
          <cell r="A1888">
            <v>660</v>
          </cell>
          <cell r="B1888">
            <v>723</v>
          </cell>
          <cell r="C1888" t="str">
            <v>660#723</v>
          </cell>
          <cell r="D1888">
            <v>46543</v>
          </cell>
          <cell r="E1888">
            <v>1</v>
          </cell>
          <cell r="F1888" t="str">
            <v>E</v>
          </cell>
          <cell r="G1888" t="str">
            <v>E (105% D) [$44,327]</v>
          </cell>
          <cell r="H1888" t="str">
            <v/>
          </cell>
          <cell r="I1888" t="str">
            <v/>
          </cell>
          <cell r="J1888" t="str">
            <v/>
          </cell>
          <cell r="K1888" t="str">
            <v>Large Commercial Aircraft</v>
          </cell>
          <cell r="L1888" t="str">
            <v>Airbus</v>
          </cell>
          <cell r="M1888" t="str">
            <v>Airbus A321 LR</v>
          </cell>
        </row>
        <row r="1889">
          <cell r="A1889">
            <v>661</v>
          </cell>
          <cell r="B1889">
            <v>723</v>
          </cell>
          <cell r="C1889" t="str">
            <v>661#723</v>
          </cell>
          <cell r="D1889">
            <v>46543</v>
          </cell>
          <cell r="E1889">
            <v>1</v>
          </cell>
          <cell r="F1889" t="str">
            <v>E</v>
          </cell>
          <cell r="G1889" t="str">
            <v>E (105% D) [$44,327]</v>
          </cell>
          <cell r="H1889" t="str">
            <v/>
          </cell>
          <cell r="I1889" t="str">
            <v/>
          </cell>
          <cell r="J1889" t="str">
            <v/>
          </cell>
          <cell r="K1889" t="str">
            <v>Large Commercial Aircraft</v>
          </cell>
          <cell r="L1889" t="str">
            <v>Airbus</v>
          </cell>
          <cell r="M1889" t="str">
            <v>Airbus A321 LR</v>
          </cell>
        </row>
        <row r="1890">
          <cell r="A1890">
            <v>662</v>
          </cell>
          <cell r="B1890">
            <v>723</v>
          </cell>
          <cell r="C1890" t="str">
            <v>662#723</v>
          </cell>
          <cell r="D1890">
            <v>46543</v>
          </cell>
          <cell r="E1890">
            <v>1</v>
          </cell>
          <cell r="F1890" t="str">
            <v>E</v>
          </cell>
          <cell r="G1890" t="str">
            <v>E (105% D) [$44,327]</v>
          </cell>
          <cell r="H1890" t="str">
            <v/>
          </cell>
          <cell r="I1890" t="str">
            <v/>
          </cell>
          <cell r="J1890" t="str">
            <v/>
          </cell>
          <cell r="K1890" t="str">
            <v>Large Commercial Aircraft</v>
          </cell>
          <cell r="L1890" t="str">
            <v>Airbus</v>
          </cell>
          <cell r="M1890" t="str">
            <v>Airbus A321 XLR</v>
          </cell>
        </row>
        <row r="1891">
          <cell r="A1891">
            <v>668</v>
          </cell>
          <cell r="B1891">
            <v>724</v>
          </cell>
          <cell r="C1891" t="str">
            <v>668#724</v>
          </cell>
          <cell r="D1891">
            <v>8219</v>
          </cell>
          <cell r="E1891">
            <v>2</v>
          </cell>
          <cell r="F1891" t="str">
            <v>A</v>
          </cell>
          <cell r="G1891" t="str">
            <v>A</v>
          </cell>
          <cell r="H1891" t="str">
            <v/>
          </cell>
          <cell r="I1891" t="str">
            <v/>
          </cell>
          <cell r="J1891" t="str">
            <v/>
          </cell>
          <cell r="K1891" t="str">
            <v>Freighter</v>
          </cell>
          <cell r="L1891" t="str">
            <v>ATR</v>
          </cell>
          <cell r="M1891" t="str">
            <v>ATR 72-600F</v>
          </cell>
        </row>
        <row r="1892">
          <cell r="A1892">
            <v>667</v>
          </cell>
          <cell r="B1892">
            <v>724</v>
          </cell>
          <cell r="C1892" t="str">
            <v>667#724</v>
          </cell>
          <cell r="D1892">
            <v>8219</v>
          </cell>
          <cell r="E1892">
            <v>2</v>
          </cell>
          <cell r="F1892" t="str">
            <v>A</v>
          </cell>
          <cell r="G1892" t="str">
            <v>A</v>
          </cell>
          <cell r="H1892" t="str">
            <v/>
          </cell>
          <cell r="I1892" t="str">
            <v/>
          </cell>
          <cell r="J1892" t="str">
            <v/>
          </cell>
          <cell r="K1892" t="str">
            <v>Freighter</v>
          </cell>
          <cell r="L1892" t="str">
            <v>ATR</v>
          </cell>
          <cell r="M1892" t="str">
            <v>ATR 72/42 Freighter Conversion</v>
          </cell>
        </row>
        <row r="1893">
          <cell r="A1893">
            <v>299</v>
          </cell>
          <cell r="B1893">
            <v>724</v>
          </cell>
          <cell r="C1893" t="str">
            <v>299#724</v>
          </cell>
          <cell r="D1893">
            <v>9784</v>
          </cell>
          <cell r="E1893">
            <v>2</v>
          </cell>
          <cell r="F1893" t="str">
            <v>B</v>
          </cell>
          <cell r="G1893" t="str">
            <v>B (119% A) [$8,219]</v>
          </cell>
          <cell r="H1893" t="str">
            <v/>
          </cell>
          <cell r="I1893" t="str">
            <v/>
          </cell>
          <cell r="J1893" t="str">
            <v/>
          </cell>
          <cell r="K1893" t="str">
            <v>Large Commercial Aircraft</v>
          </cell>
          <cell r="L1893" t="str">
            <v>Boeing</v>
          </cell>
          <cell r="M1893" t="str">
            <v>Boeing 717</v>
          </cell>
        </row>
        <row r="1894">
          <cell r="A1894">
            <v>541</v>
          </cell>
          <cell r="B1894">
            <v>724</v>
          </cell>
          <cell r="C1894" t="str">
            <v>541#724</v>
          </cell>
          <cell r="D1894">
            <v>9784</v>
          </cell>
          <cell r="E1894">
            <v>2</v>
          </cell>
          <cell r="F1894" t="str">
            <v>B</v>
          </cell>
          <cell r="G1894" t="str">
            <v>B (119% A) [$8,219]</v>
          </cell>
          <cell r="H1894" t="str">
            <v/>
          </cell>
          <cell r="I1894" t="str">
            <v/>
          </cell>
          <cell r="J1894" t="str">
            <v/>
          </cell>
          <cell r="K1894" t="str">
            <v>Large Commercial Aircraft</v>
          </cell>
          <cell r="L1894" t="str">
            <v>Irkut</v>
          </cell>
          <cell r="M1894" t="str">
            <v>Irkut MC-21</v>
          </cell>
        </row>
        <row r="1895">
          <cell r="A1895">
            <v>19</v>
          </cell>
          <cell r="B1895">
            <v>724</v>
          </cell>
          <cell r="C1895" t="str">
            <v>19#724</v>
          </cell>
          <cell r="D1895">
            <v>9784</v>
          </cell>
          <cell r="E1895">
            <v>2</v>
          </cell>
          <cell r="F1895" t="str">
            <v>B</v>
          </cell>
          <cell r="G1895" t="str">
            <v>B (119% A) [$8,219]</v>
          </cell>
          <cell r="H1895" t="str">
            <v/>
          </cell>
          <cell r="I1895" t="str">
            <v/>
          </cell>
          <cell r="J1895" t="str">
            <v/>
          </cell>
          <cell r="K1895" t="str">
            <v>Large Commercial Aircraft</v>
          </cell>
          <cell r="L1895" t="str">
            <v>Irkut</v>
          </cell>
          <cell r="M1895" t="str">
            <v>Irkut MC-21</v>
          </cell>
        </row>
        <row r="1896">
          <cell r="A1896">
            <v>671</v>
          </cell>
          <cell r="B1896">
            <v>724</v>
          </cell>
          <cell r="C1896" t="str">
            <v>671#724</v>
          </cell>
          <cell r="D1896">
            <v>11644</v>
          </cell>
          <cell r="E1896">
            <v>2</v>
          </cell>
          <cell r="F1896" t="str">
            <v>C</v>
          </cell>
          <cell r="G1896" t="str">
            <v>C (119% B) [$9,784]</v>
          </cell>
          <cell r="H1896" t="str">
            <v/>
          </cell>
          <cell r="I1896" t="str">
            <v/>
          </cell>
          <cell r="J1896" t="str">
            <v/>
          </cell>
          <cell r="K1896" t="str">
            <v>Freighter</v>
          </cell>
          <cell r="L1896" t="str">
            <v>Embraer</v>
          </cell>
          <cell r="M1896" t="str">
            <v>Embraer E190F (P2F)</v>
          </cell>
        </row>
        <row r="1897">
          <cell r="A1897">
            <v>672</v>
          </cell>
          <cell r="B1897">
            <v>724</v>
          </cell>
          <cell r="C1897" t="str">
            <v>672#724</v>
          </cell>
          <cell r="D1897">
            <v>11644</v>
          </cell>
          <cell r="E1897">
            <v>2</v>
          </cell>
          <cell r="F1897" t="str">
            <v>C</v>
          </cell>
          <cell r="G1897" t="str">
            <v>C (119% B) [$9,784]</v>
          </cell>
          <cell r="H1897" t="str">
            <v/>
          </cell>
          <cell r="I1897" t="str">
            <v/>
          </cell>
          <cell r="J1897" t="str">
            <v/>
          </cell>
          <cell r="K1897" t="str">
            <v>Freighter</v>
          </cell>
          <cell r="L1897" t="str">
            <v>Embraer</v>
          </cell>
          <cell r="M1897" t="str">
            <v>Embraer E195F (P2F)</v>
          </cell>
        </row>
        <row r="1898">
          <cell r="A1898">
            <v>567</v>
          </cell>
          <cell r="B1898">
            <v>724</v>
          </cell>
          <cell r="C1898" t="str">
            <v>567#724</v>
          </cell>
          <cell r="D1898">
            <v>11741</v>
          </cell>
          <cell r="E1898">
            <v>2</v>
          </cell>
          <cell r="F1898" t="str">
            <v>D</v>
          </cell>
          <cell r="G1898" t="str">
            <v>D</v>
          </cell>
          <cell r="H1898" t="str">
            <v/>
          </cell>
          <cell r="I1898" t="str">
            <v/>
          </cell>
          <cell r="J1898" t="str">
            <v/>
          </cell>
          <cell r="K1898" t="str">
            <v>Freighter</v>
          </cell>
          <cell r="L1898" t="str">
            <v>Boeing</v>
          </cell>
          <cell r="M1898" t="str">
            <v>Boeing 747-8F</v>
          </cell>
        </row>
        <row r="1899">
          <cell r="A1899">
            <v>664</v>
          </cell>
          <cell r="B1899">
            <v>724</v>
          </cell>
          <cell r="C1899" t="str">
            <v>664#724</v>
          </cell>
          <cell r="D1899">
            <v>11741</v>
          </cell>
          <cell r="E1899">
            <v>2</v>
          </cell>
          <cell r="F1899" t="str">
            <v>D</v>
          </cell>
          <cell r="G1899" t="str">
            <v>D</v>
          </cell>
          <cell r="H1899" t="str">
            <v/>
          </cell>
          <cell r="I1899" t="str">
            <v/>
          </cell>
          <cell r="J1899" t="str">
            <v/>
          </cell>
          <cell r="K1899" t="str">
            <v>Freighter</v>
          </cell>
          <cell r="L1899" t="str">
            <v>Boeing</v>
          </cell>
          <cell r="M1899" t="str">
            <v>Boeing 777-300 ERSF</v>
          </cell>
        </row>
        <row r="1900">
          <cell r="A1900">
            <v>568</v>
          </cell>
          <cell r="B1900">
            <v>724</v>
          </cell>
          <cell r="C1900" t="str">
            <v>568#724</v>
          </cell>
          <cell r="D1900">
            <v>11741</v>
          </cell>
          <cell r="E1900">
            <v>2</v>
          </cell>
          <cell r="F1900" t="str">
            <v>D</v>
          </cell>
          <cell r="G1900" t="str">
            <v>D</v>
          </cell>
          <cell r="H1900" t="str">
            <v/>
          </cell>
          <cell r="I1900" t="str">
            <v/>
          </cell>
          <cell r="J1900" t="str">
            <v/>
          </cell>
          <cell r="K1900" t="str">
            <v>Freighter</v>
          </cell>
          <cell r="L1900" t="str">
            <v>Boeing</v>
          </cell>
          <cell r="M1900" t="str">
            <v>Boeing 777F</v>
          </cell>
        </row>
        <row r="1901">
          <cell r="A1901">
            <v>298</v>
          </cell>
          <cell r="B1901">
            <v>724</v>
          </cell>
          <cell r="C1901" t="str">
            <v>298#724</v>
          </cell>
          <cell r="D1901">
            <v>11741</v>
          </cell>
          <cell r="E1901">
            <v>2</v>
          </cell>
          <cell r="F1901" t="str">
            <v>D</v>
          </cell>
          <cell r="G1901" t="str">
            <v>D</v>
          </cell>
          <cell r="H1901" t="str">
            <v/>
          </cell>
          <cell r="I1901" t="str">
            <v/>
          </cell>
          <cell r="J1901" t="str">
            <v/>
          </cell>
          <cell r="K1901" t="str">
            <v>Business Jet</v>
          </cell>
          <cell r="L1901" t="str">
            <v>Boeing</v>
          </cell>
          <cell r="M1901" t="str">
            <v>Boeing BBJ 777</v>
          </cell>
        </row>
        <row r="1902">
          <cell r="A1902">
            <v>554</v>
          </cell>
          <cell r="B1902">
            <v>724</v>
          </cell>
          <cell r="C1902" t="str">
            <v>554#724</v>
          </cell>
          <cell r="D1902">
            <v>11741</v>
          </cell>
          <cell r="E1902">
            <v>2</v>
          </cell>
          <cell r="F1902" t="str">
            <v>D</v>
          </cell>
          <cell r="G1902" t="str">
            <v>D</v>
          </cell>
          <cell r="H1902" t="str">
            <v/>
          </cell>
          <cell r="I1902" t="str">
            <v/>
          </cell>
          <cell r="J1902" t="str">
            <v/>
          </cell>
          <cell r="K1902" t="str">
            <v>Business Jet</v>
          </cell>
          <cell r="L1902" t="str">
            <v>Boeing</v>
          </cell>
          <cell r="M1902" t="str">
            <v>Boeing BBJ 787</v>
          </cell>
        </row>
        <row r="1903">
          <cell r="A1903">
            <v>555</v>
          </cell>
          <cell r="B1903">
            <v>724</v>
          </cell>
          <cell r="C1903" t="str">
            <v>555#724</v>
          </cell>
          <cell r="D1903">
            <v>11741</v>
          </cell>
          <cell r="E1903">
            <v>2</v>
          </cell>
          <cell r="F1903" t="str">
            <v>D</v>
          </cell>
          <cell r="G1903" t="str">
            <v>D</v>
          </cell>
          <cell r="H1903" t="str">
            <v/>
          </cell>
          <cell r="I1903" t="str">
            <v/>
          </cell>
          <cell r="J1903" t="str">
            <v/>
          </cell>
          <cell r="K1903" t="str">
            <v>Business Jet</v>
          </cell>
          <cell r="L1903" t="str">
            <v>Boeing</v>
          </cell>
          <cell r="M1903" t="str">
            <v>Boeing BBJ 787</v>
          </cell>
        </row>
        <row r="1904">
          <cell r="A1904">
            <v>594</v>
          </cell>
          <cell r="B1904">
            <v>724</v>
          </cell>
          <cell r="C1904" t="str">
            <v>594#724</v>
          </cell>
          <cell r="D1904">
            <v>11741</v>
          </cell>
          <cell r="E1904">
            <v>2</v>
          </cell>
          <cell r="F1904" t="str">
            <v>D</v>
          </cell>
          <cell r="G1904" t="str">
            <v>D</v>
          </cell>
          <cell r="H1904" t="str">
            <v/>
          </cell>
          <cell r="I1904" t="str">
            <v/>
          </cell>
          <cell r="J1904" t="str">
            <v/>
          </cell>
          <cell r="K1904" t="str">
            <v>Business Jet</v>
          </cell>
          <cell r="L1904" t="str">
            <v>Boeing</v>
          </cell>
          <cell r="M1904" t="str">
            <v>Boeing 747-8 VIP</v>
          </cell>
        </row>
        <row r="1905">
          <cell r="A1905">
            <v>515</v>
          </cell>
          <cell r="B1905">
            <v>724</v>
          </cell>
          <cell r="C1905" t="str">
            <v>515#724</v>
          </cell>
          <cell r="D1905">
            <v>13699</v>
          </cell>
          <cell r="E1905">
            <v>2</v>
          </cell>
          <cell r="F1905" t="str">
            <v>E</v>
          </cell>
          <cell r="G1905" t="str">
            <v>E</v>
          </cell>
          <cell r="H1905" t="str">
            <v/>
          </cell>
          <cell r="I1905" t="str">
            <v/>
          </cell>
          <cell r="J1905" t="str">
            <v/>
          </cell>
          <cell r="K1905" t="str">
            <v>Large Commercial Aircraft</v>
          </cell>
          <cell r="L1905" t="str">
            <v>Airbus</v>
          </cell>
          <cell r="M1905" t="str">
            <v>Airbus A321neo</v>
          </cell>
        </row>
        <row r="1906">
          <cell r="A1906">
            <v>536</v>
          </cell>
          <cell r="B1906">
            <v>724</v>
          </cell>
          <cell r="C1906" t="str">
            <v>536#724</v>
          </cell>
          <cell r="D1906">
            <v>13699</v>
          </cell>
          <cell r="E1906">
            <v>2</v>
          </cell>
          <cell r="F1906" t="str">
            <v>E</v>
          </cell>
          <cell r="G1906" t="str">
            <v>E</v>
          </cell>
          <cell r="H1906" t="str">
            <v/>
          </cell>
          <cell r="I1906" t="str">
            <v/>
          </cell>
          <cell r="J1906" t="str">
            <v/>
          </cell>
          <cell r="K1906" t="str">
            <v>Large Commercial Aircraft</v>
          </cell>
          <cell r="L1906" t="str">
            <v>Boeing</v>
          </cell>
          <cell r="M1906" t="str">
            <v>Boeing 737 Classic: 737-500</v>
          </cell>
        </row>
        <row r="1907">
          <cell r="A1907">
            <v>309</v>
          </cell>
          <cell r="B1907">
            <v>724</v>
          </cell>
          <cell r="C1907" t="str">
            <v>309#724</v>
          </cell>
          <cell r="D1907">
            <v>13699</v>
          </cell>
          <cell r="E1907">
            <v>2</v>
          </cell>
          <cell r="F1907" t="str">
            <v>E</v>
          </cell>
          <cell r="G1907" t="str">
            <v>E</v>
          </cell>
          <cell r="H1907" t="str">
            <v/>
          </cell>
          <cell r="I1907" t="str">
            <v/>
          </cell>
          <cell r="J1907" t="str">
            <v/>
          </cell>
          <cell r="K1907" t="str">
            <v>Large Commercial Aircraft</v>
          </cell>
          <cell r="L1907" t="str">
            <v>Boeing</v>
          </cell>
          <cell r="M1907" t="str">
            <v>Boeing 737 MAX: 737 MAX 10</v>
          </cell>
        </row>
        <row r="1908">
          <cell r="A1908">
            <v>195</v>
          </cell>
          <cell r="B1908">
            <v>724</v>
          </cell>
          <cell r="C1908" t="str">
            <v>195#724</v>
          </cell>
          <cell r="D1908">
            <v>13699</v>
          </cell>
          <cell r="E1908">
            <v>2</v>
          </cell>
          <cell r="F1908" t="str">
            <v>E</v>
          </cell>
          <cell r="G1908" t="str">
            <v>E</v>
          </cell>
          <cell r="H1908" t="str">
            <v/>
          </cell>
          <cell r="I1908" t="str">
            <v/>
          </cell>
          <cell r="J1908" t="str">
            <v/>
          </cell>
          <cell r="K1908" t="str">
            <v>Large Commercial Aircraft</v>
          </cell>
          <cell r="L1908" t="str">
            <v>Boeing</v>
          </cell>
          <cell r="M1908" t="str">
            <v>Boeing 737 MAX: 737 MAX 7</v>
          </cell>
        </row>
        <row r="1909">
          <cell r="A1909">
            <v>196</v>
          </cell>
          <cell r="B1909">
            <v>724</v>
          </cell>
          <cell r="C1909" t="str">
            <v>196#724</v>
          </cell>
          <cell r="D1909">
            <v>13699</v>
          </cell>
          <cell r="E1909">
            <v>2</v>
          </cell>
          <cell r="F1909" t="str">
            <v>E</v>
          </cell>
          <cell r="G1909" t="str">
            <v>E</v>
          </cell>
          <cell r="H1909" t="str">
            <v/>
          </cell>
          <cell r="I1909" t="str">
            <v/>
          </cell>
          <cell r="J1909" t="str">
            <v/>
          </cell>
          <cell r="K1909" t="str">
            <v>Large Commercial Aircraft</v>
          </cell>
          <cell r="L1909" t="str">
            <v>Boeing</v>
          </cell>
          <cell r="M1909" t="str">
            <v>Boeing 737 MAX: 737 MAX 8</v>
          </cell>
        </row>
        <row r="1910">
          <cell r="A1910">
            <v>211</v>
          </cell>
          <cell r="B1910">
            <v>724</v>
          </cell>
          <cell r="C1910" t="str">
            <v>211#724</v>
          </cell>
          <cell r="D1910">
            <v>13699</v>
          </cell>
          <cell r="E1910">
            <v>2</v>
          </cell>
          <cell r="F1910" t="str">
            <v>E</v>
          </cell>
          <cell r="G1910" t="str">
            <v>E</v>
          </cell>
          <cell r="H1910" t="str">
            <v/>
          </cell>
          <cell r="I1910" t="str">
            <v/>
          </cell>
          <cell r="J1910" t="str">
            <v/>
          </cell>
          <cell r="K1910" t="str">
            <v>Large Commercial Aircraft</v>
          </cell>
          <cell r="L1910" t="str">
            <v>Airbus</v>
          </cell>
          <cell r="M1910" t="str">
            <v>Airbus A321neo</v>
          </cell>
        </row>
        <row r="1911">
          <cell r="A1911">
            <v>534</v>
          </cell>
          <cell r="B1911">
            <v>724</v>
          </cell>
          <cell r="C1911" t="str">
            <v>534#724</v>
          </cell>
          <cell r="D1911">
            <v>13699</v>
          </cell>
          <cell r="E1911">
            <v>2</v>
          </cell>
          <cell r="F1911" t="str">
            <v>E</v>
          </cell>
          <cell r="G1911" t="str">
            <v>E</v>
          </cell>
          <cell r="H1911" t="str">
            <v/>
          </cell>
          <cell r="I1911" t="str">
            <v/>
          </cell>
          <cell r="J1911" t="str">
            <v/>
          </cell>
          <cell r="K1911" t="str">
            <v>Large Commercial Aircraft</v>
          </cell>
          <cell r="L1911" t="str">
            <v>Boeing</v>
          </cell>
          <cell r="M1911" t="str">
            <v>Boeing 737 Classic: 737-300</v>
          </cell>
        </row>
        <row r="1912">
          <cell r="A1912">
            <v>535</v>
          </cell>
          <cell r="B1912">
            <v>724</v>
          </cell>
          <cell r="C1912" t="str">
            <v>535#724</v>
          </cell>
          <cell r="D1912">
            <v>13699</v>
          </cell>
          <cell r="E1912">
            <v>2</v>
          </cell>
          <cell r="F1912" t="str">
            <v>E</v>
          </cell>
          <cell r="G1912" t="str">
            <v>E</v>
          </cell>
          <cell r="H1912" t="str">
            <v/>
          </cell>
          <cell r="I1912" t="str">
            <v/>
          </cell>
          <cell r="J1912" t="str">
            <v/>
          </cell>
          <cell r="K1912" t="str">
            <v>Large Commercial Aircraft</v>
          </cell>
          <cell r="L1912" t="str">
            <v>Boeing</v>
          </cell>
          <cell r="M1912" t="str">
            <v>Boeing 737 Classic: 737-400</v>
          </cell>
        </row>
        <row r="1913">
          <cell r="A1913">
            <v>221</v>
          </cell>
          <cell r="B1913">
            <v>724</v>
          </cell>
          <cell r="C1913" t="str">
            <v>221#724</v>
          </cell>
          <cell r="D1913">
            <v>13699</v>
          </cell>
          <cell r="E1913">
            <v>2</v>
          </cell>
          <cell r="F1913" t="str">
            <v>E</v>
          </cell>
          <cell r="G1913" t="str">
            <v>E</v>
          </cell>
          <cell r="H1913" t="str">
            <v/>
          </cell>
          <cell r="I1913" t="str">
            <v/>
          </cell>
          <cell r="J1913" t="str">
            <v/>
          </cell>
          <cell r="K1913" t="str">
            <v>Large Commercial Aircraft</v>
          </cell>
          <cell r="L1913" t="str">
            <v>Airbus</v>
          </cell>
          <cell r="M1913" t="str">
            <v>Airbus A220-100</v>
          </cell>
        </row>
        <row r="1914">
          <cell r="A1914">
            <v>222</v>
          </cell>
          <cell r="B1914">
            <v>724</v>
          </cell>
          <cell r="C1914" t="str">
            <v>222#724</v>
          </cell>
          <cell r="D1914">
            <v>13699</v>
          </cell>
          <cell r="E1914">
            <v>2</v>
          </cell>
          <cell r="F1914" t="str">
            <v>E</v>
          </cell>
          <cell r="G1914" t="str">
            <v>E</v>
          </cell>
          <cell r="H1914" t="str">
            <v/>
          </cell>
          <cell r="I1914" t="str">
            <v/>
          </cell>
          <cell r="J1914" t="str">
            <v/>
          </cell>
          <cell r="K1914" t="str">
            <v>Large Commercial Aircraft</v>
          </cell>
          <cell r="L1914" t="str">
            <v>Airbus</v>
          </cell>
          <cell r="M1914" t="str">
            <v>Airbus A220-300</v>
          </cell>
        </row>
        <row r="1915">
          <cell r="A1915">
            <v>634</v>
          </cell>
          <cell r="B1915">
            <v>724</v>
          </cell>
          <cell r="C1915" t="str">
            <v>634#724</v>
          </cell>
          <cell r="D1915">
            <v>13699</v>
          </cell>
          <cell r="E1915">
            <v>2</v>
          </cell>
          <cell r="F1915" t="str">
            <v>E</v>
          </cell>
          <cell r="G1915" t="str">
            <v>E</v>
          </cell>
          <cell r="H1915" t="str">
            <v/>
          </cell>
          <cell r="I1915" t="str">
            <v/>
          </cell>
          <cell r="J1915" t="str">
            <v/>
          </cell>
          <cell r="K1915" t="str">
            <v>Large Commercial Aircraft</v>
          </cell>
          <cell r="L1915" t="str">
            <v>Airbus</v>
          </cell>
          <cell r="M1915" t="str">
            <v>A319-100</v>
          </cell>
        </row>
        <row r="1916">
          <cell r="A1916">
            <v>633</v>
          </cell>
          <cell r="B1916">
            <v>724</v>
          </cell>
          <cell r="C1916" t="str">
            <v>633#724</v>
          </cell>
          <cell r="D1916">
            <v>13699</v>
          </cell>
          <cell r="E1916">
            <v>2</v>
          </cell>
          <cell r="F1916" t="str">
            <v>E</v>
          </cell>
          <cell r="G1916" t="str">
            <v>E</v>
          </cell>
          <cell r="H1916">
            <v>10000</v>
          </cell>
          <cell r="I1916">
            <v>0.36990000000000001</v>
          </cell>
          <cell r="J1916" t="str">
            <v/>
          </cell>
          <cell r="K1916" t="str">
            <v>Large Commercial Aircraft</v>
          </cell>
          <cell r="L1916" t="str">
            <v>Airbus</v>
          </cell>
          <cell r="M1916" t="str">
            <v>A320-200</v>
          </cell>
        </row>
        <row r="1917">
          <cell r="A1917">
            <v>206</v>
          </cell>
          <cell r="B1917">
            <v>724</v>
          </cell>
          <cell r="C1917" t="str">
            <v>206#724</v>
          </cell>
          <cell r="D1917">
            <v>13699</v>
          </cell>
          <cell r="E1917">
            <v>2</v>
          </cell>
          <cell r="F1917" t="str">
            <v>E</v>
          </cell>
          <cell r="G1917" t="str">
            <v>E</v>
          </cell>
          <cell r="H1917" t="str">
            <v/>
          </cell>
          <cell r="I1917" t="str">
            <v/>
          </cell>
          <cell r="J1917" t="str">
            <v/>
          </cell>
          <cell r="K1917" t="str">
            <v>Large Commercial Aircraft</v>
          </cell>
          <cell r="L1917" t="str">
            <v>Airbus</v>
          </cell>
          <cell r="M1917" t="str">
            <v>Airbus A319ceo</v>
          </cell>
        </row>
        <row r="1918">
          <cell r="A1918">
            <v>510</v>
          </cell>
          <cell r="B1918">
            <v>724</v>
          </cell>
          <cell r="C1918" t="str">
            <v>510#724</v>
          </cell>
          <cell r="D1918">
            <v>13699</v>
          </cell>
          <cell r="E1918">
            <v>2</v>
          </cell>
          <cell r="F1918" t="str">
            <v>E</v>
          </cell>
          <cell r="G1918" t="str">
            <v>E</v>
          </cell>
          <cell r="H1918" t="str">
            <v/>
          </cell>
          <cell r="I1918" t="str">
            <v/>
          </cell>
          <cell r="J1918" t="str">
            <v/>
          </cell>
          <cell r="K1918" t="str">
            <v>Large Commercial Aircraft</v>
          </cell>
          <cell r="L1918" t="str">
            <v>Airbus</v>
          </cell>
          <cell r="M1918" t="str">
            <v>Airbus A319ceo</v>
          </cell>
        </row>
        <row r="1919">
          <cell r="A1919">
            <v>207</v>
          </cell>
          <cell r="B1919">
            <v>724</v>
          </cell>
          <cell r="C1919" t="str">
            <v>207#724</v>
          </cell>
          <cell r="D1919">
            <v>13699</v>
          </cell>
          <cell r="E1919">
            <v>2</v>
          </cell>
          <cell r="F1919" t="str">
            <v>E</v>
          </cell>
          <cell r="G1919" t="str">
            <v>E</v>
          </cell>
          <cell r="H1919" t="str">
            <v/>
          </cell>
          <cell r="I1919" t="str">
            <v/>
          </cell>
          <cell r="J1919" t="str">
            <v/>
          </cell>
          <cell r="K1919" t="str">
            <v>Large Commercial Aircraft</v>
          </cell>
          <cell r="L1919" t="str">
            <v>Airbus</v>
          </cell>
          <cell r="M1919" t="str">
            <v>Airbus A320ceo</v>
          </cell>
        </row>
        <row r="1920">
          <cell r="A1920">
            <v>511</v>
          </cell>
          <cell r="B1920">
            <v>724</v>
          </cell>
          <cell r="C1920" t="str">
            <v>511#724</v>
          </cell>
          <cell r="D1920">
            <v>13699</v>
          </cell>
          <cell r="E1920">
            <v>2</v>
          </cell>
          <cell r="F1920" t="str">
            <v>E</v>
          </cell>
          <cell r="G1920" t="str">
            <v>E</v>
          </cell>
          <cell r="H1920" t="str">
            <v/>
          </cell>
          <cell r="I1920" t="str">
            <v/>
          </cell>
          <cell r="J1920" t="str">
            <v/>
          </cell>
          <cell r="K1920" t="str">
            <v>Large Commercial Aircraft</v>
          </cell>
          <cell r="L1920" t="str">
            <v>Airbus</v>
          </cell>
          <cell r="M1920" t="str">
            <v>Airbus A320ceo</v>
          </cell>
        </row>
        <row r="1921">
          <cell r="A1921">
            <v>208</v>
          </cell>
          <cell r="B1921">
            <v>724</v>
          </cell>
          <cell r="C1921" t="str">
            <v>208#724</v>
          </cell>
          <cell r="D1921">
            <v>13699</v>
          </cell>
          <cell r="E1921">
            <v>2</v>
          </cell>
          <cell r="F1921" t="str">
            <v>E</v>
          </cell>
          <cell r="G1921" t="str">
            <v>E</v>
          </cell>
          <cell r="H1921" t="str">
            <v/>
          </cell>
          <cell r="I1921" t="str">
            <v/>
          </cell>
          <cell r="J1921" t="str">
            <v/>
          </cell>
          <cell r="K1921" t="str">
            <v>Large Commercial Aircraft</v>
          </cell>
          <cell r="L1921" t="str">
            <v>Airbus</v>
          </cell>
          <cell r="M1921" t="str">
            <v>Airbus A321ceo</v>
          </cell>
        </row>
        <row r="1922">
          <cell r="A1922">
            <v>512</v>
          </cell>
          <cell r="B1922">
            <v>724</v>
          </cell>
          <cell r="C1922" t="str">
            <v>512#724</v>
          </cell>
          <cell r="D1922">
            <v>13699</v>
          </cell>
          <cell r="E1922">
            <v>2</v>
          </cell>
          <cell r="F1922" t="str">
            <v>E</v>
          </cell>
          <cell r="G1922" t="str">
            <v>E</v>
          </cell>
          <cell r="H1922" t="str">
            <v/>
          </cell>
          <cell r="I1922" t="str">
            <v/>
          </cell>
          <cell r="J1922" t="str">
            <v/>
          </cell>
          <cell r="K1922" t="str">
            <v>Large Commercial Aircraft</v>
          </cell>
          <cell r="L1922" t="str">
            <v>Airbus</v>
          </cell>
          <cell r="M1922" t="str">
            <v>Airbus A321ceo</v>
          </cell>
        </row>
        <row r="1923">
          <cell r="A1923">
            <v>513</v>
          </cell>
          <cell r="B1923">
            <v>724</v>
          </cell>
          <cell r="C1923" t="str">
            <v>513#724</v>
          </cell>
          <cell r="D1923">
            <v>13699</v>
          </cell>
          <cell r="E1923">
            <v>2</v>
          </cell>
          <cell r="F1923" t="str">
            <v>E</v>
          </cell>
          <cell r="G1923" t="str">
            <v>E</v>
          </cell>
          <cell r="H1923" t="str">
            <v/>
          </cell>
          <cell r="I1923" t="str">
            <v/>
          </cell>
          <cell r="J1923" t="str">
            <v/>
          </cell>
          <cell r="K1923" t="str">
            <v>Large Commercial Aircraft</v>
          </cell>
          <cell r="L1923" t="str">
            <v>Airbus</v>
          </cell>
          <cell r="M1923" t="str">
            <v>Airbus A319neo</v>
          </cell>
        </row>
        <row r="1924">
          <cell r="A1924">
            <v>209</v>
          </cell>
          <cell r="B1924">
            <v>724</v>
          </cell>
          <cell r="C1924" t="str">
            <v>209#724</v>
          </cell>
          <cell r="D1924">
            <v>13699</v>
          </cell>
          <cell r="E1924">
            <v>2</v>
          </cell>
          <cell r="F1924" t="str">
            <v>E</v>
          </cell>
          <cell r="G1924" t="str">
            <v>E</v>
          </cell>
          <cell r="H1924" t="str">
            <v/>
          </cell>
          <cell r="I1924" t="str">
            <v/>
          </cell>
          <cell r="J1924" t="str">
            <v/>
          </cell>
          <cell r="K1924" t="str">
            <v>Large Commercial Aircraft</v>
          </cell>
          <cell r="L1924" t="str">
            <v>Airbus</v>
          </cell>
          <cell r="M1924" t="str">
            <v>Airbus A319neo</v>
          </cell>
        </row>
        <row r="1925">
          <cell r="A1925">
            <v>514</v>
          </cell>
          <cell r="B1925">
            <v>724</v>
          </cell>
          <cell r="C1925" t="str">
            <v>514#724</v>
          </cell>
          <cell r="D1925">
            <v>13699</v>
          </cell>
          <cell r="E1925">
            <v>2</v>
          </cell>
          <cell r="F1925" t="str">
            <v>E</v>
          </cell>
          <cell r="G1925" t="str">
            <v>E</v>
          </cell>
          <cell r="H1925" t="str">
            <v/>
          </cell>
          <cell r="I1925" t="str">
            <v/>
          </cell>
          <cell r="J1925" t="str">
            <v/>
          </cell>
          <cell r="K1925" t="str">
            <v>Large Commercial Aircraft</v>
          </cell>
          <cell r="L1925" t="str">
            <v>Airbus</v>
          </cell>
          <cell r="M1925" t="str">
            <v>Airbus A320neo</v>
          </cell>
        </row>
        <row r="1926">
          <cell r="A1926">
            <v>210</v>
          </cell>
          <cell r="B1926">
            <v>724</v>
          </cell>
          <cell r="C1926" t="str">
            <v>210#724</v>
          </cell>
          <cell r="D1926">
            <v>13699</v>
          </cell>
          <cell r="E1926">
            <v>2</v>
          </cell>
          <cell r="F1926" t="str">
            <v>E</v>
          </cell>
          <cell r="G1926" t="str">
            <v>E</v>
          </cell>
          <cell r="H1926" t="str">
            <v/>
          </cell>
          <cell r="I1926" t="str">
            <v/>
          </cell>
          <cell r="J1926" t="str">
            <v/>
          </cell>
          <cell r="K1926" t="str">
            <v>Large Commercial Aircraft</v>
          </cell>
          <cell r="L1926" t="str">
            <v>Airbus</v>
          </cell>
          <cell r="M1926" t="str">
            <v>Airbus A320neo</v>
          </cell>
        </row>
        <row r="1927">
          <cell r="A1927">
            <v>665</v>
          </cell>
          <cell r="B1927">
            <v>724</v>
          </cell>
          <cell r="C1927" t="str">
            <v>665#724</v>
          </cell>
          <cell r="D1927">
            <v>13699</v>
          </cell>
          <cell r="E1927">
            <v>2</v>
          </cell>
          <cell r="F1927" t="str">
            <v>E</v>
          </cell>
          <cell r="G1927" t="str">
            <v>E</v>
          </cell>
          <cell r="H1927" t="str">
            <v/>
          </cell>
          <cell r="I1927" t="str">
            <v/>
          </cell>
          <cell r="J1927" t="str">
            <v/>
          </cell>
          <cell r="K1927" t="str">
            <v>Freighter</v>
          </cell>
          <cell r="L1927" t="str">
            <v>Airbus</v>
          </cell>
          <cell r="M1927" t="str">
            <v>A320-200P2F</v>
          </cell>
        </row>
        <row r="1928">
          <cell r="A1928">
            <v>666</v>
          </cell>
          <cell r="B1928">
            <v>724</v>
          </cell>
          <cell r="C1928" t="str">
            <v>666#724</v>
          </cell>
          <cell r="D1928">
            <v>13699</v>
          </cell>
          <cell r="E1928">
            <v>2</v>
          </cell>
          <cell r="F1928" t="str">
            <v>E</v>
          </cell>
          <cell r="G1928" t="str">
            <v>E</v>
          </cell>
          <cell r="H1928" t="str">
            <v/>
          </cell>
          <cell r="I1928" t="str">
            <v/>
          </cell>
          <cell r="J1928" t="str">
            <v/>
          </cell>
          <cell r="K1928" t="str">
            <v>Freighter</v>
          </cell>
          <cell r="L1928" t="str">
            <v>Airbus</v>
          </cell>
          <cell r="M1928" t="str">
            <v>A321P2F</v>
          </cell>
        </row>
        <row r="1929">
          <cell r="A1929">
            <v>573</v>
          </cell>
          <cell r="B1929">
            <v>724</v>
          </cell>
          <cell r="C1929" t="str">
            <v>573#724</v>
          </cell>
          <cell r="D1929">
            <v>13699</v>
          </cell>
          <cell r="E1929">
            <v>2</v>
          </cell>
          <cell r="F1929" t="str">
            <v>E</v>
          </cell>
          <cell r="G1929" t="str">
            <v>E</v>
          </cell>
          <cell r="H1929" t="str">
            <v/>
          </cell>
          <cell r="I1929" t="str">
            <v/>
          </cell>
          <cell r="J1929" t="str">
            <v/>
          </cell>
          <cell r="K1929" t="str">
            <v>Freighter</v>
          </cell>
          <cell r="L1929" t="str">
            <v>Boeing</v>
          </cell>
          <cell r="M1929" t="str">
            <v>Boeing 737-300SF</v>
          </cell>
        </row>
        <row r="1930">
          <cell r="A1930">
            <v>572</v>
          </cell>
          <cell r="B1930">
            <v>724</v>
          </cell>
          <cell r="C1930" t="str">
            <v>572#724</v>
          </cell>
          <cell r="D1930">
            <v>13699</v>
          </cell>
          <cell r="E1930">
            <v>2</v>
          </cell>
          <cell r="F1930" t="str">
            <v>E</v>
          </cell>
          <cell r="G1930" t="str">
            <v>E</v>
          </cell>
          <cell r="H1930" t="str">
            <v/>
          </cell>
          <cell r="I1930" t="str">
            <v/>
          </cell>
          <cell r="J1930" t="str">
            <v/>
          </cell>
          <cell r="K1930" t="str">
            <v>Freighter</v>
          </cell>
          <cell r="L1930" t="str">
            <v>Boeing</v>
          </cell>
          <cell r="M1930" t="str">
            <v>Boeing 737-400SF</v>
          </cell>
        </row>
        <row r="1931">
          <cell r="A1931">
            <v>591</v>
          </cell>
          <cell r="B1931">
            <v>724</v>
          </cell>
          <cell r="C1931" t="str">
            <v>591#724</v>
          </cell>
          <cell r="D1931">
            <v>13699</v>
          </cell>
          <cell r="E1931">
            <v>2</v>
          </cell>
          <cell r="F1931" t="str">
            <v>E</v>
          </cell>
          <cell r="G1931" t="str">
            <v>E</v>
          </cell>
          <cell r="H1931" t="str">
            <v/>
          </cell>
          <cell r="I1931" t="str">
            <v/>
          </cell>
          <cell r="J1931" t="str">
            <v/>
          </cell>
          <cell r="K1931" t="str">
            <v>Freighter</v>
          </cell>
          <cell r="L1931" t="str">
            <v>Boeing</v>
          </cell>
          <cell r="M1931" t="str">
            <v>Boeing 737-700C</v>
          </cell>
        </row>
        <row r="1932">
          <cell r="A1932">
            <v>571</v>
          </cell>
          <cell r="B1932">
            <v>724</v>
          </cell>
          <cell r="C1932" t="str">
            <v>571#724</v>
          </cell>
          <cell r="D1932">
            <v>13699</v>
          </cell>
          <cell r="E1932">
            <v>2</v>
          </cell>
          <cell r="F1932" t="str">
            <v>E</v>
          </cell>
          <cell r="G1932" t="str">
            <v>E</v>
          </cell>
          <cell r="H1932" t="str">
            <v/>
          </cell>
          <cell r="I1932" t="str">
            <v/>
          </cell>
          <cell r="J1932" t="str">
            <v/>
          </cell>
          <cell r="K1932" t="str">
            <v>Freighter</v>
          </cell>
          <cell r="L1932" t="str">
            <v>Boeing</v>
          </cell>
          <cell r="M1932" t="str">
            <v>Boeing 737-700/-800CF</v>
          </cell>
        </row>
        <row r="1933">
          <cell r="A1933">
            <v>596</v>
          </cell>
          <cell r="B1933">
            <v>724</v>
          </cell>
          <cell r="C1933" t="str">
            <v>596#724</v>
          </cell>
          <cell r="D1933">
            <v>13699</v>
          </cell>
          <cell r="E1933">
            <v>2</v>
          </cell>
          <cell r="F1933" t="str">
            <v>E</v>
          </cell>
          <cell r="G1933" t="str">
            <v>E</v>
          </cell>
          <cell r="H1933" t="str">
            <v/>
          </cell>
          <cell r="I1933" t="str">
            <v/>
          </cell>
          <cell r="J1933" t="str">
            <v/>
          </cell>
          <cell r="K1933" t="str">
            <v>Freighter</v>
          </cell>
          <cell r="L1933" t="str">
            <v>Boeing</v>
          </cell>
          <cell r="M1933" t="str">
            <v>Boeing 757-200 PF/SF</v>
          </cell>
        </row>
        <row r="1934">
          <cell r="A1934">
            <v>595</v>
          </cell>
          <cell r="B1934">
            <v>724</v>
          </cell>
          <cell r="C1934" t="str">
            <v>595#724</v>
          </cell>
          <cell r="D1934">
            <v>13699</v>
          </cell>
          <cell r="E1934">
            <v>2</v>
          </cell>
          <cell r="F1934" t="str">
            <v>E</v>
          </cell>
          <cell r="G1934" t="str">
            <v>E</v>
          </cell>
          <cell r="H1934" t="str">
            <v/>
          </cell>
          <cell r="I1934" t="str">
            <v/>
          </cell>
          <cell r="J1934" t="str">
            <v/>
          </cell>
          <cell r="K1934" t="str">
            <v>Freighter</v>
          </cell>
          <cell r="L1934" t="str">
            <v>Boeing</v>
          </cell>
          <cell r="M1934" t="str">
            <v>Boeing 757-200 PF/SF</v>
          </cell>
        </row>
        <row r="1935">
          <cell r="A1935">
            <v>674</v>
          </cell>
          <cell r="B1935">
            <v>724</v>
          </cell>
          <cell r="C1935" t="str">
            <v>674#724</v>
          </cell>
          <cell r="D1935">
            <v>13699</v>
          </cell>
          <cell r="E1935">
            <v>2</v>
          </cell>
          <cell r="F1935" t="str">
            <v>E</v>
          </cell>
          <cell r="G1935" t="str">
            <v>E</v>
          </cell>
          <cell r="H1935" t="str">
            <v/>
          </cell>
          <cell r="I1935" t="str">
            <v/>
          </cell>
          <cell r="J1935" t="str">
            <v/>
          </cell>
          <cell r="K1935" t="str">
            <v>Business Jet</v>
          </cell>
          <cell r="L1935" t="str">
            <v>Airbus</v>
          </cell>
          <cell r="M1935" t="str">
            <v>Airbus ACJ TwoTwenty</v>
          </cell>
        </row>
        <row r="1936">
          <cell r="A1936">
            <v>296</v>
          </cell>
          <cell r="B1936">
            <v>724</v>
          </cell>
          <cell r="C1936" t="str">
            <v>296#724</v>
          </cell>
          <cell r="D1936">
            <v>13699</v>
          </cell>
          <cell r="E1936">
            <v>2</v>
          </cell>
          <cell r="F1936" t="str">
            <v>E</v>
          </cell>
          <cell r="G1936" t="str">
            <v>E</v>
          </cell>
          <cell r="H1936" t="str">
            <v/>
          </cell>
          <cell r="I1936" t="str">
            <v/>
          </cell>
          <cell r="J1936" t="str">
            <v/>
          </cell>
          <cell r="K1936" t="str">
            <v>Business Jet</v>
          </cell>
          <cell r="L1936" t="str">
            <v>Airbus</v>
          </cell>
          <cell r="M1936" t="str">
            <v>Airbus ACJ320 Family</v>
          </cell>
        </row>
        <row r="1937">
          <cell r="A1937">
            <v>526</v>
          </cell>
          <cell r="B1937">
            <v>724</v>
          </cell>
          <cell r="C1937" t="str">
            <v>526#724</v>
          </cell>
          <cell r="D1937">
            <v>13699</v>
          </cell>
          <cell r="E1937">
            <v>2</v>
          </cell>
          <cell r="F1937" t="str">
            <v>E</v>
          </cell>
          <cell r="G1937" t="str">
            <v>E</v>
          </cell>
          <cell r="H1937" t="str">
            <v/>
          </cell>
          <cell r="I1937" t="str">
            <v/>
          </cell>
          <cell r="J1937" t="str">
            <v/>
          </cell>
          <cell r="K1937" t="str">
            <v>Business Jet</v>
          </cell>
          <cell r="L1937" t="str">
            <v>Airbus</v>
          </cell>
          <cell r="M1937" t="str">
            <v>Airbus ACJ320 Family</v>
          </cell>
        </row>
        <row r="1938">
          <cell r="A1938">
            <v>528</v>
          </cell>
          <cell r="B1938">
            <v>724</v>
          </cell>
          <cell r="C1938" t="str">
            <v>528#724</v>
          </cell>
          <cell r="D1938">
            <v>13699</v>
          </cell>
          <cell r="E1938">
            <v>2</v>
          </cell>
          <cell r="F1938" t="str">
            <v>E</v>
          </cell>
          <cell r="G1938" t="str">
            <v>E</v>
          </cell>
          <cell r="H1938" t="str">
            <v/>
          </cell>
          <cell r="I1938" t="str">
            <v/>
          </cell>
          <cell r="J1938" t="str">
            <v/>
          </cell>
          <cell r="K1938" t="str">
            <v>Business Jet</v>
          </cell>
          <cell r="L1938" t="str">
            <v>Airbus</v>
          </cell>
          <cell r="M1938" t="str">
            <v>Airbus ACJ320neo Family</v>
          </cell>
        </row>
        <row r="1939">
          <cell r="A1939">
            <v>527</v>
          </cell>
          <cell r="B1939">
            <v>724</v>
          </cell>
          <cell r="C1939" t="str">
            <v>527#724</v>
          </cell>
          <cell r="D1939">
            <v>13699</v>
          </cell>
          <cell r="E1939">
            <v>2</v>
          </cell>
          <cell r="F1939" t="str">
            <v>E</v>
          </cell>
          <cell r="G1939" t="str">
            <v>E</v>
          </cell>
          <cell r="H1939" t="str">
            <v/>
          </cell>
          <cell r="I1939" t="str">
            <v/>
          </cell>
          <cell r="J1939" t="str">
            <v/>
          </cell>
          <cell r="K1939" t="str">
            <v>Business Jet</v>
          </cell>
          <cell r="L1939" t="str">
            <v>Airbus</v>
          </cell>
          <cell r="M1939" t="str">
            <v>Airbus ACJ320neo Family</v>
          </cell>
        </row>
        <row r="1940">
          <cell r="A1940">
            <v>529</v>
          </cell>
          <cell r="B1940">
            <v>724</v>
          </cell>
          <cell r="C1940" t="str">
            <v>529#724</v>
          </cell>
          <cell r="D1940">
            <v>13699</v>
          </cell>
          <cell r="E1940">
            <v>2</v>
          </cell>
          <cell r="F1940" t="str">
            <v>E</v>
          </cell>
          <cell r="G1940" t="str">
            <v>E</v>
          </cell>
          <cell r="H1940" t="str">
            <v/>
          </cell>
          <cell r="I1940" t="str">
            <v/>
          </cell>
          <cell r="J1940" t="str">
            <v/>
          </cell>
          <cell r="K1940" t="str">
            <v>Business Jet</v>
          </cell>
          <cell r="L1940" t="str">
            <v>Boeing</v>
          </cell>
          <cell r="M1940" t="str">
            <v>Boeing BBJ MAX</v>
          </cell>
        </row>
        <row r="1941">
          <cell r="A1941">
            <v>297</v>
          </cell>
          <cell r="B1941">
            <v>724</v>
          </cell>
          <cell r="C1941" t="str">
            <v>297#724</v>
          </cell>
          <cell r="D1941">
            <v>13699</v>
          </cell>
          <cell r="E1941">
            <v>2</v>
          </cell>
          <cell r="F1941" t="str">
            <v>E</v>
          </cell>
          <cell r="G1941" t="str">
            <v>E</v>
          </cell>
          <cell r="H1941" t="str">
            <v/>
          </cell>
          <cell r="I1941" t="str">
            <v/>
          </cell>
          <cell r="J1941" t="str">
            <v/>
          </cell>
          <cell r="K1941" t="str">
            <v>Business Jet</v>
          </cell>
          <cell r="L1941" t="str">
            <v>Boeing</v>
          </cell>
          <cell r="M1941" t="str">
            <v>Boeing BBJ/BBJ2/BBJ3</v>
          </cell>
        </row>
        <row r="1942">
          <cell r="A1942">
            <v>636</v>
          </cell>
          <cell r="B1942">
            <v>724</v>
          </cell>
          <cell r="C1942" t="str">
            <v>636#724</v>
          </cell>
          <cell r="D1942">
            <v>13699</v>
          </cell>
          <cell r="E1942">
            <v>2</v>
          </cell>
          <cell r="F1942" t="str">
            <v>E</v>
          </cell>
          <cell r="G1942" t="str">
            <v>E</v>
          </cell>
          <cell r="H1942" t="str">
            <v/>
          </cell>
          <cell r="I1942" t="str">
            <v/>
          </cell>
          <cell r="J1942" t="str">
            <v/>
          </cell>
          <cell r="K1942" t="str">
            <v>Military Transport / Special Mission</v>
          </cell>
          <cell r="L1942" t="str">
            <v>Boeing</v>
          </cell>
          <cell r="M1942" t="str">
            <v>Boeing B-52 Stratofortress</v>
          </cell>
        </row>
        <row r="1943">
          <cell r="A1943">
            <v>676</v>
          </cell>
          <cell r="B1943">
            <v>724</v>
          </cell>
          <cell r="C1943" t="str">
            <v>676#724</v>
          </cell>
          <cell r="D1943">
            <v>13699</v>
          </cell>
          <cell r="E1943">
            <v>2</v>
          </cell>
          <cell r="F1943" t="str">
            <v>E</v>
          </cell>
          <cell r="G1943" t="str">
            <v>E</v>
          </cell>
          <cell r="H1943" t="str">
            <v/>
          </cell>
          <cell r="I1943" t="str">
            <v/>
          </cell>
          <cell r="J1943" t="str">
            <v/>
          </cell>
          <cell r="K1943" t="str">
            <v>Military Transport / Special Mission</v>
          </cell>
          <cell r="L1943" t="str">
            <v>Boeing</v>
          </cell>
          <cell r="M1943" t="str">
            <v>Boeing B-52 Stratofortress re-engine</v>
          </cell>
        </row>
        <row r="1944">
          <cell r="A1944">
            <v>156</v>
          </cell>
          <cell r="B1944">
            <v>724</v>
          </cell>
          <cell r="C1944" t="str">
            <v>156#724</v>
          </cell>
          <cell r="D1944">
            <v>13699</v>
          </cell>
          <cell r="E1944">
            <v>2</v>
          </cell>
          <cell r="F1944" t="str">
            <v>E</v>
          </cell>
          <cell r="G1944" t="str">
            <v>E</v>
          </cell>
          <cell r="H1944" t="str">
            <v/>
          </cell>
          <cell r="I1944" t="str">
            <v/>
          </cell>
          <cell r="J1944" t="str">
            <v/>
          </cell>
          <cell r="K1944" t="str">
            <v>Military Transport / Special Mission</v>
          </cell>
          <cell r="L1944" t="str">
            <v>Boeing</v>
          </cell>
          <cell r="M1944" t="str">
            <v>Boeing P-8 Poseidon</v>
          </cell>
        </row>
        <row r="1945">
          <cell r="A1945">
            <v>574</v>
          </cell>
          <cell r="B1945">
            <v>724</v>
          </cell>
          <cell r="C1945" t="str">
            <v>574#724</v>
          </cell>
          <cell r="D1945">
            <v>13699</v>
          </cell>
          <cell r="E1945">
            <v>2</v>
          </cell>
          <cell r="F1945" t="str">
            <v>E</v>
          </cell>
          <cell r="G1945" t="str">
            <v>E</v>
          </cell>
          <cell r="H1945" t="str">
            <v/>
          </cell>
          <cell r="I1945" t="str">
            <v/>
          </cell>
          <cell r="J1945" t="str">
            <v/>
          </cell>
          <cell r="K1945" t="str">
            <v>Military Transport / Special Mission</v>
          </cell>
          <cell r="L1945" t="str">
            <v>Boeing</v>
          </cell>
          <cell r="M1945" t="str">
            <v>Boeing C-40 Clipper</v>
          </cell>
        </row>
        <row r="1946">
          <cell r="A1946">
            <v>197</v>
          </cell>
          <cell r="B1946">
            <v>724</v>
          </cell>
          <cell r="C1946" t="str">
            <v>197#724</v>
          </cell>
          <cell r="D1946">
            <v>13699</v>
          </cell>
          <cell r="E1946">
            <v>2</v>
          </cell>
          <cell r="F1946" t="str">
            <v>E</v>
          </cell>
          <cell r="G1946" t="str">
            <v>E</v>
          </cell>
          <cell r="H1946" t="str">
            <v/>
          </cell>
          <cell r="I1946" t="str">
            <v/>
          </cell>
          <cell r="J1946" t="str">
            <v/>
          </cell>
          <cell r="K1946" t="str">
            <v>Large Commercial Aircraft</v>
          </cell>
          <cell r="L1946" t="str">
            <v>Boeing</v>
          </cell>
          <cell r="M1946" t="str">
            <v>Boeing 737 MAX: 737 MAX 9</v>
          </cell>
        </row>
        <row r="1947">
          <cell r="A1947">
            <v>300</v>
          </cell>
          <cell r="B1947">
            <v>724</v>
          </cell>
          <cell r="C1947" t="str">
            <v>300#724</v>
          </cell>
          <cell r="D1947">
            <v>13699</v>
          </cell>
          <cell r="E1947">
            <v>2</v>
          </cell>
          <cell r="F1947" t="str">
            <v>E</v>
          </cell>
          <cell r="G1947" t="str">
            <v>E</v>
          </cell>
          <cell r="H1947" t="str">
            <v/>
          </cell>
          <cell r="I1947" t="str">
            <v/>
          </cell>
          <cell r="J1947" t="str">
            <v/>
          </cell>
          <cell r="K1947" t="str">
            <v>Large Commercial Aircraft</v>
          </cell>
          <cell r="L1947" t="str">
            <v>Boeing</v>
          </cell>
          <cell r="M1947" t="str">
            <v>Boeing 737-600</v>
          </cell>
        </row>
        <row r="1948">
          <cell r="A1948">
            <v>192</v>
          </cell>
          <cell r="B1948">
            <v>724</v>
          </cell>
          <cell r="C1948" t="str">
            <v>192#724</v>
          </cell>
          <cell r="D1948">
            <v>13699</v>
          </cell>
          <cell r="E1948">
            <v>2</v>
          </cell>
          <cell r="F1948" t="str">
            <v>E</v>
          </cell>
          <cell r="G1948" t="str">
            <v>E</v>
          </cell>
          <cell r="H1948" t="str">
            <v/>
          </cell>
          <cell r="I1948" t="str">
            <v/>
          </cell>
          <cell r="J1948" t="str">
            <v/>
          </cell>
          <cell r="K1948" t="str">
            <v>Large Commercial Aircraft</v>
          </cell>
          <cell r="L1948" t="str">
            <v>Boeing</v>
          </cell>
          <cell r="M1948" t="str">
            <v>Boeing 737-700</v>
          </cell>
        </row>
        <row r="1949">
          <cell r="A1949">
            <v>193</v>
          </cell>
          <cell r="B1949">
            <v>724</v>
          </cell>
          <cell r="C1949" t="str">
            <v>193#724</v>
          </cell>
          <cell r="D1949">
            <v>13699</v>
          </cell>
          <cell r="E1949">
            <v>2</v>
          </cell>
          <cell r="F1949" t="str">
            <v>E</v>
          </cell>
          <cell r="G1949" t="str">
            <v>E</v>
          </cell>
          <cell r="H1949" t="str">
            <v/>
          </cell>
          <cell r="I1949" t="str">
            <v/>
          </cell>
          <cell r="J1949" t="str">
            <v/>
          </cell>
          <cell r="K1949" t="str">
            <v>Large Commercial Aircraft</v>
          </cell>
          <cell r="L1949" t="str">
            <v>Boeing</v>
          </cell>
          <cell r="M1949" t="str">
            <v>Boeing 737-800</v>
          </cell>
        </row>
        <row r="1950">
          <cell r="A1950">
            <v>194</v>
          </cell>
          <cell r="B1950">
            <v>724</v>
          </cell>
          <cell r="C1950" t="str">
            <v>194#724</v>
          </cell>
          <cell r="D1950">
            <v>13699</v>
          </cell>
          <cell r="E1950">
            <v>2</v>
          </cell>
          <cell r="F1950" t="str">
            <v>E</v>
          </cell>
          <cell r="G1950" t="str">
            <v>E</v>
          </cell>
          <cell r="H1950" t="str">
            <v/>
          </cell>
          <cell r="I1950" t="str">
            <v/>
          </cell>
          <cell r="J1950" t="str">
            <v/>
          </cell>
          <cell r="K1950" t="str">
            <v>Large Commercial Aircraft</v>
          </cell>
          <cell r="L1950" t="str">
            <v>Boeing</v>
          </cell>
          <cell r="M1950" t="str">
            <v>Boeing 737-900</v>
          </cell>
        </row>
        <row r="1951">
          <cell r="A1951">
            <v>522</v>
          </cell>
          <cell r="B1951">
            <v>724</v>
          </cell>
          <cell r="C1951" t="str">
            <v>522#724</v>
          </cell>
          <cell r="D1951">
            <v>13699</v>
          </cell>
          <cell r="E1951">
            <v>2</v>
          </cell>
          <cell r="F1951" t="str">
            <v>E</v>
          </cell>
          <cell r="G1951" t="str">
            <v>E</v>
          </cell>
          <cell r="H1951" t="str">
            <v/>
          </cell>
          <cell r="I1951" t="str">
            <v/>
          </cell>
          <cell r="J1951" t="str">
            <v/>
          </cell>
          <cell r="K1951" t="str">
            <v>Large Commercial Aircraft</v>
          </cell>
          <cell r="L1951" t="str">
            <v>Boeing</v>
          </cell>
          <cell r="M1951" t="str">
            <v>Boeing 757</v>
          </cell>
        </row>
        <row r="1952">
          <cell r="A1952">
            <v>230</v>
          </cell>
          <cell r="B1952">
            <v>724</v>
          </cell>
          <cell r="C1952" t="str">
            <v>230#724</v>
          </cell>
          <cell r="D1952">
            <v>13699</v>
          </cell>
          <cell r="E1952">
            <v>2</v>
          </cell>
          <cell r="F1952" t="str">
            <v>E</v>
          </cell>
          <cell r="G1952" t="str">
            <v>E</v>
          </cell>
          <cell r="H1952" t="str">
            <v/>
          </cell>
          <cell r="I1952" t="str">
            <v/>
          </cell>
          <cell r="J1952" t="str">
            <v/>
          </cell>
          <cell r="K1952" t="str">
            <v>Large Commercial Aircraft</v>
          </cell>
          <cell r="L1952" t="str">
            <v>Boeing</v>
          </cell>
          <cell r="M1952" t="str">
            <v>Boeing 757</v>
          </cell>
        </row>
        <row r="1953">
          <cell r="A1953">
            <v>612</v>
          </cell>
          <cell r="B1953">
            <v>724</v>
          </cell>
          <cell r="C1953" t="str">
            <v>612#724</v>
          </cell>
          <cell r="D1953">
            <v>13699</v>
          </cell>
          <cell r="E1953">
            <v>2</v>
          </cell>
          <cell r="F1953" t="str">
            <v>E</v>
          </cell>
          <cell r="G1953" t="str">
            <v>E</v>
          </cell>
          <cell r="H1953" t="str">
            <v/>
          </cell>
          <cell r="I1953" t="str">
            <v/>
          </cell>
          <cell r="J1953" t="str">
            <v/>
          </cell>
          <cell r="K1953" t="str">
            <v>Large Commercial Aircraft</v>
          </cell>
          <cell r="L1953" t="str">
            <v>Boeing</v>
          </cell>
          <cell r="M1953" t="str">
            <v>Boeing New Single Aisle (NSA)</v>
          </cell>
        </row>
        <row r="1954">
          <cell r="A1954">
            <v>18</v>
          </cell>
          <cell r="B1954">
            <v>724</v>
          </cell>
          <cell r="C1954" t="str">
            <v>18#724</v>
          </cell>
          <cell r="D1954">
            <v>13699</v>
          </cell>
          <cell r="E1954">
            <v>2</v>
          </cell>
          <cell r="F1954" t="str">
            <v>E</v>
          </cell>
          <cell r="G1954" t="str">
            <v>E</v>
          </cell>
          <cell r="H1954" t="str">
            <v/>
          </cell>
          <cell r="I1954" t="str">
            <v/>
          </cell>
          <cell r="J1954" t="str">
            <v/>
          </cell>
          <cell r="K1954" t="str">
            <v>Large Commercial Aircraft</v>
          </cell>
          <cell r="L1954" t="str">
            <v>Comac</v>
          </cell>
          <cell r="M1954" t="str">
            <v>Comac C919</v>
          </cell>
        </row>
        <row r="1955">
          <cell r="A1955">
            <v>654</v>
          </cell>
          <cell r="B1955">
            <v>724</v>
          </cell>
          <cell r="C1955" t="str">
            <v>654#724</v>
          </cell>
          <cell r="D1955">
            <v>14384</v>
          </cell>
          <cell r="E1955">
            <v>2</v>
          </cell>
          <cell r="F1955" t="str">
            <v>F</v>
          </cell>
          <cell r="G1955" t="str">
            <v>F (105% E) [$13,699]</v>
          </cell>
          <cell r="H1955" t="str">
            <v/>
          </cell>
          <cell r="I1955" t="str">
            <v/>
          </cell>
          <cell r="J1955" t="str">
            <v/>
          </cell>
          <cell r="K1955" t="str">
            <v>Large Commercial Aircraft</v>
          </cell>
          <cell r="L1955" t="str">
            <v>Airbus</v>
          </cell>
          <cell r="M1955" t="str">
            <v>Airbus A322X</v>
          </cell>
        </row>
        <row r="1956">
          <cell r="A1956">
            <v>655</v>
          </cell>
          <cell r="B1956">
            <v>724</v>
          </cell>
          <cell r="C1956" t="str">
            <v>655#724</v>
          </cell>
          <cell r="D1956">
            <v>14384</v>
          </cell>
          <cell r="E1956">
            <v>2</v>
          </cell>
          <cell r="F1956" t="str">
            <v>F</v>
          </cell>
          <cell r="G1956" t="str">
            <v>F (105% E) [$13,699]</v>
          </cell>
          <cell r="H1956" t="str">
            <v/>
          </cell>
          <cell r="I1956" t="str">
            <v/>
          </cell>
          <cell r="J1956" t="str">
            <v/>
          </cell>
          <cell r="K1956" t="str">
            <v>Large Commercial Aircraft</v>
          </cell>
          <cell r="L1956" t="str">
            <v>Airbus</v>
          </cell>
          <cell r="M1956" t="str">
            <v>Airbus A322X</v>
          </cell>
        </row>
        <row r="1957">
          <cell r="A1957">
            <v>653</v>
          </cell>
          <cell r="B1957">
            <v>724</v>
          </cell>
          <cell r="C1957" t="str">
            <v>653#724</v>
          </cell>
          <cell r="D1957">
            <v>14384</v>
          </cell>
          <cell r="E1957">
            <v>2</v>
          </cell>
          <cell r="F1957" t="str">
            <v>F</v>
          </cell>
          <cell r="G1957" t="str">
            <v>F (105% E) [$13,699]</v>
          </cell>
          <cell r="H1957" t="str">
            <v/>
          </cell>
          <cell r="I1957" t="str">
            <v/>
          </cell>
          <cell r="J1957" t="str">
            <v/>
          </cell>
          <cell r="K1957" t="str">
            <v>Large Commercial Aircraft</v>
          </cell>
          <cell r="L1957" t="str">
            <v>Airbus</v>
          </cell>
          <cell r="M1957" t="str">
            <v>Airbus A220-500</v>
          </cell>
        </row>
        <row r="1958">
          <cell r="A1958">
            <v>660</v>
          </cell>
          <cell r="B1958">
            <v>724</v>
          </cell>
          <cell r="C1958" t="str">
            <v>660#724</v>
          </cell>
          <cell r="D1958">
            <v>14384</v>
          </cell>
          <cell r="E1958">
            <v>2</v>
          </cell>
          <cell r="F1958" t="str">
            <v>F</v>
          </cell>
          <cell r="G1958" t="str">
            <v>F (105% E) [$13,699]</v>
          </cell>
          <cell r="H1958" t="str">
            <v/>
          </cell>
          <cell r="I1958" t="str">
            <v/>
          </cell>
          <cell r="J1958" t="str">
            <v/>
          </cell>
          <cell r="K1958" t="str">
            <v>Large Commercial Aircraft</v>
          </cell>
          <cell r="L1958" t="str">
            <v>Airbus</v>
          </cell>
          <cell r="M1958" t="str">
            <v>Airbus A321 LR</v>
          </cell>
        </row>
        <row r="1959">
          <cell r="A1959">
            <v>661</v>
          </cell>
          <cell r="B1959">
            <v>724</v>
          </cell>
          <cell r="C1959" t="str">
            <v>661#724</v>
          </cell>
          <cell r="D1959">
            <v>14384</v>
          </cell>
          <cell r="E1959">
            <v>2</v>
          </cell>
          <cell r="F1959" t="str">
            <v>F</v>
          </cell>
          <cell r="G1959" t="str">
            <v>F (105% E) [$13,699]</v>
          </cell>
          <cell r="H1959" t="str">
            <v/>
          </cell>
          <cell r="I1959" t="str">
            <v/>
          </cell>
          <cell r="J1959" t="str">
            <v/>
          </cell>
          <cell r="K1959" t="str">
            <v>Large Commercial Aircraft</v>
          </cell>
          <cell r="L1959" t="str">
            <v>Airbus</v>
          </cell>
          <cell r="M1959" t="str">
            <v>Airbus A321 LR</v>
          </cell>
        </row>
        <row r="1960">
          <cell r="A1960">
            <v>662</v>
          </cell>
          <cell r="B1960">
            <v>724</v>
          </cell>
          <cell r="C1960" t="str">
            <v>662#724</v>
          </cell>
          <cell r="D1960">
            <v>14384</v>
          </cell>
          <cell r="E1960">
            <v>2</v>
          </cell>
          <cell r="F1960" t="str">
            <v>F</v>
          </cell>
          <cell r="G1960" t="str">
            <v>F (105% E) [$13,699]</v>
          </cell>
          <cell r="H1960" t="str">
            <v/>
          </cell>
          <cell r="I1960" t="str">
            <v/>
          </cell>
          <cell r="J1960" t="str">
            <v/>
          </cell>
          <cell r="K1960" t="str">
            <v>Large Commercial Aircraft</v>
          </cell>
          <cell r="L1960" t="str">
            <v>Airbus</v>
          </cell>
          <cell r="M1960" t="str">
            <v>Airbus A321 XLR</v>
          </cell>
        </row>
        <row r="1961">
          <cell r="A1961">
            <v>663</v>
          </cell>
          <cell r="B1961">
            <v>724</v>
          </cell>
          <cell r="C1961" t="str">
            <v>663#724</v>
          </cell>
          <cell r="D1961">
            <v>14384</v>
          </cell>
          <cell r="E1961">
            <v>2</v>
          </cell>
          <cell r="F1961" t="str">
            <v>F</v>
          </cell>
          <cell r="G1961" t="str">
            <v>F (105% E) [$13,699]</v>
          </cell>
          <cell r="H1961" t="str">
            <v/>
          </cell>
          <cell r="I1961" t="str">
            <v/>
          </cell>
          <cell r="J1961" t="str">
            <v/>
          </cell>
          <cell r="K1961" t="str">
            <v>Large Commercial Aircraft</v>
          </cell>
          <cell r="L1961" t="str">
            <v>Airbus</v>
          </cell>
          <cell r="M1961" t="str">
            <v>Airbus A321 XLR</v>
          </cell>
        </row>
        <row r="1962">
          <cell r="A1962">
            <v>560</v>
          </cell>
          <cell r="B1962">
            <v>724</v>
          </cell>
          <cell r="C1962" t="str">
            <v>560#724</v>
          </cell>
          <cell r="D1962">
            <v>17612</v>
          </cell>
          <cell r="E1962">
            <v>2</v>
          </cell>
          <cell r="F1962" t="str">
            <v>G</v>
          </cell>
          <cell r="G1962" t="str">
            <v>G</v>
          </cell>
          <cell r="H1962" t="str">
            <v/>
          </cell>
          <cell r="I1962" t="str">
            <v/>
          </cell>
          <cell r="J1962" t="str">
            <v/>
          </cell>
          <cell r="K1962" t="str">
            <v>Freighter</v>
          </cell>
          <cell r="L1962" t="str">
            <v>Airbus</v>
          </cell>
          <cell r="M1962" t="str">
            <v>Airbus A330-200F</v>
          </cell>
        </row>
        <row r="1963">
          <cell r="A1963">
            <v>561</v>
          </cell>
          <cell r="B1963">
            <v>724</v>
          </cell>
          <cell r="C1963" t="str">
            <v>561#724</v>
          </cell>
          <cell r="D1963">
            <v>17612</v>
          </cell>
          <cell r="E1963">
            <v>2</v>
          </cell>
          <cell r="F1963" t="str">
            <v>G</v>
          </cell>
          <cell r="G1963" t="str">
            <v>G</v>
          </cell>
          <cell r="H1963" t="str">
            <v/>
          </cell>
          <cell r="I1963" t="str">
            <v/>
          </cell>
          <cell r="J1963" t="str">
            <v/>
          </cell>
          <cell r="K1963" t="str">
            <v>Freighter</v>
          </cell>
          <cell r="L1963" t="str">
            <v>Airbus</v>
          </cell>
          <cell r="M1963" t="str">
            <v>Airbus A330-200F</v>
          </cell>
        </row>
        <row r="1964">
          <cell r="A1964">
            <v>562</v>
          </cell>
          <cell r="B1964">
            <v>724</v>
          </cell>
          <cell r="C1964" t="str">
            <v>562#724</v>
          </cell>
          <cell r="D1964">
            <v>17612</v>
          </cell>
          <cell r="E1964">
            <v>2</v>
          </cell>
          <cell r="F1964" t="str">
            <v>G</v>
          </cell>
          <cell r="G1964" t="str">
            <v>G</v>
          </cell>
          <cell r="H1964" t="str">
            <v/>
          </cell>
          <cell r="I1964" t="str">
            <v/>
          </cell>
          <cell r="J1964" t="str">
            <v/>
          </cell>
          <cell r="K1964" t="str">
            <v>Freighter</v>
          </cell>
          <cell r="L1964" t="str">
            <v>Airbus</v>
          </cell>
          <cell r="M1964" t="str">
            <v>Airbus A330-300P2F</v>
          </cell>
        </row>
        <row r="1965">
          <cell r="A1965">
            <v>563</v>
          </cell>
          <cell r="B1965">
            <v>724</v>
          </cell>
          <cell r="C1965" t="str">
            <v>563#724</v>
          </cell>
          <cell r="D1965">
            <v>17612</v>
          </cell>
          <cell r="E1965">
            <v>2</v>
          </cell>
          <cell r="F1965" t="str">
            <v>G</v>
          </cell>
          <cell r="G1965" t="str">
            <v>G</v>
          </cell>
          <cell r="H1965" t="str">
            <v/>
          </cell>
          <cell r="I1965" t="str">
            <v/>
          </cell>
          <cell r="J1965" t="str">
            <v/>
          </cell>
          <cell r="K1965" t="str">
            <v>Freighter</v>
          </cell>
          <cell r="L1965" t="str">
            <v>Airbus</v>
          </cell>
          <cell r="M1965" t="str">
            <v>Airbus A330-300P2F</v>
          </cell>
        </row>
        <row r="1966">
          <cell r="A1966">
            <v>564</v>
          </cell>
          <cell r="B1966">
            <v>724</v>
          </cell>
          <cell r="C1966" t="str">
            <v>564#724</v>
          </cell>
          <cell r="D1966">
            <v>17612</v>
          </cell>
          <cell r="E1966">
            <v>2</v>
          </cell>
          <cell r="F1966" t="str">
            <v>G</v>
          </cell>
          <cell r="G1966" t="str">
            <v>G</v>
          </cell>
          <cell r="H1966" t="str">
            <v/>
          </cell>
          <cell r="I1966" t="str">
            <v/>
          </cell>
          <cell r="J1966" t="str">
            <v/>
          </cell>
          <cell r="K1966" t="str">
            <v>Freighter</v>
          </cell>
          <cell r="L1966" t="str">
            <v>Airbus</v>
          </cell>
          <cell r="M1966" t="str">
            <v>Airbus A330-300P2F</v>
          </cell>
        </row>
        <row r="1967">
          <cell r="A1967">
            <v>669</v>
          </cell>
          <cell r="B1967">
            <v>724</v>
          </cell>
          <cell r="C1967" t="str">
            <v>669#724</v>
          </cell>
          <cell r="D1967">
            <v>17612</v>
          </cell>
          <cell r="E1967">
            <v>2</v>
          </cell>
          <cell r="F1967" t="str">
            <v>G</v>
          </cell>
          <cell r="G1967" t="str">
            <v>G</v>
          </cell>
          <cell r="H1967" t="str">
            <v/>
          </cell>
          <cell r="I1967" t="str">
            <v/>
          </cell>
          <cell r="J1967" t="str">
            <v/>
          </cell>
          <cell r="K1967" t="str">
            <v>Freighter</v>
          </cell>
          <cell r="L1967" t="str">
            <v>Airbus</v>
          </cell>
          <cell r="M1967" t="str">
            <v>Airbus A340-600NGF</v>
          </cell>
        </row>
        <row r="1968">
          <cell r="A1968">
            <v>570</v>
          </cell>
          <cell r="B1968">
            <v>724</v>
          </cell>
          <cell r="C1968" t="str">
            <v>570#724</v>
          </cell>
          <cell r="D1968">
            <v>17612</v>
          </cell>
          <cell r="E1968">
            <v>2</v>
          </cell>
          <cell r="F1968" t="str">
            <v>G</v>
          </cell>
          <cell r="G1968" t="str">
            <v>G</v>
          </cell>
          <cell r="H1968" t="str">
            <v/>
          </cell>
          <cell r="I1968" t="str">
            <v/>
          </cell>
          <cell r="J1968" t="str">
            <v/>
          </cell>
          <cell r="K1968" t="str">
            <v>Freighter</v>
          </cell>
          <cell r="L1968" t="str">
            <v>Boeing</v>
          </cell>
          <cell r="M1968" t="str">
            <v>Boeing 767-300BCF</v>
          </cell>
        </row>
        <row r="1969">
          <cell r="A1969">
            <v>569</v>
          </cell>
          <cell r="B1969">
            <v>724</v>
          </cell>
          <cell r="C1969" t="str">
            <v>569#724</v>
          </cell>
          <cell r="D1969">
            <v>17612</v>
          </cell>
          <cell r="E1969">
            <v>2</v>
          </cell>
          <cell r="F1969" t="str">
            <v>G</v>
          </cell>
          <cell r="G1969" t="str">
            <v>G</v>
          </cell>
          <cell r="H1969" t="str">
            <v/>
          </cell>
          <cell r="I1969" t="str">
            <v/>
          </cell>
          <cell r="J1969" t="str">
            <v/>
          </cell>
          <cell r="K1969" t="str">
            <v>Freighter</v>
          </cell>
          <cell r="L1969" t="str">
            <v>Boeing</v>
          </cell>
          <cell r="M1969" t="str">
            <v>Boeing 767-300F</v>
          </cell>
        </row>
        <row r="1970">
          <cell r="A1970">
            <v>627</v>
          </cell>
          <cell r="B1970">
            <v>724</v>
          </cell>
          <cell r="C1970" t="str">
            <v>627#724</v>
          </cell>
          <cell r="D1970">
            <v>17612</v>
          </cell>
          <cell r="E1970">
            <v>2</v>
          </cell>
          <cell r="F1970" t="str">
            <v>G</v>
          </cell>
          <cell r="G1970" t="str">
            <v>G</v>
          </cell>
          <cell r="H1970" t="str">
            <v/>
          </cell>
          <cell r="I1970" t="str">
            <v/>
          </cell>
          <cell r="J1970" t="str">
            <v/>
          </cell>
          <cell r="K1970" t="str">
            <v>Freighter</v>
          </cell>
          <cell r="L1970" t="str">
            <v>McDonnell</v>
          </cell>
          <cell r="M1970" t="str">
            <v>McDonnell Douglas MD-11F/CF</v>
          </cell>
        </row>
        <row r="1971">
          <cell r="A1971">
            <v>626</v>
          </cell>
          <cell r="B1971">
            <v>724</v>
          </cell>
          <cell r="C1971" t="str">
            <v>626#724</v>
          </cell>
          <cell r="D1971">
            <v>17612</v>
          </cell>
          <cell r="E1971">
            <v>2</v>
          </cell>
          <cell r="F1971" t="str">
            <v>G</v>
          </cell>
          <cell r="G1971" t="str">
            <v>G</v>
          </cell>
          <cell r="H1971" t="str">
            <v/>
          </cell>
          <cell r="I1971" t="str">
            <v/>
          </cell>
          <cell r="J1971" t="str">
            <v/>
          </cell>
          <cell r="K1971" t="str">
            <v>Freighter</v>
          </cell>
          <cell r="L1971" t="str">
            <v>McDonnell</v>
          </cell>
          <cell r="M1971" t="str">
            <v>McDonnell Douglas MD-11F/CF</v>
          </cell>
        </row>
        <row r="1972">
          <cell r="A1972">
            <v>565</v>
          </cell>
          <cell r="B1972">
            <v>724</v>
          </cell>
          <cell r="C1972" t="str">
            <v>565#724</v>
          </cell>
          <cell r="D1972">
            <v>17612</v>
          </cell>
          <cell r="E1972">
            <v>2</v>
          </cell>
          <cell r="F1972" t="str">
            <v>G</v>
          </cell>
          <cell r="G1972" t="str">
            <v>G</v>
          </cell>
          <cell r="H1972" t="str">
            <v/>
          </cell>
          <cell r="I1972" t="str">
            <v/>
          </cell>
          <cell r="J1972" t="str">
            <v/>
          </cell>
          <cell r="K1972" t="str">
            <v>Freighter</v>
          </cell>
          <cell r="L1972" t="str">
            <v>Airbus</v>
          </cell>
          <cell r="M1972" t="str">
            <v>Airbus A330-743L Beluga XL</v>
          </cell>
        </row>
        <row r="1973">
          <cell r="A1973">
            <v>644</v>
          </cell>
          <cell r="B1973">
            <v>724</v>
          </cell>
          <cell r="C1973" t="str">
            <v>644#724</v>
          </cell>
          <cell r="D1973">
            <v>17612</v>
          </cell>
          <cell r="E1973">
            <v>2</v>
          </cell>
          <cell r="F1973" t="str">
            <v>G</v>
          </cell>
          <cell r="G1973" t="str">
            <v>G</v>
          </cell>
          <cell r="H1973" t="str">
            <v/>
          </cell>
          <cell r="I1973" t="str">
            <v/>
          </cell>
          <cell r="J1973" t="str">
            <v/>
          </cell>
          <cell r="K1973" t="str">
            <v>Freighter</v>
          </cell>
          <cell r="L1973" t="str">
            <v>Airbus</v>
          </cell>
          <cell r="M1973" t="str">
            <v>Airbus A350F</v>
          </cell>
        </row>
        <row r="1974">
          <cell r="A1974">
            <v>592</v>
          </cell>
          <cell r="B1974">
            <v>724</v>
          </cell>
          <cell r="C1974" t="str">
            <v>592#724</v>
          </cell>
          <cell r="D1974">
            <v>17612</v>
          </cell>
          <cell r="E1974">
            <v>2</v>
          </cell>
          <cell r="F1974" t="str">
            <v>G</v>
          </cell>
          <cell r="G1974" t="str">
            <v>G</v>
          </cell>
          <cell r="H1974" t="str">
            <v/>
          </cell>
          <cell r="I1974" t="str">
            <v/>
          </cell>
          <cell r="J1974" t="str">
            <v/>
          </cell>
          <cell r="K1974" t="str">
            <v>Freighter</v>
          </cell>
          <cell r="L1974" t="str">
            <v>Boeing</v>
          </cell>
          <cell r="M1974" t="str">
            <v>Boeing 747-400CF</v>
          </cell>
        </row>
        <row r="1975">
          <cell r="A1975">
            <v>593</v>
          </cell>
          <cell r="B1975">
            <v>724</v>
          </cell>
          <cell r="C1975" t="str">
            <v>593#724</v>
          </cell>
          <cell r="D1975">
            <v>17612</v>
          </cell>
          <cell r="E1975">
            <v>2</v>
          </cell>
          <cell r="F1975" t="str">
            <v>G</v>
          </cell>
          <cell r="G1975" t="str">
            <v>G</v>
          </cell>
          <cell r="H1975" t="str">
            <v/>
          </cell>
          <cell r="I1975" t="str">
            <v/>
          </cell>
          <cell r="J1975" t="str">
            <v/>
          </cell>
          <cell r="K1975" t="str">
            <v>Freighter</v>
          </cell>
          <cell r="L1975" t="str">
            <v>Boeing</v>
          </cell>
          <cell r="M1975" t="str">
            <v>Boeing 747-400CF</v>
          </cell>
        </row>
        <row r="1976">
          <cell r="A1976">
            <v>629</v>
          </cell>
          <cell r="B1976">
            <v>724</v>
          </cell>
          <cell r="C1976" t="str">
            <v>629#724</v>
          </cell>
          <cell r="D1976">
            <v>17612</v>
          </cell>
          <cell r="E1976">
            <v>2</v>
          </cell>
          <cell r="F1976" t="str">
            <v>G</v>
          </cell>
          <cell r="G1976" t="str">
            <v>G</v>
          </cell>
          <cell r="H1976" t="str">
            <v/>
          </cell>
          <cell r="I1976" t="str">
            <v/>
          </cell>
          <cell r="J1976" t="str">
            <v/>
          </cell>
          <cell r="K1976" t="str">
            <v>Freighter</v>
          </cell>
          <cell r="L1976" t="str">
            <v>Boeing</v>
          </cell>
          <cell r="M1976" t="str">
            <v>Boeing 747-400F/ERF</v>
          </cell>
        </row>
        <row r="1977">
          <cell r="A1977">
            <v>628</v>
          </cell>
          <cell r="B1977">
            <v>724</v>
          </cell>
          <cell r="C1977" t="str">
            <v>628#724</v>
          </cell>
          <cell r="D1977">
            <v>17612</v>
          </cell>
          <cell r="E1977">
            <v>2</v>
          </cell>
          <cell r="F1977" t="str">
            <v>G</v>
          </cell>
          <cell r="G1977" t="str">
            <v>G</v>
          </cell>
          <cell r="H1977" t="str">
            <v/>
          </cell>
          <cell r="I1977" t="str">
            <v/>
          </cell>
          <cell r="J1977" t="str">
            <v/>
          </cell>
          <cell r="K1977" t="str">
            <v>Freighter</v>
          </cell>
          <cell r="L1977" t="str">
            <v>Boeing</v>
          </cell>
          <cell r="M1977" t="str">
            <v>Boeing 747-400F/ERF</v>
          </cell>
        </row>
        <row r="1978">
          <cell r="A1978">
            <v>630</v>
          </cell>
          <cell r="B1978">
            <v>724</v>
          </cell>
          <cell r="C1978" t="str">
            <v>630#724</v>
          </cell>
          <cell r="D1978">
            <v>17612</v>
          </cell>
          <cell r="E1978">
            <v>2</v>
          </cell>
          <cell r="F1978" t="str">
            <v>G</v>
          </cell>
          <cell r="G1978" t="str">
            <v>G</v>
          </cell>
          <cell r="H1978" t="str">
            <v/>
          </cell>
          <cell r="I1978" t="str">
            <v/>
          </cell>
          <cell r="J1978" t="str">
            <v/>
          </cell>
          <cell r="K1978" t="str">
            <v>Freighter</v>
          </cell>
          <cell r="L1978" t="str">
            <v>Boeing</v>
          </cell>
          <cell r="M1978" t="str">
            <v>Boeing 747-400F/ERF</v>
          </cell>
        </row>
        <row r="1979">
          <cell r="A1979">
            <v>659</v>
          </cell>
          <cell r="B1979">
            <v>724</v>
          </cell>
          <cell r="C1979" t="str">
            <v>659#724</v>
          </cell>
          <cell r="D1979">
            <v>17612</v>
          </cell>
          <cell r="E1979">
            <v>2</v>
          </cell>
          <cell r="F1979" t="str">
            <v>G</v>
          </cell>
          <cell r="G1979" t="str">
            <v>G</v>
          </cell>
          <cell r="H1979" t="str">
            <v/>
          </cell>
          <cell r="I1979" t="str">
            <v/>
          </cell>
          <cell r="J1979" t="str">
            <v/>
          </cell>
          <cell r="K1979" t="str">
            <v>Freighter</v>
          </cell>
          <cell r="L1979" t="str">
            <v>Boeing</v>
          </cell>
          <cell r="M1979" t="str">
            <v>Boeing 777XF: 777-9</v>
          </cell>
        </row>
        <row r="1980">
          <cell r="A1980">
            <v>632</v>
          </cell>
          <cell r="B1980">
            <v>724</v>
          </cell>
          <cell r="C1980" t="str">
            <v>632#724</v>
          </cell>
          <cell r="D1980">
            <v>17612</v>
          </cell>
          <cell r="E1980">
            <v>2</v>
          </cell>
          <cell r="F1980" t="str">
            <v>G</v>
          </cell>
          <cell r="G1980" t="str">
            <v>G</v>
          </cell>
          <cell r="H1980" t="str">
            <v/>
          </cell>
          <cell r="I1980" t="str">
            <v/>
          </cell>
          <cell r="J1980" t="str">
            <v/>
          </cell>
          <cell r="K1980" t="str">
            <v>Freighter</v>
          </cell>
          <cell r="L1980" t="str">
            <v>Airbus</v>
          </cell>
          <cell r="M1980" t="str">
            <v>A300-600F/RF</v>
          </cell>
        </row>
        <row r="1981">
          <cell r="A1981">
            <v>631</v>
          </cell>
          <cell r="B1981">
            <v>724</v>
          </cell>
          <cell r="C1981" t="str">
            <v>631#724</v>
          </cell>
          <cell r="D1981">
            <v>17612</v>
          </cell>
          <cell r="E1981">
            <v>2</v>
          </cell>
          <cell r="F1981" t="str">
            <v>G</v>
          </cell>
          <cell r="G1981" t="str">
            <v>G</v>
          </cell>
          <cell r="H1981" t="str">
            <v/>
          </cell>
          <cell r="I1981" t="str">
            <v/>
          </cell>
          <cell r="J1981" t="str">
            <v/>
          </cell>
          <cell r="K1981" t="str">
            <v>Freighter</v>
          </cell>
          <cell r="L1981" t="str">
            <v>Airbus</v>
          </cell>
          <cell r="M1981" t="str">
            <v>A300-600F/RF</v>
          </cell>
        </row>
        <row r="1982">
          <cell r="A1982">
            <v>566</v>
          </cell>
          <cell r="B1982">
            <v>724</v>
          </cell>
          <cell r="C1982" t="str">
            <v>566#724</v>
          </cell>
          <cell r="D1982">
            <v>17612</v>
          </cell>
          <cell r="E1982">
            <v>2</v>
          </cell>
          <cell r="F1982" t="str">
            <v>G</v>
          </cell>
          <cell r="G1982" t="str">
            <v>G</v>
          </cell>
          <cell r="H1982" t="str">
            <v/>
          </cell>
          <cell r="I1982" t="str">
            <v/>
          </cell>
          <cell r="J1982" t="str">
            <v/>
          </cell>
          <cell r="K1982" t="str">
            <v>Freighter</v>
          </cell>
          <cell r="L1982" t="str">
            <v>Airbus</v>
          </cell>
          <cell r="M1982" t="str">
            <v>Airbus A300-600ST Beluga</v>
          </cell>
        </row>
        <row r="1983">
          <cell r="A1983">
            <v>553</v>
          </cell>
          <cell r="B1983">
            <v>724</v>
          </cell>
          <cell r="C1983" t="str">
            <v>553#724</v>
          </cell>
          <cell r="D1983">
            <v>17612</v>
          </cell>
          <cell r="E1983">
            <v>2</v>
          </cell>
          <cell r="F1983" t="str">
            <v>G</v>
          </cell>
          <cell r="G1983" t="str">
            <v>G</v>
          </cell>
          <cell r="H1983" t="str">
            <v/>
          </cell>
          <cell r="I1983" t="str">
            <v/>
          </cell>
          <cell r="J1983" t="str">
            <v/>
          </cell>
          <cell r="K1983" t="str">
            <v>Business Jet</v>
          </cell>
          <cell r="L1983" t="str">
            <v>Boeing</v>
          </cell>
          <cell r="M1983" t="str">
            <v>Boeing BBJ 777X</v>
          </cell>
        </row>
        <row r="1984">
          <cell r="A1984">
            <v>668</v>
          </cell>
          <cell r="B1984">
            <v>725</v>
          </cell>
          <cell r="C1984" t="str">
            <v>668#725</v>
          </cell>
          <cell r="D1984">
            <v>7447</v>
          </cell>
          <cell r="E1984">
            <v>2</v>
          </cell>
          <cell r="F1984" t="str">
            <v>A</v>
          </cell>
          <cell r="G1984" t="str">
            <v>A</v>
          </cell>
          <cell r="H1984" t="str">
            <v/>
          </cell>
          <cell r="I1984" t="str">
            <v/>
          </cell>
          <cell r="J1984" t="str">
            <v/>
          </cell>
          <cell r="K1984" t="str">
            <v>Freighter</v>
          </cell>
          <cell r="L1984" t="str">
            <v>ATR</v>
          </cell>
          <cell r="M1984" t="str">
            <v>ATR 72-600F</v>
          </cell>
        </row>
        <row r="1985">
          <cell r="A1985">
            <v>667</v>
          </cell>
          <cell r="B1985">
            <v>725</v>
          </cell>
          <cell r="C1985" t="str">
            <v>667#725</v>
          </cell>
          <cell r="D1985">
            <v>7447</v>
          </cell>
          <cell r="E1985">
            <v>2</v>
          </cell>
          <cell r="F1985" t="str">
            <v>A</v>
          </cell>
          <cell r="G1985" t="str">
            <v>A</v>
          </cell>
          <cell r="H1985" t="str">
            <v/>
          </cell>
          <cell r="I1985" t="str">
            <v/>
          </cell>
          <cell r="J1985" t="str">
            <v/>
          </cell>
          <cell r="K1985" t="str">
            <v>Freighter</v>
          </cell>
          <cell r="L1985" t="str">
            <v>ATR</v>
          </cell>
          <cell r="M1985" t="str">
            <v>ATR 72/42 Freighter Conversion</v>
          </cell>
        </row>
        <row r="1986">
          <cell r="A1986">
            <v>671</v>
          </cell>
          <cell r="B1986">
            <v>725</v>
          </cell>
          <cell r="C1986" t="str">
            <v>671#725</v>
          </cell>
          <cell r="D1986">
            <v>10550</v>
          </cell>
          <cell r="E1986">
            <v>2</v>
          </cell>
          <cell r="F1986" t="str">
            <v>B</v>
          </cell>
          <cell r="G1986" t="str">
            <v>B (142% A) [$7,447]</v>
          </cell>
          <cell r="H1986" t="str">
            <v/>
          </cell>
          <cell r="I1986" t="str">
            <v/>
          </cell>
          <cell r="J1986" t="str">
            <v/>
          </cell>
          <cell r="K1986" t="str">
            <v>Freighter</v>
          </cell>
          <cell r="L1986" t="str">
            <v>Embraer</v>
          </cell>
          <cell r="M1986" t="str">
            <v>Embraer E190F (P2F)</v>
          </cell>
        </row>
        <row r="1987">
          <cell r="A1987">
            <v>672</v>
          </cell>
          <cell r="B1987">
            <v>725</v>
          </cell>
          <cell r="C1987" t="str">
            <v>672#725</v>
          </cell>
          <cell r="D1987">
            <v>10550</v>
          </cell>
          <cell r="E1987">
            <v>2</v>
          </cell>
          <cell r="F1987" t="str">
            <v>B</v>
          </cell>
          <cell r="G1987" t="str">
            <v>B (142% A) [$7,447]</v>
          </cell>
          <cell r="H1987" t="str">
            <v/>
          </cell>
          <cell r="I1987" t="str">
            <v/>
          </cell>
          <cell r="J1987" t="str">
            <v/>
          </cell>
          <cell r="K1987" t="str">
            <v>Freighter</v>
          </cell>
          <cell r="L1987" t="str">
            <v>Embraer</v>
          </cell>
          <cell r="M1987" t="str">
            <v>Embraer E195F (P2F)</v>
          </cell>
        </row>
        <row r="1988">
          <cell r="A1988">
            <v>567</v>
          </cell>
          <cell r="B1988">
            <v>725</v>
          </cell>
          <cell r="C1988" t="str">
            <v>567#725</v>
          </cell>
          <cell r="D1988">
            <v>10638</v>
          </cell>
          <cell r="E1988">
            <v>2</v>
          </cell>
          <cell r="F1988" t="str">
            <v>C</v>
          </cell>
          <cell r="G1988" t="str">
            <v>C</v>
          </cell>
          <cell r="H1988" t="str">
            <v/>
          </cell>
          <cell r="I1988" t="str">
            <v/>
          </cell>
          <cell r="J1988" t="str">
            <v/>
          </cell>
          <cell r="K1988" t="str">
            <v>Freighter</v>
          </cell>
          <cell r="L1988" t="str">
            <v>Boeing</v>
          </cell>
          <cell r="M1988" t="str">
            <v>Boeing 747-8F</v>
          </cell>
        </row>
        <row r="1989">
          <cell r="A1989">
            <v>664</v>
          </cell>
          <cell r="B1989">
            <v>725</v>
          </cell>
          <cell r="C1989" t="str">
            <v>664#725</v>
          </cell>
          <cell r="D1989">
            <v>10638</v>
          </cell>
          <cell r="E1989">
            <v>2</v>
          </cell>
          <cell r="F1989" t="str">
            <v>C</v>
          </cell>
          <cell r="G1989" t="str">
            <v>C</v>
          </cell>
          <cell r="H1989" t="str">
            <v/>
          </cell>
          <cell r="I1989" t="str">
            <v/>
          </cell>
          <cell r="J1989" t="str">
            <v/>
          </cell>
          <cell r="K1989" t="str">
            <v>Freighter</v>
          </cell>
          <cell r="L1989" t="str">
            <v>Boeing</v>
          </cell>
          <cell r="M1989" t="str">
            <v>Boeing 777-300 ERSF</v>
          </cell>
        </row>
        <row r="1990">
          <cell r="A1990">
            <v>568</v>
          </cell>
          <cell r="B1990">
            <v>725</v>
          </cell>
          <cell r="C1990" t="str">
            <v>568#725</v>
          </cell>
          <cell r="D1990">
            <v>10638</v>
          </cell>
          <cell r="E1990">
            <v>2</v>
          </cell>
          <cell r="F1990" t="str">
            <v>C</v>
          </cell>
          <cell r="G1990" t="str">
            <v>C</v>
          </cell>
          <cell r="H1990" t="str">
            <v/>
          </cell>
          <cell r="I1990" t="str">
            <v/>
          </cell>
          <cell r="J1990" t="str">
            <v/>
          </cell>
          <cell r="K1990" t="str">
            <v>Freighter</v>
          </cell>
          <cell r="L1990" t="str">
            <v>Boeing</v>
          </cell>
          <cell r="M1990" t="str">
            <v>Boeing 777F</v>
          </cell>
        </row>
        <row r="1991">
          <cell r="A1991">
            <v>594</v>
          </cell>
          <cell r="B1991">
            <v>725</v>
          </cell>
          <cell r="C1991" t="str">
            <v>594#725</v>
          </cell>
          <cell r="D1991">
            <v>10638</v>
          </cell>
          <cell r="E1991">
            <v>2</v>
          </cell>
          <cell r="F1991" t="str">
            <v>C</v>
          </cell>
          <cell r="G1991" t="str">
            <v>C</v>
          </cell>
          <cell r="H1991" t="str">
            <v/>
          </cell>
          <cell r="I1991" t="str">
            <v/>
          </cell>
          <cell r="J1991" t="str">
            <v/>
          </cell>
          <cell r="K1991" t="str">
            <v>Business Jet</v>
          </cell>
          <cell r="L1991" t="str">
            <v>Boeing</v>
          </cell>
          <cell r="M1991" t="str">
            <v>Boeing 747-8 VIP</v>
          </cell>
        </row>
        <row r="1992">
          <cell r="A1992">
            <v>298</v>
          </cell>
          <cell r="B1992">
            <v>725</v>
          </cell>
          <cell r="C1992" t="str">
            <v>298#725</v>
          </cell>
          <cell r="D1992">
            <v>10638</v>
          </cell>
          <cell r="E1992">
            <v>2</v>
          </cell>
          <cell r="F1992" t="str">
            <v>C</v>
          </cell>
          <cell r="G1992" t="str">
            <v>C</v>
          </cell>
          <cell r="H1992" t="str">
            <v/>
          </cell>
          <cell r="I1992" t="str">
            <v/>
          </cell>
          <cell r="J1992" t="str">
            <v/>
          </cell>
          <cell r="K1992" t="str">
            <v>Business Jet</v>
          </cell>
          <cell r="L1992" t="str">
            <v>Boeing</v>
          </cell>
          <cell r="M1992" t="str">
            <v>Boeing BBJ 777</v>
          </cell>
        </row>
        <row r="1993">
          <cell r="A1993">
            <v>554</v>
          </cell>
          <cell r="B1993">
            <v>725</v>
          </cell>
          <cell r="C1993" t="str">
            <v>554#725</v>
          </cell>
          <cell r="D1993">
            <v>10638</v>
          </cell>
          <cell r="E1993">
            <v>2</v>
          </cell>
          <cell r="F1993" t="str">
            <v>C</v>
          </cell>
          <cell r="G1993" t="str">
            <v>C</v>
          </cell>
          <cell r="H1993" t="str">
            <v/>
          </cell>
          <cell r="I1993" t="str">
            <v/>
          </cell>
          <cell r="J1993" t="str">
            <v/>
          </cell>
          <cell r="K1993" t="str">
            <v>Business Jet</v>
          </cell>
          <cell r="L1993" t="str">
            <v>Boeing</v>
          </cell>
          <cell r="M1993" t="str">
            <v>Boeing BBJ 787</v>
          </cell>
        </row>
        <row r="1994">
          <cell r="A1994">
            <v>555</v>
          </cell>
          <cell r="B1994">
            <v>725</v>
          </cell>
          <cell r="C1994" t="str">
            <v>555#725</v>
          </cell>
          <cell r="D1994">
            <v>10638</v>
          </cell>
          <cell r="E1994">
            <v>2</v>
          </cell>
          <cell r="F1994" t="str">
            <v>C</v>
          </cell>
          <cell r="G1994" t="str">
            <v>C</v>
          </cell>
          <cell r="H1994" t="str">
            <v/>
          </cell>
          <cell r="I1994" t="str">
            <v/>
          </cell>
          <cell r="J1994" t="str">
            <v/>
          </cell>
          <cell r="K1994" t="str">
            <v>Business Jet</v>
          </cell>
          <cell r="L1994" t="str">
            <v>Boeing</v>
          </cell>
          <cell r="M1994" t="str">
            <v>Boeing BBJ 787</v>
          </cell>
        </row>
        <row r="1995">
          <cell r="A1995">
            <v>6</v>
          </cell>
          <cell r="B1995">
            <v>725</v>
          </cell>
          <cell r="C1995" t="str">
            <v>6#725</v>
          </cell>
          <cell r="D1995">
            <v>10638</v>
          </cell>
          <cell r="E1995">
            <v>2</v>
          </cell>
          <cell r="F1995" t="str">
            <v>C</v>
          </cell>
          <cell r="G1995" t="str">
            <v>C</v>
          </cell>
          <cell r="H1995" t="str">
            <v/>
          </cell>
          <cell r="I1995" t="str">
            <v/>
          </cell>
          <cell r="J1995" t="str">
            <v/>
          </cell>
          <cell r="K1995" t="str">
            <v>Large Commercial Aircraft</v>
          </cell>
          <cell r="L1995" t="str">
            <v>Airbus</v>
          </cell>
          <cell r="M1995" t="str">
            <v>Airbus A350 XWB - A350-900</v>
          </cell>
        </row>
        <row r="1996">
          <cell r="A1996">
            <v>7</v>
          </cell>
          <cell r="B1996">
            <v>725</v>
          </cell>
          <cell r="C1996" t="str">
            <v>7#725</v>
          </cell>
          <cell r="D1996">
            <v>10638</v>
          </cell>
          <cell r="E1996">
            <v>2</v>
          </cell>
          <cell r="F1996" t="str">
            <v>C</v>
          </cell>
          <cell r="G1996" t="str">
            <v>C</v>
          </cell>
          <cell r="H1996" t="str">
            <v/>
          </cell>
          <cell r="I1996" t="str">
            <v/>
          </cell>
          <cell r="J1996" t="str">
            <v/>
          </cell>
          <cell r="K1996" t="str">
            <v>Large Commercial Aircraft</v>
          </cell>
          <cell r="L1996" t="str">
            <v>Airbus</v>
          </cell>
          <cell r="M1996" t="str">
            <v>Airbus A350-1000</v>
          </cell>
        </row>
        <row r="1997">
          <cell r="A1997">
            <v>657</v>
          </cell>
          <cell r="B1997">
            <v>725</v>
          </cell>
          <cell r="C1997" t="str">
            <v>657#725</v>
          </cell>
          <cell r="D1997">
            <v>10638</v>
          </cell>
          <cell r="E1997">
            <v>2</v>
          </cell>
          <cell r="F1997" t="str">
            <v>C</v>
          </cell>
          <cell r="G1997" t="str">
            <v>C</v>
          </cell>
          <cell r="H1997" t="str">
            <v/>
          </cell>
          <cell r="I1997" t="str">
            <v/>
          </cell>
          <cell r="J1997" t="str">
            <v/>
          </cell>
          <cell r="K1997" t="str">
            <v>Large Commercial Aircraft</v>
          </cell>
          <cell r="L1997" t="str">
            <v>Airbus</v>
          </cell>
          <cell r="M1997" t="str">
            <v>Airbus A350-1000neo</v>
          </cell>
        </row>
        <row r="1998">
          <cell r="A1998">
            <v>656</v>
          </cell>
          <cell r="B1998">
            <v>725</v>
          </cell>
          <cell r="C1998" t="str">
            <v>656#725</v>
          </cell>
          <cell r="D1998">
            <v>10638</v>
          </cell>
          <cell r="E1998">
            <v>2</v>
          </cell>
          <cell r="F1998" t="str">
            <v>C</v>
          </cell>
          <cell r="G1998" t="str">
            <v>C</v>
          </cell>
          <cell r="H1998" t="str">
            <v/>
          </cell>
          <cell r="I1998" t="str">
            <v/>
          </cell>
          <cell r="J1998" t="str">
            <v/>
          </cell>
          <cell r="K1998" t="str">
            <v>Large Commercial Aircraft</v>
          </cell>
          <cell r="L1998" t="str">
            <v>Airbus</v>
          </cell>
          <cell r="M1998" t="str">
            <v>Airbus A350-900neo</v>
          </cell>
        </row>
        <row r="1999">
          <cell r="A1999">
            <v>201</v>
          </cell>
          <cell r="B1999">
            <v>725</v>
          </cell>
          <cell r="C1999" t="str">
            <v>201#725</v>
          </cell>
          <cell r="D1999">
            <v>10638</v>
          </cell>
          <cell r="E1999">
            <v>2</v>
          </cell>
          <cell r="F1999" t="str">
            <v>C</v>
          </cell>
          <cell r="G1999" t="str">
            <v>C</v>
          </cell>
          <cell r="H1999" t="str">
            <v/>
          </cell>
          <cell r="I1999" t="str">
            <v/>
          </cell>
          <cell r="J1999" t="str">
            <v/>
          </cell>
          <cell r="K1999" t="str">
            <v>Large Commercial Aircraft</v>
          </cell>
          <cell r="L1999" t="str">
            <v>Boeing</v>
          </cell>
          <cell r="M1999" t="str">
            <v>Boeing 777: 777-200LR</v>
          </cell>
        </row>
        <row r="2000">
          <cell r="A2000">
            <v>202</v>
          </cell>
          <cell r="B2000">
            <v>725</v>
          </cell>
          <cell r="C2000" t="str">
            <v>202#725</v>
          </cell>
          <cell r="D2000">
            <v>10638</v>
          </cell>
          <cell r="E2000">
            <v>2</v>
          </cell>
          <cell r="F2000" t="str">
            <v>C</v>
          </cell>
          <cell r="G2000" t="str">
            <v>C</v>
          </cell>
          <cell r="H2000" t="str">
            <v/>
          </cell>
          <cell r="I2000" t="str">
            <v/>
          </cell>
          <cell r="J2000" t="str">
            <v/>
          </cell>
          <cell r="K2000" t="str">
            <v>Large Commercial Aircraft</v>
          </cell>
          <cell r="L2000" t="str">
            <v>Boeing</v>
          </cell>
          <cell r="M2000" t="str">
            <v>Boeing 777: 777-300ER</v>
          </cell>
        </row>
        <row r="2001">
          <cell r="A2001">
            <v>203</v>
          </cell>
          <cell r="B2001">
            <v>725</v>
          </cell>
          <cell r="C2001" t="str">
            <v>203#725</v>
          </cell>
          <cell r="D2001">
            <v>10638</v>
          </cell>
          <cell r="E2001">
            <v>2</v>
          </cell>
          <cell r="F2001" t="str">
            <v>C</v>
          </cell>
          <cell r="G2001" t="str">
            <v>C</v>
          </cell>
          <cell r="H2001" t="str">
            <v/>
          </cell>
          <cell r="I2001" t="str">
            <v/>
          </cell>
          <cell r="J2001" t="str">
            <v/>
          </cell>
          <cell r="K2001" t="str">
            <v>Large Commercial Aircraft</v>
          </cell>
          <cell r="L2001" t="str">
            <v>Boeing</v>
          </cell>
          <cell r="M2001" t="str">
            <v>Boeing 777X: 777-8</v>
          </cell>
        </row>
        <row r="2002">
          <cell r="A2002">
            <v>204</v>
          </cell>
          <cell r="B2002">
            <v>725</v>
          </cell>
          <cell r="C2002" t="str">
            <v>204#725</v>
          </cell>
          <cell r="D2002">
            <v>10638</v>
          </cell>
          <cell r="E2002">
            <v>2</v>
          </cell>
          <cell r="F2002" t="str">
            <v>C</v>
          </cell>
          <cell r="G2002" t="str">
            <v>C</v>
          </cell>
          <cell r="H2002" t="str">
            <v/>
          </cell>
          <cell r="I2002" t="str">
            <v/>
          </cell>
          <cell r="J2002" t="str">
            <v/>
          </cell>
          <cell r="K2002" t="str">
            <v>Large Commercial Aircraft</v>
          </cell>
          <cell r="L2002" t="str">
            <v>Boeing</v>
          </cell>
          <cell r="M2002" t="str">
            <v>Boeing 777X: 777-9</v>
          </cell>
        </row>
        <row r="2003">
          <cell r="A2003">
            <v>200</v>
          </cell>
          <cell r="B2003">
            <v>725</v>
          </cell>
          <cell r="C2003" t="str">
            <v>200#725</v>
          </cell>
          <cell r="D2003">
            <v>10638</v>
          </cell>
          <cell r="E2003">
            <v>2</v>
          </cell>
          <cell r="F2003" t="str">
            <v>C</v>
          </cell>
          <cell r="G2003" t="str">
            <v>C</v>
          </cell>
          <cell r="H2003" t="str">
            <v/>
          </cell>
          <cell r="I2003" t="str">
            <v/>
          </cell>
          <cell r="J2003" t="str">
            <v/>
          </cell>
          <cell r="K2003" t="str">
            <v>Large Commercial Aircraft</v>
          </cell>
          <cell r="L2003" t="str">
            <v>Boeing</v>
          </cell>
          <cell r="M2003" t="str">
            <v>Boeing 787 Dreamliner: 787-10</v>
          </cell>
        </row>
        <row r="2004">
          <cell r="A2004">
            <v>509</v>
          </cell>
          <cell r="B2004">
            <v>725</v>
          </cell>
          <cell r="C2004" t="str">
            <v>509#725</v>
          </cell>
          <cell r="D2004">
            <v>10638</v>
          </cell>
          <cell r="E2004">
            <v>2</v>
          </cell>
          <cell r="F2004" t="str">
            <v>C</v>
          </cell>
          <cell r="G2004" t="str">
            <v>C</v>
          </cell>
          <cell r="H2004" t="str">
            <v/>
          </cell>
          <cell r="I2004" t="str">
            <v/>
          </cell>
          <cell r="J2004" t="str">
            <v/>
          </cell>
          <cell r="K2004" t="str">
            <v>Large Commercial Aircraft</v>
          </cell>
          <cell r="L2004" t="str">
            <v>Boeing</v>
          </cell>
          <cell r="M2004" t="str">
            <v>Boeing 787 Dreamliner: 787-10</v>
          </cell>
        </row>
        <row r="2005">
          <cell r="A2005">
            <v>198</v>
          </cell>
          <cell r="B2005">
            <v>725</v>
          </cell>
          <cell r="C2005" t="str">
            <v>198#725</v>
          </cell>
          <cell r="D2005">
            <v>10638</v>
          </cell>
          <cell r="E2005">
            <v>2</v>
          </cell>
          <cell r="F2005" t="str">
            <v>C</v>
          </cell>
          <cell r="G2005" t="str">
            <v>C</v>
          </cell>
          <cell r="H2005" t="str">
            <v/>
          </cell>
          <cell r="I2005" t="str">
            <v/>
          </cell>
          <cell r="J2005" t="str">
            <v/>
          </cell>
          <cell r="K2005" t="str">
            <v>Large Commercial Aircraft</v>
          </cell>
          <cell r="L2005" t="str">
            <v>Boeing</v>
          </cell>
          <cell r="M2005" t="str">
            <v>Boeing 787 Dreamliner: 787-8</v>
          </cell>
        </row>
        <row r="2006">
          <cell r="A2006">
            <v>507</v>
          </cell>
          <cell r="B2006">
            <v>725</v>
          </cell>
          <cell r="C2006" t="str">
            <v>507#725</v>
          </cell>
          <cell r="D2006">
            <v>10638</v>
          </cell>
          <cell r="E2006">
            <v>2</v>
          </cell>
          <cell r="F2006" t="str">
            <v>C</v>
          </cell>
          <cell r="G2006" t="str">
            <v>C</v>
          </cell>
          <cell r="H2006" t="str">
            <v/>
          </cell>
          <cell r="I2006" t="str">
            <v/>
          </cell>
          <cell r="J2006" t="str">
            <v/>
          </cell>
          <cell r="K2006" t="str">
            <v>Large Commercial Aircraft</v>
          </cell>
          <cell r="L2006" t="str">
            <v>Boeing</v>
          </cell>
          <cell r="M2006" t="str">
            <v>Boeing 787 Dreamliner: 787-8</v>
          </cell>
        </row>
        <row r="2007">
          <cell r="A2007">
            <v>199</v>
          </cell>
          <cell r="B2007">
            <v>725</v>
          </cell>
          <cell r="C2007" t="str">
            <v>199#725</v>
          </cell>
          <cell r="D2007">
            <v>10638</v>
          </cell>
          <cell r="E2007">
            <v>2</v>
          </cell>
          <cell r="F2007" t="str">
            <v>C</v>
          </cell>
          <cell r="G2007" t="str">
            <v>C</v>
          </cell>
          <cell r="H2007" t="str">
            <v/>
          </cell>
          <cell r="I2007" t="str">
            <v/>
          </cell>
          <cell r="J2007" t="str">
            <v/>
          </cell>
          <cell r="K2007" t="str">
            <v>Large Commercial Aircraft</v>
          </cell>
          <cell r="L2007" t="str">
            <v>Boeing</v>
          </cell>
          <cell r="M2007" t="str">
            <v>Boeing 787 Dreamliner: 787-9</v>
          </cell>
        </row>
        <row r="2008">
          <cell r="A2008">
            <v>508</v>
          </cell>
          <cell r="B2008">
            <v>725</v>
          </cell>
          <cell r="C2008" t="str">
            <v>508#725</v>
          </cell>
          <cell r="D2008">
            <v>10638</v>
          </cell>
          <cell r="E2008">
            <v>2</v>
          </cell>
          <cell r="F2008" t="str">
            <v>C</v>
          </cell>
          <cell r="G2008" t="str">
            <v>C</v>
          </cell>
          <cell r="H2008" t="str">
            <v/>
          </cell>
          <cell r="I2008" t="str">
            <v/>
          </cell>
          <cell r="J2008" t="str">
            <v/>
          </cell>
          <cell r="K2008" t="str">
            <v>Large Commercial Aircraft</v>
          </cell>
          <cell r="L2008" t="str">
            <v>Boeing</v>
          </cell>
          <cell r="M2008" t="str">
            <v>Boeing 787 Dreamliner: 787-9</v>
          </cell>
        </row>
        <row r="2009">
          <cell r="A2009">
            <v>16</v>
          </cell>
          <cell r="B2009">
            <v>725</v>
          </cell>
          <cell r="C2009" t="str">
            <v>16#725</v>
          </cell>
          <cell r="D2009">
            <v>10638</v>
          </cell>
          <cell r="E2009">
            <v>2</v>
          </cell>
          <cell r="F2009" t="str">
            <v>C</v>
          </cell>
          <cell r="G2009" t="str">
            <v>C</v>
          </cell>
          <cell r="H2009" t="str">
            <v/>
          </cell>
          <cell r="I2009" t="str">
            <v/>
          </cell>
          <cell r="J2009" t="str">
            <v/>
          </cell>
          <cell r="K2009" t="str">
            <v>Large Commercial Aircraft</v>
          </cell>
          <cell r="L2009" t="str">
            <v>Boeing</v>
          </cell>
          <cell r="M2009" t="str">
            <v>Boeing 747-8I</v>
          </cell>
        </row>
        <row r="2010">
          <cell r="A2010">
            <v>535</v>
          </cell>
          <cell r="B2010">
            <v>725</v>
          </cell>
          <cell r="C2010" t="str">
            <v>535#725</v>
          </cell>
          <cell r="D2010">
            <v>12412</v>
          </cell>
          <cell r="E2010">
            <v>2</v>
          </cell>
          <cell r="F2010" t="str">
            <v>D</v>
          </cell>
          <cell r="G2010" t="str">
            <v>D</v>
          </cell>
          <cell r="H2010" t="str">
            <v/>
          </cell>
          <cell r="I2010" t="str">
            <v/>
          </cell>
          <cell r="J2010" t="str">
            <v/>
          </cell>
          <cell r="K2010" t="str">
            <v>Large Commercial Aircraft</v>
          </cell>
          <cell r="L2010" t="str">
            <v>Boeing</v>
          </cell>
          <cell r="M2010" t="str">
            <v>Boeing 737 Classic: 737-400</v>
          </cell>
        </row>
        <row r="2011">
          <cell r="A2011">
            <v>536</v>
          </cell>
          <cell r="B2011">
            <v>725</v>
          </cell>
          <cell r="C2011" t="str">
            <v>536#725</v>
          </cell>
          <cell r="D2011">
            <v>12412</v>
          </cell>
          <cell r="E2011">
            <v>2</v>
          </cell>
          <cell r="F2011" t="str">
            <v>D</v>
          </cell>
          <cell r="G2011" t="str">
            <v>D</v>
          </cell>
          <cell r="H2011" t="str">
            <v/>
          </cell>
          <cell r="I2011" t="str">
            <v/>
          </cell>
          <cell r="J2011" t="str">
            <v/>
          </cell>
          <cell r="K2011" t="str">
            <v>Large Commercial Aircraft</v>
          </cell>
          <cell r="L2011" t="str">
            <v>Boeing</v>
          </cell>
          <cell r="M2011" t="str">
            <v>Boeing 737 Classic: 737-500</v>
          </cell>
        </row>
        <row r="2012">
          <cell r="A2012">
            <v>309</v>
          </cell>
          <cell r="B2012">
            <v>725</v>
          </cell>
          <cell r="C2012" t="str">
            <v>309#725</v>
          </cell>
          <cell r="D2012">
            <v>12412</v>
          </cell>
          <cell r="E2012">
            <v>2</v>
          </cell>
          <cell r="F2012" t="str">
            <v>D</v>
          </cell>
          <cell r="G2012" t="str">
            <v>D</v>
          </cell>
          <cell r="H2012" t="str">
            <v/>
          </cell>
          <cell r="I2012" t="str">
            <v/>
          </cell>
          <cell r="J2012" t="str">
            <v/>
          </cell>
          <cell r="K2012" t="str">
            <v>Large Commercial Aircraft</v>
          </cell>
          <cell r="L2012" t="str">
            <v>Boeing</v>
          </cell>
          <cell r="M2012" t="str">
            <v>Boeing 737 MAX: 737 MAX 10</v>
          </cell>
        </row>
        <row r="2013">
          <cell r="A2013">
            <v>195</v>
          </cell>
          <cell r="B2013">
            <v>725</v>
          </cell>
          <cell r="C2013" t="str">
            <v>195#725</v>
          </cell>
          <cell r="D2013">
            <v>12412</v>
          </cell>
          <cell r="E2013">
            <v>2</v>
          </cell>
          <cell r="F2013" t="str">
            <v>D</v>
          </cell>
          <cell r="G2013" t="str">
            <v>D</v>
          </cell>
          <cell r="H2013" t="str">
            <v/>
          </cell>
          <cell r="I2013" t="str">
            <v/>
          </cell>
          <cell r="J2013" t="str">
            <v/>
          </cell>
          <cell r="K2013" t="str">
            <v>Large Commercial Aircraft</v>
          </cell>
          <cell r="L2013" t="str">
            <v>Boeing</v>
          </cell>
          <cell r="M2013" t="str">
            <v>Boeing 737 MAX: 737 MAX 7</v>
          </cell>
        </row>
        <row r="2014">
          <cell r="A2014">
            <v>515</v>
          </cell>
          <cell r="B2014">
            <v>725</v>
          </cell>
          <cell r="C2014" t="str">
            <v>515#725</v>
          </cell>
          <cell r="D2014">
            <v>12412</v>
          </cell>
          <cell r="E2014">
            <v>2</v>
          </cell>
          <cell r="F2014" t="str">
            <v>D</v>
          </cell>
          <cell r="G2014" t="str">
            <v>D</v>
          </cell>
          <cell r="H2014" t="str">
            <v/>
          </cell>
          <cell r="I2014" t="str">
            <v/>
          </cell>
          <cell r="J2014" t="str">
            <v/>
          </cell>
          <cell r="K2014" t="str">
            <v>Large Commercial Aircraft</v>
          </cell>
          <cell r="L2014" t="str">
            <v>Airbus</v>
          </cell>
          <cell r="M2014" t="str">
            <v>Airbus A321neo</v>
          </cell>
        </row>
        <row r="2015">
          <cell r="A2015">
            <v>211</v>
          </cell>
          <cell r="B2015">
            <v>725</v>
          </cell>
          <cell r="C2015" t="str">
            <v>211#725</v>
          </cell>
          <cell r="D2015">
            <v>12412</v>
          </cell>
          <cell r="E2015">
            <v>2</v>
          </cell>
          <cell r="F2015" t="str">
            <v>D</v>
          </cell>
          <cell r="G2015" t="str">
            <v>D</v>
          </cell>
          <cell r="H2015" t="str">
            <v/>
          </cell>
          <cell r="I2015" t="str">
            <v/>
          </cell>
          <cell r="J2015" t="str">
            <v/>
          </cell>
          <cell r="K2015" t="str">
            <v>Large Commercial Aircraft</v>
          </cell>
          <cell r="L2015" t="str">
            <v>Airbus</v>
          </cell>
          <cell r="M2015" t="str">
            <v>Airbus A321neo</v>
          </cell>
        </row>
        <row r="2016">
          <cell r="A2016">
            <v>299</v>
          </cell>
          <cell r="B2016">
            <v>725</v>
          </cell>
          <cell r="C2016" t="str">
            <v>299#725</v>
          </cell>
          <cell r="D2016">
            <v>12412</v>
          </cell>
          <cell r="E2016">
            <v>2</v>
          </cell>
          <cell r="F2016" t="str">
            <v>D</v>
          </cell>
          <cell r="G2016" t="str">
            <v>D</v>
          </cell>
          <cell r="H2016" t="str">
            <v/>
          </cell>
          <cell r="I2016" t="str">
            <v/>
          </cell>
          <cell r="J2016" t="str">
            <v/>
          </cell>
          <cell r="K2016" t="str">
            <v>Large Commercial Aircraft</v>
          </cell>
          <cell r="L2016" t="str">
            <v>Boeing</v>
          </cell>
          <cell r="M2016" t="str">
            <v>Boeing 717</v>
          </cell>
        </row>
        <row r="2017">
          <cell r="A2017">
            <v>534</v>
          </cell>
          <cell r="B2017">
            <v>725</v>
          </cell>
          <cell r="C2017" t="str">
            <v>534#725</v>
          </cell>
          <cell r="D2017">
            <v>12412</v>
          </cell>
          <cell r="E2017">
            <v>2</v>
          </cell>
          <cell r="F2017" t="str">
            <v>D</v>
          </cell>
          <cell r="G2017" t="str">
            <v>D</v>
          </cell>
          <cell r="H2017" t="str">
            <v/>
          </cell>
          <cell r="I2017" t="str">
            <v/>
          </cell>
          <cell r="J2017" t="str">
            <v/>
          </cell>
          <cell r="K2017" t="str">
            <v>Large Commercial Aircraft</v>
          </cell>
          <cell r="L2017" t="str">
            <v>Boeing</v>
          </cell>
          <cell r="M2017" t="str">
            <v>Boeing 737 Classic: 737-300</v>
          </cell>
        </row>
        <row r="2018">
          <cell r="A2018">
            <v>221</v>
          </cell>
          <cell r="B2018">
            <v>725</v>
          </cell>
          <cell r="C2018" t="str">
            <v>221#725</v>
          </cell>
          <cell r="D2018">
            <v>12412</v>
          </cell>
          <cell r="E2018">
            <v>2</v>
          </cell>
          <cell r="F2018" t="str">
            <v>D</v>
          </cell>
          <cell r="G2018" t="str">
            <v>D</v>
          </cell>
          <cell r="H2018" t="str">
            <v/>
          </cell>
          <cell r="I2018" t="str">
            <v/>
          </cell>
          <cell r="J2018" t="str">
            <v/>
          </cell>
          <cell r="K2018" t="str">
            <v>Large Commercial Aircraft</v>
          </cell>
          <cell r="L2018" t="str">
            <v>Airbus</v>
          </cell>
          <cell r="M2018" t="str">
            <v>Airbus A220-100</v>
          </cell>
        </row>
        <row r="2019">
          <cell r="A2019">
            <v>222</v>
          </cell>
          <cell r="B2019">
            <v>725</v>
          </cell>
          <cell r="C2019" t="str">
            <v>222#725</v>
          </cell>
          <cell r="D2019">
            <v>12412</v>
          </cell>
          <cell r="E2019">
            <v>2</v>
          </cell>
          <cell r="F2019" t="str">
            <v>D</v>
          </cell>
          <cell r="G2019" t="str">
            <v>D</v>
          </cell>
          <cell r="H2019" t="str">
            <v/>
          </cell>
          <cell r="I2019" t="str">
            <v/>
          </cell>
          <cell r="J2019" t="str">
            <v/>
          </cell>
          <cell r="K2019" t="str">
            <v>Large Commercial Aircraft</v>
          </cell>
          <cell r="L2019" t="str">
            <v>Airbus</v>
          </cell>
          <cell r="M2019" t="str">
            <v>Airbus A220-300</v>
          </cell>
        </row>
        <row r="2020">
          <cell r="A2020">
            <v>634</v>
          </cell>
          <cell r="B2020">
            <v>725</v>
          </cell>
          <cell r="C2020" t="str">
            <v>634#725</v>
          </cell>
          <cell r="D2020">
            <v>12412</v>
          </cell>
          <cell r="E2020">
            <v>2</v>
          </cell>
          <cell r="F2020" t="str">
            <v>D</v>
          </cell>
          <cell r="G2020" t="str">
            <v>D</v>
          </cell>
          <cell r="H2020" t="str">
            <v/>
          </cell>
          <cell r="I2020" t="str">
            <v/>
          </cell>
          <cell r="J2020" t="str">
            <v/>
          </cell>
          <cell r="K2020" t="str">
            <v>Large Commercial Aircraft</v>
          </cell>
          <cell r="L2020" t="str">
            <v>Airbus</v>
          </cell>
          <cell r="M2020" t="str">
            <v>A319-100</v>
          </cell>
        </row>
        <row r="2021">
          <cell r="A2021">
            <v>633</v>
          </cell>
          <cell r="B2021">
            <v>725</v>
          </cell>
          <cell r="C2021" t="str">
            <v>633#725</v>
          </cell>
          <cell r="D2021">
            <v>12412</v>
          </cell>
          <cell r="E2021">
            <v>2</v>
          </cell>
          <cell r="F2021" t="str">
            <v>D</v>
          </cell>
          <cell r="G2021" t="str">
            <v>D</v>
          </cell>
          <cell r="H2021">
            <v>6000</v>
          </cell>
          <cell r="I2021">
            <v>1.0686666666666667</v>
          </cell>
          <cell r="J2021" t="str">
            <v/>
          </cell>
          <cell r="K2021" t="str">
            <v>Large Commercial Aircraft</v>
          </cell>
          <cell r="L2021" t="str">
            <v>Airbus</v>
          </cell>
          <cell r="M2021" t="str">
            <v>A320-200</v>
          </cell>
        </row>
        <row r="2022">
          <cell r="A2022">
            <v>206</v>
          </cell>
          <cell r="B2022">
            <v>725</v>
          </cell>
          <cell r="C2022" t="str">
            <v>206#725</v>
          </cell>
          <cell r="D2022">
            <v>12412</v>
          </cell>
          <cell r="E2022">
            <v>2</v>
          </cell>
          <cell r="F2022" t="str">
            <v>D</v>
          </cell>
          <cell r="G2022" t="str">
            <v>D</v>
          </cell>
          <cell r="H2022" t="str">
            <v/>
          </cell>
          <cell r="I2022" t="str">
            <v/>
          </cell>
          <cell r="J2022" t="str">
            <v/>
          </cell>
          <cell r="K2022" t="str">
            <v>Large Commercial Aircraft</v>
          </cell>
          <cell r="L2022" t="str">
            <v>Airbus</v>
          </cell>
          <cell r="M2022" t="str">
            <v>Airbus A319ceo</v>
          </cell>
        </row>
        <row r="2023">
          <cell r="A2023">
            <v>510</v>
          </cell>
          <cell r="B2023">
            <v>725</v>
          </cell>
          <cell r="C2023" t="str">
            <v>510#725</v>
          </cell>
          <cell r="D2023">
            <v>12412</v>
          </cell>
          <cell r="E2023">
            <v>2</v>
          </cell>
          <cell r="F2023" t="str">
            <v>D</v>
          </cell>
          <cell r="G2023" t="str">
            <v>D</v>
          </cell>
          <cell r="H2023" t="str">
            <v/>
          </cell>
          <cell r="I2023" t="str">
            <v/>
          </cell>
          <cell r="J2023" t="str">
            <v/>
          </cell>
          <cell r="K2023" t="str">
            <v>Large Commercial Aircraft</v>
          </cell>
          <cell r="L2023" t="str">
            <v>Airbus</v>
          </cell>
          <cell r="M2023" t="str">
            <v>Airbus A319ceo</v>
          </cell>
        </row>
        <row r="2024">
          <cell r="A2024">
            <v>207</v>
          </cell>
          <cell r="B2024">
            <v>725</v>
          </cell>
          <cell r="C2024" t="str">
            <v>207#725</v>
          </cell>
          <cell r="D2024">
            <v>12412</v>
          </cell>
          <cell r="E2024">
            <v>2</v>
          </cell>
          <cell r="F2024" t="str">
            <v>D</v>
          </cell>
          <cell r="G2024" t="str">
            <v>D</v>
          </cell>
          <cell r="H2024" t="str">
            <v/>
          </cell>
          <cell r="I2024" t="str">
            <v/>
          </cell>
          <cell r="J2024" t="str">
            <v/>
          </cell>
          <cell r="K2024" t="str">
            <v>Large Commercial Aircraft</v>
          </cell>
          <cell r="L2024" t="str">
            <v>Airbus</v>
          </cell>
          <cell r="M2024" t="str">
            <v>Airbus A320ceo</v>
          </cell>
        </row>
        <row r="2025">
          <cell r="A2025">
            <v>511</v>
          </cell>
          <cell r="B2025">
            <v>725</v>
          </cell>
          <cell r="C2025" t="str">
            <v>511#725</v>
          </cell>
          <cell r="D2025">
            <v>12412</v>
          </cell>
          <cell r="E2025">
            <v>2</v>
          </cell>
          <cell r="F2025" t="str">
            <v>D</v>
          </cell>
          <cell r="G2025" t="str">
            <v>D</v>
          </cell>
          <cell r="H2025" t="str">
            <v/>
          </cell>
          <cell r="I2025" t="str">
            <v/>
          </cell>
          <cell r="J2025" t="str">
            <v/>
          </cell>
          <cell r="K2025" t="str">
            <v>Large Commercial Aircraft</v>
          </cell>
          <cell r="L2025" t="str">
            <v>Airbus</v>
          </cell>
          <cell r="M2025" t="str">
            <v>Airbus A320ceo</v>
          </cell>
        </row>
        <row r="2026">
          <cell r="A2026">
            <v>208</v>
          </cell>
          <cell r="B2026">
            <v>725</v>
          </cell>
          <cell r="C2026" t="str">
            <v>208#725</v>
          </cell>
          <cell r="D2026">
            <v>12412</v>
          </cell>
          <cell r="E2026">
            <v>2</v>
          </cell>
          <cell r="F2026" t="str">
            <v>D</v>
          </cell>
          <cell r="G2026" t="str">
            <v>D</v>
          </cell>
          <cell r="H2026" t="str">
            <v/>
          </cell>
          <cell r="I2026" t="str">
            <v/>
          </cell>
          <cell r="J2026" t="str">
            <v/>
          </cell>
          <cell r="K2026" t="str">
            <v>Large Commercial Aircraft</v>
          </cell>
          <cell r="L2026" t="str">
            <v>Airbus</v>
          </cell>
          <cell r="M2026" t="str">
            <v>Airbus A321ceo</v>
          </cell>
        </row>
        <row r="2027">
          <cell r="A2027">
            <v>512</v>
          </cell>
          <cell r="B2027">
            <v>725</v>
          </cell>
          <cell r="C2027" t="str">
            <v>512#725</v>
          </cell>
          <cell r="D2027">
            <v>12412</v>
          </cell>
          <cell r="E2027">
            <v>2</v>
          </cell>
          <cell r="F2027" t="str">
            <v>D</v>
          </cell>
          <cell r="G2027" t="str">
            <v>D</v>
          </cell>
          <cell r="H2027" t="str">
            <v/>
          </cell>
          <cell r="I2027" t="str">
            <v/>
          </cell>
          <cell r="J2027" t="str">
            <v/>
          </cell>
          <cell r="K2027" t="str">
            <v>Large Commercial Aircraft</v>
          </cell>
          <cell r="L2027" t="str">
            <v>Airbus</v>
          </cell>
          <cell r="M2027" t="str">
            <v>Airbus A321ceo</v>
          </cell>
        </row>
        <row r="2028">
          <cell r="A2028">
            <v>513</v>
          </cell>
          <cell r="B2028">
            <v>725</v>
          </cell>
          <cell r="C2028" t="str">
            <v>513#725</v>
          </cell>
          <cell r="D2028">
            <v>12412</v>
          </cell>
          <cell r="E2028">
            <v>2</v>
          </cell>
          <cell r="F2028" t="str">
            <v>D</v>
          </cell>
          <cell r="G2028" t="str">
            <v>D</v>
          </cell>
          <cell r="H2028" t="str">
            <v/>
          </cell>
          <cell r="I2028" t="str">
            <v/>
          </cell>
          <cell r="J2028" t="str">
            <v/>
          </cell>
          <cell r="K2028" t="str">
            <v>Large Commercial Aircraft</v>
          </cell>
          <cell r="L2028" t="str">
            <v>Airbus</v>
          </cell>
          <cell r="M2028" t="str">
            <v>Airbus A319neo</v>
          </cell>
        </row>
        <row r="2029">
          <cell r="A2029">
            <v>209</v>
          </cell>
          <cell r="B2029">
            <v>725</v>
          </cell>
          <cell r="C2029" t="str">
            <v>209#725</v>
          </cell>
          <cell r="D2029">
            <v>12412</v>
          </cell>
          <cell r="E2029">
            <v>2</v>
          </cell>
          <cell r="F2029" t="str">
            <v>D</v>
          </cell>
          <cell r="G2029" t="str">
            <v>D</v>
          </cell>
          <cell r="H2029" t="str">
            <v/>
          </cell>
          <cell r="I2029" t="str">
            <v/>
          </cell>
          <cell r="J2029" t="str">
            <v/>
          </cell>
          <cell r="K2029" t="str">
            <v>Large Commercial Aircraft</v>
          </cell>
          <cell r="L2029" t="str">
            <v>Airbus</v>
          </cell>
          <cell r="M2029" t="str">
            <v>Airbus A319neo</v>
          </cell>
        </row>
        <row r="2030">
          <cell r="A2030">
            <v>514</v>
          </cell>
          <cell r="B2030">
            <v>725</v>
          </cell>
          <cell r="C2030" t="str">
            <v>514#725</v>
          </cell>
          <cell r="D2030">
            <v>12412</v>
          </cell>
          <cell r="E2030">
            <v>2</v>
          </cell>
          <cell r="F2030" t="str">
            <v>D</v>
          </cell>
          <cell r="G2030" t="str">
            <v>D</v>
          </cell>
          <cell r="H2030" t="str">
            <v/>
          </cell>
          <cell r="I2030" t="str">
            <v/>
          </cell>
          <cell r="J2030" t="str">
            <v/>
          </cell>
          <cell r="K2030" t="str">
            <v>Large Commercial Aircraft</v>
          </cell>
          <cell r="L2030" t="str">
            <v>Airbus</v>
          </cell>
          <cell r="M2030" t="str">
            <v>Airbus A320neo</v>
          </cell>
        </row>
        <row r="2031">
          <cell r="A2031">
            <v>210</v>
          </cell>
          <cell r="B2031">
            <v>725</v>
          </cell>
          <cell r="C2031" t="str">
            <v>210#725</v>
          </cell>
          <cell r="D2031">
            <v>12412</v>
          </cell>
          <cell r="E2031">
            <v>2</v>
          </cell>
          <cell r="F2031" t="str">
            <v>D</v>
          </cell>
          <cell r="G2031" t="str">
            <v>D</v>
          </cell>
          <cell r="H2031" t="str">
            <v/>
          </cell>
          <cell r="I2031" t="str">
            <v/>
          </cell>
          <cell r="J2031" t="str">
            <v/>
          </cell>
          <cell r="K2031" t="str">
            <v>Large Commercial Aircraft</v>
          </cell>
          <cell r="L2031" t="str">
            <v>Airbus</v>
          </cell>
          <cell r="M2031" t="str">
            <v>Airbus A320neo</v>
          </cell>
        </row>
        <row r="2032">
          <cell r="A2032">
            <v>665</v>
          </cell>
          <cell r="B2032">
            <v>725</v>
          </cell>
          <cell r="C2032" t="str">
            <v>665#725</v>
          </cell>
          <cell r="D2032">
            <v>12412</v>
          </cell>
          <cell r="E2032">
            <v>2</v>
          </cell>
          <cell r="F2032" t="str">
            <v>D</v>
          </cell>
          <cell r="G2032" t="str">
            <v>D</v>
          </cell>
          <cell r="H2032" t="str">
            <v/>
          </cell>
          <cell r="I2032" t="str">
            <v/>
          </cell>
          <cell r="J2032" t="str">
            <v/>
          </cell>
          <cell r="K2032" t="str">
            <v>Freighter</v>
          </cell>
          <cell r="L2032" t="str">
            <v>Airbus</v>
          </cell>
          <cell r="M2032" t="str">
            <v>A320-200P2F</v>
          </cell>
        </row>
        <row r="2033">
          <cell r="A2033">
            <v>666</v>
          </cell>
          <cell r="B2033">
            <v>725</v>
          </cell>
          <cell r="C2033" t="str">
            <v>666#725</v>
          </cell>
          <cell r="D2033">
            <v>12412</v>
          </cell>
          <cell r="E2033">
            <v>2</v>
          </cell>
          <cell r="F2033" t="str">
            <v>D</v>
          </cell>
          <cell r="G2033" t="str">
            <v>D</v>
          </cell>
          <cell r="H2033" t="str">
            <v/>
          </cell>
          <cell r="I2033" t="str">
            <v/>
          </cell>
          <cell r="J2033" t="str">
            <v/>
          </cell>
          <cell r="K2033" t="str">
            <v>Freighter</v>
          </cell>
          <cell r="L2033" t="str">
            <v>Airbus</v>
          </cell>
          <cell r="M2033" t="str">
            <v>A321P2F</v>
          </cell>
        </row>
        <row r="2034">
          <cell r="A2034">
            <v>573</v>
          </cell>
          <cell r="B2034">
            <v>725</v>
          </cell>
          <cell r="C2034" t="str">
            <v>573#725</v>
          </cell>
          <cell r="D2034">
            <v>12412</v>
          </cell>
          <cell r="E2034">
            <v>2</v>
          </cell>
          <cell r="F2034" t="str">
            <v>D</v>
          </cell>
          <cell r="G2034" t="str">
            <v>D</v>
          </cell>
          <cell r="H2034" t="str">
            <v/>
          </cell>
          <cell r="I2034" t="str">
            <v/>
          </cell>
          <cell r="J2034" t="str">
            <v/>
          </cell>
          <cell r="K2034" t="str">
            <v>Freighter</v>
          </cell>
          <cell r="L2034" t="str">
            <v>Boeing</v>
          </cell>
          <cell r="M2034" t="str">
            <v>Boeing 737-300SF</v>
          </cell>
        </row>
        <row r="2035">
          <cell r="A2035">
            <v>572</v>
          </cell>
          <cell r="B2035">
            <v>725</v>
          </cell>
          <cell r="C2035" t="str">
            <v>572#725</v>
          </cell>
          <cell r="D2035">
            <v>12412</v>
          </cell>
          <cell r="E2035">
            <v>2</v>
          </cell>
          <cell r="F2035" t="str">
            <v>D</v>
          </cell>
          <cell r="G2035" t="str">
            <v>D</v>
          </cell>
          <cell r="H2035" t="str">
            <v/>
          </cell>
          <cell r="I2035" t="str">
            <v/>
          </cell>
          <cell r="J2035" t="str">
            <v/>
          </cell>
          <cell r="K2035" t="str">
            <v>Freighter</v>
          </cell>
          <cell r="L2035" t="str">
            <v>Boeing</v>
          </cell>
          <cell r="M2035" t="str">
            <v>Boeing 737-400SF</v>
          </cell>
        </row>
        <row r="2036">
          <cell r="A2036">
            <v>591</v>
          </cell>
          <cell r="B2036">
            <v>725</v>
          </cell>
          <cell r="C2036" t="str">
            <v>591#725</v>
          </cell>
          <cell r="D2036">
            <v>12412</v>
          </cell>
          <cell r="E2036">
            <v>2</v>
          </cell>
          <cell r="F2036" t="str">
            <v>D</v>
          </cell>
          <cell r="G2036" t="str">
            <v>D</v>
          </cell>
          <cell r="H2036" t="str">
            <v/>
          </cell>
          <cell r="I2036" t="str">
            <v/>
          </cell>
          <cell r="J2036" t="str">
            <v/>
          </cell>
          <cell r="K2036" t="str">
            <v>Freighter</v>
          </cell>
          <cell r="L2036" t="str">
            <v>Boeing</v>
          </cell>
          <cell r="M2036" t="str">
            <v>Boeing 737-700C</v>
          </cell>
        </row>
        <row r="2037">
          <cell r="A2037">
            <v>571</v>
          </cell>
          <cell r="B2037">
            <v>725</v>
          </cell>
          <cell r="C2037" t="str">
            <v>571#725</v>
          </cell>
          <cell r="D2037">
            <v>12412</v>
          </cell>
          <cell r="E2037">
            <v>2</v>
          </cell>
          <cell r="F2037" t="str">
            <v>D</v>
          </cell>
          <cell r="G2037" t="str">
            <v>D</v>
          </cell>
          <cell r="H2037" t="str">
            <v/>
          </cell>
          <cell r="I2037" t="str">
            <v/>
          </cell>
          <cell r="J2037" t="str">
            <v/>
          </cell>
          <cell r="K2037" t="str">
            <v>Freighter</v>
          </cell>
          <cell r="L2037" t="str">
            <v>Boeing</v>
          </cell>
          <cell r="M2037" t="str">
            <v>Boeing 737-700/-800CF</v>
          </cell>
        </row>
        <row r="2038">
          <cell r="A2038">
            <v>596</v>
          </cell>
          <cell r="B2038">
            <v>725</v>
          </cell>
          <cell r="C2038" t="str">
            <v>596#725</v>
          </cell>
          <cell r="D2038">
            <v>12412</v>
          </cell>
          <cell r="E2038">
            <v>2</v>
          </cell>
          <cell r="F2038" t="str">
            <v>D</v>
          </cell>
          <cell r="G2038" t="str">
            <v>D</v>
          </cell>
          <cell r="H2038" t="str">
            <v/>
          </cell>
          <cell r="I2038" t="str">
            <v/>
          </cell>
          <cell r="J2038" t="str">
            <v/>
          </cell>
          <cell r="K2038" t="str">
            <v>Freighter</v>
          </cell>
          <cell r="L2038" t="str">
            <v>Boeing</v>
          </cell>
          <cell r="M2038" t="str">
            <v>Boeing 757-200 PF/SF</v>
          </cell>
        </row>
        <row r="2039">
          <cell r="A2039">
            <v>595</v>
          </cell>
          <cell r="B2039">
            <v>725</v>
          </cell>
          <cell r="C2039" t="str">
            <v>595#725</v>
          </cell>
          <cell r="D2039">
            <v>12412</v>
          </cell>
          <cell r="E2039">
            <v>2</v>
          </cell>
          <cell r="F2039" t="str">
            <v>D</v>
          </cell>
          <cell r="G2039" t="str">
            <v>D</v>
          </cell>
          <cell r="H2039" t="str">
            <v/>
          </cell>
          <cell r="I2039" t="str">
            <v/>
          </cell>
          <cell r="J2039" t="str">
            <v/>
          </cell>
          <cell r="K2039" t="str">
            <v>Freighter</v>
          </cell>
          <cell r="L2039" t="str">
            <v>Boeing</v>
          </cell>
          <cell r="M2039" t="str">
            <v>Boeing 757-200 PF/SF</v>
          </cell>
        </row>
        <row r="2040">
          <cell r="A2040">
            <v>674</v>
          </cell>
          <cell r="B2040">
            <v>725</v>
          </cell>
          <cell r="C2040" t="str">
            <v>674#725</v>
          </cell>
          <cell r="D2040">
            <v>12412</v>
          </cell>
          <cell r="E2040">
            <v>2</v>
          </cell>
          <cell r="F2040" t="str">
            <v>D</v>
          </cell>
          <cell r="G2040" t="str">
            <v>D</v>
          </cell>
          <cell r="H2040" t="str">
            <v/>
          </cell>
          <cell r="I2040" t="str">
            <v/>
          </cell>
          <cell r="J2040" t="str">
            <v/>
          </cell>
          <cell r="K2040" t="str">
            <v>Business Jet</v>
          </cell>
          <cell r="L2040" t="str">
            <v>Airbus</v>
          </cell>
          <cell r="M2040" t="str">
            <v>Airbus ACJ TwoTwenty</v>
          </cell>
        </row>
        <row r="2041">
          <cell r="A2041">
            <v>296</v>
          </cell>
          <cell r="B2041">
            <v>725</v>
          </cell>
          <cell r="C2041" t="str">
            <v>296#725</v>
          </cell>
          <cell r="D2041">
            <v>12412</v>
          </cell>
          <cell r="E2041">
            <v>2</v>
          </cell>
          <cell r="F2041" t="str">
            <v>D</v>
          </cell>
          <cell r="G2041" t="str">
            <v>D</v>
          </cell>
          <cell r="H2041" t="str">
            <v/>
          </cell>
          <cell r="I2041" t="str">
            <v/>
          </cell>
          <cell r="J2041" t="str">
            <v/>
          </cell>
          <cell r="K2041" t="str">
            <v>Business Jet</v>
          </cell>
          <cell r="L2041" t="str">
            <v>Airbus</v>
          </cell>
          <cell r="M2041" t="str">
            <v>Airbus ACJ320 Family</v>
          </cell>
        </row>
        <row r="2042">
          <cell r="A2042">
            <v>526</v>
          </cell>
          <cell r="B2042">
            <v>725</v>
          </cell>
          <cell r="C2042" t="str">
            <v>526#725</v>
          </cell>
          <cell r="D2042">
            <v>12412</v>
          </cell>
          <cell r="E2042">
            <v>2</v>
          </cell>
          <cell r="F2042" t="str">
            <v>D</v>
          </cell>
          <cell r="G2042" t="str">
            <v>D</v>
          </cell>
          <cell r="H2042" t="str">
            <v/>
          </cell>
          <cell r="I2042" t="str">
            <v/>
          </cell>
          <cell r="J2042" t="str">
            <v/>
          </cell>
          <cell r="K2042" t="str">
            <v>Business Jet</v>
          </cell>
          <cell r="L2042" t="str">
            <v>Airbus</v>
          </cell>
          <cell r="M2042" t="str">
            <v>Airbus ACJ320 Family</v>
          </cell>
        </row>
        <row r="2043">
          <cell r="A2043">
            <v>528</v>
          </cell>
          <cell r="B2043">
            <v>725</v>
          </cell>
          <cell r="C2043" t="str">
            <v>528#725</v>
          </cell>
          <cell r="D2043">
            <v>12412</v>
          </cell>
          <cell r="E2043">
            <v>2</v>
          </cell>
          <cell r="F2043" t="str">
            <v>D</v>
          </cell>
          <cell r="G2043" t="str">
            <v>D</v>
          </cell>
          <cell r="H2043" t="str">
            <v/>
          </cell>
          <cell r="I2043" t="str">
            <v/>
          </cell>
          <cell r="J2043" t="str">
            <v/>
          </cell>
          <cell r="K2043" t="str">
            <v>Business Jet</v>
          </cell>
          <cell r="L2043" t="str">
            <v>Airbus</v>
          </cell>
          <cell r="M2043" t="str">
            <v>Airbus ACJ320neo Family</v>
          </cell>
        </row>
        <row r="2044">
          <cell r="A2044">
            <v>527</v>
          </cell>
          <cell r="B2044">
            <v>725</v>
          </cell>
          <cell r="C2044" t="str">
            <v>527#725</v>
          </cell>
          <cell r="D2044">
            <v>12412</v>
          </cell>
          <cell r="E2044">
            <v>2</v>
          </cell>
          <cell r="F2044" t="str">
            <v>D</v>
          </cell>
          <cell r="G2044" t="str">
            <v>D</v>
          </cell>
          <cell r="H2044" t="str">
            <v/>
          </cell>
          <cell r="I2044" t="str">
            <v/>
          </cell>
          <cell r="J2044" t="str">
            <v/>
          </cell>
          <cell r="K2044" t="str">
            <v>Business Jet</v>
          </cell>
          <cell r="L2044" t="str">
            <v>Airbus</v>
          </cell>
          <cell r="M2044" t="str">
            <v>Airbus ACJ320neo Family</v>
          </cell>
        </row>
        <row r="2045">
          <cell r="A2045">
            <v>529</v>
          </cell>
          <cell r="B2045">
            <v>725</v>
          </cell>
          <cell r="C2045" t="str">
            <v>529#725</v>
          </cell>
          <cell r="D2045">
            <v>12412</v>
          </cell>
          <cell r="E2045">
            <v>2</v>
          </cell>
          <cell r="F2045" t="str">
            <v>D</v>
          </cell>
          <cell r="G2045" t="str">
            <v>D</v>
          </cell>
          <cell r="H2045" t="str">
            <v/>
          </cell>
          <cell r="I2045" t="str">
            <v/>
          </cell>
          <cell r="J2045" t="str">
            <v/>
          </cell>
          <cell r="K2045" t="str">
            <v>Business Jet</v>
          </cell>
          <cell r="L2045" t="str">
            <v>Boeing</v>
          </cell>
          <cell r="M2045" t="str">
            <v>Boeing BBJ MAX</v>
          </cell>
        </row>
        <row r="2046">
          <cell r="A2046">
            <v>297</v>
          </cell>
          <cell r="B2046">
            <v>725</v>
          </cell>
          <cell r="C2046" t="str">
            <v>297#725</v>
          </cell>
          <cell r="D2046">
            <v>12412</v>
          </cell>
          <cell r="E2046">
            <v>2</v>
          </cell>
          <cell r="F2046" t="str">
            <v>D</v>
          </cell>
          <cell r="G2046" t="str">
            <v>D</v>
          </cell>
          <cell r="H2046" t="str">
            <v/>
          </cell>
          <cell r="I2046" t="str">
            <v/>
          </cell>
          <cell r="J2046" t="str">
            <v/>
          </cell>
          <cell r="K2046" t="str">
            <v>Business Jet</v>
          </cell>
          <cell r="L2046" t="str">
            <v>Boeing</v>
          </cell>
          <cell r="M2046" t="str">
            <v>Boeing BBJ/BBJ2/BBJ3</v>
          </cell>
        </row>
        <row r="2047">
          <cell r="A2047">
            <v>636</v>
          </cell>
          <cell r="B2047">
            <v>725</v>
          </cell>
          <cell r="C2047" t="str">
            <v>636#725</v>
          </cell>
          <cell r="D2047">
            <v>12412</v>
          </cell>
          <cell r="E2047">
            <v>2</v>
          </cell>
          <cell r="F2047" t="str">
            <v>D</v>
          </cell>
          <cell r="G2047" t="str">
            <v>D</v>
          </cell>
          <cell r="H2047" t="str">
            <v/>
          </cell>
          <cell r="I2047" t="str">
            <v/>
          </cell>
          <cell r="J2047" t="str">
            <v/>
          </cell>
          <cell r="K2047" t="str">
            <v>Military Transport / Special Mission</v>
          </cell>
          <cell r="L2047" t="str">
            <v>Boeing</v>
          </cell>
          <cell r="M2047" t="str">
            <v>Boeing B-52 Stratofortress</v>
          </cell>
        </row>
        <row r="2048">
          <cell r="A2048">
            <v>676</v>
          </cell>
          <cell r="B2048">
            <v>725</v>
          </cell>
          <cell r="C2048" t="str">
            <v>676#725</v>
          </cell>
          <cell r="D2048">
            <v>12412</v>
          </cell>
          <cell r="E2048">
            <v>2</v>
          </cell>
          <cell r="F2048" t="str">
            <v>D</v>
          </cell>
          <cell r="G2048" t="str">
            <v>D</v>
          </cell>
          <cell r="H2048" t="str">
            <v/>
          </cell>
          <cell r="I2048" t="str">
            <v/>
          </cell>
          <cell r="J2048" t="str">
            <v/>
          </cell>
          <cell r="K2048" t="str">
            <v>Military Transport / Special Mission</v>
          </cell>
          <cell r="L2048" t="str">
            <v>Boeing</v>
          </cell>
          <cell r="M2048" t="str">
            <v>Boeing B-52 Stratofortress re-engine</v>
          </cell>
        </row>
        <row r="2049">
          <cell r="A2049">
            <v>156</v>
          </cell>
          <cell r="B2049">
            <v>725</v>
          </cell>
          <cell r="C2049" t="str">
            <v>156#725</v>
          </cell>
          <cell r="D2049">
            <v>12412</v>
          </cell>
          <cell r="E2049">
            <v>2</v>
          </cell>
          <cell r="F2049" t="str">
            <v>D</v>
          </cell>
          <cell r="G2049" t="str">
            <v>D</v>
          </cell>
          <cell r="H2049" t="str">
            <v/>
          </cell>
          <cell r="I2049" t="str">
            <v/>
          </cell>
          <cell r="J2049" t="str">
            <v/>
          </cell>
          <cell r="K2049" t="str">
            <v>Military Transport / Special Mission</v>
          </cell>
          <cell r="L2049" t="str">
            <v>Boeing</v>
          </cell>
          <cell r="M2049" t="str">
            <v>Boeing P-8 Poseidon</v>
          </cell>
        </row>
        <row r="2050">
          <cell r="A2050">
            <v>574</v>
          </cell>
          <cell r="B2050">
            <v>725</v>
          </cell>
          <cell r="C2050" t="str">
            <v>574#725</v>
          </cell>
          <cell r="D2050">
            <v>12412</v>
          </cell>
          <cell r="E2050">
            <v>2</v>
          </cell>
          <cell r="F2050" t="str">
            <v>D</v>
          </cell>
          <cell r="G2050" t="str">
            <v>D</v>
          </cell>
          <cell r="H2050" t="str">
            <v/>
          </cell>
          <cell r="I2050" t="str">
            <v/>
          </cell>
          <cell r="J2050" t="str">
            <v/>
          </cell>
          <cell r="K2050" t="str">
            <v>Military Transport / Special Mission</v>
          </cell>
          <cell r="L2050" t="str">
            <v>Boeing</v>
          </cell>
          <cell r="M2050" t="str">
            <v>Boeing C-40 Clipper</v>
          </cell>
        </row>
        <row r="2051">
          <cell r="A2051">
            <v>196</v>
          </cell>
          <cell r="B2051">
            <v>725</v>
          </cell>
          <cell r="C2051" t="str">
            <v>196#725</v>
          </cell>
          <cell r="D2051">
            <v>12412</v>
          </cell>
          <cell r="E2051">
            <v>2</v>
          </cell>
          <cell r="F2051" t="str">
            <v>D</v>
          </cell>
          <cell r="G2051" t="str">
            <v>D</v>
          </cell>
          <cell r="H2051" t="str">
            <v/>
          </cell>
          <cell r="I2051" t="str">
            <v/>
          </cell>
          <cell r="J2051" t="str">
            <v/>
          </cell>
          <cell r="K2051" t="str">
            <v>Large Commercial Aircraft</v>
          </cell>
          <cell r="L2051" t="str">
            <v>Boeing</v>
          </cell>
          <cell r="M2051" t="str">
            <v>Boeing 737 MAX: 737 MAX 8</v>
          </cell>
        </row>
        <row r="2052">
          <cell r="A2052">
            <v>197</v>
          </cell>
          <cell r="B2052">
            <v>725</v>
          </cell>
          <cell r="C2052" t="str">
            <v>197#725</v>
          </cell>
          <cell r="D2052">
            <v>12412</v>
          </cell>
          <cell r="E2052">
            <v>2</v>
          </cell>
          <cell r="F2052" t="str">
            <v>D</v>
          </cell>
          <cell r="G2052" t="str">
            <v>D</v>
          </cell>
          <cell r="H2052" t="str">
            <v/>
          </cell>
          <cell r="I2052" t="str">
            <v/>
          </cell>
          <cell r="J2052" t="str">
            <v/>
          </cell>
          <cell r="K2052" t="str">
            <v>Large Commercial Aircraft</v>
          </cell>
          <cell r="L2052" t="str">
            <v>Boeing</v>
          </cell>
          <cell r="M2052" t="str">
            <v>Boeing 737 MAX: 737 MAX 9</v>
          </cell>
        </row>
        <row r="2053">
          <cell r="A2053">
            <v>300</v>
          </cell>
          <cell r="B2053">
            <v>725</v>
          </cell>
          <cell r="C2053" t="str">
            <v>300#725</v>
          </cell>
          <cell r="D2053">
            <v>12412</v>
          </cell>
          <cell r="E2053">
            <v>2</v>
          </cell>
          <cell r="F2053" t="str">
            <v>D</v>
          </cell>
          <cell r="G2053" t="str">
            <v>D</v>
          </cell>
          <cell r="H2053" t="str">
            <v/>
          </cell>
          <cell r="I2053" t="str">
            <v/>
          </cell>
          <cell r="J2053" t="str">
            <v/>
          </cell>
          <cell r="K2053" t="str">
            <v>Large Commercial Aircraft</v>
          </cell>
          <cell r="L2053" t="str">
            <v>Boeing</v>
          </cell>
          <cell r="M2053" t="str">
            <v>Boeing 737-600</v>
          </cell>
        </row>
        <row r="2054">
          <cell r="A2054">
            <v>192</v>
          </cell>
          <cell r="B2054">
            <v>725</v>
          </cell>
          <cell r="C2054" t="str">
            <v>192#725</v>
          </cell>
          <cell r="D2054">
            <v>12412</v>
          </cell>
          <cell r="E2054">
            <v>2</v>
          </cell>
          <cell r="F2054" t="str">
            <v>D</v>
          </cell>
          <cell r="G2054" t="str">
            <v>D</v>
          </cell>
          <cell r="H2054" t="str">
            <v/>
          </cell>
          <cell r="I2054" t="str">
            <v/>
          </cell>
          <cell r="J2054" t="str">
            <v/>
          </cell>
          <cell r="K2054" t="str">
            <v>Large Commercial Aircraft</v>
          </cell>
          <cell r="L2054" t="str">
            <v>Boeing</v>
          </cell>
          <cell r="M2054" t="str">
            <v>Boeing 737-700</v>
          </cell>
        </row>
        <row r="2055">
          <cell r="A2055">
            <v>193</v>
          </cell>
          <cell r="B2055">
            <v>725</v>
          </cell>
          <cell r="C2055" t="str">
            <v>193#725</v>
          </cell>
          <cell r="D2055">
            <v>12412</v>
          </cell>
          <cell r="E2055">
            <v>2</v>
          </cell>
          <cell r="F2055" t="str">
            <v>D</v>
          </cell>
          <cell r="G2055" t="str">
            <v>D</v>
          </cell>
          <cell r="H2055" t="str">
            <v/>
          </cell>
          <cell r="I2055" t="str">
            <v/>
          </cell>
          <cell r="J2055" t="str">
            <v/>
          </cell>
          <cell r="K2055" t="str">
            <v>Large Commercial Aircraft</v>
          </cell>
          <cell r="L2055" t="str">
            <v>Boeing</v>
          </cell>
          <cell r="M2055" t="str">
            <v>Boeing 737-800</v>
          </cell>
        </row>
        <row r="2056">
          <cell r="A2056">
            <v>194</v>
          </cell>
          <cell r="B2056">
            <v>725</v>
          </cell>
          <cell r="C2056" t="str">
            <v>194#725</v>
          </cell>
          <cell r="D2056">
            <v>12412</v>
          </cell>
          <cell r="E2056">
            <v>2</v>
          </cell>
          <cell r="F2056" t="str">
            <v>D</v>
          </cell>
          <cell r="G2056" t="str">
            <v>D</v>
          </cell>
          <cell r="H2056" t="str">
            <v/>
          </cell>
          <cell r="I2056" t="str">
            <v/>
          </cell>
          <cell r="J2056" t="str">
            <v/>
          </cell>
          <cell r="K2056" t="str">
            <v>Large Commercial Aircraft</v>
          </cell>
          <cell r="L2056" t="str">
            <v>Boeing</v>
          </cell>
          <cell r="M2056" t="str">
            <v>Boeing 737-900</v>
          </cell>
        </row>
        <row r="2057">
          <cell r="A2057">
            <v>522</v>
          </cell>
          <cell r="B2057">
            <v>725</v>
          </cell>
          <cell r="C2057" t="str">
            <v>522#725</v>
          </cell>
          <cell r="D2057">
            <v>12412</v>
          </cell>
          <cell r="E2057">
            <v>2</v>
          </cell>
          <cell r="F2057" t="str">
            <v>D</v>
          </cell>
          <cell r="G2057" t="str">
            <v>D</v>
          </cell>
          <cell r="H2057" t="str">
            <v/>
          </cell>
          <cell r="I2057" t="str">
            <v/>
          </cell>
          <cell r="J2057" t="str">
            <v/>
          </cell>
          <cell r="K2057" t="str">
            <v>Large Commercial Aircraft</v>
          </cell>
          <cell r="L2057" t="str">
            <v>Boeing</v>
          </cell>
          <cell r="M2057" t="str">
            <v>Boeing 757</v>
          </cell>
        </row>
        <row r="2058">
          <cell r="A2058">
            <v>230</v>
          </cell>
          <cell r="B2058">
            <v>725</v>
          </cell>
          <cell r="C2058" t="str">
            <v>230#725</v>
          </cell>
          <cell r="D2058">
            <v>12412</v>
          </cell>
          <cell r="E2058">
            <v>2</v>
          </cell>
          <cell r="F2058" t="str">
            <v>D</v>
          </cell>
          <cell r="G2058" t="str">
            <v>D</v>
          </cell>
          <cell r="H2058" t="str">
            <v/>
          </cell>
          <cell r="I2058" t="str">
            <v/>
          </cell>
          <cell r="J2058" t="str">
            <v/>
          </cell>
          <cell r="K2058" t="str">
            <v>Large Commercial Aircraft</v>
          </cell>
          <cell r="L2058" t="str">
            <v>Boeing</v>
          </cell>
          <cell r="M2058" t="str">
            <v>Boeing 757</v>
          </cell>
        </row>
        <row r="2059">
          <cell r="A2059">
            <v>612</v>
          </cell>
          <cell r="B2059">
            <v>725</v>
          </cell>
          <cell r="C2059" t="str">
            <v>612#725</v>
          </cell>
          <cell r="D2059">
            <v>12412</v>
          </cell>
          <cell r="E2059">
            <v>2</v>
          </cell>
          <cell r="F2059" t="str">
            <v>D</v>
          </cell>
          <cell r="G2059" t="str">
            <v>D</v>
          </cell>
          <cell r="H2059" t="str">
            <v/>
          </cell>
          <cell r="I2059" t="str">
            <v/>
          </cell>
          <cell r="J2059" t="str">
            <v/>
          </cell>
          <cell r="K2059" t="str">
            <v>Large Commercial Aircraft</v>
          </cell>
          <cell r="L2059" t="str">
            <v>Boeing</v>
          </cell>
          <cell r="M2059" t="str">
            <v>Boeing New Single Aisle (NSA)</v>
          </cell>
        </row>
        <row r="2060">
          <cell r="A2060">
            <v>18</v>
          </cell>
          <cell r="B2060">
            <v>725</v>
          </cell>
          <cell r="C2060" t="str">
            <v>18#725</v>
          </cell>
          <cell r="D2060">
            <v>12412</v>
          </cell>
          <cell r="E2060">
            <v>2</v>
          </cell>
          <cell r="F2060" t="str">
            <v>D</v>
          </cell>
          <cell r="G2060" t="str">
            <v>D</v>
          </cell>
          <cell r="H2060" t="str">
            <v/>
          </cell>
          <cell r="I2060" t="str">
            <v/>
          </cell>
          <cell r="J2060" t="str">
            <v/>
          </cell>
          <cell r="K2060" t="str">
            <v>Large Commercial Aircraft</v>
          </cell>
          <cell r="L2060" t="str">
            <v>Comac</v>
          </cell>
          <cell r="M2060" t="str">
            <v>Comac C919</v>
          </cell>
        </row>
        <row r="2061">
          <cell r="A2061">
            <v>541</v>
          </cell>
          <cell r="B2061">
            <v>725</v>
          </cell>
          <cell r="C2061" t="str">
            <v>541#725</v>
          </cell>
          <cell r="D2061">
            <v>12412</v>
          </cell>
          <cell r="E2061">
            <v>2</v>
          </cell>
          <cell r="F2061" t="str">
            <v>D</v>
          </cell>
          <cell r="G2061" t="str">
            <v>D</v>
          </cell>
          <cell r="H2061" t="str">
            <v/>
          </cell>
          <cell r="I2061" t="str">
            <v/>
          </cell>
          <cell r="J2061" t="str">
            <v/>
          </cell>
          <cell r="K2061" t="str">
            <v>Large Commercial Aircraft</v>
          </cell>
          <cell r="L2061" t="str">
            <v>Irkut</v>
          </cell>
          <cell r="M2061" t="str">
            <v>Irkut MC-21</v>
          </cell>
        </row>
        <row r="2062">
          <cell r="A2062">
            <v>19</v>
          </cell>
          <cell r="B2062">
            <v>725</v>
          </cell>
          <cell r="C2062" t="str">
            <v>19#725</v>
          </cell>
          <cell r="D2062">
            <v>12412</v>
          </cell>
          <cell r="E2062">
            <v>2</v>
          </cell>
          <cell r="F2062" t="str">
            <v>D</v>
          </cell>
          <cell r="G2062" t="str">
            <v>D</v>
          </cell>
          <cell r="H2062" t="str">
            <v/>
          </cell>
          <cell r="I2062" t="str">
            <v/>
          </cell>
          <cell r="J2062" t="str">
            <v/>
          </cell>
          <cell r="K2062" t="str">
            <v>Large Commercial Aircraft</v>
          </cell>
          <cell r="L2062" t="str">
            <v>Irkut</v>
          </cell>
          <cell r="M2062" t="str">
            <v>Irkut MC-21</v>
          </cell>
        </row>
        <row r="2063">
          <cell r="A2063">
            <v>663</v>
          </cell>
          <cell r="B2063">
            <v>725</v>
          </cell>
          <cell r="C2063" t="str">
            <v>663#725</v>
          </cell>
          <cell r="D2063">
            <v>13033</v>
          </cell>
          <cell r="E2063">
            <v>2</v>
          </cell>
          <cell r="F2063" t="str">
            <v>E</v>
          </cell>
          <cell r="G2063" t="str">
            <v>E (105% D) [$12,412]</v>
          </cell>
          <cell r="H2063" t="str">
            <v/>
          </cell>
          <cell r="I2063" t="str">
            <v/>
          </cell>
          <cell r="J2063" t="str">
            <v/>
          </cell>
          <cell r="K2063" t="str">
            <v>Large Commercial Aircraft</v>
          </cell>
          <cell r="L2063" t="str">
            <v>Airbus</v>
          </cell>
          <cell r="M2063" t="str">
            <v>Airbus A321 XLR</v>
          </cell>
        </row>
        <row r="2064">
          <cell r="A2064">
            <v>654</v>
          </cell>
          <cell r="B2064">
            <v>725</v>
          </cell>
          <cell r="C2064" t="str">
            <v>654#725</v>
          </cell>
          <cell r="D2064">
            <v>13033</v>
          </cell>
          <cell r="E2064">
            <v>2</v>
          </cell>
          <cell r="F2064" t="str">
            <v>E</v>
          </cell>
          <cell r="G2064" t="str">
            <v>E (105% D) [$12,412]</v>
          </cell>
          <cell r="H2064" t="str">
            <v/>
          </cell>
          <cell r="I2064" t="str">
            <v/>
          </cell>
          <cell r="J2064" t="str">
            <v/>
          </cell>
          <cell r="K2064" t="str">
            <v>Large Commercial Aircraft</v>
          </cell>
          <cell r="L2064" t="str">
            <v>Airbus</v>
          </cell>
          <cell r="M2064" t="str">
            <v>Airbus A322X</v>
          </cell>
        </row>
        <row r="2065">
          <cell r="A2065">
            <v>655</v>
          </cell>
          <cell r="B2065">
            <v>725</v>
          </cell>
          <cell r="C2065" t="str">
            <v>655#725</v>
          </cell>
          <cell r="D2065">
            <v>13033</v>
          </cell>
          <cell r="E2065">
            <v>2</v>
          </cell>
          <cell r="F2065" t="str">
            <v>E</v>
          </cell>
          <cell r="G2065" t="str">
            <v>E (105% D) [$12,412]</v>
          </cell>
          <cell r="H2065" t="str">
            <v/>
          </cell>
          <cell r="I2065" t="str">
            <v/>
          </cell>
          <cell r="J2065" t="str">
            <v/>
          </cell>
          <cell r="K2065" t="str">
            <v>Large Commercial Aircraft</v>
          </cell>
          <cell r="L2065" t="str">
            <v>Airbus</v>
          </cell>
          <cell r="M2065" t="str">
            <v>Airbus A322X</v>
          </cell>
        </row>
        <row r="2066">
          <cell r="A2066">
            <v>653</v>
          </cell>
          <cell r="B2066">
            <v>725</v>
          </cell>
          <cell r="C2066" t="str">
            <v>653#725</v>
          </cell>
          <cell r="D2066">
            <v>13033</v>
          </cell>
          <cell r="E2066">
            <v>2</v>
          </cell>
          <cell r="F2066" t="str">
            <v>E</v>
          </cell>
          <cell r="G2066" t="str">
            <v>E (105% D) [$12,412]</v>
          </cell>
          <cell r="H2066" t="str">
            <v/>
          </cell>
          <cell r="I2066" t="str">
            <v/>
          </cell>
          <cell r="J2066" t="str">
            <v/>
          </cell>
          <cell r="K2066" t="str">
            <v>Large Commercial Aircraft</v>
          </cell>
          <cell r="L2066" t="str">
            <v>Airbus</v>
          </cell>
          <cell r="M2066" t="str">
            <v>Airbus A220-500</v>
          </cell>
        </row>
        <row r="2067">
          <cell r="A2067">
            <v>660</v>
          </cell>
          <cell r="B2067">
            <v>725</v>
          </cell>
          <cell r="C2067" t="str">
            <v>660#725</v>
          </cell>
          <cell r="D2067">
            <v>13033</v>
          </cell>
          <cell r="E2067">
            <v>2</v>
          </cell>
          <cell r="F2067" t="str">
            <v>E</v>
          </cell>
          <cell r="G2067" t="str">
            <v>E (105% D) [$12,412]</v>
          </cell>
          <cell r="H2067" t="str">
            <v/>
          </cell>
          <cell r="I2067" t="str">
            <v/>
          </cell>
          <cell r="J2067" t="str">
            <v/>
          </cell>
          <cell r="K2067" t="str">
            <v>Large Commercial Aircraft</v>
          </cell>
          <cell r="L2067" t="str">
            <v>Airbus</v>
          </cell>
          <cell r="M2067" t="str">
            <v>Airbus A321 LR</v>
          </cell>
        </row>
        <row r="2068">
          <cell r="A2068">
            <v>661</v>
          </cell>
          <cell r="B2068">
            <v>725</v>
          </cell>
          <cell r="C2068" t="str">
            <v>661#725</v>
          </cell>
          <cell r="D2068">
            <v>13033</v>
          </cell>
          <cell r="E2068">
            <v>2</v>
          </cell>
          <cell r="F2068" t="str">
            <v>E</v>
          </cell>
          <cell r="G2068" t="str">
            <v>E (105% D) [$12,412]</v>
          </cell>
          <cell r="H2068" t="str">
            <v/>
          </cell>
          <cell r="I2068" t="str">
            <v/>
          </cell>
          <cell r="J2068" t="str">
            <v/>
          </cell>
          <cell r="K2068" t="str">
            <v>Large Commercial Aircraft</v>
          </cell>
          <cell r="L2068" t="str">
            <v>Airbus</v>
          </cell>
          <cell r="M2068" t="str">
            <v>Airbus A321 LR</v>
          </cell>
        </row>
        <row r="2069">
          <cell r="A2069">
            <v>662</v>
          </cell>
          <cell r="B2069">
            <v>725</v>
          </cell>
          <cell r="C2069" t="str">
            <v>662#725</v>
          </cell>
          <cell r="D2069">
            <v>13033</v>
          </cell>
          <cell r="E2069">
            <v>2</v>
          </cell>
          <cell r="F2069" t="str">
            <v>E</v>
          </cell>
          <cell r="G2069" t="str">
            <v>E (105% D) [$12,412]</v>
          </cell>
          <cell r="H2069" t="str">
            <v/>
          </cell>
          <cell r="I2069" t="str">
            <v/>
          </cell>
          <cell r="J2069" t="str">
            <v/>
          </cell>
          <cell r="K2069" t="str">
            <v>Large Commercial Aircraft</v>
          </cell>
          <cell r="L2069" t="str">
            <v>Airbus</v>
          </cell>
          <cell r="M2069" t="str">
            <v>Airbus A321 XLR</v>
          </cell>
        </row>
        <row r="2070">
          <cell r="A2070">
            <v>668</v>
          </cell>
          <cell r="B2070">
            <v>726</v>
          </cell>
          <cell r="C2070" t="str">
            <v>668#726</v>
          </cell>
          <cell r="D2070">
            <v>27328</v>
          </cell>
          <cell r="E2070">
            <v>2</v>
          </cell>
          <cell r="F2070" t="str">
            <v>A</v>
          </cell>
          <cell r="G2070" t="str">
            <v>A</v>
          </cell>
          <cell r="H2070" t="str">
            <v/>
          </cell>
          <cell r="I2070" t="str">
            <v/>
          </cell>
          <cell r="J2070" t="str">
            <v/>
          </cell>
          <cell r="K2070" t="str">
            <v>Freighter</v>
          </cell>
          <cell r="L2070" t="str">
            <v>ATR</v>
          </cell>
          <cell r="M2070" t="str">
            <v>ATR 72-600F</v>
          </cell>
        </row>
        <row r="2071">
          <cell r="A2071">
            <v>667</v>
          </cell>
          <cell r="B2071">
            <v>726</v>
          </cell>
          <cell r="C2071" t="str">
            <v>667#726</v>
          </cell>
          <cell r="D2071">
            <v>27328</v>
          </cell>
          <cell r="E2071">
            <v>2</v>
          </cell>
          <cell r="F2071" t="str">
            <v>A</v>
          </cell>
          <cell r="G2071" t="str">
            <v>A</v>
          </cell>
          <cell r="H2071" t="str">
            <v/>
          </cell>
          <cell r="I2071" t="str">
            <v/>
          </cell>
          <cell r="J2071" t="str">
            <v/>
          </cell>
          <cell r="K2071" t="str">
            <v>Freighter</v>
          </cell>
          <cell r="L2071" t="str">
            <v>ATR</v>
          </cell>
          <cell r="M2071" t="str">
            <v>ATR 72/42 Freighter Conversion</v>
          </cell>
        </row>
        <row r="2072">
          <cell r="A2072">
            <v>671</v>
          </cell>
          <cell r="B2072">
            <v>726</v>
          </cell>
          <cell r="C2072" t="str">
            <v>671#726</v>
          </cell>
          <cell r="D2072">
            <v>38714</v>
          </cell>
          <cell r="E2072">
            <v>2</v>
          </cell>
          <cell r="F2072" t="str">
            <v>B</v>
          </cell>
          <cell r="G2072" t="str">
            <v>B (142% A) [$27,328]</v>
          </cell>
          <cell r="H2072" t="str">
            <v/>
          </cell>
          <cell r="I2072" t="str">
            <v/>
          </cell>
          <cell r="J2072" t="str">
            <v/>
          </cell>
          <cell r="K2072" t="str">
            <v>Freighter</v>
          </cell>
          <cell r="L2072" t="str">
            <v>Embraer</v>
          </cell>
          <cell r="M2072" t="str">
            <v>Embraer E190F (P2F)</v>
          </cell>
        </row>
        <row r="2073">
          <cell r="A2073">
            <v>672</v>
          </cell>
          <cell r="B2073">
            <v>726</v>
          </cell>
          <cell r="C2073" t="str">
            <v>672#726</v>
          </cell>
          <cell r="D2073">
            <v>38714</v>
          </cell>
          <cell r="E2073">
            <v>2</v>
          </cell>
          <cell r="F2073" t="str">
            <v>B</v>
          </cell>
          <cell r="G2073" t="str">
            <v>B (142% A) [$27,328]</v>
          </cell>
          <cell r="H2073" t="str">
            <v/>
          </cell>
          <cell r="I2073" t="str">
            <v/>
          </cell>
          <cell r="J2073" t="str">
            <v/>
          </cell>
          <cell r="K2073" t="str">
            <v>Freighter</v>
          </cell>
          <cell r="L2073" t="str">
            <v>Embraer</v>
          </cell>
          <cell r="M2073" t="str">
            <v>Embraer E195F (P2F)</v>
          </cell>
        </row>
        <row r="2074">
          <cell r="A2074">
            <v>591</v>
          </cell>
          <cell r="B2074">
            <v>726</v>
          </cell>
          <cell r="C2074" t="str">
            <v>591#726</v>
          </cell>
          <cell r="D2074">
            <v>45546</v>
          </cell>
          <cell r="E2074">
            <v>2</v>
          </cell>
          <cell r="F2074" t="str">
            <v>C</v>
          </cell>
          <cell r="G2074" t="str">
            <v>C</v>
          </cell>
          <cell r="H2074" t="str">
            <v/>
          </cell>
          <cell r="I2074" t="str">
            <v/>
          </cell>
          <cell r="J2074" t="str">
            <v/>
          </cell>
          <cell r="K2074" t="str">
            <v>Freighter</v>
          </cell>
          <cell r="L2074" t="str">
            <v>Boeing</v>
          </cell>
          <cell r="M2074" t="str">
            <v>Boeing 737-700C</v>
          </cell>
        </row>
        <row r="2075">
          <cell r="A2075">
            <v>535</v>
          </cell>
          <cell r="B2075">
            <v>726</v>
          </cell>
          <cell r="C2075" t="str">
            <v>535#726</v>
          </cell>
          <cell r="D2075">
            <v>45546</v>
          </cell>
          <cell r="E2075">
            <v>2</v>
          </cell>
          <cell r="F2075" t="str">
            <v>C</v>
          </cell>
          <cell r="G2075" t="str">
            <v>C</v>
          </cell>
          <cell r="H2075" t="str">
            <v/>
          </cell>
          <cell r="I2075" t="str">
            <v/>
          </cell>
          <cell r="J2075" t="str">
            <v/>
          </cell>
          <cell r="K2075" t="str">
            <v>Large Commercial Aircraft</v>
          </cell>
          <cell r="L2075" t="str">
            <v>Boeing</v>
          </cell>
          <cell r="M2075" t="str">
            <v>Boeing 737 Classic: 737-400</v>
          </cell>
        </row>
        <row r="2076">
          <cell r="A2076">
            <v>536</v>
          </cell>
          <cell r="B2076">
            <v>726</v>
          </cell>
          <cell r="C2076" t="str">
            <v>536#726</v>
          </cell>
          <cell r="D2076">
            <v>45546</v>
          </cell>
          <cell r="E2076">
            <v>2</v>
          </cell>
          <cell r="F2076" t="str">
            <v>C</v>
          </cell>
          <cell r="G2076" t="str">
            <v>C</v>
          </cell>
          <cell r="H2076" t="str">
            <v/>
          </cell>
          <cell r="I2076" t="str">
            <v/>
          </cell>
          <cell r="J2076" t="str">
            <v/>
          </cell>
          <cell r="K2076" t="str">
            <v>Large Commercial Aircraft</v>
          </cell>
          <cell r="L2076" t="str">
            <v>Boeing</v>
          </cell>
          <cell r="M2076" t="str">
            <v>Boeing 737 Classic: 737-500</v>
          </cell>
        </row>
        <row r="2077">
          <cell r="A2077">
            <v>309</v>
          </cell>
          <cell r="B2077">
            <v>726</v>
          </cell>
          <cell r="C2077" t="str">
            <v>309#726</v>
          </cell>
          <cell r="D2077">
            <v>45546</v>
          </cell>
          <cell r="E2077">
            <v>2</v>
          </cell>
          <cell r="F2077" t="str">
            <v>C</v>
          </cell>
          <cell r="G2077" t="str">
            <v>C</v>
          </cell>
          <cell r="H2077" t="str">
            <v/>
          </cell>
          <cell r="I2077" t="str">
            <v/>
          </cell>
          <cell r="J2077" t="str">
            <v/>
          </cell>
          <cell r="K2077" t="str">
            <v>Large Commercial Aircraft</v>
          </cell>
          <cell r="L2077" t="str">
            <v>Boeing</v>
          </cell>
          <cell r="M2077" t="str">
            <v>Boeing 737 MAX: 737 MAX 10</v>
          </cell>
        </row>
        <row r="2078">
          <cell r="A2078">
            <v>195</v>
          </cell>
          <cell r="B2078">
            <v>726</v>
          </cell>
          <cell r="C2078" t="str">
            <v>195#726</v>
          </cell>
          <cell r="D2078">
            <v>45546</v>
          </cell>
          <cell r="E2078">
            <v>2</v>
          </cell>
          <cell r="F2078" t="str">
            <v>C</v>
          </cell>
          <cell r="G2078" t="str">
            <v>C</v>
          </cell>
          <cell r="H2078" t="str">
            <v/>
          </cell>
          <cell r="I2078" t="str">
            <v/>
          </cell>
          <cell r="J2078" t="str">
            <v/>
          </cell>
          <cell r="K2078" t="str">
            <v>Large Commercial Aircraft</v>
          </cell>
          <cell r="L2078" t="str">
            <v>Boeing</v>
          </cell>
          <cell r="M2078" t="str">
            <v>Boeing 737 MAX: 737 MAX 7</v>
          </cell>
        </row>
        <row r="2079">
          <cell r="A2079">
            <v>196</v>
          </cell>
          <cell r="B2079">
            <v>726</v>
          </cell>
          <cell r="C2079" t="str">
            <v>196#726</v>
          </cell>
          <cell r="D2079">
            <v>45546</v>
          </cell>
          <cell r="E2079">
            <v>2</v>
          </cell>
          <cell r="F2079" t="str">
            <v>C</v>
          </cell>
          <cell r="G2079" t="str">
            <v>C</v>
          </cell>
          <cell r="H2079" t="str">
            <v/>
          </cell>
          <cell r="I2079" t="str">
            <v/>
          </cell>
          <cell r="J2079" t="str">
            <v/>
          </cell>
          <cell r="K2079" t="str">
            <v>Large Commercial Aircraft</v>
          </cell>
          <cell r="L2079" t="str">
            <v>Boeing</v>
          </cell>
          <cell r="M2079" t="str">
            <v>Boeing 737 MAX: 737 MAX 8</v>
          </cell>
        </row>
        <row r="2080">
          <cell r="A2080">
            <v>515</v>
          </cell>
          <cell r="B2080">
            <v>726</v>
          </cell>
          <cell r="C2080" t="str">
            <v>515#726</v>
          </cell>
          <cell r="D2080">
            <v>45546</v>
          </cell>
          <cell r="E2080">
            <v>2</v>
          </cell>
          <cell r="F2080" t="str">
            <v>C</v>
          </cell>
          <cell r="G2080" t="str">
            <v>C</v>
          </cell>
          <cell r="H2080" t="str">
            <v/>
          </cell>
          <cell r="I2080" t="str">
            <v/>
          </cell>
          <cell r="J2080" t="str">
            <v/>
          </cell>
          <cell r="K2080" t="str">
            <v>Large Commercial Aircraft</v>
          </cell>
          <cell r="L2080" t="str">
            <v>Airbus</v>
          </cell>
          <cell r="M2080" t="str">
            <v>Airbus A321neo</v>
          </cell>
        </row>
        <row r="2081">
          <cell r="A2081">
            <v>211</v>
          </cell>
          <cell r="B2081">
            <v>726</v>
          </cell>
          <cell r="C2081" t="str">
            <v>211#726</v>
          </cell>
          <cell r="D2081">
            <v>45546</v>
          </cell>
          <cell r="E2081">
            <v>2</v>
          </cell>
          <cell r="F2081" t="str">
            <v>C</v>
          </cell>
          <cell r="G2081" t="str">
            <v>C</v>
          </cell>
          <cell r="H2081" t="str">
            <v/>
          </cell>
          <cell r="I2081" t="str">
            <v/>
          </cell>
          <cell r="J2081" t="str">
            <v/>
          </cell>
          <cell r="K2081" t="str">
            <v>Large Commercial Aircraft</v>
          </cell>
          <cell r="L2081" t="str">
            <v>Airbus</v>
          </cell>
          <cell r="M2081" t="str">
            <v>Airbus A321neo</v>
          </cell>
        </row>
        <row r="2082">
          <cell r="A2082">
            <v>299</v>
          </cell>
          <cell r="B2082">
            <v>726</v>
          </cell>
          <cell r="C2082" t="str">
            <v>299#726</v>
          </cell>
          <cell r="D2082">
            <v>45546</v>
          </cell>
          <cell r="E2082">
            <v>2</v>
          </cell>
          <cell r="F2082" t="str">
            <v>C</v>
          </cell>
          <cell r="G2082" t="str">
            <v>C</v>
          </cell>
          <cell r="H2082" t="str">
            <v/>
          </cell>
          <cell r="I2082" t="str">
            <v/>
          </cell>
          <cell r="J2082" t="str">
            <v/>
          </cell>
          <cell r="K2082" t="str">
            <v>Large Commercial Aircraft</v>
          </cell>
          <cell r="L2082" t="str">
            <v>Boeing</v>
          </cell>
          <cell r="M2082" t="str">
            <v>Boeing 717</v>
          </cell>
        </row>
        <row r="2083">
          <cell r="A2083">
            <v>534</v>
          </cell>
          <cell r="B2083">
            <v>726</v>
          </cell>
          <cell r="C2083" t="str">
            <v>534#726</v>
          </cell>
          <cell r="D2083">
            <v>45546</v>
          </cell>
          <cell r="E2083">
            <v>2</v>
          </cell>
          <cell r="F2083" t="str">
            <v>C</v>
          </cell>
          <cell r="G2083" t="str">
            <v>C</v>
          </cell>
          <cell r="H2083" t="str">
            <v/>
          </cell>
          <cell r="I2083" t="str">
            <v/>
          </cell>
          <cell r="J2083" t="str">
            <v/>
          </cell>
          <cell r="K2083" t="str">
            <v>Large Commercial Aircraft</v>
          </cell>
          <cell r="L2083" t="str">
            <v>Boeing</v>
          </cell>
          <cell r="M2083" t="str">
            <v>Boeing 737 Classic: 737-300</v>
          </cell>
        </row>
        <row r="2084">
          <cell r="A2084">
            <v>221</v>
          </cell>
          <cell r="B2084">
            <v>726</v>
          </cell>
          <cell r="C2084" t="str">
            <v>221#726</v>
          </cell>
          <cell r="D2084">
            <v>45546</v>
          </cell>
          <cell r="E2084">
            <v>2</v>
          </cell>
          <cell r="F2084" t="str">
            <v>C</v>
          </cell>
          <cell r="G2084" t="str">
            <v>C</v>
          </cell>
          <cell r="H2084" t="str">
            <v/>
          </cell>
          <cell r="I2084" t="str">
            <v/>
          </cell>
          <cell r="J2084" t="str">
            <v/>
          </cell>
          <cell r="K2084" t="str">
            <v>Large Commercial Aircraft</v>
          </cell>
          <cell r="L2084" t="str">
            <v>Airbus</v>
          </cell>
          <cell r="M2084" t="str">
            <v>Airbus A220-100</v>
          </cell>
        </row>
        <row r="2085">
          <cell r="A2085">
            <v>222</v>
          </cell>
          <cell r="B2085">
            <v>726</v>
          </cell>
          <cell r="C2085" t="str">
            <v>222#726</v>
          </cell>
          <cell r="D2085">
            <v>45546</v>
          </cell>
          <cell r="E2085">
            <v>2</v>
          </cell>
          <cell r="F2085" t="str">
            <v>C</v>
          </cell>
          <cell r="G2085" t="str">
            <v>C</v>
          </cell>
          <cell r="H2085" t="str">
            <v/>
          </cell>
          <cell r="I2085" t="str">
            <v/>
          </cell>
          <cell r="J2085" t="str">
            <v/>
          </cell>
          <cell r="K2085" t="str">
            <v>Large Commercial Aircraft</v>
          </cell>
          <cell r="L2085" t="str">
            <v>Airbus</v>
          </cell>
          <cell r="M2085" t="str">
            <v>Airbus A220-300</v>
          </cell>
        </row>
        <row r="2086">
          <cell r="A2086">
            <v>634</v>
          </cell>
          <cell r="B2086">
            <v>726</v>
          </cell>
          <cell r="C2086" t="str">
            <v>634#726</v>
          </cell>
          <cell r="D2086">
            <v>45546</v>
          </cell>
          <cell r="E2086">
            <v>2</v>
          </cell>
          <cell r="F2086" t="str">
            <v>C</v>
          </cell>
          <cell r="G2086" t="str">
            <v>C</v>
          </cell>
          <cell r="H2086" t="str">
            <v/>
          </cell>
          <cell r="I2086" t="str">
            <v/>
          </cell>
          <cell r="J2086" t="str">
            <v/>
          </cell>
          <cell r="K2086" t="str">
            <v>Large Commercial Aircraft</v>
          </cell>
          <cell r="L2086" t="str">
            <v>Airbus</v>
          </cell>
          <cell r="M2086" t="str">
            <v>A319-100</v>
          </cell>
        </row>
        <row r="2087">
          <cell r="A2087">
            <v>633</v>
          </cell>
          <cell r="B2087">
            <v>726</v>
          </cell>
          <cell r="C2087" t="str">
            <v>633#726</v>
          </cell>
          <cell r="D2087">
            <v>45546</v>
          </cell>
          <cell r="E2087">
            <v>2</v>
          </cell>
          <cell r="F2087" t="str">
            <v>C</v>
          </cell>
          <cell r="G2087" t="str">
            <v>C</v>
          </cell>
          <cell r="H2087">
            <v>45000</v>
          </cell>
          <cell r="I2087">
            <v>1.2133333333333333E-2</v>
          </cell>
          <cell r="J2087" t="str">
            <v/>
          </cell>
          <cell r="K2087" t="str">
            <v>Large Commercial Aircraft</v>
          </cell>
          <cell r="L2087" t="str">
            <v>Airbus</v>
          </cell>
          <cell r="M2087" t="str">
            <v>A320-200</v>
          </cell>
        </row>
        <row r="2088">
          <cell r="A2088">
            <v>206</v>
          </cell>
          <cell r="B2088">
            <v>726</v>
          </cell>
          <cell r="C2088" t="str">
            <v>206#726</v>
          </cell>
          <cell r="D2088">
            <v>45546</v>
          </cell>
          <cell r="E2088">
            <v>2</v>
          </cell>
          <cell r="F2088" t="str">
            <v>C</v>
          </cell>
          <cell r="G2088" t="str">
            <v>C</v>
          </cell>
          <cell r="H2088" t="str">
            <v/>
          </cell>
          <cell r="I2088" t="str">
            <v/>
          </cell>
          <cell r="J2088" t="str">
            <v/>
          </cell>
          <cell r="K2088" t="str">
            <v>Large Commercial Aircraft</v>
          </cell>
          <cell r="L2088" t="str">
            <v>Airbus</v>
          </cell>
          <cell r="M2088" t="str">
            <v>Airbus A319ceo</v>
          </cell>
        </row>
        <row r="2089">
          <cell r="A2089">
            <v>510</v>
          </cell>
          <cell r="B2089">
            <v>726</v>
          </cell>
          <cell r="C2089" t="str">
            <v>510#726</v>
          </cell>
          <cell r="D2089">
            <v>45546</v>
          </cell>
          <cell r="E2089">
            <v>2</v>
          </cell>
          <cell r="F2089" t="str">
            <v>C</v>
          </cell>
          <cell r="G2089" t="str">
            <v>C</v>
          </cell>
          <cell r="H2089" t="str">
            <v/>
          </cell>
          <cell r="I2089" t="str">
            <v/>
          </cell>
          <cell r="J2089" t="str">
            <v/>
          </cell>
          <cell r="K2089" t="str">
            <v>Large Commercial Aircraft</v>
          </cell>
          <cell r="L2089" t="str">
            <v>Airbus</v>
          </cell>
          <cell r="M2089" t="str">
            <v>Airbus A319ceo</v>
          </cell>
        </row>
        <row r="2090">
          <cell r="A2090">
            <v>207</v>
          </cell>
          <cell r="B2090">
            <v>726</v>
          </cell>
          <cell r="C2090" t="str">
            <v>207#726</v>
          </cell>
          <cell r="D2090">
            <v>45546</v>
          </cell>
          <cell r="E2090">
            <v>2</v>
          </cell>
          <cell r="F2090" t="str">
            <v>C</v>
          </cell>
          <cell r="G2090" t="str">
            <v>C</v>
          </cell>
          <cell r="H2090" t="str">
            <v/>
          </cell>
          <cell r="I2090" t="str">
            <v/>
          </cell>
          <cell r="J2090" t="str">
            <v/>
          </cell>
          <cell r="K2090" t="str">
            <v>Large Commercial Aircraft</v>
          </cell>
          <cell r="L2090" t="str">
            <v>Airbus</v>
          </cell>
          <cell r="M2090" t="str">
            <v>Airbus A320ceo</v>
          </cell>
        </row>
        <row r="2091">
          <cell r="A2091">
            <v>511</v>
          </cell>
          <cell r="B2091">
            <v>726</v>
          </cell>
          <cell r="C2091" t="str">
            <v>511#726</v>
          </cell>
          <cell r="D2091">
            <v>45546</v>
          </cell>
          <cell r="E2091">
            <v>2</v>
          </cell>
          <cell r="F2091" t="str">
            <v>C</v>
          </cell>
          <cell r="G2091" t="str">
            <v>C</v>
          </cell>
          <cell r="H2091" t="str">
            <v/>
          </cell>
          <cell r="I2091" t="str">
            <v/>
          </cell>
          <cell r="J2091" t="str">
            <v/>
          </cell>
          <cell r="K2091" t="str">
            <v>Large Commercial Aircraft</v>
          </cell>
          <cell r="L2091" t="str">
            <v>Airbus</v>
          </cell>
          <cell r="M2091" t="str">
            <v>Airbus A320ceo</v>
          </cell>
        </row>
        <row r="2092">
          <cell r="A2092">
            <v>208</v>
          </cell>
          <cell r="B2092">
            <v>726</v>
          </cell>
          <cell r="C2092" t="str">
            <v>208#726</v>
          </cell>
          <cell r="D2092">
            <v>45546</v>
          </cell>
          <cell r="E2092">
            <v>2</v>
          </cell>
          <cell r="F2092" t="str">
            <v>C</v>
          </cell>
          <cell r="G2092" t="str">
            <v>C</v>
          </cell>
          <cell r="H2092" t="str">
            <v/>
          </cell>
          <cell r="I2092" t="str">
            <v/>
          </cell>
          <cell r="J2092" t="str">
            <v/>
          </cell>
          <cell r="K2092" t="str">
            <v>Large Commercial Aircraft</v>
          </cell>
          <cell r="L2092" t="str">
            <v>Airbus</v>
          </cell>
          <cell r="M2092" t="str">
            <v>Airbus A321ceo</v>
          </cell>
        </row>
        <row r="2093">
          <cell r="A2093">
            <v>512</v>
          </cell>
          <cell r="B2093">
            <v>726</v>
          </cell>
          <cell r="C2093" t="str">
            <v>512#726</v>
          </cell>
          <cell r="D2093">
            <v>45546</v>
          </cell>
          <cell r="E2093">
            <v>2</v>
          </cell>
          <cell r="F2093" t="str">
            <v>C</v>
          </cell>
          <cell r="G2093" t="str">
            <v>C</v>
          </cell>
          <cell r="H2093" t="str">
            <v/>
          </cell>
          <cell r="I2093" t="str">
            <v/>
          </cell>
          <cell r="J2093" t="str">
            <v/>
          </cell>
          <cell r="K2093" t="str">
            <v>Large Commercial Aircraft</v>
          </cell>
          <cell r="L2093" t="str">
            <v>Airbus</v>
          </cell>
          <cell r="M2093" t="str">
            <v>Airbus A321ceo</v>
          </cell>
        </row>
        <row r="2094">
          <cell r="A2094">
            <v>513</v>
          </cell>
          <cell r="B2094">
            <v>726</v>
          </cell>
          <cell r="C2094" t="str">
            <v>513#726</v>
          </cell>
          <cell r="D2094">
            <v>45546</v>
          </cell>
          <cell r="E2094">
            <v>2</v>
          </cell>
          <cell r="F2094" t="str">
            <v>C</v>
          </cell>
          <cell r="G2094" t="str">
            <v>C</v>
          </cell>
          <cell r="H2094" t="str">
            <v/>
          </cell>
          <cell r="I2094" t="str">
            <v/>
          </cell>
          <cell r="J2094" t="str">
            <v/>
          </cell>
          <cell r="K2094" t="str">
            <v>Large Commercial Aircraft</v>
          </cell>
          <cell r="L2094" t="str">
            <v>Airbus</v>
          </cell>
          <cell r="M2094" t="str">
            <v>Airbus A319neo</v>
          </cell>
        </row>
        <row r="2095">
          <cell r="A2095">
            <v>209</v>
          </cell>
          <cell r="B2095">
            <v>726</v>
          </cell>
          <cell r="C2095" t="str">
            <v>209#726</v>
          </cell>
          <cell r="D2095">
            <v>45546</v>
          </cell>
          <cell r="E2095">
            <v>2</v>
          </cell>
          <cell r="F2095" t="str">
            <v>C</v>
          </cell>
          <cell r="G2095" t="str">
            <v>C</v>
          </cell>
          <cell r="H2095" t="str">
            <v/>
          </cell>
          <cell r="I2095" t="str">
            <v/>
          </cell>
          <cell r="J2095" t="str">
            <v/>
          </cell>
          <cell r="K2095" t="str">
            <v>Large Commercial Aircraft</v>
          </cell>
          <cell r="L2095" t="str">
            <v>Airbus</v>
          </cell>
          <cell r="M2095" t="str">
            <v>Airbus A319neo</v>
          </cell>
        </row>
        <row r="2096">
          <cell r="A2096">
            <v>514</v>
          </cell>
          <cell r="B2096">
            <v>726</v>
          </cell>
          <cell r="C2096" t="str">
            <v>514#726</v>
          </cell>
          <cell r="D2096">
            <v>45546</v>
          </cell>
          <cell r="E2096">
            <v>2</v>
          </cell>
          <cell r="F2096" t="str">
            <v>C</v>
          </cell>
          <cell r="G2096" t="str">
            <v>C</v>
          </cell>
          <cell r="H2096" t="str">
            <v/>
          </cell>
          <cell r="I2096" t="str">
            <v/>
          </cell>
          <cell r="J2096" t="str">
            <v/>
          </cell>
          <cell r="K2096" t="str">
            <v>Large Commercial Aircraft</v>
          </cell>
          <cell r="L2096" t="str">
            <v>Airbus</v>
          </cell>
          <cell r="M2096" t="str">
            <v>Airbus A320neo</v>
          </cell>
        </row>
        <row r="2097">
          <cell r="A2097">
            <v>210</v>
          </cell>
          <cell r="B2097">
            <v>726</v>
          </cell>
          <cell r="C2097" t="str">
            <v>210#726</v>
          </cell>
          <cell r="D2097">
            <v>45546</v>
          </cell>
          <cell r="E2097">
            <v>2</v>
          </cell>
          <cell r="F2097" t="str">
            <v>C</v>
          </cell>
          <cell r="G2097" t="str">
            <v>C</v>
          </cell>
          <cell r="H2097" t="str">
            <v/>
          </cell>
          <cell r="I2097" t="str">
            <v/>
          </cell>
          <cell r="J2097" t="str">
            <v/>
          </cell>
          <cell r="K2097" t="str">
            <v>Large Commercial Aircraft</v>
          </cell>
          <cell r="L2097" t="str">
            <v>Airbus</v>
          </cell>
          <cell r="M2097" t="str">
            <v>Airbus A320neo</v>
          </cell>
        </row>
        <row r="2098">
          <cell r="A2098">
            <v>665</v>
          </cell>
          <cell r="B2098">
            <v>726</v>
          </cell>
          <cell r="C2098" t="str">
            <v>665#726</v>
          </cell>
          <cell r="D2098">
            <v>45546</v>
          </cell>
          <cell r="E2098">
            <v>2</v>
          </cell>
          <cell r="F2098" t="str">
            <v>C</v>
          </cell>
          <cell r="G2098" t="str">
            <v>C</v>
          </cell>
          <cell r="H2098" t="str">
            <v/>
          </cell>
          <cell r="I2098" t="str">
            <v/>
          </cell>
          <cell r="J2098" t="str">
            <v/>
          </cell>
          <cell r="K2098" t="str">
            <v>Freighter</v>
          </cell>
          <cell r="L2098" t="str">
            <v>Airbus</v>
          </cell>
          <cell r="M2098" t="str">
            <v>A320-200P2F</v>
          </cell>
        </row>
        <row r="2099">
          <cell r="A2099">
            <v>666</v>
          </cell>
          <cell r="B2099">
            <v>726</v>
          </cell>
          <cell r="C2099" t="str">
            <v>666#726</v>
          </cell>
          <cell r="D2099">
            <v>45546</v>
          </cell>
          <cell r="E2099">
            <v>2</v>
          </cell>
          <cell r="F2099" t="str">
            <v>C</v>
          </cell>
          <cell r="G2099" t="str">
            <v>C</v>
          </cell>
          <cell r="H2099" t="str">
            <v/>
          </cell>
          <cell r="I2099" t="str">
            <v/>
          </cell>
          <cell r="J2099" t="str">
            <v/>
          </cell>
          <cell r="K2099" t="str">
            <v>Freighter</v>
          </cell>
          <cell r="L2099" t="str">
            <v>Airbus</v>
          </cell>
          <cell r="M2099" t="str">
            <v>A321P2F</v>
          </cell>
        </row>
        <row r="2100">
          <cell r="A2100">
            <v>573</v>
          </cell>
          <cell r="B2100">
            <v>726</v>
          </cell>
          <cell r="C2100" t="str">
            <v>573#726</v>
          </cell>
          <cell r="D2100">
            <v>45546</v>
          </cell>
          <cell r="E2100">
            <v>2</v>
          </cell>
          <cell r="F2100" t="str">
            <v>C</v>
          </cell>
          <cell r="G2100" t="str">
            <v>C</v>
          </cell>
          <cell r="H2100" t="str">
            <v/>
          </cell>
          <cell r="I2100" t="str">
            <v/>
          </cell>
          <cell r="J2100" t="str">
            <v/>
          </cell>
          <cell r="K2100" t="str">
            <v>Freighter</v>
          </cell>
          <cell r="L2100" t="str">
            <v>Boeing</v>
          </cell>
          <cell r="M2100" t="str">
            <v>Boeing 737-300SF</v>
          </cell>
        </row>
        <row r="2101">
          <cell r="A2101">
            <v>572</v>
          </cell>
          <cell r="B2101">
            <v>726</v>
          </cell>
          <cell r="C2101" t="str">
            <v>572#726</v>
          </cell>
          <cell r="D2101">
            <v>45546</v>
          </cell>
          <cell r="E2101">
            <v>2</v>
          </cell>
          <cell r="F2101" t="str">
            <v>C</v>
          </cell>
          <cell r="G2101" t="str">
            <v>C</v>
          </cell>
          <cell r="H2101" t="str">
            <v/>
          </cell>
          <cell r="I2101" t="str">
            <v/>
          </cell>
          <cell r="J2101" t="str">
            <v/>
          </cell>
          <cell r="K2101" t="str">
            <v>Freighter</v>
          </cell>
          <cell r="L2101" t="str">
            <v>Boeing</v>
          </cell>
          <cell r="M2101" t="str">
            <v>Boeing 737-400SF</v>
          </cell>
        </row>
        <row r="2102">
          <cell r="A2102">
            <v>571</v>
          </cell>
          <cell r="B2102">
            <v>726</v>
          </cell>
          <cell r="C2102" t="str">
            <v>571#726</v>
          </cell>
          <cell r="D2102">
            <v>45546</v>
          </cell>
          <cell r="E2102">
            <v>2</v>
          </cell>
          <cell r="F2102" t="str">
            <v>C</v>
          </cell>
          <cell r="G2102" t="str">
            <v>C</v>
          </cell>
          <cell r="H2102" t="str">
            <v/>
          </cell>
          <cell r="I2102" t="str">
            <v/>
          </cell>
          <cell r="J2102" t="str">
            <v/>
          </cell>
          <cell r="K2102" t="str">
            <v>Freighter</v>
          </cell>
          <cell r="L2102" t="str">
            <v>Boeing</v>
          </cell>
          <cell r="M2102" t="str">
            <v>Boeing 737-700/-800CF</v>
          </cell>
        </row>
        <row r="2103">
          <cell r="A2103">
            <v>596</v>
          </cell>
          <cell r="B2103">
            <v>726</v>
          </cell>
          <cell r="C2103" t="str">
            <v>596#726</v>
          </cell>
          <cell r="D2103">
            <v>45546</v>
          </cell>
          <cell r="E2103">
            <v>2</v>
          </cell>
          <cell r="F2103" t="str">
            <v>C</v>
          </cell>
          <cell r="G2103" t="str">
            <v>C</v>
          </cell>
          <cell r="H2103" t="str">
            <v/>
          </cell>
          <cell r="I2103" t="str">
            <v/>
          </cell>
          <cell r="J2103" t="str">
            <v/>
          </cell>
          <cell r="K2103" t="str">
            <v>Freighter</v>
          </cell>
          <cell r="L2103" t="str">
            <v>Boeing</v>
          </cell>
          <cell r="M2103" t="str">
            <v>Boeing 757-200 PF/SF</v>
          </cell>
        </row>
        <row r="2104">
          <cell r="A2104">
            <v>595</v>
          </cell>
          <cell r="B2104">
            <v>726</v>
          </cell>
          <cell r="C2104" t="str">
            <v>595#726</v>
          </cell>
          <cell r="D2104">
            <v>45546</v>
          </cell>
          <cell r="E2104">
            <v>2</v>
          </cell>
          <cell r="F2104" t="str">
            <v>C</v>
          </cell>
          <cell r="G2104" t="str">
            <v>C</v>
          </cell>
          <cell r="H2104" t="str">
            <v/>
          </cell>
          <cell r="I2104" t="str">
            <v/>
          </cell>
          <cell r="J2104" t="str">
            <v/>
          </cell>
          <cell r="K2104" t="str">
            <v>Freighter</v>
          </cell>
          <cell r="L2104" t="str">
            <v>Boeing</v>
          </cell>
          <cell r="M2104" t="str">
            <v>Boeing 757-200 PF/SF</v>
          </cell>
        </row>
        <row r="2105">
          <cell r="A2105">
            <v>674</v>
          </cell>
          <cell r="B2105">
            <v>726</v>
          </cell>
          <cell r="C2105" t="str">
            <v>674#726</v>
          </cell>
          <cell r="D2105">
            <v>45546</v>
          </cell>
          <cell r="E2105">
            <v>2</v>
          </cell>
          <cell r="F2105" t="str">
            <v>C</v>
          </cell>
          <cell r="G2105" t="str">
            <v>C</v>
          </cell>
          <cell r="H2105" t="str">
            <v/>
          </cell>
          <cell r="I2105" t="str">
            <v/>
          </cell>
          <cell r="J2105" t="str">
            <v/>
          </cell>
          <cell r="K2105" t="str">
            <v>Business Jet</v>
          </cell>
          <cell r="L2105" t="str">
            <v>Airbus</v>
          </cell>
          <cell r="M2105" t="str">
            <v>Airbus ACJ TwoTwenty</v>
          </cell>
        </row>
        <row r="2106">
          <cell r="A2106">
            <v>296</v>
          </cell>
          <cell r="B2106">
            <v>726</v>
          </cell>
          <cell r="C2106" t="str">
            <v>296#726</v>
          </cell>
          <cell r="D2106">
            <v>45546</v>
          </cell>
          <cell r="E2106">
            <v>2</v>
          </cell>
          <cell r="F2106" t="str">
            <v>C</v>
          </cell>
          <cell r="G2106" t="str">
            <v>C</v>
          </cell>
          <cell r="H2106" t="str">
            <v/>
          </cell>
          <cell r="I2106" t="str">
            <v/>
          </cell>
          <cell r="J2106" t="str">
            <v/>
          </cell>
          <cell r="K2106" t="str">
            <v>Business Jet</v>
          </cell>
          <cell r="L2106" t="str">
            <v>Airbus</v>
          </cell>
          <cell r="M2106" t="str">
            <v>Airbus ACJ320 Family</v>
          </cell>
        </row>
        <row r="2107">
          <cell r="A2107">
            <v>526</v>
          </cell>
          <cell r="B2107">
            <v>726</v>
          </cell>
          <cell r="C2107" t="str">
            <v>526#726</v>
          </cell>
          <cell r="D2107">
            <v>45546</v>
          </cell>
          <cell r="E2107">
            <v>2</v>
          </cell>
          <cell r="F2107" t="str">
            <v>C</v>
          </cell>
          <cell r="G2107" t="str">
            <v>C</v>
          </cell>
          <cell r="H2107" t="str">
            <v/>
          </cell>
          <cell r="I2107" t="str">
            <v/>
          </cell>
          <cell r="J2107" t="str">
            <v/>
          </cell>
          <cell r="K2107" t="str">
            <v>Business Jet</v>
          </cell>
          <cell r="L2107" t="str">
            <v>Airbus</v>
          </cell>
          <cell r="M2107" t="str">
            <v>Airbus ACJ320 Family</v>
          </cell>
        </row>
        <row r="2108">
          <cell r="A2108">
            <v>528</v>
          </cell>
          <cell r="B2108">
            <v>726</v>
          </cell>
          <cell r="C2108" t="str">
            <v>528#726</v>
          </cell>
          <cell r="D2108">
            <v>45546</v>
          </cell>
          <cell r="E2108">
            <v>2</v>
          </cell>
          <cell r="F2108" t="str">
            <v>C</v>
          </cell>
          <cell r="G2108" t="str">
            <v>C</v>
          </cell>
          <cell r="H2108" t="str">
            <v/>
          </cell>
          <cell r="I2108" t="str">
            <v/>
          </cell>
          <cell r="J2108" t="str">
            <v/>
          </cell>
          <cell r="K2108" t="str">
            <v>Business Jet</v>
          </cell>
          <cell r="L2108" t="str">
            <v>Airbus</v>
          </cell>
          <cell r="M2108" t="str">
            <v>Airbus ACJ320neo Family</v>
          </cell>
        </row>
        <row r="2109">
          <cell r="A2109">
            <v>527</v>
          </cell>
          <cell r="B2109">
            <v>726</v>
          </cell>
          <cell r="C2109" t="str">
            <v>527#726</v>
          </cell>
          <cell r="D2109">
            <v>45546</v>
          </cell>
          <cell r="E2109">
            <v>2</v>
          </cell>
          <cell r="F2109" t="str">
            <v>C</v>
          </cell>
          <cell r="G2109" t="str">
            <v>C</v>
          </cell>
          <cell r="H2109" t="str">
            <v/>
          </cell>
          <cell r="I2109" t="str">
            <v/>
          </cell>
          <cell r="J2109" t="str">
            <v/>
          </cell>
          <cell r="K2109" t="str">
            <v>Business Jet</v>
          </cell>
          <cell r="L2109" t="str">
            <v>Airbus</v>
          </cell>
          <cell r="M2109" t="str">
            <v>Airbus ACJ320neo Family</v>
          </cell>
        </row>
        <row r="2110">
          <cell r="A2110">
            <v>529</v>
          </cell>
          <cell r="B2110">
            <v>726</v>
          </cell>
          <cell r="C2110" t="str">
            <v>529#726</v>
          </cell>
          <cell r="D2110">
            <v>45546</v>
          </cell>
          <cell r="E2110">
            <v>2</v>
          </cell>
          <cell r="F2110" t="str">
            <v>C</v>
          </cell>
          <cell r="G2110" t="str">
            <v>C</v>
          </cell>
          <cell r="H2110" t="str">
            <v/>
          </cell>
          <cell r="I2110" t="str">
            <v/>
          </cell>
          <cell r="J2110" t="str">
            <v/>
          </cell>
          <cell r="K2110" t="str">
            <v>Business Jet</v>
          </cell>
          <cell r="L2110" t="str">
            <v>Boeing</v>
          </cell>
          <cell r="M2110" t="str">
            <v>Boeing BBJ MAX</v>
          </cell>
        </row>
        <row r="2111">
          <cell r="A2111">
            <v>297</v>
          </cell>
          <cell r="B2111">
            <v>726</v>
          </cell>
          <cell r="C2111" t="str">
            <v>297#726</v>
          </cell>
          <cell r="D2111">
            <v>45546</v>
          </cell>
          <cell r="E2111">
            <v>2</v>
          </cell>
          <cell r="F2111" t="str">
            <v>C</v>
          </cell>
          <cell r="G2111" t="str">
            <v>C</v>
          </cell>
          <cell r="H2111" t="str">
            <v/>
          </cell>
          <cell r="I2111" t="str">
            <v/>
          </cell>
          <cell r="J2111" t="str">
            <v/>
          </cell>
          <cell r="K2111" t="str">
            <v>Business Jet</v>
          </cell>
          <cell r="L2111" t="str">
            <v>Boeing</v>
          </cell>
          <cell r="M2111" t="str">
            <v>Boeing BBJ/BBJ2/BBJ3</v>
          </cell>
        </row>
        <row r="2112">
          <cell r="A2112">
            <v>636</v>
          </cell>
          <cell r="B2112">
            <v>726</v>
          </cell>
          <cell r="C2112" t="str">
            <v>636#726</v>
          </cell>
          <cell r="D2112">
            <v>45546</v>
          </cell>
          <cell r="E2112">
            <v>2</v>
          </cell>
          <cell r="F2112" t="str">
            <v>C</v>
          </cell>
          <cell r="G2112" t="str">
            <v>C</v>
          </cell>
          <cell r="H2112" t="str">
            <v/>
          </cell>
          <cell r="I2112" t="str">
            <v/>
          </cell>
          <cell r="J2112" t="str">
            <v/>
          </cell>
          <cell r="K2112" t="str">
            <v>Military Transport / Special Mission</v>
          </cell>
          <cell r="L2112" t="str">
            <v>Boeing</v>
          </cell>
          <cell r="M2112" t="str">
            <v>Boeing B-52 Stratofortress</v>
          </cell>
        </row>
        <row r="2113">
          <cell r="A2113">
            <v>676</v>
          </cell>
          <cell r="B2113">
            <v>726</v>
          </cell>
          <cell r="C2113" t="str">
            <v>676#726</v>
          </cell>
          <cell r="D2113">
            <v>45546</v>
          </cell>
          <cell r="E2113">
            <v>2</v>
          </cell>
          <cell r="F2113" t="str">
            <v>C</v>
          </cell>
          <cell r="G2113" t="str">
            <v>C</v>
          </cell>
          <cell r="H2113" t="str">
            <v/>
          </cell>
          <cell r="I2113" t="str">
            <v/>
          </cell>
          <cell r="J2113" t="str">
            <v/>
          </cell>
          <cell r="K2113" t="str">
            <v>Military Transport / Special Mission</v>
          </cell>
          <cell r="L2113" t="str">
            <v>Boeing</v>
          </cell>
          <cell r="M2113" t="str">
            <v>Boeing B-52 Stratofortress re-engine</v>
          </cell>
        </row>
        <row r="2114">
          <cell r="A2114">
            <v>156</v>
          </cell>
          <cell r="B2114">
            <v>726</v>
          </cell>
          <cell r="C2114" t="str">
            <v>156#726</v>
          </cell>
          <cell r="D2114">
            <v>45546</v>
          </cell>
          <cell r="E2114">
            <v>2</v>
          </cell>
          <cell r="F2114" t="str">
            <v>C</v>
          </cell>
          <cell r="G2114" t="str">
            <v>C</v>
          </cell>
          <cell r="H2114" t="str">
            <v/>
          </cell>
          <cell r="I2114" t="str">
            <v/>
          </cell>
          <cell r="J2114" t="str">
            <v/>
          </cell>
          <cell r="K2114" t="str">
            <v>Military Transport / Special Mission</v>
          </cell>
          <cell r="L2114" t="str">
            <v>Boeing</v>
          </cell>
          <cell r="M2114" t="str">
            <v>Boeing P-8 Poseidon</v>
          </cell>
        </row>
        <row r="2115">
          <cell r="A2115">
            <v>574</v>
          </cell>
          <cell r="B2115">
            <v>726</v>
          </cell>
          <cell r="C2115" t="str">
            <v>574#726</v>
          </cell>
          <cell r="D2115">
            <v>45546</v>
          </cell>
          <cell r="E2115">
            <v>2</v>
          </cell>
          <cell r="F2115" t="str">
            <v>C</v>
          </cell>
          <cell r="G2115" t="str">
            <v>C</v>
          </cell>
          <cell r="H2115" t="str">
            <v/>
          </cell>
          <cell r="I2115" t="str">
            <v/>
          </cell>
          <cell r="J2115" t="str">
            <v/>
          </cell>
          <cell r="K2115" t="str">
            <v>Military Transport / Special Mission</v>
          </cell>
          <cell r="L2115" t="str">
            <v>Boeing</v>
          </cell>
          <cell r="M2115" t="str">
            <v>Boeing C-40 Clipper</v>
          </cell>
        </row>
        <row r="2116">
          <cell r="A2116">
            <v>197</v>
          </cell>
          <cell r="B2116">
            <v>726</v>
          </cell>
          <cell r="C2116" t="str">
            <v>197#726</v>
          </cell>
          <cell r="D2116">
            <v>45546</v>
          </cell>
          <cell r="E2116">
            <v>2</v>
          </cell>
          <cell r="F2116" t="str">
            <v>C</v>
          </cell>
          <cell r="G2116" t="str">
            <v>C</v>
          </cell>
          <cell r="H2116" t="str">
            <v/>
          </cell>
          <cell r="I2116" t="str">
            <v/>
          </cell>
          <cell r="J2116" t="str">
            <v/>
          </cell>
          <cell r="K2116" t="str">
            <v>Large Commercial Aircraft</v>
          </cell>
          <cell r="L2116" t="str">
            <v>Boeing</v>
          </cell>
          <cell r="M2116" t="str">
            <v>Boeing 737 MAX: 737 MAX 9</v>
          </cell>
        </row>
        <row r="2117">
          <cell r="A2117">
            <v>300</v>
          </cell>
          <cell r="B2117">
            <v>726</v>
          </cell>
          <cell r="C2117" t="str">
            <v>300#726</v>
          </cell>
          <cell r="D2117">
            <v>45546</v>
          </cell>
          <cell r="E2117">
            <v>2</v>
          </cell>
          <cell r="F2117" t="str">
            <v>C</v>
          </cell>
          <cell r="G2117" t="str">
            <v>C</v>
          </cell>
          <cell r="H2117" t="str">
            <v/>
          </cell>
          <cell r="I2117" t="str">
            <v/>
          </cell>
          <cell r="J2117" t="str">
            <v/>
          </cell>
          <cell r="K2117" t="str">
            <v>Large Commercial Aircraft</v>
          </cell>
          <cell r="L2117" t="str">
            <v>Boeing</v>
          </cell>
          <cell r="M2117" t="str">
            <v>Boeing 737-600</v>
          </cell>
        </row>
        <row r="2118">
          <cell r="A2118">
            <v>192</v>
          </cell>
          <cell r="B2118">
            <v>726</v>
          </cell>
          <cell r="C2118" t="str">
            <v>192#726</v>
          </cell>
          <cell r="D2118">
            <v>45546</v>
          </cell>
          <cell r="E2118">
            <v>2</v>
          </cell>
          <cell r="F2118" t="str">
            <v>C</v>
          </cell>
          <cell r="G2118" t="str">
            <v>C</v>
          </cell>
          <cell r="H2118" t="str">
            <v/>
          </cell>
          <cell r="I2118" t="str">
            <v/>
          </cell>
          <cell r="J2118" t="str">
            <v/>
          </cell>
          <cell r="K2118" t="str">
            <v>Large Commercial Aircraft</v>
          </cell>
          <cell r="L2118" t="str">
            <v>Boeing</v>
          </cell>
          <cell r="M2118" t="str">
            <v>Boeing 737-700</v>
          </cell>
        </row>
        <row r="2119">
          <cell r="A2119">
            <v>193</v>
          </cell>
          <cell r="B2119">
            <v>726</v>
          </cell>
          <cell r="C2119" t="str">
            <v>193#726</v>
          </cell>
          <cell r="D2119">
            <v>45546</v>
          </cell>
          <cell r="E2119">
            <v>2</v>
          </cell>
          <cell r="F2119" t="str">
            <v>C</v>
          </cell>
          <cell r="G2119" t="str">
            <v>C</v>
          </cell>
          <cell r="H2119" t="str">
            <v/>
          </cell>
          <cell r="I2119" t="str">
            <v/>
          </cell>
          <cell r="J2119" t="str">
            <v/>
          </cell>
          <cell r="K2119" t="str">
            <v>Large Commercial Aircraft</v>
          </cell>
          <cell r="L2119" t="str">
            <v>Boeing</v>
          </cell>
          <cell r="M2119" t="str">
            <v>Boeing 737-800</v>
          </cell>
        </row>
        <row r="2120">
          <cell r="A2120">
            <v>194</v>
          </cell>
          <cell r="B2120">
            <v>726</v>
          </cell>
          <cell r="C2120" t="str">
            <v>194#726</v>
          </cell>
          <cell r="D2120">
            <v>45546</v>
          </cell>
          <cell r="E2120">
            <v>2</v>
          </cell>
          <cell r="F2120" t="str">
            <v>C</v>
          </cell>
          <cell r="G2120" t="str">
            <v>C</v>
          </cell>
          <cell r="H2120" t="str">
            <v/>
          </cell>
          <cell r="I2120" t="str">
            <v/>
          </cell>
          <cell r="J2120" t="str">
            <v/>
          </cell>
          <cell r="K2120" t="str">
            <v>Large Commercial Aircraft</v>
          </cell>
          <cell r="L2120" t="str">
            <v>Boeing</v>
          </cell>
          <cell r="M2120" t="str">
            <v>Boeing 737-900</v>
          </cell>
        </row>
        <row r="2121">
          <cell r="A2121">
            <v>522</v>
          </cell>
          <cell r="B2121">
            <v>726</v>
          </cell>
          <cell r="C2121" t="str">
            <v>522#726</v>
          </cell>
          <cell r="D2121">
            <v>45546</v>
          </cell>
          <cell r="E2121">
            <v>2</v>
          </cell>
          <cell r="F2121" t="str">
            <v>C</v>
          </cell>
          <cell r="G2121" t="str">
            <v>C</v>
          </cell>
          <cell r="H2121" t="str">
            <v/>
          </cell>
          <cell r="I2121" t="str">
            <v/>
          </cell>
          <cell r="J2121" t="str">
            <v/>
          </cell>
          <cell r="K2121" t="str">
            <v>Large Commercial Aircraft</v>
          </cell>
          <cell r="L2121" t="str">
            <v>Boeing</v>
          </cell>
          <cell r="M2121" t="str">
            <v>Boeing 757</v>
          </cell>
        </row>
        <row r="2122">
          <cell r="A2122">
            <v>230</v>
          </cell>
          <cell r="B2122">
            <v>726</v>
          </cell>
          <cell r="C2122" t="str">
            <v>230#726</v>
          </cell>
          <cell r="D2122">
            <v>45546</v>
          </cell>
          <cell r="E2122">
            <v>2</v>
          </cell>
          <cell r="F2122" t="str">
            <v>C</v>
          </cell>
          <cell r="G2122" t="str">
            <v>C</v>
          </cell>
          <cell r="H2122" t="str">
            <v/>
          </cell>
          <cell r="I2122" t="str">
            <v/>
          </cell>
          <cell r="J2122" t="str">
            <v/>
          </cell>
          <cell r="K2122" t="str">
            <v>Large Commercial Aircraft</v>
          </cell>
          <cell r="L2122" t="str">
            <v>Boeing</v>
          </cell>
          <cell r="M2122" t="str">
            <v>Boeing 757</v>
          </cell>
        </row>
        <row r="2123">
          <cell r="A2123">
            <v>612</v>
          </cell>
          <cell r="B2123">
            <v>726</v>
          </cell>
          <cell r="C2123" t="str">
            <v>612#726</v>
          </cell>
          <cell r="D2123">
            <v>45546</v>
          </cell>
          <cell r="E2123">
            <v>2</v>
          </cell>
          <cell r="F2123" t="str">
            <v>C</v>
          </cell>
          <cell r="G2123" t="str">
            <v>C</v>
          </cell>
          <cell r="H2123" t="str">
            <v/>
          </cell>
          <cell r="I2123" t="str">
            <v/>
          </cell>
          <cell r="J2123" t="str">
            <v/>
          </cell>
          <cell r="K2123" t="str">
            <v>Large Commercial Aircraft</v>
          </cell>
          <cell r="L2123" t="str">
            <v>Boeing</v>
          </cell>
          <cell r="M2123" t="str">
            <v>Boeing New Single Aisle (NSA)</v>
          </cell>
        </row>
        <row r="2124">
          <cell r="A2124">
            <v>18</v>
          </cell>
          <cell r="B2124">
            <v>726</v>
          </cell>
          <cell r="C2124" t="str">
            <v>18#726</v>
          </cell>
          <cell r="D2124">
            <v>45546</v>
          </cell>
          <cell r="E2124">
            <v>2</v>
          </cell>
          <cell r="F2124" t="str">
            <v>C</v>
          </cell>
          <cell r="G2124" t="str">
            <v>C</v>
          </cell>
          <cell r="H2124" t="str">
            <v/>
          </cell>
          <cell r="I2124" t="str">
            <v/>
          </cell>
          <cell r="J2124" t="str">
            <v/>
          </cell>
          <cell r="K2124" t="str">
            <v>Large Commercial Aircraft</v>
          </cell>
          <cell r="L2124" t="str">
            <v>Comac</v>
          </cell>
          <cell r="M2124" t="str">
            <v>Comac C919</v>
          </cell>
        </row>
        <row r="2125">
          <cell r="A2125">
            <v>541</v>
          </cell>
          <cell r="B2125">
            <v>726</v>
          </cell>
          <cell r="C2125" t="str">
            <v>541#726</v>
          </cell>
          <cell r="D2125">
            <v>45546</v>
          </cell>
          <cell r="E2125">
            <v>2</v>
          </cell>
          <cell r="F2125" t="str">
            <v>C</v>
          </cell>
          <cell r="G2125" t="str">
            <v>C</v>
          </cell>
          <cell r="H2125" t="str">
            <v/>
          </cell>
          <cell r="I2125" t="str">
            <v/>
          </cell>
          <cell r="J2125" t="str">
            <v/>
          </cell>
          <cell r="K2125" t="str">
            <v>Large Commercial Aircraft</v>
          </cell>
          <cell r="L2125" t="str">
            <v>Irkut</v>
          </cell>
          <cell r="M2125" t="str">
            <v>Irkut MC-21</v>
          </cell>
        </row>
        <row r="2126">
          <cell r="A2126">
            <v>19</v>
          </cell>
          <cell r="B2126">
            <v>726</v>
          </cell>
          <cell r="C2126" t="str">
            <v>19#726</v>
          </cell>
          <cell r="D2126">
            <v>45546</v>
          </cell>
          <cell r="E2126">
            <v>2</v>
          </cell>
          <cell r="F2126" t="str">
            <v>C</v>
          </cell>
          <cell r="G2126" t="str">
            <v>C</v>
          </cell>
          <cell r="H2126" t="str">
            <v/>
          </cell>
          <cell r="I2126" t="str">
            <v/>
          </cell>
          <cell r="J2126" t="str">
            <v/>
          </cell>
          <cell r="K2126" t="str">
            <v>Large Commercial Aircraft</v>
          </cell>
          <cell r="L2126" t="str">
            <v>Irkut</v>
          </cell>
          <cell r="M2126" t="str">
            <v>Irkut MC-21</v>
          </cell>
        </row>
        <row r="2127">
          <cell r="A2127">
            <v>663</v>
          </cell>
          <cell r="B2127">
            <v>726</v>
          </cell>
          <cell r="C2127" t="str">
            <v>663#726</v>
          </cell>
          <cell r="D2127">
            <v>47823</v>
          </cell>
          <cell r="E2127">
            <v>2</v>
          </cell>
          <cell r="F2127" t="str">
            <v>D</v>
          </cell>
          <cell r="G2127" t="str">
            <v>D (105% C) [$45,546]</v>
          </cell>
          <cell r="H2127" t="str">
            <v/>
          </cell>
          <cell r="I2127" t="str">
            <v/>
          </cell>
          <cell r="J2127" t="str">
            <v/>
          </cell>
          <cell r="K2127" t="str">
            <v>Large Commercial Aircraft</v>
          </cell>
          <cell r="L2127" t="str">
            <v>Airbus</v>
          </cell>
          <cell r="M2127" t="str">
            <v>Airbus A321 XLR</v>
          </cell>
        </row>
        <row r="2128">
          <cell r="A2128">
            <v>654</v>
          </cell>
          <cell r="B2128">
            <v>726</v>
          </cell>
          <cell r="C2128" t="str">
            <v>654#726</v>
          </cell>
          <cell r="D2128">
            <v>47823</v>
          </cell>
          <cell r="E2128">
            <v>2</v>
          </cell>
          <cell r="F2128" t="str">
            <v>D</v>
          </cell>
          <cell r="G2128" t="str">
            <v>D (105% C) [$45,546]</v>
          </cell>
          <cell r="H2128" t="str">
            <v/>
          </cell>
          <cell r="I2128" t="str">
            <v/>
          </cell>
          <cell r="J2128" t="str">
            <v/>
          </cell>
          <cell r="K2128" t="str">
            <v>Large Commercial Aircraft</v>
          </cell>
          <cell r="L2128" t="str">
            <v>Airbus</v>
          </cell>
          <cell r="M2128" t="str">
            <v>Airbus A322X</v>
          </cell>
        </row>
        <row r="2129">
          <cell r="A2129">
            <v>655</v>
          </cell>
          <cell r="B2129">
            <v>726</v>
          </cell>
          <cell r="C2129" t="str">
            <v>655#726</v>
          </cell>
          <cell r="D2129">
            <v>47823</v>
          </cell>
          <cell r="E2129">
            <v>2</v>
          </cell>
          <cell r="F2129" t="str">
            <v>D</v>
          </cell>
          <cell r="G2129" t="str">
            <v>D (105% C) [$45,546]</v>
          </cell>
          <cell r="H2129" t="str">
            <v/>
          </cell>
          <cell r="I2129" t="str">
            <v/>
          </cell>
          <cell r="J2129" t="str">
            <v/>
          </cell>
          <cell r="K2129" t="str">
            <v>Large Commercial Aircraft</v>
          </cell>
          <cell r="L2129" t="str">
            <v>Airbus</v>
          </cell>
          <cell r="M2129" t="str">
            <v>Airbus A322X</v>
          </cell>
        </row>
        <row r="2130">
          <cell r="A2130">
            <v>653</v>
          </cell>
          <cell r="B2130">
            <v>726</v>
          </cell>
          <cell r="C2130" t="str">
            <v>653#726</v>
          </cell>
          <cell r="D2130">
            <v>47823</v>
          </cell>
          <cell r="E2130">
            <v>2</v>
          </cell>
          <cell r="F2130" t="str">
            <v>D</v>
          </cell>
          <cell r="G2130" t="str">
            <v>D (105% C) [$45,546]</v>
          </cell>
          <cell r="H2130" t="str">
            <v/>
          </cell>
          <cell r="I2130" t="str">
            <v/>
          </cell>
          <cell r="J2130" t="str">
            <v/>
          </cell>
          <cell r="K2130" t="str">
            <v>Large Commercial Aircraft</v>
          </cell>
          <cell r="L2130" t="str">
            <v>Airbus</v>
          </cell>
          <cell r="M2130" t="str">
            <v>Airbus A220-500</v>
          </cell>
        </row>
        <row r="2131">
          <cell r="A2131">
            <v>660</v>
          </cell>
          <cell r="B2131">
            <v>726</v>
          </cell>
          <cell r="C2131" t="str">
            <v>660#726</v>
          </cell>
          <cell r="D2131">
            <v>47823</v>
          </cell>
          <cell r="E2131">
            <v>2</v>
          </cell>
          <cell r="F2131" t="str">
            <v>D</v>
          </cell>
          <cell r="G2131" t="str">
            <v>D (105% C) [$45,546]</v>
          </cell>
          <cell r="H2131" t="str">
            <v/>
          </cell>
          <cell r="I2131" t="str">
            <v/>
          </cell>
          <cell r="J2131" t="str">
            <v/>
          </cell>
          <cell r="K2131" t="str">
            <v>Large Commercial Aircraft</v>
          </cell>
          <cell r="L2131" t="str">
            <v>Airbus</v>
          </cell>
          <cell r="M2131" t="str">
            <v>Airbus A321 LR</v>
          </cell>
        </row>
        <row r="2132">
          <cell r="A2132">
            <v>661</v>
          </cell>
          <cell r="B2132">
            <v>726</v>
          </cell>
          <cell r="C2132" t="str">
            <v>661#726</v>
          </cell>
          <cell r="D2132">
            <v>47823</v>
          </cell>
          <cell r="E2132">
            <v>2</v>
          </cell>
          <cell r="F2132" t="str">
            <v>D</v>
          </cell>
          <cell r="G2132" t="str">
            <v>D (105% C) [$45,546]</v>
          </cell>
          <cell r="H2132" t="str">
            <v/>
          </cell>
          <cell r="I2132" t="str">
            <v/>
          </cell>
          <cell r="J2132" t="str">
            <v/>
          </cell>
          <cell r="K2132" t="str">
            <v>Large Commercial Aircraft</v>
          </cell>
          <cell r="L2132" t="str">
            <v>Airbus</v>
          </cell>
          <cell r="M2132" t="str">
            <v>Airbus A321 LR</v>
          </cell>
        </row>
        <row r="2133">
          <cell r="A2133">
            <v>662</v>
          </cell>
          <cell r="B2133">
            <v>726</v>
          </cell>
          <cell r="C2133" t="str">
            <v>662#726</v>
          </cell>
          <cell r="D2133">
            <v>47823</v>
          </cell>
          <cell r="E2133">
            <v>2</v>
          </cell>
          <cell r="F2133" t="str">
            <v>D</v>
          </cell>
          <cell r="G2133" t="str">
            <v>D (105% C) [$45,546]</v>
          </cell>
          <cell r="H2133" t="str">
            <v/>
          </cell>
          <cell r="I2133" t="str">
            <v/>
          </cell>
          <cell r="J2133" t="str">
            <v/>
          </cell>
          <cell r="K2133" t="str">
            <v>Large Commercial Aircraft</v>
          </cell>
          <cell r="L2133" t="str">
            <v>Airbus</v>
          </cell>
          <cell r="M2133" t="str">
            <v>Airbus A321 XLR</v>
          </cell>
        </row>
        <row r="2134">
          <cell r="A2134">
            <v>618</v>
          </cell>
          <cell r="B2134">
            <v>726</v>
          </cell>
          <cell r="C2134" t="str">
            <v>618#726</v>
          </cell>
          <cell r="D2134">
            <v>50606</v>
          </cell>
          <cell r="E2134">
            <v>5</v>
          </cell>
          <cell r="F2134" t="str">
            <v>E</v>
          </cell>
          <cell r="G2134" t="str">
            <v>E</v>
          </cell>
          <cell r="H2134" t="str">
            <v/>
          </cell>
          <cell r="I2134" t="str">
            <v/>
          </cell>
          <cell r="J2134" t="str">
            <v/>
          </cell>
          <cell r="K2134" t="str">
            <v>Regional</v>
          </cell>
          <cell r="L2134" t="str">
            <v>Bombardier</v>
          </cell>
          <cell r="M2134" t="str">
            <v>Bombardier CRJ200</v>
          </cell>
        </row>
        <row r="2135">
          <cell r="A2135">
            <v>220</v>
          </cell>
          <cell r="B2135">
            <v>726</v>
          </cell>
          <cell r="C2135" t="str">
            <v>220#726</v>
          </cell>
          <cell r="D2135">
            <v>50606</v>
          </cell>
          <cell r="E2135">
            <v>5</v>
          </cell>
          <cell r="F2135" t="str">
            <v>E</v>
          </cell>
          <cell r="G2135" t="str">
            <v>E</v>
          </cell>
          <cell r="H2135" t="str">
            <v/>
          </cell>
          <cell r="I2135" t="str">
            <v/>
          </cell>
          <cell r="J2135" t="str">
            <v/>
          </cell>
          <cell r="K2135" t="str">
            <v>Regional</v>
          </cell>
          <cell r="L2135" t="str">
            <v>Bombardier</v>
          </cell>
          <cell r="M2135" t="str">
            <v>Bombardier CRJ700-1000</v>
          </cell>
        </row>
        <row r="2136">
          <cell r="A2136">
            <v>218</v>
          </cell>
          <cell r="B2136">
            <v>726</v>
          </cell>
          <cell r="C2136" t="str">
            <v>218#726</v>
          </cell>
          <cell r="D2136">
            <v>50606</v>
          </cell>
          <cell r="E2136">
            <v>5</v>
          </cell>
          <cell r="F2136" t="str">
            <v>E</v>
          </cell>
          <cell r="G2136" t="str">
            <v>E</v>
          </cell>
          <cell r="H2136" t="str">
            <v/>
          </cell>
          <cell r="I2136" t="str">
            <v/>
          </cell>
          <cell r="J2136" t="str">
            <v/>
          </cell>
          <cell r="K2136" t="str">
            <v>Regional</v>
          </cell>
          <cell r="L2136" t="str">
            <v>Bombardier</v>
          </cell>
          <cell r="M2136" t="str">
            <v>Bombardier CRJ700-700</v>
          </cell>
        </row>
        <row r="2137">
          <cell r="A2137">
            <v>219</v>
          </cell>
          <cell r="B2137">
            <v>726</v>
          </cell>
          <cell r="C2137" t="str">
            <v>219#726</v>
          </cell>
          <cell r="D2137">
            <v>50606</v>
          </cell>
          <cell r="E2137">
            <v>5</v>
          </cell>
          <cell r="F2137" t="str">
            <v>E</v>
          </cell>
          <cell r="G2137" t="str">
            <v>E</v>
          </cell>
          <cell r="H2137" t="str">
            <v/>
          </cell>
          <cell r="I2137" t="str">
            <v/>
          </cell>
          <cell r="J2137" t="str">
            <v/>
          </cell>
          <cell r="K2137" t="str">
            <v>Regional</v>
          </cell>
          <cell r="L2137" t="str">
            <v>Bombardier</v>
          </cell>
          <cell r="M2137" t="str">
            <v>Bombardier CRJ700-900</v>
          </cell>
        </row>
        <row r="2138">
          <cell r="A2138">
            <v>27</v>
          </cell>
          <cell r="B2138">
            <v>726</v>
          </cell>
          <cell r="C2138" t="str">
            <v>27#726</v>
          </cell>
          <cell r="D2138">
            <v>50606</v>
          </cell>
          <cell r="E2138">
            <v>5</v>
          </cell>
          <cell r="F2138" t="str">
            <v>E</v>
          </cell>
          <cell r="G2138" t="str">
            <v>E</v>
          </cell>
          <cell r="H2138" t="str">
            <v/>
          </cell>
          <cell r="I2138" t="str">
            <v/>
          </cell>
          <cell r="J2138" t="str">
            <v/>
          </cell>
          <cell r="K2138" t="str">
            <v>Regional</v>
          </cell>
          <cell r="L2138" t="str">
            <v>Comac</v>
          </cell>
          <cell r="M2138" t="str">
            <v>Comac ARJ21</v>
          </cell>
        </row>
        <row r="2139">
          <cell r="A2139">
            <v>580</v>
          </cell>
          <cell r="B2139">
            <v>726</v>
          </cell>
          <cell r="C2139" t="str">
            <v>580#726</v>
          </cell>
          <cell r="D2139">
            <v>50606</v>
          </cell>
          <cell r="E2139">
            <v>5</v>
          </cell>
          <cell r="F2139" t="str">
            <v>E</v>
          </cell>
          <cell r="G2139" t="str">
            <v>E</v>
          </cell>
          <cell r="H2139" t="str">
            <v/>
          </cell>
          <cell r="I2139" t="str">
            <v/>
          </cell>
          <cell r="J2139" t="str">
            <v/>
          </cell>
          <cell r="K2139" t="str">
            <v>Regional</v>
          </cell>
          <cell r="L2139" t="str">
            <v>Embraer</v>
          </cell>
          <cell r="M2139" t="str">
            <v>Embraer E170</v>
          </cell>
        </row>
        <row r="2140">
          <cell r="A2140">
            <v>22</v>
          </cell>
          <cell r="B2140">
            <v>726</v>
          </cell>
          <cell r="C2140" t="str">
            <v>22#726</v>
          </cell>
          <cell r="D2140">
            <v>50606</v>
          </cell>
          <cell r="E2140">
            <v>5</v>
          </cell>
          <cell r="F2140" t="str">
            <v>E</v>
          </cell>
          <cell r="G2140" t="str">
            <v>E</v>
          </cell>
          <cell r="H2140" t="str">
            <v/>
          </cell>
          <cell r="I2140" t="str">
            <v/>
          </cell>
          <cell r="J2140" t="str">
            <v/>
          </cell>
          <cell r="K2140" t="str">
            <v>Regional</v>
          </cell>
          <cell r="L2140" t="str">
            <v>Embraer</v>
          </cell>
          <cell r="M2140" t="str">
            <v>Embraer E175</v>
          </cell>
        </row>
        <row r="2141">
          <cell r="A2141">
            <v>24</v>
          </cell>
          <cell r="B2141">
            <v>726</v>
          </cell>
          <cell r="C2141" t="str">
            <v>24#726</v>
          </cell>
          <cell r="D2141">
            <v>50606</v>
          </cell>
          <cell r="E2141">
            <v>5</v>
          </cell>
          <cell r="F2141" t="str">
            <v>E</v>
          </cell>
          <cell r="G2141" t="str">
            <v>E</v>
          </cell>
          <cell r="H2141" t="str">
            <v/>
          </cell>
          <cell r="I2141" t="str">
            <v/>
          </cell>
          <cell r="J2141" t="str">
            <v/>
          </cell>
          <cell r="K2141" t="str">
            <v>Regional</v>
          </cell>
          <cell r="L2141" t="str">
            <v>Embraer</v>
          </cell>
          <cell r="M2141" t="str">
            <v>Embraer E175-E2</v>
          </cell>
        </row>
        <row r="2142">
          <cell r="A2142">
            <v>23</v>
          </cell>
          <cell r="B2142">
            <v>726</v>
          </cell>
          <cell r="C2142" t="str">
            <v>23#726</v>
          </cell>
          <cell r="D2142">
            <v>50606</v>
          </cell>
          <cell r="E2142">
            <v>5</v>
          </cell>
          <cell r="F2142" t="str">
            <v>E</v>
          </cell>
          <cell r="G2142" t="str">
            <v>E</v>
          </cell>
          <cell r="H2142">
            <v>45000</v>
          </cell>
          <cell r="I2142">
            <v>0.12457777777777777</v>
          </cell>
          <cell r="J2142" t="str">
            <v/>
          </cell>
          <cell r="K2142" t="str">
            <v>Regional</v>
          </cell>
          <cell r="L2142" t="str">
            <v>Embraer</v>
          </cell>
          <cell r="M2142" t="str">
            <v>Embraer E190</v>
          </cell>
        </row>
        <row r="2143">
          <cell r="A2143">
            <v>25</v>
          </cell>
          <cell r="B2143">
            <v>726</v>
          </cell>
          <cell r="C2143" t="str">
            <v>25#726</v>
          </cell>
          <cell r="D2143">
            <v>50606</v>
          </cell>
          <cell r="E2143">
            <v>5</v>
          </cell>
          <cell r="F2143" t="str">
            <v>E</v>
          </cell>
          <cell r="G2143" t="str">
            <v>E</v>
          </cell>
          <cell r="H2143" t="str">
            <v/>
          </cell>
          <cell r="I2143" t="str">
            <v/>
          </cell>
          <cell r="J2143" t="str">
            <v/>
          </cell>
          <cell r="K2143" t="str">
            <v>Regional</v>
          </cell>
          <cell r="L2143" t="str">
            <v>Embraer</v>
          </cell>
          <cell r="M2143" t="str">
            <v>Embraer E190-E2</v>
          </cell>
        </row>
        <row r="2144">
          <cell r="A2144">
            <v>558</v>
          </cell>
          <cell r="B2144">
            <v>726</v>
          </cell>
          <cell r="C2144" t="str">
            <v>558#726</v>
          </cell>
          <cell r="D2144">
            <v>50606</v>
          </cell>
          <cell r="E2144">
            <v>5</v>
          </cell>
          <cell r="F2144" t="str">
            <v>E</v>
          </cell>
          <cell r="G2144" t="str">
            <v>E</v>
          </cell>
          <cell r="H2144" t="str">
            <v/>
          </cell>
          <cell r="I2144" t="str">
            <v/>
          </cell>
          <cell r="J2144" t="str">
            <v/>
          </cell>
          <cell r="K2144" t="str">
            <v>Regional</v>
          </cell>
          <cell r="L2144" t="str">
            <v>Embraer</v>
          </cell>
          <cell r="M2144" t="str">
            <v>Embraer E195</v>
          </cell>
        </row>
        <row r="2145">
          <cell r="A2145">
            <v>559</v>
          </cell>
          <cell r="B2145">
            <v>726</v>
          </cell>
          <cell r="C2145" t="str">
            <v>559#726</v>
          </cell>
          <cell r="D2145">
            <v>50606</v>
          </cell>
          <cell r="E2145">
            <v>5</v>
          </cell>
          <cell r="F2145" t="str">
            <v>E</v>
          </cell>
          <cell r="G2145" t="str">
            <v>E</v>
          </cell>
          <cell r="H2145" t="str">
            <v/>
          </cell>
          <cell r="I2145" t="str">
            <v/>
          </cell>
          <cell r="J2145" t="str">
            <v/>
          </cell>
          <cell r="K2145" t="str">
            <v>Regional</v>
          </cell>
          <cell r="L2145" t="str">
            <v>Embraer</v>
          </cell>
          <cell r="M2145" t="str">
            <v>Embraer E195-E2</v>
          </cell>
        </row>
        <row r="2146">
          <cell r="A2146">
            <v>617</v>
          </cell>
          <cell r="B2146">
            <v>726</v>
          </cell>
          <cell r="C2146" t="str">
            <v>617#726</v>
          </cell>
          <cell r="D2146">
            <v>50606</v>
          </cell>
          <cell r="E2146">
            <v>5</v>
          </cell>
          <cell r="F2146" t="str">
            <v>E</v>
          </cell>
          <cell r="G2146" t="str">
            <v>E</v>
          </cell>
          <cell r="H2146" t="str">
            <v/>
          </cell>
          <cell r="I2146" t="str">
            <v/>
          </cell>
          <cell r="J2146" t="str">
            <v/>
          </cell>
          <cell r="K2146" t="str">
            <v>Regional</v>
          </cell>
          <cell r="L2146" t="str">
            <v>Embraer</v>
          </cell>
          <cell r="M2146" t="str">
            <v>Embraer ERJ 135/140/145</v>
          </cell>
        </row>
        <row r="2147">
          <cell r="A2147">
            <v>29</v>
          </cell>
          <cell r="B2147">
            <v>726</v>
          </cell>
          <cell r="C2147" t="str">
            <v>29#726</v>
          </cell>
          <cell r="D2147">
            <v>50606</v>
          </cell>
          <cell r="E2147">
            <v>5</v>
          </cell>
          <cell r="F2147" t="str">
            <v>E</v>
          </cell>
          <cell r="G2147" t="str">
            <v>E</v>
          </cell>
          <cell r="H2147" t="str">
            <v/>
          </cell>
          <cell r="I2147" t="str">
            <v/>
          </cell>
          <cell r="J2147" t="str">
            <v/>
          </cell>
          <cell r="K2147" t="str">
            <v>Regional</v>
          </cell>
          <cell r="L2147" t="str">
            <v>Sukhoi</v>
          </cell>
          <cell r="M2147" t="str">
            <v>Sukhoi Superjet 100</v>
          </cell>
        </row>
        <row r="2148">
          <cell r="A2148">
            <v>191</v>
          </cell>
          <cell r="B2148">
            <v>726</v>
          </cell>
          <cell r="C2148" t="str">
            <v>191#726</v>
          </cell>
          <cell r="D2148">
            <v>50606</v>
          </cell>
          <cell r="E2148">
            <v>5</v>
          </cell>
          <cell r="F2148" t="str">
            <v>E</v>
          </cell>
          <cell r="G2148" t="str">
            <v>E</v>
          </cell>
          <cell r="H2148" t="str">
            <v/>
          </cell>
          <cell r="I2148" t="str">
            <v/>
          </cell>
          <cell r="J2148" t="str">
            <v/>
          </cell>
          <cell r="K2148" t="str">
            <v>Regional</v>
          </cell>
          <cell r="L2148" t="str">
            <v>ATR</v>
          </cell>
          <cell r="M2148" t="str">
            <v>ATR 42</v>
          </cell>
        </row>
        <row r="2149">
          <cell r="A2149">
            <v>26</v>
          </cell>
          <cell r="B2149">
            <v>726</v>
          </cell>
          <cell r="C2149" t="str">
            <v>26#726</v>
          </cell>
          <cell r="D2149">
            <v>50606</v>
          </cell>
          <cell r="E2149">
            <v>5</v>
          </cell>
          <cell r="F2149" t="str">
            <v>E</v>
          </cell>
          <cell r="G2149" t="str">
            <v>E</v>
          </cell>
          <cell r="H2149" t="str">
            <v/>
          </cell>
          <cell r="I2149" t="str">
            <v/>
          </cell>
          <cell r="J2149" t="str">
            <v/>
          </cell>
          <cell r="K2149" t="str">
            <v>Regional</v>
          </cell>
          <cell r="L2149" t="str">
            <v>ATR</v>
          </cell>
          <cell r="M2149" t="str">
            <v>ATR 72</v>
          </cell>
        </row>
        <row r="2150">
          <cell r="A2150">
            <v>647</v>
          </cell>
          <cell r="B2150">
            <v>726</v>
          </cell>
          <cell r="C2150" t="str">
            <v>647#726</v>
          </cell>
          <cell r="D2150">
            <v>50606</v>
          </cell>
          <cell r="E2150">
            <v>5</v>
          </cell>
          <cell r="F2150" t="str">
            <v>E</v>
          </cell>
          <cell r="G2150" t="str">
            <v>E</v>
          </cell>
          <cell r="H2150" t="str">
            <v/>
          </cell>
          <cell r="I2150" t="str">
            <v/>
          </cell>
          <cell r="J2150" t="str">
            <v/>
          </cell>
          <cell r="K2150" t="str">
            <v>Regional</v>
          </cell>
          <cell r="L2150" t="str">
            <v>ATR</v>
          </cell>
          <cell r="M2150" t="str">
            <v>ATR 42/72X</v>
          </cell>
        </row>
        <row r="2151">
          <cell r="A2151">
            <v>616</v>
          </cell>
          <cell r="B2151">
            <v>726</v>
          </cell>
          <cell r="C2151" t="str">
            <v>616#726</v>
          </cell>
          <cell r="D2151">
            <v>50606</v>
          </cell>
          <cell r="E2151">
            <v>5</v>
          </cell>
          <cell r="F2151" t="str">
            <v>E</v>
          </cell>
          <cell r="G2151" t="str">
            <v>E</v>
          </cell>
          <cell r="H2151" t="str">
            <v/>
          </cell>
          <cell r="I2151" t="str">
            <v/>
          </cell>
          <cell r="J2151" t="str">
            <v/>
          </cell>
          <cell r="K2151" t="str">
            <v>Regional</v>
          </cell>
          <cell r="L2151" t="str">
            <v>AVIC</v>
          </cell>
          <cell r="M2151" t="str">
            <v>AVIC MA700</v>
          </cell>
        </row>
        <row r="2152">
          <cell r="A2152">
            <v>621</v>
          </cell>
          <cell r="B2152">
            <v>726</v>
          </cell>
          <cell r="C2152" t="str">
            <v>621#726</v>
          </cell>
          <cell r="D2152">
            <v>50606</v>
          </cell>
          <cell r="E2152">
            <v>5</v>
          </cell>
          <cell r="F2152" t="str">
            <v>E</v>
          </cell>
          <cell r="G2152" t="str">
            <v>E</v>
          </cell>
          <cell r="H2152" t="str">
            <v/>
          </cell>
          <cell r="I2152" t="str">
            <v/>
          </cell>
          <cell r="J2152" t="str">
            <v/>
          </cell>
          <cell r="K2152" t="str">
            <v>Regional</v>
          </cell>
          <cell r="L2152" t="str">
            <v>De</v>
          </cell>
          <cell r="M2152" t="str">
            <v>De Havilland Canada DHC-8-100</v>
          </cell>
        </row>
        <row r="2153">
          <cell r="A2153">
            <v>622</v>
          </cell>
          <cell r="B2153">
            <v>726</v>
          </cell>
          <cell r="C2153" t="str">
            <v>622#726</v>
          </cell>
          <cell r="D2153">
            <v>50606</v>
          </cell>
          <cell r="E2153">
            <v>5</v>
          </cell>
          <cell r="F2153" t="str">
            <v>E</v>
          </cell>
          <cell r="G2153" t="str">
            <v>E</v>
          </cell>
          <cell r="H2153" t="str">
            <v/>
          </cell>
          <cell r="I2153" t="str">
            <v/>
          </cell>
          <cell r="J2153" t="str">
            <v/>
          </cell>
          <cell r="K2153" t="str">
            <v>Regional</v>
          </cell>
          <cell r="L2153" t="str">
            <v>De</v>
          </cell>
          <cell r="M2153" t="str">
            <v>De Havilland Canada DHC-8-200</v>
          </cell>
        </row>
        <row r="2154">
          <cell r="A2154">
            <v>623</v>
          </cell>
          <cell r="B2154">
            <v>726</v>
          </cell>
          <cell r="C2154" t="str">
            <v>623#726</v>
          </cell>
          <cell r="D2154">
            <v>50606</v>
          </cell>
          <cell r="E2154">
            <v>5</v>
          </cell>
          <cell r="F2154" t="str">
            <v>E</v>
          </cell>
          <cell r="G2154" t="str">
            <v>E</v>
          </cell>
          <cell r="H2154" t="str">
            <v/>
          </cell>
          <cell r="I2154" t="str">
            <v/>
          </cell>
          <cell r="J2154" t="str">
            <v/>
          </cell>
          <cell r="K2154" t="str">
            <v>Regional</v>
          </cell>
          <cell r="L2154" t="str">
            <v>De</v>
          </cell>
          <cell r="M2154" t="str">
            <v>De Havilland Canada DHC-8-300</v>
          </cell>
        </row>
        <row r="2155">
          <cell r="A2155">
            <v>21</v>
          </cell>
          <cell r="B2155">
            <v>726</v>
          </cell>
          <cell r="C2155" t="str">
            <v>21#726</v>
          </cell>
          <cell r="D2155">
            <v>50606</v>
          </cell>
          <cell r="E2155">
            <v>5</v>
          </cell>
          <cell r="F2155" t="str">
            <v>E</v>
          </cell>
          <cell r="G2155" t="str">
            <v>E</v>
          </cell>
          <cell r="H2155" t="str">
            <v/>
          </cell>
          <cell r="I2155" t="str">
            <v/>
          </cell>
          <cell r="J2155" t="str">
            <v/>
          </cell>
          <cell r="K2155" t="str">
            <v>Regional</v>
          </cell>
          <cell r="L2155" t="str">
            <v>De</v>
          </cell>
          <cell r="M2155" t="str">
            <v>De Havilland Canada DHC-8-400</v>
          </cell>
        </row>
        <row r="2156">
          <cell r="A2156">
            <v>624</v>
          </cell>
          <cell r="B2156">
            <v>726</v>
          </cell>
          <cell r="C2156" t="str">
            <v>624#726</v>
          </cell>
          <cell r="D2156">
            <v>50606</v>
          </cell>
          <cell r="E2156">
            <v>5</v>
          </cell>
          <cell r="F2156" t="str">
            <v>E</v>
          </cell>
          <cell r="G2156" t="str">
            <v>E</v>
          </cell>
          <cell r="H2156" t="str">
            <v/>
          </cell>
          <cell r="I2156" t="str">
            <v/>
          </cell>
          <cell r="J2156" t="str">
            <v/>
          </cell>
          <cell r="K2156" t="str">
            <v>Regional</v>
          </cell>
          <cell r="L2156" t="str">
            <v>Dornier</v>
          </cell>
          <cell r="M2156" t="str">
            <v>Dornier Do 328-100</v>
          </cell>
        </row>
        <row r="2157">
          <cell r="A2157">
            <v>613</v>
          </cell>
          <cell r="B2157">
            <v>726</v>
          </cell>
          <cell r="C2157" t="str">
            <v>613#726</v>
          </cell>
          <cell r="D2157">
            <v>50606</v>
          </cell>
          <cell r="E2157">
            <v>5</v>
          </cell>
          <cell r="F2157" t="str">
            <v>E</v>
          </cell>
          <cell r="G2157" t="str">
            <v>E</v>
          </cell>
          <cell r="H2157" t="str">
            <v/>
          </cell>
          <cell r="I2157" t="str">
            <v/>
          </cell>
          <cell r="J2157" t="str">
            <v/>
          </cell>
          <cell r="K2157" t="str">
            <v>Regional</v>
          </cell>
          <cell r="L2157" t="str">
            <v xml:space="preserve">Embraer </v>
          </cell>
          <cell r="M2157" t="str">
            <v>New Embraer turboprop</v>
          </cell>
        </row>
        <row r="2158">
          <cell r="A2158">
            <v>625</v>
          </cell>
          <cell r="B2158">
            <v>726</v>
          </cell>
          <cell r="C2158" t="str">
            <v>625#726</v>
          </cell>
          <cell r="D2158">
            <v>50606</v>
          </cell>
          <cell r="E2158">
            <v>5</v>
          </cell>
          <cell r="F2158" t="str">
            <v>E</v>
          </cell>
          <cell r="G2158" t="str">
            <v>E</v>
          </cell>
          <cell r="H2158" t="str">
            <v/>
          </cell>
          <cell r="I2158" t="str">
            <v/>
          </cell>
          <cell r="J2158" t="str">
            <v/>
          </cell>
          <cell r="K2158" t="str">
            <v>Regional</v>
          </cell>
          <cell r="L2158" t="str">
            <v>Xian</v>
          </cell>
          <cell r="M2158" t="str">
            <v>Xian MA60</v>
          </cell>
        </row>
        <row r="2159">
          <cell r="A2159">
            <v>226</v>
          </cell>
          <cell r="B2159">
            <v>726</v>
          </cell>
          <cell r="C2159" t="str">
            <v>226#726</v>
          </cell>
          <cell r="D2159">
            <v>50606</v>
          </cell>
          <cell r="E2159">
            <v>5</v>
          </cell>
          <cell r="F2159" t="str">
            <v>E</v>
          </cell>
          <cell r="G2159" t="str">
            <v>E</v>
          </cell>
          <cell r="H2159" t="str">
            <v/>
          </cell>
          <cell r="I2159" t="str">
            <v/>
          </cell>
          <cell r="J2159" t="str">
            <v/>
          </cell>
          <cell r="K2159" t="str">
            <v>Turbine GA</v>
          </cell>
          <cell r="L2159" t="str">
            <v>Canadair</v>
          </cell>
          <cell r="M2159" t="str">
            <v>Canadair CL-415</v>
          </cell>
        </row>
        <row r="2160">
          <cell r="A2160">
            <v>658</v>
          </cell>
          <cell r="B2160">
            <v>726</v>
          </cell>
          <cell r="C2160" t="str">
            <v>658#726</v>
          </cell>
          <cell r="D2160">
            <v>65788</v>
          </cell>
          <cell r="E2160">
            <v>6</v>
          </cell>
          <cell r="F2160" t="str">
            <v>F</v>
          </cell>
          <cell r="G2160" t="str">
            <v>F</v>
          </cell>
          <cell r="H2160" t="str">
            <v/>
          </cell>
          <cell r="I2160" t="str">
            <v/>
          </cell>
          <cell r="J2160" t="str">
            <v/>
          </cell>
          <cell r="K2160" t="str">
            <v>Military Transport / Special Mission</v>
          </cell>
          <cell r="L2160" t="str">
            <v>Lockheed</v>
          </cell>
          <cell r="M2160" t="str">
            <v>Lockheed martin/Airbus A330 LMXT</v>
          </cell>
        </row>
        <row r="2161">
          <cell r="A2161">
            <v>551</v>
          </cell>
          <cell r="B2161">
            <v>726</v>
          </cell>
          <cell r="C2161" t="str">
            <v>551#726</v>
          </cell>
          <cell r="D2161">
            <v>65788</v>
          </cell>
          <cell r="E2161">
            <v>6</v>
          </cell>
          <cell r="F2161" t="str">
            <v>F</v>
          </cell>
          <cell r="G2161" t="str">
            <v>F</v>
          </cell>
          <cell r="H2161" t="str">
            <v/>
          </cell>
          <cell r="I2161" t="str">
            <v/>
          </cell>
          <cell r="J2161" t="str">
            <v/>
          </cell>
          <cell r="K2161" t="str">
            <v>Military Transport / Special Mission</v>
          </cell>
          <cell r="L2161" t="str">
            <v>Airbus</v>
          </cell>
          <cell r="M2161" t="str">
            <v>Airbus A330 MRTT</v>
          </cell>
        </row>
        <row r="2162">
          <cell r="A2162">
            <v>151</v>
          </cell>
          <cell r="B2162">
            <v>726</v>
          </cell>
          <cell r="C2162" t="str">
            <v>151#726</v>
          </cell>
          <cell r="D2162">
            <v>65788</v>
          </cell>
          <cell r="E2162">
            <v>6</v>
          </cell>
          <cell r="F2162" t="str">
            <v>F</v>
          </cell>
          <cell r="G2162" t="str">
            <v>F</v>
          </cell>
          <cell r="H2162" t="str">
            <v/>
          </cell>
          <cell r="I2162" t="str">
            <v/>
          </cell>
          <cell r="J2162" t="str">
            <v/>
          </cell>
          <cell r="K2162" t="str">
            <v>Military Transport / Special Mission</v>
          </cell>
          <cell r="L2162" t="str">
            <v>Airbus</v>
          </cell>
          <cell r="M2162" t="str">
            <v>Airbus A330 MRTT</v>
          </cell>
        </row>
        <row r="2163">
          <cell r="A2163">
            <v>157</v>
          </cell>
          <cell r="B2163">
            <v>726</v>
          </cell>
          <cell r="C2163" t="str">
            <v>157#726</v>
          </cell>
          <cell r="D2163">
            <v>65788</v>
          </cell>
          <cell r="E2163">
            <v>6</v>
          </cell>
          <cell r="F2163" t="str">
            <v>F</v>
          </cell>
          <cell r="G2163" t="str">
            <v>F</v>
          </cell>
          <cell r="H2163" t="str">
            <v/>
          </cell>
          <cell r="I2163" t="str">
            <v/>
          </cell>
          <cell r="J2163" t="str">
            <v/>
          </cell>
          <cell r="K2163" t="str">
            <v>Military Transport / Special Mission</v>
          </cell>
          <cell r="L2163" t="str">
            <v>Boeing</v>
          </cell>
          <cell r="M2163" t="str">
            <v>Boeing KC-46 Pegasus</v>
          </cell>
        </row>
        <row r="2164">
          <cell r="A2164">
            <v>158</v>
          </cell>
          <cell r="B2164">
            <v>726</v>
          </cell>
          <cell r="C2164" t="str">
            <v>158#726</v>
          </cell>
          <cell r="D2164">
            <v>65788</v>
          </cell>
          <cell r="E2164">
            <v>6</v>
          </cell>
          <cell r="F2164" t="str">
            <v>F</v>
          </cell>
          <cell r="G2164" t="str">
            <v>F</v>
          </cell>
          <cell r="H2164" t="str">
            <v/>
          </cell>
          <cell r="I2164" t="str">
            <v/>
          </cell>
          <cell r="J2164" t="str">
            <v/>
          </cell>
          <cell r="K2164" t="str">
            <v>Military Transport / Special Mission</v>
          </cell>
          <cell r="L2164" t="str">
            <v>Boeing</v>
          </cell>
          <cell r="M2164" t="str">
            <v>Boeing C-17 Globemaster III</v>
          </cell>
        </row>
        <row r="2165">
          <cell r="A2165">
            <v>163</v>
          </cell>
          <cell r="B2165">
            <v>726</v>
          </cell>
          <cell r="C2165" t="str">
            <v>163#726</v>
          </cell>
          <cell r="D2165">
            <v>65788</v>
          </cell>
          <cell r="E2165">
            <v>6</v>
          </cell>
          <cell r="F2165" t="str">
            <v>F</v>
          </cell>
          <cell r="G2165" t="str">
            <v>F</v>
          </cell>
          <cell r="H2165" t="str">
            <v/>
          </cell>
          <cell r="I2165" t="str">
            <v/>
          </cell>
          <cell r="J2165" t="str">
            <v/>
          </cell>
          <cell r="K2165" t="str">
            <v>Military Transport / Special Mission</v>
          </cell>
          <cell r="L2165" t="str">
            <v>Lockheed</v>
          </cell>
          <cell r="M2165" t="str">
            <v>Lockheed C-5 Galaxy</v>
          </cell>
        </row>
        <row r="2166">
          <cell r="A2166">
            <v>159</v>
          </cell>
          <cell r="B2166">
            <v>726</v>
          </cell>
          <cell r="C2166" t="str">
            <v>159#726</v>
          </cell>
          <cell r="D2166">
            <v>65788</v>
          </cell>
          <cell r="E2166">
            <v>6</v>
          </cell>
          <cell r="F2166" t="str">
            <v>F</v>
          </cell>
          <cell r="G2166" t="str">
            <v>F</v>
          </cell>
          <cell r="H2166" t="str">
            <v/>
          </cell>
          <cell r="I2166" t="str">
            <v/>
          </cell>
          <cell r="J2166" t="str">
            <v/>
          </cell>
          <cell r="K2166" t="str">
            <v>Military Transport / Special Mission</v>
          </cell>
          <cell r="L2166" t="str">
            <v>Embraer</v>
          </cell>
          <cell r="M2166" t="str">
            <v>Embraer KC-390</v>
          </cell>
        </row>
        <row r="2167">
          <cell r="A2167">
            <v>160</v>
          </cell>
          <cell r="B2167">
            <v>726</v>
          </cell>
          <cell r="C2167" t="str">
            <v>160#726</v>
          </cell>
          <cell r="D2167">
            <v>65788</v>
          </cell>
          <cell r="E2167">
            <v>6</v>
          </cell>
          <cell r="F2167" t="str">
            <v>F</v>
          </cell>
          <cell r="G2167" t="str">
            <v>F</v>
          </cell>
          <cell r="H2167" t="str">
            <v/>
          </cell>
          <cell r="I2167" t="str">
            <v/>
          </cell>
          <cell r="J2167" t="str">
            <v/>
          </cell>
          <cell r="K2167" t="str">
            <v>Military Transport / Special Mission</v>
          </cell>
          <cell r="L2167" t="str">
            <v>Kawasaki</v>
          </cell>
          <cell r="M2167" t="str">
            <v>Kawasaki C-2</v>
          </cell>
        </row>
        <row r="2168">
          <cell r="A2168">
            <v>161</v>
          </cell>
          <cell r="B2168">
            <v>726</v>
          </cell>
          <cell r="C2168" t="str">
            <v>161#726</v>
          </cell>
          <cell r="D2168">
            <v>65788</v>
          </cell>
          <cell r="E2168">
            <v>6</v>
          </cell>
          <cell r="F2168" t="str">
            <v>F</v>
          </cell>
          <cell r="G2168" t="str">
            <v>F</v>
          </cell>
          <cell r="H2168" t="str">
            <v/>
          </cell>
          <cell r="I2168" t="str">
            <v/>
          </cell>
          <cell r="J2168" t="str">
            <v/>
          </cell>
          <cell r="K2168" t="str">
            <v>Military Transport / Special Mission</v>
          </cell>
          <cell r="L2168" t="str">
            <v>Kawasaki</v>
          </cell>
          <cell r="M2168" t="str">
            <v>Kawasaki P-1</v>
          </cell>
        </row>
        <row r="2169">
          <cell r="A2169">
            <v>150</v>
          </cell>
          <cell r="B2169">
            <v>726</v>
          </cell>
          <cell r="C2169" t="str">
            <v>150#726</v>
          </cell>
          <cell r="D2169">
            <v>65788</v>
          </cell>
          <cell r="E2169">
            <v>6</v>
          </cell>
          <cell r="F2169" t="str">
            <v>F</v>
          </cell>
          <cell r="G2169" t="str">
            <v>F</v>
          </cell>
          <cell r="H2169" t="str">
            <v/>
          </cell>
          <cell r="I2169" t="str">
            <v/>
          </cell>
          <cell r="J2169" t="str">
            <v/>
          </cell>
          <cell r="K2169" t="str">
            <v>Military Transport / Special Mission</v>
          </cell>
          <cell r="L2169" t="str">
            <v>Airbus</v>
          </cell>
          <cell r="M2169" t="str">
            <v>Airbus A400M Atlas</v>
          </cell>
        </row>
        <row r="2170">
          <cell r="A2170">
            <v>155</v>
          </cell>
          <cell r="B2170">
            <v>726</v>
          </cell>
          <cell r="C2170" t="str">
            <v>155#726</v>
          </cell>
          <cell r="D2170">
            <v>65788</v>
          </cell>
          <cell r="E2170">
            <v>6</v>
          </cell>
          <cell r="F2170" t="str">
            <v>F</v>
          </cell>
          <cell r="G2170" t="str">
            <v>F</v>
          </cell>
          <cell r="H2170" t="str">
            <v/>
          </cell>
          <cell r="I2170" t="str">
            <v/>
          </cell>
          <cell r="J2170" t="str">
            <v/>
          </cell>
          <cell r="K2170" t="str">
            <v>Military Transport / Special Mission</v>
          </cell>
          <cell r="L2170" t="str">
            <v>Alenia</v>
          </cell>
          <cell r="M2170" t="str">
            <v>Alenia C-27J</v>
          </cell>
        </row>
        <row r="2171">
          <cell r="A2171">
            <v>162</v>
          </cell>
          <cell r="B2171">
            <v>726</v>
          </cell>
          <cell r="C2171" t="str">
            <v>162#726</v>
          </cell>
          <cell r="D2171">
            <v>65788</v>
          </cell>
          <cell r="E2171">
            <v>6</v>
          </cell>
          <cell r="F2171" t="str">
            <v>F</v>
          </cell>
          <cell r="G2171" t="str">
            <v>F</v>
          </cell>
          <cell r="H2171" t="str">
            <v/>
          </cell>
          <cell r="I2171" t="str">
            <v/>
          </cell>
          <cell r="J2171" t="str">
            <v/>
          </cell>
          <cell r="K2171" t="str">
            <v>Military Transport / Special Mission</v>
          </cell>
          <cell r="L2171" t="str">
            <v>Lockheed Martin</v>
          </cell>
          <cell r="M2171" t="str">
            <v>Lockheed Martin C-130J Super Hercules</v>
          </cell>
        </row>
        <row r="2172">
          <cell r="A2172">
            <v>152</v>
          </cell>
          <cell r="B2172">
            <v>726</v>
          </cell>
          <cell r="C2172" t="str">
            <v>152#726</v>
          </cell>
          <cell r="D2172">
            <v>65788</v>
          </cell>
          <cell r="E2172">
            <v>6</v>
          </cell>
          <cell r="F2172" t="str">
            <v>F</v>
          </cell>
          <cell r="G2172" t="str">
            <v>F</v>
          </cell>
          <cell r="H2172" t="str">
            <v/>
          </cell>
          <cell r="I2172" t="str">
            <v/>
          </cell>
          <cell r="J2172" t="str">
            <v/>
          </cell>
          <cell r="K2172" t="str">
            <v>Military Transport / Special Mission</v>
          </cell>
          <cell r="L2172" t="str">
            <v>CASA</v>
          </cell>
          <cell r="M2172" t="str">
            <v>CASA C-212 Aviocar</v>
          </cell>
        </row>
        <row r="2173">
          <cell r="A2173">
            <v>153</v>
          </cell>
          <cell r="B2173">
            <v>726</v>
          </cell>
          <cell r="C2173" t="str">
            <v>153#726</v>
          </cell>
          <cell r="D2173">
            <v>65788</v>
          </cell>
          <cell r="E2173">
            <v>6</v>
          </cell>
          <cell r="F2173" t="str">
            <v>F</v>
          </cell>
          <cell r="G2173" t="str">
            <v>F</v>
          </cell>
          <cell r="H2173" t="str">
            <v/>
          </cell>
          <cell r="I2173" t="str">
            <v/>
          </cell>
          <cell r="J2173" t="str">
            <v/>
          </cell>
          <cell r="K2173" t="str">
            <v>Military Transport / Special Mission</v>
          </cell>
          <cell r="L2173" t="str">
            <v>CASA/IPTN</v>
          </cell>
          <cell r="M2173" t="str">
            <v>CASA/IPTN CN-235</v>
          </cell>
        </row>
        <row r="2174">
          <cell r="A2174">
            <v>164</v>
          </cell>
          <cell r="B2174">
            <v>726</v>
          </cell>
          <cell r="C2174" t="str">
            <v>164#726</v>
          </cell>
          <cell r="D2174">
            <v>65788</v>
          </cell>
          <cell r="E2174">
            <v>6</v>
          </cell>
          <cell r="F2174" t="str">
            <v>F</v>
          </cell>
          <cell r="G2174" t="str">
            <v>F</v>
          </cell>
          <cell r="H2174" t="str">
            <v/>
          </cell>
          <cell r="I2174" t="str">
            <v/>
          </cell>
          <cell r="J2174" t="str">
            <v/>
          </cell>
          <cell r="K2174" t="str">
            <v>Military Transport / Special Mission</v>
          </cell>
          <cell r="L2174" t="str">
            <v>Northrop Grumman</v>
          </cell>
          <cell r="M2174" t="str">
            <v>Northrop Grumman E-2 Hawkeye</v>
          </cell>
        </row>
        <row r="2175">
          <cell r="A2175">
            <v>154</v>
          </cell>
          <cell r="B2175">
            <v>726</v>
          </cell>
          <cell r="C2175" t="str">
            <v>154#726</v>
          </cell>
          <cell r="D2175">
            <v>65788</v>
          </cell>
          <cell r="E2175">
            <v>6</v>
          </cell>
          <cell r="F2175" t="str">
            <v>F</v>
          </cell>
          <cell r="G2175" t="str">
            <v>F</v>
          </cell>
          <cell r="H2175" t="str">
            <v/>
          </cell>
          <cell r="I2175" t="str">
            <v/>
          </cell>
          <cell r="J2175" t="str">
            <v/>
          </cell>
          <cell r="K2175" t="str">
            <v>Military Transport / Special Mission</v>
          </cell>
          <cell r="L2175" t="str">
            <v>EADS</v>
          </cell>
          <cell r="M2175" t="str">
            <v>EADS CASA C-295</v>
          </cell>
        </row>
        <row r="2176">
          <cell r="A2176">
            <v>181</v>
          </cell>
          <cell r="B2176">
            <v>726</v>
          </cell>
          <cell r="C2176" t="str">
            <v>181#726</v>
          </cell>
          <cell r="D2176">
            <v>65788</v>
          </cell>
          <cell r="E2176">
            <v>6</v>
          </cell>
          <cell r="F2176" t="str">
            <v>F</v>
          </cell>
          <cell r="G2176" t="str">
            <v>F</v>
          </cell>
          <cell r="H2176" t="str">
            <v/>
          </cell>
          <cell r="I2176" t="str">
            <v/>
          </cell>
          <cell r="J2176" t="str">
            <v/>
          </cell>
          <cell r="K2176" t="str">
            <v>Military Transport / Special Mission</v>
          </cell>
          <cell r="L2176" t="str">
            <v>ShinMaywa</v>
          </cell>
          <cell r="M2176" t="str">
            <v>ShinMaywa US-2</v>
          </cell>
        </row>
        <row r="2177">
          <cell r="A2177">
            <v>620</v>
          </cell>
          <cell r="B2177">
            <v>726</v>
          </cell>
          <cell r="C2177" t="str">
            <v>620#726</v>
          </cell>
          <cell r="D2177">
            <v>65788</v>
          </cell>
          <cell r="E2177">
            <v>6</v>
          </cell>
          <cell r="F2177" t="str">
            <v>F</v>
          </cell>
          <cell r="G2177" t="str">
            <v>F</v>
          </cell>
          <cell r="H2177" t="str">
            <v/>
          </cell>
          <cell r="I2177" t="str">
            <v/>
          </cell>
          <cell r="J2177" t="str">
            <v/>
          </cell>
          <cell r="K2177" t="str">
            <v>Military Transport / Special Mission</v>
          </cell>
          <cell r="L2177" t="str">
            <v>Boeing</v>
          </cell>
          <cell r="M2177" t="str">
            <v>Boeing KC-135 Stratotanker</v>
          </cell>
        </row>
        <row r="2178">
          <cell r="A2178">
            <v>619</v>
          </cell>
          <cell r="B2178">
            <v>726</v>
          </cell>
          <cell r="C2178" t="str">
            <v>619#726</v>
          </cell>
          <cell r="D2178">
            <v>65788</v>
          </cell>
          <cell r="E2178">
            <v>6</v>
          </cell>
          <cell r="F2178" t="str">
            <v>F</v>
          </cell>
          <cell r="G2178" t="str">
            <v>F</v>
          </cell>
          <cell r="H2178" t="str">
            <v/>
          </cell>
          <cell r="I2178" t="str">
            <v/>
          </cell>
          <cell r="J2178" t="str">
            <v/>
          </cell>
          <cell r="K2178" t="str">
            <v>Military Transport / Special Mission</v>
          </cell>
          <cell r="L2178" t="str">
            <v>McDonnell</v>
          </cell>
          <cell r="M2178" t="str">
            <v>McDonnell Douglas KC-10</v>
          </cell>
        </row>
        <row r="2179">
          <cell r="A2179">
            <v>550</v>
          </cell>
          <cell r="B2179">
            <v>727</v>
          </cell>
          <cell r="C2179" t="str">
            <v>550#727</v>
          </cell>
          <cell r="D2179">
            <v>9210</v>
          </cell>
          <cell r="E2179">
            <v>1</v>
          </cell>
          <cell r="F2179" t="str">
            <v>A</v>
          </cell>
          <cell r="G2179" t="str">
            <v>A</v>
          </cell>
          <cell r="H2179" t="str">
            <v/>
          </cell>
          <cell r="I2179" t="str">
            <v/>
          </cell>
          <cell r="J2179" t="str">
            <v/>
          </cell>
          <cell r="K2179" t="str">
            <v>Business Jet</v>
          </cell>
          <cell r="L2179" t="str">
            <v>Cirrus</v>
          </cell>
          <cell r="M2179" t="str">
            <v>Cirrus Vision Jet SF50</v>
          </cell>
        </row>
        <row r="2180">
          <cell r="A2180">
            <v>41</v>
          </cell>
          <cell r="B2180">
            <v>727</v>
          </cell>
          <cell r="C2180" t="str">
            <v>41#727</v>
          </cell>
          <cell r="D2180">
            <v>9210</v>
          </cell>
          <cell r="E2180">
            <v>1</v>
          </cell>
          <cell r="F2180" t="str">
            <v>A</v>
          </cell>
          <cell r="G2180" t="str">
            <v>A</v>
          </cell>
          <cell r="H2180" t="str">
            <v/>
          </cell>
          <cell r="I2180" t="str">
            <v/>
          </cell>
          <cell r="J2180" t="str">
            <v/>
          </cell>
          <cell r="K2180" t="str">
            <v>Business Jet</v>
          </cell>
          <cell r="L2180" t="str">
            <v>Cessna</v>
          </cell>
          <cell r="M2180" t="str">
            <v>Cessna Citation M2</v>
          </cell>
        </row>
        <row r="2181">
          <cell r="A2181">
            <v>44</v>
          </cell>
          <cell r="B2181">
            <v>727</v>
          </cell>
          <cell r="C2181" t="str">
            <v>44#727</v>
          </cell>
          <cell r="D2181">
            <v>9210</v>
          </cell>
          <cell r="E2181">
            <v>1</v>
          </cell>
          <cell r="F2181" t="str">
            <v>A</v>
          </cell>
          <cell r="G2181" t="str">
            <v>A</v>
          </cell>
          <cell r="H2181" t="str">
            <v/>
          </cell>
          <cell r="I2181" t="str">
            <v/>
          </cell>
          <cell r="J2181" t="str">
            <v/>
          </cell>
          <cell r="K2181" t="str">
            <v>Business Jet</v>
          </cell>
          <cell r="L2181" t="str">
            <v>Cessna</v>
          </cell>
          <cell r="M2181" t="str">
            <v>Cessna Citation Mustang</v>
          </cell>
        </row>
        <row r="2182">
          <cell r="A2182">
            <v>70</v>
          </cell>
          <cell r="B2182">
            <v>727</v>
          </cell>
          <cell r="C2182" t="str">
            <v>70#727</v>
          </cell>
          <cell r="D2182">
            <v>9210</v>
          </cell>
          <cell r="E2182">
            <v>1</v>
          </cell>
          <cell r="F2182" t="str">
            <v>A</v>
          </cell>
          <cell r="G2182" t="str">
            <v>A</v>
          </cell>
          <cell r="H2182" t="str">
            <v/>
          </cell>
          <cell r="I2182" t="str">
            <v/>
          </cell>
          <cell r="J2182" t="str">
            <v/>
          </cell>
          <cell r="K2182" t="str">
            <v>Business Jet</v>
          </cell>
          <cell r="L2182" t="str">
            <v>Eclipse</v>
          </cell>
          <cell r="M2182" t="str">
            <v>Eclipse 550</v>
          </cell>
        </row>
        <row r="2183">
          <cell r="A2183">
            <v>590</v>
          </cell>
          <cell r="B2183">
            <v>727</v>
          </cell>
          <cell r="C2183" t="str">
            <v>590#727</v>
          </cell>
          <cell r="D2183">
            <v>9210</v>
          </cell>
          <cell r="E2183">
            <v>1</v>
          </cell>
          <cell r="F2183" t="str">
            <v>A</v>
          </cell>
          <cell r="G2183" t="str">
            <v>A</v>
          </cell>
          <cell r="H2183" t="str">
            <v/>
          </cell>
          <cell r="I2183" t="str">
            <v/>
          </cell>
          <cell r="J2183" t="str">
            <v/>
          </cell>
          <cell r="K2183" t="str">
            <v>Business Jet</v>
          </cell>
          <cell r="L2183" t="str">
            <v>Honda</v>
          </cell>
          <cell r="M2183" t="str">
            <v>Honda HA-2600 HondaJet</v>
          </cell>
        </row>
        <row r="2184">
          <cell r="A2184">
            <v>66</v>
          </cell>
          <cell r="B2184">
            <v>727</v>
          </cell>
          <cell r="C2184" t="str">
            <v>66#727</v>
          </cell>
          <cell r="D2184">
            <v>9210</v>
          </cell>
          <cell r="E2184">
            <v>1</v>
          </cell>
          <cell r="F2184" t="str">
            <v>A</v>
          </cell>
          <cell r="G2184" t="str">
            <v>A</v>
          </cell>
          <cell r="H2184" t="str">
            <v/>
          </cell>
          <cell r="I2184" t="str">
            <v/>
          </cell>
          <cell r="J2184" t="str">
            <v/>
          </cell>
          <cell r="K2184" t="str">
            <v>Business Jet</v>
          </cell>
          <cell r="L2184" t="str">
            <v>Honda</v>
          </cell>
          <cell r="M2184" t="str">
            <v>Honda HA-420 HondaJet</v>
          </cell>
        </row>
        <row r="2185">
          <cell r="A2185">
            <v>180</v>
          </cell>
          <cell r="B2185">
            <v>727</v>
          </cell>
          <cell r="C2185" t="str">
            <v>180#727</v>
          </cell>
          <cell r="D2185">
            <v>9210</v>
          </cell>
          <cell r="E2185">
            <v>1</v>
          </cell>
          <cell r="F2185" t="str">
            <v>A</v>
          </cell>
          <cell r="G2185" t="str">
            <v>A</v>
          </cell>
          <cell r="H2185" t="str">
            <v/>
          </cell>
          <cell r="I2185" t="str">
            <v/>
          </cell>
          <cell r="J2185" t="str">
            <v/>
          </cell>
          <cell r="K2185" t="str">
            <v>Business Jet</v>
          </cell>
          <cell r="L2185" t="str">
            <v>Nextant Aerospace</v>
          </cell>
          <cell r="M2185" t="str">
            <v>Nextant Aerospace - Nextant 400XT Aircraft</v>
          </cell>
        </row>
        <row r="2186">
          <cell r="A2186">
            <v>55</v>
          </cell>
          <cell r="B2186">
            <v>727</v>
          </cell>
          <cell r="C2186" t="str">
            <v>55#727</v>
          </cell>
          <cell r="D2186">
            <v>9210</v>
          </cell>
          <cell r="E2186">
            <v>1</v>
          </cell>
          <cell r="F2186" t="str">
            <v>A</v>
          </cell>
          <cell r="G2186" t="str">
            <v>A</v>
          </cell>
          <cell r="H2186" t="str">
            <v/>
          </cell>
          <cell r="I2186" t="str">
            <v/>
          </cell>
          <cell r="J2186" t="str">
            <v/>
          </cell>
          <cell r="K2186" t="str">
            <v>Business Jet</v>
          </cell>
          <cell r="L2186" t="str">
            <v>Embraer</v>
          </cell>
          <cell r="M2186" t="str">
            <v>Embraer Phenom 100</v>
          </cell>
        </row>
        <row r="2187">
          <cell r="A2187">
            <v>39</v>
          </cell>
          <cell r="B2187">
            <v>727</v>
          </cell>
          <cell r="C2187" t="str">
            <v>39#727</v>
          </cell>
          <cell r="D2187">
            <v>18137</v>
          </cell>
          <cell r="E2187">
            <v>1</v>
          </cell>
          <cell r="F2187" t="str">
            <v>B</v>
          </cell>
          <cell r="G2187" t="str">
            <v>B</v>
          </cell>
          <cell r="H2187" t="str">
            <v/>
          </cell>
          <cell r="I2187" t="str">
            <v/>
          </cell>
          <cell r="J2187" t="str">
            <v/>
          </cell>
          <cell r="K2187" t="str">
            <v>Business Jet</v>
          </cell>
          <cell r="L2187" t="str">
            <v>Cessna</v>
          </cell>
          <cell r="M2187" t="str">
            <v>Cessna Citation Encore</v>
          </cell>
        </row>
        <row r="2188">
          <cell r="A2188">
            <v>30</v>
          </cell>
          <cell r="B2188">
            <v>727</v>
          </cell>
          <cell r="C2188" t="str">
            <v>30#727</v>
          </cell>
          <cell r="D2188">
            <v>18137</v>
          </cell>
          <cell r="E2188">
            <v>1</v>
          </cell>
          <cell r="F2188" t="str">
            <v>B</v>
          </cell>
          <cell r="G2188" t="str">
            <v>B</v>
          </cell>
          <cell r="H2188" t="str">
            <v/>
          </cell>
          <cell r="I2188" t="str">
            <v/>
          </cell>
          <cell r="J2188" t="str">
            <v/>
          </cell>
          <cell r="K2188" t="str">
            <v>Business Jet</v>
          </cell>
          <cell r="L2188" t="str">
            <v>Hawker</v>
          </cell>
          <cell r="M2188" t="str">
            <v>Hawker 400</v>
          </cell>
        </row>
        <row r="2189">
          <cell r="A2189">
            <v>56</v>
          </cell>
          <cell r="B2189">
            <v>727</v>
          </cell>
          <cell r="C2189" t="str">
            <v>56#727</v>
          </cell>
          <cell r="D2189">
            <v>18137</v>
          </cell>
          <cell r="E2189">
            <v>1</v>
          </cell>
          <cell r="F2189" t="str">
            <v>B</v>
          </cell>
          <cell r="G2189" t="str">
            <v>B</v>
          </cell>
          <cell r="H2189" t="str">
            <v/>
          </cell>
          <cell r="I2189" t="str">
            <v/>
          </cell>
          <cell r="J2189" t="str">
            <v/>
          </cell>
          <cell r="K2189" t="str">
            <v>Business Jet</v>
          </cell>
          <cell r="L2189" t="str">
            <v>Embraer</v>
          </cell>
          <cell r="M2189" t="str">
            <v>Embraer Phenom 300</v>
          </cell>
        </row>
        <row r="2190">
          <cell r="A2190">
            <v>641</v>
          </cell>
          <cell r="B2190">
            <v>727</v>
          </cell>
          <cell r="C2190" t="str">
            <v>641#727</v>
          </cell>
          <cell r="D2190">
            <v>18137</v>
          </cell>
          <cell r="E2190">
            <v>1</v>
          </cell>
          <cell r="F2190" t="str">
            <v>B</v>
          </cell>
          <cell r="G2190" t="str">
            <v>B</v>
          </cell>
          <cell r="H2190" t="str">
            <v/>
          </cell>
          <cell r="I2190" t="str">
            <v/>
          </cell>
          <cell r="J2190" t="str">
            <v/>
          </cell>
          <cell r="K2190" t="str">
            <v>Business Jet</v>
          </cell>
          <cell r="L2190" t="str">
            <v>Embraer</v>
          </cell>
          <cell r="M2190" t="str">
            <v>Embraer Phenom 300X</v>
          </cell>
        </row>
        <row r="2191">
          <cell r="A2191">
            <v>42</v>
          </cell>
          <cell r="B2191">
            <v>727</v>
          </cell>
          <cell r="C2191" t="str">
            <v>42#727</v>
          </cell>
          <cell r="D2191">
            <v>18137</v>
          </cell>
          <cell r="E2191">
            <v>1</v>
          </cell>
          <cell r="F2191" t="str">
            <v>B</v>
          </cell>
          <cell r="G2191" t="str">
            <v>B</v>
          </cell>
          <cell r="H2191" t="str">
            <v/>
          </cell>
          <cell r="I2191" t="str">
            <v/>
          </cell>
          <cell r="J2191" t="str">
            <v/>
          </cell>
          <cell r="K2191" t="str">
            <v>Business Jet</v>
          </cell>
          <cell r="L2191" t="str">
            <v>Cessna</v>
          </cell>
          <cell r="M2191" t="str">
            <v>Cessna Citation CJ3</v>
          </cell>
        </row>
        <row r="2192">
          <cell r="A2192">
            <v>43</v>
          </cell>
          <cell r="B2192">
            <v>727</v>
          </cell>
          <cell r="C2192" t="str">
            <v>43#727</v>
          </cell>
          <cell r="D2192">
            <v>18137</v>
          </cell>
          <cell r="E2192">
            <v>1</v>
          </cell>
          <cell r="F2192" t="str">
            <v>B</v>
          </cell>
          <cell r="G2192" t="str">
            <v>B</v>
          </cell>
          <cell r="H2192" t="str">
            <v/>
          </cell>
          <cell r="I2192" t="str">
            <v/>
          </cell>
          <cell r="J2192" t="str">
            <v/>
          </cell>
          <cell r="K2192" t="str">
            <v>Business Jet</v>
          </cell>
          <cell r="L2192" t="str">
            <v>Cessna</v>
          </cell>
          <cell r="M2192" t="str">
            <v>Cessna Citation CJ4</v>
          </cell>
        </row>
        <row r="2193">
          <cell r="A2193">
            <v>668</v>
          </cell>
          <cell r="B2193">
            <v>727</v>
          </cell>
          <cell r="C2193" t="str">
            <v>668#727</v>
          </cell>
          <cell r="D2193">
            <v>27328</v>
          </cell>
          <cell r="E2193">
            <v>2</v>
          </cell>
          <cell r="F2193" t="str">
            <v>C</v>
          </cell>
          <cell r="G2193" t="str">
            <v>C</v>
          </cell>
          <cell r="H2193" t="str">
            <v/>
          </cell>
          <cell r="I2193" t="str">
            <v/>
          </cell>
          <cell r="J2193" t="str">
            <v/>
          </cell>
          <cell r="K2193" t="str">
            <v>Freighter</v>
          </cell>
          <cell r="L2193" t="str">
            <v>ATR</v>
          </cell>
          <cell r="M2193" t="str">
            <v>ATR 72-600F</v>
          </cell>
        </row>
        <row r="2194">
          <cell r="A2194">
            <v>667</v>
          </cell>
          <cell r="B2194">
            <v>727</v>
          </cell>
          <cell r="C2194" t="str">
            <v>667#727</v>
          </cell>
          <cell r="D2194">
            <v>27328</v>
          </cell>
          <cell r="E2194">
            <v>2</v>
          </cell>
          <cell r="F2194" t="str">
            <v>C</v>
          </cell>
          <cell r="G2194" t="str">
            <v>C</v>
          </cell>
          <cell r="H2194" t="str">
            <v/>
          </cell>
          <cell r="I2194" t="str">
            <v/>
          </cell>
          <cell r="J2194" t="str">
            <v/>
          </cell>
          <cell r="K2194" t="str">
            <v>Freighter</v>
          </cell>
          <cell r="L2194" t="str">
            <v>ATR</v>
          </cell>
          <cell r="M2194" t="str">
            <v>ATR 72/42 Freighter Conversion</v>
          </cell>
        </row>
        <row r="2195">
          <cell r="A2195">
            <v>34</v>
          </cell>
          <cell r="B2195">
            <v>727</v>
          </cell>
          <cell r="C2195" t="str">
            <v>34#727</v>
          </cell>
          <cell r="D2195">
            <v>28340</v>
          </cell>
          <cell r="E2195">
            <v>1</v>
          </cell>
          <cell r="F2195" t="str">
            <v>D</v>
          </cell>
          <cell r="G2195" t="str">
            <v>D</v>
          </cell>
          <cell r="H2195" t="str">
            <v/>
          </cell>
          <cell r="I2195" t="str">
            <v/>
          </cell>
          <cell r="J2195" t="str">
            <v/>
          </cell>
          <cell r="K2195" t="str">
            <v>Business Jet</v>
          </cell>
          <cell r="L2195" t="str">
            <v>Bombardier</v>
          </cell>
          <cell r="M2195" t="str">
            <v>Bombardier Challenger 300/350</v>
          </cell>
        </row>
        <row r="2196">
          <cell r="A2196">
            <v>649</v>
          </cell>
          <cell r="B2196">
            <v>727</v>
          </cell>
          <cell r="C2196" t="str">
            <v>649#727</v>
          </cell>
          <cell r="D2196">
            <v>28340</v>
          </cell>
          <cell r="E2196">
            <v>1</v>
          </cell>
          <cell r="F2196" t="str">
            <v>D</v>
          </cell>
          <cell r="G2196" t="str">
            <v>D</v>
          </cell>
          <cell r="H2196" t="str">
            <v/>
          </cell>
          <cell r="I2196" t="str">
            <v/>
          </cell>
          <cell r="J2196" t="str">
            <v/>
          </cell>
          <cell r="K2196" t="str">
            <v>Business Jet</v>
          </cell>
          <cell r="L2196" t="str">
            <v>Bombardier</v>
          </cell>
          <cell r="M2196" t="str">
            <v>Bombardier Challenger 3500</v>
          </cell>
        </row>
        <row r="2197">
          <cell r="A2197">
            <v>46</v>
          </cell>
          <cell r="B2197">
            <v>727</v>
          </cell>
          <cell r="C2197" t="str">
            <v>46#727</v>
          </cell>
          <cell r="D2197">
            <v>28340</v>
          </cell>
          <cell r="E2197">
            <v>1</v>
          </cell>
          <cell r="F2197" t="str">
            <v>D</v>
          </cell>
          <cell r="G2197" t="str">
            <v>D</v>
          </cell>
          <cell r="H2197" t="str">
            <v/>
          </cell>
          <cell r="I2197" t="str">
            <v/>
          </cell>
          <cell r="J2197" t="str">
            <v/>
          </cell>
          <cell r="K2197" t="str">
            <v>Business Jet</v>
          </cell>
          <cell r="L2197" t="str">
            <v>Cessna</v>
          </cell>
          <cell r="M2197" t="str">
            <v>Cessna Citation Latitude</v>
          </cell>
        </row>
        <row r="2198">
          <cell r="A2198">
            <v>45</v>
          </cell>
          <cell r="B2198">
            <v>727</v>
          </cell>
          <cell r="C2198" t="str">
            <v>45#727</v>
          </cell>
          <cell r="D2198">
            <v>28340</v>
          </cell>
          <cell r="E2198">
            <v>1</v>
          </cell>
          <cell r="F2198" t="str">
            <v>D</v>
          </cell>
          <cell r="G2198" t="str">
            <v>D</v>
          </cell>
          <cell r="H2198" t="str">
            <v/>
          </cell>
          <cell r="I2198" t="str">
            <v/>
          </cell>
          <cell r="J2198" t="str">
            <v/>
          </cell>
          <cell r="K2198" t="str">
            <v>Business Jet</v>
          </cell>
          <cell r="L2198" t="str">
            <v>Cessna</v>
          </cell>
          <cell r="M2198" t="str">
            <v>Cessna Citation Sovereign</v>
          </cell>
        </row>
        <row r="2199">
          <cell r="A2199">
            <v>49</v>
          </cell>
          <cell r="B2199">
            <v>727</v>
          </cell>
          <cell r="C2199" t="str">
            <v>49#727</v>
          </cell>
          <cell r="D2199">
            <v>28340</v>
          </cell>
          <cell r="E2199">
            <v>1</v>
          </cell>
          <cell r="F2199" t="str">
            <v>D</v>
          </cell>
          <cell r="G2199" t="str">
            <v>D</v>
          </cell>
          <cell r="H2199" t="str">
            <v/>
          </cell>
          <cell r="I2199" t="str">
            <v/>
          </cell>
          <cell r="J2199" t="str">
            <v/>
          </cell>
          <cell r="K2199" t="str">
            <v>Business Jet</v>
          </cell>
          <cell r="L2199" t="str">
            <v>Cessna</v>
          </cell>
          <cell r="M2199" t="str">
            <v>Cessna Citation X</v>
          </cell>
        </row>
        <row r="2200">
          <cell r="A2200">
            <v>40</v>
          </cell>
          <cell r="B2200">
            <v>727</v>
          </cell>
          <cell r="C2200" t="str">
            <v>40#727</v>
          </cell>
          <cell r="D2200">
            <v>28340</v>
          </cell>
          <cell r="E2200">
            <v>1</v>
          </cell>
          <cell r="F2200" t="str">
            <v>D</v>
          </cell>
          <cell r="G2200" t="str">
            <v>D</v>
          </cell>
          <cell r="H2200" t="str">
            <v/>
          </cell>
          <cell r="I2200" t="str">
            <v/>
          </cell>
          <cell r="J2200" t="str">
            <v/>
          </cell>
          <cell r="K2200" t="str">
            <v>Business Jet</v>
          </cell>
          <cell r="L2200" t="str">
            <v>Cessna</v>
          </cell>
          <cell r="M2200" t="str">
            <v>Cessna Citation XLS</v>
          </cell>
        </row>
        <row r="2201">
          <cell r="A2201">
            <v>53</v>
          </cell>
          <cell r="B2201">
            <v>727</v>
          </cell>
          <cell r="C2201" t="str">
            <v>53#727</v>
          </cell>
          <cell r="D2201">
            <v>28340</v>
          </cell>
          <cell r="E2201">
            <v>1</v>
          </cell>
          <cell r="F2201" t="str">
            <v>D</v>
          </cell>
          <cell r="G2201" t="str">
            <v>D</v>
          </cell>
          <cell r="H2201" t="str">
            <v/>
          </cell>
          <cell r="I2201" t="str">
            <v/>
          </cell>
          <cell r="J2201" t="str">
            <v/>
          </cell>
          <cell r="K2201" t="str">
            <v>Business Jet</v>
          </cell>
          <cell r="L2201" t="str">
            <v>Dassault</v>
          </cell>
          <cell r="M2201" t="str">
            <v>Dassault Falcon 2000</v>
          </cell>
        </row>
        <row r="2202">
          <cell r="A2202">
            <v>640</v>
          </cell>
          <cell r="B2202">
            <v>727</v>
          </cell>
          <cell r="C2202" t="str">
            <v>640#727</v>
          </cell>
          <cell r="D2202">
            <v>28340</v>
          </cell>
          <cell r="E2202">
            <v>1</v>
          </cell>
          <cell r="F2202" t="str">
            <v>D</v>
          </cell>
          <cell r="G2202" t="str">
            <v>D</v>
          </cell>
          <cell r="H2202" t="str">
            <v/>
          </cell>
          <cell r="I2202" t="str">
            <v/>
          </cell>
          <cell r="J2202" t="str">
            <v/>
          </cell>
          <cell r="K2202" t="str">
            <v>Business Jet</v>
          </cell>
          <cell r="L2202" t="str">
            <v>Dassault</v>
          </cell>
          <cell r="M2202" t="str">
            <v>Dassault Falcon 2X</v>
          </cell>
        </row>
        <row r="2203">
          <cell r="A2203">
            <v>64</v>
          </cell>
          <cell r="B2203">
            <v>727</v>
          </cell>
          <cell r="C2203" t="str">
            <v>64#727</v>
          </cell>
          <cell r="D2203">
            <v>28340</v>
          </cell>
          <cell r="E2203">
            <v>1</v>
          </cell>
          <cell r="F2203" t="str">
            <v>D</v>
          </cell>
          <cell r="G2203" t="str">
            <v>D</v>
          </cell>
          <cell r="H2203" t="str">
            <v/>
          </cell>
          <cell r="I2203" t="str">
            <v/>
          </cell>
          <cell r="J2203" t="str">
            <v/>
          </cell>
          <cell r="K2203" t="str">
            <v>Business Jet</v>
          </cell>
          <cell r="L2203" t="str">
            <v>Gulfstream</v>
          </cell>
          <cell r="M2203" t="str">
            <v>Gulfstream G100</v>
          </cell>
        </row>
        <row r="2204">
          <cell r="A2204">
            <v>454</v>
          </cell>
          <cell r="B2204">
            <v>727</v>
          </cell>
          <cell r="C2204" t="str">
            <v>454#727</v>
          </cell>
          <cell r="D2204">
            <v>28340</v>
          </cell>
          <cell r="E2204">
            <v>1</v>
          </cell>
          <cell r="F2204" t="str">
            <v>D</v>
          </cell>
          <cell r="G2204" t="str">
            <v>D</v>
          </cell>
          <cell r="H2204" t="str">
            <v/>
          </cell>
          <cell r="I2204" t="str">
            <v/>
          </cell>
          <cell r="J2204" t="str">
            <v/>
          </cell>
          <cell r="K2204" t="str">
            <v>Business Jet</v>
          </cell>
          <cell r="L2204" t="str">
            <v>Gulfstream</v>
          </cell>
          <cell r="M2204" t="str">
            <v>Gulfstream G280</v>
          </cell>
        </row>
        <row r="2205">
          <cell r="A2205">
            <v>33</v>
          </cell>
          <cell r="B2205">
            <v>727</v>
          </cell>
          <cell r="C2205" t="str">
            <v>33#727</v>
          </cell>
          <cell r="D2205">
            <v>28340</v>
          </cell>
          <cell r="E2205">
            <v>1</v>
          </cell>
          <cell r="F2205" t="str">
            <v>D</v>
          </cell>
          <cell r="G2205" t="str">
            <v>D</v>
          </cell>
          <cell r="H2205" t="str">
            <v/>
          </cell>
          <cell r="I2205" t="str">
            <v/>
          </cell>
          <cell r="J2205" t="str">
            <v/>
          </cell>
          <cell r="K2205" t="str">
            <v>Business Jet</v>
          </cell>
          <cell r="L2205" t="str">
            <v>Hawker</v>
          </cell>
          <cell r="M2205" t="str">
            <v>Hawker 4000</v>
          </cell>
        </row>
        <row r="2206">
          <cell r="A2206">
            <v>32</v>
          </cell>
          <cell r="B2206">
            <v>727</v>
          </cell>
          <cell r="C2206" t="str">
            <v>32#727</v>
          </cell>
          <cell r="D2206">
            <v>28340</v>
          </cell>
          <cell r="E2206">
            <v>1</v>
          </cell>
          <cell r="F2206" t="str">
            <v>D</v>
          </cell>
          <cell r="G2206" t="str">
            <v>D</v>
          </cell>
          <cell r="H2206" t="str">
            <v/>
          </cell>
          <cell r="I2206" t="str">
            <v/>
          </cell>
          <cell r="J2206" t="str">
            <v/>
          </cell>
          <cell r="K2206" t="str">
            <v>Business Jet</v>
          </cell>
          <cell r="L2206" t="str">
            <v>Hawker</v>
          </cell>
          <cell r="M2206" t="str">
            <v>Hawker 750/850/900</v>
          </cell>
        </row>
        <row r="2207">
          <cell r="A2207">
            <v>68</v>
          </cell>
          <cell r="B2207">
            <v>727</v>
          </cell>
          <cell r="C2207" t="str">
            <v>68#727</v>
          </cell>
          <cell r="D2207">
            <v>28340</v>
          </cell>
          <cell r="E2207">
            <v>1</v>
          </cell>
          <cell r="F2207" t="str">
            <v>D</v>
          </cell>
          <cell r="G2207" t="str">
            <v>D</v>
          </cell>
          <cell r="H2207" t="str">
            <v/>
          </cell>
          <cell r="I2207" t="str">
            <v/>
          </cell>
          <cell r="J2207" t="str">
            <v/>
          </cell>
          <cell r="K2207" t="str">
            <v>Business Jet</v>
          </cell>
          <cell r="L2207" t="str">
            <v>Learjet</v>
          </cell>
          <cell r="M2207" t="str">
            <v>Learjet 60</v>
          </cell>
        </row>
        <row r="2208">
          <cell r="A2208">
            <v>67</v>
          </cell>
          <cell r="B2208">
            <v>727</v>
          </cell>
          <cell r="C2208" t="str">
            <v>67#727</v>
          </cell>
          <cell r="D2208">
            <v>28340</v>
          </cell>
          <cell r="E2208">
            <v>1</v>
          </cell>
          <cell r="F2208" t="str">
            <v>D</v>
          </cell>
          <cell r="G2208" t="str">
            <v>D</v>
          </cell>
          <cell r="H2208" t="str">
            <v/>
          </cell>
          <cell r="I2208" t="str">
            <v/>
          </cell>
          <cell r="J2208" t="str">
            <v/>
          </cell>
          <cell r="K2208" t="str">
            <v>Business Jet</v>
          </cell>
          <cell r="L2208" t="str">
            <v>Learjet</v>
          </cell>
          <cell r="M2208" t="str">
            <v>Learjet 70/75</v>
          </cell>
        </row>
        <row r="2209">
          <cell r="A2209">
            <v>57</v>
          </cell>
          <cell r="B2209">
            <v>727</v>
          </cell>
          <cell r="C2209" t="str">
            <v>57#727</v>
          </cell>
          <cell r="D2209">
            <v>28340</v>
          </cell>
          <cell r="E2209">
            <v>1</v>
          </cell>
          <cell r="F2209" t="str">
            <v>D</v>
          </cell>
          <cell r="G2209" t="str">
            <v>D</v>
          </cell>
          <cell r="H2209" t="str">
            <v/>
          </cell>
          <cell r="I2209" t="str">
            <v/>
          </cell>
          <cell r="J2209" t="str">
            <v/>
          </cell>
          <cell r="K2209" t="str">
            <v>Business Jet</v>
          </cell>
          <cell r="L2209" t="str">
            <v>Embraer</v>
          </cell>
          <cell r="M2209" t="str">
            <v>Legacy 450/Praetor 500</v>
          </cell>
        </row>
        <row r="2210">
          <cell r="A2210">
            <v>58</v>
          </cell>
          <cell r="B2210">
            <v>727</v>
          </cell>
          <cell r="C2210" t="str">
            <v>58#727</v>
          </cell>
          <cell r="D2210">
            <v>28340</v>
          </cell>
          <cell r="E2210">
            <v>1</v>
          </cell>
          <cell r="F2210" t="str">
            <v>D</v>
          </cell>
          <cell r="G2210" t="str">
            <v>D</v>
          </cell>
          <cell r="H2210" t="str">
            <v/>
          </cell>
          <cell r="I2210" t="str">
            <v/>
          </cell>
          <cell r="J2210" t="str">
            <v/>
          </cell>
          <cell r="K2210" t="str">
            <v>Business Jet</v>
          </cell>
          <cell r="L2210" t="str">
            <v>Embraer</v>
          </cell>
          <cell r="M2210" t="str">
            <v>Legacy 500/Praetor 600</v>
          </cell>
        </row>
        <row r="2211">
          <cell r="A2211">
            <v>71</v>
          </cell>
          <cell r="B2211">
            <v>727</v>
          </cell>
          <cell r="C2211" t="str">
            <v>71#727</v>
          </cell>
          <cell r="D2211">
            <v>28340</v>
          </cell>
          <cell r="E2211">
            <v>1</v>
          </cell>
          <cell r="F2211" t="str">
            <v>D</v>
          </cell>
          <cell r="G2211" t="str">
            <v>D</v>
          </cell>
          <cell r="H2211" t="str">
            <v/>
          </cell>
          <cell r="I2211" t="str">
            <v/>
          </cell>
          <cell r="J2211" t="str">
            <v/>
          </cell>
          <cell r="K2211" t="str">
            <v>Business Jet</v>
          </cell>
          <cell r="L2211" t="str">
            <v>Pilatus</v>
          </cell>
          <cell r="M2211" t="str">
            <v>Pilatus PC-24</v>
          </cell>
        </row>
        <row r="2212">
          <cell r="A2212">
            <v>642</v>
          </cell>
          <cell r="B2212">
            <v>727</v>
          </cell>
          <cell r="C2212" t="str">
            <v>642#727</v>
          </cell>
          <cell r="D2212">
            <v>29757</v>
          </cell>
          <cell r="E2212">
            <v>1</v>
          </cell>
          <cell r="F2212" t="str">
            <v>E</v>
          </cell>
          <cell r="G2212" t="str">
            <v>E (105% D) [$28,340]</v>
          </cell>
          <cell r="H2212" t="str">
            <v/>
          </cell>
          <cell r="I2212" t="str">
            <v/>
          </cell>
          <cell r="J2212" t="str">
            <v/>
          </cell>
          <cell r="K2212" t="str">
            <v>Business Jet</v>
          </cell>
          <cell r="L2212" t="str">
            <v>Gulfstream</v>
          </cell>
          <cell r="M2212" t="str">
            <v>Gulfstream G285X</v>
          </cell>
        </row>
        <row r="2213">
          <cell r="A2213">
            <v>35</v>
          </cell>
          <cell r="B2213">
            <v>727</v>
          </cell>
          <cell r="C2213" t="str">
            <v>35#727</v>
          </cell>
          <cell r="D2213">
            <v>35424</v>
          </cell>
          <cell r="E2213">
            <v>1</v>
          </cell>
          <cell r="F2213" t="str">
            <v>F</v>
          </cell>
          <cell r="G2213" t="str">
            <v>F</v>
          </cell>
          <cell r="H2213" t="str">
            <v/>
          </cell>
          <cell r="I2213" t="str">
            <v/>
          </cell>
          <cell r="J2213" t="str">
            <v/>
          </cell>
          <cell r="K2213" t="str">
            <v>Business Jet</v>
          </cell>
          <cell r="L2213" t="str">
            <v>Bombardier</v>
          </cell>
          <cell r="M2213" t="str">
            <v>Bombardier Challenger 600 series</v>
          </cell>
        </row>
        <row r="2214">
          <cell r="A2214">
            <v>635</v>
          </cell>
          <cell r="B2214">
            <v>727</v>
          </cell>
          <cell r="C2214" t="str">
            <v>635#727</v>
          </cell>
          <cell r="D2214">
            <v>35424</v>
          </cell>
          <cell r="E2214">
            <v>1</v>
          </cell>
          <cell r="F2214" t="str">
            <v>F</v>
          </cell>
          <cell r="G2214" t="str">
            <v>F</v>
          </cell>
          <cell r="H2214" t="str">
            <v/>
          </cell>
          <cell r="I2214" t="str">
            <v/>
          </cell>
          <cell r="J2214" t="str">
            <v/>
          </cell>
          <cell r="K2214" t="str">
            <v>Business Jet</v>
          </cell>
          <cell r="L2214" t="str">
            <v>Bombardier</v>
          </cell>
          <cell r="M2214" t="str">
            <v>Bombardier Challenger 6XX series</v>
          </cell>
        </row>
        <row r="2215">
          <cell r="A2215">
            <v>72</v>
          </cell>
          <cell r="B2215">
            <v>727</v>
          </cell>
          <cell r="C2215" t="str">
            <v>72#727</v>
          </cell>
          <cell r="D2215">
            <v>35424</v>
          </cell>
          <cell r="E2215">
            <v>1</v>
          </cell>
          <cell r="F2215" t="str">
            <v>F</v>
          </cell>
          <cell r="G2215" t="str">
            <v>F</v>
          </cell>
          <cell r="H2215" t="str">
            <v/>
          </cell>
          <cell r="I2215" t="str">
            <v/>
          </cell>
          <cell r="J2215" t="str">
            <v/>
          </cell>
          <cell r="K2215" t="str">
            <v>Business Jet</v>
          </cell>
          <cell r="L2215" t="str">
            <v>Bombardier</v>
          </cell>
          <cell r="M2215" t="str">
            <v>Bombardier Challenger 850</v>
          </cell>
        </row>
        <row r="2216">
          <cell r="A2216">
            <v>48</v>
          </cell>
          <cell r="B2216">
            <v>727</v>
          </cell>
          <cell r="C2216" t="str">
            <v>48#727</v>
          </cell>
          <cell r="D2216">
            <v>35424</v>
          </cell>
          <cell r="E2216">
            <v>1</v>
          </cell>
          <cell r="F2216" t="str">
            <v>F</v>
          </cell>
          <cell r="G2216" t="str">
            <v>F</v>
          </cell>
          <cell r="H2216" t="str">
            <v/>
          </cell>
          <cell r="I2216" t="str">
            <v/>
          </cell>
          <cell r="J2216" t="str">
            <v/>
          </cell>
          <cell r="K2216" t="str">
            <v>Business Jet</v>
          </cell>
          <cell r="L2216" t="str">
            <v>Cessna</v>
          </cell>
          <cell r="M2216" t="str">
            <v>Cessna Citation Hemisphere</v>
          </cell>
        </row>
        <row r="2217">
          <cell r="A2217">
            <v>47</v>
          </cell>
          <cell r="B2217">
            <v>727</v>
          </cell>
          <cell r="C2217" t="str">
            <v>47#727</v>
          </cell>
          <cell r="D2217">
            <v>35424</v>
          </cell>
          <cell r="E2217">
            <v>1</v>
          </cell>
          <cell r="F2217" t="str">
            <v>F</v>
          </cell>
          <cell r="G2217" t="str">
            <v>F</v>
          </cell>
          <cell r="H2217" t="str">
            <v/>
          </cell>
          <cell r="I2217" t="str">
            <v/>
          </cell>
          <cell r="J2217" t="str">
            <v/>
          </cell>
          <cell r="K2217" t="str">
            <v>Business Jet</v>
          </cell>
          <cell r="L2217" t="str">
            <v>Cessna</v>
          </cell>
          <cell r="M2217" t="str">
            <v>Cessna Citation Longitude</v>
          </cell>
        </row>
        <row r="2218">
          <cell r="A2218">
            <v>587</v>
          </cell>
          <cell r="B2218">
            <v>727</v>
          </cell>
          <cell r="C2218" t="str">
            <v>587#727</v>
          </cell>
          <cell r="D2218">
            <v>35424</v>
          </cell>
          <cell r="E2218">
            <v>1</v>
          </cell>
          <cell r="F2218" t="str">
            <v>F</v>
          </cell>
          <cell r="G2218" t="str">
            <v>F</v>
          </cell>
          <cell r="H2218" t="str">
            <v/>
          </cell>
          <cell r="I2218" t="str">
            <v/>
          </cell>
          <cell r="J2218" t="str">
            <v/>
          </cell>
          <cell r="K2218" t="str">
            <v>Business Jet</v>
          </cell>
          <cell r="L2218" t="str">
            <v>Dassault</v>
          </cell>
          <cell r="M2218" t="str">
            <v>Dassault Falcon 10X</v>
          </cell>
        </row>
        <row r="2219">
          <cell r="A2219">
            <v>51</v>
          </cell>
          <cell r="B2219">
            <v>727</v>
          </cell>
          <cell r="C2219" t="str">
            <v>51#727</v>
          </cell>
          <cell r="D2219">
            <v>35424</v>
          </cell>
          <cell r="E2219">
            <v>1</v>
          </cell>
          <cell r="F2219" t="str">
            <v>F</v>
          </cell>
          <cell r="G2219" t="str">
            <v>F</v>
          </cell>
          <cell r="H2219" t="str">
            <v/>
          </cell>
          <cell r="I2219" t="str">
            <v/>
          </cell>
          <cell r="J2219" t="str">
            <v/>
          </cell>
          <cell r="K2219" t="str">
            <v>Business Jet</v>
          </cell>
          <cell r="L2219" t="str">
            <v>Dassault</v>
          </cell>
          <cell r="M2219" t="str">
            <v>Dassault Falcon 6X</v>
          </cell>
        </row>
        <row r="2220">
          <cell r="A2220">
            <v>54</v>
          </cell>
          <cell r="B2220">
            <v>727</v>
          </cell>
          <cell r="C2220" t="str">
            <v>54#727</v>
          </cell>
          <cell r="D2220">
            <v>35424</v>
          </cell>
          <cell r="E2220">
            <v>1</v>
          </cell>
          <cell r="F2220" t="str">
            <v>F</v>
          </cell>
          <cell r="G2220" t="str">
            <v>F</v>
          </cell>
          <cell r="H2220" t="str">
            <v/>
          </cell>
          <cell r="I2220" t="str">
            <v/>
          </cell>
          <cell r="J2220" t="str">
            <v/>
          </cell>
          <cell r="K2220" t="str">
            <v>Business Jet</v>
          </cell>
          <cell r="L2220" t="str">
            <v>Dassault</v>
          </cell>
          <cell r="M2220" t="str">
            <v>Dassault Falcon 7X/8X</v>
          </cell>
        </row>
        <row r="2221">
          <cell r="A2221">
            <v>50</v>
          </cell>
          <cell r="B2221">
            <v>727</v>
          </cell>
          <cell r="C2221" t="str">
            <v>50#727</v>
          </cell>
          <cell r="D2221">
            <v>35424</v>
          </cell>
          <cell r="E2221">
            <v>1</v>
          </cell>
          <cell r="F2221" t="str">
            <v>F</v>
          </cell>
          <cell r="G2221" t="str">
            <v>F</v>
          </cell>
          <cell r="H2221" t="str">
            <v/>
          </cell>
          <cell r="I2221" t="str">
            <v/>
          </cell>
          <cell r="J2221" t="str">
            <v/>
          </cell>
          <cell r="K2221" t="str">
            <v>Business Jet</v>
          </cell>
          <cell r="L2221" t="str">
            <v>Dassault</v>
          </cell>
          <cell r="M2221" t="str">
            <v>Dassault Falcon 900</v>
          </cell>
        </row>
        <row r="2222">
          <cell r="A2222">
            <v>59</v>
          </cell>
          <cell r="B2222">
            <v>727</v>
          </cell>
          <cell r="C2222" t="str">
            <v>59#727</v>
          </cell>
          <cell r="D2222">
            <v>35424</v>
          </cell>
          <cell r="E2222">
            <v>1</v>
          </cell>
          <cell r="F2222" t="str">
            <v>F</v>
          </cell>
          <cell r="G2222" t="str">
            <v>F</v>
          </cell>
          <cell r="H2222" t="str">
            <v/>
          </cell>
          <cell r="I2222" t="str">
            <v/>
          </cell>
          <cell r="J2222" t="str">
            <v/>
          </cell>
          <cell r="K2222" t="str">
            <v>Business Jet</v>
          </cell>
          <cell r="L2222" t="str">
            <v>Gulfstream</v>
          </cell>
          <cell r="M2222" t="str">
            <v>Gulfstream G450</v>
          </cell>
        </row>
        <row r="2223">
          <cell r="A2223">
            <v>61</v>
          </cell>
          <cell r="B2223">
            <v>727</v>
          </cell>
          <cell r="C2223" t="str">
            <v>61#727</v>
          </cell>
          <cell r="D2223">
            <v>35424</v>
          </cell>
          <cell r="E2223">
            <v>1</v>
          </cell>
          <cell r="F2223" t="str">
            <v>F</v>
          </cell>
          <cell r="G2223" t="str">
            <v>F</v>
          </cell>
          <cell r="H2223" t="str">
            <v/>
          </cell>
          <cell r="I2223" t="str">
            <v/>
          </cell>
          <cell r="J2223" t="str">
            <v/>
          </cell>
          <cell r="K2223" t="str">
            <v>Business Jet</v>
          </cell>
          <cell r="L2223" t="str">
            <v>Gulfstream</v>
          </cell>
          <cell r="M2223" t="str">
            <v>Gulfstream G500</v>
          </cell>
        </row>
        <row r="2224">
          <cell r="A2224">
            <v>62</v>
          </cell>
          <cell r="B2224">
            <v>727</v>
          </cell>
          <cell r="C2224" t="str">
            <v>62#727</v>
          </cell>
          <cell r="D2224">
            <v>35424</v>
          </cell>
          <cell r="E2224">
            <v>1</v>
          </cell>
          <cell r="F2224" t="str">
            <v>F</v>
          </cell>
          <cell r="G2224" t="str">
            <v>F</v>
          </cell>
          <cell r="H2224" t="str">
            <v/>
          </cell>
          <cell r="I2224" t="str">
            <v/>
          </cell>
          <cell r="J2224" t="str">
            <v/>
          </cell>
          <cell r="K2224" t="str">
            <v>Business Jet</v>
          </cell>
          <cell r="L2224" t="str">
            <v>Gulfstream</v>
          </cell>
          <cell r="M2224" t="str">
            <v xml:space="preserve">Gulfstream G600 </v>
          </cell>
        </row>
        <row r="2225">
          <cell r="A2225">
            <v>60</v>
          </cell>
          <cell r="B2225">
            <v>727</v>
          </cell>
          <cell r="C2225" t="str">
            <v>60#727</v>
          </cell>
          <cell r="D2225">
            <v>35424</v>
          </cell>
          <cell r="E2225">
            <v>1</v>
          </cell>
          <cell r="F2225" t="str">
            <v>F</v>
          </cell>
          <cell r="G2225" t="str">
            <v>F</v>
          </cell>
          <cell r="H2225" t="str">
            <v/>
          </cell>
          <cell r="I2225" t="str">
            <v/>
          </cell>
          <cell r="J2225" t="str">
            <v/>
          </cell>
          <cell r="K2225" t="str">
            <v>Business Jet</v>
          </cell>
          <cell r="L2225" t="str">
            <v>Gulfstream</v>
          </cell>
          <cell r="M2225" t="str">
            <v>Gulfstream G550</v>
          </cell>
        </row>
        <row r="2226">
          <cell r="A2226">
            <v>63</v>
          </cell>
          <cell r="B2226">
            <v>727</v>
          </cell>
          <cell r="C2226" t="str">
            <v>63#727</v>
          </cell>
          <cell r="D2226">
            <v>35424</v>
          </cell>
          <cell r="E2226">
            <v>1</v>
          </cell>
          <cell r="F2226" t="str">
            <v>F</v>
          </cell>
          <cell r="G2226" t="str">
            <v>F</v>
          </cell>
          <cell r="H2226" t="str">
            <v/>
          </cell>
          <cell r="I2226" t="str">
            <v/>
          </cell>
          <cell r="J2226" t="str">
            <v/>
          </cell>
          <cell r="K2226" t="str">
            <v>Business Jet</v>
          </cell>
          <cell r="L2226" t="str">
            <v>Gulfstream</v>
          </cell>
          <cell r="M2226" t="str">
            <v>Gulfstream G650</v>
          </cell>
        </row>
        <row r="2227">
          <cell r="A2227">
            <v>598</v>
          </cell>
          <cell r="B2227">
            <v>727</v>
          </cell>
          <cell r="C2227" t="str">
            <v>598#727</v>
          </cell>
          <cell r="D2227">
            <v>35424</v>
          </cell>
          <cell r="E2227">
            <v>1</v>
          </cell>
          <cell r="F2227" t="str">
            <v>F</v>
          </cell>
          <cell r="G2227" t="str">
            <v>F</v>
          </cell>
          <cell r="H2227" t="str">
            <v/>
          </cell>
          <cell r="I2227" t="str">
            <v/>
          </cell>
          <cell r="J2227" t="str">
            <v/>
          </cell>
          <cell r="K2227" t="str">
            <v>Business Jet</v>
          </cell>
          <cell r="L2227" t="str">
            <v>Gulfstream</v>
          </cell>
          <cell r="M2227" t="str">
            <v>Gulfstream G700</v>
          </cell>
        </row>
        <row r="2228">
          <cell r="A2228">
            <v>38</v>
          </cell>
          <cell r="B2228">
            <v>727</v>
          </cell>
          <cell r="C2228" t="str">
            <v>38#727</v>
          </cell>
          <cell r="D2228">
            <v>35424</v>
          </cell>
          <cell r="E2228">
            <v>1</v>
          </cell>
          <cell r="F2228" t="str">
            <v>F</v>
          </cell>
          <cell r="G2228" t="str">
            <v>F</v>
          </cell>
          <cell r="H2228" t="str">
            <v/>
          </cell>
          <cell r="I2228" t="str">
            <v/>
          </cell>
          <cell r="J2228" t="str">
            <v/>
          </cell>
          <cell r="K2228" t="str">
            <v>Business Jet</v>
          </cell>
          <cell r="L2228" t="str">
            <v>Bombardier</v>
          </cell>
          <cell r="M2228" t="str">
            <v>Bombardier Global 7500/8000</v>
          </cell>
        </row>
        <row r="2229">
          <cell r="A2229">
            <v>36</v>
          </cell>
          <cell r="B2229">
            <v>727</v>
          </cell>
          <cell r="C2229" t="str">
            <v>36#727</v>
          </cell>
          <cell r="D2229">
            <v>35424</v>
          </cell>
          <cell r="E2229">
            <v>1</v>
          </cell>
          <cell r="F2229" t="str">
            <v>F</v>
          </cell>
          <cell r="G2229" t="str">
            <v>F</v>
          </cell>
          <cell r="H2229">
            <v>40000</v>
          </cell>
          <cell r="I2229">
            <v>-0.1144</v>
          </cell>
          <cell r="J2229" t="str">
            <v/>
          </cell>
          <cell r="K2229" t="str">
            <v>Business Jet</v>
          </cell>
          <cell r="L2229" t="str">
            <v>Bombardier</v>
          </cell>
          <cell r="M2229" t="str">
            <v>Bombardier Global 5000</v>
          </cell>
        </row>
        <row r="2230">
          <cell r="A2230">
            <v>576</v>
          </cell>
          <cell r="B2230">
            <v>727</v>
          </cell>
          <cell r="C2230" t="str">
            <v>576#727</v>
          </cell>
          <cell r="D2230">
            <v>35424</v>
          </cell>
          <cell r="E2230">
            <v>1</v>
          </cell>
          <cell r="F2230" t="str">
            <v>F</v>
          </cell>
          <cell r="G2230" t="str">
            <v>F</v>
          </cell>
          <cell r="H2230" t="str">
            <v/>
          </cell>
          <cell r="I2230" t="str">
            <v/>
          </cell>
          <cell r="J2230" t="str">
            <v/>
          </cell>
          <cell r="K2230" t="str">
            <v>Business Jet</v>
          </cell>
          <cell r="L2230" t="str">
            <v>Bombardier</v>
          </cell>
          <cell r="M2230" t="str">
            <v>Bombardier Global 5500</v>
          </cell>
        </row>
        <row r="2231">
          <cell r="A2231">
            <v>37</v>
          </cell>
          <cell r="B2231">
            <v>727</v>
          </cell>
          <cell r="C2231" t="str">
            <v>37#727</v>
          </cell>
          <cell r="D2231">
            <v>35424</v>
          </cell>
          <cell r="E2231">
            <v>1</v>
          </cell>
          <cell r="F2231" t="str">
            <v>F</v>
          </cell>
          <cell r="G2231" t="str">
            <v>F</v>
          </cell>
          <cell r="H2231" t="str">
            <v/>
          </cell>
          <cell r="I2231" t="str">
            <v/>
          </cell>
          <cell r="J2231" t="str">
            <v/>
          </cell>
          <cell r="K2231" t="str">
            <v>Business Jet</v>
          </cell>
          <cell r="L2231" t="str">
            <v>Bombardier</v>
          </cell>
          <cell r="M2231" t="str">
            <v>Bombardier Global 6000</v>
          </cell>
        </row>
        <row r="2232">
          <cell r="A2232">
            <v>577</v>
          </cell>
          <cell r="B2232">
            <v>727</v>
          </cell>
          <cell r="C2232" t="str">
            <v>577#727</v>
          </cell>
          <cell r="D2232">
            <v>35424</v>
          </cell>
          <cell r="E2232">
            <v>1</v>
          </cell>
          <cell r="F2232" t="str">
            <v>F</v>
          </cell>
          <cell r="G2232" t="str">
            <v>F</v>
          </cell>
          <cell r="H2232" t="str">
            <v/>
          </cell>
          <cell r="I2232" t="str">
            <v/>
          </cell>
          <cell r="J2232" t="str">
            <v/>
          </cell>
          <cell r="K2232" t="str">
            <v>Business Jet</v>
          </cell>
          <cell r="L2232" t="str">
            <v>Bombardier</v>
          </cell>
          <cell r="M2232" t="str">
            <v>Bombardier Global 6500</v>
          </cell>
        </row>
        <row r="2233">
          <cell r="A2233">
            <v>74</v>
          </cell>
          <cell r="B2233">
            <v>727</v>
          </cell>
          <cell r="C2233" t="str">
            <v>74#727</v>
          </cell>
          <cell r="D2233">
            <v>35424</v>
          </cell>
          <cell r="E2233">
            <v>1</v>
          </cell>
          <cell r="F2233" t="str">
            <v>F</v>
          </cell>
          <cell r="G2233" t="str">
            <v>F</v>
          </cell>
          <cell r="H2233" t="str">
            <v/>
          </cell>
          <cell r="I2233" t="str">
            <v/>
          </cell>
          <cell r="J2233" t="str">
            <v/>
          </cell>
          <cell r="K2233" t="str">
            <v>Business Jet</v>
          </cell>
          <cell r="L2233" t="str">
            <v>Embraer</v>
          </cell>
          <cell r="M2233" t="str">
            <v>Embraer Legacy 600/650</v>
          </cell>
        </row>
        <row r="2234">
          <cell r="A2234">
            <v>652</v>
          </cell>
          <cell r="B2234">
            <v>727</v>
          </cell>
          <cell r="C2234" t="str">
            <v>652#727</v>
          </cell>
          <cell r="D2234">
            <v>35424</v>
          </cell>
          <cell r="E2234">
            <v>1</v>
          </cell>
          <cell r="F2234" t="str">
            <v>F</v>
          </cell>
          <cell r="G2234" t="str">
            <v>F</v>
          </cell>
          <cell r="H2234" t="str">
            <v/>
          </cell>
          <cell r="I2234" t="str">
            <v/>
          </cell>
          <cell r="J2234" t="str">
            <v/>
          </cell>
          <cell r="K2234" t="str">
            <v>Business Jet</v>
          </cell>
          <cell r="L2234" t="str">
            <v>Embraer</v>
          </cell>
          <cell r="M2234" t="str">
            <v>Embraer legacy 700</v>
          </cell>
        </row>
        <row r="2235">
          <cell r="A2235">
            <v>73</v>
          </cell>
          <cell r="B2235">
            <v>727</v>
          </cell>
          <cell r="C2235" t="str">
            <v>73#727</v>
          </cell>
          <cell r="D2235">
            <v>35424</v>
          </cell>
          <cell r="E2235">
            <v>1</v>
          </cell>
          <cell r="F2235" t="str">
            <v>F</v>
          </cell>
          <cell r="G2235" t="str">
            <v>F</v>
          </cell>
          <cell r="H2235" t="str">
            <v/>
          </cell>
          <cell r="I2235" t="str">
            <v/>
          </cell>
          <cell r="J2235" t="str">
            <v/>
          </cell>
          <cell r="K2235" t="str">
            <v>Business Jet</v>
          </cell>
          <cell r="L2235" t="str">
            <v>Embraer</v>
          </cell>
          <cell r="M2235" t="str">
            <v>Embraer Lineage 1000</v>
          </cell>
        </row>
        <row r="2236">
          <cell r="A2236">
            <v>651</v>
          </cell>
          <cell r="B2236">
            <v>727</v>
          </cell>
          <cell r="C2236" t="str">
            <v>651#727</v>
          </cell>
          <cell r="D2236">
            <v>37195</v>
          </cell>
          <cell r="E2236">
            <v>1</v>
          </cell>
          <cell r="F2236" t="str">
            <v>G</v>
          </cell>
          <cell r="G2236" t="str">
            <v>G (105% F) [$35,424]</v>
          </cell>
          <cell r="H2236" t="str">
            <v/>
          </cell>
          <cell r="I2236" t="str">
            <v/>
          </cell>
          <cell r="J2236" t="str">
            <v/>
          </cell>
          <cell r="K2236" t="str">
            <v>Business Jet</v>
          </cell>
          <cell r="L2236" t="str">
            <v>Gulfstream</v>
          </cell>
          <cell r="M2236" t="str">
            <v>Gulfstream G400</v>
          </cell>
        </row>
        <row r="2237">
          <cell r="A2237">
            <v>670</v>
          </cell>
          <cell r="B2237">
            <v>727</v>
          </cell>
          <cell r="C2237" t="str">
            <v>670#727</v>
          </cell>
          <cell r="D2237">
            <v>37195</v>
          </cell>
          <cell r="E2237">
            <v>1</v>
          </cell>
          <cell r="F2237" t="str">
            <v>G</v>
          </cell>
          <cell r="G2237" t="str">
            <v>G (105% F) [$35,424]</v>
          </cell>
          <cell r="H2237" t="str">
            <v/>
          </cell>
          <cell r="I2237" t="str">
            <v/>
          </cell>
          <cell r="J2237" t="str">
            <v/>
          </cell>
          <cell r="K2237" t="str">
            <v>Business Jet</v>
          </cell>
          <cell r="L2237" t="str">
            <v>Gulfstream</v>
          </cell>
          <cell r="M2237" t="str">
            <v>Gulfstream G800</v>
          </cell>
        </row>
        <row r="2238">
          <cell r="A2238">
            <v>671</v>
          </cell>
          <cell r="B2238">
            <v>727</v>
          </cell>
          <cell r="C2238" t="str">
            <v>671#727</v>
          </cell>
          <cell r="D2238">
            <v>38714</v>
          </cell>
          <cell r="E2238">
            <v>2</v>
          </cell>
          <cell r="F2238" t="str">
            <v>H</v>
          </cell>
          <cell r="G2238" t="str">
            <v>H</v>
          </cell>
          <cell r="H2238" t="str">
            <v/>
          </cell>
          <cell r="I2238" t="str">
            <v/>
          </cell>
          <cell r="J2238" t="str">
            <v/>
          </cell>
          <cell r="K2238" t="str">
            <v>Freighter</v>
          </cell>
          <cell r="L2238" t="str">
            <v>Embraer</v>
          </cell>
          <cell r="M2238" t="str">
            <v>Embraer E190F (P2F)</v>
          </cell>
        </row>
        <row r="2239">
          <cell r="A2239">
            <v>672</v>
          </cell>
          <cell r="B2239">
            <v>727</v>
          </cell>
          <cell r="C2239" t="str">
            <v>672#727</v>
          </cell>
          <cell r="D2239">
            <v>38714</v>
          </cell>
          <cell r="E2239">
            <v>2</v>
          </cell>
          <cell r="F2239" t="str">
            <v>H</v>
          </cell>
          <cell r="G2239" t="str">
            <v>H</v>
          </cell>
          <cell r="H2239" t="str">
            <v/>
          </cell>
          <cell r="I2239" t="str">
            <v/>
          </cell>
          <cell r="J2239" t="str">
            <v/>
          </cell>
          <cell r="K2239" t="str">
            <v>Freighter</v>
          </cell>
          <cell r="L2239" t="str">
            <v>Embraer</v>
          </cell>
          <cell r="M2239" t="str">
            <v>Embraer E195F (P2F)</v>
          </cell>
        </row>
        <row r="2240">
          <cell r="A2240">
            <v>535</v>
          </cell>
          <cell r="B2240">
            <v>727</v>
          </cell>
          <cell r="C2240" t="str">
            <v>535#727</v>
          </cell>
          <cell r="D2240">
            <v>45546</v>
          </cell>
          <cell r="E2240">
            <v>2</v>
          </cell>
          <cell r="F2240" t="str">
            <v>I</v>
          </cell>
          <cell r="G2240" t="str">
            <v>I</v>
          </cell>
          <cell r="H2240" t="str">
            <v/>
          </cell>
          <cell r="I2240" t="str">
            <v/>
          </cell>
          <cell r="J2240" t="str">
            <v/>
          </cell>
          <cell r="K2240" t="str">
            <v>Large Commercial Aircraft</v>
          </cell>
          <cell r="L2240" t="str">
            <v>Boeing</v>
          </cell>
          <cell r="M2240" t="str">
            <v>Boeing 737 Classic: 737-400</v>
          </cell>
        </row>
        <row r="2241">
          <cell r="A2241">
            <v>536</v>
          </cell>
          <cell r="B2241">
            <v>727</v>
          </cell>
          <cell r="C2241" t="str">
            <v>536#727</v>
          </cell>
          <cell r="D2241">
            <v>45546</v>
          </cell>
          <cell r="E2241">
            <v>2</v>
          </cell>
          <cell r="F2241" t="str">
            <v>I</v>
          </cell>
          <cell r="G2241" t="str">
            <v>I</v>
          </cell>
          <cell r="H2241" t="str">
            <v/>
          </cell>
          <cell r="I2241" t="str">
            <v/>
          </cell>
          <cell r="J2241" t="str">
            <v/>
          </cell>
          <cell r="K2241" t="str">
            <v>Large Commercial Aircraft</v>
          </cell>
          <cell r="L2241" t="str">
            <v>Boeing</v>
          </cell>
          <cell r="M2241" t="str">
            <v>Boeing 737 Classic: 737-500</v>
          </cell>
        </row>
        <row r="2242">
          <cell r="A2242">
            <v>309</v>
          </cell>
          <cell r="B2242">
            <v>727</v>
          </cell>
          <cell r="C2242" t="str">
            <v>309#727</v>
          </cell>
          <cell r="D2242">
            <v>45546</v>
          </cell>
          <cell r="E2242">
            <v>2</v>
          </cell>
          <cell r="F2242" t="str">
            <v>I</v>
          </cell>
          <cell r="G2242" t="str">
            <v>I</v>
          </cell>
          <cell r="H2242" t="str">
            <v/>
          </cell>
          <cell r="I2242" t="str">
            <v/>
          </cell>
          <cell r="J2242" t="str">
            <v/>
          </cell>
          <cell r="K2242" t="str">
            <v>Large Commercial Aircraft</v>
          </cell>
          <cell r="L2242" t="str">
            <v>Boeing</v>
          </cell>
          <cell r="M2242" t="str">
            <v>Boeing 737 MAX: 737 MAX 10</v>
          </cell>
        </row>
        <row r="2243">
          <cell r="A2243">
            <v>195</v>
          </cell>
          <cell r="B2243">
            <v>727</v>
          </cell>
          <cell r="C2243" t="str">
            <v>195#727</v>
          </cell>
          <cell r="D2243">
            <v>45546</v>
          </cell>
          <cell r="E2243">
            <v>2</v>
          </cell>
          <cell r="F2243" t="str">
            <v>I</v>
          </cell>
          <cell r="G2243" t="str">
            <v>I</v>
          </cell>
          <cell r="H2243" t="str">
            <v/>
          </cell>
          <cell r="I2243" t="str">
            <v/>
          </cell>
          <cell r="J2243" t="str">
            <v/>
          </cell>
          <cell r="K2243" t="str">
            <v>Large Commercial Aircraft</v>
          </cell>
          <cell r="L2243" t="str">
            <v>Boeing</v>
          </cell>
          <cell r="M2243" t="str">
            <v>Boeing 737 MAX: 737 MAX 7</v>
          </cell>
        </row>
        <row r="2244">
          <cell r="A2244">
            <v>196</v>
          </cell>
          <cell r="B2244">
            <v>727</v>
          </cell>
          <cell r="C2244" t="str">
            <v>196#727</v>
          </cell>
          <cell r="D2244">
            <v>45546</v>
          </cell>
          <cell r="E2244">
            <v>2</v>
          </cell>
          <cell r="F2244" t="str">
            <v>I</v>
          </cell>
          <cell r="G2244" t="str">
            <v>I</v>
          </cell>
          <cell r="H2244" t="str">
            <v/>
          </cell>
          <cell r="I2244" t="str">
            <v/>
          </cell>
          <cell r="J2244" t="str">
            <v/>
          </cell>
          <cell r="K2244" t="str">
            <v>Large Commercial Aircraft</v>
          </cell>
          <cell r="L2244" t="str">
            <v>Boeing</v>
          </cell>
          <cell r="M2244" t="str">
            <v>Boeing 737 MAX: 737 MAX 8</v>
          </cell>
        </row>
        <row r="2245">
          <cell r="A2245">
            <v>515</v>
          </cell>
          <cell r="B2245">
            <v>727</v>
          </cell>
          <cell r="C2245" t="str">
            <v>515#727</v>
          </cell>
          <cell r="D2245">
            <v>45546</v>
          </cell>
          <cell r="E2245">
            <v>2</v>
          </cell>
          <cell r="F2245" t="str">
            <v>I</v>
          </cell>
          <cell r="G2245" t="str">
            <v>I</v>
          </cell>
          <cell r="H2245" t="str">
            <v/>
          </cell>
          <cell r="I2245" t="str">
            <v/>
          </cell>
          <cell r="J2245" t="str">
            <v/>
          </cell>
          <cell r="K2245" t="str">
            <v>Large Commercial Aircraft</v>
          </cell>
          <cell r="L2245" t="str">
            <v>Airbus</v>
          </cell>
          <cell r="M2245" t="str">
            <v>Airbus A321neo</v>
          </cell>
        </row>
        <row r="2246">
          <cell r="A2246">
            <v>211</v>
          </cell>
          <cell r="B2246">
            <v>727</v>
          </cell>
          <cell r="C2246" t="str">
            <v>211#727</v>
          </cell>
          <cell r="D2246">
            <v>45546</v>
          </cell>
          <cell r="E2246">
            <v>2</v>
          </cell>
          <cell r="F2246" t="str">
            <v>I</v>
          </cell>
          <cell r="G2246" t="str">
            <v>I</v>
          </cell>
          <cell r="H2246" t="str">
            <v/>
          </cell>
          <cell r="I2246" t="str">
            <v/>
          </cell>
          <cell r="J2246" t="str">
            <v/>
          </cell>
          <cell r="K2246" t="str">
            <v>Large Commercial Aircraft</v>
          </cell>
          <cell r="L2246" t="str">
            <v>Airbus</v>
          </cell>
          <cell r="M2246" t="str">
            <v>Airbus A321neo</v>
          </cell>
        </row>
        <row r="2247">
          <cell r="A2247">
            <v>299</v>
          </cell>
          <cell r="B2247">
            <v>727</v>
          </cell>
          <cell r="C2247" t="str">
            <v>299#727</v>
          </cell>
          <cell r="D2247">
            <v>45546</v>
          </cell>
          <cell r="E2247">
            <v>2</v>
          </cell>
          <cell r="F2247" t="str">
            <v>I</v>
          </cell>
          <cell r="G2247" t="str">
            <v>I</v>
          </cell>
          <cell r="H2247" t="str">
            <v/>
          </cell>
          <cell r="I2247" t="str">
            <v/>
          </cell>
          <cell r="J2247" t="str">
            <v/>
          </cell>
          <cell r="K2247" t="str">
            <v>Large Commercial Aircraft</v>
          </cell>
          <cell r="L2247" t="str">
            <v>Boeing</v>
          </cell>
          <cell r="M2247" t="str">
            <v>Boeing 717</v>
          </cell>
        </row>
        <row r="2248">
          <cell r="A2248">
            <v>534</v>
          </cell>
          <cell r="B2248">
            <v>727</v>
          </cell>
          <cell r="C2248" t="str">
            <v>534#727</v>
          </cell>
          <cell r="D2248">
            <v>45546</v>
          </cell>
          <cell r="E2248">
            <v>2</v>
          </cell>
          <cell r="F2248" t="str">
            <v>I</v>
          </cell>
          <cell r="G2248" t="str">
            <v>I</v>
          </cell>
          <cell r="H2248" t="str">
            <v/>
          </cell>
          <cell r="I2248" t="str">
            <v/>
          </cell>
          <cell r="J2248" t="str">
            <v/>
          </cell>
          <cell r="K2248" t="str">
            <v>Large Commercial Aircraft</v>
          </cell>
          <cell r="L2248" t="str">
            <v>Boeing</v>
          </cell>
          <cell r="M2248" t="str">
            <v>Boeing 737 Classic: 737-300</v>
          </cell>
        </row>
        <row r="2249">
          <cell r="A2249">
            <v>221</v>
          </cell>
          <cell r="B2249">
            <v>727</v>
          </cell>
          <cell r="C2249" t="str">
            <v>221#727</v>
          </cell>
          <cell r="D2249">
            <v>45546</v>
          </cell>
          <cell r="E2249">
            <v>2</v>
          </cell>
          <cell r="F2249" t="str">
            <v>I</v>
          </cell>
          <cell r="G2249" t="str">
            <v>I</v>
          </cell>
          <cell r="H2249" t="str">
            <v/>
          </cell>
          <cell r="I2249" t="str">
            <v/>
          </cell>
          <cell r="J2249" t="str">
            <v/>
          </cell>
          <cell r="K2249" t="str">
            <v>Large Commercial Aircraft</v>
          </cell>
          <cell r="L2249" t="str">
            <v>Airbus</v>
          </cell>
          <cell r="M2249" t="str">
            <v>Airbus A220-100</v>
          </cell>
        </row>
        <row r="2250">
          <cell r="A2250">
            <v>222</v>
          </cell>
          <cell r="B2250">
            <v>727</v>
          </cell>
          <cell r="C2250" t="str">
            <v>222#727</v>
          </cell>
          <cell r="D2250">
            <v>45546</v>
          </cell>
          <cell r="E2250">
            <v>2</v>
          </cell>
          <cell r="F2250" t="str">
            <v>I</v>
          </cell>
          <cell r="G2250" t="str">
            <v>I</v>
          </cell>
          <cell r="H2250" t="str">
            <v/>
          </cell>
          <cell r="I2250" t="str">
            <v/>
          </cell>
          <cell r="J2250" t="str">
            <v/>
          </cell>
          <cell r="K2250" t="str">
            <v>Large Commercial Aircraft</v>
          </cell>
          <cell r="L2250" t="str">
            <v>Airbus</v>
          </cell>
          <cell r="M2250" t="str">
            <v>Airbus A220-300</v>
          </cell>
        </row>
        <row r="2251">
          <cell r="A2251">
            <v>634</v>
          </cell>
          <cell r="B2251">
            <v>727</v>
          </cell>
          <cell r="C2251" t="str">
            <v>634#727</v>
          </cell>
          <cell r="D2251">
            <v>45546</v>
          </cell>
          <cell r="E2251">
            <v>2</v>
          </cell>
          <cell r="F2251" t="str">
            <v>I</v>
          </cell>
          <cell r="G2251" t="str">
            <v>I</v>
          </cell>
          <cell r="H2251" t="str">
            <v/>
          </cell>
          <cell r="I2251" t="str">
            <v/>
          </cell>
          <cell r="J2251" t="str">
            <v/>
          </cell>
          <cell r="K2251" t="str">
            <v>Large Commercial Aircraft</v>
          </cell>
          <cell r="L2251" t="str">
            <v>Airbus</v>
          </cell>
          <cell r="M2251" t="str">
            <v>A319-100</v>
          </cell>
        </row>
        <row r="2252">
          <cell r="A2252">
            <v>633</v>
          </cell>
          <cell r="B2252">
            <v>727</v>
          </cell>
          <cell r="C2252" t="str">
            <v>633#727</v>
          </cell>
          <cell r="D2252">
            <v>45546</v>
          </cell>
          <cell r="E2252">
            <v>2</v>
          </cell>
          <cell r="F2252" t="str">
            <v>I</v>
          </cell>
          <cell r="G2252" t="str">
            <v>I</v>
          </cell>
          <cell r="H2252">
            <v>45000</v>
          </cell>
          <cell r="I2252">
            <v>1.2133333333333333E-2</v>
          </cell>
          <cell r="J2252" t="str">
            <v/>
          </cell>
          <cell r="K2252" t="str">
            <v>Large Commercial Aircraft</v>
          </cell>
          <cell r="L2252" t="str">
            <v>Airbus</v>
          </cell>
          <cell r="M2252" t="str">
            <v>A320-200</v>
          </cell>
        </row>
        <row r="2253">
          <cell r="A2253">
            <v>206</v>
          </cell>
          <cell r="B2253">
            <v>727</v>
          </cell>
          <cell r="C2253" t="str">
            <v>206#727</v>
          </cell>
          <cell r="D2253">
            <v>45546</v>
          </cell>
          <cell r="E2253">
            <v>2</v>
          </cell>
          <cell r="F2253" t="str">
            <v>I</v>
          </cell>
          <cell r="G2253" t="str">
            <v>I</v>
          </cell>
          <cell r="H2253" t="str">
            <v/>
          </cell>
          <cell r="I2253" t="str">
            <v/>
          </cell>
          <cell r="J2253" t="str">
            <v/>
          </cell>
          <cell r="K2253" t="str">
            <v>Large Commercial Aircraft</v>
          </cell>
          <cell r="L2253" t="str">
            <v>Airbus</v>
          </cell>
          <cell r="M2253" t="str">
            <v>Airbus A319ceo</v>
          </cell>
        </row>
        <row r="2254">
          <cell r="A2254">
            <v>510</v>
          </cell>
          <cell r="B2254">
            <v>727</v>
          </cell>
          <cell r="C2254" t="str">
            <v>510#727</v>
          </cell>
          <cell r="D2254">
            <v>45546</v>
          </cell>
          <cell r="E2254">
            <v>2</v>
          </cell>
          <cell r="F2254" t="str">
            <v>I</v>
          </cell>
          <cell r="G2254" t="str">
            <v>I</v>
          </cell>
          <cell r="H2254" t="str">
            <v/>
          </cell>
          <cell r="I2254" t="str">
            <v/>
          </cell>
          <cell r="J2254" t="str">
            <v/>
          </cell>
          <cell r="K2254" t="str">
            <v>Large Commercial Aircraft</v>
          </cell>
          <cell r="L2254" t="str">
            <v>Airbus</v>
          </cell>
          <cell r="M2254" t="str">
            <v>Airbus A319ceo</v>
          </cell>
        </row>
        <row r="2255">
          <cell r="A2255">
            <v>207</v>
          </cell>
          <cell r="B2255">
            <v>727</v>
          </cell>
          <cell r="C2255" t="str">
            <v>207#727</v>
          </cell>
          <cell r="D2255">
            <v>45546</v>
          </cell>
          <cell r="E2255">
            <v>2</v>
          </cell>
          <cell r="F2255" t="str">
            <v>I</v>
          </cell>
          <cell r="G2255" t="str">
            <v>I</v>
          </cell>
          <cell r="H2255" t="str">
            <v/>
          </cell>
          <cell r="I2255" t="str">
            <v/>
          </cell>
          <cell r="J2255" t="str">
            <v/>
          </cell>
          <cell r="K2255" t="str">
            <v>Large Commercial Aircraft</v>
          </cell>
          <cell r="L2255" t="str">
            <v>Airbus</v>
          </cell>
          <cell r="M2255" t="str">
            <v>Airbus A320ceo</v>
          </cell>
        </row>
        <row r="2256">
          <cell r="A2256">
            <v>511</v>
          </cell>
          <cell r="B2256">
            <v>727</v>
          </cell>
          <cell r="C2256" t="str">
            <v>511#727</v>
          </cell>
          <cell r="D2256">
            <v>45546</v>
          </cell>
          <cell r="E2256">
            <v>2</v>
          </cell>
          <cell r="F2256" t="str">
            <v>I</v>
          </cell>
          <cell r="G2256" t="str">
            <v>I</v>
          </cell>
          <cell r="H2256" t="str">
            <v/>
          </cell>
          <cell r="I2256" t="str">
            <v/>
          </cell>
          <cell r="J2256" t="str">
            <v/>
          </cell>
          <cell r="K2256" t="str">
            <v>Large Commercial Aircraft</v>
          </cell>
          <cell r="L2256" t="str">
            <v>Airbus</v>
          </cell>
          <cell r="M2256" t="str">
            <v>Airbus A320ceo</v>
          </cell>
        </row>
        <row r="2257">
          <cell r="A2257">
            <v>208</v>
          </cell>
          <cell r="B2257">
            <v>727</v>
          </cell>
          <cell r="C2257" t="str">
            <v>208#727</v>
          </cell>
          <cell r="D2257">
            <v>45546</v>
          </cell>
          <cell r="E2257">
            <v>2</v>
          </cell>
          <cell r="F2257" t="str">
            <v>I</v>
          </cell>
          <cell r="G2257" t="str">
            <v>I</v>
          </cell>
          <cell r="H2257" t="str">
            <v/>
          </cell>
          <cell r="I2257" t="str">
            <v/>
          </cell>
          <cell r="J2257" t="str">
            <v/>
          </cell>
          <cell r="K2257" t="str">
            <v>Large Commercial Aircraft</v>
          </cell>
          <cell r="L2257" t="str">
            <v>Airbus</v>
          </cell>
          <cell r="M2257" t="str">
            <v>Airbus A321ceo</v>
          </cell>
        </row>
        <row r="2258">
          <cell r="A2258">
            <v>512</v>
          </cell>
          <cell r="B2258">
            <v>727</v>
          </cell>
          <cell r="C2258" t="str">
            <v>512#727</v>
          </cell>
          <cell r="D2258">
            <v>45546</v>
          </cell>
          <cell r="E2258">
            <v>2</v>
          </cell>
          <cell r="F2258" t="str">
            <v>I</v>
          </cell>
          <cell r="G2258" t="str">
            <v>I</v>
          </cell>
          <cell r="H2258" t="str">
            <v/>
          </cell>
          <cell r="I2258" t="str">
            <v/>
          </cell>
          <cell r="J2258" t="str">
            <v/>
          </cell>
          <cell r="K2258" t="str">
            <v>Large Commercial Aircraft</v>
          </cell>
          <cell r="L2258" t="str">
            <v>Airbus</v>
          </cell>
          <cell r="M2258" t="str">
            <v>Airbus A321ceo</v>
          </cell>
        </row>
        <row r="2259">
          <cell r="A2259">
            <v>513</v>
          </cell>
          <cell r="B2259">
            <v>727</v>
          </cell>
          <cell r="C2259" t="str">
            <v>513#727</v>
          </cell>
          <cell r="D2259">
            <v>45546</v>
          </cell>
          <cell r="E2259">
            <v>2</v>
          </cell>
          <cell r="F2259" t="str">
            <v>I</v>
          </cell>
          <cell r="G2259" t="str">
            <v>I</v>
          </cell>
          <cell r="H2259" t="str">
            <v/>
          </cell>
          <cell r="I2259" t="str">
            <v/>
          </cell>
          <cell r="J2259" t="str">
            <v/>
          </cell>
          <cell r="K2259" t="str">
            <v>Large Commercial Aircraft</v>
          </cell>
          <cell r="L2259" t="str">
            <v>Airbus</v>
          </cell>
          <cell r="M2259" t="str">
            <v>Airbus A319neo</v>
          </cell>
        </row>
        <row r="2260">
          <cell r="A2260">
            <v>209</v>
          </cell>
          <cell r="B2260">
            <v>727</v>
          </cell>
          <cell r="C2260" t="str">
            <v>209#727</v>
          </cell>
          <cell r="D2260">
            <v>45546</v>
          </cell>
          <cell r="E2260">
            <v>2</v>
          </cell>
          <cell r="F2260" t="str">
            <v>I</v>
          </cell>
          <cell r="G2260" t="str">
            <v>I</v>
          </cell>
          <cell r="H2260" t="str">
            <v/>
          </cell>
          <cell r="I2260" t="str">
            <v/>
          </cell>
          <cell r="J2260" t="str">
            <v/>
          </cell>
          <cell r="K2260" t="str">
            <v>Large Commercial Aircraft</v>
          </cell>
          <cell r="L2260" t="str">
            <v>Airbus</v>
          </cell>
          <cell r="M2260" t="str">
            <v>Airbus A319neo</v>
          </cell>
        </row>
        <row r="2261">
          <cell r="A2261">
            <v>514</v>
          </cell>
          <cell r="B2261">
            <v>727</v>
          </cell>
          <cell r="C2261" t="str">
            <v>514#727</v>
          </cell>
          <cell r="D2261">
            <v>45546</v>
          </cell>
          <cell r="E2261">
            <v>2</v>
          </cell>
          <cell r="F2261" t="str">
            <v>I</v>
          </cell>
          <cell r="G2261" t="str">
            <v>I</v>
          </cell>
          <cell r="H2261" t="str">
            <v/>
          </cell>
          <cell r="I2261" t="str">
            <v/>
          </cell>
          <cell r="J2261" t="str">
            <v/>
          </cell>
          <cell r="K2261" t="str">
            <v>Large Commercial Aircraft</v>
          </cell>
          <cell r="L2261" t="str">
            <v>Airbus</v>
          </cell>
          <cell r="M2261" t="str">
            <v>Airbus A320neo</v>
          </cell>
        </row>
        <row r="2262">
          <cell r="A2262">
            <v>210</v>
          </cell>
          <cell r="B2262">
            <v>727</v>
          </cell>
          <cell r="C2262" t="str">
            <v>210#727</v>
          </cell>
          <cell r="D2262">
            <v>45546</v>
          </cell>
          <cell r="E2262">
            <v>2</v>
          </cell>
          <cell r="F2262" t="str">
            <v>I</v>
          </cell>
          <cell r="G2262" t="str">
            <v>I</v>
          </cell>
          <cell r="H2262" t="str">
            <v/>
          </cell>
          <cell r="I2262" t="str">
            <v/>
          </cell>
          <cell r="J2262" t="str">
            <v/>
          </cell>
          <cell r="K2262" t="str">
            <v>Large Commercial Aircraft</v>
          </cell>
          <cell r="L2262" t="str">
            <v>Airbus</v>
          </cell>
          <cell r="M2262" t="str">
            <v>Airbus A320neo</v>
          </cell>
        </row>
        <row r="2263">
          <cell r="A2263">
            <v>665</v>
          </cell>
          <cell r="B2263">
            <v>727</v>
          </cell>
          <cell r="C2263" t="str">
            <v>665#727</v>
          </cell>
          <cell r="D2263">
            <v>45546</v>
          </cell>
          <cell r="E2263">
            <v>2</v>
          </cell>
          <cell r="F2263" t="str">
            <v>I</v>
          </cell>
          <cell r="G2263" t="str">
            <v>I</v>
          </cell>
          <cell r="H2263" t="str">
            <v/>
          </cell>
          <cell r="I2263" t="str">
            <v/>
          </cell>
          <cell r="J2263" t="str">
            <v/>
          </cell>
          <cell r="K2263" t="str">
            <v>Freighter</v>
          </cell>
          <cell r="L2263" t="str">
            <v>Airbus</v>
          </cell>
          <cell r="M2263" t="str">
            <v>A320-200P2F</v>
          </cell>
        </row>
        <row r="2264">
          <cell r="A2264">
            <v>666</v>
          </cell>
          <cell r="B2264">
            <v>727</v>
          </cell>
          <cell r="C2264" t="str">
            <v>666#727</v>
          </cell>
          <cell r="D2264">
            <v>45546</v>
          </cell>
          <cell r="E2264">
            <v>2</v>
          </cell>
          <cell r="F2264" t="str">
            <v>I</v>
          </cell>
          <cell r="G2264" t="str">
            <v>I</v>
          </cell>
          <cell r="H2264" t="str">
            <v/>
          </cell>
          <cell r="I2264" t="str">
            <v/>
          </cell>
          <cell r="J2264" t="str">
            <v/>
          </cell>
          <cell r="K2264" t="str">
            <v>Freighter</v>
          </cell>
          <cell r="L2264" t="str">
            <v>Airbus</v>
          </cell>
          <cell r="M2264" t="str">
            <v>A321P2F</v>
          </cell>
        </row>
        <row r="2265">
          <cell r="A2265">
            <v>573</v>
          </cell>
          <cell r="B2265">
            <v>727</v>
          </cell>
          <cell r="C2265" t="str">
            <v>573#727</v>
          </cell>
          <cell r="D2265">
            <v>45546</v>
          </cell>
          <cell r="E2265">
            <v>2</v>
          </cell>
          <cell r="F2265" t="str">
            <v>I</v>
          </cell>
          <cell r="G2265" t="str">
            <v>I</v>
          </cell>
          <cell r="H2265" t="str">
            <v/>
          </cell>
          <cell r="I2265" t="str">
            <v/>
          </cell>
          <cell r="J2265" t="str">
            <v/>
          </cell>
          <cell r="K2265" t="str">
            <v>Freighter</v>
          </cell>
          <cell r="L2265" t="str">
            <v>Boeing</v>
          </cell>
          <cell r="M2265" t="str">
            <v>Boeing 737-300SF</v>
          </cell>
        </row>
        <row r="2266">
          <cell r="A2266">
            <v>572</v>
          </cell>
          <cell r="B2266">
            <v>727</v>
          </cell>
          <cell r="C2266" t="str">
            <v>572#727</v>
          </cell>
          <cell r="D2266">
            <v>45546</v>
          </cell>
          <cell r="E2266">
            <v>2</v>
          </cell>
          <cell r="F2266" t="str">
            <v>I</v>
          </cell>
          <cell r="G2266" t="str">
            <v>I</v>
          </cell>
          <cell r="H2266" t="str">
            <v/>
          </cell>
          <cell r="I2266" t="str">
            <v/>
          </cell>
          <cell r="J2266" t="str">
            <v/>
          </cell>
          <cell r="K2266" t="str">
            <v>Freighter</v>
          </cell>
          <cell r="L2266" t="str">
            <v>Boeing</v>
          </cell>
          <cell r="M2266" t="str">
            <v>Boeing 737-400SF</v>
          </cell>
        </row>
        <row r="2267">
          <cell r="A2267">
            <v>591</v>
          </cell>
          <cell r="B2267">
            <v>727</v>
          </cell>
          <cell r="C2267" t="str">
            <v>591#727</v>
          </cell>
          <cell r="D2267">
            <v>45546</v>
          </cell>
          <cell r="E2267">
            <v>2</v>
          </cell>
          <cell r="F2267" t="str">
            <v>I</v>
          </cell>
          <cell r="G2267" t="str">
            <v>I</v>
          </cell>
          <cell r="H2267" t="str">
            <v/>
          </cell>
          <cell r="I2267" t="str">
            <v/>
          </cell>
          <cell r="J2267" t="str">
            <v/>
          </cell>
          <cell r="K2267" t="str">
            <v>Freighter</v>
          </cell>
          <cell r="L2267" t="str">
            <v>Boeing</v>
          </cell>
          <cell r="M2267" t="str">
            <v>Boeing 737-700C</v>
          </cell>
        </row>
        <row r="2268">
          <cell r="A2268">
            <v>571</v>
          </cell>
          <cell r="B2268">
            <v>727</v>
          </cell>
          <cell r="C2268" t="str">
            <v>571#727</v>
          </cell>
          <cell r="D2268">
            <v>45546</v>
          </cell>
          <cell r="E2268">
            <v>2</v>
          </cell>
          <cell r="F2268" t="str">
            <v>I</v>
          </cell>
          <cell r="G2268" t="str">
            <v>I</v>
          </cell>
          <cell r="H2268" t="str">
            <v/>
          </cell>
          <cell r="I2268" t="str">
            <v/>
          </cell>
          <cell r="J2268" t="str">
            <v/>
          </cell>
          <cell r="K2268" t="str">
            <v>Freighter</v>
          </cell>
          <cell r="L2268" t="str">
            <v>Boeing</v>
          </cell>
          <cell r="M2268" t="str">
            <v>Boeing 737-700/-800CF</v>
          </cell>
        </row>
        <row r="2269">
          <cell r="A2269">
            <v>596</v>
          </cell>
          <cell r="B2269">
            <v>727</v>
          </cell>
          <cell r="C2269" t="str">
            <v>596#727</v>
          </cell>
          <cell r="D2269">
            <v>45546</v>
          </cell>
          <cell r="E2269">
            <v>2</v>
          </cell>
          <cell r="F2269" t="str">
            <v>I</v>
          </cell>
          <cell r="G2269" t="str">
            <v>I</v>
          </cell>
          <cell r="H2269" t="str">
            <v/>
          </cell>
          <cell r="I2269" t="str">
            <v/>
          </cell>
          <cell r="J2269" t="str">
            <v/>
          </cell>
          <cell r="K2269" t="str">
            <v>Freighter</v>
          </cell>
          <cell r="L2269" t="str">
            <v>Boeing</v>
          </cell>
          <cell r="M2269" t="str">
            <v>Boeing 757-200 PF/SF</v>
          </cell>
        </row>
        <row r="2270">
          <cell r="A2270">
            <v>595</v>
          </cell>
          <cell r="B2270">
            <v>727</v>
          </cell>
          <cell r="C2270" t="str">
            <v>595#727</v>
          </cell>
          <cell r="D2270">
            <v>45546</v>
          </cell>
          <cell r="E2270">
            <v>2</v>
          </cell>
          <cell r="F2270" t="str">
            <v>I</v>
          </cell>
          <cell r="G2270" t="str">
            <v>I</v>
          </cell>
          <cell r="H2270" t="str">
            <v/>
          </cell>
          <cell r="I2270" t="str">
            <v/>
          </cell>
          <cell r="J2270" t="str">
            <v/>
          </cell>
          <cell r="K2270" t="str">
            <v>Freighter</v>
          </cell>
          <cell r="L2270" t="str">
            <v>Boeing</v>
          </cell>
          <cell r="M2270" t="str">
            <v>Boeing 757-200 PF/SF</v>
          </cell>
        </row>
        <row r="2271">
          <cell r="A2271">
            <v>674</v>
          </cell>
          <cell r="B2271">
            <v>727</v>
          </cell>
          <cell r="C2271" t="str">
            <v>674#727</v>
          </cell>
          <cell r="D2271">
            <v>45546</v>
          </cell>
          <cell r="E2271">
            <v>2</v>
          </cell>
          <cell r="F2271" t="str">
            <v>I</v>
          </cell>
          <cell r="G2271" t="str">
            <v>I</v>
          </cell>
          <cell r="H2271" t="str">
            <v/>
          </cell>
          <cell r="I2271" t="str">
            <v/>
          </cell>
          <cell r="J2271" t="str">
            <v/>
          </cell>
          <cell r="K2271" t="str">
            <v>Business Jet</v>
          </cell>
          <cell r="L2271" t="str">
            <v>Airbus</v>
          </cell>
          <cell r="M2271" t="str">
            <v>Airbus ACJ TwoTwenty</v>
          </cell>
        </row>
        <row r="2272">
          <cell r="A2272">
            <v>296</v>
          </cell>
          <cell r="B2272">
            <v>727</v>
          </cell>
          <cell r="C2272" t="str">
            <v>296#727</v>
          </cell>
          <cell r="D2272">
            <v>45546</v>
          </cell>
          <cell r="E2272">
            <v>2</v>
          </cell>
          <cell r="F2272" t="str">
            <v>I</v>
          </cell>
          <cell r="G2272" t="str">
            <v>I</v>
          </cell>
          <cell r="H2272" t="str">
            <v/>
          </cell>
          <cell r="I2272" t="str">
            <v/>
          </cell>
          <cell r="J2272" t="str">
            <v/>
          </cell>
          <cell r="K2272" t="str">
            <v>Business Jet</v>
          </cell>
          <cell r="L2272" t="str">
            <v>Airbus</v>
          </cell>
          <cell r="M2272" t="str">
            <v>Airbus ACJ320 Family</v>
          </cell>
        </row>
        <row r="2273">
          <cell r="A2273">
            <v>526</v>
          </cell>
          <cell r="B2273">
            <v>727</v>
          </cell>
          <cell r="C2273" t="str">
            <v>526#727</v>
          </cell>
          <cell r="D2273">
            <v>45546</v>
          </cell>
          <cell r="E2273">
            <v>2</v>
          </cell>
          <cell r="F2273" t="str">
            <v>I</v>
          </cell>
          <cell r="G2273" t="str">
            <v>I</v>
          </cell>
          <cell r="H2273" t="str">
            <v/>
          </cell>
          <cell r="I2273" t="str">
            <v/>
          </cell>
          <cell r="J2273" t="str">
            <v/>
          </cell>
          <cell r="K2273" t="str">
            <v>Business Jet</v>
          </cell>
          <cell r="L2273" t="str">
            <v>Airbus</v>
          </cell>
          <cell r="M2273" t="str">
            <v>Airbus ACJ320 Family</v>
          </cell>
        </row>
        <row r="2274">
          <cell r="A2274">
            <v>528</v>
          </cell>
          <cell r="B2274">
            <v>727</v>
          </cell>
          <cell r="C2274" t="str">
            <v>528#727</v>
          </cell>
          <cell r="D2274">
            <v>45546</v>
          </cell>
          <cell r="E2274">
            <v>2</v>
          </cell>
          <cell r="F2274" t="str">
            <v>I</v>
          </cell>
          <cell r="G2274" t="str">
            <v>I</v>
          </cell>
          <cell r="H2274" t="str">
            <v/>
          </cell>
          <cell r="I2274" t="str">
            <v/>
          </cell>
          <cell r="J2274" t="str">
            <v/>
          </cell>
          <cell r="K2274" t="str">
            <v>Business Jet</v>
          </cell>
          <cell r="L2274" t="str">
            <v>Airbus</v>
          </cell>
          <cell r="M2274" t="str">
            <v>Airbus ACJ320neo Family</v>
          </cell>
        </row>
        <row r="2275">
          <cell r="A2275">
            <v>527</v>
          </cell>
          <cell r="B2275">
            <v>727</v>
          </cell>
          <cell r="C2275" t="str">
            <v>527#727</v>
          </cell>
          <cell r="D2275">
            <v>45546</v>
          </cell>
          <cell r="E2275">
            <v>2</v>
          </cell>
          <cell r="F2275" t="str">
            <v>I</v>
          </cell>
          <cell r="G2275" t="str">
            <v>I</v>
          </cell>
          <cell r="H2275" t="str">
            <v/>
          </cell>
          <cell r="I2275" t="str">
            <v/>
          </cell>
          <cell r="J2275" t="str">
            <v/>
          </cell>
          <cell r="K2275" t="str">
            <v>Business Jet</v>
          </cell>
          <cell r="L2275" t="str">
            <v>Airbus</v>
          </cell>
          <cell r="M2275" t="str">
            <v>Airbus ACJ320neo Family</v>
          </cell>
        </row>
        <row r="2276">
          <cell r="A2276">
            <v>529</v>
          </cell>
          <cell r="B2276">
            <v>727</v>
          </cell>
          <cell r="C2276" t="str">
            <v>529#727</v>
          </cell>
          <cell r="D2276">
            <v>45546</v>
          </cell>
          <cell r="E2276">
            <v>2</v>
          </cell>
          <cell r="F2276" t="str">
            <v>I</v>
          </cell>
          <cell r="G2276" t="str">
            <v>I</v>
          </cell>
          <cell r="H2276" t="str">
            <v/>
          </cell>
          <cell r="I2276" t="str">
            <v/>
          </cell>
          <cell r="J2276" t="str">
            <v/>
          </cell>
          <cell r="K2276" t="str">
            <v>Business Jet</v>
          </cell>
          <cell r="L2276" t="str">
            <v>Boeing</v>
          </cell>
          <cell r="M2276" t="str">
            <v>Boeing BBJ MAX</v>
          </cell>
        </row>
        <row r="2277">
          <cell r="A2277">
            <v>297</v>
          </cell>
          <cell r="B2277">
            <v>727</v>
          </cell>
          <cell r="C2277" t="str">
            <v>297#727</v>
          </cell>
          <cell r="D2277">
            <v>45546</v>
          </cell>
          <cell r="E2277">
            <v>2</v>
          </cell>
          <cell r="F2277" t="str">
            <v>I</v>
          </cell>
          <cell r="G2277" t="str">
            <v>I</v>
          </cell>
          <cell r="H2277" t="str">
            <v/>
          </cell>
          <cell r="I2277" t="str">
            <v/>
          </cell>
          <cell r="J2277" t="str">
            <v/>
          </cell>
          <cell r="K2277" t="str">
            <v>Business Jet</v>
          </cell>
          <cell r="L2277" t="str">
            <v>Boeing</v>
          </cell>
          <cell r="M2277" t="str">
            <v>Boeing BBJ/BBJ2/BBJ3</v>
          </cell>
        </row>
        <row r="2278">
          <cell r="A2278">
            <v>636</v>
          </cell>
          <cell r="B2278">
            <v>727</v>
          </cell>
          <cell r="C2278" t="str">
            <v>636#727</v>
          </cell>
          <cell r="D2278">
            <v>45546</v>
          </cell>
          <cell r="E2278">
            <v>2</v>
          </cell>
          <cell r="F2278" t="str">
            <v>I</v>
          </cell>
          <cell r="G2278" t="str">
            <v>I</v>
          </cell>
          <cell r="H2278" t="str">
            <v/>
          </cell>
          <cell r="I2278" t="str">
            <v/>
          </cell>
          <cell r="J2278" t="str">
            <v/>
          </cell>
          <cell r="K2278" t="str">
            <v>Military Transport / Special Mission</v>
          </cell>
          <cell r="L2278" t="str">
            <v>Boeing</v>
          </cell>
          <cell r="M2278" t="str">
            <v>Boeing B-52 Stratofortress</v>
          </cell>
        </row>
        <row r="2279">
          <cell r="A2279">
            <v>676</v>
          </cell>
          <cell r="B2279">
            <v>727</v>
          </cell>
          <cell r="C2279" t="str">
            <v>676#727</v>
          </cell>
          <cell r="D2279">
            <v>45546</v>
          </cell>
          <cell r="E2279">
            <v>2</v>
          </cell>
          <cell r="F2279" t="str">
            <v>I</v>
          </cell>
          <cell r="G2279" t="str">
            <v>I</v>
          </cell>
          <cell r="H2279" t="str">
            <v/>
          </cell>
          <cell r="I2279" t="str">
            <v/>
          </cell>
          <cell r="J2279" t="str">
            <v/>
          </cell>
          <cell r="K2279" t="str">
            <v>Military Transport / Special Mission</v>
          </cell>
          <cell r="L2279" t="str">
            <v>Boeing</v>
          </cell>
          <cell r="M2279" t="str">
            <v>Boeing B-52 Stratofortress re-engine</v>
          </cell>
        </row>
        <row r="2280">
          <cell r="A2280">
            <v>156</v>
          </cell>
          <cell r="B2280">
            <v>727</v>
          </cell>
          <cell r="C2280" t="str">
            <v>156#727</v>
          </cell>
          <cell r="D2280">
            <v>45546</v>
          </cell>
          <cell r="E2280">
            <v>2</v>
          </cell>
          <cell r="F2280" t="str">
            <v>I</v>
          </cell>
          <cell r="G2280" t="str">
            <v>I</v>
          </cell>
          <cell r="H2280" t="str">
            <v/>
          </cell>
          <cell r="I2280" t="str">
            <v/>
          </cell>
          <cell r="J2280" t="str">
            <v/>
          </cell>
          <cell r="K2280" t="str">
            <v>Military Transport / Special Mission</v>
          </cell>
          <cell r="L2280" t="str">
            <v>Boeing</v>
          </cell>
          <cell r="M2280" t="str">
            <v>Boeing P-8 Poseidon</v>
          </cell>
        </row>
        <row r="2281">
          <cell r="A2281">
            <v>574</v>
          </cell>
          <cell r="B2281">
            <v>727</v>
          </cell>
          <cell r="C2281" t="str">
            <v>574#727</v>
          </cell>
          <cell r="D2281">
            <v>45546</v>
          </cell>
          <cell r="E2281">
            <v>2</v>
          </cell>
          <cell r="F2281" t="str">
            <v>I</v>
          </cell>
          <cell r="G2281" t="str">
            <v>I</v>
          </cell>
          <cell r="H2281" t="str">
            <v/>
          </cell>
          <cell r="I2281" t="str">
            <v/>
          </cell>
          <cell r="J2281" t="str">
            <v/>
          </cell>
          <cell r="K2281" t="str">
            <v>Military Transport / Special Mission</v>
          </cell>
          <cell r="L2281" t="str">
            <v>Boeing</v>
          </cell>
          <cell r="M2281" t="str">
            <v>Boeing C-40 Clipper</v>
          </cell>
        </row>
        <row r="2282">
          <cell r="A2282">
            <v>197</v>
          </cell>
          <cell r="B2282">
            <v>727</v>
          </cell>
          <cell r="C2282" t="str">
            <v>197#727</v>
          </cell>
          <cell r="D2282">
            <v>45546</v>
          </cell>
          <cell r="E2282">
            <v>2</v>
          </cell>
          <cell r="F2282" t="str">
            <v>I</v>
          </cell>
          <cell r="G2282" t="str">
            <v>I</v>
          </cell>
          <cell r="H2282" t="str">
            <v/>
          </cell>
          <cell r="I2282" t="str">
            <v/>
          </cell>
          <cell r="J2282" t="str">
            <v/>
          </cell>
          <cell r="K2282" t="str">
            <v>Large Commercial Aircraft</v>
          </cell>
          <cell r="L2282" t="str">
            <v>Boeing</v>
          </cell>
          <cell r="M2282" t="str">
            <v>Boeing 737 MAX: 737 MAX 9</v>
          </cell>
        </row>
        <row r="2283">
          <cell r="A2283">
            <v>300</v>
          </cell>
          <cell r="B2283">
            <v>727</v>
          </cell>
          <cell r="C2283" t="str">
            <v>300#727</v>
          </cell>
          <cell r="D2283">
            <v>45546</v>
          </cell>
          <cell r="E2283">
            <v>2</v>
          </cell>
          <cell r="F2283" t="str">
            <v>I</v>
          </cell>
          <cell r="G2283" t="str">
            <v>I</v>
          </cell>
          <cell r="H2283" t="str">
            <v/>
          </cell>
          <cell r="I2283" t="str">
            <v/>
          </cell>
          <cell r="J2283" t="str">
            <v/>
          </cell>
          <cell r="K2283" t="str">
            <v>Large Commercial Aircraft</v>
          </cell>
          <cell r="L2283" t="str">
            <v>Boeing</v>
          </cell>
          <cell r="M2283" t="str">
            <v>Boeing 737-600</v>
          </cell>
        </row>
        <row r="2284">
          <cell r="A2284">
            <v>192</v>
          </cell>
          <cell r="B2284">
            <v>727</v>
          </cell>
          <cell r="C2284" t="str">
            <v>192#727</v>
          </cell>
          <cell r="D2284">
            <v>45546</v>
          </cell>
          <cell r="E2284">
            <v>2</v>
          </cell>
          <cell r="F2284" t="str">
            <v>I</v>
          </cell>
          <cell r="G2284" t="str">
            <v>I</v>
          </cell>
          <cell r="H2284" t="str">
            <v/>
          </cell>
          <cell r="I2284" t="str">
            <v/>
          </cell>
          <cell r="J2284" t="str">
            <v/>
          </cell>
          <cell r="K2284" t="str">
            <v>Large Commercial Aircraft</v>
          </cell>
          <cell r="L2284" t="str">
            <v>Boeing</v>
          </cell>
          <cell r="M2284" t="str">
            <v>Boeing 737-700</v>
          </cell>
        </row>
        <row r="2285">
          <cell r="A2285">
            <v>193</v>
          </cell>
          <cell r="B2285">
            <v>727</v>
          </cell>
          <cell r="C2285" t="str">
            <v>193#727</v>
          </cell>
          <cell r="D2285">
            <v>45546</v>
          </cell>
          <cell r="E2285">
            <v>2</v>
          </cell>
          <cell r="F2285" t="str">
            <v>I</v>
          </cell>
          <cell r="G2285" t="str">
            <v>I</v>
          </cell>
          <cell r="H2285" t="str">
            <v/>
          </cell>
          <cell r="I2285" t="str">
            <v/>
          </cell>
          <cell r="J2285" t="str">
            <v/>
          </cell>
          <cell r="K2285" t="str">
            <v>Large Commercial Aircraft</v>
          </cell>
          <cell r="L2285" t="str">
            <v>Boeing</v>
          </cell>
          <cell r="M2285" t="str">
            <v>Boeing 737-800</v>
          </cell>
        </row>
        <row r="2286">
          <cell r="A2286">
            <v>194</v>
          </cell>
          <cell r="B2286">
            <v>727</v>
          </cell>
          <cell r="C2286" t="str">
            <v>194#727</v>
          </cell>
          <cell r="D2286">
            <v>45546</v>
          </cell>
          <cell r="E2286">
            <v>2</v>
          </cell>
          <cell r="F2286" t="str">
            <v>I</v>
          </cell>
          <cell r="G2286" t="str">
            <v>I</v>
          </cell>
          <cell r="H2286" t="str">
            <v/>
          </cell>
          <cell r="I2286" t="str">
            <v/>
          </cell>
          <cell r="J2286" t="str">
            <v/>
          </cell>
          <cell r="K2286" t="str">
            <v>Large Commercial Aircraft</v>
          </cell>
          <cell r="L2286" t="str">
            <v>Boeing</v>
          </cell>
          <cell r="M2286" t="str">
            <v>Boeing 737-900</v>
          </cell>
        </row>
        <row r="2287">
          <cell r="A2287">
            <v>522</v>
          </cell>
          <cell r="B2287">
            <v>727</v>
          </cell>
          <cell r="C2287" t="str">
            <v>522#727</v>
          </cell>
          <cell r="D2287">
            <v>45546</v>
          </cell>
          <cell r="E2287">
            <v>2</v>
          </cell>
          <cell r="F2287" t="str">
            <v>I</v>
          </cell>
          <cell r="G2287" t="str">
            <v>I</v>
          </cell>
          <cell r="H2287" t="str">
            <v/>
          </cell>
          <cell r="I2287" t="str">
            <v/>
          </cell>
          <cell r="J2287" t="str">
            <v/>
          </cell>
          <cell r="K2287" t="str">
            <v>Large Commercial Aircraft</v>
          </cell>
          <cell r="L2287" t="str">
            <v>Boeing</v>
          </cell>
          <cell r="M2287" t="str">
            <v>Boeing 757</v>
          </cell>
        </row>
        <row r="2288">
          <cell r="A2288">
            <v>230</v>
          </cell>
          <cell r="B2288">
            <v>727</v>
          </cell>
          <cell r="C2288" t="str">
            <v>230#727</v>
          </cell>
          <cell r="D2288">
            <v>45546</v>
          </cell>
          <cell r="E2288">
            <v>2</v>
          </cell>
          <cell r="F2288" t="str">
            <v>I</v>
          </cell>
          <cell r="G2288" t="str">
            <v>I</v>
          </cell>
          <cell r="H2288" t="str">
            <v/>
          </cell>
          <cell r="I2288" t="str">
            <v/>
          </cell>
          <cell r="J2288" t="str">
            <v/>
          </cell>
          <cell r="K2288" t="str">
            <v>Large Commercial Aircraft</v>
          </cell>
          <cell r="L2288" t="str">
            <v>Boeing</v>
          </cell>
          <cell r="M2288" t="str">
            <v>Boeing 757</v>
          </cell>
        </row>
        <row r="2289">
          <cell r="A2289">
            <v>612</v>
          </cell>
          <cell r="B2289">
            <v>727</v>
          </cell>
          <cell r="C2289" t="str">
            <v>612#727</v>
          </cell>
          <cell r="D2289">
            <v>45546</v>
          </cell>
          <cell r="E2289">
            <v>2</v>
          </cell>
          <cell r="F2289" t="str">
            <v>I</v>
          </cell>
          <cell r="G2289" t="str">
            <v>I</v>
          </cell>
          <cell r="H2289" t="str">
            <v/>
          </cell>
          <cell r="I2289" t="str">
            <v/>
          </cell>
          <cell r="J2289" t="str">
            <v/>
          </cell>
          <cell r="K2289" t="str">
            <v>Large Commercial Aircraft</v>
          </cell>
          <cell r="L2289" t="str">
            <v>Boeing</v>
          </cell>
          <cell r="M2289" t="str">
            <v>Boeing New Single Aisle (NSA)</v>
          </cell>
        </row>
        <row r="2290">
          <cell r="A2290">
            <v>18</v>
          </cell>
          <cell r="B2290">
            <v>727</v>
          </cell>
          <cell r="C2290" t="str">
            <v>18#727</v>
          </cell>
          <cell r="D2290">
            <v>45546</v>
          </cell>
          <cell r="E2290">
            <v>2</v>
          </cell>
          <cell r="F2290" t="str">
            <v>I</v>
          </cell>
          <cell r="G2290" t="str">
            <v>I</v>
          </cell>
          <cell r="H2290" t="str">
            <v/>
          </cell>
          <cell r="I2290" t="str">
            <v/>
          </cell>
          <cell r="J2290" t="str">
            <v/>
          </cell>
          <cell r="K2290" t="str">
            <v>Large Commercial Aircraft</v>
          </cell>
          <cell r="L2290" t="str">
            <v>Comac</v>
          </cell>
          <cell r="M2290" t="str">
            <v>Comac C919</v>
          </cell>
        </row>
        <row r="2291">
          <cell r="A2291">
            <v>541</v>
          </cell>
          <cell r="B2291">
            <v>727</v>
          </cell>
          <cell r="C2291" t="str">
            <v>541#727</v>
          </cell>
          <cell r="D2291">
            <v>45546</v>
          </cell>
          <cell r="E2291">
            <v>2</v>
          </cell>
          <cell r="F2291" t="str">
            <v>I</v>
          </cell>
          <cell r="G2291" t="str">
            <v>I</v>
          </cell>
          <cell r="H2291" t="str">
            <v/>
          </cell>
          <cell r="I2291" t="str">
            <v/>
          </cell>
          <cell r="J2291" t="str">
            <v/>
          </cell>
          <cell r="K2291" t="str">
            <v>Large Commercial Aircraft</v>
          </cell>
          <cell r="L2291" t="str">
            <v>Irkut</v>
          </cell>
          <cell r="M2291" t="str">
            <v>Irkut MC-21</v>
          </cell>
        </row>
        <row r="2292">
          <cell r="A2292">
            <v>19</v>
          </cell>
          <cell r="B2292">
            <v>727</v>
          </cell>
          <cell r="C2292" t="str">
            <v>19#727</v>
          </cell>
          <cell r="D2292">
            <v>45546</v>
          </cell>
          <cell r="E2292">
            <v>2</v>
          </cell>
          <cell r="F2292" t="str">
            <v>I</v>
          </cell>
          <cell r="G2292" t="str">
            <v>I</v>
          </cell>
          <cell r="H2292" t="str">
            <v/>
          </cell>
          <cell r="I2292" t="str">
            <v/>
          </cell>
          <cell r="J2292" t="str">
            <v/>
          </cell>
          <cell r="K2292" t="str">
            <v>Large Commercial Aircraft</v>
          </cell>
          <cell r="L2292" t="str">
            <v>Irkut</v>
          </cell>
          <cell r="M2292" t="str">
            <v>Irkut MC-21</v>
          </cell>
        </row>
        <row r="2293">
          <cell r="A2293">
            <v>663</v>
          </cell>
          <cell r="B2293">
            <v>727</v>
          </cell>
          <cell r="C2293" t="str">
            <v>663#727</v>
          </cell>
          <cell r="D2293">
            <v>47823</v>
          </cell>
          <cell r="E2293">
            <v>2</v>
          </cell>
          <cell r="F2293" t="str">
            <v>J</v>
          </cell>
          <cell r="G2293" t="str">
            <v>J (105% I) [$45,546]</v>
          </cell>
          <cell r="H2293" t="str">
            <v/>
          </cell>
          <cell r="I2293" t="str">
            <v/>
          </cell>
          <cell r="J2293" t="str">
            <v/>
          </cell>
          <cell r="K2293" t="str">
            <v>Large Commercial Aircraft</v>
          </cell>
          <cell r="L2293" t="str">
            <v>Airbus</v>
          </cell>
          <cell r="M2293" t="str">
            <v>Airbus A321 XLR</v>
          </cell>
        </row>
        <row r="2294">
          <cell r="A2294">
            <v>654</v>
          </cell>
          <cell r="B2294">
            <v>727</v>
          </cell>
          <cell r="C2294" t="str">
            <v>654#727</v>
          </cell>
          <cell r="D2294">
            <v>47823</v>
          </cell>
          <cell r="E2294">
            <v>2</v>
          </cell>
          <cell r="F2294" t="str">
            <v>J</v>
          </cell>
          <cell r="G2294" t="str">
            <v>J (105% I) [$45,546]</v>
          </cell>
          <cell r="H2294" t="str">
            <v/>
          </cell>
          <cell r="I2294" t="str">
            <v/>
          </cell>
          <cell r="J2294" t="str">
            <v/>
          </cell>
          <cell r="K2294" t="str">
            <v>Large Commercial Aircraft</v>
          </cell>
          <cell r="L2294" t="str">
            <v>Airbus</v>
          </cell>
          <cell r="M2294" t="str">
            <v>Airbus A322X</v>
          </cell>
        </row>
        <row r="2295">
          <cell r="A2295">
            <v>655</v>
          </cell>
          <cell r="B2295">
            <v>727</v>
          </cell>
          <cell r="C2295" t="str">
            <v>655#727</v>
          </cell>
          <cell r="D2295">
            <v>47823</v>
          </cell>
          <cell r="E2295">
            <v>2</v>
          </cell>
          <cell r="F2295" t="str">
            <v>J</v>
          </cell>
          <cell r="G2295" t="str">
            <v>J (105% I) [$45,546]</v>
          </cell>
          <cell r="H2295" t="str">
            <v/>
          </cell>
          <cell r="I2295" t="str">
            <v/>
          </cell>
          <cell r="J2295" t="str">
            <v/>
          </cell>
          <cell r="K2295" t="str">
            <v>Large Commercial Aircraft</v>
          </cell>
          <cell r="L2295" t="str">
            <v>Airbus</v>
          </cell>
          <cell r="M2295" t="str">
            <v>Airbus A322X</v>
          </cell>
        </row>
        <row r="2296">
          <cell r="A2296">
            <v>653</v>
          </cell>
          <cell r="B2296">
            <v>727</v>
          </cell>
          <cell r="C2296" t="str">
            <v>653#727</v>
          </cell>
          <cell r="D2296">
            <v>47823</v>
          </cell>
          <cell r="E2296">
            <v>2</v>
          </cell>
          <cell r="F2296" t="str">
            <v>J</v>
          </cell>
          <cell r="G2296" t="str">
            <v>J (105% I) [$45,546]</v>
          </cell>
          <cell r="H2296" t="str">
            <v/>
          </cell>
          <cell r="I2296" t="str">
            <v/>
          </cell>
          <cell r="J2296" t="str">
            <v/>
          </cell>
          <cell r="K2296" t="str">
            <v>Large Commercial Aircraft</v>
          </cell>
          <cell r="L2296" t="str">
            <v>Airbus</v>
          </cell>
          <cell r="M2296" t="str">
            <v>Airbus A220-500</v>
          </cell>
        </row>
        <row r="2297">
          <cell r="A2297">
            <v>660</v>
          </cell>
          <cell r="B2297">
            <v>727</v>
          </cell>
          <cell r="C2297" t="str">
            <v>660#727</v>
          </cell>
          <cell r="D2297">
            <v>47823</v>
          </cell>
          <cell r="E2297">
            <v>2</v>
          </cell>
          <cell r="F2297" t="str">
            <v>J</v>
          </cell>
          <cell r="G2297" t="str">
            <v>J (105% I) [$45,546]</v>
          </cell>
          <cell r="H2297" t="str">
            <v/>
          </cell>
          <cell r="I2297" t="str">
            <v/>
          </cell>
          <cell r="J2297" t="str">
            <v/>
          </cell>
          <cell r="K2297" t="str">
            <v>Large Commercial Aircraft</v>
          </cell>
          <cell r="L2297" t="str">
            <v>Airbus</v>
          </cell>
          <cell r="M2297" t="str">
            <v>Airbus A321 LR</v>
          </cell>
        </row>
        <row r="2298">
          <cell r="A2298">
            <v>661</v>
          </cell>
          <cell r="B2298">
            <v>727</v>
          </cell>
          <cell r="C2298" t="str">
            <v>661#727</v>
          </cell>
          <cell r="D2298">
            <v>47823</v>
          </cell>
          <cell r="E2298">
            <v>2</v>
          </cell>
          <cell r="F2298" t="str">
            <v>J</v>
          </cell>
          <cell r="G2298" t="str">
            <v>J (105% I) [$45,546]</v>
          </cell>
          <cell r="H2298" t="str">
            <v/>
          </cell>
          <cell r="I2298" t="str">
            <v/>
          </cell>
          <cell r="J2298" t="str">
            <v/>
          </cell>
          <cell r="K2298" t="str">
            <v>Large Commercial Aircraft</v>
          </cell>
          <cell r="L2298" t="str">
            <v>Airbus</v>
          </cell>
          <cell r="M2298" t="str">
            <v>Airbus A321 LR</v>
          </cell>
        </row>
        <row r="2299">
          <cell r="A2299">
            <v>662</v>
          </cell>
          <cell r="B2299">
            <v>727</v>
          </cell>
          <cell r="C2299" t="str">
            <v>662#727</v>
          </cell>
          <cell r="D2299">
            <v>47823</v>
          </cell>
          <cell r="E2299">
            <v>2</v>
          </cell>
          <cell r="F2299" t="str">
            <v>J</v>
          </cell>
          <cell r="G2299" t="str">
            <v>J (105% I) [$45,546]</v>
          </cell>
          <cell r="H2299" t="str">
            <v/>
          </cell>
          <cell r="I2299" t="str">
            <v/>
          </cell>
          <cell r="J2299" t="str">
            <v/>
          </cell>
          <cell r="K2299" t="str">
            <v>Large Commercial Aircraft</v>
          </cell>
          <cell r="L2299" t="str">
            <v>Airbus</v>
          </cell>
          <cell r="M2299" t="str">
            <v>Airbus A321 XLR</v>
          </cell>
        </row>
        <row r="2300">
          <cell r="A2300">
            <v>668</v>
          </cell>
          <cell r="B2300">
            <v>728</v>
          </cell>
          <cell r="C2300" t="str">
            <v>668#728</v>
          </cell>
          <cell r="D2300">
            <v>4858</v>
          </cell>
          <cell r="E2300">
            <v>2</v>
          </cell>
          <cell r="F2300" t="str">
            <v>A</v>
          </cell>
          <cell r="G2300" t="str">
            <v>A</v>
          </cell>
          <cell r="H2300" t="str">
            <v/>
          </cell>
          <cell r="I2300" t="str">
            <v/>
          </cell>
          <cell r="J2300" t="str">
            <v/>
          </cell>
          <cell r="K2300" t="str">
            <v>Freighter</v>
          </cell>
          <cell r="L2300" t="str">
            <v>ATR</v>
          </cell>
          <cell r="M2300" t="str">
            <v>ATR 72-600F</v>
          </cell>
        </row>
        <row r="2301">
          <cell r="A2301">
            <v>667</v>
          </cell>
          <cell r="B2301">
            <v>728</v>
          </cell>
          <cell r="C2301" t="str">
            <v>667#728</v>
          </cell>
          <cell r="D2301">
            <v>4858</v>
          </cell>
          <cell r="E2301">
            <v>2</v>
          </cell>
          <cell r="F2301" t="str">
            <v>A</v>
          </cell>
          <cell r="G2301" t="str">
            <v>A</v>
          </cell>
          <cell r="H2301" t="str">
            <v/>
          </cell>
          <cell r="I2301" t="str">
            <v/>
          </cell>
          <cell r="J2301" t="str">
            <v/>
          </cell>
          <cell r="K2301" t="str">
            <v>Freighter</v>
          </cell>
          <cell r="L2301" t="str">
            <v>ATR</v>
          </cell>
          <cell r="M2301" t="str">
            <v>ATR 72/42 Freighter Conversion</v>
          </cell>
        </row>
        <row r="2302">
          <cell r="A2302">
            <v>671</v>
          </cell>
          <cell r="B2302">
            <v>728</v>
          </cell>
          <cell r="C2302" t="str">
            <v>671#728</v>
          </cell>
          <cell r="D2302">
            <v>6882</v>
          </cell>
          <cell r="E2302">
            <v>2</v>
          </cell>
          <cell r="F2302" t="str">
            <v>B</v>
          </cell>
          <cell r="G2302" t="str">
            <v>B (142% A) [$4,858]</v>
          </cell>
          <cell r="H2302" t="str">
            <v/>
          </cell>
          <cell r="I2302" t="str">
            <v/>
          </cell>
          <cell r="J2302" t="str">
            <v/>
          </cell>
          <cell r="K2302" t="str">
            <v>Freighter</v>
          </cell>
          <cell r="L2302" t="str">
            <v>Embraer</v>
          </cell>
          <cell r="M2302" t="str">
            <v>Embraer E190F (P2F)</v>
          </cell>
        </row>
        <row r="2303">
          <cell r="A2303">
            <v>672</v>
          </cell>
          <cell r="B2303">
            <v>728</v>
          </cell>
          <cell r="C2303" t="str">
            <v>672#728</v>
          </cell>
          <cell r="D2303">
            <v>6882</v>
          </cell>
          <cell r="E2303">
            <v>2</v>
          </cell>
          <cell r="F2303" t="str">
            <v>B</v>
          </cell>
          <cell r="G2303" t="str">
            <v>B (142% A) [$4,858]</v>
          </cell>
          <cell r="H2303" t="str">
            <v/>
          </cell>
          <cell r="I2303" t="str">
            <v/>
          </cell>
          <cell r="J2303" t="str">
            <v/>
          </cell>
          <cell r="K2303" t="str">
            <v>Freighter</v>
          </cell>
          <cell r="L2303" t="str">
            <v>Embraer</v>
          </cell>
          <cell r="M2303" t="str">
            <v>Embraer E195F (P2F)</v>
          </cell>
        </row>
        <row r="2304">
          <cell r="A2304">
            <v>535</v>
          </cell>
          <cell r="B2304">
            <v>728</v>
          </cell>
          <cell r="C2304" t="str">
            <v>535#728</v>
          </cell>
          <cell r="D2304">
            <v>8097</v>
          </cell>
          <cell r="E2304">
            <v>2</v>
          </cell>
          <cell r="F2304" t="str">
            <v>C</v>
          </cell>
          <cell r="G2304" t="str">
            <v>C</v>
          </cell>
          <cell r="H2304" t="str">
            <v/>
          </cell>
          <cell r="I2304" t="str">
            <v/>
          </cell>
          <cell r="J2304" t="str">
            <v/>
          </cell>
          <cell r="K2304" t="str">
            <v>Large Commercial Aircraft</v>
          </cell>
          <cell r="L2304" t="str">
            <v>Boeing</v>
          </cell>
          <cell r="M2304" t="str">
            <v>Boeing 737 Classic: 737-400</v>
          </cell>
        </row>
        <row r="2305">
          <cell r="A2305">
            <v>536</v>
          </cell>
          <cell r="B2305">
            <v>728</v>
          </cell>
          <cell r="C2305" t="str">
            <v>536#728</v>
          </cell>
          <cell r="D2305">
            <v>8097</v>
          </cell>
          <cell r="E2305">
            <v>2</v>
          </cell>
          <cell r="F2305" t="str">
            <v>C</v>
          </cell>
          <cell r="G2305" t="str">
            <v>C</v>
          </cell>
          <cell r="H2305" t="str">
            <v/>
          </cell>
          <cell r="I2305" t="str">
            <v/>
          </cell>
          <cell r="J2305" t="str">
            <v/>
          </cell>
          <cell r="K2305" t="str">
            <v>Large Commercial Aircraft</v>
          </cell>
          <cell r="L2305" t="str">
            <v>Boeing</v>
          </cell>
          <cell r="M2305" t="str">
            <v>Boeing 737 Classic: 737-500</v>
          </cell>
        </row>
        <row r="2306">
          <cell r="A2306">
            <v>309</v>
          </cell>
          <cell r="B2306">
            <v>728</v>
          </cell>
          <cell r="C2306" t="str">
            <v>309#728</v>
          </cell>
          <cell r="D2306">
            <v>8097</v>
          </cell>
          <cell r="E2306">
            <v>2</v>
          </cell>
          <cell r="F2306" t="str">
            <v>C</v>
          </cell>
          <cell r="G2306" t="str">
            <v>C</v>
          </cell>
          <cell r="H2306" t="str">
            <v/>
          </cell>
          <cell r="I2306" t="str">
            <v/>
          </cell>
          <cell r="J2306" t="str">
            <v/>
          </cell>
          <cell r="K2306" t="str">
            <v>Large Commercial Aircraft</v>
          </cell>
          <cell r="L2306" t="str">
            <v>Boeing</v>
          </cell>
          <cell r="M2306" t="str">
            <v>Boeing 737 MAX: 737 MAX 10</v>
          </cell>
        </row>
        <row r="2307">
          <cell r="A2307">
            <v>195</v>
          </cell>
          <cell r="B2307">
            <v>728</v>
          </cell>
          <cell r="C2307" t="str">
            <v>195#728</v>
          </cell>
          <cell r="D2307">
            <v>8097</v>
          </cell>
          <cell r="E2307">
            <v>2</v>
          </cell>
          <cell r="F2307" t="str">
            <v>C</v>
          </cell>
          <cell r="G2307" t="str">
            <v>C</v>
          </cell>
          <cell r="H2307" t="str">
            <v/>
          </cell>
          <cell r="I2307" t="str">
            <v/>
          </cell>
          <cell r="J2307" t="str">
            <v/>
          </cell>
          <cell r="K2307" t="str">
            <v>Large Commercial Aircraft</v>
          </cell>
          <cell r="L2307" t="str">
            <v>Boeing</v>
          </cell>
          <cell r="M2307" t="str">
            <v>Boeing 737 MAX: 737 MAX 7</v>
          </cell>
        </row>
        <row r="2308">
          <cell r="A2308">
            <v>196</v>
          </cell>
          <cell r="B2308">
            <v>728</v>
          </cell>
          <cell r="C2308" t="str">
            <v>196#728</v>
          </cell>
          <cell r="D2308">
            <v>8097</v>
          </cell>
          <cell r="E2308">
            <v>2</v>
          </cell>
          <cell r="F2308" t="str">
            <v>C</v>
          </cell>
          <cell r="G2308" t="str">
            <v>C</v>
          </cell>
          <cell r="H2308" t="str">
            <v/>
          </cell>
          <cell r="I2308" t="str">
            <v/>
          </cell>
          <cell r="J2308" t="str">
            <v/>
          </cell>
          <cell r="K2308" t="str">
            <v>Large Commercial Aircraft</v>
          </cell>
          <cell r="L2308" t="str">
            <v>Boeing</v>
          </cell>
          <cell r="M2308" t="str">
            <v>Boeing 737 MAX: 737 MAX 8</v>
          </cell>
        </row>
        <row r="2309">
          <cell r="A2309">
            <v>515</v>
          </cell>
          <cell r="B2309">
            <v>728</v>
          </cell>
          <cell r="C2309" t="str">
            <v>515#728</v>
          </cell>
          <cell r="D2309">
            <v>8097</v>
          </cell>
          <cell r="E2309">
            <v>2</v>
          </cell>
          <cell r="F2309" t="str">
            <v>C</v>
          </cell>
          <cell r="G2309" t="str">
            <v>C</v>
          </cell>
          <cell r="H2309" t="str">
            <v/>
          </cell>
          <cell r="I2309" t="str">
            <v/>
          </cell>
          <cell r="J2309" t="str">
            <v/>
          </cell>
          <cell r="K2309" t="str">
            <v>Large Commercial Aircraft</v>
          </cell>
          <cell r="L2309" t="str">
            <v>Airbus</v>
          </cell>
          <cell r="M2309" t="str">
            <v>Airbus A321neo</v>
          </cell>
        </row>
        <row r="2310">
          <cell r="A2310">
            <v>211</v>
          </cell>
          <cell r="B2310">
            <v>728</v>
          </cell>
          <cell r="C2310" t="str">
            <v>211#728</v>
          </cell>
          <cell r="D2310">
            <v>8097</v>
          </cell>
          <cell r="E2310">
            <v>2</v>
          </cell>
          <cell r="F2310" t="str">
            <v>C</v>
          </cell>
          <cell r="G2310" t="str">
            <v>C</v>
          </cell>
          <cell r="H2310" t="str">
            <v/>
          </cell>
          <cell r="I2310" t="str">
            <v/>
          </cell>
          <cell r="J2310" t="str">
            <v/>
          </cell>
          <cell r="K2310" t="str">
            <v>Large Commercial Aircraft</v>
          </cell>
          <cell r="L2310" t="str">
            <v>Airbus</v>
          </cell>
          <cell r="M2310" t="str">
            <v>Airbus A321neo</v>
          </cell>
        </row>
        <row r="2311">
          <cell r="A2311">
            <v>299</v>
          </cell>
          <cell r="B2311">
            <v>728</v>
          </cell>
          <cell r="C2311" t="str">
            <v>299#728</v>
          </cell>
          <cell r="D2311">
            <v>8097</v>
          </cell>
          <cell r="E2311">
            <v>2</v>
          </cell>
          <cell r="F2311" t="str">
            <v>C</v>
          </cell>
          <cell r="G2311" t="str">
            <v>C</v>
          </cell>
          <cell r="H2311" t="str">
            <v/>
          </cell>
          <cell r="I2311" t="str">
            <v/>
          </cell>
          <cell r="J2311" t="str">
            <v/>
          </cell>
          <cell r="K2311" t="str">
            <v>Large Commercial Aircraft</v>
          </cell>
          <cell r="L2311" t="str">
            <v>Boeing</v>
          </cell>
          <cell r="M2311" t="str">
            <v>Boeing 717</v>
          </cell>
        </row>
        <row r="2312">
          <cell r="A2312">
            <v>534</v>
          </cell>
          <cell r="B2312">
            <v>728</v>
          </cell>
          <cell r="C2312" t="str">
            <v>534#728</v>
          </cell>
          <cell r="D2312">
            <v>8097</v>
          </cell>
          <cell r="E2312">
            <v>2</v>
          </cell>
          <cell r="F2312" t="str">
            <v>C</v>
          </cell>
          <cell r="G2312" t="str">
            <v>C</v>
          </cell>
          <cell r="H2312" t="str">
            <v/>
          </cell>
          <cell r="I2312" t="str">
            <v/>
          </cell>
          <cell r="J2312" t="str">
            <v/>
          </cell>
          <cell r="K2312" t="str">
            <v>Large Commercial Aircraft</v>
          </cell>
          <cell r="L2312" t="str">
            <v>Boeing</v>
          </cell>
          <cell r="M2312" t="str">
            <v>Boeing 737 Classic: 737-300</v>
          </cell>
        </row>
        <row r="2313">
          <cell r="A2313">
            <v>221</v>
          </cell>
          <cell r="B2313">
            <v>728</v>
          </cell>
          <cell r="C2313" t="str">
            <v>221#728</v>
          </cell>
          <cell r="D2313">
            <v>8097</v>
          </cell>
          <cell r="E2313">
            <v>2</v>
          </cell>
          <cell r="F2313" t="str">
            <v>C</v>
          </cell>
          <cell r="G2313" t="str">
            <v>C</v>
          </cell>
          <cell r="H2313" t="str">
            <v/>
          </cell>
          <cell r="I2313" t="str">
            <v/>
          </cell>
          <cell r="J2313" t="str">
            <v/>
          </cell>
          <cell r="K2313" t="str">
            <v>Large Commercial Aircraft</v>
          </cell>
          <cell r="L2313" t="str">
            <v>Airbus</v>
          </cell>
          <cell r="M2313" t="str">
            <v>Airbus A220-100</v>
          </cell>
        </row>
        <row r="2314">
          <cell r="A2314">
            <v>222</v>
          </cell>
          <cell r="B2314">
            <v>728</v>
          </cell>
          <cell r="C2314" t="str">
            <v>222#728</v>
          </cell>
          <cell r="D2314">
            <v>8097</v>
          </cell>
          <cell r="E2314">
            <v>2</v>
          </cell>
          <cell r="F2314" t="str">
            <v>C</v>
          </cell>
          <cell r="G2314" t="str">
            <v>C</v>
          </cell>
          <cell r="H2314" t="str">
            <v/>
          </cell>
          <cell r="I2314" t="str">
            <v/>
          </cell>
          <cell r="J2314" t="str">
            <v/>
          </cell>
          <cell r="K2314" t="str">
            <v>Large Commercial Aircraft</v>
          </cell>
          <cell r="L2314" t="str">
            <v>Airbus</v>
          </cell>
          <cell r="M2314" t="str">
            <v>Airbus A220-300</v>
          </cell>
        </row>
        <row r="2315">
          <cell r="A2315">
            <v>634</v>
          </cell>
          <cell r="B2315">
            <v>728</v>
          </cell>
          <cell r="C2315" t="str">
            <v>634#728</v>
          </cell>
          <cell r="D2315">
            <v>8097</v>
          </cell>
          <cell r="E2315">
            <v>2</v>
          </cell>
          <cell r="F2315" t="str">
            <v>C</v>
          </cell>
          <cell r="G2315" t="str">
            <v>C</v>
          </cell>
          <cell r="H2315" t="str">
            <v/>
          </cell>
          <cell r="I2315" t="str">
            <v/>
          </cell>
          <cell r="J2315" t="str">
            <v/>
          </cell>
          <cell r="K2315" t="str">
            <v>Large Commercial Aircraft</v>
          </cell>
          <cell r="L2315" t="str">
            <v>Airbus</v>
          </cell>
          <cell r="M2315" t="str">
            <v>A319-100</v>
          </cell>
        </row>
        <row r="2316">
          <cell r="A2316">
            <v>633</v>
          </cell>
          <cell r="B2316">
            <v>728</v>
          </cell>
          <cell r="C2316" t="str">
            <v>633#728</v>
          </cell>
          <cell r="D2316">
            <v>8097</v>
          </cell>
          <cell r="E2316">
            <v>2</v>
          </cell>
          <cell r="F2316" t="str">
            <v>C</v>
          </cell>
          <cell r="G2316" t="str">
            <v>C</v>
          </cell>
          <cell r="H2316">
            <v>8000</v>
          </cell>
          <cell r="I2316">
            <v>1.2125E-2</v>
          </cell>
          <cell r="J2316" t="str">
            <v/>
          </cell>
          <cell r="K2316" t="str">
            <v>Large Commercial Aircraft</v>
          </cell>
          <cell r="L2316" t="str">
            <v>Airbus</v>
          </cell>
          <cell r="M2316" t="str">
            <v>A320-200</v>
          </cell>
        </row>
        <row r="2317">
          <cell r="A2317">
            <v>206</v>
          </cell>
          <cell r="B2317">
            <v>728</v>
          </cell>
          <cell r="C2317" t="str">
            <v>206#728</v>
          </cell>
          <cell r="D2317">
            <v>8097</v>
          </cell>
          <cell r="E2317">
            <v>2</v>
          </cell>
          <cell r="F2317" t="str">
            <v>C</v>
          </cell>
          <cell r="G2317" t="str">
            <v>C</v>
          </cell>
          <cell r="H2317" t="str">
            <v/>
          </cell>
          <cell r="I2317" t="str">
            <v/>
          </cell>
          <cell r="J2317" t="str">
            <v/>
          </cell>
          <cell r="K2317" t="str">
            <v>Large Commercial Aircraft</v>
          </cell>
          <cell r="L2317" t="str">
            <v>Airbus</v>
          </cell>
          <cell r="M2317" t="str">
            <v>Airbus A319ceo</v>
          </cell>
        </row>
        <row r="2318">
          <cell r="A2318">
            <v>510</v>
          </cell>
          <cell r="B2318">
            <v>728</v>
          </cell>
          <cell r="C2318" t="str">
            <v>510#728</v>
          </cell>
          <cell r="D2318">
            <v>8097</v>
          </cell>
          <cell r="E2318">
            <v>2</v>
          </cell>
          <cell r="F2318" t="str">
            <v>C</v>
          </cell>
          <cell r="G2318" t="str">
            <v>C</v>
          </cell>
          <cell r="H2318" t="str">
            <v/>
          </cell>
          <cell r="I2318" t="str">
            <v/>
          </cell>
          <cell r="J2318" t="str">
            <v/>
          </cell>
          <cell r="K2318" t="str">
            <v>Large Commercial Aircraft</v>
          </cell>
          <cell r="L2318" t="str">
            <v>Airbus</v>
          </cell>
          <cell r="M2318" t="str">
            <v>Airbus A319ceo</v>
          </cell>
        </row>
        <row r="2319">
          <cell r="A2319">
            <v>207</v>
          </cell>
          <cell r="B2319">
            <v>728</v>
          </cell>
          <cell r="C2319" t="str">
            <v>207#728</v>
          </cell>
          <cell r="D2319">
            <v>8097</v>
          </cell>
          <cell r="E2319">
            <v>2</v>
          </cell>
          <cell r="F2319" t="str">
            <v>C</v>
          </cell>
          <cell r="G2319" t="str">
            <v>C</v>
          </cell>
          <cell r="H2319" t="str">
            <v/>
          </cell>
          <cell r="I2319" t="str">
            <v/>
          </cell>
          <cell r="J2319" t="str">
            <v/>
          </cell>
          <cell r="K2319" t="str">
            <v>Large Commercial Aircraft</v>
          </cell>
          <cell r="L2319" t="str">
            <v>Airbus</v>
          </cell>
          <cell r="M2319" t="str">
            <v>Airbus A320ceo</v>
          </cell>
        </row>
        <row r="2320">
          <cell r="A2320">
            <v>511</v>
          </cell>
          <cell r="B2320">
            <v>728</v>
          </cell>
          <cell r="C2320" t="str">
            <v>511#728</v>
          </cell>
          <cell r="D2320">
            <v>8097</v>
          </cell>
          <cell r="E2320">
            <v>2</v>
          </cell>
          <cell r="F2320" t="str">
            <v>C</v>
          </cell>
          <cell r="G2320" t="str">
            <v>C</v>
          </cell>
          <cell r="H2320" t="str">
            <v/>
          </cell>
          <cell r="I2320" t="str">
            <v/>
          </cell>
          <cell r="J2320" t="str">
            <v/>
          </cell>
          <cell r="K2320" t="str">
            <v>Large Commercial Aircraft</v>
          </cell>
          <cell r="L2320" t="str">
            <v>Airbus</v>
          </cell>
          <cell r="M2320" t="str">
            <v>Airbus A320ceo</v>
          </cell>
        </row>
        <row r="2321">
          <cell r="A2321">
            <v>208</v>
          </cell>
          <cell r="B2321">
            <v>728</v>
          </cell>
          <cell r="C2321" t="str">
            <v>208#728</v>
          </cell>
          <cell r="D2321">
            <v>8097</v>
          </cell>
          <cell r="E2321">
            <v>2</v>
          </cell>
          <cell r="F2321" t="str">
            <v>C</v>
          </cell>
          <cell r="G2321" t="str">
            <v>C</v>
          </cell>
          <cell r="H2321" t="str">
            <v/>
          </cell>
          <cell r="I2321" t="str">
            <v/>
          </cell>
          <cell r="J2321" t="str">
            <v/>
          </cell>
          <cell r="K2321" t="str">
            <v>Large Commercial Aircraft</v>
          </cell>
          <cell r="L2321" t="str">
            <v>Airbus</v>
          </cell>
          <cell r="M2321" t="str">
            <v>Airbus A321ceo</v>
          </cell>
        </row>
        <row r="2322">
          <cell r="A2322">
            <v>512</v>
          </cell>
          <cell r="B2322">
            <v>728</v>
          </cell>
          <cell r="C2322" t="str">
            <v>512#728</v>
          </cell>
          <cell r="D2322">
            <v>8097</v>
          </cell>
          <cell r="E2322">
            <v>2</v>
          </cell>
          <cell r="F2322" t="str">
            <v>C</v>
          </cell>
          <cell r="G2322" t="str">
            <v>C</v>
          </cell>
          <cell r="H2322" t="str">
            <v/>
          </cell>
          <cell r="I2322" t="str">
            <v/>
          </cell>
          <cell r="J2322" t="str">
            <v/>
          </cell>
          <cell r="K2322" t="str">
            <v>Large Commercial Aircraft</v>
          </cell>
          <cell r="L2322" t="str">
            <v>Airbus</v>
          </cell>
          <cell r="M2322" t="str">
            <v>Airbus A321ceo</v>
          </cell>
        </row>
        <row r="2323">
          <cell r="A2323">
            <v>513</v>
          </cell>
          <cell r="B2323">
            <v>728</v>
          </cell>
          <cell r="C2323" t="str">
            <v>513#728</v>
          </cell>
          <cell r="D2323">
            <v>8097</v>
          </cell>
          <cell r="E2323">
            <v>2</v>
          </cell>
          <cell r="F2323" t="str">
            <v>C</v>
          </cell>
          <cell r="G2323" t="str">
            <v>C</v>
          </cell>
          <cell r="H2323" t="str">
            <v/>
          </cell>
          <cell r="I2323" t="str">
            <v/>
          </cell>
          <cell r="J2323" t="str">
            <v/>
          </cell>
          <cell r="K2323" t="str">
            <v>Large Commercial Aircraft</v>
          </cell>
          <cell r="L2323" t="str">
            <v>Airbus</v>
          </cell>
          <cell r="M2323" t="str">
            <v>Airbus A319neo</v>
          </cell>
        </row>
        <row r="2324">
          <cell r="A2324">
            <v>209</v>
          </cell>
          <cell r="B2324">
            <v>728</v>
          </cell>
          <cell r="C2324" t="str">
            <v>209#728</v>
          </cell>
          <cell r="D2324">
            <v>8097</v>
          </cell>
          <cell r="E2324">
            <v>2</v>
          </cell>
          <cell r="F2324" t="str">
            <v>C</v>
          </cell>
          <cell r="G2324" t="str">
            <v>C</v>
          </cell>
          <cell r="H2324" t="str">
            <v/>
          </cell>
          <cell r="I2324" t="str">
            <v/>
          </cell>
          <cell r="J2324" t="str">
            <v/>
          </cell>
          <cell r="K2324" t="str">
            <v>Large Commercial Aircraft</v>
          </cell>
          <cell r="L2324" t="str">
            <v>Airbus</v>
          </cell>
          <cell r="M2324" t="str">
            <v>Airbus A319neo</v>
          </cell>
        </row>
        <row r="2325">
          <cell r="A2325">
            <v>514</v>
          </cell>
          <cell r="B2325">
            <v>728</v>
          </cell>
          <cell r="C2325" t="str">
            <v>514#728</v>
          </cell>
          <cell r="D2325">
            <v>8097</v>
          </cell>
          <cell r="E2325">
            <v>2</v>
          </cell>
          <cell r="F2325" t="str">
            <v>C</v>
          </cell>
          <cell r="G2325" t="str">
            <v>C</v>
          </cell>
          <cell r="H2325" t="str">
            <v/>
          </cell>
          <cell r="I2325" t="str">
            <v/>
          </cell>
          <cell r="J2325" t="str">
            <v/>
          </cell>
          <cell r="K2325" t="str">
            <v>Large Commercial Aircraft</v>
          </cell>
          <cell r="L2325" t="str">
            <v>Airbus</v>
          </cell>
          <cell r="M2325" t="str">
            <v>Airbus A320neo</v>
          </cell>
        </row>
        <row r="2326">
          <cell r="A2326">
            <v>210</v>
          </cell>
          <cell r="B2326">
            <v>728</v>
          </cell>
          <cell r="C2326" t="str">
            <v>210#728</v>
          </cell>
          <cell r="D2326">
            <v>8097</v>
          </cell>
          <cell r="E2326">
            <v>2</v>
          </cell>
          <cell r="F2326" t="str">
            <v>C</v>
          </cell>
          <cell r="G2326" t="str">
            <v>C</v>
          </cell>
          <cell r="H2326" t="str">
            <v/>
          </cell>
          <cell r="I2326" t="str">
            <v/>
          </cell>
          <cell r="J2326" t="str">
            <v/>
          </cell>
          <cell r="K2326" t="str">
            <v>Large Commercial Aircraft</v>
          </cell>
          <cell r="L2326" t="str">
            <v>Airbus</v>
          </cell>
          <cell r="M2326" t="str">
            <v>Airbus A320neo</v>
          </cell>
        </row>
        <row r="2327">
          <cell r="A2327">
            <v>665</v>
          </cell>
          <cell r="B2327">
            <v>728</v>
          </cell>
          <cell r="C2327" t="str">
            <v>665#728</v>
          </cell>
          <cell r="D2327">
            <v>8097</v>
          </cell>
          <cell r="E2327">
            <v>2</v>
          </cell>
          <cell r="F2327" t="str">
            <v>C</v>
          </cell>
          <cell r="G2327" t="str">
            <v>C</v>
          </cell>
          <cell r="H2327" t="str">
            <v/>
          </cell>
          <cell r="I2327" t="str">
            <v/>
          </cell>
          <cell r="J2327" t="str">
            <v/>
          </cell>
          <cell r="K2327" t="str">
            <v>Freighter</v>
          </cell>
          <cell r="L2327" t="str">
            <v>Airbus</v>
          </cell>
          <cell r="M2327" t="str">
            <v>A320-200P2F</v>
          </cell>
        </row>
        <row r="2328">
          <cell r="A2328">
            <v>666</v>
          </cell>
          <cell r="B2328">
            <v>728</v>
          </cell>
          <cell r="C2328" t="str">
            <v>666#728</v>
          </cell>
          <cell r="D2328">
            <v>8097</v>
          </cell>
          <cell r="E2328">
            <v>2</v>
          </cell>
          <cell r="F2328" t="str">
            <v>C</v>
          </cell>
          <cell r="G2328" t="str">
            <v>C</v>
          </cell>
          <cell r="H2328" t="str">
            <v/>
          </cell>
          <cell r="I2328" t="str">
            <v/>
          </cell>
          <cell r="J2328" t="str">
            <v/>
          </cell>
          <cell r="K2328" t="str">
            <v>Freighter</v>
          </cell>
          <cell r="L2328" t="str">
            <v>Airbus</v>
          </cell>
          <cell r="M2328" t="str">
            <v>A321P2F</v>
          </cell>
        </row>
        <row r="2329">
          <cell r="A2329">
            <v>573</v>
          </cell>
          <cell r="B2329">
            <v>728</v>
          </cell>
          <cell r="C2329" t="str">
            <v>573#728</v>
          </cell>
          <cell r="D2329">
            <v>8097</v>
          </cell>
          <cell r="E2329">
            <v>2</v>
          </cell>
          <cell r="F2329" t="str">
            <v>C</v>
          </cell>
          <cell r="G2329" t="str">
            <v>C</v>
          </cell>
          <cell r="H2329" t="str">
            <v/>
          </cell>
          <cell r="I2329" t="str">
            <v/>
          </cell>
          <cell r="J2329" t="str">
            <v/>
          </cell>
          <cell r="K2329" t="str">
            <v>Freighter</v>
          </cell>
          <cell r="L2329" t="str">
            <v>Boeing</v>
          </cell>
          <cell r="M2329" t="str">
            <v>Boeing 737-300SF</v>
          </cell>
        </row>
        <row r="2330">
          <cell r="A2330">
            <v>572</v>
          </cell>
          <cell r="B2330">
            <v>728</v>
          </cell>
          <cell r="C2330" t="str">
            <v>572#728</v>
          </cell>
          <cell r="D2330">
            <v>8097</v>
          </cell>
          <cell r="E2330">
            <v>2</v>
          </cell>
          <cell r="F2330" t="str">
            <v>C</v>
          </cell>
          <cell r="G2330" t="str">
            <v>C</v>
          </cell>
          <cell r="H2330" t="str">
            <v/>
          </cell>
          <cell r="I2330" t="str">
            <v/>
          </cell>
          <cell r="J2330" t="str">
            <v/>
          </cell>
          <cell r="K2330" t="str">
            <v>Freighter</v>
          </cell>
          <cell r="L2330" t="str">
            <v>Boeing</v>
          </cell>
          <cell r="M2330" t="str">
            <v>Boeing 737-400SF</v>
          </cell>
        </row>
        <row r="2331">
          <cell r="A2331">
            <v>591</v>
          </cell>
          <cell r="B2331">
            <v>728</v>
          </cell>
          <cell r="C2331" t="str">
            <v>591#728</v>
          </cell>
          <cell r="D2331">
            <v>8097</v>
          </cell>
          <cell r="E2331">
            <v>2</v>
          </cell>
          <cell r="F2331" t="str">
            <v>C</v>
          </cell>
          <cell r="G2331" t="str">
            <v>C</v>
          </cell>
          <cell r="H2331" t="str">
            <v/>
          </cell>
          <cell r="I2331" t="str">
            <v/>
          </cell>
          <cell r="J2331" t="str">
            <v/>
          </cell>
          <cell r="K2331" t="str">
            <v>Freighter</v>
          </cell>
          <cell r="L2331" t="str">
            <v>Boeing</v>
          </cell>
          <cell r="M2331" t="str">
            <v>Boeing 737-700C</v>
          </cell>
        </row>
        <row r="2332">
          <cell r="A2332">
            <v>571</v>
          </cell>
          <cell r="B2332">
            <v>728</v>
          </cell>
          <cell r="C2332" t="str">
            <v>571#728</v>
          </cell>
          <cell r="D2332">
            <v>8097</v>
          </cell>
          <cell r="E2332">
            <v>2</v>
          </cell>
          <cell r="F2332" t="str">
            <v>C</v>
          </cell>
          <cell r="G2332" t="str">
            <v>C</v>
          </cell>
          <cell r="H2332" t="str">
            <v/>
          </cell>
          <cell r="I2332" t="str">
            <v/>
          </cell>
          <cell r="J2332" t="str">
            <v/>
          </cell>
          <cell r="K2332" t="str">
            <v>Freighter</v>
          </cell>
          <cell r="L2332" t="str">
            <v>Boeing</v>
          </cell>
          <cell r="M2332" t="str">
            <v>Boeing 737-700/-800CF</v>
          </cell>
        </row>
        <row r="2333">
          <cell r="A2333">
            <v>596</v>
          </cell>
          <cell r="B2333">
            <v>728</v>
          </cell>
          <cell r="C2333" t="str">
            <v>596#728</v>
          </cell>
          <cell r="D2333">
            <v>8097</v>
          </cell>
          <cell r="E2333">
            <v>2</v>
          </cell>
          <cell r="F2333" t="str">
            <v>C</v>
          </cell>
          <cell r="G2333" t="str">
            <v>C</v>
          </cell>
          <cell r="H2333" t="str">
            <v/>
          </cell>
          <cell r="I2333" t="str">
            <v/>
          </cell>
          <cell r="J2333" t="str">
            <v/>
          </cell>
          <cell r="K2333" t="str">
            <v>Freighter</v>
          </cell>
          <cell r="L2333" t="str">
            <v>Boeing</v>
          </cell>
          <cell r="M2333" t="str">
            <v>Boeing 757-200 PF/SF</v>
          </cell>
        </row>
        <row r="2334">
          <cell r="A2334">
            <v>595</v>
          </cell>
          <cell r="B2334">
            <v>728</v>
          </cell>
          <cell r="C2334" t="str">
            <v>595#728</v>
          </cell>
          <cell r="D2334">
            <v>8097</v>
          </cell>
          <cell r="E2334">
            <v>2</v>
          </cell>
          <cell r="F2334" t="str">
            <v>C</v>
          </cell>
          <cell r="G2334" t="str">
            <v>C</v>
          </cell>
          <cell r="H2334" t="str">
            <v/>
          </cell>
          <cell r="I2334" t="str">
            <v/>
          </cell>
          <cell r="J2334" t="str">
            <v/>
          </cell>
          <cell r="K2334" t="str">
            <v>Freighter</v>
          </cell>
          <cell r="L2334" t="str">
            <v>Boeing</v>
          </cell>
          <cell r="M2334" t="str">
            <v>Boeing 757-200 PF/SF</v>
          </cell>
        </row>
        <row r="2335">
          <cell r="A2335">
            <v>674</v>
          </cell>
          <cell r="B2335">
            <v>728</v>
          </cell>
          <cell r="C2335" t="str">
            <v>674#728</v>
          </cell>
          <cell r="D2335">
            <v>8097</v>
          </cell>
          <cell r="E2335">
            <v>2</v>
          </cell>
          <cell r="F2335" t="str">
            <v>C</v>
          </cell>
          <cell r="G2335" t="str">
            <v>C</v>
          </cell>
          <cell r="H2335" t="str">
            <v/>
          </cell>
          <cell r="I2335" t="str">
            <v/>
          </cell>
          <cell r="J2335" t="str">
            <v/>
          </cell>
          <cell r="K2335" t="str">
            <v>Business Jet</v>
          </cell>
          <cell r="L2335" t="str">
            <v>Airbus</v>
          </cell>
          <cell r="M2335" t="str">
            <v>Airbus ACJ TwoTwenty</v>
          </cell>
        </row>
        <row r="2336">
          <cell r="A2336">
            <v>296</v>
          </cell>
          <cell r="B2336">
            <v>728</v>
          </cell>
          <cell r="C2336" t="str">
            <v>296#728</v>
          </cell>
          <cell r="D2336">
            <v>8097</v>
          </cell>
          <cell r="E2336">
            <v>2</v>
          </cell>
          <cell r="F2336" t="str">
            <v>C</v>
          </cell>
          <cell r="G2336" t="str">
            <v>C</v>
          </cell>
          <cell r="H2336" t="str">
            <v/>
          </cell>
          <cell r="I2336" t="str">
            <v/>
          </cell>
          <cell r="J2336" t="str">
            <v/>
          </cell>
          <cell r="K2336" t="str">
            <v>Business Jet</v>
          </cell>
          <cell r="L2336" t="str">
            <v>Airbus</v>
          </cell>
          <cell r="M2336" t="str">
            <v>Airbus ACJ320 Family</v>
          </cell>
        </row>
        <row r="2337">
          <cell r="A2337">
            <v>526</v>
          </cell>
          <cell r="B2337">
            <v>728</v>
          </cell>
          <cell r="C2337" t="str">
            <v>526#728</v>
          </cell>
          <cell r="D2337">
            <v>8097</v>
          </cell>
          <cell r="E2337">
            <v>2</v>
          </cell>
          <cell r="F2337" t="str">
            <v>C</v>
          </cell>
          <cell r="G2337" t="str">
            <v>C</v>
          </cell>
          <cell r="H2337" t="str">
            <v/>
          </cell>
          <cell r="I2337" t="str">
            <v/>
          </cell>
          <cell r="J2337" t="str">
            <v/>
          </cell>
          <cell r="K2337" t="str">
            <v>Business Jet</v>
          </cell>
          <cell r="L2337" t="str">
            <v>Airbus</v>
          </cell>
          <cell r="M2337" t="str">
            <v>Airbus ACJ320 Family</v>
          </cell>
        </row>
        <row r="2338">
          <cell r="A2338">
            <v>528</v>
          </cell>
          <cell r="B2338">
            <v>728</v>
          </cell>
          <cell r="C2338" t="str">
            <v>528#728</v>
          </cell>
          <cell r="D2338">
            <v>8097</v>
          </cell>
          <cell r="E2338">
            <v>2</v>
          </cell>
          <cell r="F2338" t="str">
            <v>C</v>
          </cell>
          <cell r="G2338" t="str">
            <v>C</v>
          </cell>
          <cell r="H2338" t="str">
            <v/>
          </cell>
          <cell r="I2338" t="str">
            <v/>
          </cell>
          <cell r="J2338" t="str">
            <v/>
          </cell>
          <cell r="K2338" t="str">
            <v>Business Jet</v>
          </cell>
          <cell r="L2338" t="str">
            <v>Airbus</v>
          </cell>
          <cell r="M2338" t="str">
            <v>Airbus ACJ320neo Family</v>
          </cell>
        </row>
        <row r="2339">
          <cell r="A2339">
            <v>527</v>
          </cell>
          <cell r="B2339">
            <v>728</v>
          </cell>
          <cell r="C2339" t="str">
            <v>527#728</v>
          </cell>
          <cell r="D2339">
            <v>8097</v>
          </cell>
          <cell r="E2339">
            <v>2</v>
          </cell>
          <cell r="F2339" t="str">
            <v>C</v>
          </cell>
          <cell r="G2339" t="str">
            <v>C</v>
          </cell>
          <cell r="H2339" t="str">
            <v/>
          </cell>
          <cell r="I2339" t="str">
            <v/>
          </cell>
          <cell r="J2339" t="str">
            <v/>
          </cell>
          <cell r="K2339" t="str">
            <v>Business Jet</v>
          </cell>
          <cell r="L2339" t="str">
            <v>Airbus</v>
          </cell>
          <cell r="M2339" t="str">
            <v>Airbus ACJ320neo Family</v>
          </cell>
        </row>
        <row r="2340">
          <cell r="A2340">
            <v>529</v>
          </cell>
          <cell r="B2340">
            <v>728</v>
          </cell>
          <cell r="C2340" t="str">
            <v>529#728</v>
          </cell>
          <cell r="D2340">
            <v>8097</v>
          </cell>
          <cell r="E2340">
            <v>2</v>
          </cell>
          <cell r="F2340" t="str">
            <v>C</v>
          </cell>
          <cell r="G2340" t="str">
            <v>C</v>
          </cell>
          <cell r="H2340" t="str">
            <v/>
          </cell>
          <cell r="I2340" t="str">
            <v/>
          </cell>
          <cell r="J2340" t="str">
            <v/>
          </cell>
          <cell r="K2340" t="str">
            <v>Business Jet</v>
          </cell>
          <cell r="L2340" t="str">
            <v>Boeing</v>
          </cell>
          <cell r="M2340" t="str">
            <v>Boeing BBJ MAX</v>
          </cell>
        </row>
        <row r="2341">
          <cell r="A2341">
            <v>297</v>
          </cell>
          <cell r="B2341">
            <v>728</v>
          </cell>
          <cell r="C2341" t="str">
            <v>297#728</v>
          </cell>
          <cell r="D2341">
            <v>8097</v>
          </cell>
          <cell r="E2341">
            <v>2</v>
          </cell>
          <cell r="F2341" t="str">
            <v>C</v>
          </cell>
          <cell r="G2341" t="str">
            <v>C</v>
          </cell>
          <cell r="H2341" t="str">
            <v/>
          </cell>
          <cell r="I2341" t="str">
            <v/>
          </cell>
          <cell r="J2341" t="str">
            <v/>
          </cell>
          <cell r="K2341" t="str">
            <v>Business Jet</v>
          </cell>
          <cell r="L2341" t="str">
            <v>Boeing</v>
          </cell>
          <cell r="M2341" t="str">
            <v>Boeing BBJ/BBJ2/BBJ3</v>
          </cell>
        </row>
        <row r="2342">
          <cell r="A2342">
            <v>636</v>
          </cell>
          <cell r="B2342">
            <v>728</v>
          </cell>
          <cell r="C2342" t="str">
            <v>636#728</v>
          </cell>
          <cell r="D2342">
            <v>8097</v>
          </cell>
          <cell r="E2342">
            <v>2</v>
          </cell>
          <cell r="F2342" t="str">
            <v>C</v>
          </cell>
          <cell r="G2342" t="str">
            <v>C</v>
          </cell>
          <cell r="H2342" t="str">
            <v/>
          </cell>
          <cell r="I2342" t="str">
            <v/>
          </cell>
          <cell r="J2342" t="str">
            <v/>
          </cell>
          <cell r="K2342" t="str">
            <v>Military Transport / Special Mission</v>
          </cell>
          <cell r="L2342" t="str">
            <v>Boeing</v>
          </cell>
          <cell r="M2342" t="str">
            <v>Boeing B-52 Stratofortress</v>
          </cell>
        </row>
        <row r="2343">
          <cell r="A2343">
            <v>676</v>
          </cell>
          <cell r="B2343">
            <v>728</v>
          </cell>
          <cell r="C2343" t="str">
            <v>676#728</v>
          </cell>
          <cell r="D2343">
            <v>8097</v>
          </cell>
          <cell r="E2343">
            <v>2</v>
          </cell>
          <cell r="F2343" t="str">
            <v>C</v>
          </cell>
          <cell r="G2343" t="str">
            <v>C</v>
          </cell>
          <cell r="H2343" t="str">
            <v/>
          </cell>
          <cell r="I2343" t="str">
            <v/>
          </cell>
          <cell r="J2343" t="str">
            <v/>
          </cell>
          <cell r="K2343" t="str">
            <v>Military Transport / Special Mission</v>
          </cell>
          <cell r="L2343" t="str">
            <v>Boeing</v>
          </cell>
          <cell r="M2343" t="str">
            <v>Boeing B-52 Stratofortress re-engine</v>
          </cell>
        </row>
        <row r="2344">
          <cell r="A2344">
            <v>156</v>
          </cell>
          <cell r="B2344">
            <v>728</v>
          </cell>
          <cell r="C2344" t="str">
            <v>156#728</v>
          </cell>
          <cell r="D2344">
            <v>8097</v>
          </cell>
          <cell r="E2344">
            <v>2</v>
          </cell>
          <cell r="F2344" t="str">
            <v>C</v>
          </cell>
          <cell r="G2344" t="str">
            <v>C</v>
          </cell>
          <cell r="H2344" t="str">
            <v/>
          </cell>
          <cell r="I2344" t="str">
            <v/>
          </cell>
          <cell r="J2344" t="str">
            <v/>
          </cell>
          <cell r="K2344" t="str">
            <v>Military Transport / Special Mission</v>
          </cell>
          <cell r="L2344" t="str">
            <v>Boeing</v>
          </cell>
          <cell r="M2344" t="str">
            <v>Boeing P-8 Poseidon</v>
          </cell>
        </row>
        <row r="2345">
          <cell r="A2345">
            <v>574</v>
          </cell>
          <cell r="B2345">
            <v>728</v>
          </cell>
          <cell r="C2345" t="str">
            <v>574#728</v>
          </cell>
          <cell r="D2345">
            <v>8097</v>
          </cell>
          <cell r="E2345">
            <v>2</v>
          </cell>
          <cell r="F2345" t="str">
            <v>C</v>
          </cell>
          <cell r="G2345" t="str">
            <v>C</v>
          </cell>
          <cell r="H2345" t="str">
            <v/>
          </cell>
          <cell r="I2345" t="str">
            <v/>
          </cell>
          <cell r="J2345" t="str">
            <v/>
          </cell>
          <cell r="K2345" t="str">
            <v>Military Transport / Special Mission</v>
          </cell>
          <cell r="L2345" t="str">
            <v>Boeing</v>
          </cell>
          <cell r="M2345" t="str">
            <v>Boeing C-40 Clipper</v>
          </cell>
        </row>
        <row r="2346">
          <cell r="A2346">
            <v>197</v>
          </cell>
          <cell r="B2346">
            <v>728</v>
          </cell>
          <cell r="C2346" t="str">
            <v>197#728</v>
          </cell>
          <cell r="D2346">
            <v>8097</v>
          </cell>
          <cell r="E2346">
            <v>2</v>
          </cell>
          <cell r="F2346" t="str">
            <v>C</v>
          </cell>
          <cell r="G2346" t="str">
            <v>C</v>
          </cell>
          <cell r="H2346" t="str">
            <v/>
          </cell>
          <cell r="I2346" t="str">
            <v/>
          </cell>
          <cell r="J2346" t="str">
            <v/>
          </cell>
          <cell r="K2346" t="str">
            <v>Large Commercial Aircraft</v>
          </cell>
          <cell r="L2346" t="str">
            <v>Boeing</v>
          </cell>
          <cell r="M2346" t="str">
            <v>Boeing 737 MAX: 737 MAX 9</v>
          </cell>
        </row>
        <row r="2347">
          <cell r="A2347">
            <v>300</v>
          </cell>
          <cell r="B2347">
            <v>728</v>
          </cell>
          <cell r="C2347" t="str">
            <v>300#728</v>
          </cell>
          <cell r="D2347">
            <v>8097</v>
          </cell>
          <cell r="E2347">
            <v>2</v>
          </cell>
          <cell r="F2347" t="str">
            <v>C</v>
          </cell>
          <cell r="G2347" t="str">
            <v>C</v>
          </cell>
          <cell r="H2347" t="str">
            <v/>
          </cell>
          <cell r="I2347" t="str">
            <v/>
          </cell>
          <cell r="J2347" t="str">
            <v/>
          </cell>
          <cell r="K2347" t="str">
            <v>Large Commercial Aircraft</v>
          </cell>
          <cell r="L2347" t="str">
            <v>Boeing</v>
          </cell>
          <cell r="M2347" t="str">
            <v>Boeing 737-600</v>
          </cell>
        </row>
        <row r="2348">
          <cell r="A2348">
            <v>192</v>
          </cell>
          <cell r="B2348">
            <v>728</v>
          </cell>
          <cell r="C2348" t="str">
            <v>192#728</v>
          </cell>
          <cell r="D2348">
            <v>8097</v>
          </cell>
          <cell r="E2348">
            <v>2</v>
          </cell>
          <cell r="F2348" t="str">
            <v>C</v>
          </cell>
          <cell r="G2348" t="str">
            <v>C</v>
          </cell>
          <cell r="H2348" t="str">
            <v/>
          </cell>
          <cell r="I2348" t="str">
            <v/>
          </cell>
          <cell r="J2348" t="str">
            <v/>
          </cell>
          <cell r="K2348" t="str">
            <v>Large Commercial Aircraft</v>
          </cell>
          <cell r="L2348" t="str">
            <v>Boeing</v>
          </cell>
          <cell r="M2348" t="str">
            <v>Boeing 737-700</v>
          </cell>
        </row>
        <row r="2349">
          <cell r="A2349">
            <v>193</v>
          </cell>
          <cell r="B2349">
            <v>728</v>
          </cell>
          <cell r="C2349" t="str">
            <v>193#728</v>
          </cell>
          <cell r="D2349">
            <v>8097</v>
          </cell>
          <cell r="E2349">
            <v>2</v>
          </cell>
          <cell r="F2349" t="str">
            <v>C</v>
          </cell>
          <cell r="G2349" t="str">
            <v>C</v>
          </cell>
          <cell r="H2349" t="str">
            <v/>
          </cell>
          <cell r="I2349" t="str">
            <v/>
          </cell>
          <cell r="J2349" t="str">
            <v/>
          </cell>
          <cell r="K2349" t="str">
            <v>Large Commercial Aircraft</v>
          </cell>
          <cell r="L2349" t="str">
            <v>Boeing</v>
          </cell>
          <cell r="M2349" t="str">
            <v>Boeing 737-800</v>
          </cell>
        </row>
        <row r="2350">
          <cell r="A2350">
            <v>194</v>
          </cell>
          <cell r="B2350">
            <v>728</v>
          </cell>
          <cell r="C2350" t="str">
            <v>194#728</v>
          </cell>
          <cell r="D2350">
            <v>8097</v>
          </cell>
          <cell r="E2350">
            <v>2</v>
          </cell>
          <cell r="F2350" t="str">
            <v>C</v>
          </cell>
          <cell r="G2350" t="str">
            <v>C</v>
          </cell>
          <cell r="H2350" t="str">
            <v/>
          </cell>
          <cell r="I2350" t="str">
            <v/>
          </cell>
          <cell r="J2350" t="str">
            <v/>
          </cell>
          <cell r="K2350" t="str">
            <v>Large Commercial Aircraft</v>
          </cell>
          <cell r="L2350" t="str">
            <v>Boeing</v>
          </cell>
          <cell r="M2350" t="str">
            <v>Boeing 737-900</v>
          </cell>
        </row>
        <row r="2351">
          <cell r="A2351">
            <v>522</v>
          </cell>
          <cell r="B2351">
            <v>728</v>
          </cell>
          <cell r="C2351" t="str">
            <v>522#728</v>
          </cell>
          <cell r="D2351">
            <v>8097</v>
          </cell>
          <cell r="E2351">
            <v>2</v>
          </cell>
          <cell r="F2351" t="str">
            <v>C</v>
          </cell>
          <cell r="G2351" t="str">
            <v>C</v>
          </cell>
          <cell r="H2351" t="str">
            <v/>
          </cell>
          <cell r="I2351" t="str">
            <v/>
          </cell>
          <cell r="J2351" t="str">
            <v/>
          </cell>
          <cell r="K2351" t="str">
            <v>Large Commercial Aircraft</v>
          </cell>
          <cell r="L2351" t="str">
            <v>Boeing</v>
          </cell>
          <cell r="M2351" t="str">
            <v>Boeing 757</v>
          </cell>
        </row>
        <row r="2352">
          <cell r="A2352">
            <v>230</v>
          </cell>
          <cell r="B2352">
            <v>728</v>
          </cell>
          <cell r="C2352" t="str">
            <v>230#728</v>
          </cell>
          <cell r="D2352">
            <v>8097</v>
          </cell>
          <cell r="E2352">
            <v>2</v>
          </cell>
          <cell r="F2352" t="str">
            <v>C</v>
          </cell>
          <cell r="G2352" t="str">
            <v>C</v>
          </cell>
          <cell r="H2352" t="str">
            <v/>
          </cell>
          <cell r="I2352" t="str">
            <v/>
          </cell>
          <cell r="J2352" t="str">
            <v/>
          </cell>
          <cell r="K2352" t="str">
            <v>Large Commercial Aircraft</v>
          </cell>
          <cell r="L2352" t="str">
            <v>Boeing</v>
          </cell>
          <cell r="M2352" t="str">
            <v>Boeing 757</v>
          </cell>
        </row>
        <row r="2353">
          <cell r="A2353">
            <v>612</v>
          </cell>
          <cell r="B2353">
            <v>728</v>
          </cell>
          <cell r="C2353" t="str">
            <v>612#728</v>
          </cell>
          <cell r="D2353">
            <v>8097</v>
          </cell>
          <cell r="E2353">
            <v>2</v>
          </cell>
          <cell r="F2353" t="str">
            <v>C</v>
          </cell>
          <cell r="G2353" t="str">
            <v>C</v>
          </cell>
          <cell r="H2353" t="str">
            <v/>
          </cell>
          <cell r="I2353" t="str">
            <v/>
          </cell>
          <cell r="J2353" t="str">
            <v/>
          </cell>
          <cell r="K2353" t="str">
            <v>Large Commercial Aircraft</v>
          </cell>
          <cell r="L2353" t="str">
            <v>Boeing</v>
          </cell>
          <cell r="M2353" t="str">
            <v>Boeing New Single Aisle (NSA)</v>
          </cell>
        </row>
        <row r="2354">
          <cell r="A2354">
            <v>18</v>
          </cell>
          <cell r="B2354">
            <v>728</v>
          </cell>
          <cell r="C2354" t="str">
            <v>18#728</v>
          </cell>
          <cell r="D2354">
            <v>8097</v>
          </cell>
          <cell r="E2354">
            <v>2</v>
          </cell>
          <cell r="F2354" t="str">
            <v>C</v>
          </cell>
          <cell r="G2354" t="str">
            <v>C</v>
          </cell>
          <cell r="H2354" t="str">
            <v/>
          </cell>
          <cell r="I2354" t="str">
            <v/>
          </cell>
          <cell r="J2354" t="str">
            <v/>
          </cell>
          <cell r="K2354" t="str">
            <v>Large Commercial Aircraft</v>
          </cell>
          <cell r="L2354" t="str">
            <v>Comac</v>
          </cell>
          <cell r="M2354" t="str">
            <v>Comac C919</v>
          </cell>
        </row>
        <row r="2355">
          <cell r="A2355">
            <v>541</v>
          </cell>
          <cell r="B2355">
            <v>728</v>
          </cell>
          <cell r="C2355" t="str">
            <v>541#728</v>
          </cell>
          <cell r="D2355">
            <v>8097</v>
          </cell>
          <cell r="E2355">
            <v>2</v>
          </cell>
          <cell r="F2355" t="str">
            <v>C</v>
          </cell>
          <cell r="G2355" t="str">
            <v>C</v>
          </cell>
          <cell r="H2355" t="str">
            <v/>
          </cell>
          <cell r="I2355" t="str">
            <v/>
          </cell>
          <cell r="J2355" t="str">
            <v/>
          </cell>
          <cell r="K2355" t="str">
            <v>Large Commercial Aircraft</v>
          </cell>
          <cell r="L2355" t="str">
            <v>Irkut</v>
          </cell>
          <cell r="M2355" t="str">
            <v>Irkut MC-21</v>
          </cell>
        </row>
        <row r="2356">
          <cell r="A2356">
            <v>19</v>
          </cell>
          <cell r="B2356">
            <v>728</v>
          </cell>
          <cell r="C2356" t="str">
            <v>19#728</v>
          </cell>
          <cell r="D2356">
            <v>8097</v>
          </cell>
          <cell r="E2356">
            <v>2</v>
          </cell>
          <cell r="F2356" t="str">
            <v>C</v>
          </cell>
          <cell r="G2356" t="str">
            <v>C</v>
          </cell>
          <cell r="H2356" t="str">
            <v/>
          </cell>
          <cell r="I2356" t="str">
            <v/>
          </cell>
          <cell r="J2356" t="str">
            <v/>
          </cell>
          <cell r="K2356" t="str">
            <v>Large Commercial Aircraft</v>
          </cell>
          <cell r="L2356" t="str">
            <v>Irkut</v>
          </cell>
          <cell r="M2356" t="str">
            <v>Irkut MC-21</v>
          </cell>
        </row>
        <row r="2357">
          <cell r="A2357">
            <v>663</v>
          </cell>
          <cell r="B2357">
            <v>728</v>
          </cell>
          <cell r="C2357" t="str">
            <v>663#728</v>
          </cell>
          <cell r="D2357">
            <v>8502</v>
          </cell>
          <cell r="E2357">
            <v>2</v>
          </cell>
          <cell r="F2357" t="str">
            <v>D</v>
          </cell>
          <cell r="G2357" t="str">
            <v>D (105% C) [$8,097]</v>
          </cell>
          <cell r="H2357" t="str">
            <v/>
          </cell>
          <cell r="I2357" t="str">
            <v/>
          </cell>
          <cell r="J2357" t="str">
            <v/>
          </cell>
          <cell r="K2357" t="str">
            <v>Large Commercial Aircraft</v>
          </cell>
          <cell r="L2357" t="str">
            <v>Airbus</v>
          </cell>
          <cell r="M2357" t="str">
            <v>Airbus A321 XLR</v>
          </cell>
        </row>
        <row r="2358">
          <cell r="A2358">
            <v>654</v>
          </cell>
          <cell r="B2358">
            <v>728</v>
          </cell>
          <cell r="C2358" t="str">
            <v>654#728</v>
          </cell>
          <cell r="D2358">
            <v>8502</v>
          </cell>
          <cell r="E2358">
            <v>2</v>
          </cell>
          <cell r="F2358" t="str">
            <v>D</v>
          </cell>
          <cell r="G2358" t="str">
            <v>D (105% C) [$8,097]</v>
          </cell>
          <cell r="H2358" t="str">
            <v/>
          </cell>
          <cell r="I2358" t="str">
            <v/>
          </cell>
          <cell r="J2358" t="str">
            <v/>
          </cell>
          <cell r="K2358" t="str">
            <v>Large Commercial Aircraft</v>
          </cell>
          <cell r="L2358" t="str">
            <v>Airbus</v>
          </cell>
          <cell r="M2358" t="str">
            <v>Airbus A322X</v>
          </cell>
        </row>
        <row r="2359">
          <cell r="A2359">
            <v>655</v>
          </cell>
          <cell r="B2359">
            <v>728</v>
          </cell>
          <cell r="C2359" t="str">
            <v>655#728</v>
          </cell>
          <cell r="D2359">
            <v>8502</v>
          </cell>
          <cell r="E2359">
            <v>2</v>
          </cell>
          <cell r="F2359" t="str">
            <v>D</v>
          </cell>
          <cell r="G2359" t="str">
            <v>D (105% C) [$8,097]</v>
          </cell>
          <cell r="H2359" t="str">
            <v/>
          </cell>
          <cell r="I2359" t="str">
            <v/>
          </cell>
          <cell r="J2359" t="str">
            <v/>
          </cell>
          <cell r="K2359" t="str">
            <v>Large Commercial Aircraft</v>
          </cell>
          <cell r="L2359" t="str">
            <v>Airbus</v>
          </cell>
          <cell r="M2359" t="str">
            <v>Airbus A322X</v>
          </cell>
        </row>
        <row r="2360">
          <cell r="A2360">
            <v>653</v>
          </cell>
          <cell r="B2360">
            <v>728</v>
          </cell>
          <cell r="C2360" t="str">
            <v>653#728</v>
          </cell>
          <cell r="D2360">
            <v>8502</v>
          </cell>
          <cell r="E2360">
            <v>2</v>
          </cell>
          <cell r="F2360" t="str">
            <v>D</v>
          </cell>
          <cell r="G2360" t="str">
            <v>D (105% C) [$8,097]</v>
          </cell>
          <cell r="H2360" t="str">
            <v/>
          </cell>
          <cell r="I2360" t="str">
            <v/>
          </cell>
          <cell r="J2360" t="str">
            <v/>
          </cell>
          <cell r="K2360" t="str">
            <v>Large Commercial Aircraft</v>
          </cell>
          <cell r="L2360" t="str">
            <v>Airbus</v>
          </cell>
          <cell r="M2360" t="str">
            <v>Airbus A220-500</v>
          </cell>
        </row>
        <row r="2361">
          <cell r="A2361">
            <v>660</v>
          </cell>
          <cell r="B2361">
            <v>728</v>
          </cell>
          <cell r="C2361" t="str">
            <v>660#728</v>
          </cell>
          <cell r="D2361">
            <v>8502</v>
          </cell>
          <cell r="E2361">
            <v>2</v>
          </cell>
          <cell r="F2361" t="str">
            <v>D</v>
          </cell>
          <cell r="G2361" t="str">
            <v>D (105% C) [$8,097]</v>
          </cell>
          <cell r="H2361" t="str">
            <v/>
          </cell>
          <cell r="I2361" t="str">
            <v/>
          </cell>
          <cell r="J2361" t="str">
            <v/>
          </cell>
          <cell r="K2361" t="str">
            <v>Large Commercial Aircraft</v>
          </cell>
          <cell r="L2361" t="str">
            <v>Airbus</v>
          </cell>
          <cell r="M2361" t="str">
            <v>Airbus A321 LR</v>
          </cell>
        </row>
        <row r="2362">
          <cell r="A2362">
            <v>661</v>
          </cell>
          <cell r="B2362">
            <v>728</v>
          </cell>
          <cell r="C2362" t="str">
            <v>661#728</v>
          </cell>
          <cell r="D2362">
            <v>8502</v>
          </cell>
          <cell r="E2362">
            <v>2</v>
          </cell>
          <cell r="F2362" t="str">
            <v>D</v>
          </cell>
          <cell r="G2362" t="str">
            <v>D (105% C) [$8,097]</v>
          </cell>
          <cell r="H2362" t="str">
            <v/>
          </cell>
          <cell r="I2362" t="str">
            <v/>
          </cell>
          <cell r="J2362" t="str">
            <v/>
          </cell>
          <cell r="K2362" t="str">
            <v>Large Commercial Aircraft</v>
          </cell>
          <cell r="L2362" t="str">
            <v>Airbus</v>
          </cell>
          <cell r="M2362" t="str">
            <v>Airbus A321 LR</v>
          </cell>
        </row>
        <row r="2363">
          <cell r="A2363">
            <v>662</v>
          </cell>
          <cell r="B2363">
            <v>728</v>
          </cell>
          <cell r="C2363" t="str">
            <v>662#728</v>
          </cell>
          <cell r="D2363">
            <v>8502</v>
          </cell>
          <cell r="E2363">
            <v>2</v>
          </cell>
          <cell r="F2363" t="str">
            <v>D</v>
          </cell>
          <cell r="G2363" t="str">
            <v>D (105% C) [$8,097]</v>
          </cell>
          <cell r="H2363" t="str">
            <v/>
          </cell>
          <cell r="I2363" t="str">
            <v/>
          </cell>
          <cell r="J2363" t="str">
            <v/>
          </cell>
          <cell r="K2363" t="str">
            <v>Large Commercial Aircraft</v>
          </cell>
          <cell r="L2363" t="str">
            <v>Airbus</v>
          </cell>
          <cell r="M2363" t="str">
            <v>Airbus A321 XLR</v>
          </cell>
        </row>
        <row r="2364">
          <cell r="A2364">
            <v>560</v>
          </cell>
          <cell r="B2364">
            <v>728</v>
          </cell>
          <cell r="C2364" t="str">
            <v>560#728</v>
          </cell>
          <cell r="D2364">
            <v>15182</v>
          </cell>
          <cell r="E2364">
            <v>1</v>
          </cell>
          <cell r="F2364" t="str">
            <v>E</v>
          </cell>
          <cell r="G2364" t="str">
            <v>E</v>
          </cell>
          <cell r="H2364" t="str">
            <v/>
          </cell>
          <cell r="I2364" t="str">
            <v/>
          </cell>
          <cell r="J2364" t="str">
            <v/>
          </cell>
          <cell r="K2364" t="str">
            <v>Freighter</v>
          </cell>
          <cell r="L2364" t="str">
            <v>Airbus</v>
          </cell>
          <cell r="M2364" t="str">
            <v>Airbus A330-200F</v>
          </cell>
        </row>
        <row r="2365">
          <cell r="A2365">
            <v>561</v>
          </cell>
          <cell r="B2365">
            <v>728</v>
          </cell>
          <cell r="C2365" t="str">
            <v>561#728</v>
          </cell>
          <cell r="D2365">
            <v>15182</v>
          </cell>
          <cell r="E2365">
            <v>1</v>
          </cell>
          <cell r="F2365" t="str">
            <v>E</v>
          </cell>
          <cell r="G2365" t="str">
            <v>E</v>
          </cell>
          <cell r="H2365" t="str">
            <v/>
          </cell>
          <cell r="I2365" t="str">
            <v/>
          </cell>
          <cell r="J2365" t="str">
            <v/>
          </cell>
          <cell r="K2365" t="str">
            <v>Freighter</v>
          </cell>
          <cell r="L2365" t="str">
            <v>Airbus</v>
          </cell>
          <cell r="M2365" t="str">
            <v>Airbus A330-200F</v>
          </cell>
        </row>
        <row r="2366">
          <cell r="A2366">
            <v>562</v>
          </cell>
          <cell r="B2366">
            <v>728</v>
          </cell>
          <cell r="C2366" t="str">
            <v>562#728</v>
          </cell>
          <cell r="D2366">
            <v>15182</v>
          </cell>
          <cell r="E2366">
            <v>1</v>
          </cell>
          <cell r="F2366" t="str">
            <v>E</v>
          </cell>
          <cell r="G2366" t="str">
            <v>E</v>
          </cell>
          <cell r="H2366" t="str">
            <v/>
          </cell>
          <cell r="I2366" t="str">
            <v/>
          </cell>
          <cell r="J2366" t="str">
            <v/>
          </cell>
          <cell r="K2366" t="str">
            <v>Freighter</v>
          </cell>
          <cell r="L2366" t="str">
            <v>Airbus</v>
          </cell>
          <cell r="M2366" t="str">
            <v>Airbus A330-300P2F</v>
          </cell>
        </row>
        <row r="2367">
          <cell r="A2367">
            <v>563</v>
          </cell>
          <cell r="B2367">
            <v>728</v>
          </cell>
          <cell r="C2367" t="str">
            <v>563#728</v>
          </cell>
          <cell r="D2367">
            <v>15182</v>
          </cell>
          <cell r="E2367">
            <v>1</v>
          </cell>
          <cell r="F2367" t="str">
            <v>E</v>
          </cell>
          <cell r="G2367" t="str">
            <v>E</v>
          </cell>
          <cell r="H2367" t="str">
            <v/>
          </cell>
          <cell r="I2367" t="str">
            <v/>
          </cell>
          <cell r="J2367" t="str">
            <v/>
          </cell>
          <cell r="K2367" t="str">
            <v>Freighter</v>
          </cell>
          <cell r="L2367" t="str">
            <v>Airbus</v>
          </cell>
          <cell r="M2367" t="str">
            <v>Airbus A330-300P2F</v>
          </cell>
        </row>
        <row r="2368">
          <cell r="A2368">
            <v>564</v>
          </cell>
          <cell r="B2368">
            <v>728</v>
          </cell>
          <cell r="C2368" t="str">
            <v>564#728</v>
          </cell>
          <cell r="D2368">
            <v>15182</v>
          </cell>
          <cell r="E2368">
            <v>1</v>
          </cell>
          <cell r="F2368" t="str">
            <v>E</v>
          </cell>
          <cell r="G2368" t="str">
            <v>E</v>
          </cell>
          <cell r="H2368" t="str">
            <v/>
          </cell>
          <cell r="I2368" t="str">
            <v/>
          </cell>
          <cell r="J2368" t="str">
            <v/>
          </cell>
          <cell r="K2368" t="str">
            <v>Freighter</v>
          </cell>
          <cell r="L2368" t="str">
            <v>Airbus</v>
          </cell>
          <cell r="M2368" t="str">
            <v>Airbus A330-300P2F</v>
          </cell>
        </row>
        <row r="2369">
          <cell r="A2369">
            <v>669</v>
          </cell>
          <cell r="B2369">
            <v>728</v>
          </cell>
          <cell r="C2369" t="str">
            <v>669#728</v>
          </cell>
          <cell r="D2369">
            <v>15182</v>
          </cell>
          <cell r="E2369">
            <v>1</v>
          </cell>
          <cell r="F2369" t="str">
            <v>E</v>
          </cell>
          <cell r="G2369" t="str">
            <v>E</v>
          </cell>
          <cell r="H2369" t="str">
            <v/>
          </cell>
          <cell r="I2369" t="str">
            <v/>
          </cell>
          <cell r="J2369" t="str">
            <v/>
          </cell>
          <cell r="K2369" t="str">
            <v>Freighter</v>
          </cell>
          <cell r="L2369" t="str">
            <v>Airbus</v>
          </cell>
          <cell r="M2369" t="str">
            <v>Airbus A340-600NGF</v>
          </cell>
        </row>
        <row r="2370">
          <cell r="A2370">
            <v>570</v>
          </cell>
          <cell r="B2370">
            <v>728</v>
          </cell>
          <cell r="C2370" t="str">
            <v>570#728</v>
          </cell>
          <cell r="D2370">
            <v>15182</v>
          </cell>
          <cell r="E2370">
            <v>1</v>
          </cell>
          <cell r="F2370" t="str">
            <v>E</v>
          </cell>
          <cell r="G2370" t="str">
            <v>E</v>
          </cell>
          <cell r="H2370" t="str">
            <v/>
          </cell>
          <cell r="I2370" t="str">
            <v/>
          </cell>
          <cell r="J2370" t="str">
            <v/>
          </cell>
          <cell r="K2370" t="str">
            <v>Freighter</v>
          </cell>
          <cell r="L2370" t="str">
            <v>Boeing</v>
          </cell>
          <cell r="M2370" t="str">
            <v>Boeing 767-300BCF</v>
          </cell>
        </row>
        <row r="2371">
          <cell r="A2371">
            <v>569</v>
          </cell>
          <cell r="B2371">
            <v>728</v>
          </cell>
          <cell r="C2371" t="str">
            <v>569#728</v>
          </cell>
          <cell r="D2371">
            <v>15182</v>
          </cell>
          <cell r="E2371">
            <v>1</v>
          </cell>
          <cell r="F2371" t="str">
            <v>E</v>
          </cell>
          <cell r="G2371" t="str">
            <v>E</v>
          </cell>
          <cell r="H2371" t="str">
            <v/>
          </cell>
          <cell r="I2371" t="str">
            <v/>
          </cell>
          <cell r="J2371" t="str">
            <v/>
          </cell>
          <cell r="K2371" t="str">
            <v>Freighter</v>
          </cell>
          <cell r="L2371" t="str">
            <v>Boeing</v>
          </cell>
          <cell r="M2371" t="str">
            <v>Boeing 767-300F</v>
          </cell>
        </row>
        <row r="2372">
          <cell r="A2372">
            <v>627</v>
          </cell>
          <cell r="B2372">
            <v>728</v>
          </cell>
          <cell r="C2372" t="str">
            <v>627#728</v>
          </cell>
          <cell r="D2372">
            <v>15182</v>
          </cell>
          <cell r="E2372">
            <v>1</v>
          </cell>
          <cell r="F2372" t="str">
            <v>E</v>
          </cell>
          <cell r="G2372" t="str">
            <v>E</v>
          </cell>
          <cell r="H2372" t="str">
            <v/>
          </cell>
          <cell r="I2372" t="str">
            <v/>
          </cell>
          <cell r="J2372" t="str">
            <v/>
          </cell>
          <cell r="K2372" t="str">
            <v>Freighter</v>
          </cell>
          <cell r="L2372" t="str">
            <v>McDonnell</v>
          </cell>
          <cell r="M2372" t="str">
            <v>McDonnell Douglas MD-11F/CF</v>
          </cell>
        </row>
        <row r="2373">
          <cell r="A2373">
            <v>626</v>
          </cell>
          <cell r="B2373">
            <v>728</v>
          </cell>
          <cell r="C2373" t="str">
            <v>626#728</v>
          </cell>
          <cell r="D2373">
            <v>15182</v>
          </cell>
          <cell r="E2373">
            <v>1</v>
          </cell>
          <cell r="F2373" t="str">
            <v>E</v>
          </cell>
          <cell r="G2373" t="str">
            <v>E</v>
          </cell>
          <cell r="H2373" t="str">
            <v/>
          </cell>
          <cell r="I2373" t="str">
            <v/>
          </cell>
          <cell r="J2373" t="str">
            <v/>
          </cell>
          <cell r="K2373" t="str">
            <v>Freighter</v>
          </cell>
          <cell r="L2373" t="str">
            <v>McDonnell</v>
          </cell>
          <cell r="M2373" t="str">
            <v>McDonnell Douglas MD-11F/CF</v>
          </cell>
        </row>
        <row r="2374">
          <cell r="A2374">
            <v>565</v>
          </cell>
          <cell r="B2374">
            <v>728</v>
          </cell>
          <cell r="C2374" t="str">
            <v>565#728</v>
          </cell>
          <cell r="D2374">
            <v>15182</v>
          </cell>
          <cell r="E2374">
            <v>1</v>
          </cell>
          <cell r="F2374" t="str">
            <v>E</v>
          </cell>
          <cell r="G2374" t="str">
            <v>E</v>
          </cell>
          <cell r="H2374" t="str">
            <v/>
          </cell>
          <cell r="I2374" t="str">
            <v/>
          </cell>
          <cell r="J2374" t="str">
            <v/>
          </cell>
          <cell r="K2374" t="str">
            <v>Freighter</v>
          </cell>
          <cell r="L2374" t="str">
            <v>Airbus</v>
          </cell>
          <cell r="M2374" t="str">
            <v>Airbus A330-743L Beluga XL</v>
          </cell>
        </row>
        <row r="2375">
          <cell r="A2375">
            <v>644</v>
          </cell>
          <cell r="B2375">
            <v>728</v>
          </cell>
          <cell r="C2375" t="str">
            <v>644#728</v>
          </cell>
          <cell r="D2375">
            <v>15182</v>
          </cell>
          <cell r="E2375">
            <v>1</v>
          </cell>
          <cell r="F2375" t="str">
            <v>E</v>
          </cell>
          <cell r="G2375" t="str">
            <v>E</v>
          </cell>
          <cell r="H2375" t="str">
            <v/>
          </cell>
          <cell r="I2375" t="str">
            <v/>
          </cell>
          <cell r="J2375" t="str">
            <v/>
          </cell>
          <cell r="K2375" t="str">
            <v>Freighter</v>
          </cell>
          <cell r="L2375" t="str">
            <v>Airbus</v>
          </cell>
          <cell r="M2375" t="str">
            <v>Airbus A350F</v>
          </cell>
        </row>
        <row r="2376">
          <cell r="A2376">
            <v>592</v>
          </cell>
          <cell r="B2376">
            <v>728</v>
          </cell>
          <cell r="C2376" t="str">
            <v>592#728</v>
          </cell>
          <cell r="D2376">
            <v>15182</v>
          </cell>
          <cell r="E2376">
            <v>1</v>
          </cell>
          <cell r="F2376" t="str">
            <v>E</v>
          </cell>
          <cell r="G2376" t="str">
            <v>E</v>
          </cell>
          <cell r="H2376" t="str">
            <v/>
          </cell>
          <cell r="I2376" t="str">
            <v/>
          </cell>
          <cell r="J2376" t="str">
            <v/>
          </cell>
          <cell r="K2376" t="str">
            <v>Freighter</v>
          </cell>
          <cell r="L2376" t="str">
            <v>Boeing</v>
          </cell>
          <cell r="M2376" t="str">
            <v>Boeing 747-400CF</v>
          </cell>
        </row>
        <row r="2377">
          <cell r="A2377">
            <v>593</v>
          </cell>
          <cell r="B2377">
            <v>728</v>
          </cell>
          <cell r="C2377" t="str">
            <v>593#728</v>
          </cell>
          <cell r="D2377">
            <v>15182</v>
          </cell>
          <cell r="E2377">
            <v>1</v>
          </cell>
          <cell r="F2377" t="str">
            <v>E</v>
          </cell>
          <cell r="G2377" t="str">
            <v>E</v>
          </cell>
          <cell r="H2377" t="str">
            <v/>
          </cell>
          <cell r="I2377" t="str">
            <v/>
          </cell>
          <cell r="J2377" t="str">
            <v/>
          </cell>
          <cell r="K2377" t="str">
            <v>Freighter</v>
          </cell>
          <cell r="L2377" t="str">
            <v>Boeing</v>
          </cell>
          <cell r="M2377" t="str">
            <v>Boeing 747-400CF</v>
          </cell>
        </row>
        <row r="2378">
          <cell r="A2378">
            <v>629</v>
          </cell>
          <cell r="B2378">
            <v>728</v>
          </cell>
          <cell r="C2378" t="str">
            <v>629#728</v>
          </cell>
          <cell r="D2378">
            <v>15182</v>
          </cell>
          <cell r="E2378">
            <v>1</v>
          </cell>
          <cell r="F2378" t="str">
            <v>E</v>
          </cell>
          <cell r="G2378" t="str">
            <v>E</v>
          </cell>
          <cell r="H2378" t="str">
            <v/>
          </cell>
          <cell r="I2378" t="str">
            <v/>
          </cell>
          <cell r="J2378" t="str">
            <v/>
          </cell>
          <cell r="K2378" t="str">
            <v>Freighter</v>
          </cell>
          <cell r="L2378" t="str">
            <v>Boeing</v>
          </cell>
          <cell r="M2378" t="str">
            <v>Boeing 747-400F/ERF</v>
          </cell>
        </row>
        <row r="2379">
          <cell r="A2379">
            <v>628</v>
          </cell>
          <cell r="B2379">
            <v>728</v>
          </cell>
          <cell r="C2379" t="str">
            <v>628#728</v>
          </cell>
          <cell r="D2379">
            <v>15182</v>
          </cell>
          <cell r="E2379">
            <v>1</v>
          </cell>
          <cell r="F2379" t="str">
            <v>E</v>
          </cell>
          <cell r="G2379" t="str">
            <v>E</v>
          </cell>
          <cell r="H2379" t="str">
            <v/>
          </cell>
          <cell r="I2379" t="str">
            <v/>
          </cell>
          <cell r="J2379" t="str">
            <v/>
          </cell>
          <cell r="K2379" t="str">
            <v>Freighter</v>
          </cell>
          <cell r="L2379" t="str">
            <v>Boeing</v>
          </cell>
          <cell r="M2379" t="str">
            <v>Boeing 747-400F/ERF</v>
          </cell>
        </row>
        <row r="2380">
          <cell r="A2380">
            <v>630</v>
          </cell>
          <cell r="B2380">
            <v>728</v>
          </cell>
          <cell r="C2380" t="str">
            <v>630#728</v>
          </cell>
          <cell r="D2380">
            <v>15182</v>
          </cell>
          <cell r="E2380">
            <v>1</v>
          </cell>
          <cell r="F2380" t="str">
            <v>E</v>
          </cell>
          <cell r="G2380" t="str">
            <v>E</v>
          </cell>
          <cell r="H2380" t="str">
            <v/>
          </cell>
          <cell r="I2380" t="str">
            <v/>
          </cell>
          <cell r="J2380" t="str">
            <v/>
          </cell>
          <cell r="K2380" t="str">
            <v>Freighter</v>
          </cell>
          <cell r="L2380" t="str">
            <v>Boeing</v>
          </cell>
          <cell r="M2380" t="str">
            <v>Boeing 747-400F/ERF</v>
          </cell>
        </row>
        <row r="2381">
          <cell r="A2381">
            <v>659</v>
          </cell>
          <cell r="B2381">
            <v>728</v>
          </cell>
          <cell r="C2381" t="str">
            <v>659#728</v>
          </cell>
          <cell r="D2381">
            <v>15182</v>
          </cell>
          <cell r="E2381">
            <v>1</v>
          </cell>
          <cell r="F2381" t="str">
            <v>E</v>
          </cell>
          <cell r="G2381" t="str">
            <v>E</v>
          </cell>
          <cell r="H2381" t="str">
            <v/>
          </cell>
          <cell r="I2381" t="str">
            <v/>
          </cell>
          <cell r="J2381" t="str">
            <v/>
          </cell>
          <cell r="K2381" t="str">
            <v>Freighter</v>
          </cell>
          <cell r="L2381" t="str">
            <v>Boeing</v>
          </cell>
          <cell r="M2381" t="str">
            <v>Boeing 777XF: 777-9</v>
          </cell>
        </row>
        <row r="2382">
          <cell r="A2382">
            <v>632</v>
          </cell>
          <cell r="B2382">
            <v>728</v>
          </cell>
          <cell r="C2382" t="str">
            <v>632#728</v>
          </cell>
          <cell r="D2382">
            <v>15182</v>
          </cell>
          <cell r="E2382">
            <v>1</v>
          </cell>
          <cell r="F2382" t="str">
            <v>E</v>
          </cell>
          <cell r="G2382" t="str">
            <v>E</v>
          </cell>
          <cell r="H2382" t="str">
            <v/>
          </cell>
          <cell r="I2382" t="str">
            <v/>
          </cell>
          <cell r="J2382" t="str">
            <v/>
          </cell>
          <cell r="K2382" t="str">
            <v>Freighter</v>
          </cell>
          <cell r="L2382" t="str">
            <v>Airbus</v>
          </cell>
          <cell r="M2382" t="str">
            <v>A300-600F/RF</v>
          </cell>
        </row>
        <row r="2383">
          <cell r="A2383">
            <v>631</v>
          </cell>
          <cell r="B2383">
            <v>728</v>
          </cell>
          <cell r="C2383" t="str">
            <v>631#728</v>
          </cell>
          <cell r="D2383">
            <v>15182</v>
          </cell>
          <cell r="E2383">
            <v>1</v>
          </cell>
          <cell r="F2383" t="str">
            <v>E</v>
          </cell>
          <cell r="G2383" t="str">
            <v>E</v>
          </cell>
          <cell r="H2383" t="str">
            <v/>
          </cell>
          <cell r="I2383" t="str">
            <v/>
          </cell>
          <cell r="J2383" t="str">
            <v/>
          </cell>
          <cell r="K2383" t="str">
            <v>Freighter</v>
          </cell>
          <cell r="L2383" t="str">
            <v>Airbus</v>
          </cell>
          <cell r="M2383" t="str">
            <v>A300-600F/RF</v>
          </cell>
        </row>
        <row r="2384">
          <cell r="A2384">
            <v>566</v>
          </cell>
          <cell r="B2384">
            <v>728</v>
          </cell>
          <cell r="C2384" t="str">
            <v>566#728</v>
          </cell>
          <cell r="D2384">
            <v>15182</v>
          </cell>
          <cell r="E2384">
            <v>1</v>
          </cell>
          <cell r="F2384" t="str">
            <v>E</v>
          </cell>
          <cell r="G2384" t="str">
            <v>E</v>
          </cell>
          <cell r="H2384" t="str">
            <v/>
          </cell>
          <cell r="I2384" t="str">
            <v/>
          </cell>
          <cell r="J2384" t="str">
            <v/>
          </cell>
          <cell r="K2384" t="str">
            <v>Freighter</v>
          </cell>
          <cell r="L2384" t="str">
            <v>Airbus</v>
          </cell>
          <cell r="M2384" t="str">
            <v>Airbus A300-600ST Beluga</v>
          </cell>
        </row>
        <row r="2385">
          <cell r="A2385">
            <v>678</v>
          </cell>
          <cell r="B2385">
            <v>728</v>
          </cell>
          <cell r="C2385" t="str">
            <v>678#728</v>
          </cell>
          <cell r="D2385">
            <v>15182</v>
          </cell>
          <cell r="E2385">
            <v>1</v>
          </cell>
          <cell r="F2385" t="str">
            <v>E</v>
          </cell>
          <cell r="G2385" t="str">
            <v>E</v>
          </cell>
          <cell r="H2385" t="str">
            <v/>
          </cell>
          <cell r="I2385" t="str">
            <v/>
          </cell>
          <cell r="J2385" t="str">
            <v/>
          </cell>
          <cell r="K2385" t="str">
            <v>Business Jet</v>
          </cell>
          <cell r="L2385" t="str">
            <v>Airbus</v>
          </cell>
          <cell r="M2385" t="str">
            <v>Airbus ACJ330-200</v>
          </cell>
        </row>
        <row r="2386">
          <cell r="A2386">
            <v>553</v>
          </cell>
          <cell r="B2386">
            <v>728</v>
          </cell>
          <cell r="C2386" t="str">
            <v>553#728</v>
          </cell>
          <cell r="D2386">
            <v>15182</v>
          </cell>
          <cell r="E2386">
            <v>1</v>
          </cell>
          <cell r="F2386" t="str">
            <v>E</v>
          </cell>
          <cell r="G2386" t="str">
            <v>E</v>
          </cell>
          <cell r="H2386" t="str">
            <v/>
          </cell>
          <cell r="I2386" t="str">
            <v/>
          </cell>
          <cell r="J2386" t="str">
            <v/>
          </cell>
          <cell r="K2386" t="str">
            <v>Business Jet</v>
          </cell>
          <cell r="L2386" t="str">
            <v>Boeing</v>
          </cell>
          <cell r="M2386" t="str">
            <v>Boeing BBJ 777X</v>
          </cell>
        </row>
        <row r="2387">
          <cell r="A2387">
            <v>518</v>
          </cell>
          <cell r="B2387">
            <v>728</v>
          </cell>
          <cell r="C2387" t="str">
            <v>518#728</v>
          </cell>
          <cell r="D2387">
            <v>15182</v>
          </cell>
          <cell r="E2387">
            <v>1</v>
          </cell>
          <cell r="F2387" t="str">
            <v>E</v>
          </cell>
          <cell r="G2387" t="str">
            <v>E</v>
          </cell>
          <cell r="H2387" t="str">
            <v/>
          </cell>
          <cell r="I2387" t="str">
            <v/>
          </cell>
          <cell r="J2387" t="str">
            <v/>
          </cell>
          <cell r="K2387" t="str">
            <v>Large Commercial Aircraft</v>
          </cell>
          <cell r="L2387" t="str">
            <v>Airbus</v>
          </cell>
          <cell r="M2387" t="str">
            <v>Airbus A330-300</v>
          </cell>
        </row>
        <row r="2388">
          <cell r="A2388">
            <v>519</v>
          </cell>
          <cell r="B2388">
            <v>728</v>
          </cell>
          <cell r="C2388" t="str">
            <v>519#728</v>
          </cell>
          <cell r="D2388">
            <v>15182</v>
          </cell>
          <cell r="E2388">
            <v>1</v>
          </cell>
          <cell r="F2388" t="str">
            <v>E</v>
          </cell>
          <cell r="G2388" t="str">
            <v>E</v>
          </cell>
          <cell r="H2388" t="str">
            <v/>
          </cell>
          <cell r="I2388" t="str">
            <v/>
          </cell>
          <cell r="J2388" t="str">
            <v/>
          </cell>
          <cell r="K2388" t="str">
            <v>Large Commercial Aircraft</v>
          </cell>
          <cell r="L2388" t="str">
            <v>Airbus</v>
          </cell>
          <cell r="M2388" t="str">
            <v>Airbus A330-300</v>
          </cell>
        </row>
        <row r="2389">
          <cell r="A2389">
            <v>214</v>
          </cell>
          <cell r="B2389">
            <v>728</v>
          </cell>
          <cell r="C2389" t="str">
            <v>214#728</v>
          </cell>
          <cell r="D2389">
            <v>15182</v>
          </cell>
          <cell r="E2389">
            <v>1</v>
          </cell>
          <cell r="F2389" t="str">
            <v>E</v>
          </cell>
          <cell r="G2389" t="str">
            <v>E</v>
          </cell>
          <cell r="H2389" t="str">
            <v/>
          </cell>
          <cell r="I2389" t="str">
            <v/>
          </cell>
          <cell r="J2389" t="str">
            <v/>
          </cell>
          <cell r="K2389" t="str">
            <v>Large Commercial Aircraft</v>
          </cell>
          <cell r="L2389" t="str">
            <v>Airbus</v>
          </cell>
          <cell r="M2389" t="str">
            <v>Airbus A330-800neo</v>
          </cell>
        </row>
        <row r="2390">
          <cell r="A2390">
            <v>215</v>
          </cell>
          <cell r="B2390">
            <v>728</v>
          </cell>
          <cell r="C2390" t="str">
            <v>215#728</v>
          </cell>
          <cell r="D2390">
            <v>15182</v>
          </cell>
          <cell r="E2390">
            <v>1</v>
          </cell>
          <cell r="F2390" t="str">
            <v>E</v>
          </cell>
          <cell r="G2390" t="str">
            <v>E</v>
          </cell>
          <cell r="H2390" t="str">
            <v/>
          </cell>
          <cell r="I2390" t="str">
            <v/>
          </cell>
          <cell r="J2390" t="str">
            <v/>
          </cell>
          <cell r="K2390" t="str">
            <v>Large Commercial Aircraft</v>
          </cell>
          <cell r="L2390" t="str">
            <v>Airbus</v>
          </cell>
          <cell r="M2390" t="str">
            <v>Airbus A330-900neo</v>
          </cell>
        </row>
        <row r="2391">
          <cell r="A2391">
            <v>304</v>
          </cell>
          <cell r="B2391">
            <v>728</v>
          </cell>
          <cell r="C2391" t="str">
            <v>304#728</v>
          </cell>
          <cell r="D2391">
            <v>15182</v>
          </cell>
          <cell r="E2391">
            <v>1</v>
          </cell>
          <cell r="F2391" t="str">
            <v>E</v>
          </cell>
          <cell r="G2391" t="str">
            <v>E</v>
          </cell>
          <cell r="H2391" t="str">
            <v/>
          </cell>
          <cell r="I2391" t="str">
            <v/>
          </cell>
          <cell r="J2391" t="str">
            <v/>
          </cell>
          <cell r="K2391" t="str">
            <v>Large Commercial Aircraft</v>
          </cell>
          <cell r="L2391" t="str">
            <v>Airbus</v>
          </cell>
          <cell r="M2391" t="str">
            <v>Airbus A340-200/300</v>
          </cell>
        </row>
        <row r="2392">
          <cell r="A2392">
            <v>5</v>
          </cell>
          <cell r="B2392">
            <v>728</v>
          </cell>
          <cell r="C2392" t="str">
            <v>5#728</v>
          </cell>
          <cell r="D2392">
            <v>15182</v>
          </cell>
          <cell r="E2392">
            <v>1</v>
          </cell>
          <cell r="F2392" t="str">
            <v>E</v>
          </cell>
          <cell r="G2392" t="str">
            <v>E</v>
          </cell>
          <cell r="H2392" t="str">
            <v/>
          </cell>
          <cell r="I2392" t="str">
            <v/>
          </cell>
          <cell r="J2392" t="str">
            <v/>
          </cell>
          <cell r="K2392" t="str">
            <v>Large Commercial Aircraft</v>
          </cell>
          <cell r="L2392" t="str">
            <v>Airbus</v>
          </cell>
          <cell r="M2392" t="str">
            <v>Airbus A340-500/600</v>
          </cell>
        </row>
        <row r="2393">
          <cell r="A2393">
            <v>305</v>
          </cell>
          <cell r="B2393">
            <v>728</v>
          </cell>
          <cell r="C2393" t="str">
            <v>305#728</v>
          </cell>
          <cell r="D2393">
            <v>15182</v>
          </cell>
          <cell r="E2393">
            <v>1</v>
          </cell>
          <cell r="F2393" t="str">
            <v>E</v>
          </cell>
          <cell r="G2393" t="str">
            <v>E</v>
          </cell>
          <cell r="H2393" t="str">
            <v/>
          </cell>
          <cell r="I2393" t="str">
            <v/>
          </cell>
          <cell r="J2393" t="str">
            <v/>
          </cell>
          <cell r="K2393" t="str">
            <v>Large Commercial Aircraft</v>
          </cell>
          <cell r="L2393" t="str">
            <v>Airbus</v>
          </cell>
          <cell r="M2393" t="str">
            <v>Airbus A300</v>
          </cell>
        </row>
        <row r="2394">
          <cell r="A2394">
            <v>532</v>
          </cell>
          <cell r="B2394">
            <v>728</v>
          </cell>
          <cell r="C2394" t="str">
            <v>532#728</v>
          </cell>
          <cell r="D2394">
            <v>15182</v>
          </cell>
          <cell r="E2394">
            <v>1</v>
          </cell>
          <cell r="F2394" t="str">
            <v>E</v>
          </cell>
          <cell r="G2394" t="str">
            <v>E</v>
          </cell>
          <cell r="H2394" t="str">
            <v/>
          </cell>
          <cell r="I2394" t="str">
            <v/>
          </cell>
          <cell r="J2394" t="str">
            <v/>
          </cell>
          <cell r="K2394" t="str">
            <v>Large Commercial Aircraft</v>
          </cell>
          <cell r="L2394" t="str">
            <v>Airbus</v>
          </cell>
          <cell r="M2394" t="str">
            <v>Airbus A300</v>
          </cell>
        </row>
        <row r="2395">
          <cell r="A2395">
            <v>12</v>
          </cell>
          <cell r="B2395">
            <v>728</v>
          </cell>
          <cell r="C2395" t="str">
            <v>12#728</v>
          </cell>
          <cell r="D2395">
            <v>15182</v>
          </cell>
          <cell r="E2395">
            <v>1</v>
          </cell>
          <cell r="F2395" t="str">
            <v>E</v>
          </cell>
          <cell r="G2395" t="str">
            <v>E</v>
          </cell>
          <cell r="H2395" t="str">
            <v/>
          </cell>
          <cell r="I2395" t="str">
            <v/>
          </cell>
          <cell r="J2395" t="str">
            <v/>
          </cell>
          <cell r="K2395" t="str">
            <v>Large Commercial Aircraft</v>
          </cell>
          <cell r="L2395" t="str">
            <v>Boeing</v>
          </cell>
          <cell r="M2395" t="str">
            <v>Boeing 767</v>
          </cell>
        </row>
        <row r="2396">
          <cell r="A2396">
            <v>537</v>
          </cell>
          <cell r="B2396">
            <v>728</v>
          </cell>
          <cell r="C2396" t="str">
            <v>537#728</v>
          </cell>
          <cell r="D2396">
            <v>15182</v>
          </cell>
          <cell r="E2396">
            <v>1</v>
          </cell>
          <cell r="F2396" t="str">
            <v>E</v>
          </cell>
          <cell r="G2396" t="str">
            <v>E</v>
          </cell>
          <cell r="H2396" t="str">
            <v/>
          </cell>
          <cell r="I2396" t="str">
            <v/>
          </cell>
          <cell r="J2396" t="str">
            <v/>
          </cell>
          <cell r="K2396" t="str">
            <v>Large Commercial Aircraft</v>
          </cell>
          <cell r="L2396" t="str">
            <v>Boeing</v>
          </cell>
          <cell r="M2396" t="str">
            <v>Boeing 767</v>
          </cell>
        </row>
        <row r="2397">
          <cell r="A2397">
            <v>538</v>
          </cell>
          <cell r="B2397">
            <v>728</v>
          </cell>
          <cell r="C2397" t="str">
            <v>538#728</v>
          </cell>
          <cell r="D2397">
            <v>15182</v>
          </cell>
          <cell r="E2397">
            <v>1</v>
          </cell>
          <cell r="F2397" t="str">
            <v>E</v>
          </cell>
          <cell r="G2397" t="str">
            <v>E</v>
          </cell>
          <cell r="H2397" t="str">
            <v/>
          </cell>
          <cell r="I2397" t="str">
            <v/>
          </cell>
          <cell r="J2397" t="str">
            <v/>
          </cell>
          <cell r="K2397" t="str">
            <v>Large Commercial Aircraft</v>
          </cell>
          <cell r="L2397" t="str">
            <v>Boeing</v>
          </cell>
          <cell r="M2397" t="str">
            <v>Boeing 767</v>
          </cell>
        </row>
        <row r="2398">
          <cell r="A2398">
            <v>539</v>
          </cell>
          <cell r="B2398">
            <v>728</v>
          </cell>
          <cell r="C2398" t="str">
            <v>539#728</v>
          </cell>
          <cell r="D2398">
            <v>15182</v>
          </cell>
          <cell r="E2398">
            <v>1</v>
          </cell>
          <cell r="F2398" t="str">
            <v>E</v>
          </cell>
          <cell r="G2398" t="str">
            <v>E</v>
          </cell>
          <cell r="H2398" t="str">
            <v/>
          </cell>
          <cell r="I2398" t="str">
            <v/>
          </cell>
          <cell r="J2398" t="str">
            <v/>
          </cell>
          <cell r="K2398" t="str">
            <v>Large Commercial Aircraft</v>
          </cell>
          <cell r="L2398" t="str">
            <v>Boeing</v>
          </cell>
          <cell r="M2398" t="str">
            <v>Boeing 777: 777-200ER</v>
          </cell>
        </row>
        <row r="2399">
          <cell r="A2399">
            <v>302</v>
          </cell>
          <cell r="B2399">
            <v>728</v>
          </cell>
          <cell r="C2399" t="str">
            <v>302#728</v>
          </cell>
          <cell r="D2399">
            <v>15182</v>
          </cell>
          <cell r="E2399">
            <v>1</v>
          </cell>
          <cell r="F2399" t="str">
            <v>E</v>
          </cell>
          <cell r="G2399" t="str">
            <v>E</v>
          </cell>
          <cell r="H2399" t="str">
            <v/>
          </cell>
          <cell r="I2399" t="str">
            <v/>
          </cell>
          <cell r="J2399" t="str">
            <v/>
          </cell>
          <cell r="K2399" t="str">
            <v>Large Commercial Aircraft</v>
          </cell>
          <cell r="L2399" t="str">
            <v>Boeing</v>
          </cell>
          <cell r="M2399" t="str">
            <v>Boeing 777: 777-200ER</v>
          </cell>
        </row>
        <row r="2400">
          <cell r="A2400">
            <v>579</v>
          </cell>
          <cell r="B2400">
            <v>728</v>
          </cell>
          <cell r="C2400" t="str">
            <v>579#728</v>
          </cell>
          <cell r="D2400">
            <v>15182</v>
          </cell>
          <cell r="E2400">
            <v>1</v>
          </cell>
          <cell r="F2400" t="str">
            <v>E</v>
          </cell>
          <cell r="G2400" t="str">
            <v>E</v>
          </cell>
          <cell r="H2400" t="str">
            <v/>
          </cell>
          <cell r="I2400" t="str">
            <v/>
          </cell>
          <cell r="J2400" t="str">
            <v/>
          </cell>
          <cell r="K2400" t="str">
            <v>Large Commercial Aircraft</v>
          </cell>
          <cell r="L2400" t="str">
            <v>Boeing</v>
          </cell>
          <cell r="M2400" t="str">
            <v>Boeing 777: 777-200ER</v>
          </cell>
        </row>
        <row r="2401">
          <cell r="A2401">
            <v>303</v>
          </cell>
          <cell r="B2401">
            <v>728</v>
          </cell>
          <cell r="C2401" t="str">
            <v>303#728</v>
          </cell>
          <cell r="D2401">
            <v>15182</v>
          </cell>
          <cell r="E2401">
            <v>1</v>
          </cell>
          <cell r="F2401" t="str">
            <v>E</v>
          </cell>
          <cell r="G2401" t="str">
            <v>E</v>
          </cell>
          <cell r="H2401" t="str">
            <v/>
          </cell>
          <cell r="I2401" t="str">
            <v/>
          </cell>
          <cell r="J2401" t="str">
            <v/>
          </cell>
          <cell r="K2401" t="str">
            <v>Large Commercial Aircraft</v>
          </cell>
          <cell r="L2401" t="str">
            <v>Boeing</v>
          </cell>
          <cell r="M2401" t="str">
            <v>Boeing 777: 777-300</v>
          </cell>
        </row>
        <row r="2402">
          <cell r="A2402">
            <v>597</v>
          </cell>
          <cell r="B2402">
            <v>728</v>
          </cell>
          <cell r="C2402" t="str">
            <v>597#728</v>
          </cell>
          <cell r="D2402">
            <v>15182</v>
          </cell>
          <cell r="E2402">
            <v>1</v>
          </cell>
          <cell r="F2402" t="str">
            <v>E</v>
          </cell>
          <cell r="G2402" t="str">
            <v>E</v>
          </cell>
          <cell r="H2402" t="str">
            <v/>
          </cell>
          <cell r="I2402" t="str">
            <v/>
          </cell>
          <cell r="J2402" t="str">
            <v/>
          </cell>
          <cell r="K2402" t="str">
            <v>Large Commercial Aircraft</v>
          </cell>
          <cell r="L2402" t="str">
            <v>Boeing</v>
          </cell>
          <cell r="M2402" t="str">
            <v>Boeing 777: 777-300</v>
          </cell>
        </row>
        <row r="2403">
          <cell r="A2403">
            <v>530</v>
          </cell>
          <cell r="B2403">
            <v>728</v>
          </cell>
          <cell r="C2403" t="str">
            <v>530#728</v>
          </cell>
          <cell r="D2403">
            <v>15182</v>
          </cell>
          <cell r="E2403">
            <v>1</v>
          </cell>
          <cell r="F2403" t="str">
            <v>E</v>
          </cell>
          <cell r="G2403" t="str">
            <v>E</v>
          </cell>
          <cell r="H2403" t="str">
            <v/>
          </cell>
          <cell r="I2403" t="str">
            <v/>
          </cell>
          <cell r="J2403" t="str">
            <v/>
          </cell>
          <cell r="K2403" t="str">
            <v>Large Commercial Aircraft</v>
          </cell>
          <cell r="L2403" t="str">
            <v>Boeing</v>
          </cell>
          <cell r="M2403" t="str">
            <v>Boeing 747-400</v>
          </cell>
        </row>
        <row r="2404">
          <cell r="A2404">
            <v>301</v>
          </cell>
          <cell r="B2404">
            <v>728</v>
          </cell>
          <cell r="C2404" t="str">
            <v>301#728</v>
          </cell>
          <cell r="D2404">
            <v>15182</v>
          </cell>
          <cell r="E2404">
            <v>1</v>
          </cell>
          <cell r="F2404" t="str">
            <v>E</v>
          </cell>
          <cell r="G2404" t="str">
            <v>E</v>
          </cell>
          <cell r="H2404" t="str">
            <v/>
          </cell>
          <cell r="I2404" t="str">
            <v/>
          </cell>
          <cell r="J2404" t="str">
            <v/>
          </cell>
          <cell r="K2404" t="str">
            <v>Large Commercial Aircraft</v>
          </cell>
          <cell r="L2404" t="str">
            <v>Boeing</v>
          </cell>
          <cell r="M2404" t="str">
            <v>Boeing 747-400</v>
          </cell>
        </row>
        <row r="2405">
          <cell r="A2405">
            <v>531</v>
          </cell>
          <cell r="B2405">
            <v>728</v>
          </cell>
          <cell r="C2405" t="str">
            <v>531#728</v>
          </cell>
          <cell r="D2405">
            <v>15182</v>
          </cell>
          <cell r="E2405">
            <v>1</v>
          </cell>
          <cell r="F2405" t="str">
            <v>E</v>
          </cell>
          <cell r="G2405" t="str">
            <v>E</v>
          </cell>
          <cell r="H2405" t="str">
            <v/>
          </cell>
          <cell r="I2405" t="str">
            <v/>
          </cell>
          <cell r="J2405" t="str">
            <v/>
          </cell>
          <cell r="K2405" t="str">
            <v>Large Commercial Aircraft</v>
          </cell>
          <cell r="L2405" t="str">
            <v>Boeing</v>
          </cell>
          <cell r="M2405" t="str">
            <v>Boeing 747-400</v>
          </cell>
        </row>
        <row r="2406">
          <cell r="A2406">
            <v>212</v>
          </cell>
          <cell r="B2406">
            <v>728</v>
          </cell>
          <cell r="C2406" t="str">
            <v>212#728</v>
          </cell>
          <cell r="D2406">
            <v>15182</v>
          </cell>
          <cell r="E2406">
            <v>1</v>
          </cell>
          <cell r="F2406" t="str">
            <v>E</v>
          </cell>
          <cell r="G2406" t="str">
            <v>E</v>
          </cell>
          <cell r="H2406" t="str">
            <v/>
          </cell>
          <cell r="I2406" t="str">
            <v/>
          </cell>
          <cell r="J2406" t="str">
            <v/>
          </cell>
          <cell r="K2406" t="str">
            <v>Large Commercial Aircraft</v>
          </cell>
          <cell r="L2406" t="str">
            <v>Airbus</v>
          </cell>
          <cell r="M2406" t="str">
            <v>Airbus A330-200</v>
          </cell>
        </row>
        <row r="2407">
          <cell r="A2407">
            <v>516</v>
          </cell>
          <cell r="B2407">
            <v>728</v>
          </cell>
          <cell r="C2407" t="str">
            <v>516#728</v>
          </cell>
          <cell r="D2407">
            <v>15182</v>
          </cell>
          <cell r="E2407">
            <v>1</v>
          </cell>
          <cell r="F2407" t="str">
            <v>E</v>
          </cell>
          <cell r="G2407" t="str">
            <v>E</v>
          </cell>
          <cell r="H2407" t="str">
            <v/>
          </cell>
          <cell r="I2407" t="str">
            <v/>
          </cell>
          <cell r="J2407" t="str">
            <v/>
          </cell>
          <cell r="K2407" t="str">
            <v>Large Commercial Aircraft</v>
          </cell>
          <cell r="L2407" t="str">
            <v>Airbus</v>
          </cell>
          <cell r="M2407" t="str">
            <v>Airbus A330-200</v>
          </cell>
        </row>
        <row r="2408">
          <cell r="A2408">
            <v>517</v>
          </cell>
          <cell r="B2408">
            <v>728</v>
          </cell>
          <cell r="C2408" t="str">
            <v>517#728</v>
          </cell>
          <cell r="D2408">
            <v>15182</v>
          </cell>
          <cell r="E2408">
            <v>1</v>
          </cell>
          <cell r="F2408" t="str">
            <v>E</v>
          </cell>
          <cell r="G2408" t="str">
            <v>E</v>
          </cell>
          <cell r="H2408" t="str">
            <v/>
          </cell>
          <cell r="I2408" t="str">
            <v/>
          </cell>
          <cell r="J2408" t="str">
            <v/>
          </cell>
          <cell r="K2408" t="str">
            <v>Large Commercial Aircraft</v>
          </cell>
          <cell r="L2408" t="str">
            <v>Airbus</v>
          </cell>
          <cell r="M2408" t="str">
            <v>Airbus A330-200</v>
          </cell>
        </row>
        <row r="2409">
          <cell r="A2409">
            <v>213</v>
          </cell>
          <cell r="B2409">
            <v>728</v>
          </cell>
          <cell r="C2409" t="str">
            <v>213#728</v>
          </cell>
          <cell r="D2409">
            <v>15182</v>
          </cell>
          <cell r="E2409">
            <v>1</v>
          </cell>
          <cell r="F2409" t="str">
            <v>E</v>
          </cell>
          <cell r="G2409" t="str">
            <v>E</v>
          </cell>
          <cell r="H2409" t="str">
            <v/>
          </cell>
          <cell r="I2409" t="str">
            <v/>
          </cell>
          <cell r="J2409" t="str">
            <v/>
          </cell>
          <cell r="K2409" t="str">
            <v>Large Commercial Aircraft</v>
          </cell>
          <cell r="L2409" t="str">
            <v>Airbus</v>
          </cell>
          <cell r="M2409" t="str">
            <v>Airbus A330-300</v>
          </cell>
        </row>
        <row r="2410">
          <cell r="A2410">
            <v>216</v>
          </cell>
          <cell r="B2410">
            <v>728</v>
          </cell>
          <cell r="C2410" t="str">
            <v>216#728</v>
          </cell>
          <cell r="D2410">
            <v>19736</v>
          </cell>
          <cell r="E2410">
            <v>1</v>
          </cell>
          <cell r="F2410" t="str">
            <v>F</v>
          </cell>
          <cell r="G2410" t="str">
            <v>F (103% E) [$15,182]</v>
          </cell>
          <cell r="H2410" t="str">
            <v/>
          </cell>
          <cell r="I2410" t="str">
            <v/>
          </cell>
          <cell r="J2410" t="str">
            <v/>
          </cell>
          <cell r="K2410" t="str">
            <v>Large Commercial Aircraft</v>
          </cell>
          <cell r="L2410" t="str">
            <v>Airbus</v>
          </cell>
          <cell r="M2410" t="str">
            <v>Airbus A380</v>
          </cell>
        </row>
        <row r="2411">
          <cell r="A2411">
            <v>520</v>
          </cell>
          <cell r="B2411">
            <v>728</v>
          </cell>
          <cell r="C2411" t="str">
            <v>520#728</v>
          </cell>
          <cell r="D2411">
            <v>19736</v>
          </cell>
          <cell r="E2411">
            <v>1</v>
          </cell>
          <cell r="F2411" t="str">
            <v>F</v>
          </cell>
          <cell r="G2411" t="str">
            <v>F (103% E) [$15,182]</v>
          </cell>
          <cell r="H2411" t="str">
            <v/>
          </cell>
          <cell r="I2411" t="str">
            <v/>
          </cell>
          <cell r="J2411" t="str">
            <v/>
          </cell>
          <cell r="K2411" t="str">
            <v>Large Commercial Aircraft</v>
          </cell>
          <cell r="L2411" t="str">
            <v>Airbus</v>
          </cell>
          <cell r="M2411" t="str">
            <v>Airbus A380</v>
          </cell>
        </row>
        <row r="2412">
          <cell r="A2412">
            <v>567</v>
          </cell>
          <cell r="B2412">
            <v>728</v>
          </cell>
          <cell r="C2412" t="str">
            <v>567#728</v>
          </cell>
          <cell r="D2412">
            <v>20243</v>
          </cell>
          <cell r="E2412">
            <v>1</v>
          </cell>
          <cell r="F2412" t="str">
            <v>G</v>
          </cell>
          <cell r="G2412" t="str">
            <v>G</v>
          </cell>
          <cell r="H2412" t="str">
            <v/>
          </cell>
          <cell r="I2412" t="str">
            <v/>
          </cell>
          <cell r="J2412" t="str">
            <v/>
          </cell>
          <cell r="K2412" t="str">
            <v>Freighter</v>
          </cell>
          <cell r="L2412" t="str">
            <v>Boeing</v>
          </cell>
          <cell r="M2412" t="str">
            <v>Boeing 747-8F</v>
          </cell>
        </row>
        <row r="2413">
          <cell r="A2413">
            <v>664</v>
          </cell>
          <cell r="B2413">
            <v>728</v>
          </cell>
          <cell r="C2413" t="str">
            <v>664#728</v>
          </cell>
          <cell r="D2413">
            <v>20243</v>
          </cell>
          <cell r="E2413">
            <v>1</v>
          </cell>
          <cell r="F2413" t="str">
            <v>G</v>
          </cell>
          <cell r="G2413" t="str">
            <v>G</v>
          </cell>
          <cell r="H2413" t="str">
            <v/>
          </cell>
          <cell r="I2413" t="str">
            <v/>
          </cell>
          <cell r="J2413" t="str">
            <v/>
          </cell>
          <cell r="K2413" t="str">
            <v>Freighter</v>
          </cell>
          <cell r="L2413" t="str">
            <v>Boeing</v>
          </cell>
          <cell r="M2413" t="str">
            <v>Boeing 777-300 ERSF</v>
          </cell>
        </row>
        <row r="2414">
          <cell r="A2414">
            <v>568</v>
          </cell>
          <cell r="B2414">
            <v>728</v>
          </cell>
          <cell r="C2414" t="str">
            <v>568#728</v>
          </cell>
          <cell r="D2414">
            <v>20243</v>
          </cell>
          <cell r="E2414">
            <v>1</v>
          </cell>
          <cell r="F2414" t="str">
            <v>G</v>
          </cell>
          <cell r="G2414" t="str">
            <v>G</v>
          </cell>
          <cell r="H2414" t="str">
            <v/>
          </cell>
          <cell r="I2414" t="str">
            <v/>
          </cell>
          <cell r="J2414" t="str">
            <v/>
          </cell>
          <cell r="K2414" t="str">
            <v>Freighter</v>
          </cell>
          <cell r="L2414" t="str">
            <v>Boeing</v>
          </cell>
          <cell r="M2414" t="str">
            <v>Boeing 777F</v>
          </cell>
        </row>
        <row r="2415">
          <cell r="A2415">
            <v>298</v>
          </cell>
          <cell r="B2415">
            <v>728</v>
          </cell>
          <cell r="C2415" t="str">
            <v>298#728</v>
          </cell>
          <cell r="D2415">
            <v>20243</v>
          </cell>
          <cell r="E2415">
            <v>1</v>
          </cell>
          <cell r="F2415" t="str">
            <v>G</v>
          </cell>
          <cell r="G2415" t="str">
            <v>G</v>
          </cell>
          <cell r="H2415" t="str">
            <v/>
          </cell>
          <cell r="I2415" t="str">
            <v/>
          </cell>
          <cell r="J2415" t="str">
            <v/>
          </cell>
          <cell r="K2415" t="str">
            <v>Business Jet</v>
          </cell>
          <cell r="L2415" t="str">
            <v>Boeing</v>
          </cell>
          <cell r="M2415" t="str">
            <v>Boeing BBJ 777</v>
          </cell>
        </row>
        <row r="2416">
          <cell r="A2416">
            <v>554</v>
          </cell>
          <cell r="B2416">
            <v>728</v>
          </cell>
          <cell r="C2416" t="str">
            <v>554#728</v>
          </cell>
          <cell r="D2416">
            <v>20243</v>
          </cell>
          <cell r="E2416">
            <v>1</v>
          </cell>
          <cell r="F2416" t="str">
            <v>G</v>
          </cell>
          <cell r="G2416" t="str">
            <v>G</v>
          </cell>
          <cell r="H2416" t="str">
            <v/>
          </cell>
          <cell r="I2416" t="str">
            <v/>
          </cell>
          <cell r="J2416" t="str">
            <v/>
          </cell>
          <cell r="K2416" t="str">
            <v>Business Jet</v>
          </cell>
          <cell r="L2416" t="str">
            <v>Boeing</v>
          </cell>
          <cell r="M2416" t="str">
            <v>Boeing BBJ 787</v>
          </cell>
        </row>
        <row r="2417">
          <cell r="A2417">
            <v>555</v>
          </cell>
          <cell r="B2417">
            <v>728</v>
          </cell>
          <cell r="C2417" t="str">
            <v>555#728</v>
          </cell>
          <cell r="D2417">
            <v>20243</v>
          </cell>
          <cell r="E2417">
            <v>1</v>
          </cell>
          <cell r="F2417" t="str">
            <v>G</v>
          </cell>
          <cell r="G2417" t="str">
            <v>G</v>
          </cell>
          <cell r="H2417" t="str">
            <v/>
          </cell>
          <cell r="I2417" t="str">
            <v/>
          </cell>
          <cell r="J2417" t="str">
            <v/>
          </cell>
          <cell r="K2417" t="str">
            <v>Business Jet</v>
          </cell>
          <cell r="L2417" t="str">
            <v>Boeing</v>
          </cell>
          <cell r="M2417" t="str">
            <v>Boeing BBJ 787</v>
          </cell>
        </row>
        <row r="2418">
          <cell r="A2418">
            <v>594</v>
          </cell>
          <cell r="B2418">
            <v>728</v>
          </cell>
          <cell r="C2418" t="str">
            <v>594#728</v>
          </cell>
          <cell r="D2418">
            <v>20243</v>
          </cell>
          <cell r="E2418">
            <v>1</v>
          </cell>
          <cell r="F2418" t="str">
            <v>G</v>
          </cell>
          <cell r="G2418" t="str">
            <v>G</v>
          </cell>
          <cell r="H2418" t="str">
            <v/>
          </cell>
          <cell r="I2418" t="str">
            <v/>
          </cell>
          <cell r="J2418" t="str">
            <v/>
          </cell>
          <cell r="K2418" t="str">
            <v>Business Jet</v>
          </cell>
          <cell r="L2418" t="str">
            <v>Boeing</v>
          </cell>
          <cell r="M2418" t="str">
            <v>Boeing 747-8 VIP</v>
          </cell>
        </row>
        <row r="2419">
          <cell r="A2419">
            <v>6</v>
          </cell>
          <cell r="B2419">
            <v>728</v>
          </cell>
          <cell r="C2419" t="str">
            <v>6#728</v>
          </cell>
          <cell r="D2419">
            <v>20243</v>
          </cell>
          <cell r="E2419">
            <v>1</v>
          </cell>
          <cell r="F2419" t="str">
            <v>G</v>
          </cell>
          <cell r="G2419" t="str">
            <v>G</v>
          </cell>
          <cell r="H2419" t="str">
            <v/>
          </cell>
          <cell r="I2419" t="str">
            <v/>
          </cell>
          <cell r="J2419" t="str">
            <v/>
          </cell>
          <cell r="K2419" t="str">
            <v>Large Commercial Aircraft</v>
          </cell>
          <cell r="L2419" t="str">
            <v>Airbus</v>
          </cell>
          <cell r="M2419" t="str">
            <v>Airbus A350 XWB - A350-900</v>
          </cell>
        </row>
        <row r="2420">
          <cell r="A2420">
            <v>7</v>
          </cell>
          <cell r="B2420">
            <v>728</v>
          </cell>
          <cell r="C2420" t="str">
            <v>7#728</v>
          </cell>
          <cell r="D2420">
            <v>20243</v>
          </cell>
          <cell r="E2420">
            <v>1</v>
          </cell>
          <cell r="F2420" t="str">
            <v>G</v>
          </cell>
          <cell r="G2420" t="str">
            <v>G</v>
          </cell>
          <cell r="H2420" t="str">
            <v/>
          </cell>
          <cell r="I2420" t="str">
            <v/>
          </cell>
          <cell r="J2420" t="str">
            <v/>
          </cell>
          <cell r="K2420" t="str">
            <v>Large Commercial Aircraft</v>
          </cell>
          <cell r="L2420" t="str">
            <v>Airbus</v>
          </cell>
          <cell r="M2420" t="str">
            <v>Airbus A350-1000</v>
          </cell>
        </row>
        <row r="2421">
          <cell r="A2421">
            <v>657</v>
          </cell>
          <cell r="B2421">
            <v>728</v>
          </cell>
          <cell r="C2421" t="str">
            <v>657#728</v>
          </cell>
          <cell r="D2421">
            <v>20243</v>
          </cell>
          <cell r="E2421">
            <v>1</v>
          </cell>
          <cell r="F2421" t="str">
            <v>G</v>
          </cell>
          <cell r="G2421" t="str">
            <v>G</v>
          </cell>
          <cell r="H2421" t="str">
            <v/>
          </cell>
          <cell r="I2421" t="str">
            <v/>
          </cell>
          <cell r="J2421" t="str">
            <v/>
          </cell>
          <cell r="K2421" t="str">
            <v>Large Commercial Aircraft</v>
          </cell>
          <cell r="L2421" t="str">
            <v>Airbus</v>
          </cell>
          <cell r="M2421" t="str">
            <v>Airbus A350-1000neo</v>
          </cell>
        </row>
        <row r="2422">
          <cell r="A2422">
            <v>656</v>
          </cell>
          <cell r="B2422">
            <v>728</v>
          </cell>
          <cell r="C2422" t="str">
            <v>656#728</v>
          </cell>
          <cell r="D2422">
            <v>20243</v>
          </cell>
          <cell r="E2422">
            <v>1</v>
          </cell>
          <cell r="F2422" t="str">
            <v>G</v>
          </cell>
          <cell r="G2422" t="str">
            <v>G</v>
          </cell>
          <cell r="H2422" t="str">
            <v/>
          </cell>
          <cell r="I2422" t="str">
            <v/>
          </cell>
          <cell r="J2422" t="str">
            <v/>
          </cell>
          <cell r="K2422" t="str">
            <v>Large Commercial Aircraft</v>
          </cell>
          <cell r="L2422" t="str">
            <v>Airbus</v>
          </cell>
          <cell r="M2422" t="str">
            <v>Airbus A350-900neo</v>
          </cell>
        </row>
        <row r="2423">
          <cell r="A2423">
            <v>201</v>
          </cell>
          <cell r="B2423">
            <v>728</v>
          </cell>
          <cell r="C2423" t="str">
            <v>201#728</v>
          </cell>
          <cell r="D2423">
            <v>20243</v>
          </cell>
          <cell r="E2423">
            <v>1</v>
          </cell>
          <cell r="F2423" t="str">
            <v>G</v>
          </cell>
          <cell r="G2423" t="str">
            <v>G</v>
          </cell>
          <cell r="H2423" t="str">
            <v/>
          </cell>
          <cell r="I2423" t="str">
            <v/>
          </cell>
          <cell r="J2423" t="str">
            <v/>
          </cell>
          <cell r="K2423" t="str">
            <v>Large Commercial Aircraft</v>
          </cell>
          <cell r="L2423" t="str">
            <v>Boeing</v>
          </cell>
          <cell r="M2423" t="str">
            <v>Boeing 777: 777-200LR</v>
          </cell>
        </row>
        <row r="2424">
          <cell r="A2424">
            <v>202</v>
          </cell>
          <cell r="B2424">
            <v>728</v>
          </cell>
          <cell r="C2424" t="str">
            <v>202#728</v>
          </cell>
          <cell r="D2424">
            <v>20243</v>
          </cell>
          <cell r="E2424">
            <v>1</v>
          </cell>
          <cell r="F2424" t="str">
            <v>G</v>
          </cell>
          <cell r="G2424" t="str">
            <v>G</v>
          </cell>
          <cell r="H2424" t="str">
            <v/>
          </cell>
          <cell r="I2424" t="str">
            <v/>
          </cell>
          <cell r="J2424" t="str">
            <v/>
          </cell>
          <cell r="K2424" t="str">
            <v>Large Commercial Aircraft</v>
          </cell>
          <cell r="L2424" t="str">
            <v>Boeing</v>
          </cell>
          <cell r="M2424" t="str">
            <v>Boeing 777: 777-300ER</v>
          </cell>
        </row>
        <row r="2425">
          <cell r="A2425">
            <v>203</v>
          </cell>
          <cell r="B2425">
            <v>728</v>
          </cell>
          <cell r="C2425" t="str">
            <v>203#728</v>
          </cell>
          <cell r="D2425">
            <v>20243</v>
          </cell>
          <cell r="E2425">
            <v>1</v>
          </cell>
          <cell r="F2425" t="str">
            <v>G</v>
          </cell>
          <cell r="G2425" t="str">
            <v>G</v>
          </cell>
          <cell r="H2425" t="str">
            <v/>
          </cell>
          <cell r="I2425" t="str">
            <v/>
          </cell>
          <cell r="J2425" t="str">
            <v/>
          </cell>
          <cell r="K2425" t="str">
            <v>Large Commercial Aircraft</v>
          </cell>
          <cell r="L2425" t="str">
            <v>Boeing</v>
          </cell>
          <cell r="M2425" t="str">
            <v>Boeing 777X: 777-8</v>
          </cell>
        </row>
        <row r="2426">
          <cell r="A2426">
            <v>204</v>
          </cell>
          <cell r="B2426">
            <v>728</v>
          </cell>
          <cell r="C2426" t="str">
            <v>204#728</v>
          </cell>
          <cell r="D2426">
            <v>20243</v>
          </cell>
          <cell r="E2426">
            <v>1</v>
          </cell>
          <cell r="F2426" t="str">
            <v>G</v>
          </cell>
          <cell r="G2426" t="str">
            <v>G</v>
          </cell>
          <cell r="H2426" t="str">
            <v/>
          </cell>
          <cell r="I2426" t="str">
            <v/>
          </cell>
          <cell r="J2426" t="str">
            <v/>
          </cell>
          <cell r="K2426" t="str">
            <v>Large Commercial Aircraft</v>
          </cell>
          <cell r="L2426" t="str">
            <v>Boeing</v>
          </cell>
          <cell r="M2426" t="str">
            <v>Boeing 777X: 777-9</v>
          </cell>
        </row>
        <row r="2427">
          <cell r="A2427">
            <v>200</v>
          </cell>
          <cell r="B2427">
            <v>728</v>
          </cell>
          <cell r="C2427" t="str">
            <v>200#728</v>
          </cell>
          <cell r="D2427">
            <v>20243</v>
          </cell>
          <cell r="E2427">
            <v>1</v>
          </cell>
          <cell r="F2427" t="str">
            <v>G</v>
          </cell>
          <cell r="G2427" t="str">
            <v>G</v>
          </cell>
          <cell r="H2427" t="str">
            <v/>
          </cell>
          <cell r="I2427" t="str">
            <v/>
          </cell>
          <cell r="J2427" t="str">
            <v/>
          </cell>
          <cell r="K2427" t="str">
            <v>Large Commercial Aircraft</v>
          </cell>
          <cell r="L2427" t="str">
            <v>Boeing</v>
          </cell>
          <cell r="M2427" t="str">
            <v>Boeing 787 Dreamliner: 787-10</v>
          </cell>
        </row>
        <row r="2428">
          <cell r="A2428">
            <v>509</v>
          </cell>
          <cell r="B2428">
            <v>728</v>
          </cell>
          <cell r="C2428" t="str">
            <v>509#728</v>
          </cell>
          <cell r="D2428">
            <v>20243</v>
          </cell>
          <cell r="E2428">
            <v>1</v>
          </cell>
          <cell r="F2428" t="str">
            <v>G</v>
          </cell>
          <cell r="G2428" t="str">
            <v>G</v>
          </cell>
          <cell r="H2428" t="str">
            <v/>
          </cell>
          <cell r="I2428" t="str">
            <v/>
          </cell>
          <cell r="J2428" t="str">
            <v/>
          </cell>
          <cell r="K2428" t="str">
            <v>Large Commercial Aircraft</v>
          </cell>
          <cell r="L2428" t="str">
            <v>Boeing</v>
          </cell>
          <cell r="M2428" t="str">
            <v>Boeing 787 Dreamliner: 787-10</v>
          </cell>
        </row>
        <row r="2429">
          <cell r="A2429">
            <v>198</v>
          </cell>
          <cell r="B2429">
            <v>728</v>
          </cell>
          <cell r="C2429" t="str">
            <v>198#728</v>
          </cell>
          <cell r="D2429">
            <v>20243</v>
          </cell>
          <cell r="E2429">
            <v>1</v>
          </cell>
          <cell r="F2429" t="str">
            <v>G</v>
          </cell>
          <cell r="G2429" t="str">
            <v>G</v>
          </cell>
          <cell r="H2429" t="str">
            <v/>
          </cell>
          <cell r="I2429" t="str">
            <v/>
          </cell>
          <cell r="J2429" t="str">
            <v/>
          </cell>
          <cell r="K2429" t="str">
            <v>Large Commercial Aircraft</v>
          </cell>
          <cell r="L2429" t="str">
            <v>Boeing</v>
          </cell>
          <cell r="M2429" t="str">
            <v>Boeing 787 Dreamliner: 787-8</v>
          </cell>
        </row>
        <row r="2430">
          <cell r="A2430">
            <v>507</v>
          </cell>
          <cell r="B2430">
            <v>728</v>
          </cell>
          <cell r="C2430" t="str">
            <v>507#728</v>
          </cell>
          <cell r="D2430">
            <v>20243</v>
          </cell>
          <cell r="E2430">
            <v>1</v>
          </cell>
          <cell r="F2430" t="str">
            <v>G</v>
          </cell>
          <cell r="G2430" t="str">
            <v>G</v>
          </cell>
          <cell r="H2430" t="str">
            <v/>
          </cell>
          <cell r="I2430" t="str">
            <v/>
          </cell>
          <cell r="J2430" t="str">
            <v/>
          </cell>
          <cell r="K2430" t="str">
            <v>Large Commercial Aircraft</v>
          </cell>
          <cell r="L2430" t="str">
            <v>Boeing</v>
          </cell>
          <cell r="M2430" t="str">
            <v>Boeing 787 Dreamliner: 787-8</v>
          </cell>
        </row>
        <row r="2431">
          <cell r="A2431">
            <v>199</v>
          </cell>
          <cell r="B2431">
            <v>728</v>
          </cell>
          <cell r="C2431" t="str">
            <v>199#728</v>
          </cell>
          <cell r="D2431">
            <v>20243</v>
          </cell>
          <cell r="E2431">
            <v>1</v>
          </cell>
          <cell r="F2431" t="str">
            <v>G</v>
          </cell>
          <cell r="G2431" t="str">
            <v>G</v>
          </cell>
          <cell r="H2431" t="str">
            <v/>
          </cell>
          <cell r="I2431" t="str">
            <v/>
          </cell>
          <cell r="J2431" t="str">
            <v/>
          </cell>
          <cell r="K2431" t="str">
            <v>Large Commercial Aircraft</v>
          </cell>
          <cell r="L2431" t="str">
            <v>Boeing</v>
          </cell>
          <cell r="M2431" t="str">
            <v>Boeing 787 Dreamliner: 787-9</v>
          </cell>
        </row>
        <row r="2432">
          <cell r="A2432">
            <v>508</v>
          </cell>
          <cell r="B2432">
            <v>728</v>
          </cell>
          <cell r="C2432" t="str">
            <v>508#728</v>
          </cell>
          <cell r="D2432">
            <v>20243</v>
          </cell>
          <cell r="E2432">
            <v>1</v>
          </cell>
          <cell r="F2432" t="str">
            <v>G</v>
          </cell>
          <cell r="G2432" t="str">
            <v>G</v>
          </cell>
          <cell r="H2432" t="str">
            <v/>
          </cell>
          <cell r="I2432" t="str">
            <v/>
          </cell>
          <cell r="J2432" t="str">
            <v/>
          </cell>
          <cell r="K2432" t="str">
            <v>Large Commercial Aircraft</v>
          </cell>
          <cell r="L2432" t="str">
            <v>Boeing</v>
          </cell>
          <cell r="M2432" t="str">
            <v>Boeing 787 Dreamliner: 787-9</v>
          </cell>
        </row>
        <row r="2433">
          <cell r="A2433">
            <v>16</v>
          </cell>
          <cell r="B2433">
            <v>728</v>
          </cell>
          <cell r="C2433" t="str">
            <v>16#728</v>
          </cell>
          <cell r="D2433">
            <v>20243</v>
          </cell>
          <cell r="E2433">
            <v>1</v>
          </cell>
          <cell r="F2433" t="str">
            <v>G</v>
          </cell>
          <cell r="G2433" t="str">
            <v>G</v>
          </cell>
          <cell r="H2433" t="str">
            <v/>
          </cell>
          <cell r="I2433" t="str">
            <v/>
          </cell>
          <cell r="J2433" t="str">
            <v/>
          </cell>
          <cell r="K2433" t="str">
            <v>Large Commercial Aircraft</v>
          </cell>
          <cell r="L2433" t="str">
            <v>Boeing</v>
          </cell>
          <cell r="M2433" t="str">
            <v>Boeing 747-8I</v>
          </cell>
        </row>
        <row r="2434">
          <cell r="A2434">
            <v>668</v>
          </cell>
          <cell r="B2434">
            <v>729</v>
          </cell>
          <cell r="C2434" t="str">
            <v>668#729</v>
          </cell>
          <cell r="D2434">
            <v>18218</v>
          </cell>
          <cell r="E2434">
            <v>2</v>
          </cell>
          <cell r="F2434" t="str">
            <v>A</v>
          </cell>
          <cell r="G2434" t="str">
            <v>A</v>
          </cell>
          <cell r="H2434" t="str">
            <v/>
          </cell>
          <cell r="I2434" t="str">
            <v/>
          </cell>
          <cell r="J2434" t="str">
            <v/>
          </cell>
          <cell r="K2434" t="str">
            <v>Freighter</v>
          </cell>
          <cell r="L2434" t="str">
            <v>ATR</v>
          </cell>
          <cell r="M2434" t="str">
            <v>ATR 72-600F</v>
          </cell>
        </row>
        <row r="2435">
          <cell r="A2435">
            <v>667</v>
          </cell>
          <cell r="B2435">
            <v>729</v>
          </cell>
          <cell r="C2435" t="str">
            <v>667#729</v>
          </cell>
          <cell r="D2435">
            <v>18218</v>
          </cell>
          <cell r="E2435">
            <v>2</v>
          </cell>
          <cell r="F2435" t="str">
            <v>A</v>
          </cell>
          <cell r="G2435" t="str">
            <v>A</v>
          </cell>
          <cell r="H2435" t="str">
            <v/>
          </cell>
          <cell r="I2435" t="str">
            <v/>
          </cell>
          <cell r="J2435" t="str">
            <v/>
          </cell>
          <cell r="K2435" t="str">
            <v>Freighter</v>
          </cell>
          <cell r="L2435" t="str">
            <v>ATR</v>
          </cell>
          <cell r="M2435" t="str">
            <v>ATR 72/42 Freighter Conversion</v>
          </cell>
        </row>
        <row r="2436">
          <cell r="A2436">
            <v>671</v>
          </cell>
          <cell r="B2436">
            <v>729</v>
          </cell>
          <cell r="C2436" t="str">
            <v>671#729</v>
          </cell>
          <cell r="D2436">
            <v>25809</v>
          </cell>
          <cell r="E2436">
            <v>2</v>
          </cell>
          <cell r="F2436" t="str">
            <v>B</v>
          </cell>
          <cell r="G2436" t="str">
            <v>B (142% A) [$18,218]</v>
          </cell>
          <cell r="H2436" t="str">
            <v/>
          </cell>
          <cell r="I2436" t="str">
            <v/>
          </cell>
          <cell r="J2436" t="str">
            <v/>
          </cell>
          <cell r="K2436" t="str">
            <v>Freighter</v>
          </cell>
          <cell r="L2436" t="str">
            <v>Embraer</v>
          </cell>
          <cell r="M2436" t="str">
            <v>Embraer E190F (P2F)</v>
          </cell>
        </row>
        <row r="2437">
          <cell r="A2437">
            <v>672</v>
          </cell>
          <cell r="B2437">
            <v>729</v>
          </cell>
          <cell r="C2437" t="str">
            <v>672#729</v>
          </cell>
          <cell r="D2437">
            <v>25809</v>
          </cell>
          <cell r="E2437">
            <v>2</v>
          </cell>
          <cell r="F2437" t="str">
            <v>B</v>
          </cell>
          <cell r="G2437" t="str">
            <v>B (142% A) [$18,218]</v>
          </cell>
          <cell r="H2437" t="str">
            <v/>
          </cell>
          <cell r="I2437" t="str">
            <v/>
          </cell>
          <cell r="J2437" t="str">
            <v/>
          </cell>
          <cell r="K2437" t="str">
            <v>Freighter</v>
          </cell>
          <cell r="L2437" t="str">
            <v>Embraer</v>
          </cell>
          <cell r="M2437" t="str">
            <v>Embraer E195F (P2F)</v>
          </cell>
        </row>
        <row r="2438">
          <cell r="A2438">
            <v>296</v>
          </cell>
          <cell r="B2438">
            <v>729</v>
          </cell>
          <cell r="C2438" t="str">
            <v>296#729</v>
          </cell>
          <cell r="D2438">
            <v>30364</v>
          </cell>
          <cell r="E2438">
            <v>2</v>
          </cell>
          <cell r="F2438" t="str">
            <v>C</v>
          </cell>
          <cell r="G2438" t="str">
            <v>C</v>
          </cell>
          <cell r="H2438" t="str">
            <v/>
          </cell>
          <cell r="I2438" t="str">
            <v/>
          </cell>
          <cell r="J2438" t="str">
            <v/>
          </cell>
          <cell r="K2438" t="str">
            <v>Business Jet</v>
          </cell>
          <cell r="L2438" t="str">
            <v>Airbus</v>
          </cell>
          <cell r="M2438" t="str">
            <v>Airbus ACJ320 Family</v>
          </cell>
        </row>
        <row r="2439">
          <cell r="A2439">
            <v>535</v>
          </cell>
          <cell r="B2439">
            <v>729</v>
          </cell>
          <cell r="C2439" t="str">
            <v>535#729</v>
          </cell>
          <cell r="D2439">
            <v>30364</v>
          </cell>
          <cell r="E2439">
            <v>2</v>
          </cell>
          <cell r="F2439" t="str">
            <v>C</v>
          </cell>
          <cell r="G2439" t="str">
            <v>C</v>
          </cell>
          <cell r="H2439" t="str">
            <v/>
          </cell>
          <cell r="I2439" t="str">
            <v/>
          </cell>
          <cell r="J2439" t="str">
            <v/>
          </cell>
          <cell r="K2439" t="str">
            <v>Large Commercial Aircraft</v>
          </cell>
          <cell r="L2439" t="str">
            <v>Boeing</v>
          </cell>
          <cell r="M2439" t="str">
            <v>Boeing 737 Classic: 737-400</v>
          </cell>
        </row>
        <row r="2440">
          <cell r="A2440">
            <v>536</v>
          </cell>
          <cell r="B2440">
            <v>729</v>
          </cell>
          <cell r="C2440" t="str">
            <v>536#729</v>
          </cell>
          <cell r="D2440">
            <v>30364</v>
          </cell>
          <cell r="E2440">
            <v>2</v>
          </cell>
          <cell r="F2440" t="str">
            <v>C</v>
          </cell>
          <cell r="G2440" t="str">
            <v>C</v>
          </cell>
          <cell r="H2440" t="str">
            <v/>
          </cell>
          <cell r="I2440" t="str">
            <v/>
          </cell>
          <cell r="J2440" t="str">
            <v/>
          </cell>
          <cell r="K2440" t="str">
            <v>Large Commercial Aircraft</v>
          </cell>
          <cell r="L2440" t="str">
            <v>Boeing</v>
          </cell>
          <cell r="M2440" t="str">
            <v>Boeing 737 Classic: 737-500</v>
          </cell>
        </row>
        <row r="2441">
          <cell r="A2441">
            <v>309</v>
          </cell>
          <cell r="B2441">
            <v>729</v>
          </cell>
          <cell r="C2441" t="str">
            <v>309#729</v>
          </cell>
          <cell r="D2441">
            <v>30364</v>
          </cell>
          <cell r="E2441">
            <v>2</v>
          </cell>
          <cell r="F2441" t="str">
            <v>C</v>
          </cell>
          <cell r="G2441" t="str">
            <v>C</v>
          </cell>
          <cell r="H2441" t="str">
            <v/>
          </cell>
          <cell r="I2441" t="str">
            <v/>
          </cell>
          <cell r="J2441" t="str">
            <v/>
          </cell>
          <cell r="K2441" t="str">
            <v>Large Commercial Aircraft</v>
          </cell>
          <cell r="L2441" t="str">
            <v>Boeing</v>
          </cell>
          <cell r="M2441" t="str">
            <v>Boeing 737 MAX: 737 MAX 10</v>
          </cell>
        </row>
        <row r="2442">
          <cell r="A2442">
            <v>195</v>
          </cell>
          <cell r="B2442">
            <v>729</v>
          </cell>
          <cell r="C2442" t="str">
            <v>195#729</v>
          </cell>
          <cell r="D2442">
            <v>30364</v>
          </cell>
          <cell r="E2442">
            <v>2</v>
          </cell>
          <cell r="F2442" t="str">
            <v>C</v>
          </cell>
          <cell r="G2442" t="str">
            <v>C</v>
          </cell>
          <cell r="H2442" t="str">
            <v/>
          </cell>
          <cell r="I2442" t="str">
            <v/>
          </cell>
          <cell r="J2442" t="str">
            <v/>
          </cell>
          <cell r="K2442" t="str">
            <v>Large Commercial Aircraft</v>
          </cell>
          <cell r="L2442" t="str">
            <v>Boeing</v>
          </cell>
          <cell r="M2442" t="str">
            <v>Boeing 737 MAX: 737 MAX 7</v>
          </cell>
        </row>
        <row r="2443">
          <cell r="A2443">
            <v>196</v>
          </cell>
          <cell r="B2443">
            <v>729</v>
          </cell>
          <cell r="C2443" t="str">
            <v>196#729</v>
          </cell>
          <cell r="D2443">
            <v>30364</v>
          </cell>
          <cell r="E2443">
            <v>2</v>
          </cell>
          <cell r="F2443" t="str">
            <v>C</v>
          </cell>
          <cell r="G2443" t="str">
            <v>C</v>
          </cell>
          <cell r="H2443" t="str">
            <v/>
          </cell>
          <cell r="I2443" t="str">
            <v/>
          </cell>
          <cell r="J2443" t="str">
            <v/>
          </cell>
          <cell r="K2443" t="str">
            <v>Large Commercial Aircraft</v>
          </cell>
          <cell r="L2443" t="str">
            <v>Boeing</v>
          </cell>
          <cell r="M2443" t="str">
            <v>Boeing 737 MAX: 737 MAX 8</v>
          </cell>
        </row>
        <row r="2444">
          <cell r="A2444">
            <v>515</v>
          </cell>
          <cell r="B2444">
            <v>729</v>
          </cell>
          <cell r="C2444" t="str">
            <v>515#729</v>
          </cell>
          <cell r="D2444">
            <v>30364</v>
          </cell>
          <cell r="E2444">
            <v>2</v>
          </cell>
          <cell r="F2444" t="str">
            <v>C</v>
          </cell>
          <cell r="G2444" t="str">
            <v>C</v>
          </cell>
          <cell r="H2444" t="str">
            <v/>
          </cell>
          <cell r="I2444" t="str">
            <v/>
          </cell>
          <cell r="J2444" t="str">
            <v/>
          </cell>
          <cell r="K2444" t="str">
            <v>Large Commercial Aircraft</v>
          </cell>
          <cell r="L2444" t="str">
            <v>Airbus</v>
          </cell>
          <cell r="M2444" t="str">
            <v>Airbus A321neo</v>
          </cell>
        </row>
        <row r="2445">
          <cell r="A2445">
            <v>211</v>
          </cell>
          <cell r="B2445">
            <v>729</v>
          </cell>
          <cell r="C2445" t="str">
            <v>211#729</v>
          </cell>
          <cell r="D2445">
            <v>30364</v>
          </cell>
          <cell r="E2445">
            <v>2</v>
          </cell>
          <cell r="F2445" t="str">
            <v>C</v>
          </cell>
          <cell r="G2445" t="str">
            <v>C</v>
          </cell>
          <cell r="H2445" t="str">
            <v/>
          </cell>
          <cell r="I2445" t="str">
            <v/>
          </cell>
          <cell r="J2445" t="str">
            <v/>
          </cell>
          <cell r="K2445" t="str">
            <v>Large Commercial Aircraft</v>
          </cell>
          <cell r="L2445" t="str">
            <v>Airbus</v>
          </cell>
          <cell r="M2445" t="str">
            <v>Airbus A321neo</v>
          </cell>
        </row>
        <row r="2446">
          <cell r="A2446">
            <v>299</v>
          </cell>
          <cell r="B2446">
            <v>729</v>
          </cell>
          <cell r="C2446" t="str">
            <v>299#729</v>
          </cell>
          <cell r="D2446">
            <v>30364</v>
          </cell>
          <cell r="E2446">
            <v>2</v>
          </cell>
          <cell r="F2446" t="str">
            <v>C</v>
          </cell>
          <cell r="G2446" t="str">
            <v>C</v>
          </cell>
          <cell r="H2446" t="str">
            <v/>
          </cell>
          <cell r="I2446" t="str">
            <v/>
          </cell>
          <cell r="J2446" t="str">
            <v/>
          </cell>
          <cell r="K2446" t="str">
            <v>Large Commercial Aircraft</v>
          </cell>
          <cell r="L2446" t="str">
            <v>Boeing</v>
          </cell>
          <cell r="M2446" t="str">
            <v>Boeing 717</v>
          </cell>
        </row>
        <row r="2447">
          <cell r="A2447">
            <v>534</v>
          </cell>
          <cell r="B2447">
            <v>729</v>
          </cell>
          <cell r="C2447" t="str">
            <v>534#729</v>
          </cell>
          <cell r="D2447">
            <v>30364</v>
          </cell>
          <cell r="E2447">
            <v>2</v>
          </cell>
          <cell r="F2447" t="str">
            <v>C</v>
          </cell>
          <cell r="G2447" t="str">
            <v>C</v>
          </cell>
          <cell r="H2447" t="str">
            <v/>
          </cell>
          <cell r="I2447" t="str">
            <v/>
          </cell>
          <cell r="J2447" t="str">
            <v/>
          </cell>
          <cell r="K2447" t="str">
            <v>Large Commercial Aircraft</v>
          </cell>
          <cell r="L2447" t="str">
            <v>Boeing</v>
          </cell>
          <cell r="M2447" t="str">
            <v>Boeing 737 Classic: 737-300</v>
          </cell>
        </row>
        <row r="2448">
          <cell r="A2448">
            <v>221</v>
          </cell>
          <cell r="B2448">
            <v>729</v>
          </cell>
          <cell r="C2448" t="str">
            <v>221#729</v>
          </cell>
          <cell r="D2448">
            <v>30364</v>
          </cell>
          <cell r="E2448">
            <v>2</v>
          </cell>
          <cell r="F2448" t="str">
            <v>C</v>
          </cell>
          <cell r="G2448" t="str">
            <v>C</v>
          </cell>
          <cell r="H2448" t="str">
            <v/>
          </cell>
          <cell r="I2448" t="str">
            <v/>
          </cell>
          <cell r="J2448" t="str">
            <v/>
          </cell>
          <cell r="K2448" t="str">
            <v>Large Commercial Aircraft</v>
          </cell>
          <cell r="L2448" t="str">
            <v>Airbus</v>
          </cell>
          <cell r="M2448" t="str">
            <v>Airbus A220-100</v>
          </cell>
        </row>
        <row r="2449">
          <cell r="A2449">
            <v>222</v>
          </cell>
          <cell r="B2449">
            <v>729</v>
          </cell>
          <cell r="C2449" t="str">
            <v>222#729</v>
          </cell>
          <cell r="D2449">
            <v>30364</v>
          </cell>
          <cell r="E2449">
            <v>2</v>
          </cell>
          <cell r="F2449" t="str">
            <v>C</v>
          </cell>
          <cell r="G2449" t="str">
            <v>C</v>
          </cell>
          <cell r="H2449" t="str">
            <v/>
          </cell>
          <cell r="I2449" t="str">
            <v/>
          </cell>
          <cell r="J2449" t="str">
            <v/>
          </cell>
          <cell r="K2449" t="str">
            <v>Large Commercial Aircraft</v>
          </cell>
          <cell r="L2449" t="str">
            <v>Airbus</v>
          </cell>
          <cell r="M2449" t="str">
            <v>Airbus A220-300</v>
          </cell>
        </row>
        <row r="2450">
          <cell r="A2450">
            <v>634</v>
          </cell>
          <cell r="B2450">
            <v>729</v>
          </cell>
          <cell r="C2450" t="str">
            <v>634#729</v>
          </cell>
          <cell r="D2450">
            <v>30364</v>
          </cell>
          <cell r="E2450">
            <v>2</v>
          </cell>
          <cell r="F2450" t="str">
            <v>C</v>
          </cell>
          <cell r="G2450" t="str">
            <v>C</v>
          </cell>
          <cell r="H2450" t="str">
            <v/>
          </cell>
          <cell r="I2450" t="str">
            <v/>
          </cell>
          <cell r="J2450" t="str">
            <v/>
          </cell>
          <cell r="K2450" t="str">
            <v>Large Commercial Aircraft</v>
          </cell>
          <cell r="L2450" t="str">
            <v>Airbus</v>
          </cell>
          <cell r="M2450" t="str">
            <v>A319-100</v>
          </cell>
        </row>
        <row r="2451">
          <cell r="A2451">
            <v>633</v>
          </cell>
          <cell r="B2451">
            <v>729</v>
          </cell>
          <cell r="C2451" t="str">
            <v>633#729</v>
          </cell>
          <cell r="D2451">
            <v>30364</v>
          </cell>
          <cell r="E2451">
            <v>2</v>
          </cell>
          <cell r="F2451" t="str">
            <v>C</v>
          </cell>
          <cell r="G2451" t="str">
            <v>C</v>
          </cell>
          <cell r="H2451">
            <v>30000</v>
          </cell>
          <cell r="I2451">
            <v>1.2133333333333333E-2</v>
          </cell>
          <cell r="J2451" t="str">
            <v/>
          </cell>
          <cell r="K2451" t="str">
            <v>Large Commercial Aircraft</v>
          </cell>
          <cell r="L2451" t="str">
            <v>Airbus</v>
          </cell>
          <cell r="M2451" t="str">
            <v>A320-200</v>
          </cell>
        </row>
        <row r="2452">
          <cell r="A2452">
            <v>206</v>
          </cell>
          <cell r="B2452">
            <v>729</v>
          </cell>
          <cell r="C2452" t="str">
            <v>206#729</v>
          </cell>
          <cell r="D2452">
            <v>30364</v>
          </cell>
          <cell r="E2452">
            <v>2</v>
          </cell>
          <cell r="F2452" t="str">
            <v>C</v>
          </cell>
          <cell r="G2452" t="str">
            <v>C</v>
          </cell>
          <cell r="H2452" t="str">
            <v/>
          </cell>
          <cell r="I2452" t="str">
            <v/>
          </cell>
          <cell r="J2452" t="str">
            <v/>
          </cell>
          <cell r="K2452" t="str">
            <v>Large Commercial Aircraft</v>
          </cell>
          <cell r="L2452" t="str">
            <v>Airbus</v>
          </cell>
          <cell r="M2452" t="str">
            <v>Airbus A319ceo</v>
          </cell>
        </row>
        <row r="2453">
          <cell r="A2453">
            <v>510</v>
          </cell>
          <cell r="B2453">
            <v>729</v>
          </cell>
          <cell r="C2453" t="str">
            <v>510#729</v>
          </cell>
          <cell r="D2453">
            <v>30364</v>
          </cell>
          <cell r="E2453">
            <v>2</v>
          </cell>
          <cell r="F2453" t="str">
            <v>C</v>
          </cell>
          <cell r="G2453" t="str">
            <v>C</v>
          </cell>
          <cell r="H2453" t="str">
            <v/>
          </cell>
          <cell r="I2453" t="str">
            <v/>
          </cell>
          <cell r="J2453" t="str">
            <v/>
          </cell>
          <cell r="K2453" t="str">
            <v>Large Commercial Aircraft</v>
          </cell>
          <cell r="L2453" t="str">
            <v>Airbus</v>
          </cell>
          <cell r="M2453" t="str">
            <v>Airbus A319ceo</v>
          </cell>
        </row>
        <row r="2454">
          <cell r="A2454">
            <v>207</v>
          </cell>
          <cell r="B2454">
            <v>729</v>
          </cell>
          <cell r="C2454" t="str">
            <v>207#729</v>
          </cell>
          <cell r="D2454">
            <v>30364</v>
          </cell>
          <cell r="E2454">
            <v>2</v>
          </cell>
          <cell r="F2454" t="str">
            <v>C</v>
          </cell>
          <cell r="G2454" t="str">
            <v>C</v>
          </cell>
          <cell r="H2454" t="str">
            <v/>
          </cell>
          <cell r="I2454" t="str">
            <v/>
          </cell>
          <cell r="J2454" t="str">
            <v/>
          </cell>
          <cell r="K2454" t="str">
            <v>Large Commercial Aircraft</v>
          </cell>
          <cell r="L2454" t="str">
            <v>Airbus</v>
          </cell>
          <cell r="M2454" t="str">
            <v>Airbus A320ceo</v>
          </cell>
        </row>
        <row r="2455">
          <cell r="A2455">
            <v>511</v>
          </cell>
          <cell r="B2455">
            <v>729</v>
          </cell>
          <cell r="C2455" t="str">
            <v>511#729</v>
          </cell>
          <cell r="D2455">
            <v>30364</v>
          </cell>
          <cell r="E2455">
            <v>2</v>
          </cell>
          <cell r="F2455" t="str">
            <v>C</v>
          </cell>
          <cell r="G2455" t="str">
            <v>C</v>
          </cell>
          <cell r="H2455" t="str">
            <v/>
          </cell>
          <cell r="I2455" t="str">
            <v/>
          </cell>
          <cell r="J2455" t="str">
            <v/>
          </cell>
          <cell r="K2455" t="str">
            <v>Large Commercial Aircraft</v>
          </cell>
          <cell r="L2455" t="str">
            <v>Airbus</v>
          </cell>
          <cell r="M2455" t="str">
            <v>Airbus A320ceo</v>
          </cell>
        </row>
        <row r="2456">
          <cell r="A2456">
            <v>208</v>
          </cell>
          <cell r="B2456">
            <v>729</v>
          </cell>
          <cell r="C2456" t="str">
            <v>208#729</v>
          </cell>
          <cell r="D2456">
            <v>30364</v>
          </cell>
          <cell r="E2456">
            <v>2</v>
          </cell>
          <cell r="F2456" t="str">
            <v>C</v>
          </cell>
          <cell r="G2456" t="str">
            <v>C</v>
          </cell>
          <cell r="H2456" t="str">
            <v/>
          </cell>
          <cell r="I2456" t="str">
            <v/>
          </cell>
          <cell r="J2456" t="str">
            <v/>
          </cell>
          <cell r="K2456" t="str">
            <v>Large Commercial Aircraft</v>
          </cell>
          <cell r="L2456" t="str">
            <v>Airbus</v>
          </cell>
          <cell r="M2456" t="str">
            <v>Airbus A321ceo</v>
          </cell>
        </row>
        <row r="2457">
          <cell r="A2457">
            <v>512</v>
          </cell>
          <cell r="B2457">
            <v>729</v>
          </cell>
          <cell r="C2457" t="str">
            <v>512#729</v>
          </cell>
          <cell r="D2457">
            <v>30364</v>
          </cell>
          <cell r="E2457">
            <v>2</v>
          </cell>
          <cell r="F2457" t="str">
            <v>C</v>
          </cell>
          <cell r="G2457" t="str">
            <v>C</v>
          </cell>
          <cell r="H2457" t="str">
            <v/>
          </cell>
          <cell r="I2457" t="str">
            <v/>
          </cell>
          <cell r="J2457" t="str">
            <v/>
          </cell>
          <cell r="K2457" t="str">
            <v>Large Commercial Aircraft</v>
          </cell>
          <cell r="L2457" t="str">
            <v>Airbus</v>
          </cell>
          <cell r="M2457" t="str">
            <v>Airbus A321ceo</v>
          </cell>
        </row>
        <row r="2458">
          <cell r="A2458">
            <v>513</v>
          </cell>
          <cell r="B2458">
            <v>729</v>
          </cell>
          <cell r="C2458" t="str">
            <v>513#729</v>
          </cell>
          <cell r="D2458">
            <v>30364</v>
          </cell>
          <cell r="E2458">
            <v>2</v>
          </cell>
          <cell r="F2458" t="str">
            <v>C</v>
          </cell>
          <cell r="G2458" t="str">
            <v>C</v>
          </cell>
          <cell r="H2458" t="str">
            <v/>
          </cell>
          <cell r="I2458" t="str">
            <v/>
          </cell>
          <cell r="J2458" t="str">
            <v/>
          </cell>
          <cell r="K2458" t="str">
            <v>Large Commercial Aircraft</v>
          </cell>
          <cell r="L2458" t="str">
            <v>Airbus</v>
          </cell>
          <cell r="M2458" t="str">
            <v>Airbus A319neo</v>
          </cell>
        </row>
        <row r="2459">
          <cell r="A2459">
            <v>209</v>
          </cell>
          <cell r="B2459">
            <v>729</v>
          </cell>
          <cell r="C2459" t="str">
            <v>209#729</v>
          </cell>
          <cell r="D2459">
            <v>30364</v>
          </cell>
          <cell r="E2459">
            <v>2</v>
          </cell>
          <cell r="F2459" t="str">
            <v>C</v>
          </cell>
          <cell r="G2459" t="str">
            <v>C</v>
          </cell>
          <cell r="H2459" t="str">
            <v/>
          </cell>
          <cell r="I2459" t="str">
            <v/>
          </cell>
          <cell r="J2459" t="str">
            <v/>
          </cell>
          <cell r="K2459" t="str">
            <v>Large Commercial Aircraft</v>
          </cell>
          <cell r="L2459" t="str">
            <v>Airbus</v>
          </cell>
          <cell r="M2459" t="str">
            <v>Airbus A319neo</v>
          </cell>
        </row>
        <row r="2460">
          <cell r="A2460">
            <v>514</v>
          </cell>
          <cell r="B2460">
            <v>729</v>
          </cell>
          <cell r="C2460" t="str">
            <v>514#729</v>
          </cell>
          <cell r="D2460">
            <v>30364</v>
          </cell>
          <cell r="E2460">
            <v>2</v>
          </cell>
          <cell r="F2460" t="str">
            <v>C</v>
          </cell>
          <cell r="G2460" t="str">
            <v>C</v>
          </cell>
          <cell r="H2460" t="str">
            <v/>
          </cell>
          <cell r="I2460" t="str">
            <v/>
          </cell>
          <cell r="J2460" t="str">
            <v/>
          </cell>
          <cell r="K2460" t="str">
            <v>Large Commercial Aircraft</v>
          </cell>
          <cell r="L2460" t="str">
            <v>Airbus</v>
          </cell>
          <cell r="M2460" t="str">
            <v>Airbus A320neo</v>
          </cell>
        </row>
        <row r="2461">
          <cell r="A2461">
            <v>210</v>
          </cell>
          <cell r="B2461">
            <v>729</v>
          </cell>
          <cell r="C2461" t="str">
            <v>210#729</v>
          </cell>
          <cell r="D2461">
            <v>30364</v>
          </cell>
          <cell r="E2461">
            <v>2</v>
          </cell>
          <cell r="F2461" t="str">
            <v>C</v>
          </cell>
          <cell r="G2461" t="str">
            <v>C</v>
          </cell>
          <cell r="H2461" t="str">
            <v/>
          </cell>
          <cell r="I2461" t="str">
            <v/>
          </cell>
          <cell r="J2461" t="str">
            <v/>
          </cell>
          <cell r="K2461" t="str">
            <v>Large Commercial Aircraft</v>
          </cell>
          <cell r="L2461" t="str">
            <v>Airbus</v>
          </cell>
          <cell r="M2461" t="str">
            <v>Airbus A320neo</v>
          </cell>
        </row>
        <row r="2462">
          <cell r="A2462">
            <v>665</v>
          </cell>
          <cell r="B2462">
            <v>729</v>
          </cell>
          <cell r="C2462" t="str">
            <v>665#729</v>
          </cell>
          <cell r="D2462">
            <v>30364</v>
          </cell>
          <cell r="E2462">
            <v>2</v>
          </cell>
          <cell r="F2462" t="str">
            <v>C</v>
          </cell>
          <cell r="G2462" t="str">
            <v>C</v>
          </cell>
          <cell r="H2462" t="str">
            <v/>
          </cell>
          <cell r="I2462" t="str">
            <v/>
          </cell>
          <cell r="J2462" t="str">
            <v/>
          </cell>
          <cell r="K2462" t="str">
            <v>Freighter</v>
          </cell>
          <cell r="L2462" t="str">
            <v>Airbus</v>
          </cell>
          <cell r="M2462" t="str">
            <v>A320-200P2F</v>
          </cell>
        </row>
        <row r="2463">
          <cell r="A2463">
            <v>666</v>
          </cell>
          <cell r="B2463">
            <v>729</v>
          </cell>
          <cell r="C2463" t="str">
            <v>666#729</v>
          </cell>
          <cell r="D2463">
            <v>30364</v>
          </cell>
          <cell r="E2463">
            <v>2</v>
          </cell>
          <cell r="F2463" t="str">
            <v>C</v>
          </cell>
          <cell r="G2463" t="str">
            <v>C</v>
          </cell>
          <cell r="H2463" t="str">
            <v/>
          </cell>
          <cell r="I2463" t="str">
            <v/>
          </cell>
          <cell r="J2463" t="str">
            <v/>
          </cell>
          <cell r="K2463" t="str">
            <v>Freighter</v>
          </cell>
          <cell r="L2463" t="str">
            <v>Airbus</v>
          </cell>
          <cell r="M2463" t="str">
            <v>A321P2F</v>
          </cell>
        </row>
        <row r="2464">
          <cell r="A2464">
            <v>573</v>
          </cell>
          <cell r="B2464">
            <v>729</v>
          </cell>
          <cell r="C2464" t="str">
            <v>573#729</v>
          </cell>
          <cell r="D2464">
            <v>30364</v>
          </cell>
          <cell r="E2464">
            <v>2</v>
          </cell>
          <cell r="F2464" t="str">
            <v>C</v>
          </cell>
          <cell r="G2464" t="str">
            <v>C</v>
          </cell>
          <cell r="H2464" t="str">
            <v/>
          </cell>
          <cell r="I2464" t="str">
            <v/>
          </cell>
          <cell r="J2464" t="str">
            <v/>
          </cell>
          <cell r="K2464" t="str">
            <v>Freighter</v>
          </cell>
          <cell r="L2464" t="str">
            <v>Boeing</v>
          </cell>
          <cell r="M2464" t="str">
            <v>Boeing 737-300SF</v>
          </cell>
        </row>
        <row r="2465">
          <cell r="A2465">
            <v>572</v>
          </cell>
          <cell r="B2465">
            <v>729</v>
          </cell>
          <cell r="C2465" t="str">
            <v>572#729</v>
          </cell>
          <cell r="D2465">
            <v>30364</v>
          </cell>
          <cell r="E2465">
            <v>2</v>
          </cell>
          <cell r="F2465" t="str">
            <v>C</v>
          </cell>
          <cell r="G2465" t="str">
            <v>C</v>
          </cell>
          <cell r="H2465" t="str">
            <v/>
          </cell>
          <cell r="I2465" t="str">
            <v/>
          </cell>
          <cell r="J2465" t="str">
            <v/>
          </cell>
          <cell r="K2465" t="str">
            <v>Freighter</v>
          </cell>
          <cell r="L2465" t="str">
            <v>Boeing</v>
          </cell>
          <cell r="M2465" t="str">
            <v>Boeing 737-400SF</v>
          </cell>
        </row>
        <row r="2466">
          <cell r="A2466">
            <v>591</v>
          </cell>
          <cell r="B2466">
            <v>729</v>
          </cell>
          <cell r="C2466" t="str">
            <v>591#729</v>
          </cell>
          <cell r="D2466">
            <v>30364</v>
          </cell>
          <cell r="E2466">
            <v>2</v>
          </cell>
          <cell r="F2466" t="str">
            <v>C</v>
          </cell>
          <cell r="G2466" t="str">
            <v>C</v>
          </cell>
          <cell r="H2466" t="str">
            <v/>
          </cell>
          <cell r="I2466" t="str">
            <v/>
          </cell>
          <cell r="J2466" t="str">
            <v/>
          </cell>
          <cell r="K2466" t="str">
            <v>Freighter</v>
          </cell>
          <cell r="L2466" t="str">
            <v>Boeing</v>
          </cell>
          <cell r="M2466" t="str">
            <v>Boeing 737-700C</v>
          </cell>
        </row>
        <row r="2467">
          <cell r="A2467">
            <v>571</v>
          </cell>
          <cell r="B2467">
            <v>729</v>
          </cell>
          <cell r="C2467" t="str">
            <v>571#729</v>
          </cell>
          <cell r="D2467">
            <v>30364</v>
          </cell>
          <cell r="E2467">
            <v>2</v>
          </cell>
          <cell r="F2467" t="str">
            <v>C</v>
          </cell>
          <cell r="G2467" t="str">
            <v>C</v>
          </cell>
          <cell r="H2467" t="str">
            <v/>
          </cell>
          <cell r="I2467" t="str">
            <v/>
          </cell>
          <cell r="J2467" t="str">
            <v/>
          </cell>
          <cell r="K2467" t="str">
            <v>Freighter</v>
          </cell>
          <cell r="L2467" t="str">
            <v>Boeing</v>
          </cell>
          <cell r="M2467" t="str">
            <v>Boeing 737-700/-800CF</v>
          </cell>
        </row>
        <row r="2468">
          <cell r="A2468">
            <v>596</v>
          </cell>
          <cell r="B2468">
            <v>729</v>
          </cell>
          <cell r="C2468" t="str">
            <v>596#729</v>
          </cell>
          <cell r="D2468">
            <v>30364</v>
          </cell>
          <cell r="E2468">
            <v>2</v>
          </cell>
          <cell r="F2468" t="str">
            <v>C</v>
          </cell>
          <cell r="G2468" t="str">
            <v>C</v>
          </cell>
          <cell r="H2468" t="str">
            <v/>
          </cell>
          <cell r="I2468" t="str">
            <v/>
          </cell>
          <cell r="J2468" t="str">
            <v/>
          </cell>
          <cell r="K2468" t="str">
            <v>Freighter</v>
          </cell>
          <cell r="L2468" t="str">
            <v>Boeing</v>
          </cell>
          <cell r="M2468" t="str">
            <v>Boeing 757-200 PF/SF</v>
          </cell>
        </row>
        <row r="2469">
          <cell r="A2469">
            <v>595</v>
          </cell>
          <cell r="B2469">
            <v>729</v>
          </cell>
          <cell r="C2469" t="str">
            <v>595#729</v>
          </cell>
          <cell r="D2469">
            <v>30364</v>
          </cell>
          <cell r="E2469">
            <v>2</v>
          </cell>
          <cell r="F2469" t="str">
            <v>C</v>
          </cell>
          <cell r="G2469" t="str">
            <v>C</v>
          </cell>
          <cell r="H2469" t="str">
            <v/>
          </cell>
          <cell r="I2469" t="str">
            <v/>
          </cell>
          <cell r="J2469" t="str">
            <v/>
          </cell>
          <cell r="K2469" t="str">
            <v>Freighter</v>
          </cell>
          <cell r="L2469" t="str">
            <v>Boeing</v>
          </cell>
          <cell r="M2469" t="str">
            <v>Boeing 757-200 PF/SF</v>
          </cell>
        </row>
        <row r="2470">
          <cell r="A2470">
            <v>674</v>
          </cell>
          <cell r="B2470">
            <v>729</v>
          </cell>
          <cell r="C2470" t="str">
            <v>674#729</v>
          </cell>
          <cell r="D2470">
            <v>30364</v>
          </cell>
          <cell r="E2470">
            <v>2</v>
          </cell>
          <cell r="F2470" t="str">
            <v>C</v>
          </cell>
          <cell r="G2470" t="str">
            <v>C</v>
          </cell>
          <cell r="H2470" t="str">
            <v/>
          </cell>
          <cell r="I2470" t="str">
            <v/>
          </cell>
          <cell r="J2470" t="str">
            <v/>
          </cell>
          <cell r="K2470" t="str">
            <v>Business Jet</v>
          </cell>
          <cell r="L2470" t="str">
            <v>Airbus</v>
          </cell>
          <cell r="M2470" t="str">
            <v>Airbus ACJ TwoTwenty</v>
          </cell>
        </row>
        <row r="2471">
          <cell r="A2471">
            <v>526</v>
          </cell>
          <cell r="B2471">
            <v>729</v>
          </cell>
          <cell r="C2471" t="str">
            <v>526#729</v>
          </cell>
          <cell r="D2471">
            <v>30364</v>
          </cell>
          <cell r="E2471">
            <v>2</v>
          </cell>
          <cell r="F2471" t="str">
            <v>C</v>
          </cell>
          <cell r="G2471" t="str">
            <v>C</v>
          </cell>
          <cell r="H2471" t="str">
            <v/>
          </cell>
          <cell r="I2471" t="str">
            <v/>
          </cell>
          <cell r="J2471" t="str">
            <v/>
          </cell>
          <cell r="K2471" t="str">
            <v>Business Jet</v>
          </cell>
          <cell r="L2471" t="str">
            <v>Airbus</v>
          </cell>
          <cell r="M2471" t="str">
            <v>Airbus ACJ320 Family</v>
          </cell>
        </row>
        <row r="2472">
          <cell r="A2472">
            <v>528</v>
          </cell>
          <cell r="B2472">
            <v>729</v>
          </cell>
          <cell r="C2472" t="str">
            <v>528#729</v>
          </cell>
          <cell r="D2472">
            <v>30364</v>
          </cell>
          <cell r="E2472">
            <v>2</v>
          </cell>
          <cell r="F2472" t="str">
            <v>C</v>
          </cell>
          <cell r="G2472" t="str">
            <v>C</v>
          </cell>
          <cell r="H2472" t="str">
            <v/>
          </cell>
          <cell r="I2472" t="str">
            <v/>
          </cell>
          <cell r="J2472" t="str">
            <v/>
          </cell>
          <cell r="K2472" t="str">
            <v>Business Jet</v>
          </cell>
          <cell r="L2472" t="str">
            <v>Airbus</v>
          </cell>
          <cell r="M2472" t="str">
            <v>Airbus ACJ320neo Family</v>
          </cell>
        </row>
        <row r="2473">
          <cell r="A2473">
            <v>527</v>
          </cell>
          <cell r="B2473">
            <v>729</v>
          </cell>
          <cell r="C2473" t="str">
            <v>527#729</v>
          </cell>
          <cell r="D2473">
            <v>30364</v>
          </cell>
          <cell r="E2473">
            <v>2</v>
          </cell>
          <cell r="F2473" t="str">
            <v>C</v>
          </cell>
          <cell r="G2473" t="str">
            <v>C</v>
          </cell>
          <cell r="H2473" t="str">
            <v/>
          </cell>
          <cell r="I2473" t="str">
            <v/>
          </cell>
          <cell r="J2473" t="str">
            <v/>
          </cell>
          <cell r="K2473" t="str">
            <v>Business Jet</v>
          </cell>
          <cell r="L2473" t="str">
            <v>Airbus</v>
          </cell>
          <cell r="M2473" t="str">
            <v>Airbus ACJ320neo Family</v>
          </cell>
        </row>
        <row r="2474">
          <cell r="A2474">
            <v>529</v>
          </cell>
          <cell r="B2474">
            <v>729</v>
          </cell>
          <cell r="C2474" t="str">
            <v>529#729</v>
          </cell>
          <cell r="D2474">
            <v>30364</v>
          </cell>
          <cell r="E2474">
            <v>2</v>
          </cell>
          <cell r="F2474" t="str">
            <v>C</v>
          </cell>
          <cell r="G2474" t="str">
            <v>C</v>
          </cell>
          <cell r="H2474" t="str">
            <v/>
          </cell>
          <cell r="I2474" t="str">
            <v/>
          </cell>
          <cell r="J2474" t="str">
            <v/>
          </cell>
          <cell r="K2474" t="str">
            <v>Business Jet</v>
          </cell>
          <cell r="L2474" t="str">
            <v>Boeing</v>
          </cell>
          <cell r="M2474" t="str">
            <v>Boeing BBJ MAX</v>
          </cell>
        </row>
        <row r="2475">
          <cell r="A2475">
            <v>297</v>
          </cell>
          <cell r="B2475">
            <v>729</v>
          </cell>
          <cell r="C2475" t="str">
            <v>297#729</v>
          </cell>
          <cell r="D2475">
            <v>30364</v>
          </cell>
          <cell r="E2475">
            <v>2</v>
          </cell>
          <cell r="F2475" t="str">
            <v>C</v>
          </cell>
          <cell r="G2475" t="str">
            <v>C</v>
          </cell>
          <cell r="H2475" t="str">
            <v/>
          </cell>
          <cell r="I2475" t="str">
            <v/>
          </cell>
          <cell r="J2475" t="str">
            <v/>
          </cell>
          <cell r="K2475" t="str">
            <v>Business Jet</v>
          </cell>
          <cell r="L2475" t="str">
            <v>Boeing</v>
          </cell>
          <cell r="M2475" t="str">
            <v>Boeing BBJ/BBJ2/BBJ3</v>
          </cell>
        </row>
        <row r="2476">
          <cell r="A2476">
            <v>636</v>
          </cell>
          <cell r="B2476">
            <v>729</v>
          </cell>
          <cell r="C2476" t="str">
            <v>636#729</v>
          </cell>
          <cell r="D2476">
            <v>30364</v>
          </cell>
          <cell r="E2476">
            <v>2</v>
          </cell>
          <cell r="F2476" t="str">
            <v>C</v>
          </cell>
          <cell r="G2476" t="str">
            <v>C</v>
          </cell>
          <cell r="H2476" t="str">
            <v/>
          </cell>
          <cell r="I2476" t="str">
            <v/>
          </cell>
          <cell r="J2476" t="str">
            <v/>
          </cell>
          <cell r="K2476" t="str">
            <v>Military Transport / Special Mission</v>
          </cell>
          <cell r="L2476" t="str">
            <v>Boeing</v>
          </cell>
          <cell r="M2476" t="str">
            <v>Boeing B-52 Stratofortress</v>
          </cell>
        </row>
        <row r="2477">
          <cell r="A2477">
            <v>676</v>
          </cell>
          <cell r="B2477">
            <v>729</v>
          </cell>
          <cell r="C2477" t="str">
            <v>676#729</v>
          </cell>
          <cell r="D2477">
            <v>30364</v>
          </cell>
          <cell r="E2477">
            <v>2</v>
          </cell>
          <cell r="F2477" t="str">
            <v>C</v>
          </cell>
          <cell r="G2477" t="str">
            <v>C</v>
          </cell>
          <cell r="H2477" t="str">
            <v/>
          </cell>
          <cell r="I2477" t="str">
            <v/>
          </cell>
          <cell r="J2477" t="str">
            <v/>
          </cell>
          <cell r="K2477" t="str">
            <v>Military Transport / Special Mission</v>
          </cell>
          <cell r="L2477" t="str">
            <v>Boeing</v>
          </cell>
          <cell r="M2477" t="str">
            <v>Boeing B-52 Stratofortress re-engine</v>
          </cell>
        </row>
        <row r="2478">
          <cell r="A2478">
            <v>156</v>
          </cell>
          <cell r="B2478">
            <v>729</v>
          </cell>
          <cell r="C2478" t="str">
            <v>156#729</v>
          </cell>
          <cell r="D2478">
            <v>30364</v>
          </cell>
          <cell r="E2478">
            <v>2</v>
          </cell>
          <cell r="F2478" t="str">
            <v>C</v>
          </cell>
          <cell r="G2478" t="str">
            <v>C</v>
          </cell>
          <cell r="H2478" t="str">
            <v/>
          </cell>
          <cell r="I2478" t="str">
            <v/>
          </cell>
          <cell r="J2478" t="str">
            <v/>
          </cell>
          <cell r="K2478" t="str">
            <v>Military Transport / Special Mission</v>
          </cell>
          <cell r="L2478" t="str">
            <v>Boeing</v>
          </cell>
          <cell r="M2478" t="str">
            <v>Boeing P-8 Poseidon</v>
          </cell>
        </row>
        <row r="2479">
          <cell r="A2479">
            <v>574</v>
          </cell>
          <cell r="B2479">
            <v>729</v>
          </cell>
          <cell r="C2479" t="str">
            <v>574#729</v>
          </cell>
          <cell r="D2479">
            <v>30364</v>
          </cell>
          <cell r="E2479">
            <v>2</v>
          </cell>
          <cell r="F2479" t="str">
            <v>C</v>
          </cell>
          <cell r="G2479" t="str">
            <v>C</v>
          </cell>
          <cell r="H2479" t="str">
            <v/>
          </cell>
          <cell r="I2479" t="str">
            <v/>
          </cell>
          <cell r="J2479" t="str">
            <v/>
          </cell>
          <cell r="K2479" t="str">
            <v>Military Transport / Special Mission</v>
          </cell>
          <cell r="L2479" t="str">
            <v>Boeing</v>
          </cell>
          <cell r="M2479" t="str">
            <v>Boeing C-40 Clipper</v>
          </cell>
        </row>
        <row r="2480">
          <cell r="A2480">
            <v>197</v>
          </cell>
          <cell r="B2480">
            <v>729</v>
          </cell>
          <cell r="C2480" t="str">
            <v>197#729</v>
          </cell>
          <cell r="D2480">
            <v>30364</v>
          </cell>
          <cell r="E2480">
            <v>2</v>
          </cell>
          <cell r="F2480" t="str">
            <v>C</v>
          </cell>
          <cell r="G2480" t="str">
            <v>C</v>
          </cell>
          <cell r="H2480" t="str">
            <v/>
          </cell>
          <cell r="I2480" t="str">
            <v/>
          </cell>
          <cell r="J2480" t="str">
            <v/>
          </cell>
          <cell r="K2480" t="str">
            <v>Large Commercial Aircraft</v>
          </cell>
          <cell r="L2480" t="str">
            <v>Boeing</v>
          </cell>
          <cell r="M2480" t="str">
            <v>Boeing 737 MAX: 737 MAX 9</v>
          </cell>
        </row>
        <row r="2481">
          <cell r="A2481">
            <v>300</v>
          </cell>
          <cell r="B2481">
            <v>729</v>
          </cell>
          <cell r="C2481" t="str">
            <v>300#729</v>
          </cell>
          <cell r="D2481">
            <v>30364</v>
          </cell>
          <cell r="E2481">
            <v>2</v>
          </cell>
          <cell r="F2481" t="str">
            <v>C</v>
          </cell>
          <cell r="G2481" t="str">
            <v>C</v>
          </cell>
          <cell r="H2481" t="str">
            <v/>
          </cell>
          <cell r="I2481" t="str">
            <v/>
          </cell>
          <cell r="J2481" t="str">
            <v/>
          </cell>
          <cell r="K2481" t="str">
            <v>Large Commercial Aircraft</v>
          </cell>
          <cell r="L2481" t="str">
            <v>Boeing</v>
          </cell>
          <cell r="M2481" t="str">
            <v>Boeing 737-600</v>
          </cell>
        </row>
        <row r="2482">
          <cell r="A2482">
            <v>192</v>
          </cell>
          <cell r="B2482">
            <v>729</v>
          </cell>
          <cell r="C2482" t="str">
            <v>192#729</v>
          </cell>
          <cell r="D2482">
            <v>30364</v>
          </cell>
          <cell r="E2482">
            <v>2</v>
          </cell>
          <cell r="F2482" t="str">
            <v>C</v>
          </cell>
          <cell r="G2482" t="str">
            <v>C</v>
          </cell>
          <cell r="H2482" t="str">
            <v/>
          </cell>
          <cell r="I2482" t="str">
            <v/>
          </cell>
          <cell r="J2482" t="str">
            <v/>
          </cell>
          <cell r="K2482" t="str">
            <v>Large Commercial Aircraft</v>
          </cell>
          <cell r="L2482" t="str">
            <v>Boeing</v>
          </cell>
          <cell r="M2482" t="str">
            <v>Boeing 737-700</v>
          </cell>
        </row>
        <row r="2483">
          <cell r="A2483">
            <v>193</v>
          </cell>
          <cell r="B2483">
            <v>729</v>
          </cell>
          <cell r="C2483" t="str">
            <v>193#729</v>
          </cell>
          <cell r="D2483">
            <v>30364</v>
          </cell>
          <cell r="E2483">
            <v>2</v>
          </cell>
          <cell r="F2483" t="str">
            <v>C</v>
          </cell>
          <cell r="G2483" t="str">
            <v>C</v>
          </cell>
          <cell r="H2483" t="str">
            <v/>
          </cell>
          <cell r="I2483" t="str">
            <v/>
          </cell>
          <cell r="J2483" t="str">
            <v/>
          </cell>
          <cell r="K2483" t="str">
            <v>Large Commercial Aircraft</v>
          </cell>
          <cell r="L2483" t="str">
            <v>Boeing</v>
          </cell>
          <cell r="M2483" t="str">
            <v>Boeing 737-800</v>
          </cell>
        </row>
        <row r="2484">
          <cell r="A2484">
            <v>194</v>
          </cell>
          <cell r="B2484">
            <v>729</v>
          </cell>
          <cell r="C2484" t="str">
            <v>194#729</v>
          </cell>
          <cell r="D2484">
            <v>30364</v>
          </cell>
          <cell r="E2484">
            <v>2</v>
          </cell>
          <cell r="F2484" t="str">
            <v>C</v>
          </cell>
          <cell r="G2484" t="str">
            <v>C</v>
          </cell>
          <cell r="H2484" t="str">
            <v/>
          </cell>
          <cell r="I2484" t="str">
            <v/>
          </cell>
          <cell r="J2484" t="str">
            <v/>
          </cell>
          <cell r="K2484" t="str">
            <v>Large Commercial Aircraft</v>
          </cell>
          <cell r="L2484" t="str">
            <v>Boeing</v>
          </cell>
          <cell r="M2484" t="str">
            <v>Boeing 737-900</v>
          </cell>
        </row>
        <row r="2485">
          <cell r="A2485">
            <v>522</v>
          </cell>
          <cell r="B2485">
            <v>729</v>
          </cell>
          <cell r="C2485" t="str">
            <v>522#729</v>
          </cell>
          <cell r="D2485">
            <v>30364</v>
          </cell>
          <cell r="E2485">
            <v>2</v>
          </cell>
          <cell r="F2485" t="str">
            <v>C</v>
          </cell>
          <cell r="G2485" t="str">
            <v>C</v>
          </cell>
          <cell r="H2485" t="str">
            <v/>
          </cell>
          <cell r="I2485" t="str">
            <v/>
          </cell>
          <cell r="J2485" t="str">
            <v/>
          </cell>
          <cell r="K2485" t="str">
            <v>Large Commercial Aircraft</v>
          </cell>
          <cell r="L2485" t="str">
            <v>Boeing</v>
          </cell>
          <cell r="M2485" t="str">
            <v>Boeing 757</v>
          </cell>
        </row>
        <row r="2486">
          <cell r="A2486">
            <v>230</v>
          </cell>
          <cell r="B2486">
            <v>729</v>
          </cell>
          <cell r="C2486" t="str">
            <v>230#729</v>
          </cell>
          <cell r="D2486">
            <v>30364</v>
          </cell>
          <cell r="E2486">
            <v>2</v>
          </cell>
          <cell r="F2486" t="str">
            <v>C</v>
          </cell>
          <cell r="G2486" t="str">
            <v>C</v>
          </cell>
          <cell r="H2486" t="str">
            <v/>
          </cell>
          <cell r="I2486" t="str">
            <v/>
          </cell>
          <cell r="J2486" t="str">
            <v/>
          </cell>
          <cell r="K2486" t="str">
            <v>Large Commercial Aircraft</v>
          </cell>
          <cell r="L2486" t="str">
            <v>Boeing</v>
          </cell>
          <cell r="M2486" t="str">
            <v>Boeing 757</v>
          </cell>
        </row>
        <row r="2487">
          <cell r="A2487">
            <v>612</v>
          </cell>
          <cell r="B2487">
            <v>729</v>
          </cell>
          <cell r="C2487" t="str">
            <v>612#729</v>
          </cell>
          <cell r="D2487">
            <v>30364</v>
          </cell>
          <cell r="E2487">
            <v>2</v>
          </cell>
          <cell r="F2487" t="str">
            <v>C</v>
          </cell>
          <cell r="G2487" t="str">
            <v>C</v>
          </cell>
          <cell r="H2487" t="str">
            <v/>
          </cell>
          <cell r="I2487" t="str">
            <v/>
          </cell>
          <cell r="J2487" t="str">
            <v/>
          </cell>
          <cell r="K2487" t="str">
            <v>Large Commercial Aircraft</v>
          </cell>
          <cell r="L2487" t="str">
            <v>Boeing</v>
          </cell>
          <cell r="M2487" t="str">
            <v>Boeing New Single Aisle (NSA)</v>
          </cell>
        </row>
        <row r="2488">
          <cell r="A2488">
            <v>18</v>
          </cell>
          <cell r="B2488">
            <v>729</v>
          </cell>
          <cell r="C2488" t="str">
            <v>18#729</v>
          </cell>
          <cell r="D2488">
            <v>30364</v>
          </cell>
          <cell r="E2488">
            <v>2</v>
          </cell>
          <cell r="F2488" t="str">
            <v>C</v>
          </cell>
          <cell r="G2488" t="str">
            <v>C</v>
          </cell>
          <cell r="H2488" t="str">
            <v/>
          </cell>
          <cell r="I2488" t="str">
            <v/>
          </cell>
          <cell r="J2488" t="str">
            <v/>
          </cell>
          <cell r="K2488" t="str">
            <v>Large Commercial Aircraft</v>
          </cell>
          <cell r="L2488" t="str">
            <v>Comac</v>
          </cell>
          <cell r="M2488" t="str">
            <v>Comac C919</v>
          </cell>
        </row>
        <row r="2489">
          <cell r="A2489">
            <v>541</v>
          </cell>
          <cell r="B2489">
            <v>729</v>
          </cell>
          <cell r="C2489" t="str">
            <v>541#729</v>
          </cell>
          <cell r="D2489">
            <v>30364</v>
          </cell>
          <cell r="E2489">
            <v>2</v>
          </cell>
          <cell r="F2489" t="str">
            <v>C</v>
          </cell>
          <cell r="G2489" t="str">
            <v>C</v>
          </cell>
          <cell r="H2489" t="str">
            <v/>
          </cell>
          <cell r="I2489" t="str">
            <v/>
          </cell>
          <cell r="J2489" t="str">
            <v/>
          </cell>
          <cell r="K2489" t="str">
            <v>Large Commercial Aircraft</v>
          </cell>
          <cell r="L2489" t="str">
            <v>Irkut</v>
          </cell>
          <cell r="M2489" t="str">
            <v>Irkut MC-21</v>
          </cell>
        </row>
        <row r="2490">
          <cell r="A2490">
            <v>19</v>
          </cell>
          <cell r="B2490">
            <v>729</v>
          </cell>
          <cell r="C2490" t="str">
            <v>19#729</v>
          </cell>
          <cell r="D2490">
            <v>30364</v>
          </cell>
          <cell r="E2490">
            <v>2</v>
          </cell>
          <cell r="F2490" t="str">
            <v>C</v>
          </cell>
          <cell r="G2490" t="str">
            <v>C</v>
          </cell>
          <cell r="H2490" t="str">
            <v/>
          </cell>
          <cell r="I2490" t="str">
            <v/>
          </cell>
          <cell r="J2490" t="str">
            <v/>
          </cell>
          <cell r="K2490" t="str">
            <v>Large Commercial Aircraft</v>
          </cell>
          <cell r="L2490" t="str">
            <v>Irkut</v>
          </cell>
          <cell r="M2490" t="str">
            <v>Irkut MC-21</v>
          </cell>
        </row>
        <row r="2491">
          <cell r="A2491">
            <v>663</v>
          </cell>
          <cell r="B2491">
            <v>729</v>
          </cell>
          <cell r="C2491" t="str">
            <v>663#729</v>
          </cell>
          <cell r="D2491">
            <v>31882</v>
          </cell>
          <cell r="E2491">
            <v>2</v>
          </cell>
          <cell r="F2491" t="str">
            <v>D</v>
          </cell>
          <cell r="G2491" t="str">
            <v>D (105% C) [$30,364]</v>
          </cell>
          <cell r="H2491" t="str">
            <v/>
          </cell>
          <cell r="I2491" t="str">
            <v/>
          </cell>
          <cell r="J2491" t="str">
            <v/>
          </cell>
          <cell r="K2491" t="str">
            <v>Large Commercial Aircraft</v>
          </cell>
          <cell r="L2491" t="str">
            <v>Airbus</v>
          </cell>
          <cell r="M2491" t="str">
            <v>Airbus A321 XLR</v>
          </cell>
        </row>
        <row r="2492">
          <cell r="A2492">
            <v>654</v>
          </cell>
          <cell r="B2492">
            <v>729</v>
          </cell>
          <cell r="C2492" t="str">
            <v>654#729</v>
          </cell>
          <cell r="D2492">
            <v>31882</v>
          </cell>
          <cell r="E2492">
            <v>2</v>
          </cell>
          <cell r="F2492" t="str">
            <v>D</v>
          </cell>
          <cell r="G2492" t="str">
            <v>D (105% C) [$30,364]</v>
          </cell>
          <cell r="H2492" t="str">
            <v/>
          </cell>
          <cell r="I2492" t="str">
            <v/>
          </cell>
          <cell r="J2492" t="str">
            <v/>
          </cell>
          <cell r="K2492" t="str">
            <v>Large Commercial Aircraft</v>
          </cell>
          <cell r="L2492" t="str">
            <v>Airbus</v>
          </cell>
          <cell r="M2492" t="str">
            <v>Airbus A322X</v>
          </cell>
        </row>
        <row r="2493">
          <cell r="A2493">
            <v>655</v>
          </cell>
          <cell r="B2493">
            <v>729</v>
          </cell>
          <cell r="C2493" t="str">
            <v>655#729</v>
          </cell>
          <cell r="D2493">
            <v>31882</v>
          </cell>
          <cell r="E2493">
            <v>2</v>
          </cell>
          <cell r="F2493" t="str">
            <v>D</v>
          </cell>
          <cell r="G2493" t="str">
            <v>D (105% C) [$30,364]</v>
          </cell>
          <cell r="H2493" t="str">
            <v/>
          </cell>
          <cell r="I2493" t="str">
            <v/>
          </cell>
          <cell r="J2493" t="str">
            <v/>
          </cell>
          <cell r="K2493" t="str">
            <v>Large Commercial Aircraft</v>
          </cell>
          <cell r="L2493" t="str">
            <v>Airbus</v>
          </cell>
          <cell r="M2493" t="str">
            <v>Airbus A322X</v>
          </cell>
        </row>
        <row r="2494">
          <cell r="A2494">
            <v>653</v>
          </cell>
          <cell r="B2494">
            <v>729</v>
          </cell>
          <cell r="C2494" t="str">
            <v>653#729</v>
          </cell>
          <cell r="D2494">
            <v>31882</v>
          </cell>
          <cell r="E2494">
            <v>2</v>
          </cell>
          <cell r="F2494" t="str">
            <v>D</v>
          </cell>
          <cell r="G2494" t="str">
            <v>D (105% C) [$30,364]</v>
          </cell>
          <cell r="H2494" t="str">
            <v/>
          </cell>
          <cell r="I2494" t="str">
            <v/>
          </cell>
          <cell r="J2494" t="str">
            <v/>
          </cell>
          <cell r="K2494" t="str">
            <v>Large Commercial Aircraft</v>
          </cell>
          <cell r="L2494" t="str">
            <v>Airbus</v>
          </cell>
          <cell r="M2494" t="str">
            <v>Airbus A220-500</v>
          </cell>
        </row>
        <row r="2495">
          <cell r="A2495">
            <v>660</v>
          </cell>
          <cell r="B2495">
            <v>729</v>
          </cell>
          <cell r="C2495" t="str">
            <v>660#729</v>
          </cell>
          <cell r="D2495">
            <v>31882</v>
          </cell>
          <cell r="E2495">
            <v>2</v>
          </cell>
          <cell r="F2495" t="str">
            <v>D</v>
          </cell>
          <cell r="G2495" t="str">
            <v>D (105% C) [$30,364]</v>
          </cell>
          <cell r="H2495" t="str">
            <v/>
          </cell>
          <cell r="I2495" t="str">
            <v/>
          </cell>
          <cell r="J2495" t="str">
            <v/>
          </cell>
          <cell r="K2495" t="str">
            <v>Large Commercial Aircraft</v>
          </cell>
          <cell r="L2495" t="str">
            <v>Airbus</v>
          </cell>
          <cell r="M2495" t="str">
            <v>Airbus A321 LR</v>
          </cell>
        </row>
        <row r="2496">
          <cell r="A2496">
            <v>661</v>
          </cell>
          <cell r="B2496">
            <v>729</v>
          </cell>
          <cell r="C2496" t="str">
            <v>661#729</v>
          </cell>
          <cell r="D2496">
            <v>31882</v>
          </cell>
          <cell r="E2496">
            <v>2</v>
          </cell>
          <cell r="F2496" t="str">
            <v>D</v>
          </cell>
          <cell r="G2496" t="str">
            <v>D (105% C) [$30,364]</v>
          </cell>
          <cell r="H2496" t="str">
            <v/>
          </cell>
          <cell r="I2496" t="str">
            <v/>
          </cell>
          <cell r="J2496" t="str">
            <v/>
          </cell>
          <cell r="K2496" t="str">
            <v>Large Commercial Aircraft</v>
          </cell>
          <cell r="L2496" t="str">
            <v>Airbus</v>
          </cell>
          <cell r="M2496" t="str">
            <v>Airbus A321 LR</v>
          </cell>
        </row>
        <row r="2497">
          <cell r="A2497">
            <v>662</v>
          </cell>
          <cell r="B2497">
            <v>729</v>
          </cell>
          <cell r="C2497" t="str">
            <v>662#729</v>
          </cell>
          <cell r="D2497">
            <v>31882</v>
          </cell>
          <cell r="E2497">
            <v>2</v>
          </cell>
          <cell r="F2497" t="str">
            <v>D</v>
          </cell>
          <cell r="G2497" t="str">
            <v>D (105% C) [$30,364]</v>
          </cell>
          <cell r="H2497" t="str">
            <v/>
          </cell>
          <cell r="I2497" t="str">
            <v/>
          </cell>
          <cell r="J2497" t="str">
            <v/>
          </cell>
          <cell r="K2497" t="str">
            <v>Large Commercial Aircraft</v>
          </cell>
          <cell r="L2497" t="str">
            <v>Airbus</v>
          </cell>
          <cell r="M2497" t="str">
            <v>Airbus A321 XLR</v>
          </cell>
        </row>
        <row r="2498">
          <cell r="A2498">
            <v>668</v>
          </cell>
          <cell r="B2498">
            <v>730</v>
          </cell>
          <cell r="C2498" t="str">
            <v>668#730</v>
          </cell>
          <cell r="D2498">
            <v>45546</v>
          </cell>
          <cell r="E2498">
            <v>1</v>
          </cell>
          <cell r="F2498" t="str">
            <v>A</v>
          </cell>
          <cell r="G2498" t="str">
            <v>A</v>
          </cell>
          <cell r="H2498" t="str">
            <v/>
          </cell>
          <cell r="I2498" t="str">
            <v/>
          </cell>
          <cell r="J2498" t="str">
            <v/>
          </cell>
          <cell r="K2498" t="str">
            <v>Freighter</v>
          </cell>
          <cell r="L2498" t="str">
            <v>ATR</v>
          </cell>
          <cell r="M2498" t="str">
            <v>ATR 72-600F</v>
          </cell>
        </row>
        <row r="2499">
          <cell r="A2499">
            <v>667</v>
          </cell>
          <cell r="B2499">
            <v>730</v>
          </cell>
          <cell r="C2499" t="str">
            <v>667#730</v>
          </cell>
          <cell r="D2499">
            <v>45546</v>
          </cell>
          <cell r="E2499">
            <v>1</v>
          </cell>
          <cell r="F2499" t="str">
            <v>A</v>
          </cell>
          <cell r="G2499" t="str">
            <v>A</v>
          </cell>
          <cell r="H2499" t="str">
            <v/>
          </cell>
          <cell r="I2499" t="str">
            <v/>
          </cell>
          <cell r="J2499" t="str">
            <v/>
          </cell>
          <cell r="K2499" t="str">
            <v>Freighter</v>
          </cell>
          <cell r="L2499" t="str">
            <v>ATR</v>
          </cell>
          <cell r="M2499" t="str">
            <v>ATR 72/42 Freighter Conversion</v>
          </cell>
        </row>
        <row r="2500">
          <cell r="A2500">
            <v>671</v>
          </cell>
          <cell r="B2500">
            <v>730</v>
          </cell>
          <cell r="C2500" t="str">
            <v>671#730</v>
          </cell>
          <cell r="D2500">
            <v>64524</v>
          </cell>
          <cell r="E2500">
            <v>1</v>
          </cell>
          <cell r="F2500" t="str">
            <v>B</v>
          </cell>
          <cell r="G2500" t="str">
            <v>B (142% A) [$45,546]</v>
          </cell>
          <cell r="H2500" t="str">
            <v/>
          </cell>
          <cell r="I2500" t="str">
            <v/>
          </cell>
          <cell r="J2500" t="str">
            <v/>
          </cell>
          <cell r="K2500" t="str">
            <v>Freighter</v>
          </cell>
          <cell r="L2500" t="str">
            <v>Embraer</v>
          </cell>
          <cell r="M2500" t="str">
            <v>Embraer E190F (P2F)</v>
          </cell>
        </row>
        <row r="2501">
          <cell r="A2501">
            <v>672</v>
          </cell>
          <cell r="B2501">
            <v>730</v>
          </cell>
          <cell r="C2501" t="str">
            <v>672#730</v>
          </cell>
          <cell r="D2501">
            <v>64524</v>
          </cell>
          <cell r="E2501">
            <v>1</v>
          </cell>
          <cell r="F2501" t="str">
            <v>B</v>
          </cell>
          <cell r="G2501" t="str">
            <v>B (142% A) [$45,546]</v>
          </cell>
          <cell r="H2501" t="str">
            <v/>
          </cell>
          <cell r="I2501" t="str">
            <v/>
          </cell>
          <cell r="J2501" t="str">
            <v/>
          </cell>
          <cell r="K2501" t="str">
            <v>Freighter</v>
          </cell>
          <cell r="L2501" t="str">
            <v>Embraer</v>
          </cell>
          <cell r="M2501" t="str">
            <v>Embraer E195F (P2F)</v>
          </cell>
        </row>
        <row r="2502">
          <cell r="A2502">
            <v>618</v>
          </cell>
          <cell r="B2502">
            <v>730</v>
          </cell>
          <cell r="C2502" t="str">
            <v>618#730</v>
          </cell>
          <cell r="D2502">
            <v>65788</v>
          </cell>
          <cell r="E2502">
            <v>2</v>
          </cell>
          <cell r="F2502" t="str">
            <v>C</v>
          </cell>
          <cell r="G2502" t="str">
            <v>C</v>
          </cell>
          <cell r="H2502" t="str">
            <v/>
          </cell>
          <cell r="I2502" t="str">
            <v/>
          </cell>
          <cell r="J2502" t="str">
            <v/>
          </cell>
          <cell r="K2502" t="str">
            <v>Regional</v>
          </cell>
          <cell r="L2502" t="str">
            <v>Bombardier</v>
          </cell>
          <cell r="M2502" t="str">
            <v>Bombardier CRJ200</v>
          </cell>
        </row>
        <row r="2503">
          <cell r="A2503">
            <v>220</v>
          </cell>
          <cell r="B2503">
            <v>730</v>
          </cell>
          <cell r="C2503" t="str">
            <v>220#730</v>
          </cell>
          <cell r="D2503">
            <v>65788</v>
          </cell>
          <cell r="E2503">
            <v>2</v>
          </cell>
          <cell r="F2503" t="str">
            <v>C</v>
          </cell>
          <cell r="G2503" t="str">
            <v>C</v>
          </cell>
          <cell r="H2503" t="str">
            <v/>
          </cell>
          <cell r="I2503" t="str">
            <v/>
          </cell>
          <cell r="J2503" t="str">
            <v/>
          </cell>
          <cell r="K2503" t="str">
            <v>Regional</v>
          </cell>
          <cell r="L2503" t="str">
            <v>Bombardier</v>
          </cell>
          <cell r="M2503" t="str">
            <v>Bombardier CRJ700-1000</v>
          </cell>
        </row>
        <row r="2504">
          <cell r="A2504">
            <v>218</v>
          </cell>
          <cell r="B2504">
            <v>730</v>
          </cell>
          <cell r="C2504" t="str">
            <v>218#730</v>
          </cell>
          <cell r="D2504">
            <v>65788</v>
          </cell>
          <cell r="E2504">
            <v>2</v>
          </cell>
          <cell r="F2504" t="str">
            <v>C</v>
          </cell>
          <cell r="G2504" t="str">
            <v>C</v>
          </cell>
          <cell r="H2504" t="str">
            <v/>
          </cell>
          <cell r="I2504" t="str">
            <v/>
          </cell>
          <cell r="J2504" t="str">
            <v/>
          </cell>
          <cell r="K2504" t="str">
            <v>Regional</v>
          </cell>
          <cell r="L2504" t="str">
            <v>Bombardier</v>
          </cell>
          <cell r="M2504" t="str">
            <v>Bombardier CRJ700-700</v>
          </cell>
        </row>
        <row r="2505">
          <cell r="A2505">
            <v>219</v>
          </cell>
          <cell r="B2505">
            <v>730</v>
          </cell>
          <cell r="C2505" t="str">
            <v>219#730</v>
          </cell>
          <cell r="D2505">
            <v>65788</v>
          </cell>
          <cell r="E2505">
            <v>2</v>
          </cell>
          <cell r="F2505" t="str">
            <v>C</v>
          </cell>
          <cell r="G2505" t="str">
            <v>C</v>
          </cell>
          <cell r="H2505" t="str">
            <v/>
          </cell>
          <cell r="I2505" t="str">
            <v/>
          </cell>
          <cell r="J2505" t="str">
            <v/>
          </cell>
          <cell r="K2505" t="str">
            <v>Regional</v>
          </cell>
          <cell r="L2505" t="str">
            <v>Bombardier</v>
          </cell>
          <cell r="M2505" t="str">
            <v>Bombardier CRJ700-900</v>
          </cell>
        </row>
        <row r="2506">
          <cell r="A2506">
            <v>27</v>
          </cell>
          <cell r="B2506">
            <v>730</v>
          </cell>
          <cell r="C2506" t="str">
            <v>27#730</v>
          </cell>
          <cell r="D2506">
            <v>65788</v>
          </cell>
          <cell r="E2506">
            <v>2</v>
          </cell>
          <cell r="F2506" t="str">
            <v>C</v>
          </cell>
          <cell r="G2506" t="str">
            <v>C</v>
          </cell>
          <cell r="H2506" t="str">
            <v/>
          </cell>
          <cell r="I2506" t="str">
            <v/>
          </cell>
          <cell r="J2506" t="str">
            <v/>
          </cell>
          <cell r="K2506" t="str">
            <v>Regional</v>
          </cell>
          <cell r="L2506" t="str">
            <v>Comac</v>
          </cell>
          <cell r="M2506" t="str">
            <v>Comac ARJ21</v>
          </cell>
        </row>
        <row r="2507">
          <cell r="A2507">
            <v>580</v>
          </cell>
          <cell r="B2507">
            <v>730</v>
          </cell>
          <cell r="C2507" t="str">
            <v>580#730</v>
          </cell>
          <cell r="D2507">
            <v>65788</v>
          </cell>
          <cell r="E2507">
            <v>2</v>
          </cell>
          <cell r="F2507" t="str">
            <v>C</v>
          </cell>
          <cell r="G2507" t="str">
            <v>C</v>
          </cell>
          <cell r="H2507" t="str">
            <v/>
          </cell>
          <cell r="I2507" t="str">
            <v/>
          </cell>
          <cell r="J2507" t="str">
            <v/>
          </cell>
          <cell r="K2507" t="str">
            <v>Regional</v>
          </cell>
          <cell r="L2507" t="str">
            <v>Embraer</v>
          </cell>
          <cell r="M2507" t="str">
            <v>Embraer E170</v>
          </cell>
        </row>
        <row r="2508">
          <cell r="A2508">
            <v>22</v>
          </cell>
          <cell r="B2508">
            <v>730</v>
          </cell>
          <cell r="C2508" t="str">
            <v>22#730</v>
          </cell>
          <cell r="D2508">
            <v>65788</v>
          </cell>
          <cell r="E2508">
            <v>2</v>
          </cell>
          <cell r="F2508" t="str">
            <v>C</v>
          </cell>
          <cell r="G2508" t="str">
            <v>C</v>
          </cell>
          <cell r="H2508" t="str">
            <v/>
          </cell>
          <cell r="I2508" t="str">
            <v/>
          </cell>
          <cell r="J2508" t="str">
            <v/>
          </cell>
          <cell r="K2508" t="str">
            <v>Regional</v>
          </cell>
          <cell r="L2508" t="str">
            <v>Embraer</v>
          </cell>
          <cell r="M2508" t="str">
            <v>Embraer E175</v>
          </cell>
        </row>
        <row r="2509">
          <cell r="A2509">
            <v>24</v>
          </cell>
          <cell r="B2509">
            <v>730</v>
          </cell>
          <cell r="C2509" t="str">
            <v>24#730</v>
          </cell>
          <cell r="D2509">
            <v>65788</v>
          </cell>
          <cell r="E2509">
            <v>2</v>
          </cell>
          <cell r="F2509" t="str">
            <v>C</v>
          </cell>
          <cell r="G2509" t="str">
            <v>C</v>
          </cell>
          <cell r="H2509" t="str">
            <v/>
          </cell>
          <cell r="I2509" t="str">
            <v/>
          </cell>
          <cell r="J2509" t="str">
            <v/>
          </cell>
          <cell r="K2509" t="str">
            <v>Regional</v>
          </cell>
          <cell r="L2509" t="str">
            <v>Embraer</v>
          </cell>
          <cell r="M2509" t="str">
            <v>Embraer E175-E2</v>
          </cell>
        </row>
        <row r="2510">
          <cell r="A2510">
            <v>23</v>
          </cell>
          <cell r="B2510">
            <v>730</v>
          </cell>
          <cell r="C2510" t="str">
            <v>23#730</v>
          </cell>
          <cell r="D2510">
            <v>65788</v>
          </cell>
          <cell r="E2510">
            <v>2</v>
          </cell>
          <cell r="F2510" t="str">
            <v>C</v>
          </cell>
          <cell r="G2510" t="str">
            <v>C</v>
          </cell>
          <cell r="H2510">
            <v>65000</v>
          </cell>
          <cell r="I2510">
            <v>1.2123076923076924E-2</v>
          </cell>
          <cell r="J2510" t="str">
            <v/>
          </cell>
          <cell r="K2510" t="str">
            <v>Regional</v>
          </cell>
          <cell r="L2510" t="str">
            <v>Embraer</v>
          </cell>
          <cell r="M2510" t="str">
            <v>Embraer E190</v>
          </cell>
        </row>
        <row r="2511">
          <cell r="A2511">
            <v>25</v>
          </cell>
          <cell r="B2511">
            <v>730</v>
          </cell>
          <cell r="C2511" t="str">
            <v>25#730</v>
          </cell>
          <cell r="D2511">
            <v>65788</v>
          </cell>
          <cell r="E2511">
            <v>2</v>
          </cell>
          <cell r="F2511" t="str">
            <v>C</v>
          </cell>
          <cell r="G2511" t="str">
            <v>C</v>
          </cell>
          <cell r="H2511" t="str">
            <v/>
          </cell>
          <cell r="I2511" t="str">
            <v/>
          </cell>
          <cell r="J2511" t="str">
            <v/>
          </cell>
          <cell r="K2511" t="str">
            <v>Regional</v>
          </cell>
          <cell r="L2511" t="str">
            <v>Embraer</v>
          </cell>
          <cell r="M2511" t="str">
            <v>Embraer E190-E2</v>
          </cell>
        </row>
        <row r="2512">
          <cell r="A2512">
            <v>558</v>
          </cell>
          <cell r="B2512">
            <v>730</v>
          </cell>
          <cell r="C2512" t="str">
            <v>558#730</v>
          </cell>
          <cell r="D2512">
            <v>65788</v>
          </cell>
          <cell r="E2512">
            <v>2</v>
          </cell>
          <cell r="F2512" t="str">
            <v>C</v>
          </cell>
          <cell r="G2512" t="str">
            <v>C</v>
          </cell>
          <cell r="H2512" t="str">
            <v/>
          </cell>
          <cell r="I2512" t="str">
            <v/>
          </cell>
          <cell r="J2512" t="str">
            <v/>
          </cell>
          <cell r="K2512" t="str">
            <v>Regional</v>
          </cell>
          <cell r="L2512" t="str">
            <v>Embraer</v>
          </cell>
          <cell r="M2512" t="str">
            <v>Embraer E195</v>
          </cell>
        </row>
        <row r="2513">
          <cell r="A2513">
            <v>559</v>
          </cell>
          <cell r="B2513">
            <v>730</v>
          </cell>
          <cell r="C2513" t="str">
            <v>559#730</v>
          </cell>
          <cell r="D2513">
            <v>65788</v>
          </cell>
          <cell r="E2513">
            <v>2</v>
          </cell>
          <cell r="F2513" t="str">
            <v>C</v>
          </cell>
          <cell r="G2513" t="str">
            <v>C</v>
          </cell>
          <cell r="H2513" t="str">
            <v/>
          </cell>
          <cell r="I2513" t="str">
            <v/>
          </cell>
          <cell r="J2513" t="str">
            <v/>
          </cell>
          <cell r="K2513" t="str">
            <v>Regional</v>
          </cell>
          <cell r="L2513" t="str">
            <v>Embraer</v>
          </cell>
          <cell r="M2513" t="str">
            <v>Embraer E195-E2</v>
          </cell>
        </row>
        <row r="2514">
          <cell r="A2514">
            <v>617</v>
          </cell>
          <cell r="B2514">
            <v>730</v>
          </cell>
          <cell r="C2514" t="str">
            <v>617#730</v>
          </cell>
          <cell r="D2514">
            <v>65788</v>
          </cell>
          <cell r="E2514">
            <v>2</v>
          </cell>
          <cell r="F2514" t="str">
            <v>C</v>
          </cell>
          <cell r="G2514" t="str">
            <v>C</v>
          </cell>
          <cell r="H2514" t="str">
            <v/>
          </cell>
          <cell r="I2514" t="str">
            <v/>
          </cell>
          <cell r="J2514" t="str">
            <v/>
          </cell>
          <cell r="K2514" t="str">
            <v>Regional</v>
          </cell>
          <cell r="L2514" t="str">
            <v>Embraer</v>
          </cell>
          <cell r="M2514" t="str">
            <v>Embraer ERJ 135/140/145</v>
          </cell>
        </row>
        <row r="2515">
          <cell r="A2515">
            <v>29</v>
          </cell>
          <cell r="B2515">
            <v>730</v>
          </cell>
          <cell r="C2515" t="str">
            <v>29#730</v>
          </cell>
          <cell r="D2515">
            <v>65788</v>
          </cell>
          <cell r="E2515">
            <v>2</v>
          </cell>
          <cell r="F2515" t="str">
            <v>C</v>
          </cell>
          <cell r="G2515" t="str">
            <v>C</v>
          </cell>
          <cell r="H2515" t="str">
            <v/>
          </cell>
          <cell r="I2515" t="str">
            <v/>
          </cell>
          <cell r="J2515" t="str">
            <v/>
          </cell>
          <cell r="K2515" t="str">
            <v>Regional</v>
          </cell>
          <cell r="L2515" t="str">
            <v>Sukhoi</v>
          </cell>
          <cell r="M2515" t="str">
            <v>Sukhoi Superjet 100</v>
          </cell>
        </row>
        <row r="2516">
          <cell r="A2516">
            <v>191</v>
          </cell>
          <cell r="B2516">
            <v>730</v>
          </cell>
          <cell r="C2516" t="str">
            <v>191#730</v>
          </cell>
          <cell r="D2516">
            <v>65788</v>
          </cell>
          <cell r="E2516">
            <v>2</v>
          </cell>
          <cell r="F2516" t="str">
            <v>C</v>
          </cell>
          <cell r="G2516" t="str">
            <v>C</v>
          </cell>
          <cell r="H2516" t="str">
            <v/>
          </cell>
          <cell r="I2516" t="str">
            <v/>
          </cell>
          <cell r="J2516" t="str">
            <v/>
          </cell>
          <cell r="K2516" t="str">
            <v>Regional</v>
          </cell>
          <cell r="L2516" t="str">
            <v>ATR</v>
          </cell>
          <cell r="M2516" t="str">
            <v>ATR 42</v>
          </cell>
        </row>
        <row r="2517">
          <cell r="A2517">
            <v>26</v>
          </cell>
          <cell r="B2517">
            <v>730</v>
          </cell>
          <cell r="C2517" t="str">
            <v>26#730</v>
          </cell>
          <cell r="D2517">
            <v>65788</v>
          </cell>
          <cell r="E2517">
            <v>2</v>
          </cell>
          <cell r="F2517" t="str">
            <v>C</v>
          </cell>
          <cell r="G2517" t="str">
            <v>C</v>
          </cell>
          <cell r="H2517" t="str">
            <v/>
          </cell>
          <cell r="I2517" t="str">
            <v/>
          </cell>
          <cell r="J2517" t="str">
            <v/>
          </cell>
          <cell r="K2517" t="str">
            <v>Regional</v>
          </cell>
          <cell r="L2517" t="str">
            <v>ATR</v>
          </cell>
          <cell r="M2517" t="str">
            <v>ATR 72</v>
          </cell>
        </row>
        <row r="2518">
          <cell r="A2518">
            <v>647</v>
          </cell>
          <cell r="B2518">
            <v>730</v>
          </cell>
          <cell r="C2518" t="str">
            <v>647#730</v>
          </cell>
          <cell r="D2518">
            <v>65788</v>
          </cell>
          <cell r="E2518">
            <v>2</v>
          </cell>
          <cell r="F2518" t="str">
            <v>C</v>
          </cell>
          <cell r="G2518" t="str">
            <v>C</v>
          </cell>
          <cell r="H2518" t="str">
            <v/>
          </cell>
          <cell r="I2518" t="str">
            <v/>
          </cell>
          <cell r="J2518" t="str">
            <v/>
          </cell>
          <cell r="K2518" t="str">
            <v>Regional</v>
          </cell>
          <cell r="L2518" t="str">
            <v>ATR</v>
          </cell>
          <cell r="M2518" t="str">
            <v>ATR 42/72X</v>
          </cell>
        </row>
        <row r="2519">
          <cell r="A2519">
            <v>616</v>
          </cell>
          <cell r="B2519">
            <v>730</v>
          </cell>
          <cell r="C2519" t="str">
            <v>616#730</v>
          </cell>
          <cell r="D2519">
            <v>65788</v>
          </cell>
          <cell r="E2519">
            <v>2</v>
          </cell>
          <cell r="F2519" t="str">
            <v>C</v>
          </cell>
          <cell r="G2519" t="str">
            <v>C</v>
          </cell>
          <cell r="H2519" t="str">
            <v/>
          </cell>
          <cell r="I2519" t="str">
            <v/>
          </cell>
          <cell r="J2519" t="str">
            <v/>
          </cell>
          <cell r="K2519" t="str">
            <v>Regional</v>
          </cell>
          <cell r="L2519" t="str">
            <v>AVIC</v>
          </cell>
          <cell r="M2519" t="str">
            <v>AVIC MA700</v>
          </cell>
        </row>
        <row r="2520">
          <cell r="A2520">
            <v>621</v>
          </cell>
          <cell r="B2520">
            <v>730</v>
          </cell>
          <cell r="C2520" t="str">
            <v>621#730</v>
          </cell>
          <cell r="D2520">
            <v>65788</v>
          </cell>
          <cell r="E2520">
            <v>2</v>
          </cell>
          <cell r="F2520" t="str">
            <v>C</v>
          </cell>
          <cell r="G2520" t="str">
            <v>C</v>
          </cell>
          <cell r="H2520" t="str">
            <v/>
          </cell>
          <cell r="I2520" t="str">
            <v/>
          </cell>
          <cell r="J2520" t="str">
            <v/>
          </cell>
          <cell r="K2520" t="str">
            <v>Regional</v>
          </cell>
          <cell r="L2520" t="str">
            <v>De</v>
          </cell>
          <cell r="M2520" t="str">
            <v>De Havilland Canada DHC-8-100</v>
          </cell>
        </row>
        <row r="2521">
          <cell r="A2521">
            <v>622</v>
          </cell>
          <cell r="B2521">
            <v>730</v>
          </cell>
          <cell r="C2521" t="str">
            <v>622#730</v>
          </cell>
          <cell r="D2521">
            <v>65788</v>
          </cell>
          <cell r="E2521">
            <v>2</v>
          </cell>
          <cell r="F2521" t="str">
            <v>C</v>
          </cell>
          <cell r="G2521" t="str">
            <v>C</v>
          </cell>
          <cell r="H2521" t="str">
            <v/>
          </cell>
          <cell r="I2521" t="str">
            <v/>
          </cell>
          <cell r="J2521" t="str">
            <v/>
          </cell>
          <cell r="K2521" t="str">
            <v>Regional</v>
          </cell>
          <cell r="L2521" t="str">
            <v>De</v>
          </cell>
          <cell r="M2521" t="str">
            <v>De Havilland Canada DHC-8-200</v>
          </cell>
        </row>
        <row r="2522">
          <cell r="A2522">
            <v>623</v>
          </cell>
          <cell r="B2522">
            <v>730</v>
          </cell>
          <cell r="C2522" t="str">
            <v>623#730</v>
          </cell>
          <cell r="D2522">
            <v>65788</v>
          </cell>
          <cell r="E2522">
            <v>2</v>
          </cell>
          <cell r="F2522" t="str">
            <v>C</v>
          </cell>
          <cell r="G2522" t="str">
            <v>C</v>
          </cell>
          <cell r="H2522" t="str">
            <v/>
          </cell>
          <cell r="I2522" t="str">
            <v/>
          </cell>
          <cell r="J2522" t="str">
            <v/>
          </cell>
          <cell r="K2522" t="str">
            <v>Regional</v>
          </cell>
          <cell r="L2522" t="str">
            <v>De</v>
          </cell>
          <cell r="M2522" t="str">
            <v>De Havilland Canada DHC-8-300</v>
          </cell>
        </row>
        <row r="2523">
          <cell r="A2523">
            <v>21</v>
          </cell>
          <cell r="B2523">
            <v>730</v>
          </cell>
          <cell r="C2523" t="str">
            <v>21#730</v>
          </cell>
          <cell r="D2523">
            <v>65788</v>
          </cell>
          <cell r="E2523">
            <v>2</v>
          </cell>
          <cell r="F2523" t="str">
            <v>C</v>
          </cell>
          <cell r="G2523" t="str">
            <v>C</v>
          </cell>
          <cell r="H2523" t="str">
            <v/>
          </cell>
          <cell r="I2523" t="str">
            <v/>
          </cell>
          <cell r="J2523" t="str">
            <v/>
          </cell>
          <cell r="K2523" t="str">
            <v>Regional</v>
          </cell>
          <cell r="L2523" t="str">
            <v>De</v>
          </cell>
          <cell r="M2523" t="str">
            <v>De Havilland Canada DHC-8-400</v>
          </cell>
        </row>
        <row r="2524">
          <cell r="A2524">
            <v>624</v>
          </cell>
          <cell r="B2524">
            <v>730</v>
          </cell>
          <cell r="C2524" t="str">
            <v>624#730</v>
          </cell>
          <cell r="D2524">
            <v>65788</v>
          </cell>
          <cell r="E2524">
            <v>2</v>
          </cell>
          <cell r="F2524" t="str">
            <v>C</v>
          </cell>
          <cell r="G2524" t="str">
            <v>C</v>
          </cell>
          <cell r="H2524" t="str">
            <v/>
          </cell>
          <cell r="I2524" t="str">
            <v/>
          </cell>
          <cell r="J2524" t="str">
            <v/>
          </cell>
          <cell r="K2524" t="str">
            <v>Regional</v>
          </cell>
          <cell r="L2524" t="str">
            <v>Dornier</v>
          </cell>
          <cell r="M2524" t="str">
            <v>Dornier Do 328-100</v>
          </cell>
        </row>
        <row r="2525">
          <cell r="A2525">
            <v>613</v>
          </cell>
          <cell r="B2525">
            <v>730</v>
          </cell>
          <cell r="C2525" t="str">
            <v>613#730</v>
          </cell>
          <cell r="D2525">
            <v>65788</v>
          </cell>
          <cell r="E2525">
            <v>2</v>
          </cell>
          <cell r="F2525" t="str">
            <v>C</v>
          </cell>
          <cell r="G2525" t="str">
            <v>C</v>
          </cell>
          <cell r="H2525" t="str">
            <v/>
          </cell>
          <cell r="I2525" t="str">
            <v/>
          </cell>
          <cell r="J2525" t="str">
            <v/>
          </cell>
          <cell r="K2525" t="str">
            <v>Regional</v>
          </cell>
          <cell r="L2525" t="str">
            <v xml:space="preserve">Embraer </v>
          </cell>
          <cell r="M2525" t="str">
            <v>New Embraer turboprop</v>
          </cell>
        </row>
        <row r="2526">
          <cell r="A2526">
            <v>625</v>
          </cell>
          <cell r="B2526">
            <v>730</v>
          </cell>
          <cell r="C2526" t="str">
            <v>625#730</v>
          </cell>
          <cell r="D2526">
            <v>65788</v>
          </cell>
          <cell r="E2526">
            <v>2</v>
          </cell>
          <cell r="F2526" t="str">
            <v>C</v>
          </cell>
          <cell r="G2526" t="str">
            <v>C</v>
          </cell>
          <cell r="H2526" t="str">
            <v/>
          </cell>
          <cell r="I2526" t="str">
            <v/>
          </cell>
          <cell r="J2526" t="str">
            <v/>
          </cell>
          <cell r="K2526" t="str">
            <v>Regional</v>
          </cell>
          <cell r="L2526" t="str">
            <v>Xian</v>
          </cell>
          <cell r="M2526" t="str">
            <v>Xian MA60</v>
          </cell>
        </row>
        <row r="2527">
          <cell r="A2527">
            <v>226</v>
          </cell>
          <cell r="B2527">
            <v>730</v>
          </cell>
          <cell r="C2527" t="str">
            <v>226#730</v>
          </cell>
          <cell r="D2527">
            <v>65788</v>
          </cell>
          <cell r="E2527">
            <v>2</v>
          </cell>
          <cell r="F2527" t="str">
            <v>C</v>
          </cell>
          <cell r="G2527" t="str">
            <v>C</v>
          </cell>
          <cell r="H2527" t="str">
            <v/>
          </cell>
          <cell r="I2527" t="str">
            <v/>
          </cell>
          <cell r="J2527" t="str">
            <v/>
          </cell>
          <cell r="K2527" t="str">
            <v>Turbine GA</v>
          </cell>
          <cell r="L2527" t="str">
            <v>Canadair</v>
          </cell>
          <cell r="M2527" t="str">
            <v>Canadair CL-415</v>
          </cell>
        </row>
        <row r="2528">
          <cell r="A2528">
            <v>578</v>
          </cell>
          <cell r="B2528">
            <v>730</v>
          </cell>
          <cell r="C2528" t="str">
            <v>578#730</v>
          </cell>
          <cell r="D2528">
            <v>70849</v>
          </cell>
          <cell r="E2528">
            <v>1</v>
          </cell>
          <cell r="F2528" t="str">
            <v>D</v>
          </cell>
          <cell r="G2528" t="str">
            <v>D</v>
          </cell>
          <cell r="H2528" t="str">
            <v/>
          </cell>
          <cell r="I2528" t="str">
            <v/>
          </cell>
          <cell r="J2528" t="str">
            <v/>
          </cell>
          <cell r="K2528" t="str">
            <v>Fighters and Jet Trainers</v>
          </cell>
          <cell r="L2528" t="str">
            <v>Aero Vodochody</v>
          </cell>
          <cell r="M2528" t="str">
            <v>Aero Vodochody L-39NG</v>
          </cell>
        </row>
        <row r="2529">
          <cell r="A2529">
            <v>675</v>
          </cell>
          <cell r="B2529">
            <v>730</v>
          </cell>
          <cell r="C2529" t="str">
            <v>675#730</v>
          </cell>
          <cell r="D2529">
            <v>70849</v>
          </cell>
          <cell r="E2529">
            <v>1</v>
          </cell>
          <cell r="F2529" t="str">
            <v>D</v>
          </cell>
          <cell r="G2529" t="str">
            <v>D</v>
          </cell>
          <cell r="H2529" t="str">
            <v/>
          </cell>
          <cell r="I2529" t="str">
            <v/>
          </cell>
          <cell r="J2529" t="str">
            <v/>
          </cell>
          <cell r="K2529" t="str">
            <v>Fighters and Jet Trainers</v>
          </cell>
          <cell r="L2529" t="str">
            <v>AIDC</v>
          </cell>
          <cell r="M2529" t="str">
            <v>AIDC T-5</v>
          </cell>
        </row>
        <row r="2530">
          <cell r="A2530">
            <v>171</v>
          </cell>
          <cell r="B2530">
            <v>730</v>
          </cell>
          <cell r="C2530" t="str">
            <v>171#730</v>
          </cell>
          <cell r="D2530">
            <v>70849</v>
          </cell>
          <cell r="E2530">
            <v>1</v>
          </cell>
          <cell r="F2530" t="str">
            <v>D</v>
          </cell>
          <cell r="G2530" t="str">
            <v>D</v>
          </cell>
          <cell r="H2530" t="str">
            <v/>
          </cell>
          <cell r="I2530" t="str">
            <v/>
          </cell>
          <cell r="J2530" t="str">
            <v/>
          </cell>
          <cell r="K2530" t="str">
            <v>Fighters and Jet Trainers</v>
          </cell>
          <cell r="L2530" t="str">
            <v>FMA</v>
          </cell>
          <cell r="M2530" t="str">
            <v>FMA IA 63 Pampa</v>
          </cell>
        </row>
        <row r="2531">
          <cell r="A2531">
            <v>167</v>
          </cell>
          <cell r="B2531">
            <v>730</v>
          </cell>
          <cell r="C2531" t="str">
            <v>167#730</v>
          </cell>
          <cell r="D2531">
            <v>70849</v>
          </cell>
          <cell r="E2531">
            <v>1</v>
          </cell>
          <cell r="F2531" t="str">
            <v>D</v>
          </cell>
          <cell r="G2531" t="str">
            <v>D</v>
          </cell>
          <cell r="H2531">
            <v>70000</v>
          </cell>
          <cell r="I2531">
            <v>1.2128571428571428E-2</v>
          </cell>
          <cell r="J2531" t="str">
            <v/>
          </cell>
          <cell r="K2531" t="str">
            <v>Fighters and Jet Trainers</v>
          </cell>
          <cell r="L2531" t="str">
            <v>BAE</v>
          </cell>
          <cell r="M2531" t="str">
            <v>BAE Systems Hawk</v>
          </cell>
        </row>
        <row r="2532">
          <cell r="A2532">
            <v>174</v>
          </cell>
          <cell r="B2532">
            <v>730</v>
          </cell>
          <cell r="C2532" t="str">
            <v>174#730</v>
          </cell>
          <cell r="D2532">
            <v>70849</v>
          </cell>
          <cell r="E2532">
            <v>1</v>
          </cell>
          <cell r="F2532" t="str">
            <v>D</v>
          </cell>
          <cell r="G2532" t="str">
            <v>D</v>
          </cell>
          <cell r="H2532" t="str">
            <v/>
          </cell>
          <cell r="I2532" t="str">
            <v/>
          </cell>
          <cell r="J2532" t="str">
            <v/>
          </cell>
          <cell r="K2532" t="str">
            <v>Fighters and Jet Trainers</v>
          </cell>
          <cell r="L2532" t="str">
            <v>HAL</v>
          </cell>
          <cell r="M2532" t="str">
            <v>HAL HJT-36 Sitara</v>
          </cell>
        </row>
        <row r="2533">
          <cell r="A2533">
            <v>173</v>
          </cell>
          <cell r="B2533">
            <v>730</v>
          </cell>
          <cell r="C2533" t="str">
            <v>173#730</v>
          </cell>
          <cell r="D2533">
            <v>70849</v>
          </cell>
          <cell r="E2533">
            <v>1</v>
          </cell>
          <cell r="F2533" t="str">
            <v>D</v>
          </cell>
          <cell r="G2533" t="str">
            <v>D</v>
          </cell>
          <cell r="H2533" t="str">
            <v/>
          </cell>
          <cell r="I2533" t="str">
            <v/>
          </cell>
          <cell r="J2533" t="str">
            <v/>
          </cell>
          <cell r="K2533" t="str">
            <v>Fighters and Jet Trainers</v>
          </cell>
          <cell r="L2533" t="str">
            <v>Hongdu</v>
          </cell>
          <cell r="M2533" t="str">
            <v>Hongdu K-8</v>
          </cell>
        </row>
        <row r="2534">
          <cell r="A2534">
            <v>165</v>
          </cell>
          <cell r="B2534">
            <v>730</v>
          </cell>
          <cell r="C2534" t="str">
            <v>165#730</v>
          </cell>
          <cell r="D2534">
            <v>70849</v>
          </cell>
          <cell r="E2534">
            <v>1</v>
          </cell>
          <cell r="F2534" t="str">
            <v>D</v>
          </cell>
          <cell r="G2534" t="str">
            <v>D</v>
          </cell>
          <cell r="H2534" t="str">
            <v/>
          </cell>
          <cell r="I2534" t="str">
            <v/>
          </cell>
          <cell r="J2534" t="str">
            <v/>
          </cell>
          <cell r="K2534" t="str">
            <v>Fighters and Jet Trainers</v>
          </cell>
          <cell r="L2534" t="str">
            <v>Aermacchi</v>
          </cell>
          <cell r="M2534" t="str">
            <v>Aermacchi M-345</v>
          </cell>
        </row>
        <row r="2535">
          <cell r="A2535">
            <v>166</v>
          </cell>
          <cell r="B2535">
            <v>730</v>
          </cell>
          <cell r="C2535" t="str">
            <v>166#730</v>
          </cell>
          <cell r="D2535">
            <v>70849</v>
          </cell>
          <cell r="E2535">
            <v>1</v>
          </cell>
          <cell r="F2535" t="str">
            <v>D</v>
          </cell>
          <cell r="G2535" t="str">
            <v>D</v>
          </cell>
          <cell r="H2535" t="str">
            <v/>
          </cell>
          <cell r="I2535" t="str">
            <v/>
          </cell>
          <cell r="J2535" t="str">
            <v/>
          </cell>
          <cell r="K2535" t="str">
            <v>Fighters and Jet Trainers</v>
          </cell>
          <cell r="L2535" t="str">
            <v>Aermacchi</v>
          </cell>
          <cell r="M2535" t="str">
            <v>Aermacchi M-346</v>
          </cell>
        </row>
        <row r="2536">
          <cell r="A2536">
            <v>168</v>
          </cell>
          <cell r="B2536">
            <v>730</v>
          </cell>
          <cell r="C2536" t="str">
            <v>168#730</v>
          </cell>
          <cell r="D2536">
            <v>70849</v>
          </cell>
          <cell r="E2536">
            <v>1</v>
          </cell>
          <cell r="F2536" t="str">
            <v>D</v>
          </cell>
          <cell r="G2536" t="str">
            <v>D</v>
          </cell>
          <cell r="H2536" t="str">
            <v/>
          </cell>
          <cell r="I2536" t="str">
            <v/>
          </cell>
          <cell r="J2536" t="str">
            <v/>
          </cell>
          <cell r="K2536" t="str">
            <v>Fighters and Jet Trainers</v>
          </cell>
          <cell r="L2536" t="str">
            <v>McDonnell Douglas</v>
          </cell>
          <cell r="M2536" t="str">
            <v>McDonnell Douglas T-45 Goshawk</v>
          </cell>
        </row>
        <row r="2537">
          <cell r="A2537">
            <v>143</v>
          </cell>
          <cell r="B2537">
            <v>730</v>
          </cell>
          <cell r="C2537" t="str">
            <v>143#730</v>
          </cell>
          <cell r="D2537">
            <v>70849</v>
          </cell>
          <cell r="E2537">
            <v>1</v>
          </cell>
          <cell r="F2537" t="str">
            <v>D</v>
          </cell>
          <cell r="G2537" t="str">
            <v>D</v>
          </cell>
          <cell r="H2537" t="str">
            <v/>
          </cell>
          <cell r="I2537" t="str">
            <v/>
          </cell>
          <cell r="J2537" t="str">
            <v/>
          </cell>
          <cell r="K2537" t="str">
            <v>Fighters and Jet Trainers</v>
          </cell>
          <cell r="L2537" t="str">
            <v>HAL</v>
          </cell>
          <cell r="M2537" t="str">
            <v>HAL Tejas</v>
          </cell>
        </row>
        <row r="2538">
          <cell r="A2538">
            <v>221</v>
          </cell>
          <cell r="B2538">
            <v>730</v>
          </cell>
          <cell r="C2538" t="str">
            <v>221#730</v>
          </cell>
          <cell r="D2538">
            <v>75910</v>
          </cell>
          <cell r="E2538">
            <v>1</v>
          </cell>
          <cell r="F2538" t="str">
            <v>E</v>
          </cell>
          <cell r="G2538" t="str">
            <v>E</v>
          </cell>
          <cell r="H2538" t="str">
            <v/>
          </cell>
          <cell r="I2538" t="str">
            <v/>
          </cell>
          <cell r="J2538" t="str">
            <v/>
          </cell>
          <cell r="K2538" t="str">
            <v>Large Commercial Aircraft</v>
          </cell>
          <cell r="L2538" t="str">
            <v>Airbus</v>
          </cell>
          <cell r="M2538" t="str">
            <v>Airbus A220-100</v>
          </cell>
        </row>
        <row r="2539">
          <cell r="A2539">
            <v>535</v>
          </cell>
          <cell r="B2539">
            <v>730</v>
          </cell>
          <cell r="C2539" t="str">
            <v>535#730</v>
          </cell>
          <cell r="D2539">
            <v>75910</v>
          </cell>
          <cell r="E2539">
            <v>1</v>
          </cell>
          <cell r="F2539" t="str">
            <v>E</v>
          </cell>
          <cell r="G2539" t="str">
            <v>E</v>
          </cell>
          <cell r="H2539" t="str">
            <v/>
          </cell>
          <cell r="I2539" t="str">
            <v/>
          </cell>
          <cell r="J2539" t="str">
            <v/>
          </cell>
          <cell r="K2539" t="str">
            <v>Large Commercial Aircraft</v>
          </cell>
          <cell r="L2539" t="str">
            <v>Boeing</v>
          </cell>
          <cell r="M2539" t="str">
            <v>Boeing 737 Classic: 737-400</v>
          </cell>
        </row>
        <row r="2540">
          <cell r="A2540">
            <v>536</v>
          </cell>
          <cell r="B2540">
            <v>730</v>
          </cell>
          <cell r="C2540" t="str">
            <v>536#730</v>
          </cell>
          <cell r="D2540">
            <v>75910</v>
          </cell>
          <cell r="E2540">
            <v>1</v>
          </cell>
          <cell r="F2540" t="str">
            <v>E</v>
          </cell>
          <cell r="G2540" t="str">
            <v>E</v>
          </cell>
          <cell r="H2540" t="str">
            <v/>
          </cell>
          <cell r="I2540" t="str">
            <v/>
          </cell>
          <cell r="J2540" t="str">
            <v/>
          </cell>
          <cell r="K2540" t="str">
            <v>Large Commercial Aircraft</v>
          </cell>
          <cell r="L2540" t="str">
            <v>Boeing</v>
          </cell>
          <cell r="M2540" t="str">
            <v>Boeing 737 Classic: 737-500</v>
          </cell>
        </row>
        <row r="2541">
          <cell r="A2541">
            <v>309</v>
          </cell>
          <cell r="B2541">
            <v>730</v>
          </cell>
          <cell r="C2541" t="str">
            <v>309#730</v>
          </cell>
          <cell r="D2541">
            <v>75910</v>
          </cell>
          <cell r="E2541">
            <v>1</v>
          </cell>
          <cell r="F2541" t="str">
            <v>E</v>
          </cell>
          <cell r="G2541" t="str">
            <v>E</v>
          </cell>
          <cell r="H2541" t="str">
            <v/>
          </cell>
          <cell r="I2541" t="str">
            <v/>
          </cell>
          <cell r="J2541" t="str">
            <v/>
          </cell>
          <cell r="K2541" t="str">
            <v>Large Commercial Aircraft</v>
          </cell>
          <cell r="L2541" t="str">
            <v>Boeing</v>
          </cell>
          <cell r="M2541" t="str">
            <v>Boeing 737 MAX: 737 MAX 10</v>
          </cell>
        </row>
        <row r="2542">
          <cell r="A2542">
            <v>195</v>
          </cell>
          <cell r="B2542">
            <v>730</v>
          </cell>
          <cell r="C2542" t="str">
            <v>195#730</v>
          </cell>
          <cell r="D2542">
            <v>75910</v>
          </cell>
          <cell r="E2542">
            <v>1</v>
          </cell>
          <cell r="F2542" t="str">
            <v>E</v>
          </cell>
          <cell r="G2542" t="str">
            <v>E</v>
          </cell>
          <cell r="H2542" t="str">
            <v/>
          </cell>
          <cell r="I2542" t="str">
            <v/>
          </cell>
          <cell r="J2542" t="str">
            <v/>
          </cell>
          <cell r="K2542" t="str">
            <v>Large Commercial Aircraft</v>
          </cell>
          <cell r="L2542" t="str">
            <v>Boeing</v>
          </cell>
          <cell r="M2542" t="str">
            <v>Boeing 737 MAX: 737 MAX 7</v>
          </cell>
        </row>
        <row r="2543">
          <cell r="A2543">
            <v>196</v>
          </cell>
          <cell r="B2543">
            <v>730</v>
          </cell>
          <cell r="C2543" t="str">
            <v>196#730</v>
          </cell>
          <cell r="D2543">
            <v>75910</v>
          </cell>
          <cell r="E2543">
            <v>1</v>
          </cell>
          <cell r="F2543" t="str">
            <v>E</v>
          </cell>
          <cell r="G2543" t="str">
            <v>E</v>
          </cell>
          <cell r="H2543" t="str">
            <v/>
          </cell>
          <cell r="I2543" t="str">
            <v/>
          </cell>
          <cell r="J2543" t="str">
            <v/>
          </cell>
          <cell r="K2543" t="str">
            <v>Large Commercial Aircraft</v>
          </cell>
          <cell r="L2543" t="str">
            <v>Boeing</v>
          </cell>
          <cell r="M2543" t="str">
            <v>Boeing 737 MAX: 737 MAX 8</v>
          </cell>
        </row>
        <row r="2544">
          <cell r="A2544">
            <v>515</v>
          </cell>
          <cell r="B2544">
            <v>730</v>
          </cell>
          <cell r="C2544" t="str">
            <v>515#730</v>
          </cell>
          <cell r="D2544">
            <v>75910</v>
          </cell>
          <cell r="E2544">
            <v>1</v>
          </cell>
          <cell r="F2544" t="str">
            <v>E</v>
          </cell>
          <cell r="G2544" t="str">
            <v>E</v>
          </cell>
          <cell r="H2544" t="str">
            <v/>
          </cell>
          <cell r="I2544" t="str">
            <v/>
          </cell>
          <cell r="J2544" t="str">
            <v/>
          </cell>
          <cell r="K2544" t="str">
            <v>Large Commercial Aircraft</v>
          </cell>
          <cell r="L2544" t="str">
            <v>Airbus</v>
          </cell>
          <cell r="M2544" t="str">
            <v>Airbus A321neo</v>
          </cell>
        </row>
        <row r="2545">
          <cell r="A2545">
            <v>211</v>
          </cell>
          <cell r="B2545">
            <v>730</v>
          </cell>
          <cell r="C2545" t="str">
            <v>211#730</v>
          </cell>
          <cell r="D2545">
            <v>75910</v>
          </cell>
          <cell r="E2545">
            <v>1</v>
          </cell>
          <cell r="F2545" t="str">
            <v>E</v>
          </cell>
          <cell r="G2545" t="str">
            <v>E</v>
          </cell>
          <cell r="H2545" t="str">
            <v/>
          </cell>
          <cell r="I2545" t="str">
            <v/>
          </cell>
          <cell r="J2545" t="str">
            <v/>
          </cell>
          <cell r="K2545" t="str">
            <v>Large Commercial Aircraft</v>
          </cell>
          <cell r="L2545" t="str">
            <v>Airbus</v>
          </cell>
          <cell r="M2545" t="str">
            <v>Airbus A321neo</v>
          </cell>
        </row>
        <row r="2546">
          <cell r="A2546">
            <v>299</v>
          </cell>
          <cell r="B2546">
            <v>730</v>
          </cell>
          <cell r="C2546" t="str">
            <v>299#730</v>
          </cell>
          <cell r="D2546">
            <v>75910</v>
          </cell>
          <cell r="E2546">
            <v>1</v>
          </cell>
          <cell r="F2546" t="str">
            <v>E</v>
          </cell>
          <cell r="G2546" t="str">
            <v>E</v>
          </cell>
          <cell r="H2546" t="str">
            <v/>
          </cell>
          <cell r="I2546" t="str">
            <v/>
          </cell>
          <cell r="J2546" t="str">
            <v/>
          </cell>
          <cell r="K2546" t="str">
            <v>Large Commercial Aircraft</v>
          </cell>
          <cell r="L2546" t="str">
            <v>Boeing</v>
          </cell>
          <cell r="M2546" t="str">
            <v>Boeing 717</v>
          </cell>
        </row>
        <row r="2547">
          <cell r="A2547">
            <v>534</v>
          </cell>
          <cell r="B2547">
            <v>730</v>
          </cell>
          <cell r="C2547" t="str">
            <v>534#730</v>
          </cell>
          <cell r="D2547">
            <v>75910</v>
          </cell>
          <cell r="E2547">
            <v>1</v>
          </cell>
          <cell r="F2547" t="str">
            <v>E</v>
          </cell>
          <cell r="G2547" t="str">
            <v>E</v>
          </cell>
          <cell r="H2547" t="str">
            <v/>
          </cell>
          <cell r="I2547" t="str">
            <v/>
          </cell>
          <cell r="J2547" t="str">
            <v/>
          </cell>
          <cell r="K2547" t="str">
            <v>Large Commercial Aircraft</v>
          </cell>
          <cell r="L2547" t="str">
            <v>Boeing</v>
          </cell>
          <cell r="M2547" t="str">
            <v>Boeing 737 Classic: 737-300</v>
          </cell>
        </row>
        <row r="2548">
          <cell r="A2548">
            <v>222</v>
          </cell>
          <cell r="B2548">
            <v>730</v>
          </cell>
          <cell r="C2548" t="str">
            <v>222#730</v>
          </cell>
          <cell r="D2548">
            <v>75910</v>
          </cell>
          <cell r="E2548">
            <v>1</v>
          </cell>
          <cell r="F2548" t="str">
            <v>E</v>
          </cell>
          <cell r="G2548" t="str">
            <v>E</v>
          </cell>
          <cell r="H2548" t="str">
            <v/>
          </cell>
          <cell r="I2548" t="str">
            <v/>
          </cell>
          <cell r="J2548" t="str">
            <v/>
          </cell>
          <cell r="K2548" t="str">
            <v>Large Commercial Aircraft</v>
          </cell>
          <cell r="L2548" t="str">
            <v>Airbus</v>
          </cell>
          <cell r="M2548" t="str">
            <v>Airbus A220-300</v>
          </cell>
        </row>
        <row r="2549">
          <cell r="A2549">
            <v>634</v>
          </cell>
          <cell r="B2549">
            <v>730</v>
          </cell>
          <cell r="C2549" t="str">
            <v>634#730</v>
          </cell>
          <cell r="D2549">
            <v>75910</v>
          </cell>
          <cell r="E2549">
            <v>1</v>
          </cell>
          <cell r="F2549" t="str">
            <v>E</v>
          </cell>
          <cell r="G2549" t="str">
            <v>E</v>
          </cell>
          <cell r="H2549" t="str">
            <v/>
          </cell>
          <cell r="I2549" t="str">
            <v/>
          </cell>
          <cell r="J2549" t="str">
            <v/>
          </cell>
          <cell r="K2549" t="str">
            <v>Large Commercial Aircraft</v>
          </cell>
          <cell r="L2549" t="str">
            <v>Airbus</v>
          </cell>
          <cell r="M2549" t="str">
            <v>A319-100</v>
          </cell>
        </row>
        <row r="2550">
          <cell r="A2550">
            <v>633</v>
          </cell>
          <cell r="B2550">
            <v>730</v>
          </cell>
          <cell r="C2550" t="str">
            <v>633#730</v>
          </cell>
          <cell r="D2550">
            <v>75910</v>
          </cell>
          <cell r="E2550">
            <v>1</v>
          </cell>
          <cell r="F2550" t="str">
            <v>E</v>
          </cell>
          <cell r="G2550" t="str">
            <v>E</v>
          </cell>
          <cell r="H2550">
            <v>75000</v>
          </cell>
          <cell r="I2550">
            <v>1.2133333333333333E-2</v>
          </cell>
          <cell r="J2550" t="str">
            <v/>
          </cell>
          <cell r="K2550" t="str">
            <v>Large Commercial Aircraft</v>
          </cell>
          <cell r="L2550" t="str">
            <v>Airbus</v>
          </cell>
          <cell r="M2550" t="str">
            <v>A320-200</v>
          </cell>
        </row>
        <row r="2551">
          <cell r="A2551">
            <v>206</v>
          </cell>
          <cell r="B2551">
            <v>730</v>
          </cell>
          <cell r="C2551" t="str">
            <v>206#730</v>
          </cell>
          <cell r="D2551">
            <v>75910</v>
          </cell>
          <cell r="E2551">
            <v>1</v>
          </cell>
          <cell r="F2551" t="str">
            <v>E</v>
          </cell>
          <cell r="G2551" t="str">
            <v>E</v>
          </cell>
          <cell r="H2551" t="str">
            <v/>
          </cell>
          <cell r="I2551" t="str">
            <v/>
          </cell>
          <cell r="J2551" t="str">
            <v/>
          </cell>
          <cell r="K2551" t="str">
            <v>Large Commercial Aircraft</v>
          </cell>
          <cell r="L2551" t="str">
            <v>Airbus</v>
          </cell>
          <cell r="M2551" t="str">
            <v>Airbus A319ceo</v>
          </cell>
        </row>
        <row r="2552">
          <cell r="A2552">
            <v>510</v>
          </cell>
          <cell r="B2552">
            <v>730</v>
          </cell>
          <cell r="C2552" t="str">
            <v>510#730</v>
          </cell>
          <cell r="D2552">
            <v>75910</v>
          </cell>
          <cell r="E2552">
            <v>1</v>
          </cell>
          <cell r="F2552" t="str">
            <v>E</v>
          </cell>
          <cell r="G2552" t="str">
            <v>E</v>
          </cell>
          <cell r="H2552" t="str">
            <v/>
          </cell>
          <cell r="I2552" t="str">
            <v/>
          </cell>
          <cell r="J2552" t="str">
            <v/>
          </cell>
          <cell r="K2552" t="str">
            <v>Large Commercial Aircraft</v>
          </cell>
          <cell r="L2552" t="str">
            <v>Airbus</v>
          </cell>
          <cell r="M2552" t="str">
            <v>Airbus A319ceo</v>
          </cell>
        </row>
        <row r="2553">
          <cell r="A2553">
            <v>207</v>
          </cell>
          <cell r="B2553">
            <v>730</v>
          </cell>
          <cell r="C2553" t="str">
            <v>207#730</v>
          </cell>
          <cell r="D2553">
            <v>75910</v>
          </cell>
          <cell r="E2553">
            <v>1</v>
          </cell>
          <cell r="F2553" t="str">
            <v>E</v>
          </cell>
          <cell r="G2553" t="str">
            <v>E</v>
          </cell>
          <cell r="H2553" t="str">
            <v/>
          </cell>
          <cell r="I2553" t="str">
            <v/>
          </cell>
          <cell r="J2553" t="str">
            <v/>
          </cell>
          <cell r="K2553" t="str">
            <v>Large Commercial Aircraft</v>
          </cell>
          <cell r="L2553" t="str">
            <v>Airbus</v>
          </cell>
          <cell r="M2553" t="str">
            <v>Airbus A320ceo</v>
          </cell>
        </row>
        <row r="2554">
          <cell r="A2554">
            <v>511</v>
          </cell>
          <cell r="B2554">
            <v>730</v>
          </cell>
          <cell r="C2554" t="str">
            <v>511#730</v>
          </cell>
          <cell r="D2554">
            <v>75910</v>
          </cell>
          <cell r="E2554">
            <v>1</v>
          </cell>
          <cell r="F2554" t="str">
            <v>E</v>
          </cell>
          <cell r="G2554" t="str">
            <v>E</v>
          </cell>
          <cell r="H2554" t="str">
            <v/>
          </cell>
          <cell r="I2554" t="str">
            <v/>
          </cell>
          <cell r="J2554" t="str">
            <v/>
          </cell>
          <cell r="K2554" t="str">
            <v>Large Commercial Aircraft</v>
          </cell>
          <cell r="L2554" t="str">
            <v>Airbus</v>
          </cell>
          <cell r="M2554" t="str">
            <v>Airbus A320ceo</v>
          </cell>
        </row>
        <row r="2555">
          <cell r="A2555">
            <v>208</v>
          </cell>
          <cell r="B2555">
            <v>730</v>
          </cell>
          <cell r="C2555" t="str">
            <v>208#730</v>
          </cell>
          <cell r="D2555">
            <v>75910</v>
          </cell>
          <cell r="E2555">
            <v>1</v>
          </cell>
          <cell r="F2555" t="str">
            <v>E</v>
          </cell>
          <cell r="G2555" t="str">
            <v>E</v>
          </cell>
          <cell r="H2555" t="str">
            <v/>
          </cell>
          <cell r="I2555" t="str">
            <v/>
          </cell>
          <cell r="J2555" t="str">
            <v/>
          </cell>
          <cell r="K2555" t="str">
            <v>Large Commercial Aircraft</v>
          </cell>
          <cell r="L2555" t="str">
            <v>Airbus</v>
          </cell>
          <cell r="M2555" t="str">
            <v>Airbus A321ceo</v>
          </cell>
        </row>
        <row r="2556">
          <cell r="A2556">
            <v>512</v>
          </cell>
          <cell r="B2556">
            <v>730</v>
          </cell>
          <cell r="C2556" t="str">
            <v>512#730</v>
          </cell>
          <cell r="D2556">
            <v>75910</v>
          </cell>
          <cell r="E2556">
            <v>1</v>
          </cell>
          <cell r="F2556" t="str">
            <v>E</v>
          </cell>
          <cell r="G2556" t="str">
            <v>E</v>
          </cell>
          <cell r="H2556" t="str">
            <v/>
          </cell>
          <cell r="I2556" t="str">
            <v/>
          </cell>
          <cell r="J2556" t="str">
            <v/>
          </cell>
          <cell r="K2556" t="str">
            <v>Large Commercial Aircraft</v>
          </cell>
          <cell r="L2556" t="str">
            <v>Airbus</v>
          </cell>
          <cell r="M2556" t="str">
            <v>Airbus A321ceo</v>
          </cell>
        </row>
        <row r="2557">
          <cell r="A2557">
            <v>513</v>
          </cell>
          <cell r="B2557">
            <v>730</v>
          </cell>
          <cell r="C2557" t="str">
            <v>513#730</v>
          </cell>
          <cell r="D2557">
            <v>75910</v>
          </cell>
          <cell r="E2557">
            <v>1</v>
          </cell>
          <cell r="F2557" t="str">
            <v>E</v>
          </cell>
          <cell r="G2557" t="str">
            <v>E</v>
          </cell>
          <cell r="H2557" t="str">
            <v/>
          </cell>
          <cell r="I2557" t="str">
            <v/>
          </cell>
          <cell r="J2557" t="str">
            <v/>
          </cell>
          <cell r="K2557" t="str">
            <v>Large Commercial Aircraft</v>
          </cell>
          <cell r="L2557" t="str">
            <v>Airbus</v>
          </cell>
          <cell r="M2557" t="str">
            <v>Airbus A319neo</v>
          </cell>
        </row>
        <row r="2558">
          <cell r="A2558">
            <v>209</v>
          </cell>
          <cell r="B2558">
            <v>730</v>
          </cell>
          <cell r="C2558" t="str">
            <v>209#730</v>
          </cell>
          <cell r="D2558">
            <v>75910</v>
          </cell>
          <cell r="E2558">
            <v>1</v>
          </cell>
          <cell r="F2558" t="str">
            <v>E</v>
          </cell>
          <cell r="G2558" t="str">
            <v>E</v>
          </cell>
          <cell r="H2558" t="str">
            <v/>
          </cell>
          <cell r="I2558" t="str">
            <v/>
          </cell>
          <cell r="J2558" t="str">
            <v/>
          </cell>
          <cell r="K2558" t="str">
            <v>Large Commercial Aircraft</v>
          </cell>
          <cell r="L2558" t="str">
            <v>Airbus</v>
          </cell>
          <cell r="M2558" t="str">
            <v>Airbus A319neo</v>
          </cell>
        </row>
        <row r="2559">
          <cell r="A2559">
            <v>514</v>
          </cell>
          <cell r="B2559">
            <v>730</v>
          </cell>
          <cell r="C2559" t="str">
            <v>514#730</v>
          </cell>
          <cell r="D2559">
            <v>75910</v>
          </cell>
          <cell r="E2559">
            <v>1</v>
          </cell>
          <cell r="F2559" t="str">
            <v>E</v>
          </cell>
          <cell r="G2559" t="str">
            <v>E</v>
          </cell>
          <cell r="H2559" t="str">
            <v/>
          </cell>
          <cell r="I2559" t="str">
            <v/>
          </cell>
          <cell r="J2559" t="str">
            <v/>
          </cell>
          <cell r="K2559" t="str">
            <v>Large Commercial Aircraft</v>
          </cell>
          <cell r="L2559" t="str">
            <v>Airbus</v>
          </cell>
          <cell r="M2559" t="str">
            <v>Airbus A320neo</v>
          </cell>
        </row>
        <row r="2560">
          <cell r="A2560">
            <v>210</v>
          </cell>
          <cell r="B2560">
            <v>730</v>
          </cell>
          <cell r="C2560" t="str">
            <v>210#730</v>
          </cell>
          <cell r="D2560">
            <v>75910</v>
          </cell>
          <cell r="E2560">
            <v>1</v>
          </cell>
          <cell r="F2560" t="str">
            <v>E</v>
          </cell>
          <cell r="G2560" t="str">
            <v>E</v>
          </cell>
          <cell r="H2560" t="str">
            <v/>
          </cell>
          <cell r="I2560" t="str">
            <v/>
          </cell>
          <cell r="J2560" t="str">
            <v/>
          </cell>
          <cell r="K2560" t="str">
            <v>Large Commercial Aircraft</v>
          </cell>
          <cell r="L2560" t="str">
            <v>Airbus</v>
          </cell>
          <cell r="M2560" t="str">
            <v>Airbus A320neo</v>
          </cell>
        </row>
        <row r="2561">
          <cell r="A2561">
            <v>665</v>
          </cell>
          <cell r="B2561">
            <v>730</v>
          </cell>
          <cell r="C2561" t="str">
            <v>665#730</v>
          </cell>
          <cell r="D2561">
            <v>75910</v>
          </cell>
          <cell r="E2561">
            <v>1</v>
          </cell>
          <cell r="F2561" t="str">
            <v>E</v>
          </cell>
          <cell r="G2561" t="str">
            <v>E</v>
          </cell>
          <cell r="H2561" t="str">
            <v/>
          </cell>
          <cell r="I2561" t="str">
            <v/>
          </cell>
          <cell r="J2561" t="str">
            <v/>
          </cell>
          <cell r="K2561" t="str">
            <v>Freighter</v>
          </cell>
          <cell r="L2561" t="str">
            <v>Airbus</v>
          </cell>
          <cell r="M2561" t="str">
            <v>A320-200P2F</v>
          </cell>
        </row>
        <row r="2562">
          <cell r="A2562">
            <v>666</v>
          </cell>
          <cell r="B2562">
            <v>730</v>
          </cell>
          <cell r="C2562" t="str">
            <v>666#730</v>
          </cell>
          <cell r="D2562">
            <v>75910</v>
          </cell>
          <cell r="E2562">
            <v>1</v>
          </cell>
          <cell r="F2562" t="str">
            <v>E</v>
          </cell>
          <cell r="G2562" t="str">
            <v>E</v>
          </cell>
          <cell r="H2562" t="str">
            <v/>
          </cell>
          <cell r="I2562" t="str">
            <v/>
          </cell>
          <cell r="J2562" t="str">
            <v/>
          </cell>
          <cell r="K2562" t="str">
            <v>Freighter</v>
          </cell>
          <cell r="L2562" t="str">
            <v>Airbus</v>
          </cell>
          <cell r="M2562" t="str">
            <v>A321P2F</v>
          </cell>
        </row>
        <row r="2563">
          <cell r="A2563">
            <v>573</v>
          </cell>
          <cell r="B2563">
            <v>730</v>
          </cell>
          <cell r="C2563" t="str">
            <v>573#730</v>
          </cell>
          <cell r="D2563">
            <v>75910</v>
          </cell>
          <cell r="E2563">
            <v>1</v>
          </cell>
          <cell r="F2563" t="str">
            <v>E</v>
          </cell>
          <cell r="G2563" t="str">
            <v>E</v>
          </cell>
          <cell r="H2563" t="str">
            <v/>
          </cell>
          <cell r="I2563" t="str">
            <v/>
          </cell>
          <cell r="J2563" t="str">
            <v/>
          </cell>
          <cell r="K2563" t="str">
            <v>Freighter</v>
          </cell>
          <cell r="L2563" t="str">
            <v>Boeing</v>
          </cell>
          <cell r="M2563" t="str">
            <v>Boeing 737-300SF</v>
          </cell>
        </row>
        <row r="2564">
          <cell r="A2564">
            <v>572</v>
          </cell>
          <cell r="B2564">
            <v>730</v>
          </cell>
          <cell r="C2564" t="str">
            <v>572#730</v>
          </cell>
          <cell r="D2564">
            <v>75910</v>
          </cell>
          <cell r="E2564">
            <v>1</v>
          </cell>
          <cell r="F2564" t="str">
            <v>E</v>
          </cell>
          <cell r="G2564" t="str">
            <v>E</v>
          </cell>
          <cell r="H2564" t="str">
            <v/>
          </cell>
          <cell r="I2564" t="str">
            <v/>
          </cell>
          <cell r="J2564" t="str">
            <v/>
          </cell>
          <cell r="K2564" t="str">
            <v>Freighter</v>
          </cell>
          <cell r="L2564" t="str">
            <v>Boeing</v>
          </cell>
          <cell r="M2564" t="str">
            <v>Boeing 737-400SF</v>
          </cell>
        </row>
        <row r="2565">
          <cell r="A2565">
            <v>591</v>
          </cell>
          <cell r="B2565">
            <v>730</v>
          </cell>
          <cell r="C2565" t="str">
            <v>591#730</v>
          </cell>
          <cell r="D2565">
            <v>75910</v>
          </cell>
          <cell r="E2565">
            <v>1</v>
          </cell>
          <cell r="F2565" t="str">
            <v>E</v>
          </cell>
          <cell r="G2565" t="str">
            <v>E</v>
          </cell>
          <cell r="H2565" t="str">
            <v/>
          </cell>
          <cell r="I2565" t="str">
            <v/>
          </cell>
          <cell r="J2565" t="str">
            <v/>
          </cell>
          <cell r="K2565" t="str">
            <v>Freighter</v>
          </cell>
          <cell r="L2565" t="str">
            <v>Boeing</v>
          </cell>
          <cell r="M2565" t="str">
            <v>Boeing 737-700C</v>
          </cell>
        </row>
        <row r="2566">
          <cell r="A2566">
            <v>571</v>
          </cell>
          <cell r="B2566">
            <v>730</v>
          </cell>
          <cell r="C2566" t="str">
            <v>571#730</v>
          </cell>
          <cell r="D2566">
            <v>75910</v>
          </cell>
          <cell r="E2566">
            <v>1</v>
          </cell>
          <cell r="F2566" t="str">
            <v>E</v>
          </cell>
          <cell r="G2566" t="str">
            <v>E</v>
          </cell>
          <cell r="H2566" t="str">
            <v/>
          </cell>
          <cell r="I2566" t="str">
            <v/>
          </cell>
          <cell r="J2566" t="str">
            <v/>
          </cell>
          <cell r="K2566" t="str">
            <v>Freighter</v>
          </cell>
          <cell r="L2566" t="str">
            <v>Boeing</v>
          </cell>
          <cell r="M2566" t="str">
            <v>Boeing 737-700/-800CF</v>
          </cell>
        </row>
        <row r="2567">
          <cell r="A2567">
            <v>596</v>
          </cell>
          <cell r="B2567">
            <v>730</v>
          </cell>
          <cell r="C2567" t="str">
            <v>596#730</v>
          </cell>
          <cell r="D2567">
            <v>75910</v>
          </cell>
          <cell r="E2567">
            <v>1</v>
          </cell>
          <cell r="F2567" t="str">
            <v>E</v>
          </cell>
          <cell r="G2567" t="str">
            <v>E</v>
          </cell>
          <cell r="H2567" t="str">
            <v/>
          </cell>
          <cell r="I2567" t="str">
            <v/>
          </cell>
          <cell r="J2567" t="str">
            <v/>
          </cell>
          <cell r="K2567" t="str">
            <v>Freighter</v>
          </cell>
          <cell r="L2567" t="str">
            <v>Boeing</v>
          </cell>
          <cell r="M2567" t="str">
            <v>Boeing 757-200 PF/SF</v>
          </cell>
        </row>
        <row r="2568">
          <cell r="A2568">
            <v>595</v>
          </cell>
          <cell r="B2568">
            <v>730</v>
          </cell>
          <cell r="C2568" t="str">
            <v>595#730</v>
          </cell>
          <cell r="D2568">
            <v>75910</v>
          </cell>
          <cell r="E2568">
            <v>1</v>
          </cell>
          <cell r="F2568" t="str">
            <v>E</v>
          </cell>
          <cell r="G2568" t="str">
            <v>E</v>
          </cell>
          <cell r="H2568" t="str">
            <v/>
          </cell>
          <cell r="I2568" t="str">
            <v/>
          </cell>
          <cell r="J2568" t="str">
            <v/>
          </cell>
          <cell r="K2568" t="str">
            <v>Freighter</v>
          </cell>
          <cell r="L2568" t="str">
            <v>Boeing</v>
          </cell>
          <cell r="M2568" t="str">
            <v>Boeing 757-200 PF/SF</v>
          </cell>
        </row>
        <row r="2569">
          <cell r="A2569">
            <v>674</v>
          </cell>
          <cell r="B2569">
            <v>730</v>
          </cell>
          <cell r="C2569" t="str">
            <v>674#730</v>
          </cell>
          <cell r="D2569">
            <v>75910</v>
          </cell>
          <cell r="E2569">
            <v>1</v>
          </cell>
          <cell r="F2569" t="str">
            <v>E</v>
          </cell>
          <cell r="G2569" t="str">
            <v>E</v>
          </cell>
          <cell r="H2569" t="str">
            <v/>
          </cell>
          <cell r="I2569" t="str">
            <v/>
          </cell>
          <cell r="J2569" t="str">
            <v/>
          </cell>
          <cell r="K2569" t="str">
            <v>Business Jet</v>
          </cell>
          <cell r="L2569" t="str">
            <v>Airbus</v>
          </cell>
          <cell r="M2569" t="str">
            <v>Airbus ACJ TwoTwenty</v>
          </cell>
        </row>
        <row r="2570">
          <cell r="A2570">
            <v>296</v>
          </cell>
          <cell r="B2570">
            <v>730</v>
          </cell>
          <cell r="C2570" t="str">
            <v>296#730</v>
          </cell>
          <cell r="D2570">
            <v>75910</v>
          </cell>
          <cell r="E2570">
            <v>1</v>
          </cell>
          <cell r="F2570" t="str">
            <v>E</v>
          </cell>
          <cell r="G2570" t="str">
            <v>E</v>
          </cell>
          <cell r="H2570" t="str">
            <v/>
          </cell>
          <cell r="I2570" t="str">
            <v/>
          </cell>
          <cell r="J2570" t="str">
            <v/>
          </cell>
          <cell r="K2570" t="str">
            <v>Business Jet</v>
          </cell>
          <cell r="L2570" t="str">
            <v>Airbus</v>
          </cell>
          <cell r="M2570" t="str">
            <v>Airbus ACJ320 Family</v>
          </cell>
        </row>
        <row r="2571">
          <cell r="A2571">
            <v>526</v>
          </cell>
          <cell r="B2571">
            <v>730</v>
          </cell>
          <cell r="C2571" t="str">
            <v>526#730</v>
          </cell>
          <cell r="D2571">
            <v>75910</v>
          </cell>
          <cell r="E2571">
            <v>1</v>
          </cell>
          <cell r="F2571" t="str">
            <v>E</v>
          </cell>
          <cell r="G2571" t="str">
            <v>E</v>
          </cell>
          <cell r="H2571" t="str">
            <v/>
          </cell>
          <cell r="I2571" t="str">
            <v/>
          </cell>
          <cell r="J2571" t="str">
            <v/>
          </cell>
          <cell r="K2571" t="str">
            <v>Business Jet</v>
          </cell>
          <cell r="L2571" t="str">
            <v>Airbus</v>
          </cell>
          <cell r="M2571" t="str">
            <v>Airbus ACJ320 Family</v>
          </cell>
        </row>
        <row r="2572">
          <cell r="A2572">
            <v>528</v>
          </cell>
          <cell r="B2572">
            <v>730</v>
          </cell>
          <cell r="C2572" t="str">
            <v>528#730</v>
          </cell>
          <cell r="D2572">
            <v>75910</v>
          </cell>
          <cell r="E2572">
            <v>1</v>
          </cell>
          <cell r="F2572" t="str">
            <v>E</v>
          </cell>
          <cell r="G2572" t="str">
            <v>E</v>
          </cell>
          <cell r="H2572" t="str">
            <v/>
          </cell>
          <cell r="I2572" t="str">
            <v/>
          </cell>
          <cell r="J2572" t="str">
            <v/>
          </cell>
          <cell r="K2572" t="str">
            <v>Business Jet</v>
          </cell>
          <cell r="L2572" t="str">
            <v>Airbus</v>
          </cell>
          <cell r="M2572" t="str">
            <v>Airbus ACJ320neo Family</v>
          </cell>
        </row>
        <row r="2573">
          <cell r="A2573">
            <v>527</v>
          </cell>
          <cell r="B2573">
            <v>730</v>
          </cell>
          <cell r="C2573" t="str">
            <v>527#730</v>
          </cell>
          <cell r="D2573">
            <v>75910</v>
          </cell>
          <cell r="E2573">
            <v>1</v>
          </cell>
          <cell r="F2573" t="str">
            <v>E</v>
          </cell>
          <cell r="G2573" t="str">
            <v>E</v>
          </cell>
          <cell r="H2573" t="str">
            <v/>
          </cell>
          <cell r="I2573" t="str">
            <v/>
          </cell>
          <cell r="J2573" t="str">
            <v/>
          </cell>
          <cell r="K2573" t="str">
            <v>Business Jet</v>
          </cell>
          <cell r="L2573" t="str">
            <v>Airbus</v>
          </cell>
          <cell r="M2573" t="str">
            <v>Airbus ACJ320neo Family</v>
          </cell>
        </row>
        <row r="2574">
          <cell r="A2574">
            <v>529</v>
          </cell>
          <cell r="B2574">
            <v>730</v>
          </cell>
          <cell r="C2574" t="str">
            <v>529#730</v>
          </cell>
          <cell r="D2574">
            <v>75910</v>
          </cell>
          <cell r="E2574">
            <v>1</v>
          </cell>
          <cell r="F2574" t="str">
            <v>E</v>
          </cell>
          <cell r="G2574" t="str">
            <v>E</v>
          </cell>
          <cell r="H2574" t="str">
            <v/>
          </cell>
          <cell r="I2574" t="str">
            <v/>
          </cell>
          <cell r="J2574" t="str">
            <v/>
          </cell>
          <cell r="K2574" t="str">
            <v>Business Jet</v>
          </cell>
          <cell r="L2574" t="str">
            <v>Boeing</v>
          </cell>
          <cell r="M2574" t="str">
            <v>Boeing BBJ MAX</v>
          </cell>
        </row>
        <row r="2575">
          <cell r="A2575">
            <v>297</v>
          </cell>
          <cell r="B2575">
            <v>730</v>
          </cell>
          <cell r="C2575" t="str">
            <v>297#730</v>
          </cell>
          <cell r="D2575">
            <v>75910</v>
          </cell>
          <cell r="E2575">
            <v>1</v>
          </cell>
          <cell r="F2575" t="str">
            <v>E</v>
          </cell>
          <cell r="G2575" t="str">
            <v>E</v>
          </cell>
          <cell r="H2575" t="str">
            <v/>
          </cell>
          <cell r="I2575" t="str">
            <v/>
          </cell>
          <cell r="J2575" t="str">
            <v/>
          </cell>
          <cell r="K2575" t="str">
            <v>Business Jet</v>
          </cell>
          <cell r="L2575" t="str">
            <v>Boeing</v>
          </cell>
          <cell r="M2575" t="str">
            <v>Boeing BBJ/BBJ2/BBJ3</v>
          </cell>
        </row>
        <row r="2576">
          <cell r="A2576">
            <v>636</v>
          </cell>
          <cell r="B2576">
            <v>730</v>
          </cell>
          <cell r="C2576" t="str">
            <v>636#730</v>
          </cell>
          <cell r="D2576">
            <v>75910</v>
          </cell>
          <cell r="E2576">
            <v>1</v>
          </cell>
          <cell r="F2576" t="str">
            <v>E</v>
          </cell>
          <cell r="G2576" t="str">
            <v>E</v>
          </cell>
          <cell r="H2576" t="str">
            <v/>
          </cell>
          <cell r="I2576" t="str">
            <v/>
          </cell>
          <cell r="J2576" t="str">
            <v/>
          </cell>
          <cell r="K2576" t="str">
            <v>Military Transport / Special Mission</v>
          </cell>
          <cell r="L2576" t="str">
            <v>Boeing</v>
          </cell>
          <cell r="M2576" t="str">
            <v>Boeing B-52 Stratofortress</v>
          </cell>
        </row>
        <row r="2577">
          <cell r="A2577">
            <v>676</v>
          </cell>
          <cell r="B2577">
            <v>730</v>
          </cell>
          <cell r="C2577" t="str">
            <v>676#730</v>
          </cell>
          <cell r="D2577">
            <v>75910</v>
          </cell>
          <cell r="E2577">
            <v>1</v>
          </cell>
          <cell r="F2577" t="str">
            <v>E</v>
          </cell>
          <cell r="G2577" t="str">
            <v>E</v>
          </cell>
          <cell r="H2577" t="str">
            <v/>
          </cell>
          <cell r="I2577" t="str">
            <v/>
          </cell>
          <cell r="J2577" t="str">
            <v/>
          </cell>
          <cell r="K2577" t="str">
            <v>Military Transport / Special Mission</v>
          </cell>
          <cell r="L2577" t="str">
            <v>Boeing</v>
          </cell>
          <cell r="M2577" t="str">
            <v>Boeing B-52 Stratofortress re-engine</v>
          </cell>
        </row>
        <row r="2578">
          <cell r="A2578">
            <v>156</v>
          </cell>
          <cell r="B2578">
            <v>730</v>
          </cell>
          <cell r="C2578" t="str">
            <v>156#730</v>
          </cell>
          <cell r="D2578">
            <v>75910</v>
          </cell>
          <cell r="E2578">
            <v>1</v>
          </cell>
          <cell r="F2578" t="str">
            <v>E</v>
          </cell>
          <cell r="G2578" t="str">
            <v>E</v>
          </cell>
          <cell r="H2578" t="str">
            <v/>
          </cell>
          <cell r="I2578" t="str">
            <v/>
          </cell>
          <cell r="J2578" t="str">
            <v/>
          </cell>
          <cell r="K2578" t="str">
            <v>Military Transport / Special Mission</v>
          </cell>
          <cell r="L2578" t="str">
            <v>Boeing</v>
          </cell>
          <cell r="M2578" t="str">
            <v>Boeing P-8 Poseidon</v>
          </cell>
        </row>
        <row r="2579">
          <cell r="A2579">
            <v>574</v>
          </cell>
          <cell r="B2579">
            <v>730</v>
          </cell>
          <cell r="C2579" t="str">
            <v>574#730</v>
          </cell>
          <cell r="D2579">
            <v>75910</v>
          </cell>
          <cell r="E2579">
            <v>1</v>
          </cell>
          <cell r="F2579" t="str">
            <v>E</v>
          </cell>
          <cell r="G2579" t="str">
            <v>E</v>
          </cell>
          <cell r="H2579" t="str">
            <v/>
          </cell>
          <cell r="I2579" t="str">
            <v/>
          </cell>
          <cell r="J2579" t="str">
            <v/>
          </cell>
          <cell r="K2579" t="str">
            <v>Military Transport / Special Mission</v>
          </cell>
          <cell r="L2579" t="str">
            <v>Boeing</v>
          </cell>
          <cell r="M2579" t="str">
            <v>Boeing C-40 Clipper</v>
          </cell>
        </row>
        <row r="2580">
          <cell r="A2580">
            <v>197</v>
          </cell>
          <cell r="B2580">
            <v>730</v>
          </cell>
          <cell r="C2580" t="str">
            <v>197#730</v>
          </cell>
          <cell r="D2580">
            <v>75910</v>
          </cell>
          <cell r="E2580">
            <v>1</v>
          </cell>
          <cell r="F2580" t="str">
            <v>E</v>
          </cell>
          <cell r="G2580" t="str">
            <v>E</v>
          </cell>
          <cell r="H2580" t="str">
            <v/>
          </cell>
          <cell r="I2580" t="str">
            <v/>
          </cell>
          <cell r="J2580" t="str">
            <v/>
          </cell>
          <cell r="K2580" t="str">
            <v>Large Commercial Aircraft</v>
          </cell>
          <cell r="L2580" t="str">
            <v>Boeing</v>
          </cell>
          <cell r="M2580" t="str">
            <v>Boeing 737 MAX: 737 MAX 9</v>
          </cell>
        </row>
        <row r="2581">
          <cell r="A2581">
            <v>300</v>
          </cell>
          <cell r="B2581">
            <v>730</v>
          </cell>
          <cell r="C2581" t="str">
            <v>300#730</v>
          </cell>
          <cell r="D2581">
            <v>75910</v>
          </cell>
          <cell r="E2581">
            <v>1</v>
          </cell>
          <cell r="F2581" t="str">
            <v>E</v>
          </cell>
          <cell r="G2581" t="str">
            <v>E</v>
          </cell>
          <cell r="H2581" t="str">
            <v/>
          </cell>
          <cell r="I2581" t="str">
            <v/>
          </cell>
          <cell r="J2581" t="str">
            <v/>
          </cell>
          <cell r="K2581" t="str">
            <v>Large Commercial Aircraft</v>
          </cell>
          <cell r="L2581" t="str">
            <v>Boeing</v>
          </cell>
          <cell r="M2581" t="str">
            <v>Boeing 737-600</v>
          </cell>
        </row>
        <row r="2582">
          <cell r="A2582">
            <v>192</v>
          </cell>
          <cell r="B2582">
            <v>730</v>
          </cell>
          <cell r="C2582" t="str">
            <v>192#730</v>
          </cell>
          <cell r="D2582">
            <v>75910</v>
          </cell>
          <cell r="E2582">
            <v>1</v>
          </cell>
          <cell r="F2582" t="str">
            <v>E</v>
          </cell>
          <cell r="G2582" t="str">
            <v>E</v>
          </cell>
          <cell r="H2582" t="str">
            <v/>
          </cell>
          <cell r="I2582" t="str">
            <v/>
          </cell>
          <cell r="J2582" t="str">
            <v/>
          </cell>
          <cell r="K2582" t="str">
            <v>Large Commercial Aircraft</v>
          </cell>
          <cell r="L2582" t="str">
            <v>Boeing</v>
          </cell>
          <cell r="M2582" t="str">
            <v>Boeing 737-700</v>
          </cell>
        </row>
        <row r="2583">
          <cell r="A2583">
            <v>193</v>
          </cell>
          <cell r="B2583">
            <v>730</v>
          </cell>
          <cell r="C2583" t="str">
            <v>193#730</v>
          </cell>
          <cell r="D2583">
            <v>75910</v>
          </cell>
          <cell r="E2583">
            <v>1</v>
          </cell>
          <cell r="F2583" t="str">
            <v>E</v>
          </cell>
          <cell r="G2583" t="str">
            <v>E</v>
          </cell>
          <cell r="H2583" t="str">
            <v/>
          </cell>
          <cell r="I2583" t="str">
            <v/>
          </cell>
          <cell r="J2583" t="str">
            <v/>
          </cell>
          <cell r="K2583" t="str">
            <v>Large Commercial Aircraft</v>
          </cell>
          <cell r="L2583" t="str">
            <v>Boeing</v>
          </cell>
          <cell r="M2583" t="str">
            <v>Boeing 737-800</v>
          </cell>
        </row>
        <row r="2584">
          <cell r="A2584">
            <v>194</v>
          </cell>
          <cell r="B2584">
            <v>730</v>
          </cell>
          <cell r="C2584" t="str">
            <v>194#730</v>
          </cell>
          <cell r="D2584">
            <v>75910</v>
          </cell>
          <cell r="E2584">
            <v>1</v>
          </cell>
          <cell r="F2584" t="str">
            <v>E</v>
          </cell>
          <cell r="G2584" t="str">
            <v>E</v>
          </cell>
          <cell r="H2584" t="str">
            <v/>
          </cell>
          <cell r="I2584" t="str">
            <v/>
          </cell>
          <cell r="J2584" t="str">
            <v/>
          </cell>
          <cell r="K2584" t="str">
            <v>Large Commercial Aircraft</v>
          </cell>
          <cell r="L2584" t="str">
            <v>Boeing</v>
          </cell>
          <cell r="M2584" t="str">
            <v>Boeing 737-900</v>
          </cell>
        </row>
        <row r="2585">
          <cell r="A2585">
            <v>522</v>
          </cell>
          <cell r="B2585">
            <v>730</v>
          </cell>
          <cell r="C2585" t="str">
            <v>522#730</v>
          </cell>
          <cell r="D2585">
            <v>75910</v>
          </cell>
          <cell r="E2585">
            <v>1</v>
          </cell>
          <cell r="F2585" t="str">
            <v>E</v>
          </cell>
          <cell r="G2585" t="str">
            <v>E</v>
          </cell>
          <cell r="H2585" t="str">
            <v/>
          </cell>
          <cell r="I2585" t="str">
            <v/>
          </cell>
          <cell r="J2585" t="str">
            <v/>
          </cell>
          <cell r="K2585" t="str">
            <v>Large Commercial Aircraft</v>
          </cell>
          <cell r="L2585" t="str">
            <v>Boeing</v>
          </cell>
          <cell r="M2585" t="str">
            <v>Boeing 757</v>
          </cell>
        </row>
        <row r="2586">
          <cell r="A2586">
            <v>230</v>
          </cell>
          <cell r="B2586">
            <v>730</v>
          </cell>
          <cell r="C2586" t="str">
            <v>230#730</v>
          </cell>
          <cell r="D2586">
            <v>75910</v>
          </cell>
          <cell r="E2586">
            <v>1</v>
          </cell>
          <cell r="F2586" t="str">
            <v>E</v>
          </cell>
          <cell r="G2586" t="str">
            <v>E</v>
          </cell>
          <cell r="H2586" t="str">
            <v/>
          </cell>
          <cell r="I2586" t="str">
            <v/>
          </cell>
          <cell r="J2586" t="str">
            <v/>
          </cell>
          <cell r="K2586" t="str">
            <v>Large Commercial Aircraft</v>
          </cell>
          <cell r="L2586" t="str">
            <v>Boeing</v>
          </cell>
          <cell r="M2586" t="str">
            <v>Boeing 757</v>
          </cell>
        </row>
        <row r="2587">
          <cell r="A2587">
            <v>612</v>
          </cell>
          <cell r="B2587">
            <v>730</v>
          </cell>
          <cell r="C2587" t="str">
            <v>612#730</v>
          </cell>
          <cell r="D2587">
            <v>75910</v>
          </cell>
          <cell r="E2587">
            <v>1</v>
          </cell>
          <cell r="F2587" t="str">
            <v>E</v>
          </cell>
          <cell r="G2587" t="str">
            <v>E</v>
          </cell>
          <cell r="H2587" t="str">
            <v/>
          </cell>
          <cell r="I2587" t="str">
            <v/>
          </cell>
          <cell r="J2587" t="str">
            <v/>
          </cell>
          <cell r="K2587" t="str">
            <v>Large Commercial Aircraft</v>
          </cell>
          <cell r="L2587" t="str">
            <v>Boeing</v>
          </cell>
          <cell r="M2587" t="str">
            <v>Boeing New Single Aisle (NSA)</v>
          </cell>
        </row>
        <row r="2588">
          <cell r="A2588">
            <v>18</v>
          </cell>
          <cell r="B2588">
            <v>730</v>
          </cell>
          <cell r="C2588" t="str">
            <v>18#730</v>
          </cell>
          <cell r="D2588">
            <v>75910</v>
          </cell>
          <cell r="E2588">
            <v>1</v>
          </cell>
          <cell r="F2588" t="str">
            <v>E</v>
          </cell>
          <cell r="G2588" t="str">
            <v>E</v>
          </cell>
          <cell r="H2588" t="str">
            <v/>
          </cell>
          <cell r="I2588" t="str">
            <v/>
          </cell>
          <cell r="J2588" t="str">
            <v/>
          </cell>
          <cell r="K2588" t="str">
            <v>Large Commercial Aircraft</v>
          </cell>
          <cell r="L2588" t="str">
            <v>Comac</v>
          </cell>
          <cell r="M2588" t="str">
            <v>Comac C919</v>
          </cell>
        </row>
        <row r="2589">
          <cell r="A2589">
            <v>541</v>
          </cell>
          <cell r="B2589">
            <v>730</v>
          </cell>
          <cell r="C2589" t="str">
            <v>541#730</v>
          </cell>
          <cell r="D2589">
            <v>75910</v>
          </cell>
          <cell r="E2589">
            <v>1</v>
          </cell>
          <cell r="F2589" t="str">
            <v>E</v>
          </cell>
          <cell r="G2589" t="str">
            <v>E</v>
          </cell>
          <cell r="H2589" t="str">
            <v/>
          </cell>
          <cell r="I2589" t="str">
            <v/>
          </cell>
          <cell r="J2589" t="str">
            <v/>
          </cell>
          <cell r="K2589" t="str">
            <v>Large Commercial Aircraft</v>
          </cell>
          <cell r="L2589" t="str">
            <v>Irkut</v>
          </cell>
          <cell r="M2589" t="str">
            <v>Irkut MC-21</v>
          </cell>
        </row>
        <row r="2590">
          <cell r="A2590">
            <v>19</v>
          </cell>
          <cell r="B2590">
            <v>730</v>
          </cell>
          <cell r="C2590" t="str">
            <v>19#730</v>
          </cell>
          <cell r="D2590">
            <v>75910</v>
          </cell>
          <cell r="E2590">
            <v>1</v>
          </cell>
          <cell r="F2590" t="str">
            <v>E</v>
          </cell>
          <cell r="G2590" t="str">
            <v>E</v>
          </cell>
          <cell r="H2590" t="str">
            <v/>
          </cell>
          <cell r="I2590" t="str">
            <v/>
          </cell>
          <cell r="J2590" t="str">
            <v/>
          </cell>
          <cell r="K2590" t="str">
            <v>Large Commercial Aircraft</v>
          </cell>
          <cell r="L2590" t="str">
            <v>Irkut</v>
          </cell>
          <cell r="M2590" t="str">
            <v>Irkut MC-21</v>
          </cell>
        </row>
        <row r="2591">
          <cell r="A2591">
            <v>663</v>
          </cell>
          <cell r="B2591">
            <v>730</v>
          </cell>
          <cell r="C2591" t="str">
            <v>663#730</v>
          </cell>
          <cell r="D2591">
            <v>79706</v>
          </cell>
          <cell r="E2591">
            <v>1</v>
          </cell>
          <cell r="F2591" t="str">
            <v>F</v>
          </cell>
          <cell r="G2591" t="str">
            <v>F (105% E) [$75,910]</v>
          </cell>
          <cell r="H2591" t="str">
            <v/>
          </cell>
          <cell r="I2591" t="str">
            <v/>
          </cell>
          <cell r="J2591" t="str">
            <v/>
          </cell>
          <cell r="K2591" t="str">
            <v>Large Commercial Aircraft</v>
          </cell>
          <cell r="L2591" t="str">
            <v>Airbus</v>
          </cell>
          <cell r="M2591" t="str">
            <v>Airbus A321 XLR</v>
          </cell>
        </row>
        <row r="2592">
          <cell r="A2592">
            <v>654</v>
          </cell>
          <cell r="B2592">
            <v>730</v>
          </cell>
          <cell r="C2592" t="str">
            <v>654#730</v>
          </cell>
          <cell r="D2592">
            <v>79706</v>
          </cell>
          <cell r="E2592">
            <v>1</v>
          </cell>
          <cell r="F2592" t="str">
            <v>F</v>
          </cell>
          <cell r="G2592" t="str">
            <v>F (105% E) [$75,910]</v>
          </cell>
          <cell r="H2592" t="str">
            <v/>
          </cell>
          <cell r="I2592" t="str">
            <v/>
          </cell>
          <cell r="J2592" t="str">
            <v/>
          </cell>
          <cell r="K2592" t="str">
            <v>Large Commercial Aircraft</v>
          </cell>
          <cell r="L2592" t="str">
            <v>Airbus</v>
          </cell>
          <cell r="M2592" t="str">
            <v>Airbus A322X</v>
          </cell>
        </row>
        <row r="2593">
          <cell r="A2593">
            <v>655</v>
          </cell>
          <cell r="B2593">
            <v>730</v>
          </cell>
          <cell r="C2593" t="str">
            <v>655#730</v>
          </cell>
          <cell r="D2593">
            <v>79706</v>
          </cell>
          <cell r="E2593">
            <v>1</v>
          </cell>
          <cell r="F2593" t="str">
            <v>F</v>
          </cell>
          <cell r="G2593" t="str">
            <v>F (105% E) [$75,910]</v>
          </cell>
          <cell r="H2593" t="str">
            <v/>
          </cell>
          <cell r="I2593" t="str">
            <v/>
          </cell>
          <cell r="J2593" t="str">
            <v/>
          </cell>
          <cell r="K2593" t="str">
            <v>Large Commercial Aircraft</v>
          </cell>
          <cell r="L2593" t="str">
            <v>Airbus</v>
          </cell>
          <cell r="M2593" t="str">
            <v>Airbus A322X</v>
          </cell>
        </row>
        <row r="2594">
          <cell r="A2594">
            <v>653</v>
          </cell>
          <cell r="B2594">
            <v>730</v>
          </cell>
          <cell r="C2594" t="str">
            <v>653#730</v>
          </cell>
          <cell r="D2594">
            <v>79706</v>
          </cell>
          <cell r="E2594">
            <v>1</v>
          </cell>
          <cell r="F2594" t="str">
            <v>F</v>
          </cell>
          <cell r="G2594" t="str">
            <v>F (105% E) [$75,910]</v>
          </cell>
          <cell r="H2594" t="str">
            <v/>
          </cell>
          <cell r="I2594" t="str">
            <v/>
          </cell>
          <cell r="J2594" t="str">
            <v/>
          </cell>
          <cell r="K2594" t="str">
            <v>Large Commercial Aircraft</v>
          </cell>
          <cell r="L2594" t="str">
            <v>Airbus</v>
          </cell>
          <cell r="M2594" t="str">
            <v>Airbus A220-500</v>
          </cell>
        </row>
        <row r="2595">
          <cell r="A2595">
            <v>660</v>
          </cell>
          <cell r="B2595">
            <v>730</v>
          </cell>
          <cell r="C2595" t="str">
            <v>660#730</v>
          </cell>
          <cell r="D2595">
            <v>79706</v>
          </cell>
          <cell r="E2595">
            <v>1</v>
          </cell>
          <cell r="F2595" t="str">
            <v>F</v>
          </cell>
          <cell r="G2595" t="str">
            <v>F (105% E) [$75,910]</v>
          </cell>
          <cell r="H2595" t="str">
            <v/>
          </cell>
          <cell r="I2595" t="str">
            <v/>
          </cell>
          <cell r="J2595" t="str">
            <v/>
          </cell>
          <cell r="K2595" t="str">
            <v>Large Commercial Aircraft</v>
          </cell>
          <cell r="L2595" t="str">
            <v>Airbus</v>
          </cell>
          <cell r="M2595" t="str">
            <v>Airbus A321 LR</v>
          </cell>
        </row>
        <row r="2596">
          <cell r="A2596">
            <v>661</v>
          </cell>
          <cell r="B2596">
            <v>730</v>
          </cell>
          <cell r="C2596" t="str">
            <v>661#730</v>
          </cell>
          <cell r="D2596">
            <v>79706</v>
          </cell>
          <cell r="E2596">
            <v>1</v>
          </cell>
          <cell r="F2596" t="str">
            <v>F</v>
          </cell>
          <cell r="G2596" t="str">
            <v>F (105% E) [$75,910]</v>
          </cell>
          <cell r="H2596" t="str">
            <v/>
          </cell>
          <cell r="I2596" t="str">
            <v/>
          </cell>
          <cell r="J2596" t="str">
            <v/>
          </cell>
          <cell r="K2596" t="str">
            <v>Large Commercial Aircraft</v>
          </cell>
          <cell r="L2596" t="str">
            <v>Airbus</v>
          </cell>
          <cell r="M2596" t="str">
            <v>Airbus A321 LR</v>
          </cell>
        </row>
        <row r="2597">
          <cell r="A2597">
            <v>662</v>
          </cell>
          <cell r="B2597">
            <v>730</v>
          </cell>
          <cell r="C2597" t="str">
            <v>662#730</v>
          </cell>
          <cell r="D2597">
            <v>79706</v>
          </cell>
          <cell r="E2597">
            <v>1</v>
          </cell>
          <cell r="F2597" t="str">
            <v>F</v>
          </cell>
          <cell r="G2597" t="str">
            <v>F (105% E) [$75,910]</v>
          </cell>
          <cell r="H2597" t="str">
            <v/>
          </cell>
          <cell r="I2597" t="str">
            <v/>
          </cell>
          <cell r="J2597" t="str">
            <v/>
          </cell>
          <cell r="K2597" t="str">
            <v>Large Commercial Aircraft</v>
          </cell>
          <cell r="L2597" t="str">
            <v>Airbus</v>
          </cell>
          <cell r="M2597" t="str">
            <v>Airbus A321 XLR</v>
          </cell>
        </row>
        <row r="2598">
          <cell r="A2598">
            <v>594</v>
          </cell>
          <cell r="B2598">
            <v>730</v>
          </cell>
          <cell r="C2598" t="str">
            <v>594#730</v>
          </cell>
          <cell r="D2598">
            <v>111333</v>
          </cell>
          <cell r="E2598">
            <v>2</v>
          </cell>
          <cell r="F2598" t="str">
            <v>G</v>
          </cell>
          <cell r="G2598" t="str">
            <v>G</v>
          </cell>
          <cell r="H2598" t="str">
            <v/>
          </cell>
          <cell r="I2598" t="str">
            <v/>
          </cell>
          <cell r="J2598" t="str">
            <v/>
          </cell>
          <cell r="K2598" t="str">
            <v>Business Jet</v>
          </cell>
          <cell r="L2598" t="str">
            <v>Boeing</v>
          </cell>
          <cell r="M2598" t="str">
            <v>Boeing 747-8 VIP</v>
          </cell>
        </row>
        <row r="2599">
          <cell r="A2599">
            <v>567</v>
          </cell>
          <cell r="B2599">
            <v>730</v>
          </cell>
          <cell r="C2599" t="str">
            <v>567#730</v>
          </cell>
          <cell r="D2599">
            <v>111333</v>
          </cell>
          <cell r="E2599">
            <v>2</v>
          </cell>
          <cell r="F2599" t="str">
            <v>G</v>
          </cell>
          <cell r="G2599" t="str">
            <v>G</v>
          </cell>
          <cell r="H2599" t="str">
            <v/>
          </cell>
          <cell r="I2599" t="str">
            <v/>
          </cell>
          <cell r="J2599" t="str">
            <v/>
          </cell>
          <cell r="K2599" t="str">
            <v>Freighter</v>
          </cell>
          <cell r="L2599" t="str">
            <v>Boeing</v>
          </cell>
          <cell r="M2599" t="str">
            <v>Boeing 747-8F</v>
          </cell>
        </row>
        <row r="2600">
          <cell r="A2600">
            <v>664</v>
          </cell>
          <cell r="B2600">
            <v>730</v>
          </cell>
          <cell r="C2600" t="str">
            <v>664#730</v>
          </cell>
          <cell r="D2600">
            <v>111333</v>
          </cell>
          <cell r="E2600">
            <v>2</v>
          </cell>
          <cell r="F2600" t="str">
            <v>G</v>
          </cell>
          <cell r="G2600" t="str">
            <v>G</v>
          </cell>
          <cell r="H2600" t="str">
            <v/>
          </cell>
          <cell r="I2600" t="str">
            <v/>
          </cell>
          <cell r="J2600" t="str">
            <v/>
          </cell>
          <cell r="K2600" t="str">
            <v>Freighter</v>
          </cell>
          <cell r="L2600" t="str">
            <v>Boeing</v>
          </cell>
          <cell r="M2600" t="str">
            <v>Boeing 777-300 ERSF</v>
          </cell>
        </row>
        <row r="2601">
          <cell r="A2601">
            <v>568</v>
          </cell>
          <cell r="B2601">
            <v>730</v>
          </cell>
          <cell r="C2601" t="str">
            <v>568#730</v>
          </cell>
          <cell r="D2601">
            <v>111333</v>
          </cell>
          <cell r="E2601">
            <v>2</v>
          </cell>
          <cell r="F2601" t="str">
            <v>G</v>
          </cell>
          <cell r="G2601" t="str">
            <v>G</v>
          </cell>
          <cell r="H2601" t="str">
            <v/>
          </cell>
          <cell r="I2601" t="str">
            <v/>
          </cell>
          <cell r="J2601" t="str">
            <v/>
          </cell>
          <cell r="K2601" t="str">
            <v>Freighter</v>
          </cell>
          <cell r="L2601" t="str">
            <v>Boeing</v>
          </cell>
          <cell r="M2601" t="str">
            <v>Boeing 777F</v>
          </cell>
        </row>
        <row r="2602">
          <cell r="A2602">
            <v>298</v>
          </cell>
          <cell r="B2602">
            <v>730</v>
          </cell>
          <cell r="C2602" t="str">
            <v>298#730</v>
          </cell>
          <cell r="D2602">
            <v>111333</v>
          </cell>
          <cell r="E2602">
            <v>2</v>
          </cell>
          <cell r="F2602" t="str">
            <v>G</v>
          </cell>
          <cell r="G2602" t="str">
            <v>G</v>
          </cell>
          <cell r="H2602" t="str">
            <v/>
          </cell>
          <cell r="I2602" t="str">
            <v/>
          </cell>
          <cell r="J2602" t="str">
            <v/>
          </cell>
          <cell r="K2602" t="str">
            <v>Business Jet</v>
          </cell>
          <cell r="L2602" t="str">
            <v>Boeing</v>
          </cell>
          <cell r="M2602" t="str">
            <v>Boeing BBJ 777</v>
          </cell>
        </row>
        <row r="2603">
          <cell r="A2603">
            <v>554</v>
          </cell>
          <cell r="B2603">
            <v>730</v>
          </cell>
          <cell r="C2603" t="str">
            <v>554#730</v>
          </cell>
          <cell r="D2603">
            <v>111333</v>
          </cell>
          <cell r="E2603">
            <v>2</v>
          </cell>
          <cell r="F2603" t="str">
            <v>G</v>
          </cell>
          <cell r="G2603" t="str">
            <v>G</v>
          </cell>
          <cell r="H2603" t="str">
            <v/>
          </cell>
          <cell r="I2603" t="str">
            <v/>
          </cell>
          <cell r="J2603" t="str">
            <v/>
          </cell>
          <cell r="K2603" t="str">
            <v>Business Jet</v>
          </cell>
          <cell r="L2603" t="str">
            <v>Boeing</v>
          </cell>
          <cell r="M2603" t="str">
            <v>Boeing BBJ 787</v>
          </cell>
        </row>
        <row r="2604">
          <cell r="A2604">
            <v>555</v>
          </cell>
          <cell r="B2604">
            <v>730</v>
          </cell>
          <cell r="C2604" t="str">
            <v>555#730</v>
          </cell>
          <cell r="D2604">
            <v>111333</v>
          </cell>
          <cell r="E2604">
            <v>2</v>
          </cell>
          <cell r="F2604" t="str">
            <v>G</v>
          </cell>
          <cell r="G2604" t="str">
            <v>G</v>
          </cell>
          <cell r="H2604" t="str">
            <v/>
          </cell>
          <cell r="I2604" t="str">
            <v/>
          </cell>
          <cell r="J2604" t="str">
            <v/>
          </cell>
          <cell r="K2604" t="str">
            <v>Business Jet</v>
          </cell>
          <cell r="L2604" t="str">
            <v>Boeing</v>
          </cell>
          <cell r="M2604" t="str">
            <v>Boeing BBJ 787</v>
          </cell>
        </row>
        <row r="2605">
          <cell r="A2605">
            <v>6</v>
          </cell>
          <cell r="B2605">
            <v>730</v>
          </cell>
          <cell r="C2605" t="str">
            <v>6#730</v>
          </cell>
          <cell r="D2605">
            <v>111333</v>
          </cell>
          <cell r="E2605">
            <v>2</v>
          </cell>
          <cell r="F2605" t="str">
            <v>G</v>
          </cell>
          <cell r="G2605" t="str">
            <v>G</v>
          </cell>
          <cell r="H2605" t="str">
            <v/>
          </cell>
          <cell r="I2605" t="str">
            <v/>
          </cell>
          <cell r="J2605" t="str">
            <v/>
          </cell>
          <cell r="K2605" t="str">
            <v>Large Commercial Aircraft</v>
          </cell>
          <cell r="L2605" t="str">
            <v>Airbus</v>
          </cell>
          <cell r="M2605" t="str">
            <v>Airbus A350 XWB - A350-900</v>
          </cell>
        </row>
        <row r="2606">
          <cell r="A2606">
            <v>7</v>
          </cell>
          <cell r="B2606">
            <v>730</v>
          </cell>
          <cell r="C2606" t="str">
            <v>7#730</v>
          </cell>
          <cell r="D2606">
            <v>111333</v>
          </cell>
          <cell r="E2606">
            <v>2</v>
          </cell>
          <cell r="F2606" t="str">
            <v>G</v>
          </cell>
          <cell r="G2606" t="str">
            <v>G</v>
          </cell>
          <cell r="H2606" t="str">
            <v/>
          </cell>
          <cell r="I2606" t="str">
            <v/>
          </cell>
          <cell r="J2606" t="str">
            <v/>
          </cell>
          <cell r="K2606" t="str">
            <v>Large Commercial Aircraft</v>
          </cell>
          <cell r="L2606" t="str">
            <v>Airbus</v>
          </cell>
          <cell r="M2606" t="str">
            <v>Airbus A350-1000</v>
          </cell>
        </row>
        <row r="2607">
          <cell r="A2607">
            <v>657</v>
          </cell>
          <cell r="B2607">
            <v>730</v>
          </cell>
          <cell r="C2607" t="str">
            <v>657#730</v>
          </cell>
          <cell r="D2607">
            <v>111333</v>
          </cell>
          <cell r="E2607">
            <v>2</v>
          </cell>
          <cell r="F2607" t="str">
            <v>G</v>
          </cell>
          <cell r="G2607" t="str">
            <v>G</v>
          </cell>
          <cell r="H2607" t="str">
            <v/>
          </cell>
          <cell r="I2607" t="str">
            <v/>
          </cell>
          <cell r="J2607" t="str">
            <v/>
          </cell>
          <cell r="K2607" t="str">
            <v>Large Commercial Aircraft</v>
          </cell>
          <cell r="L2607" t="str">
            <v>Airbus</v>
          </cell>
          <cell r="M2607" t="str">
            <v>Airbus A350-1000neo</v>
          </cell>
        </row>
        <row r="2608">
          <cell r="A2608">
            <v>656</v>
          </cell>
          <cell r="B2608">
            <v>730</v>
          </cell>
          <cell r="C2608" t="str">
            <v>656#730</v>
          </cell>
          <cell r="D2608">
            <v>111333</v>
          </cell>
          <cell r="E2608">
            <v>2</v>
          </cell>
          <cell r="F2608" t="str">
            <v>G</v>
          </cell>
          <cell r="G2608" t="str">
            <v>G</v>
          </cell>
          <cell r="H2608" t="str">
            <v/>
          </cell>
          <cell r="I2608" t="str">
            <v/>
          </cell>
          <cell r="J2608" t="str">
            <v/>
          </cell>
          <cell r="K2608" t="str">
            <v>Large Commercial Aircraft</v>
          </cell>
          <cell r="L2608" t="str">
            <v>Airbus</v>
          </cell>
          <cell r="M2608" t="str">
            <v>Airbus A350-900neo</v>
          </cell>
        </row>
        <row r="2609">
          <cell r="A2609">
            <v>201</v>
          </cell>
          <cell r="B2609">
            <v>730</v>
          </cell>
          <cell r="C2609" t="str">
            <v>201#730</v>
          </cell>
          <cell r="D2609">
            <v>111333</v>
          </cell>
          <cell r="E2609">
            <v>2</v>
          </cell>
          <cell r="F2609" t="str">
            <v>G</v>
          </cell>
          <cell r="G2609" t="str">
            <v>G</v>
          </cell>
          <cell r="H2609" t="str">
            <v/>
          </cell>
          <cell r="I2609" t="str">
            <v/>
          </cell>
          <cell r="J2609" t="str">
            <v/>
          </cell>
          <cell r="K2609" t="str">
            <v>Large Commercial Aircraft</v>
          </cell>
          <cell r="L2609" t="str">
            <v>Boeing</v>
          </cell>
          <cell r="M2609" t="str">
            <v>Boeing 777: 777-200LR</v>
          </cell>
        </row>
        <row r="2610">
          <cell r="A2610">
            <v>202</v>
          </cell>
          <cell r="B2610">
            <v>730</v>
          </cell>
          <cell r="C2610" t="str">
            <v>202#730</v>
          </cell>
          <cell r="D2610">
            <v>111333</v>
          </cell>
          <cell r="E2610">
            <v>2</v>
          </cell>
          <cell r="F2610" t="str">
            <v>G</v>
          </cell>
          <cell r="G2610" t="str">
            <v>G</v>
          </cell>
          <cell r="H2610" t="str">
            <v/>
          </cell>
          <cell r="I2610" t="str">
            <v/>
          </cell>
          <cell r="J2610" t="str">
            <v/>
          </cell>
          <cell r="K2610" t="str">
            <v>Large Commercial Aircraft</v>
          </cell>
          <cell r="L2610" t="str">
            <v>Boeing</v>
          </cell>
          <cell r="M2610" t="str">
            <v>Boeing 777: 777-300ER</v>
          </cell>
        </row>
        <row r="2611">
          <cell r="A2611">
            <v>203</v>
          </cell>
          <cell r="B2611">
            <v>730</v>
          </cell>
          <cell r="C2611" t="str">
            <v>203#730</v>
          </cell>
          <cell r="D2611">
            <v>111333</v>
          </cell>
          <cell r="E2611">
            <v>2</v>
          </cell>
          <cell r="F2611" t="str">
            <v>G</v>
          </cell>
          <cell r="G2611" t="str">
            <v>G</v>
          </cell>
          <cell r="H2611" t="str">
            <v/>
          </cell>
          <cell r="I2611" t="str">
            <v/>
          </cell>
          <cell r="J2611" t="str">
            <v/>
          </cell>
          <cell r="K2611" t="str">
            <v>Large Commercial Aircraft</v>
          </cell>
          <cell r="L2611" t="str">
            <v>Boeing</v>
          </cell>
          <cell r="M2611" t="str">
            <v>Boeing 777X: 777-8</v>
          </cell>
        </row>
        <row r="2612">
          <cell r="A2612">
            <v>204</v>
          </cell>
          <cell r="B2612">
            <v>730</v>
          </cell>
          <cell r="C2612" t="str">
            <v>204#730</v>
          </cell>
          <cell r="D2612">
            <v>111333</v>
          </cell>
          <cell r="E2612">
            <v>2</v>
          </cell>
          <cell r="F2612" t="str">
            <v>G</v>
          </cell>
          <cell r="G2612" t="str">
            <v>G</v>
          </cell>
          <cell r="H2612" t="str">
            <v/>
          </cell>
          <cell r="I2612" t="str">
            <v/>
          </cell>
          <cell r="J2612" t="str">
            <v/>
          </cell>
          <cell r="K2612" t="str">
            <v>Large Commercial Aircraft</v>
          </cell>
          <cell r="L2612" t="str">
            <v>Boeing</v>
          </cell>
          <cell r="M2612" t="str">
            <v>Boeing 777X: 777-9</v>
          </cell>
        </row>
        <row r="2613">
          <cell r="A2613">
            <v>200</v>
          </cell>
          <cell r="B2613">
            <v>730</v>
          </cell>
          <cell r="C2613" t="str">
            <v>200#730</v>
          </cell>
          <cell r="D2613">
            <v>111333</v>
          </cell>
          <cell r="E2613">
            <v>2</v>
          </cell>
          <cell r="F2613" t="str">
            <v>G</v>
          </cell>
          <cell r="G2613" t="str">
            <v>G</v>
          </cell>
          <cell r="H2613" t="str">
            <v/>
          </cell>
          <cell r="I2613" t="str">
            <v/>
          </cell>
          <cell r="J2613" t="str">
            <v/>
          </cell>
          <cell r="K2613" t="str">
            <v>Large Commercial Aircraft</v>
          </cell>
          <cell r="L2613" t="str">
            <v>Boeing</v>
          </cell>
          <cell r="M2613" t="str">
            <v>Boeing 787 Dreamliner: 787-10</v>
          </cell>
        </row>
        <row r="2614">
          <cell r="A2614">
            <v>509</v>
          </cell>
          <cell r="B2614">
            <v>730</v>
          </cell>
          <cell r="C2614" t="str">
            <v>509#730</v>
          </cell>
          <cell r="D2614">
            <v>111333</v>
          </cell>
          <cell r="E2614">
            <v>2</v>
          </cell>
          <cell r="F2614" t="str">
            <v>G</v>
          </cell>
          <cell r="G2614" t="str">
            <v>G</v>
          </cell>
          <cell r="H2614" t="str">
            <v/>
          </cell>
          <cell r="I2614" t="str">
            <v/>
          </cell>
          <cell r="J2614" t="str">
            <v/>
          </cell>
          <cell r="K2614" t="str">
            <v>Large Commercial Aircraft</v>
          </cell>
          <cell r="L2614" t="str">
            <v>Boeing</v>
          </cell>
          <cell r="M2614" t="str">
            <v>Boeing 787 Dreamliner: 787-10</v>
          </cell>
        </row>
        <row r="2615">
          <cell r="A2615">
            <v>198</v>
          </cell>
          <cell r="B2615">
            <v>730</v>
          </cell>
          <cell r="C2615" t="str">
            <v>198#730</v>
          </cell>
          <cell r="D2615">
            <v>111333</v>
          </cell>
          <cell r="E2615">
            <v>2</v>
          </cell>
          <cell r="F2615" t="str">
            <v>G</v>
          </cell>
          <cell r="G2615" t="str">
            <v>G</v>
          </cell>
          <cell r="H2615" t="str">
            <v/>
          </cell>
          <cell r="I2615" t="str">
            <v/>
          </cell>
          <cell r="J2615" t="str">
            <v/>
          </cell>
          <cell r="K2615" t="str">
            <v>Large Commercial Aircraft</v>
          </cell>
          <cell r="L2615" t="str">
            <v>Boeing</v>
          </cell>
          <cell r="M2615" t="str">
            <v>Boeing 787 Dreamliner: 787-8</v>
          </cell>
        </row>
        <row r="2616">
          <cell r="A2616">
            <v>507</v>
          </cell>
          <cell r="B2616">
            <v>730</v>
          </cell>
          <cell r="C2616" t="str">
            <v>507#730</v>
          </cell>
          <cell r="D2616">
            <v>111333</v>
          </cell>
          <cell r="E2616">
            <v>2</v>
          </cell>
          <cell r="F2616" t="str">
            <v>G</v>
          </cell>
          <cell r="G2616" t="str">
            <v>G</v>
          </cell>
          <cell r="H2616" t="str">
            <v/>
          </cell>
          <cell r="I2616" t="str">
            <v/>
          </cell>
          <cell r="J2616" t="str">
            <v/>
          </cell>
          <cell r="K2616" t="str">
            <v>Large Commercial Aircraft</v>
          </cell>
          <cell r="L2616" t="str">
            <v>Boeing</v>
          </cell>
          <cell r="M2616" t="str">
            <v>Boeing 787 Dreamliner: 787-8</v>
          </cell>
        </row>
        <row r="2617">
          <cell r="A2617">
            <v>199</v>
          </cell>
          <cell r="B2617">
            <v>730</v>
          </cell>
          <cell r="C2617" t="str">
            <v>199#730</v>
          </cell>
          <cell r="D2617">
            <v>111333</v>
          </cell>
          <cell r="E2617">
            <v>2</v>
          </cell>
          <cell r="F2617" t="str">
            <v>G</v>
          </cell>
          <cell r="G2617" t="str">
            <v>G</v>
          </cell>
          <cell r="H2617" t="str">
            <v/>
          </cell>
          <cell r="I2617" t="str">
            <v/>
          </cell>
          <cell r="J2617" t="str">
            <v/>
          </cell>
          <cell r="K2617" t="str">
            <v>Large Commercial Aircraft</v>
          </cell>
          <cell r="L2617" t="str">
            <v>Boeing</v>
          </cell>
          <cell r="M2617" t="str">
            <v>Boeing 787 Dreamliner: 787-9</v>
          </cell>
        </row>
        <row r="2618">
          <cell r="A2618">
            <v>508</v>
          </cell>
          <cell r="B2618">
            <v>730</v>
          </cell>
          <cell r="C2618" t="str">
            <v>508#730</v>
          </cell>
          <cell r="D2618">
            <v>111333</v>
          </cell>
          <cell r="E2618">
            <v>2</v>
          </cell>
          <cell r="F2618" t="str">
            <v>G</v>
          </cell>
          <cell r="G2618" t="str">
            <v>G</v>
          </cell>
          <cell r="H2618" t="str">
            <v/>
          </cell>
          <cell r="I2618" t="str">
            <v/>
          </cell>
          <cell r="J2618" t="str">
            <v/>
          </cell>
          <cell r="K2618" t="str">
            <v>Large Commercial Aircraft</v>
          </cell>
          <cell r="L2618" t="str">
            <v>Boeing</v>
          </cell>
          <cell r="M2618" t="str">
            <v>Boeing 787 Dreamliner: 787-9</v>
          </cell>
        </row>
        <row r="2619">
          <cell r="A2619">
            <v>16</v>
          </cell>
          <cell r="B2619">
            <v>730</v>
          </cell>
          <cell r="C2619" t="str">
            <v>16#730</v>
          </cell>
          <cell r="D2619">
            <v>111333</v>
          </cell>
          <cell r="E2619">
            <v>2</v>
          </cell>
          <cell r="F2619" t="str">
            <v>G</v>
          </cell>
          <cell r="G2619" t="str">
            <v>G</v>
          </cell>
          <cell r="H2619" t="str">
            <v/>
          </cell>
          <cell r="I2619" t="str">
            <v/>
          </cell>
          <cell r="J2619" t="str">
            <v/>
          </cell>
          <cell r="K2619" t="str">
            <v>Large Commercial Aircraft</v>
          </cell>
          <cell r="L2619" t="str">
            <v>Boeing</v>
          </cell>
          <cell r="M2619" t="str">
            <v>Boeing 747-8I</v>
          </cell>
        </row>
        <row r="2620">
          <cell r="A2620">
            <v>658</v>
          </cell>
          <cell r="B2620">
            <v>730</v>
          </cell>
          <cell r="C2620" t="str">
            <v>658#730</v>
          </cell>
          <cell r="D2620">
            <v>151818</v>
          </cell>
          <cell r="E2620">
            <v>2</v>
          </cell>
          <cell r="F2620" t="str">
            <v>H</v>
          </cell>
          <cell r="G2620" t="str">
            <v>H</v>
          </cell>
          <cell r="H2620" t="str">
            <v/>
          </cell>
          <cell r="I2620" t="str">
            <v/>
          </cell>
          <cell r="J2620" t="str">
            <v/>
          </cell>
          <cell r="K2620" t="str">
            <v>Military Transport / Special Mission</v>
          </cell>
          <cell r="L2620" t="str">
            <v>Lockheed</v>
          </cell>
          <cell r="M2620" t="str">
            <v>Lockheed martin/Airbus A330 LMXT</v>
          </cell>
        </row>
        <row r="2621">
          <cell r="A2621">
            <v>551</v>
          </cell>
          <cell r="B2621">
            <v>730</v>
          </cell>
          <cell r="C2621" t="str">
            <v>551#730</v>
          </cell>
          <cell r="D2621">
            <v>151818</v>
          </cell>
          <cell r="E2621">
            <v>2</v>
          </cell>
          <cell r="F2621" t="str">
            <v>H</v>
          </cell>
          <cell r="G2621" t="str">
            <v>H</v>
          </cell>
          <cell r="H2621" t="str">
            <v/>
          </cell>
          <cell r="I2621" t="str">
            <v/>
          </cell>
          <cell r="J2621" t="str">
            <v/>
          </cell>
          <cell r="K2621" t="str">
            <v>Military Transport / Special Mission</v>
          </cell>
          <cell r="L2621" t="str">
            <v>Airbus</v>
          </cell>
          <cell r="M2621" t="str">
            <v>Airbus A330 MRTT</v>
          </cell>
        </row>
        <row r="2622">
          <cell r="A2622">
            <v>151</v>
          </cell>
          <cell r="B2622">
            <v>730</v>
          </cell>
          <cell r="C2622" t="str">
            <v>151#730</v>
          </cell>
          <cell r="D2622">
            <v>151818</v>
          </cell>
          <cell r="E2622">
            <v>2</v>
          </cell>
          <cell r="F2622" t="str">
            <v>H</v>
          </cell>
          <cell r="G2622" t="str">
            <v>H</v>
          </cell>
          <cell r="H2622" t="str">
            <v/>
          </cell>
          <cell r="I2622" t="str">
            <v/>
          </cell>
          <cell r="J2622" t="str">
            <v/>
          </cell>
          <cell r="K2622" t="str">
            <v>Military Transport / Special Mission</v>
          </cell>
          <cell r="L2622" t="str">
            <v>Airbus</v>
          </cell>
          <cell r="M2622" t="str">
            <v>Airbus A330 MRTT</v>
          </cell>
        </row>
        <row r="2623">
          <cell r="A2623">
            <v>157</v>
          </cell>
          <cell r="B2623">
            <v>730</v>
          </cell>
          <cell r="C2623" t="str">
            <v>157#730</v>
          </cell>
          <cell r="D2623">
            <v>151818</v>
          </cell>
          <cell r="E2623">
            <v>2</v>
          </cell>
          <cell r="F2623" t="str">
            <v>H</v>
          </cell>
          <cell r="G2623" t="str">
            <v>H</v>
          </cell>
          <cell r="H2623" t="str">
            <v/>
          </cell>
          <cell r="I2623" t="str">
            <v/>
          </cell>
          <cell r="J2623" t="str">
            <v/>
          </cell>
          <cell r="K2623" t="str">
            <v>Military Transport / Special Mission</v>
          </cell>
          <cell r="L2623" t="str">
            <v>Boeing</v>
          </cell>
          <cell r="M2623" t="str">
            <v>Boeing KC-46 Pegasus</v>
          </cell>
        </row>
        <row r="2624">
          <cell r="A2624">
            <v>158</v>
          </cell>
          <cell r="B2624">
            <v>730</v>
          </cell>
          <cell r="C2624" t="str">
            <v>158#730</v>
          </cell>
          <cell r="D2624">
            <v>151818</v>
          </cell>
          <cell r="E2624">
            <v>2</v>
          </cell>
          <cell r="F2624" t="str">
            <v>H</v>
          </cell>
          <cell r="G2624" t="str">
            <v>H</v>
          </cell>
          <cell r="H2624" t="str">
            <v/>
          </cell>
          <cell r="I2624" t="str">
            <v/>
          </cell>
          <cell r="J2624" t="str">
            <v/>
          </cell>
          <cell r="K2624" t="str">
            <v>Military Transport / Special Mission</v>
          </cell>
          <cell r="L2624" t="str">
            <v>Boeing</v>
          </cell>
          <cell r="M2624" t="str">
            <v>Boeing C-17 Globemaster III</v>
          </cell>
        </row>
        <row r="2625">
          <cell r="A2625">
            <v>163</v>
          </cell>
          <cell r="B2625">
            <v>730</v>
          </cell>
          <cell r="C2625" t="str">
            <v>163#730</v>
          </cell>
          <cell r="D2625">
            <v>151818</v>
          </cell>
          <cell r="E2625">
            <v>2</v>
          </cell>
          <cell r="F2625" t="str">
            <v>H</v>
          </cell>
          <cell r="G2625" t="str">
            <v>H</v>
          </cell>
          <cell r="H2625" t="str">
            <v/>
          </cell>
          <cell r="I2625" t="str">
            <v/>
          </cell>
          <cell r="J2625" t="str">
            <v/>
          </cell>
          <cell r="K2625" t="str">
            <v>Military Transport / Special Mission</v>
          </cell>
          <cell r="L2625" t="str">
            <v>Lockheed</v>
          </cell>
          <cell r="M2625" t="str">
            <v>Lockheed C-5 Galaxy</v>
          </cell>
        </row>
        <row r="2626">
          <cell r="A2626">
            <v>159</v>
          </cell>
          <cell r="B2626">
            <v>730</v>
          </cell>
          <cell r="C2626" t="str">
            <v>159#730</v>
          </cell>
          <cell r="D2626">
            <v>151818</v>
          </cell>
          <cell r="E2626">
            <v>2</v>
          </cell>
          <cell r="F2626" t="str">
            <v>H</v>
          </cell>
          <cell r="G2626" t="str">
            <v>H</v>
          </cell>
          <cell r="H2626" t="str">
            <v/>
          </cell>
          <cell r="I2626" t="str">
            <v/>
          </cell>
          <cell r="J2626" t="str">
            <v/>
          </cell>
          <cell r="K2626" t="str">
            <v>Military Transport / Special Mission</v>
          </cell>
          <cell r="L2626" t="str">
            <v>Embraer</v>
          </cell>
          <cell r="M2626" t="str">
            <v>Embraer KC-390</v>
          </cell>
        </row>
        <row r="2627">
          <cell r="A2627">
            <v>160</v>
          </cell>
          <cell r="B2627">
            <v>730</v>
          </cell>
          <cell r="C2627" t="str">
            <v>160#730</v>
          </cell>
          <cell r="D2627">
            <v>151818</v>
          </cell>
          <cell r="E2627">
            <v>2</v>
          </cell>
          <cell r="F2627" t="str">
            <v>H</v>
          </cell>
          <cell r="G2627" t="str">
            <v>H</v>
          </cell>
          <cell r="H2627" t="str">
            <v/>
          </cell>
          <cell r="I2627" t="str">
            <v/>
          </cell>
          <cell r="J2627" t="str">
            <v/>
          </cell>
          <cell r="K2627" t="str">
            <v>Military Transport / Special Mission</v>
          </cell>
          <cell r="L2627" t="str">
            <v>Kawasaki</v>
          </cell>
          <cell r="M2627" t="str">
            <v>Kawasaki C-2</v>
          </cell>
        </row>
        <row r="2628">
          <cell r="A2628">
            <v>161</v>
          </cell>
          <cell r="B2628">
            <v>730</v>
          </cell>
          <cell r="C2628" t="str">
            <v>161#730</v>
          </cell>
          <cell r="D2628">
            <v>151818</v>
          </cell>
          <cell r="E2628">
            <v>2</v>
          </cell>
          <cell r="F2628" t="str">
            <v>H</v>
          </cell>
          <cell r="G2628" t="str">
            <v>H</v>
          </cell>
          <cell r="H2628" t="str">
            <v/>
          </cell>
          <cell r="I2628" t="str">
            <v/>
          </cell>
          <cell r="J2628" t="str">
            <v/>
          </cell>
          <cell r="K2628" t="str">
            <v>Military Transport / Special Mission</v>
          </cell>
          <cell r="L2628" t="str">
            <v>Kawasaki</v>
          </cell>
          <cell r="M2628" t="str">
            <v>Kawasaki P-1</v>
          </cell>
        </row>
        <row r="2629">
          <cell r="A2629">
            <v>150</v>
          </cell>
          <cell r="B2629">
            <v>730</v>
          </cell>
          <cell r="C2629" t="str">
            <v>150#730</v>
          </cell>
          <cell r="D2629">
            <v>151818</v>
          </cell>
          <cell r="E2629">
            <v>2</v>
          </cell>
          <cell r="F2629" t="str">
            <v>H</v>
          </cell>
          <cell r="G2629" t="str">
            <v>H</v>
          </cell>
          <cell r="H2629" t="str">
            <v/>
          </cell>
          <cell r="I2629" t="str">
            <v/>
          </cell>
          <cell r="J2629" t="str">
            <v/>
          </cell>
          <cell r="K2629" t="str">
            <v>Military Transport / Special Mission</v>
          </cell>
          <cell r="L2629" t="str">
            <v>Airbus</v>
          </cell>
          <cell r="M2629" t="str">
            <v>Airbus A400M Atlas</v>
          </cell>
        </row>
        <row r="2630">
          <cell r="A2630">
            <v>155</v>
          </cell>
          <cell r="B2630">
            <v>730</v>
          </cell>
          <cell r="C2630" t="str">
            <v>155#730</v>
          </cell>
          <cell r="D2630">
            <v>151818</v>
          </cell>
          <cell r="E2630">
            <v>2</v>
          </cell>
          <cell r="F2630" t="str">
            <v>H</v>
          </cell>
          <cell r="G2630" t="str">
            <v>H</v>
          </cell>
          <cell r="H2630" t="str">
            <v/>
          </cell>
          <cell r="I2630" t="str">
            <v/>
          </cell>
          <cell r="J2630" t="str">
            <v/>
          </cell>
          <cell r="K2630" t="str">
            <v>Military Transport / Special Mission</v>
          </cell>
          <cell r="L2630" t="str">
            <v>Alenia</v>
          </cell>
          <cell r="M2630" t="str">
            <v>Alenia C-27J</v>
          </cell>
        </row>
        <row r="2631">
          <cell r="A2631">
            <v>162</v>
          </cell>
          <cell r="B2631">
            <v>730</v>
          </cell>
          <cell r="C2631" t="str">
            <v>162#730</v>
          </cell>
          <cell r="D2631">
            <v>151818</v>
          </cell>
          <cell r="E2631">
            <v>2</v>
          </cell>
          <cell r="F2631" t="str">
            <v>H</v>
          </cell>
          <cell r="G2631" t="str">
            <v>H</v>
          </cell>
          <cell r="H2631" t="str">
            <v/>
          </cell>
          <cell r="I2631" t="str">
            <v/>
          </cell>
          <cell r="J2631" t="str">
            <v/>
          </cell>
          <cell r="K2631" t="str">
            <v>Military Transport / Special Mission</v>
          </cell>
          <cell r="L2631" t="str">
            <v>Lockheed Martin</v>
          </cell>
          <cell r="M2631" t="str">
            <v>Lockheed Martin C-130J Super Hercules</v>
          </cell>
        </row>
        <row r="2632">
          <cell r="A2632">
            <v>152</v>
          </cell>
          <cell r="B2632">
            <v>730</v>
          </cell>
          <cell r="C2632" t="str">
            <v>152#730</v>
          </cell>
          <cell r="D2632">
            <v>151818</v>
          </cell>
          <cell r="E2632">
            <v>2</v>
          </cell>
          <cell r="F2632" t="str">
            <v>H</v>
          </cell>
          <cell r="G2632" t="str">
            <v>H</v>
          </cell>
          <cell r="H2632" t="str">
            <v/>
          </cell>
          <cell r="I2632" t="str">
            <v/>
          </cell>
          <cell r="J2632" t="str">
            <v/>
          </cell>
          <cell r="K2632" t="str">
            <v>Military Transport / Special Mission</v>
          </cell>
          <cell r="L2632" t="str">
            <v>CASA</v>
          </cell>
          <cell r="M2632" t="str">
            <v>CASA C-212 Aviocar</v>
          </cell>
        </row>
        <row r="2633">
          <cell r="A2633">
            <v>153</v>
          </cell>
          <cell r="B2633">
            <v>730</v>
          </cell>
          <cell r="C2633" t="str">
            <v>153#730</v>
          </cell>
          <cell r="D2633">
            <v>151818</v>
          </cell>
          <cell r="E2633">
            <v>2</v>
          </cell>
          <cell r="F2633" t="str">
            <v>H</v>
          </cell>
          <cell r="G2633" t="str">
            <v>H</v>
          </cell>
          <cell r="H2633" t="str">
            <v/>
          </cell>
          <cell r="I2633" t="str">
            <v/>
          </cell>
          <cell r="J2633" t="str">
            <v/>
          </cell>
          <cell r="K2633" t="str">
            <v>Military Transport / Special Mission</v>
          </cell>
          <cell r="L2633" t="str">
            <v>CASA/IPTN</v>
          </cell>
          <cell r="M2633" t="str">
            <v>CASA/IPTN CN-235</v>
          </cell>
        </row>
        <row r="2634">
          <cell r="A2634">
            <v>164</v>
          </cell>
          <cell r="B2634">
            <v>730</v>
          </cell>
          <cell r="C2634" t="str">
            <v>164#730</v>
          </cell>
          <cell r="D2634">
            <v>151818</v>
          </cell>
          <cell r="E2634">
            <v>2</v>
          </cell>
          <cell r="F2634" t="str">
            <v>H</v>
          </cell>
          <cell r="G2634" t="str">
            <v>H</v>
          </cell>
          <cell r="H2634" t="str">
            <v/>
          </cell>
          <cell r="I2634" t="str">
            <v/>
          </cell>
          <cell r="J2634" t="str">
            <v/>
          </cell>
          <cell r="K2634" t="str">
            <v>Military Transport / Special Mission</v>
          </cell>
          <cell r="L2634" t="str">
            <v>Northrop Grumman</v>
          </cell>
          <cell r="M2634" t="str">
            <v>Northrop Grumman E-2 Hawkeye</v>
          </cell>
        </row>
        <row r="2635">
          <cell r="A2635">
            <v>154</v>
          </cell>
          <cell r="B2635">
            <v>730</v>
          </cell>
          <cell r="C2635" t="str">
            <v>154#730</v>
          </cell>
          <cell r="D2635">
            <v>151818</v>
          </cell>
          <cell r="E2635">
            <v>2</v>
          </cell>
          <cell r="F2635" t="str">
            <v>H</v>
          </cell>
          <cell r="G2635" t="str">
            <v>H</v>
          </cell>
          <cell r="H2635" t="str">
            <v/>
          </cell>
          <cell r="I2635" t="str">
            <v/>
          </cell>
          <cell r="J2635" t="str">
            <v/>
          </cell>
          <cell r="K2635" t="str">
            <v>Military Transport / Special Mission</v>
          </cell>
          <cell r="L2635" t="str">
            <v>EADS</v>
          </cell>
          <cell r="M2635" t="str">
            <v>EADS CASA C-295</v>
          </cell>
        </row>
        <row r="2636">
          <cell r="A2636">
            <v>181</v>
          </cell>
          <cell r="B2636">
            <v>730</v>
          </cell>
          <cell r="C2636" t="str">
            <v>181#730</v>
          </cell>
          <cell r="D2636">
            <v>151818</v>
          </cell>
          <cell r="E2636">
            <v>2</v>
          </cell>
          <cell r="F2636" t="str">
            <v>H</v>
          </cell>
          <cell r="G2636" t="str">
            <v>H</v>
          </cell>
          <cell r="H2636" t="str">
            <v/>
          </cell>
          <cell r="I2636" t="str">
            <v/>
          </cell>
          <cell r="J2636" t="str">
            <v/>
          </cell>
          <cell r="K2636" t="str">
            <v>Military Transport / Special Mission</v>
          </cell>
          <cell r="L2636" t="str">
            <v>ShinMaywa</v>
          </cell>
          <cell r="M2636" t="str">
            <v>ShinMaywa US-2</v>
          </cell>
        </row>
        <row r="2637">
          <cell r="A2637">
            <v>620</v>
          </cell>
          <cell r="B2637">
            <v>730</v>
          </cell>
          <cell r="C2637" t="str">
            <v>620#730</v>
          </cell>
          <cell r="D2637">
            <v>151818</v>
          </cell>
          <cell r="E2637">
            <v>2</v>
          </cell>
          <cell r="F2637" t="str">
            <v>H</v>
          </cell>
          <cell r="G2637" t="str">
            <v>H</v>
          </cell>
          <cell r="H2637" t="str">
            <v/>
          </cell>
          <cell r="I2637" t="str">
            <v/>
          </cell>
          <cell r="J2637" t="str">
            <v/>
          </cell>
          <cell r="K2637" t="str">
            <v>Military Transport / Special Mission</v>
          </cell>
          <cell r="L2637" t="str">
            <v>Boeing</v>
          </cell>
          <cell r="M2637" t="str">
            <v>Boeing KC-135 Stratotanker</v>
          </cell>
        </row>
        <row r="2638">
          <cell r="A2638">
            <v>619</v>
          </cell>
          <cell r="B2638">
            <v>730</v>
          </cell>
          <cell r="C2638" t="str">
            <v>619#730</v>
          </cell>
          <cell r="D2638">
            <v>151818</v>
          </cell>
          <cell r="E2638">
            <v>2</v>
          </cell>
          <cell r="F2638" t="str">
            <v>H</v>
          </cell>
          <cell r="G2638" t="str">
            <v>H</v>
          </cell>
          <cell r="H2638" t="str">
            <v/>
          </cell>
          <cell r="I2638" t="str">
            <v/>
          </cell>
          <cell r="J2638" t="str">
            <v/>
          </cell>
          <cell r="K2638" t="str">
            <v>Military Transport / Special Mission</v>
          </cell>
          <cell r="L2638" t="str">
            <v>McDonnell</v>
          </cell>
          <cell r="M2638" t="str">
            <v>McDonnell Douglas KC-10</v>
          </cell>
        </row>
        <row r="2639">
          <cell r="A2639">
            <v>668</v>
          </cell>
          <cell r="B2639">
            <v>731</v>
          </cell>
          <cell r="C2639" t="str">
            <v>668#731</v>
          </cell>
          <cell r="D2639">
            <v>4251</v>
          </cell>
          <cell r="E2639">
            <v>2</v>
          </cell>
          <cell r="F2639" t="str">
            <v>A</v>
          </cell>
          <cell r="G2639" t="str">
            <v>A</v>
          </cell>
          <cell r="H2639" t="str">
            <v/>
          </cell>
          <cell r="I2639" t="str">
            <v/>
          </cell>
          <cell r="J2639" t="str">
            <v/>
          </cell>
          <cell r="K2639" t="str">
            <v>Freighter</v>
          </cell>
          <cell r="L2639" t="str">
            <v>ATR</v>
          </cell>
          <cell r="M2639" t="str">
            <v>ATR 72-600F</v>
          </cell>
        </row>
        <row r="2640">
          <cell r="A2640">
            <v>667</v>
          </cell>
          <cell r="B2640">
            <v>731</v>
          </cell>
          <cell r="C2640" t="str">
            <v>667#731</v>
          </cell>
          <cell r="D2640">
            <v>4251</v>
          </cell>
          <cell r="E2640">
            <v>2</v>
          </cell>
          <cell r="F2640" t="str">
            <v>A</v>
          </cell>
          <cell r="G2640" t="str">
            <v>A</v>
          </cell>
          <cell r="H2640" t="str">
            <v/>
          </cell>
          <cell r="I2640" t="str">
            <v/>
          </cell>
          <cell r="J2640" t="str">
            <v/>
          </cell>
          <cell r="K2640" t="str">
            <v>Freighter</v>
          </cell>
          <cell r="L2640" t="str">
            <v>ATR</v>
          </cell>
          <cell r="M2640" t="str">
            <v>ATR 72/42 Freighter Conversion</v>
          </cell>
        </row>
        <row r="2641">
          <cell r="A2641">
            <v>671</v>
          </cell>
          <cell r="B2641">
            <v>731</v>
          </cell>
          <cell r="C2641" t="str">
            <v>671#731</v>
          </cell>
          <cell r="D2641">
            <v>6022</v>
          </cell>
          <cell r="E2641">
            <v>2</v>
          </cell>
          <cell r="F2641" t="str">
            <v>B</v>
          </cell>
          <cell r="G2641" t="str">
            <v>B (142% A) [$4,251]</v>
          </cell>
          <cell r="H2641" t="str">
            <v/>
          </cell>
          <cell r="I2641" t="str">
            <v/>
          </cell>
          <cell r="J2641" t="str">
            <v/>
          </cell>
          <cell r="K2641" t="str">
            <v>Freighter</v>
          </cell>
          <cell r="L2641" t="str">
            <v>Embraer</v>
          </cell>
          <cell r="M2641" t="str">
            <v>Embraer E190F (P2F)</v>
          </cell>
        </row>
        <row r="2642">
          <cell r="A2642">
            <v>672</v>
          </cell>
          <cell r="B2642">
            <v>731</v>
          </cell>
          <cell r="C2642" t="str">
            <v>672#731</v>
          </cell>
          <cell r="D2642">
            <v>6022</v>
          </cell>
          <cell r="E2642">
            <v>2</v>
          </cell>
          <cell r="F2642" t="str">
            <v>B</v>
          </cell>
          <cell r="G2642" t="str">
            <v>B (142% A) [$4,251]</v>
          </cell>
          <cell r="H2642" t="str">
            <v/>
          </cell>
          <cell r="I2642" t="str">
            <v/>
          </cell>
          <cell r="J2642" t="str">
            <v/>
          </cell>
          <cell r="K2642" t="str">
            <v>Freighter</v>
          </cell>
          <cell r="L2642" t="str">
            <v>Embraer</v>
          </cell>
          <cell r="M2642" t="str">
            <v>Embraer E195F (P2F)</v>
          </cell>
        </row>
        <row r="2643">
          <cell r="A2643">
            <v>535</v>
          </cell>
          <cell r="B2643">
            <v>731</v>
          </cell>
          <cell r="C2643" t="str">
            <v>535#731</v>
          </cell>
          <cell r="D2643">
            <v>7085</v>
          </cell>
          <cell r="E2643">
            <v>2</v>
          </cell>
          <cell r="F2643" t="str">
            <v>C</v>
          </cell>
          <cell r="G2643" t="str">
            <v>C</v>
          </cell>
          <cell r="H2643" t="str">
            <v/>
          </cell>
          <cell r="I2643" t="str">
            <v/>
          </cell>
          <cell r="J2643" t="str">
            <v/>
          </cell>
          <cell r="K2643" t="str">
            <v>Large Commercial Aircraft</v>
          </cell>
          <cell r="L2643" t="str">
            <v>Boeing</v>
          </cell>
          <cell r="M2643" t="str">
            <v>Boeing 737 Classic: 737-400</v>
          </cell>
        </row>
        <row r="2644">
          <cell r="A2644">
            <v>536</v>
          </cell>
          <cell r="B2644">
            <v>731</v>
          </cell>
          <cell r="C2644" t="str">
            <v>536#731</v>
          </cell>
          <cell r="D2644">
            <v>7085</v>
          </cell>
          <cell r="E2644">
            <v>2</v>
          </cell>
          <cell r="F2644" t="str">
            <v>C</v>
          </cell>
          <cell r="G2644" t="str">
            <v>C</v>
          </cell>
          <cell r="H2644" t="str">
            <v/>
          </cell>
          <cell r="I2644" t="str">
            <v/>
          </cell>
          <cell r="J2644" t="str">
            <v/>
          </cell>
          <cell r="K2644" t="str">
            <v>Large Commercial Aircraft</v>
          </cell>
          <cell r="L2644" t="str">
            <v>Boeing</v>
          </cell>
          <cell r="M2644" t="str">
            <v>Boeing 737 Classic: 737-500</v>
          </cell>
        </row>
        <row r="2645">
          <cell r="A2645">
            <v>309</v>
          </cell>
          <cell r="B2645">
            <v>731</v>
          </cell>
          <cell r="C2645" t="str">
            <v>309#731</v>
          </cell>
          <cell r="D2645">
            <v>7085</v>
          </cell>
          <cell r="E2645">
            <v>2</v>
          </cell>
          <cell r="F2645" t="str">
            <v>C</v>
          </cell>
          <cell r="G2645" t="str">
            <v>C</v>
          </cell>
          <cell r="H2645" t="str">
            <v/>
          </cell>
          <cell r="I2645" t="str">
            <v/>
          </cell>
          <cell r="J2645" t="str">
            <v/>
          </cell>
          <cell r="K2645" t="str">
            <v>Large Commercial Aircraft</v>
          </cell>
          <cell r="L2645" t="str">
            <v>Boeing</v>
          </cell>
          <cell r="M2645" t="str">
            <v>Boeing 737 MAX: 737 MAX 10</v>
          </cell>
        </row>
        <row r="2646">
          <cell r="A2646">
            <v>195</v>
          </cell>
          <cell r="B2646">
            <v>731</v>
          </cell>
          <cell r="C2646" t="str">
            <v>195#731</v>
          </cell>
          <cell r="D2646">
            <v>7085</v>
          </cell>
          <cell r="E2646">
            <v>2</v>
          </cell>
          <cell r="F2646" t="str">
            <v>C</v>
          </cell>
          <cell r="G2646" t="str">
            <v>C</v>
          </cell>
          <cell r="H2646" t="str">
            <v/>
          </cell>
          <cell r="I2646" t="str">
            <v/>
          </cell>
          <cell r="J2646" t="str">
            <v/>
          </cell>
          <cell r="K2646" t="str">
            <v>Large Commercial Aircraft</v>
          </cell>
          <cell r="L2646" t="str">
            <v>Boeing</v>
          </cell>
          <cell r="M2646" t="str">
            <v>Boeing 737 MAX: 737 MAX 7</v>
          </cell>
        </row>
        <row r="2647">
          <cell r="A2647">
            <v>196</v>
          </cell>
          <cell r="B2647">
            <v>731</v>
          </cell>
          <cell r="C2647" t="str">
            <v>196#731</v>
          </cell>
          <cell r="D2647">
            <v>7085</v>
          </cell>
          <cell r="E2647">
            <v>2</v>
          </cell>
          <cell r="F2647" t="str">
            <v>C</v>
          </cell>
          <cell r="G2647" t="str">
            <v>C</v>
          </cell>
          <cell r="H2647" t="str">
            <v/>
          </cell>
          <cell r="I2647" t="str">
            <v/>
          </cell>
          <cell r="J2647" t="str">
            <v/>
          </cell>
          <cell r="K2647" t="str">
            <v>Large Commercial Aircraft</v>
          </cell>
          <cell r="L2647" t="str">
            <v>Boeing</v>
          </cell>
          <cell r="M2647" t="str">
            <v>Boeing 737 MAX: 737 MAX 8</v>
          </cell>
        </row>
        <row r="2648">
          <cell r="A2648">
            <v>515</v>
          </cell>
          <cell r="B2648">
            <v>731</v>
          </cell>
          <cell r="C2648" t="str">
            <v>515#731</v>
          </cell>
          <cell r="D2648">
            <v>7085</v>
          </cell>
          <cell r="E2648">
            <v>2</v>
          </cell>
          <cell r="F2648" t="str">
            <v>C</v>
          </cell>
          <cell r="G2648" t="str">
            <v>C</v>
          </cell>
          <cell r="H2648" t="str">
            <v/>
          </cell>
          <cell r="I2648" t="str">
            <v/>
          </cell>
          <cell r="J2648" t="str">
            <v/>
          </cell>
          <cell r="K2648" t="str">
            <v>Large Commercial Aircraft</v>
          </cell>
          <cell r="L2648" t="str">
            <v>Airbus</v>
          </cell>
          <cell r="M2648" t="str">
            <v>Airbus A321neo</v>
          </cell>
        </row>
        <row r="2649">
          <cell r="A2649">
            <v>211</v>
          </cell>
          <cell r="B2649">
            <v>731</v>
          </cell>
          <cell r="C2649" t="str">
            <v>211#731</v>
          </cell>
          <cell r="D2649">
            <v>7085</v>
          </cell>
          <cell r="E2649">
            <v>2</v>
          </cell>
          <cell r="F2649" t="str">
            <v>C</v>
          </cell>
          <cell r="G2649" t="str">
            <v>C</v>
          </cell>
          <cell r="H2649" t="str">
            <v/>
          </cell>
          <cell r="I2649" t="str">
            <v/>
          </cell>
          <cell r="J2649" t="str">
            <v/>
          </cell>
          <cell r="K2649" t="str">
            <v>Large Commercial Aircraft</v>
          </cell>
          <cell r="L2649" t="str">
            <v>Airbus</v>
          </cell>
          <cell r="M2649" t="str">
            <v>Airbus A321neo</v>
          </cell>
        </row>
        <row r="2650">
          <cell r="A2650">
            <v>299</v>
          </cell>
          <cell r="B2650">
            <v>731</v>
          </cell>
          <cell r="C2650" t="str">
            <v>299#731</v>
          </cell>
          <cell r="D2650">
            <v>7085</v>
          </cell>
          <cell r="E2650">
            <v>2</v>
          </cell>
          <cell r="F2650" t="str">
            <v>C</v>
          </cell>
          <cell r="G2650" t="str">
            <v>C</v>
          </cell>
          <cell r="H2650" t="str">
            <v/>
          </cell>
          <cell r="I2650" t="str">
            <v/>
          </cell>
          <cell r="J2650" t="str">
            <v/>
          </cell>
          <cell r="K2650" t="str">
            <v>Large Commercial Aircraft</v>
          </cell>
          <cell r="L2650" t="str">
            <v>Boeing</v>
          </cell>
          <cell r="M2650" t="str">
            <v>Boeing 717</v>
          </cell>
        </row>
        <row r="2651">
          <cell r="A2651">
            <v>534</v>
          </cell>
          <cell r="B2651">
            <v>731</v>
          </cell>
          <cell r="C2651" t="str">
            <v>534#731</v>
          </cell>
          <cell r="D2651">
            <v>7085</v>
          </cell>
          <cell r="E2651">
            <v>2</v>
          </cell>
          <cell r="F2651" t="str">
            <v>C</v>
          </cell>
          <cell r="G2651" t="str">
            <v>C</v>
          </cell>
          <cell r="H2651" t="str">
            <v/>
          </cell>
          <cell r="I2651" t="str">
            <v/>
          </cell>
          <cell r="J2651" t="str">
            <v/>
          </cell>
          <cell r="K2651" t="str">
            <v>Large Commercial Aircraft</v>
          </cell>
          <cell r="L2651" t="str">
            <v>Boeing</v>
          </cell>
          <cell r="M2651" t="str">
            <v>Boeing 737 Classic: 737-300</v>
          </cell>
        </row>
        <row r="2652">
          <cell r="A2652">
            <v>221</v>
          </cell>
          <cell r="B2652">
            <v>731</v>
          </cell>
          <cell r="C2652" t="str">
            <v>221#731</v>
          </cell>
          <cell r="D2652">
            <v>7085</v>
          </cell>
          <cell r="E2652">
            <v>2</v>
          </cell>
          <cell r="F2652" t="str">
            <v>C</v>
          </cell>
          <cell r="G2652" t="str">
            <v>C</v>
          </cell>
          <cell r="H2652" t="str">
            <v/>
          </cell>
          <cell r="I2652" t="str">
            <v/>
          </cell>
          <cell r="J2652" t="str">
            <v/>
          </cell>
          <cell r="K2652" t="str">
            <v>Large Commercial Aircraft</v>
          </cell>
          <cell r="L2652" t="str">
            <v>Airbus</v>
          </cell>
          <cell r="M2652" t="str">
            <v>Airbus A220-100</v>
          </cell>
        </row>
        <row r="2653">
          <cell r="A2653">
            <v>222</v>
          </cell>
          <cell r="B2653">
            <v>731</v>
          </cell>
          <cell r="C2653" t="str">
            <v>222#731</v>
          </cell>
          <cell r="D2653">
            <v>7085</v>
          </cell>
          <cell r="E2653">
            <v>2</v>
          </cell>
          <cell r="F2653" t="str">
            <v>C</v>
          </cell>
          <cell r="G2653" t="str">
            <v>C</v>
          </cell>
          <cell r="H2653" t="str">
            <v/>
          </cell>
          <cell r="I2653" t="str">
            <v/>
          </cell>
          <cell r="J2653" t="str">
            <v/>
          </cell>
          <cell r="K2653" t="str">
            <v>Large Commercial Aircraft</v>
          </cell>
          <cell r="L2653" t="str">
            <v>Airbus</v>
          </cell>
          <cell r="M2653" t="str">
            <v>Airbus A220-300</v>
          </cell>
        </row>
        <row r="2654">
          <cell r="A2654">
            <v>634</v>
          </cell>
          <cell r="B2654">
            <v>731</v>
          </cell>
          <cell r="C2654" t="str">
            <v>634#731</v>
          </cell>
          <cell r="D2654">
            <v>7085</v>
          </cell>
          <cell r="E2654">
            <v>2</v>
          </cell>
          <cell r="F2654" t="str">
            <v>C</v>
          </cell>
          <cell r="G2654" t="str">
            <v>C</v>
          </cell>
          <cell r="H2654" t="str">
            <v/>
          </cell>
          <cell r="I2654" t="str">
            <v/>
          </cell>
          <cell r="J2654" t="str">
            <v/>
          </cell>
          <cell r="K2654" t="str">
            <v>Large Commercial Aircraft</v>
          </cell>
          <cell r="L2654" t="str">
            <v>Airbus</v>
          </cell>
          <cell r="M2654" t="str">
            <v>A319-100</v>
          </cell>
        </row>
        <row r="2655">
          <cell r="A2655">
            <v>633</v>
          </cell>
          <cell r="B2655">
            <v>731</v>
          </cell>
          <cell r="C2655" t="str">
            <v>633#731</v>
          </cell>
          <cell r="D2655">
            <v>7085</v>
          </cell>
          <cell r="E2655">
            <v>2</v>
          </cell>
          <cell r="F2655" t="str">
            <v>C</v>
          </cell>
          <cell r="G2655" t="str">
            <v>C</v>
          </cell>
          <cell r="H2655">
            <v>7000</v>
          </cell>
          <cell r="I2655">
            <v>1.2142857142857143E-2</v>
          </cell>
          <cell r="J2655" t="str">
            <v/>
          </cell>
          <cell r="K2655" t="str">
            <v>Large Commercial Aircraft</v>
          </cell>
          <cell r="L2655" t="str">
            <v>Airbus</v>
          </cell>
          <cell r="M2655" t="str">
            <v>A320-200</v>
          </cell>
        </row>
        <row r="2656">
          <cell r="A2656">
            <v>206</v>
          </cell>
          <cell r="B2656">
            <v>731</v>
          </cell>
          <cell r="C2656" t="str">
            <v>206#731</v>
          </cell>
          <cell r="D2656">
            <v>7085</v>
          </cell>
          <cell r="E2656">
            <v>2</v>
          </cell>
          <cell r="F2656" t="str">
            <v>C</v>
          </cell>
          <cell r="G2656" t="str">
            <v>C</v>
          </cell>
          <cell r="H2656" t="str">
            <v/>
          </cell>
          <cell r="I2656" t="str">
            <v/>
          </cell>
          <cell r="J2656" t="str">
            <v/>
          </cell>
          <cell r="K2656" t="str">
            <v>Large Commercial Aircraft</v>
          </cell>
          <cell r="L2656" t="str">
            <v>Airbus</v>
          </cell>
          <cell r="M2656" t="str">
            <v>Airbus A319ceo</v>
          </cell>
        </row>
        <row r="2657">
          <cell r="A2657">
            <v>510</v>
          </cell>
          <cell r="B2657">
            <v>731</v>
          </cell>
          <cell r="C2657" t="str">
            <v>510#731</v>
          </cell>
          <cell r="D2657">
            <v>7085</v>
          </cell>
          <cell r="E2657">
            <v>2</v>
          </cell>
          <cell r="F2657" t="str">
            <v>C</v>
          </cell>
          <cell r="G2657" t="str">
            <v>C</v>
          </cell>
          <cell r="H2657" t="str">
            <v/>
          </cell>
          <cell r="I2657" t="str">
            <v/>
          </cell>
          <cell r="J2657" t="str">
            <v/>
          </cell>
          <cell r="K2657" t="str">
            <v>Large Commercial Aircraft</v>
          </cell>
          <cell r="L2657" t="str">
            <v>Airbus</v>
          </cell>
          <cell r="M2657" t="str">
            <v>Airbus A319ceo</v>
          </cell>
        </row>
        <row r="2658">
          <cell r="A2658">
            <v>207</v>
          </cell>
          <cell r="B2658">
            <v>731</v>
          </cell>
          <cell r="C2658" t="str">
            <v>207#731</v>
          </cell>
          <cell r="D2658">
            <v>7085</v>
          </cell>
          <cell r="E2658">
            <v>2</v>
          </cell>
          <cell r="F2658" t="str">
            <v>C</v>
          </cell>
          <cell r="G2658" t="str">
            <v>C</v>
          </cell>
          <cell r="H2658" t="str">
            <v/>
          </cell>
          <cell r="I2658" t="str">
            <v/>
          </cell>
          <cell r="J2658" t="str">
            <v/>
          </cell>
          <cell r="K2658" t="str">
            <v>Large Commercial Aircraft</v>
          </cell>
          <cell r="L2658" t="str">
            <v>Airbus</v>
          </cell>
          <cell r="M2658" t="str">
            <v>Airbus A320ceo</v>
          </cell>
        </row>
        <row r="2659">
          <cell r="A2659">
            <v>511</v>
          </cell>
          <cell r="B2659">
            <v>731</v>
          </cell>
          <cell r="C2659" t="str">
            <v>511#731</v>
          </cell>
          <cell r="D2659">
            <v>7085</v>
          </cell>
          <cell r="E2659">
            <v>2</v>
          </cell>
          <cell r="F2659" t="str">
            <v>C</v>
          </cell>
          <cell r="G2659" t="str">
            <v>C</v>
          </cell>
          <cell r="H2659" t="str">
            <v/>
          </cell>
          <cell r="I2659" t="str">
            <v/>
          </cell>
          <cell r="J2659" t="str">
            <v/>
          </cell>
          <cell r="K2659" t="str">
            <v>Large Commercial Aircraft</v>
          </cell>
          <cell r="L2659" t="str">
            <v>Airbus</v>
          </cell>
          <cell r="M2659" t="str">
            <v>Airbus A320ceo</v>
          </cell>
        </row>
        <row r="2660">
          <cell r="A2660">
            <v>208</v>
          </cell>
          <cell r="B2660">
            <v>731</v>
          </cell>
          <cell r="C2660" t="str">
            <v>208#731</v>
          </cell>
          <cell r="D2660">
            <v>7085</v>
          </cell>
          <cell r="E2660">
            <v>2</v>
          </cell>
          <cell r="F2660" t="str">
            <v>C</v>
          </cell>
          <cell r="G2660" t="str">
            <v>C</v>
          </cell>
          <cell r="H2660" t="str">
            <v/>
          </cell>
          <cell r="I2660" t="str">
            <v/>
          </cell>
          <cell r="J2660" t="str">
            <v/>
          </cell>
          <cell r="K2660" t="str">
            <v>Large Commercial Aircraft</v>
          </cell>
          <cell r="L2660" t="str">
            <v>Airbus</v>
          </cell>
          <cell r="M2660" t="str">
            <v>Airbus A321ceo</v>
          </cell>
        </row>
        <row r="2661">
          <cell r="A2661">
            <v>512</v>
          </cell>
          <cell r="B2661">
            <v>731</v>
          </cell>
          <cell r="C2661" t="str">
            <v>512#731</v>
          </cell>
          <cell r="D2661">
            <v>7085</v>
          </cell>
          <cell r="E2661">
            <v>2</v>
          </cell>
          <cell r="F2661" t="str">
            <v>C</v>
          </cell>
          <cell r="G2661" t="str">
            <v>C</v>
          </cell>
          <cell r="H2661" t="str">
            <v/>
          </cell>
          <cell r="I2661" t="str">
            <v/>
          </cell>
          <cell r="J2661" t="str">
            <v/>
          </cell>
          <cell r="K2661" t="str">
            <v>Large Commercial Aircraft</v>
          </cell>
          <cell r="L2661" t="str">
            <v>Airbus</v>
          </cell>
          <cell r="M2661" t="str">
            <v>Airbus A321ceo</v>
          </cell>
        </row>
        <row r="2662">
          <cell r="A2662">
            <v>513</v>
          </cell>
          <cell r="B2662">
            <v>731</v>
          </cell>
          <cell r="C2662" t="str">
            <v>513#731</v>
          </cell>
          <cell r="D2662">
            <v>7085</v>
          </cell>
          <cell r="E2662">
            <v>2</v>
          </cell>
          <cell r="F2662" t="str">
            <v>C</v>
          </cell>
          <cell r="G2662" t="str">
            <v>C</v>
          </cell>
          <cell r="H2662" t="str">
            <v/>
          </cell>
          <cell r="I2662" t="str">
            <v/>
          </cell>
          <cell r="J2662" t="str">
            <v/>
          </cell>
          <cell r="K2662" t="str">
            <v>Large Commercial Aircraft</v>
          </cell>
          <cell r="L2662" t="str">
            <v>Airbus</v>
          </cell>
          <cell r="M2662" t="str">
            <v>Airbus A319neo</v>
          </cell>
        </row>
        <row r="2663">
          <cell r="A2663">
            <v>209</v>
          </cell>
          <cell r="B2663">
            <v>731</v>
          </cell>
          <cell r="C2663" t="str">
            <v>209#731</v>
          </cell>
          <cell r="D2663">
            <v>7085</v>
          </cell>
          <cell r="E2663">
            <v>2</v>
          </cell>
          <cell r="F2663" t="str">
            <v>C</v>
          </cell>
          <cell r="G2663" t="str">
            <v>C</v>
          </cell>
          <cell r="H2663" t="str">
            <v/>
          </cell>
          <cell r="I2663" t="str">
            <v/>
          </cell>
          <cell r="J2663" t="str">
            <v/>
          </cell>
          <cell r="K2663" t="str">
            <v>Large Commercial Aircraft</v>
          </cell>
          <cell r="L2663" t="str">
            <v>Airbus</v>
          </cell>
          <cell r="M2663" t="str">
            <v>Airbus A319neo</v>
          </cell>
        </row>
        <row r="2664">
          <cell r="A2664">
            <v>514</v>
          </cell>
          <cell r="B2664">
            <v>731</v>
          </cell>
          <cell r="C2664" t="str">
            <v>514#731</v>
          </cell>
          <cell r="D2664">
            <v>7085</v>
          </cell>
          <cell r="E2664">
            <v>2</v>
          </cell>
          <cell r="F2664" t="str">
            <v>C</v>
          </cell>
          <cell r="G2664" t="str">
            <v>C</v>
          </cell>
          <cell r="H2664" t="str">
            <v/>
          </cell>
          <cell r="I2664" t="str">
            <v/>
          </cell>
          <cell r="J2664" t="str">
            <v/>
          </cell>
          <cell r="K2664" t="str">
            <v>Large Commercial Aircraft</v>
          </cell>
          <cell r="L2664" t="str">
            <v>Airbus</v>
          </cell>
          <cell r="M2664" t="str">
            <v>Airbus A320neo</v>
          </cell>
        </row>
        <row r="2665">
          <cell r="A2665">
            <v>210</v>
          </cell>
          <cell r="B2665">
            <v>731</v>
          </cell>
          <cell r="C2665" t="str">
            <v>210#731</v>
          </cell>
          <cell r="D2665">
            <v>7085</v>
          </cell>
          <cell r="E2665">
            <v>2</v>
          </cell>
          <cell r="F2665" t="str">
            <v>C</v>
          </cell>
          <cell r="G2665" t="str">
            <v>C</v>
          </cell>
          <cell r="H2665" t="str">
            <v/>
          </cell>
          <cell r="I2665" t="str">
            <v/>
          </cell>
          <cell r="J2665" t="str">
            <v/>
          </cell>
          <cell r="K2665" t="str">
            <v>Large Commercial Aircraft</v>
          </cell>
          <cell r="L2665" t="str">
            <v>Airbus</v>
          </cell>
          <cell r="M2665" t="str">
            <v>Airbus A320neo</v>
          </cell>
        </row>
        <row r="2666">
          <cell r="A2666">
            <v>665</v>
          </cell>
          <cell r="B2666">
            <v>731</v>
          </cell>
          <cell r="C2666" t="str">
            <v>665#731</v>
          </cell>
          <cell r="D2666">
            <v>7085</v>
          </cell>
          <cell r="E2666">
            <v>2</v>
          </cell>
          <cell r="F2666" t="str">
            <v>C</v>
          </cell>
          <cell r="G2666" t="str">
            <v>C</v>
          </cell>
          <cell r="H2666" t="str">
            <v/>
          </cell>
          <cell r="I2666" t="str">
            <v/>
          </cell>
          <cell r="J2666" t="str">
            <v/>
          </cell>
          <cell r="K2666" t="str">
            <v>Freighter</v>
          </cell>
          <cell r="L2666" t="str">
            <v>Airbus</v>
          </cell>
          <cell r="M2666" t="str">
            <v>A320-200P2F</v>
          </cell>
        </row>
        <row r="2667">
          <cell r="A2667">
            <v>666</v>
          </cell>
          <cell r="B2667">
            <v>731</v>
          </cell>
          <cell r="C2667" t="str">
            <v>666#731</v>
          </cell>
          <cell r="D2667">
            <v>7085</v>
          </cell>
          <cell r="E2667">
            <v>2</v>
          </cell>
          <cell r="F2667" t="str">
            <v>C</v>
          </cell>
          <cell r="G2667" t="str">
            <v>C</v>
          </cell>
          <cell r="H2667" t="str">
            <v/>
          </cell>
          <cell r="I2667" t="str">
            <v/>
          </cell>
          <cell r="J2667" t="str">
            <v/>
          </cell>
          <cell r="K2667" t="str">
            <v>Freighter</v>
          </cell>
          <cell r="L2667" t="str">
            <v>Airbus</v>
          </cell>
          <cell r="M2667" t="str">
            <v>A321P2F</v>
          </cell>
        </row>
        <row r="2668">
          <cell r="A2668">
            <v>573</v>
          </cell>
          <cell r="B2668">
            <v>731</v>
          </cell>
          <cell r="C2668" t="str">
            <v>573#731</v>
          </cell>
          <cell r="D2668">
            <v>7085</v>
          </cell>
          <cell r="E2668">
            <v>2</v>
          </cell>
          <cell r="F2668" t="str">
            <v>C</v>
          </cell>
          <cell r="G2668" t="str">
            <v>C</v>
          </cell>
          <cell r="H2668" t="str">
            <v/>
          </cell>
          <cell r="I2668" t="str">
            <v/>
          </cell>
          <cell r="J2668" t="str">
            <v/>
          </cell>
          <cell r="K2668" t="str">
            <v>Freighter</v>
          </cell>
          <cell r="L2668" t="str">
            <v>Boeing</v>
          </cell>
          <cell r="M2668" t="str">
            <v>Boeing 737-300SF</v>
          </cell>
        </row>
        <row r="2669">
          <cell r="A2669">
            <v>572</v>
          </cell>
          <cell r="B2669">
            <v>731</v>
          </cell>
          <cell r="C2669" t="str">
            <v>572#731</v>
          </cell>
          <cell r="D2669">
            <v>7085</v>
          </cell>
          <cell r="E2669">
            <v>2</v>
          </cell>
          <cell r="F2669" t="str">
            <v>C</v>
          </cell>
          <cell r="G2669" t="str">
            <v>C</v>
          </cell>
          <cell r="H2669" t="str">
            <v/>
          </cell>
          <cell r="I2669" t="str">
            <v/>
          </cell>
          <cell r="J2669" t="str">
            <v/>
          </cell>
          <cell r="K2669" t="str">
            <v>Freighter</v>
          </cell>
          <cell r="L2669" t="str">
            <v>Boeing</v>
          </cell>
          <cell r="M2669" t="str">
            <v>Boeing 737-400SF</v>
          </cell>
        </row>
        <row r="2670">
          <cell r="A2670">
            <v>591</v>
          </cell>
          <cell r="B2670">
            <v>731</v>
          </cell>
          <cell r="C2670" t="str">
            <v>591#731</v>
          </cell>
          <cell r="D2670">
            <v>7085</v>
          </cell>
          <cell r="E2670">
            <v>2</v>
          </cell>
          <cell r="F2670" t="str">
            <v>C</v>
          </cell>
          <cell r="G2670" t="str">
            <v>C</v>
          </cell>
          <cell r="H2670" t="str">
            <v/>
          </cell>
          <cell r="I2670" t="str">
            <v/>
          </cell>
          <cell r="J2670" t="str">
            <v/>
          </cell>
          <cell r="K2670" t="str">
            <v>Freighter</v>
          </cell>
          <cell r="L2670" t="str">
            <v>Boeing</v>
          </cell>
          <cell r="M2670" t="str">
            <v>Boeing 737-700C</v>
          </cell>
        </row>
        <row r="2671">
          <cell r="A2671">
            <v>571</v>
          </cell>
          <cell r="B2671">
            <v>731</v>
          </cell>
          <cell r="C2671" t="str">
            <v>571#731</v>
          </cell>
          <cell r="D2671">
            <v>7085</v>
          </cell>
          <cell r="E2671">
            <v>2</v>
          </cell>
          <cell r="F2671" t="str">
            <v>C</v>
          </cell>
          <cell r="G2671" t="str">
            <v>C</v>
          </cell>
          <cell r="H2671" t="str">
            <v/>
          </cell>
          <cell r="I2671" t="str">
            <v/>
          </cell>
          <cell r="J2671" t="str">
            <v/>
          </cell>
          <cell r="K2671" t="str">
            <v>Freighter</v>
          </cell>
          <cell r="L2671" t="str">
            <v>Boeing</v>
          </cell>
          <cell r="M2671" t="str">
            <v>Boeing 737-700/-800CF</v>
          </cell>
        </row>
        <row r="2672">
          <cell r="A2672">
            <v>596</v>
          </cell>
          <cell r="B2672">
            <v>731</v>
          </cell>
          <cell r="C2672" t="str">
            <v>596#731</v>
          </cell>
          <cell r="D2672">
            <v>7085</v>
          </cell>
          <cell r="E2672">
            <v>2</v>
          </cell>
          <cell r="F2672" t="str">
            <v>C</v>
          </cell>
          <cell r="G2672" t="str">
            <v>C</v>
          </cell>
          <cell r="H2672" t="str">
            <v/>
          </cell>
          <cell r="I2672" t="str">
            <v/>
          </cell>
          <cell r="J2672" t="str">
            <v/>
          </cell>
          <cell r="K2672" t="str">
            <v>Freighter</v>
          </cell>
          <cell r="L2672" t="str">
            <v>Boeing</v>
          </cell>
          <cell r="M2672" t="str">
            <v>Boeing 757-200 PF/SF</v>
          </cell>
        </row>
        <row r="2673">
          <cell r="A2673">
            <v>595</v>
          </cell>
          <cell r="B2673">
            <v>731</v>
          </cell>
          <cell r="C2673" t="str">
            <v>595#731</v>
          </cell>
          <cell r="D2673">
            <v>7085</v>
          </cell>
          <cell r="E2673">
            <v>2</v>
          </cell>
          <cell r="F2673" t="str">
            <v>C</v>
          </cell>
          <cell r="G2673" t="str">
            <v>C</v>
          </cell>
          <cell r="H2673" t="str">
            <v/>
          </cell>
          <cell r="I2673" t="str">
            <v/>
          </cell>
          <cell r="J2673" t="str">
            <v/>
          </cell>
          <cell r="K2673" t="str">
            <v>Freighter</v>
          </cell>
          <cell r="L2673" t="str">
            <v>Boeing</v>
          </cell>
          <cell r="M2673" t="str">
            <v>Boeing 757-200 PF/SF</v>
          </cell>
        </row>
        <row r="2674">
          <cell r="A2674">
            <v>674</v>
          </cell>
          <cell r="B2674">
            <v>731</v>
          </cell>
          <cell r="C2674" t="str">
            <v>674#731</v>
          </cell>
          <cell r="D2674">
            <v>7085</v>
          </cell>
          <cell r="E2674">
            <v>2</v>
          </cell>
          <cell r="F2674" t="str">
            <v>C</v>
          </cell>
          <cell r="G2674" t="str">
            <v>C</v>
          </cell>
          <cell r="H2674" t="str">
            <v/>
          </cell>
          <cell r="I2674" t="str">
            <v/>
          </cell>
          <cell r="J2674" t="str">
            <v/>
          </cell>
          <cell r="K2674" t="str">
            <v>Business Jet</v>
          </cell>
          <cell r="L2674" t="str">
            <v>Airbus</v>
          </cell>
          <cell r="M2674" t="str">
            <v>Airbus ACJ TwoTwenty</v>
          </cell>
        </row>
        <row r="2675">
          <cell r="A2675">
            <v>296</v>
          </cell>
          <cell r="B2675">
            <v>731</v>
          </cell>
          <cell r="C2675" t="str">
            <v>296#731</v>
          </cell>
          <cell r="D2675">
            <v>7085</v>
          </cell>
          <cell r="E2675">
            <v>2</v>
          </cell>
          <cell r="F2675" t="str">
            <v>C</v>
          </cell>
          <cell r="G2675" t="str">
            <v>C</v>
          </cell>
          <cell r="H2675" t="str">
            <v/>
          </cell>
          <cell r="I2675" t="str">
            <v/>
          </cell>
          <cell r="J2675" t="str">
            <v/>
          </cell>
          <cell r="K2675" t="str">
            <v>Business Jet</v>
          </cell>
          <cell r="L2675" t="str">
            <v>Airbus</v>
          </cell>
          <cell r="M2675" t="str">
            <v>Airbus ACJ320 Family</v>
          </cell>
        </row>
        <row r="2676">
          <cell r="A2676">
            <v>526</v>
          </cell>
          <cell r="B2676">
            <v>731</v>
          </cell>
          <cell r="C2676" t="str">
            <v>526#731</v>
          </cell>
          <cell r="D2676">
            <v>7085</v>
          </cell>
          <cell r="E2676">
            <v>2</v>
          </cell>
          <cell r="F2676" t="str">
            <v>C</v>
          </cell>
          <cell r="G2676" t="str">
            <v>C</v>
          </cell>
          <cell r="H2676" t="str">
            <v/>
          </cell>
          <cell r="I2676" t="str">
            <v/>
          </cell>
          <cell r="J2676" t="str">
            <v/>
          </cell>
          <cell r="K2676" t="str">
            <v>Business Jet</v>
          </cell>
          <cell r="L2676" t="str">
            <v>Airbus</v>
          </cell>
          <cell r="M2676" t="str">
            <v>Airbus ACJ320 Family</v>
          </cell>
        </row>
        <row r="2677">
          <cell r="A2677">
            <v>528</v>
          </cell>
          <cell r="B2677">
            <v>731</v>
          </cell>
          <cell r="C2677" t="str">
            <v>528#731</v>
          </cell>
          <cell r="D2677">
            <v>7085</v>
          </cell>
          <cell r="E2677">
            <v>2</v>
          </cell>
          <cell r="F2677" t="str">
            <v>C</v>
          </cell>
          <cell r="G2677" t="str">
            <v>C</v>
          </cell>
          <cell r="H2677" t="str">
            <v/>
          </cell>
          <cell r="I2677" t="str">
            <v/>
          </cell>
          <cell r="J2677" t="str">
            <v/>
          </cell>
          <cell r="K2677" t="str">
            <v>Business Jet</v>
          </cell>
          <cell r="L2677" t="str">
            <v>Airbus</v>
          </cell>
          <cell r="M2677" t="str">
            <v>Airbus ACJ320neo Family</v>
          </cell>
        </row>
        <row r="2678">
          <cell r="A2678">
            <v>527</v>
          </cell>
          <cell r="B2678">
            <v>731</v>
          </cell>
          <cell r="C2678" t="str">
            <v>527#731</v>
          </cell>
          <cell r="D2678">
            <v>7085</v>
          </cell>
          <cell r="E2678">
            <v>2</v>
          </cell>
          <cell r="F2678" t="str">
            <v>C</v>
          </cell>
          <cell r="G2678" t="str">
            <v>C</v>
          </cell>
          <cell r="H2678" t="str">
            <v/>
          </cell>
          <cell r="I2678" t="str">
            <v/>
          </cell>
          <cell r="J2678" t="str">
            <v/>
          </cell>
          <cell r="K2678" t="str">
            <v>Business Jet</v>
          </cell>
          <cell r="L2678" t="str">
            <v>Airbus</v>
          </cell>
          <cell r="M2678" t="str">
            <v>Airbus ACJ320neo Family</v>
          </cell>
        </row>
        <row r="2679">
          <cell r="A2679">
            <v>529</v>
          </cell>
          <cell r="B2679">
            <v>731</v>
          </cell>
          <cell r="C2679" t="str">
            <v>529#731</v>
          </cell>
          <cell r="D2679">
            <v>7085</v>
          </cell>
          <cell r="E2679">
            <v>2</v>
          </cell>
          <cell r="F2679" t="str">
            <v>C</v>
          </cell>
          <cell r="G2679" t="str">
            <v>C</v>
          </cell>
          <cell r="H2679" t="str">
            <v/>
          </cell>
          <cell r="I2679" t="str">
            <v/>
          </cell>
          <cell r="J2679" t="str">
            <v/>
          </cell>
          <cell r="K2679" t="str">
            <v>Business Jet</v>
          </cell>
          <cell r="L2679" t="str">
            <v>Boeing</v>
          </cell>
          <cell r="M2679" t="str">
            <v>Boeing BBJ MAX</v>
          </cell>
        </row>
        <row r="2680">
          <cell r="A2680">
            <v>297</v>
          </cell>
          <cell r="B2680">
            <v>731</v>
          </cell>
          <cell r="C2680" t="str">
            <v>297#731</v>
          </cell>
          <cell r="D2680">
            <v>7085</v>
          </cell>
          <cell r="E2680">
            <v>2</v>
          </cell>
          <cell r="F2680" t="str">
            <v>C</v>
          </cell>
          <cell r="G2680" t="str">
            <v>C</v>
          </cell>
          <cell r="H2680" t="str">
            <v/>
          </cell>
          <cell r="I2680" t="str">
            <v/>
          </cell>
          <cell r="J2680" t="str">
            <v/>
          </cell>
          <cell r="K2680" t="str">
            <v>Business Jet</v>
          </cell>
          <cell r="L2680" t="str">
            <v>Boeing</v>
          </cell>
          <cell r="M2680" t="str">
            <v>Boeing BBJ/BBJ2/BBJ3</v>
          </cell>
        </row>
        <row r="2681">
          <cell r="A2681">
            <v>636</v>
          </cell>
          <cell r="B2681">
            <v>731</v>
          </cell>
          <cell r="C2681" t="str">
            <v>636#731</v>
          </cell>
          <cell r="D2681">
            <v>7085</v>
          </cell>
          <cell r="E2681">
            <v>2</v>
          </cell>
          <cell r="F2681" t="str">
            <v>C</v>
          </cell>
          <cell r="G2681" t="str">
            <v>C</v>
          </cell>
          <cell r="H2681" t="str">
            <v/>
          </cell>
          <cell r="I2681" t="str">
            <v/>
          </cell>
          <cell r="J2681" t="str">
            <v/>
          </cell>
          <cell r="K2681" t="str">
            <v>Military Transport / Special Mission</v>
          </cell>
          <cell r="L2681" t="str">
            <v>Boeing</v>
          </cell>
          <cell r="M2681" t="str">
            <v>Boeing B-52 Stratofortress</v>
          </cell>
        </row>
        <row r="2682">
          <cell r="A2682">
            <v>676</v>
          </cell>
          <cell r="B2682">
            <v>731</v>
          </cell>
          <cell r="C2682" t="str">
            <v>676#731</v>
          </cell>
          <cell r="D2682">
            <v>7085</v>
          </cell>
          <cell r="E2682">
            <v>2</v>
          </cell>
          <cell r="F2682" t="str">
            <v>C</v>
          </cell>
          <cell r="G2682" t="str">
            <v>C</v>
          </cell>
          <cell r="H2682" t="str">
            <v/>
          </cell>
          <cell r="I2682" t="str">
            <v/>
          </cell>
          <cell r="J2682" t="str">
            <v/>
          </cell>
          <cell r="K2682" t="str">
            <v>Military Transport / Special Mission</v>
          </cell>
          <cell r="L2682" t="str">
            <v>Boeing</v>
          </cell>
          <cell r="M2682" t="str">
            <v>Boeing B-52 Stratofortress re-engine</v>
          </cell>
        </row>
        <row r="2683">
          <cell r="A2683">
            <v>156</v>
          </cell>
          <cell r="B2683">
            <v>731</v>
          </cell>
          <cell r="C2683" t="str">
            <v>156#731</v>
          </cell>
          <cell r="D2683">
            <v>7085</v>
          </cell>
          <cell r="E2683">
            <v>2</v>
          </cell>
          <cell r="F2683" t="str">
            <v>C</v>
          </cell>
          <cell r="G2683" t="str">
            <v>C</v>
          </cell>
          <cell r="H2683" t="str">
            <v/>
          </cell>
          <cell r="I2683" t="str">
            <v/>
          </cell>
          <cell r="J2683" t="str">
            <v/>
          </cell>
          <cell r="K2683" t="str">
            <v>Military Transport / Special Mission</v>
          </cell>
          <cell r="L2683" t="str">
            <v>Boeing</v>
          </cell>
          <cell r="M2683" t="str">
            <v>Boeing P-8 Poseidon</v>
          </cell>
        </row>
        <row r="2684">
          <cell r="A2684">
            <v>574</v>
          </cell>
          <cell r="B2684">
            <v>731</v>
          </cell>
          <cell r="C2684" t="str">
            <v>574#731</v>
          </cell>
          <cell r="D2684">
            <v>7085</v>
          </cell>
          <cell r="E2684">
            <v>2</v>
          </cell>
          <cell r="F2684" t="str">
            <v>C</v>
          </cell>
          <cell r="G2684" t="str">
            <v>C</v>
          </cell>
          <cell r="H2684" t="str">
            <v/>
          </cell>
          <cell r="I2684" t="str">
            <v/>
          </cell>
          <cell r="J2684" t="str">
            <v/>
          </cell>
          <cell r="K2684" t="str">
            <v>Military Transport / Special Mission</v>
          </cell>
          <cell r="L2684" t="str">
            <v>Boeing</v>
          </cell>
          <cell r="M2684" t="str">
            <v>Boeing C-40 Clipper</v>
          </cell>
        </row>
        <row r="2685">
          <cell r="A2685">
            <v>197</v>
          </cell>
          <cell r="B2685">
            <v>731</v>
          </cell>
          <cell r="C2685" t="str">
            <v>197#731</v>
          </cell>
          <cell r="D2685">
            <v>7085</v>
          </cell>
          <cell r="E2685">
            <v>2</v>
          </cell>
          <cell r="F2685" t="str">
            <v>C</v>
          </cell>
          <cell r="G2685" t="str">
            <v>C</v>
          </cell>
          <cell r="H2685" t="str">
            <v/>
          </cell>
          <cell r="I2685" t="str">
            <v/>
          </cell>
          <cell r="J2685" t="str">
            <v/>
          </cell>
          <cell r="K2685" t="str">
            <v>Large Commercial Aircraft</v>
          </cell>
          <cell r="L2685" t="str">
            <v>Boeing</v>
          </cell>
          <cell r="M2685" t="str">
            <v>Boeing 737 MAX: 737 MAX 9</v>
          </cell>
        </row>
        <row r="2686">
          <cell r="A2686">
            <v>300</v>
          </cell>
          <cell r="B2686">
            <v>731</v>
          </cell>
          <cell r="C2686" t="str">
            <v>300#731</v>
          </cell>
          <cell r="D2686">
            <v>7085</v>
          </cell>
          <cell r="E2686">
            <v>2</v>
          </cell>
          <cell r="F2686" t="str">
            <v>C</v>
          </cell>
          <cell r="G2686" t="str">
            <v>C</v>
          </cell>
          <cell r="H2686" t="str">
            <v/>
          </cell>
          <cell r="I2686" t="str">
            <v/>
          </cell>
          <cell r="J2686" t="str">
            <v/>
          </cell>
          <cell r="K2686" t="str">
            <v>Large Commercial Aircraft</v>
          </cell>
          <cell r="L2686" t="str">
            <v>Boeing</v>
          </cell>
          <cell r="M2686" t="str">
            <v>Boeing 737-600</v>
          </cell>
        </row>
        <row r="2687">
          <cell r="A2687">
            <v>192</v>
          </cell>
          <cell r="B2687">
            <v>731</v>
          </cell>
          <cell r="C2687" t="str">
            <v>192#731</v>
          </cell>
          <cell r="D2687">
            <v>7085</v>
          </cell>
          <cell r="E2687">
            <v>2</v>
          </cell>
          <cell r="F2687" t="str">
            <v>C</v>
          </cell>
          <cell r="G2687" t="str">
            <v>C</v>
          </cell>
          <cell r="H2687" t="str">
            <v/>
          </cell>
          <cell r="I2687" t="str">
            <v/>
          </cell>
          <cell r="J2687" t="str">
            <v/>
          </cell>
          <cell r="K2687" t="str">
            <v>Large Commercial Aircraft</v>
          </cell>
          <cell r="L2687" t="str">
            <v>Boeing</v>
          </cell>
          <cell r="M2687" t="str">
            <v>Boeing 737-700</v>
          </cell>
        </row>
        <row r="2688">
          <cell r="A2688">
            <v>193</v>
          </cell>
          <cell r="B2688">
            <v>731</v>
          </cell>
          <cell r="C2688" t="str">
            <v>193#731</v>
          </cell>
          <cell r="D2688">
            <v>7085</v>
          </cell>
          <cell r="E2688">
            <v>2</v>
          </cell>
          <cell r="F2688" t="str">
            <v>C</v>
          </cell>
          <cell r="G2688" t="str">
            <v>C</v>
          </cell>
          <cell r="H2688" t="str">
            <v/>
          </cell>
          <cell r="I2688" t="str">
            <v/>
          </cell>
          <cell r="J2688" t="str">
            <v/>
          </cell>
          <cell r="K2688" t="str">
            <v>Large Commercial Aircraft</v>
          </cell>
          <cell r="L2688" t="str">
            <v>Boeing</v>
          </cell>
          <cell r="M2688" t="str">
            <v>Boeing 737-800</v>
          </cell>
        </row>
        <row r="2689">
          <cell r="A2689">
            <v>194</v>
          </cell>
          <cell r="B2689">
            <v>731</v>
          </cell>
          <cell r="C2689" t="str">
            <v>194#731</v>
          </cell>
          <cell r="D2689">
            <v>7085</v>
          </cell>
          <cell r="E2689">
            <v>2</v>
          </cell>
          <cell r="F2689" t="str">
            <v>C</v>
          </cell>
          <cell r="G2689" t="str">
            <v>C</v>
          </cell>
          <cell r="H2689" t="str">
            <v/>
          </cell>
          <cell r="I2689" t="str">
            <v/>
          </cell>
          <cell r="J2689" t="str">
            <v/>
          </cell>
          <cell r="K2689" t="str">
            <v>Large Commercial Aircraft</v>
          </cell>
          <cell r="L2689" t="str">
            <v>Boeing</v>
          </cell>
          <cell r="M2689" t="str">
            <v>Boeing 737-900</v>
          </cell>
        </row>
        <row r="2690">
          <cell r="A2690">
            <v>522</v>
          </cell>
          <cell r="B2690">
            <v>731</v>
          </cell>
          <cell r="C2690" t="str">
            <v>522#731</v>
          </cell>
          <cell r="D2690">
            <v>7085</v>
          </cell>
          <cell r="E2690">
            <v>2</v>
          </cell>
          <cell r="F2690" t="str">
            <v>C</v>
          </cell>
          <cell r="G2690" t="str">
            <v>C</v>
          </cell>
          <cell r="H2690" t="str">
            <v/>
          </cell>
          <cell r="I2690" t="str">
            <v/>
          </cell>
          <cell r="J2690" t="str">
            <v/>
          </cell>
          <cell r="K2690" t="str">
            <v>Large Commercial Aircraft</v>
          </cell>
          <cell r="L2690" t="str">
            <v>Boeing</v>
          </cell>
          <cell r="M2690" t="str">
            <v>Boeing 757</v>
          </cell>
        </row>
        <row r="2691">
          <cell r="A2691">
            <v>230</v>
          </cell>
          <cell r="B2691">
            <v>731</v>
          </cell>
          <cell r="C2691" t="str">
            <v>230#731</v>
          </cell>
          <cell r="D2691">
            <v>7085</v>
          </cell>
          <cell r="E2691">
            <v>2</v>
          </cell>
          <cell r="F2691" t="str">
            <v>C</v>
          </cell>
          <cell r="G2691" t="str">
            <v>C</v>
          </cell>
          <cell r="H2691" t="str">
            <v/>
          </cell>
          <cell r="I2691" t="str">
            <v/>
          </cell>
          <cell r="J2691" t="str">
            <v/>
          </cell>
          <cell r="K2691" t="str">
            <v>Large Commercial Aircraft</v>
          </cell>
          <cell r="L2691" t="str">
            <v>Boeing</v>
          </cell>
          <cell r="M2691" t="str">
            <v>Boeing 757</v>
          </cell>
        </row>
        <row r="2692">
          <cell r="A2692">
            <v>612</v>
          </cell>
          <cell r="B2692">
            <v>731</v>
          </cell>
          <cell r="C2692" t="str">
            <v>612#731</v>
          </cell>
          <cell r="D2692">
            <v>7085</v>
          </cell>
          <cell r="E2692">
            <v>2</v>
          </cell>
          <cell r="F2692" t="str">
            <v>C</v>
          </cell>
          <cell r="G2692" t="str">
            <v>C</v>
          </cell>
          <cell r="H2692" t="str">
            <v/>
          </cell>
          <cell r="I2692" t="str">
            <v/>
          </cell>
          <cell r="J2692" t="str">
            <v/>
          </cell>
          <cell r="K2692" t="str">
            <v>Large Commercial Aircraft</v>
          </cell>
          <cell r="L2692" t="str">
            <v>Boeing</v>
          </cell>
          <cell r="M2692" t="str">
            <v>Boeing New Single Aisle (NSA)</v>
          </cell>
        </row>
        <row r="2693">
          <cell r="A2693">
            <v>18</v>
          </cell>
          <cell r="B2693">
            <v>731</v>
          </cell>
          <cell r="C2693" t="str">
            <v>18#731</v>
          </cell>
          <cell r="D2693">
            <v>7085</v>
          </cell>
          <cell r="E2693">
            <v>2</v>
          </cell>
          <cell r="F2693" t="str">
            <v>C</v>
          </cell>
          <cell r="G2693" t="str">
            <v>C</v>
          </cell>
          <cell r="H2693" t="str">
            <v/>
          </cell>
          <cell r="I2693" t="str">
            <v/>
          </cell>
          <cell r="J2693" t="str">
            <v/>
          </cell>
          <cell r="K2693" t="str">
            <v>Large Commercial Aircraft</v>
          </cell>
          <cell r="L2693" t="str">
            <v>Comac</v>
          </cell>
          <cell r="M2693" t="str">
            <v>Comac C919</v>
          </cell>
        </row>
        <row r="2694">
          <cell r="A2694">
            <v>541</v>
          </cell>
          <cell r="B2694">
            <v>731</v>
          </cell>
          <cell r="C2694" t="str">
            <v>541#731</v>
          </cell>
          <cell r="D2694">
            <v>7085</v>
          </cell>
          <cell r="E2694">
            <v>2</v>
          </cell>
          <cell r="F2694" t="str">
            <v>C</v>
          </cell>
          <cell r="G2694" t="str">
            <v>C</v>
          </cell>
          <cell r="H2694" t="str">
            <v/>
          </cell>
          <cell r="I2694" t="str">
            <v/>
          </cell>
          <cell r="J2694" t="str">
            <v/>
          </cell>
          <cell r="K2694" t="str">
            <v>Large Commercial Aircraft</v>
          </cell>
          <cell r="L2694" t="str">
            <v>Irkut</v>
          </cell>
          <cell r="M2694" t="str">
            <v>Irkut MC-21</v>
          </cell>
        </row>
        <row r="2695">
          <cell r="A2695">
            <v>19</v>
          </cell>
          <cell r="B2695">
            <v>731</v>
          </cell>
          <cell r="C2695" t="str">
            <v>19#731</v>
          </cell>
          <cell r="D2695">
            <v>7085</v>
          </cell>
          <cell r="E2695">
            <v>2</v>
          </cell>
          <cell r="F2695" t="str">
            <v>C</v>
          </cell>
          <cell r="G2695" t="str">
            <v>C</v>
          </cell>
          <cell r="H2695" t="str">
            <v/>
          </cell>
          <cell r="I2695" t="str">
            <v/>
          </cell>
          <cell r="J2695" t="str">
            <v/>
          </cell>
          <cell r="K2695" t="str">
            <v>Large Commercial Aircraft</v>
          </cell>
          <cell r="L2695" t="str">
            <v>Irkut</v>
          </cell>
          <cell r="M2695" t="str">
            <v>Irkut MC-21</v>
          </cell>
        </row>
        <row r="2696">
          <cell r="A2696">
            <v>663</v>
          </cell>
          <cell r="B2696">
            <v>731</v>
          </cell>
          <cell r="C2696" t="str">
            <v>663#731</v>
          </cell>
          <cell r="D2696">
            <v>7439</v>
          </cell>
          <cell r="E2696">
            <v>2</v>
          </cell>
          <cell r="F2696" t="str">
            <v>D</v>
          </cell>
          <cell r="G2696" t="str">
            <v>D (105% C) [$7,085]</v>
          </cell>
          <cell r="H2696" t="str">
            <v/>
          </cell>
          <cell r="I2696" t="str">
            <v/>
          </cell>
          <cell r="J2696" t="str">
            <v/>
          </cell>
          <cell r="K2696" t="str">
            <v>Large Commercial Aircraft</v>
          </cell>
          <cell r="L2696" t="str">
            <v>Airbus</v>
          </cell>
          <cell r="M2696" t="str">
            <v>Airbus A321 XLR</v>
          </cell>
        </row>
        <row r="2697">
          <cell r="A2697">
            <v>654</v>
          </cell>
          <cell r="B2697">
            <v>731</v>
          </cell>
          <cell r="C2697" t="str">
            <v>654#731</v>
          </cell>
          <cell r="D2697">
            <v>7439</v>
          </cell>
          <cell r="E2697">
            <v>2</v>
          </cell>
          <cell r="F2697" t="str">
            <v>D</v>
          </cell>
          <cell r="G2697" t="str">
            <v>D (105% C) [$7,085]</v>
          </cell>
          <cell r="H2697" t="str">
            <v/>
          </cell>
          <cell r="I2697" t="str">
            <v/>
          </cell>
          <cell r="J2697" t="str">
            <v/>
          </cell>
          <cell r="K2697" t="str">
            <v>Large Commercial Aircraft</v>
          </cell>
          <cell r="L2697" t="str">
            <v>Airbus</v>
          </cell>
          <cell r="M2697" t="str">
            <v>Airbus A322X</v>
          </cell>
        </row>
        <row r="2698">
          <cell r="A2698">
            <v>655</v>
          </cell>
          <cell r="B2698">
            <v>731</v>
          </cell>
          <cell r="C2698" t="str">
            <v>655#731</v>
          </cell>
          <cell r="D2698">
            <v>7439</v>
          </cell>
          <cell r="E2698">
            <v>2</v>
          </cell>
          <cell r="F2698" t="str">
            <v>D</v>
          </cell>
          <cell r="G2698" t="str">
            <v>D (105% C) [$7,085]</v>
          </cell>
          <cell r="H2698" t="str">
            <v/>
          </cell>
          <cell r="I2698" t="str">
            <v/>
          </cell>
          <cell r="J2698" t="str">
            <v/>
          </cell>
          <cell r="K2698" t="str">
            <v>Large Commercial Aircraft</v>
          </cell>
          <cell r="L2698" t="str">
            <v>Airbus</v>
          </cell>
          <cell r="M2698" t="str">
            <v>Airbus A322X</v>
          </cell>
        </row>
        <row r="2699">
          <cell r="A2699">
            <v>653</v>
          </cell>
          <cell r="B2699">
            <v>731</v>
          </cell>
          <cell r="C2699" t="str">
            <v>653#731</v>
          </cell>
          <cell r="D2699">
            <v>7439</v>
          </cell>
          <cell r="E2699">
            <v>2</v>
          </cell>
          <cell r="F2699" t="str">
            <v>D</v>
          </cell>
          <cell r="G2699" t="str">
            <v>D (105% C) [$7,085]</v>
          </cell>
          <cell r="H2699" t="str">
            <v/>
          </cell>
          <cell r="I2699" t="str">
            <v/>
          </cell>
          <cell r="J2699" t="str">
            <v/>
          </cell>
          <cell r="K2699" t="str">
            <v>Large Commercial Aircraft</v>
          </cell>
          <cell r="L2699" t="str">
            <v>Airbus</v>
          </cell>
          <cell r="M2699" t="str">
            <v>Airbus A220-500</v>
          </cell>
        </row>
        <row r="2700">
          <cell r="A2700">
            <v>660</v>
          </cell>
          <cell r="B2700">
            <v>731</v>
          </cell>
          <cell r="C2700" t="str">
            <v>660#731</v>
          </cell>
          <cell r="D2700">
            <v>7439</v>
          </cell>
          <cell r="E2700">
            <v>2</v>
          </cell>
          <cell r="F2700" t="str">
            <v>D</v>
          </cell>
          <cell r="G2700" t="str">
            <v>D (105% C) [$7,085]</v>
          </cell>
          <cell r="H2700" t="str">
            <v/>
          </cell>
          <cell r="I2700" t="str">
            <v/>
          </cell>
          <cell r="J2700" t="str">
            <v/>
          </cell>
          <cell r="K2700" t="str">
            <v>Large Commercial Aircraft</v>
          </cell>
          <cell r="L2700" t="str">
            <v>Airbus</v>
          </cell>
          <cell r="M2700" t="str">
            <v>Airbus A321 LR</v>
          </cell>
        </row>
        <row r="2701">
          <cell r="A2701">
            <v>661</v>
          </cell>
          <cell r="B2701">
            <v>731</v>
          </cell>
          <cell r="C2701" t="str">
            <v>661#731</v>
          </cell>
          <cell r="D2701">
            <v>7439</v>
          </cell>
          <cell r="E2701">
            <v>2</v>
          </cell>
          <cell r="F2701" t="str">
            <v>D</v>
          </cell>
          <cell r="G2701" t="str">
            <v>D (105% C) [$7,085]</v>
          </cell>
          <cell r="H2701" t="str">
            <v/>
          </cell>
          <cell r="I2701" t="str">
            <v/>
          </cell>
          <cell r="J2701" t="str">
            <v/>
          </cell>
          <cell r="K2701" t="str">
            <v>Large Commercial Aircraft</v>
          </cell>
          <cell r="L2701" t="str">
            <v>Airbus</v>
          </cell>
          <cell r="M2701" t="str">
            <v>Airbus A321 LR</v>
          </cell>
        </row>
        <row r="2702">
          <cell r="A2702">
            <v>662</v>
          </cell>
          <cell r="B2702">
            <v>731</v>
          </cell>
          <cell r="C2702" t="str">
            <v>662#731</v>
          </cell>
          <cell r="D2702">
            <v>7439</v>
          </cell>
          <cell r="E2702">
            <v>2</v>
          </cell>
          <cell r="F2702" t="str">
            <v>D</v>
          </cell>
          <cell r="G2702" t="str">
            <v>D (105% C) [$7,085]</v>
          </cell>
          <cell r="H2702" t="str">
            <v/>
          </cell>
          <cell r="I2702" t="str">
            <v/>
          </cell>
          <cell r="J2702" t="str">
            <v/>
          </cell>
          <cell r="K2702" t="str">
            <v>Large Commercial Aircraft</v>
          </cell>
          <cell r="L2702" t="str">
            <v>Airbus</v>
          </cell>
          <cell r="M2702" t="str">
            <v>Airbus A321 XLR</v>
          </cell>
        </row>
        <row r="2703">
          <cell r="A2703">
            <v>668</v>
          </cell>
          <cell r="B2703">
            <v>732</v>
          </cell>
          <cell r="C2703" t="str">
            <v>668#732</v>
          </cell>
          <cell r="D2703">
            <v>9109</v>
          </cell>
          <cell r="E2703">
            <v>2</v>
          </cell>
          <cell r="F2703" t="str">
            <v>A</v>
          </cell>
          <cell r="G2703" t="str">
            <v>A</v>
          </cell>
          <cell r="H2703" t="str">
            <v/>
          </cell>
          <cell r="I2703" t="str">
            <v/>
          </cell>
          <cell r="J2703" t="str">
            <v/>
          </cell>
          <cell r="K2703" t="str">
            <v>Freighter</v>
          </cell>
          <cell r="L2703" t="str">
            <v>ATR</v>
          </cell>
          <cell r="M2703" t="str">
            <v>ATR 72-600F</v>
          </cell>
        </row>
        <row r="2704">
          <cell r="A2704">
            <v>667</v>
          </cell>
          <cell r="B2704">
            <v>732</v>
          </cell>
          <cell r="C2704" t="str">
            <v>667#732</v>
          </cell>
          <cell r="D2704">
            <v>9109</v>
          </cell>
          <cell r="E2704">
            <v>2</v>
          </cell>
          <cell r="F2704" t="str">
            <v>A</v>
          </cell>
          <cell r="G2704" t="str">
            <v>A</v>
          </cell>
          <cell r="H2704" t="str">
            <v/>
          </cell>
          <cell r="I2704" t="str">
            <v/>
          </cell>
          <cell r="J2704" t="str">
            <v/>
          </cell>
          <cell r="K2704" t="str">
            <v>Freighter</v>
          </cell>
          <cell r="L2704" t="str">
            <v>ATR</v>
          </cell>
          <cell r="M2704" t="str">
            <v>ATR 72/42 Freighter Conversion</v>
          </cell>
        </row>
        <row r="2705">
          <cell r="A2705">
            <v>671</v>
          </cell>
          <cell r="B2705">
            <v>732</v>
          </cell>
          <cell r="C2705" t="str">
            <v>671#732</v>
          </cell>
          <cell r="D2705">
            <v>12905</v>
          </cell>
          <cell r="E2705">
            <v>2</v>
          </cell>
          <cell r="F2705" t="str">
            <v>B</v>
          </cell>
          <cell r="G2705" t="str">
            <v>B (142% A) [$9,109]</v>
          </cell>
          <cell r="H2705" t="str">
            <v/>
          </cell>
          <cell r="I2705" t="str">
            <v/>
          </cell>
          <cell r="J2705" t="str">
            <v/>
          </cell>
          <cell r="K2705" t="str">
            <v>Freighter</v>
          </cell>
          <cell r="L2705" t="str">
            <v>Embraer</v>
          </cell>
          <cell r="M2705" t="str">
            <v>Embraer E190F (P2F)</v>
          </cell>
        </row>
        <row r="2706">
          <cell r="A2706">
            <v>672</v>
          </cell>
          <cell r="B2706">
            <v>732</v>
          </cell>
          <cell r="C2706" t="str">
            <v>672#732</v>
          </cell>
          <cell r="D2706">
            <v>12905</v>
          </cell>
          <cell r="E2706">
            <v>2</v>
          </cell>
          <cell r="F2706" t="str">
            <v>B</v>
          </cell>
          <cell r="G2706" t="str">
            <v>B (142% A) [$9,109]</v>
          </cell>
          <cell r="H2706" t="str">
            <v/>
          </cell>
          <cell r="I2706" t="str">
            <v/>
          </cell>
          <cell r="J2706" t="str">
            <v/>
          </cell>
          <cell r="K2706" t="str">
            <v>Freighter</v>
          </cell>
          <cell r="L2706" t="str">
            <v>Embraer</v>
          </cell>
          <cell r="M2706" t="str">
            <v>Embraer E195F (P2F)</v>
          </cell>
        </row>
        <row r="2707">
          <cell r="A2707">
            <v>535</v>
          </cell>
          <cell r="B2707">
            <v>732</v>
          </cell>
          <cell r="C2707" t="str">
            <v>535#732</v>
          </cell>
          <cell r="D2707">
            <v>15182</v>
          </cell>
          <cell r="E2707">
            <v>2</v>
          </cell>
          <cell r="F2707" t="str">
            <v>C</v>
          </cell>
          <cell r="G2707" t="str">
            <v>C</v>
          </cell>
          <cell r="H2707" t="str">
            <v/>
          </cell>
          <cell r="I2707" t="str">
            <v/>
          </cell>
          <cell r="J2707" t="str">
            <v/>
          </cell>
          <cell r="K2707" t="str">
            <v>Large Commercial Aircraft</v>
          </cell>
          <cell r="L2707" t="str">
            <v>Boeing</v>
          </cell>
          <cell r="M2707" t="str">
            <v>Boeing 737 Classic: 737-400</v>
          </cell>
        </row>
        <row r="2708">
          <cell r="A2708">
            <v>536</v>
          </cell>
          <cell r="B2708">
            <v>732</v>
          </cell>
          <cell r="C2708" t="str">
            <v>536#732</v>
          </cell>
          <cell r="D2708">
            <v>15182</v>
          </cell>
          <cell r="E2708">
            <v>2</v>
          </cell>
          <cell r="F2708" t="str">
            <v>C</v>
          </cell>
          <cell r="G2708" t="str">
            <v>C</v>
          </cell>
          <cell r="H2708" t="str">
            <v/>
          </cell>
          <cell r="I2708" t="str">
            <v/>
          </cell>
          <cell r="J2708" t="str">
            <v/>
          </cell>
          <cell r="K2708" t="str">
            <v>Large Commercial Aircraft</v>
          </cell>
          <cell r="L2708" t="str">
            <v>Boeing</v>
          </cell>
          <cell r="M2708" t="str">
            <v>Boeing 737 Classic: 737-500</v>
          </cell>
        </row>
        <row r="2709">
          <cell r="A2709">
            <v>309</v>
          </cell>
          <cell r="B2709">
            <v>732</v>
          </cell>
          <cell r="C2709" t="str">
            <v>309#732</v>
          </cell>
          <cell r="D2709">
            <v>15182</v>
          </cell>
          <cell r="E2709">
            <v>2</v>
          </cell>
          <cell r="F2709" t="str">
            <v>C</v>
          </cell>
          <cell r="G2709" t="str">
            <v>C</v>
          </cell>
          <cell r="H2709" t="str">
            <v/>
          </cell>
          <cell r="I2709" t="str">
            <v/>
          </cell>
          <cell r="J2709" t="str">
            <v/>
          </cell>
          <cell r="K2709" t="str">
            <v>Large Commercial Aircraft</v>
          </cell>
          <cell r="L2709" t="str">
            <v>Boeing</v>
          </cell>
          <cell r="M2709" t="str">
            <v>Boeing 737 MAX: 737 MAX 10</v>
          </cell>
        </row>
        <row r="2710">
          <cell r="A2710">
            <v>195</v>
          </cell>
          <cell r="B2710">
            <v>732</v>
          </cell>
          <cell r="C2710" t="str">
            <v>195#732</v>
          </cell>
          <cell r="D2710">
            <v>15182</v>
          </cell>
          <cell r="E2710">
            <v>2</v>
          </cell>
          <cell r="F2710" t="str">
            <v>C</v>
          </cell>
          <cell r="G2710" t="str">
            <v>C</v>
          </cell>
          <cell r="H2710" t="str">
            <v/>
          </cell>
          <cell r="I2710" t="str">
            <v/>
          </cell>
          <cell r="J2710" t="str">
            <v/>
          </cell>
          <cell r="K2710" t="str">
            <v>Large Commercial Aircraft</v>
          </cell>
          <cell r="L2710" t="str">
            <v>Boeing</v>
          </cell>
          <cell r="M2710" t="str">
            <v>Boeing 737 MAX: 737 MAX 7</v>
          </cell>
        </row>
        <row r="2711">
          <cell r="A2711">
            <v>196</v>
          </cell>
          <cell r="B2711">
            <v>732</v>
          </cell>
          <cell r="C2711" t="str">
            <v>196#732</v>
          </cell>
          <cell r="D2711">
            <v>15182</v>
          </cell>
          <cell r="E2711">
            <v>2</v>
          </cell>
          <cell r="F2711" t="str">
            <v>C</v>
          </cell>
          <cell r="G2711" t="str">
            <v>C</v>
          </cell>
          <cell r="H2711" t="str">
            <v/>
          </cell>
          <cell r="I2711" t="str">
            <v/>
          </cell>
          <cell r="J2711" t="str">
            <v/>
          </cell>
          <cell r="K2711" t="str">
            <v>Large Commercial Aircraft</v>
          </cell>
          <cell r="L2711" t="str">
            <v>Boeing</v>
          </cell>
          <cell r="M2711" t="str">
            <v>Boeing 737 MAX: 737 MAX 8</v>
          </cell>
        </row>
        <row r="2712">
          <cell r="A2712">
            <v>515</v>
          </cell>
          <cell r="B2712">
            <v>732</v>
          </cell>
          <cell r="C2712" t="str">
            <v>515#732</v>
          </cell>
          <cell r="D2712">
            <v>15182</v>
          </cell>
          <cell r="E2712">
            <v>2</v>
          </cell>
          <cell r="F2712" t="str">
            <v>C</v>
          </cell>
          <cell r="G2712" t="str">
            <v>C</v>
          </cell>
          <cell r="H2712" t="str">
            <v/>
          </cell>
          <cell r="I2712" t="str">
            <v/>
          </cell>
          <cell r="J2712" t="str">
            <v/>
          </cell>
          <cell r="K2712" t="str">
            <v>Large Commercial Aircraft</v>
          </cell>
          <cell r="L2712" t="str">
            <v>Airbus</v>
          </cell>
          <cell r="M2712" t="str">
            <v>Airbus A321neo</v>
          </cell>
        </row>
        <row r="2713">
          <cell r="A2713">
            <v>211</v>
          </cell>
          <cell r="B2713">
            <v>732</v>
          </cell>
          <cell r="C2713" t="str">
            <v>211#732</v>
          </cell>
          <cell r="D2713">
            <v>15182</v>
          </cell>
          <cell r="E2713">
            <v>2</v>
          </cell>
          <cell r="F2713" t="str">
            <v>C</v>
          </cell>
          <cell r="G2713" t="str">
            <v>C</v>
          </cell>
          <cell r="H2713" t="str">
            <v/>
          </cell>
          <cell r="I2713" t="str">
            <v/>
          </cell>
          <cell r="J2713" t="str">
            <v/>
          </cell>
          <cell r="K2713" t="str">
            <v>Large Commercial Aircraft</v>
          </cell>
          <cell r="L2713" t="str">
            <v>Airbus</v>
          </cell>
          <cell r="M2713" t="str">
            <v>Airbus A321neo</v>
          </cell>
        </row>
        <row r="2714">
          <cell r="A2714">
            <v>299</v>
          </cell>
          <cell r="B2714">
            <v>732</v>
          </cell>
          <cell r="C2714" t="str">
            <v>299#732</v>
          </cell>
          <cell r="D2714">
            <v>15182</v>
          </cell>
          <cell r="E2714">
            <v>2</v>
          </cell>
          <cell r="F2714" t="str">
            <v>C</v>
          </cell>
          <cell r="G2714" t="str">
            <v>C</v>
          </cell>
          <cell r="H2714" t="str">
            <v/>
          </cell>
          <cell r="I2714" t="str">
            <v/>
          </cell>
          <cell r="J2714" t="str">
            <v/>
          </cell>
          <cell r="K2714" t="str">
            <v>Large Commercial Aircraft</v>
          </cell>
          <cell r="L2714" t="str">
            <v>Boeing</v>
          </cell>
          <cell r="M2714" t="str">
            <v>Boeing 717</v>
          </cell>
        </row>
        <row r="2715">
          <cell r="A2715">
            <v>534</v>
          </cell>
          <cell r="B2715">
            <v>732</v>
          </cell>
          <cell r="C2715" t="str">
            <v>534#732</v>
          </cell>
          <cell r="D2715">
            <v>15182</v>
          </cell>
          <cell r="E2715">
            <v>2</v>
          </cell>
          <cell r="F2715" t="str">
            <v>C</v>
          </cell>
          <cell r="G2715" t="str">
            <v>C</v>
          </cell>
          <cell r="H2715" t="str">
            <v/>
          </cell>
          <cell r="I2715" t="str">
            <v/>
          </cell>
          <cell r="J2715" t="str">
            <v/>
          </cell>
          <cell r="K2715" t="str">
            <v>Large Commercial Aircraft</v>
          </cell>
          <cell r="L2715" t="str">
            <v>Boeing</v>
          </cell>
          <cell r="M2715" t="str">
            <v>Boeing 737 Classic: 737-300</v>
          </cell>
        </row>
        <row r="2716">
          <cell r="A2716">
            <v>221</v>
          </cell>
          <cell r="B2716">
            <v>732</v>
          </cell>
          <cell r="C2716" t="str">
            <v>221#732</v>
          </cell>
          <cell r="D2716">
            <v>15182</v>
          </cell>
          <cell r="E2716">
            <v>2</v>
          </cell>
          <cell r="F2716" t="str">
            <v>C</v>
          </cell>
          <cell r="G2716" t="str">
            <v>C</v>
          </cell>
          <cell r="H2716" t="str">
            <v/>
          </cell>
          <cell r="I2716" t="str">
            <v/>
          </cell>
          <cell r="J2716" t="str">
            <v/>
          </cell>
          <cell r="K2716" t="str">
            <v>Large Commercial Aircraft</v>
          </cell>
          <cell r="L2716" t="str">
            <v>Airbus</v>
          </cell>
          <cell r="M2716" t="str">
            <v>Airbus A220-100</v>
          </cell>
        </row>
        <row r="2717">
          <cell r="A2717">
            <v>222</v>
          </cell>
          <cell r="B2717">
            <v>732</v>
          </cell>
          <cell r="C2717" t="str">
            <v>222#732</v>
          </cell>
          <cell r="D2717">
            <v>15182</v>
          </cell>
          <cell r="E2717">
            <v>2</v>
          </cell>
          <cell r="F2717" t="str">
            <v>C</v>
          </cell>
          <cell r="G2717" t="str">
            <v>C</v>
          </cell>
          <cell r="H2717" t="str">
            <v/>
          </cell>
          <cell r="I2717" t="str">
            <v/>
          </cell>
          <cell r="J2717" t="str">
            <v/>
          </cell>
          <cell r="K2717" t="str">
            <v>Large Commercial Aircraft</v>
          </cell>
          <cell r="L2717" t="str">
            <v>Airbus</v>
          </cell>
          <cell r="M2717" t="str">
            <v>Airbus A220-300</v>
          </cell>
        </row>
        <row r="2718">
          <cell r="A2718">
            <v>634</v>
          </cell>
          <cell r="B2718">
            <v>732</v>
          </cell>
          <cell r="C2718" t="str">
            <v>634#732</v>
          </cell>
          <cell r="D2718">
            <v>15182</v>
          </cell>
          <cell r="E2718">
            <v>2</v>
          </cell>
          <cell r="F2718" t="str">
            <v>C</v>
          </cell>
          <cell r="G2718" t="str">
            <v>C</v>
          </cell>
          <cell r="H2718" t="str">
            <v/>
          </cell>
          <cell r="I2718" t="str">
            <v/>
          </cell>
          <cell r="J2718" t="str">
            <v/>
          </cell>
          <cell r="K2718" t="str">
            <v>Large Commercial Aircraft</v>
          </cell>
          <cell r="L2718" t="str">
            <v>Airbus</v>
          </cell>
          <cell r="M2718" t="str">
            <v>A319-100</v>
          </cell>
        </row>
        <row r="2719">
          <cell r="A2719">
            <v>633</v>
          </cell>
          <cell r="B2719">
            <v>732</v>
          </cell>
          <cell r="C2719" t="str">
            <v>633#732</v>
          </cell>
          <cell r="D2719">
            <v>15182</v>
          </cell>
          <cell r="E2719">
            <v>2</v>
          </cell>
          <cell r="F2719" t="str">
            <v>C</v>
          </cell>
          <cell r="G2719" t="str">
            <v>C</v>
          </cell>
          <cell r="H2719">
            <v>15000</v>
          </cell>
          <cell r="I2719">
            <v>1.2133333333333333E-2</v>
          </cell>
          <cell r="J2719" t="str">
            <v/>
          </cell>
          <cell r="K2719" t="str">
            <v>Large Commercial Aircraft</v>
          </cell>
          <cell r="L2719" t="str">
            <v>Airbus</v>
          </cell>
          <cell r="M2719" t="str">
            <v>A320-200</v>
          </cell>
        </row>
        <row r="2720">
          <cell r="A2720">
            <v>206</v>
          </cell>
          <cell r="B2720">
            <v>732</v>
          </cell>
          <cell r="C2720" t="str">
            <v>206#732</v>
          </cell>
          <cell r="D2720">
            <v>15182</v>
          </cell>
          <cell r="E2720">
            <v>2</v>
          </cell>
          <cell r="F2720" t="str">
            <v>C</v>
          </cell>
          <cell r="G2720" t="str">
            <v>C</v>
          </cell>
          <cell r="H2720" t="str">
            <v/>
          </cell>
          <cell r="I2720" t="str">
            <v/>
          </cell>
          <cell r="J2720" t="str">
            <v/>
          </cell>
          <cell r="K2720" t="str">
            <v>Large Commercial Aircraft</v>
          </cell>
          <cell r="L2720" t="str">
            <v>Airbus</v>
          </cell>
          <cell r="M2720" t="str">
            <v>Airbus A319ceo</v>
          </cell>
        </row>
        <row r="2721">
          <cell r="A2721">
            <v>510</v>
          </cell>
          <cell r="B2721">
            <v>732</v>
          </cell>
          <cell r="C2721" t="str">
            <v>510#732</v>
          </cell>
          <cell r="D2721">
            <v>15182</v>
          </cell>
          <cell r="E2721">
            <v>2</v>
          </cell>
          <cell r="F2721" t="str">
            <v>C</v>
          </cell>
          <cell r="G2721" t="str">
            <v>C</v>
          </cell>
          <cell r="H2721" t="str">
            <v/>
          </cell>
          <cell r="I2721" t="str">
            <v/>
          </cell>
          <cell r="J2721" t="str">
            <v/>
          </cell>
          <cell r="K2721" t="str">
            <v>Large Commercial Aircraft</v>
          </cell>
          <cell r="L2721" t="str">
            <v>Airbus</v>
          </cell>
          <cell r="M2721" t="str">
            <v>Airbus A319ceo</v>
          </cell>
        </row>
        <row r="2722">
          <cell r="A2722">
            <v>207</v>
          </cell>
          <cell r="B2722">
            <v>732</v>
          </cell>
          <cell r="C2722" t="str">
            <v>207#732</v>
          </cell>
          <cell r="D2722">
            <v>15182</v>
          </cell>
          <cell r="E2722">
            <v>2</v>
          </cell>
          <cell r="F2722" t="str">
            <v>C</v>
          </cell>
          <cell r="G2722" t="str">
            <v>C</v>
          </cell>
          <cell r="H2722" t="str">
            <v/>
          </cell>
          <cell r="I2722" t="str">
            <v/>
          </cell>
          <cell r="J2722" t="str">
            <v/>
          </cell>
          <cell r="K2722" t="str">
            <v>Large Commercial Aircraft</v>
          </cell>
          <cell r="L2722" t="str">
            <v>Airbus</v>
          </cell>
          <cell r="M2722" t="str">
            <v>Airbus A320ceo</v>
          </cell>
        </row>
        <row r="2723">
          <cell r="A2723">
            <v>511</v>
          </cell>
          <cell r="B2723">
            <v>732</v>
          </cell>
          <cell r="C2723" t="str">
            <v>511#732</v>
          </cell>
          <cell r="D2723">
            <v>15182</v>
          </cell>
          <cell r="E2723">
            <v>2</v>
          </cell>
          <cell r="F2723" t="str">
            <v>C</v>
          </cell>
          <cell r="G2723" t="str">
            <v>C</v>
          </cell>
          <cell r="H2723" t="str">
            <v/>
          </cell>
          <cell r="I2723" t="str">
            <v/>
          </cell>
          <cell r="J2723" t="str">
            <v/>
          </cell>
          <cell r="K2723" t="str">
            <v>Large Commercial Aircraft</v>
          </cell>
          <cell r="L2723" t="str">
            <v>Airbus</v>
          </cell>
          <cell r="M2723" t="str">
            <v>Airbus A320ceo</v>
          </cell>
        </row>
        <row r="2724">
          <cell r="A2724">
            <v>208</v>
          </cell>
          <cell r="B2724">
            <v>732</v>
          </cell>
          <cell r="C2724" t="str">
            <v>208#732</v>
          </cell>
          <cell r="D2724">
            <v>15182</v>
          </cell>
          <cell r="E2724">
            <v>2</v>
          </cell>
          <cell r="F2724" t="str">
            <v>C</v>
          </cell>
          <cell r="G2724" t="str">
            <v>C</v>
          </cell>
          <cell r="H2724" t="str">
            <v/>
          </cell>
          <cell r="I2724" t="str">
            <v/>
          </cell>
          <cell r="J2724" t="str">
            <v/>
          </cell>
          <cell r="K2724" t="str">
            <v>Large Commercial Aircraft</v>
          </cell>
          <cell r="L2724" t="str">
            <v>Airbus</v>
          </cell>
          <cell r="M2724" t="str">
            <v>Airbus A321ceo</v>
          </cell>
        </row>
        <row r="2725">
          <cell r="A2725">
            <v>512</v>
          </cell>
          <cell r="B2725">
            <v>732</v>
          </cell>
          <cell r="C2725" t="str">
            <v>512#732</v>
          </cell>
          <cell r="D2725">
            <v>15182</v>
          </cell>
          <cell r="E2725">
            <v>2</v>
          </cell>
          <cell r="F2725" t="str">
            <v>C</v>
          </cell>
          <cell r="G2725" t="str">
            <v>C</v>
          </cell>
          <cell r="H2725" t="str">
            <v/>
          </cell>
          <cell r="I2725" t="str">
            <v/>
          </cell>
          <cell r="J2725" t="str">
            <v/>
          </cell>
          <cell r="K2725" t="str">
            <v>Large Commercial Aircraft</v>
          </cell>
          <cell r="L2725" t="str">
            <v>Airbus</v>
          </cell>
          <cell r="M2725" t="str">
            <v>Airbus A321ceo</v>
          </cell>
        </row>
        <row r="2726">
          <cell r="A2726">
            <v>513</v>
          </cell>
          <cell r="B2726">
            <v>732</v>
          </cell>
          <cell r="C2726" t="str">
            <v>513#732</v>
          </cell>
          <cell r="D2726">
            <v>15182</v>
          </cell>
          <cell r="E2726">
            <v>2</v>
          </cell>
          <cell r="F2726" t="str">
            <v>C</v>
          </cell>
          <cell r="G2726" t="str">
            <v>C</v>
          </cell>
          <cell r="H2726" t="str">
            <v/>
          </cell>
          <cell r="I2726" t="str">
            <v/>
          </cell>
          <cell r="J2726" t="str">
            <v/>
          </cell>
          <cell r="K2726" t="str">
            <v>Large Commercial Aircraft</v>
          </cell>
          <cell r="L2726" t="str">
            <v>Airbus</v>
          </cell>
          <cell r="M2726" t="str">
            <v>Airbus A319neo</v>
          </cell>
        </row>
        <row r="2727">
          <cell r="A2727">
            <v>209</v>
          </cell>
          <cell r="B2727">
            <v>732</v>
          </cell>
          <cell r="C2727" t="str">
            <v>209#732</v>
          </cell>
          <cell r="D2727">
            <v>15182</v>
          </cell>
          <cell r="E2727">
            <v>2</v>
          </cell>
          <cell r="F2727" t="str">
            <v>C</v>
          </cell>
          <cell r="G2727" t="str">
            <v>C</v>
          </cell>
          <cell r="H2727" t="str">
            <v/>
          </cell>
          <cell r="I2727" t="str">
            <v/>
          </cell>
          <cell r="J2727" t="str">
            <v/>
          </cell>
          <cell r="K2727" t="str">
            <v>Large Commercial Aircraft</v>
          </cell>
          <cell r="L2727" t="str">
            <v>Airbus</v>
          </cell>
          <cell r="M2727" t="str">
            <v>Airbus A319neo</v>
          </cell>
        </row>
        <row r="2728">
          <cell r="A2728">
            <v>514</v>
          </cell>
          <cell r="B2728">
            <v>732</v>
          </cell>
          <cell r="C2728" t="str">
            <v>514#732</v>
          </cell>
          <cell r="D2728">
            <v>15182</v>
          </cell>
          <cell r="E2728">
            <v>2</v>
          </cell>
          <cell r="F2728" t="str">
            <v>C</v>
          </cell>
          <cell r="G2728" t="str">
            <v>C</v>
          </cell>
          <cell r="H2728" t="str">
            <v/>
          </cell>
          <cell r="I2728" t="str">
            <v/>
          </cell>
          <cell r="J2728" t="str">
            <v/>
          </cell>
          <cell r="K2728" t="str">
            <v>Large Commercial Aircraft</v>
          </cell>
          <cell r="L2728" t="str">
            <v>Airbus</v>
          </cell>
          <cell r="M2728" t="str">
            <v>Airbus A320neo</v>
          </cell>
        </row>
        <row r="2729">
          <cell r="A2729">
            <v>210</v>
          </cell>
          <cell r="B2729">
            <v>732</v>
          </cell>
          <cell r="C2729" t="str">
            <v>210#732</v>
          </cell>
          <cell r="D2729">
            <v>15182</v>
          </cell>
          <cell r="E2729">
            <v>2</v>
          </cell>
          <cell r="F2729" t="str">
            <v>C</v>
          </cell>
          <cell r="G2729" t="str">
            <v>C</v>
          </cell>
          <cell r="H2729" t="str">
            <v/>
          </cell>
          <cell r="I2729" t="str">
            <v/>
          </cell>
          <cell r="J2729" t="str">
            <v/>
          </cell>
          <cell r="K2729" t="str">
            <v>Large Commercial Aircraft</v>
          </cell>
          <cell r="L2729" t="str">
            <v>Airbus</v>
          </cell>
          <cell r="M2729" t="str">
            <v>Airbus A320neo</v>
          </cell>
        </row>
        <row r="2730">
          <cell r="A2730">
            <v>665</v>
          </cell>
          <cell r="B2730">
            <v>732</v>
          </cell>
          <cell r="C2730" t="str">
            <v>665#732</v>
          </cell>
          <cell r="D2730">
            <v>15182</v>
          </cell>
          <cell r="E2730">
            <v>2</v>
          </cell>
          <cell r="F2730" t="str">
            <v>C</v>
          </cell>
          <cell r="G2730" t="str">
            <v>C</v>
          </cell>
          <cell r="H2730" t="str">
            <v/>
          </cell>
          <cell r="I2730" t="str">
            <v/>
          </cell>
          <cell r="J2730" t="str">
            <v/>
          </cell>
          <cell r="K2730" t="str">
            <v>Freighter</v>
          </cell>
          <cell r="L2730" t="str">
            <v>Airbus</v>
          </cell>
          <cell r="M2730" t="str">
            <v>A320-200P2F</v>
          </cell>
        </row>
        <row r="2731">
          <cell r="A2731">
            <v>666</v>
          </cell>
          <cell r="B2731">
            <v>732</v>
          </cell>
          <cell r="C2731" t="str">
            <v>666#732</v>
          </cell>
          <cell r="D2731">
            <v>15182</v>
          </cell>
          <cell r="E2731">
            <v>2</v>
          </cell>
          <cell r="F2731" t="str">
            <v>C</v>
          </cell>
          <cell r="G2731" t="str">
            <v>C</v>
          </cell>
          <cell r="H2731" t="str">
            <v/>
          </cell>
          <cell r="I2731" t="str">
            <v/>
          </cell>
          <cell r="J2731" t="str">
            <v/>
          </cell>
          <cell r="K2731" t="str">
            <v>Freighter</v>
          </cell>
          <cell r="L2731" t="str">
            <v>Airbus</v>
          </cell>
          <cell r="M2731" t="str">
            <v>A321P2F</v>
          </cell>
        </row>
        <row r="2732">
          <cell r="A2732">
            <v>573</v>
          </cell>
          <cell r="B2732">
            <v>732</v>
          </cell>
          <cell r="C2732" t="str">
            <v>573#732</v>
          </cell>
          <cell r="D2732">
            <v>15182</v>
          </cell>
          <cell r="E2732">
            <v>2</v>
          </cell>
          <cell r="F2732" t="str">
            <v>C</v>
          </cell>
          <cell r="G2732" t="str">
            <v>C</v>
          </cell>
          <cell r="H2732" t="str">
            <v/>
          </cell>
          <cell r="I2732" t="str">
            <v/>
          </cell>
          <cell r="J2732" t="str">
            <v/>
          </cell>
          <cell r="K2732" t="str">
            <v>Freighter</v>
          </cell>
          <cell r="L2732" t="str">
            <v>Boeing</v>
          </cell>
          <cell r="M2732" t="str">
            <v>Boeing 737-300SF</v>
          </cell>
        </row>
        <row r="2733">
          <cell r="A2733">
            <v>572</v>
          </cell>
          <cell r="B2733">
            <v>732</v>
          </cell>
          <cell r="C2733" t="str">
            <v>572#732</v>
          </cell>
          <cell r="D2733">
            <v>15182</v>
          </cell>
          <cell r="E2733">
            <v>2</v>
          </cell>
          <cell r="F2733" t="str">
            <v>C</v>
          </cell>
          <cell r="G2733" t="str">
            <v>C</v>
          </cell>
          <cell r="H2733" t="str">
            <v/>
          </cell>
          <cell r="I2733" t="str">
            <v/>
          </cell>
          <cell r="J2733" t="str">
            <v/>
          </cell>
          <cell r="K2733" t="str">
            <v>Freighter</v>
          </cell>
          <cell r="L2733" t="str">
            <v>Boeing</v>
          </cell>
          <cell r="M2733" t="str">
            <v>Boeing 737-400SF</v>
          </cell>
        </row>
        <row r="2734">
          <cell r="A2734">
            <v>591</v>
          </cell>
          <cell r="B2734">
            <v>732</v>
          </cell>
          <cell r="C2734" t="str">
            <v>591#732</v>
          </cell>
          <cell r="D2734">
            <v>15182</v>
          </cell>
          <cell r="E2734">
            <v>2</v>
          </cell>
          <cell r="F2734" t="str">
            <v>C</v>
          </cell>
          <cell r="G2734" t="str">
            <v>C</v>
          </cell>
          <cell r="H2734" t="str">
            <v/>
          </cell>
          <cell r="I2734" t="str">
            <v/>
          </cell>
          <cell r="J2734" t="str">
            <v/>
          </cell>
          <cell r="K2734" t="str">
            <v>Freighter</v>
          </cell>
          <cell r="L2734" t="str">
            <v>Boeing</v>
          </cell>
          <cell r="M2734" t="str">
            <v>Boeing 737-700C</v>
          </cell>
        </row>
        <row r="2735">
          <cell r="A2735">
            <v>571</v>
          </cell>
          <cell r="B2735">
            <v>732</v>
          </cell>
          <cell r="C2735" t="str">
            <v>571#732</v>
          </cell>
          <cell r="D2735">
            <v>15182</v>
          </cell>
          <cell r="E2735">
            <v>2</v>
          </cell>
          <cell r="F2735" t="str">
            <v>C</v>
          </cell>
          <cell r="G2735" t="str">
            <v>C</v>
          </cell>
          <cell r="H2735" t="str">
            <v/>
          </cell>
          <cell r="I2735" t="str">
            <v/>
          </cell>
          <cell r="J2735" t="str">
            <v/>
          </cell>
          <cell r="K2735" t="str">
            <v>Freighter</v>
          </cell>
          <cell r="L2735" t="str">
            <v>Boeing</v>
          </cell>
          <cell r="M2735" t="str">
            <v>Boeing 737-700/-800CF</v>
          </cell>
        </row>
        <row r="2736">
          <cell r="A2736">
            <v>596</v>
          </cell>
          <cell r="B2736">
            <v>732</v>
          </cell>
          <cell r="C2736" t="str">
            <v>596#732</v>
          </cell>
          <cell r="D2736">
            <v>15182</v>
          </cell>
          <cell r="E2736">
            <v>2</v>
          </cell>
          <cell r="F2736" t="str">
            <v>C</v>
          </cell>
          <cell r="G2736" t="str">
            <v>C</v>
          </cell>
          <cell r="H2736" t="str">
            <v/>
          </cell>
          <cell r="I2736" t="str">
            <v/>
          </cell>
          <cell r="J2736" t="str">
            <v/>
          </cell>
          <cell r="K2736" t="str">
            <v>Freighter</v>
          </cell>
          <cell r="L2736" t="str">
            <v>Boeing</v>
          </cell>
          <cell r="M2736" t="str">
            <v>Boeing 757-200 PF/SF</v>
          </cell>
        </row>
        <row r="2737">
          <cell r="A2737">
            <v>595</v>
          </cell>
          <cell r="B2737">
            <v>732</v>
          </cell>
          <cell r="C2737" t="str">
            <v>595#732</v>
          </cell>
          <cell r="D2737">
            <v>15182</v>
          </cell>
          <cell r="E2737">
            <v>2</v>
          </cell>
          <cell r="F2737" t="str">
            <v>C</v>
          </cell>
          <cell r="G2737" t="str">
            <v>C</v>
          </cell>
          <cell r="H2737" t="str">
            <v/>
          </cell>
          <cell r="I2737" t="str">
            <v/>
          </cell>
          <cell r="J2737" t="str">
            <v/>
          </cell>
          <cell r="K2737" t="str">
            <v>Freighter</v>
          </cell>
          <cell r="L2737" t="str">
            <v>Boeing</v>
          </cell>
          <cell r="M2737" t="str">
            <v>Boeing 757-200 PF/SF</v>
          </cell>
        </row>
        <row r="2738">
          <cell r="A2738">
            <v>674</v>
          </cell>
          <cell r="B2738">
            <v>732</v>
          </cell>
          <cell r="C2738" t="str">
            <v>674#732</v>
          </cell>
          <cell r="D2738">
            <v>15182</v>
          </cell>
          <cell r="E2738">
            <v>2</v>
          </cell>
          <cell r="F2738" t="str">
            <v>C</v>
          </cell>
          <cell r="G2738" t="str">
            <v>C</v>
          </cell>
          <cell r="H2738" t="str">
            <v/>
          </cell>
          <cell r="I2738" t="str">
            <v/>
          </cell>
          <cell r="J2738" t="str">
            <v/>
          </cell>
          <cell r="K2738" t="str">
            <v>Business Jet</v>
          </cell>
          <cell r="L2738" t="str">
            <v>Airbus</v>
          </cell>
          <cell r="M2738" t="str">
            <v>Airbus ACJ TwoTwenty</v>
          </cell>
        </row>
        <row r="2739">
          <cell r="A2739">
            <v>296</v>
          </cell>
          <cell r="B2739">
            <v>732</v>
          </cell>
          <cell r="C2739" t="str">
            <v>296#732</v>
          </cell>
          <cell r="D2739">
            <v>15182</v>
          </cell>
          <cell r="E2739">
            <v>2</v>
          </cell>
          <cell r="F2739" t="str">
            <v>C</v>
          </cell>
          <cell r="G2739" t="str">
            <v>C</v>
          </cell>
          <cell r="H2739" t="str">
            <v/>
          </cell>
          <cell r="I2739" t="str">
            <v/>
          </cell>
          <cell r="J2739" t="str">
            <v/>
          </cell>
          <cell r="K2739" t="str">
            <v>Business Jet</v>
          </cell>
          <cell r="L2739" t="str">
            <v>Airbus</v>
          </cell>
          <cell r="M2739" t="str">
            <v>Airbus ACJ320 Family</v>
          </cell>
        </row>
        <row r="2740">
          <cell r="A2740">
            <v>526</v>
          </cell>
          <cell r="B2740">
            <v>732</v>
          </cell>
          <cell r="C2740" t="str">
            <v>526#732</v>
          </cell>
          <cell r="D2740">
            <v>15182</v>
          </cell>
          <cell r="E2740">
            <v>2</v>
          </cell>
          <cell r="F2740" t="str">
            <v>C</v>
          </cell>
          <cell r="G2740" t="str">
            <v>C</v>
          </cell>
          <cell r="H2740" t="str">
            <v/>
          </cell>
          <cell r="I2740" t="str">
            <v/>
          </cell>
          <cell r="J2740" t="str">
            <v/>
          </cell>
          <cell r="K2740" t="str">
            <v>Business Jet</v>
          </cell>
          <cell r="L2740" t="str">
            <v>Airbus</v>
          </cell>
          <cell r="M2740" t="str">
            <v>Airbus ACJ320 Family</v>
          </cell>
        </row>
        <row r="2741">
          <cell r="A2741">
            <v>528</v>
          </cell>
          <cell r="B2741">
            <v>732</v>
          </cell>
          <cell r="C2741" t="str">
            <v>528#732</v>
          </cell>
          <cell r="D2741">
            <v>15182</v>
          </cell>
          <cell r="E2741">
            <v>2</v>
          </cell>
          <cell r="F2741" t="str">
            <v>C</v>
          </cell>
          <cell r="G2741" t="str">
            <v>C</v>
          </cell>
          <cell r="H2741" t="str">
            <v/>
          </cell>
          <cell r="I2741" t="str">
            <v/>
          </cell>
          <cell r="J2741" t="str">
            <v/>
          </cell>
          <cell r="K2741" t="str">
            <v>Business Jet</v>
          </cell>
          <cell r="L2741" t="str">
            <v>Airbus</v>
          </cell>
          <cell r="M2741" t="str">
            <v>Airbus ACJ320neo Family</v>
          </cell>
        </row>
        <row r="2742">
          <cell r="A2742">
            <v>527</v>
          </cell>
          <cell r="B2742">
            <v>732</v>
          </cell>
          <cell r="C2742" t="str">
            <v>527#732</v>
          </cell>
          <cell r="D2742">
            <v>15182</v>
          </cell>
          <cell r="E2742">
            <v>2</v>
          </cell>
          <cell r="F2742" t="str">
            <v>C</v>
          </cell>
          <cell r="G2742" t="str">
            <v>C</v>
          </cell>
          <cell r="H2742" t="str">
            <v/>
          </cell>
          <cell r="I2742" t="str">
            <v/>
          </cell>
          <cell r="J2742" t="str">
            <v/>
          </cell>
          <cell r="K2742" t="str">
            <v>Business Jet</v>
          </cell>
          <cell r="L2742" t="str">
            <v>Airbus</v>
          </cell>
          <cell r="M2742" t="str">
            <v>Airbus ACJ320neo Family</v>
          </cell>
        </row>
        <row r="2743">
          <cell r="A2743">
            <v>529</v>
          </cell>
          <cell r="B2743">
            <v>732</v>
          </cell>
          <cell r="C2743" t="str">
            <v>529#732</v>
          </cell>
          <cell r="D2743">
            <v>15182</v>
          </cell>
          <cell r="E2743">
            <v>2</v>
          </cell>
          <cell r="F2743" t="str">
            <v>C</v>
          </cell>
          <cell r="G2743" t="str">
            <v>C</v>
          </cell>
          <cell r="H2743" t="str">
            <v/>
          </cell>
          <cell r="I2743" t="str">
            <v/>
          </cell>
          <cell r="J2743" t="str">
            <v/>
          </cell>
          <cell r="K2743" t="str">
            <v>Business Jet</v>
          </cell>
          <cell r="L2743" t="str">
            <v>Boeing</v>
          </cell>
          <cell r="M2743" t="str">
            <v>Boeing BBJ MAX</v>
          </cell>
        </row>
        <row r="2744">
          <cell r="A2744">
            <v>297</v>
          </cell>
          <cell r="B2744">
            <v>732</v>
          </cell>
          <cell r="C2744" t="str">
            <v>297#732</v>
          </cell>
          <cell r="D2744">
            <v>15182</v>
          </cell>
          <cell r="E2744">
            <v>2</v>
          </cell>
          <cell r="F2744" t="str">
            <v>C</v>
          </cell>
          <cell r="G2744" t="str">
            <v>C</v>
          </cell>
          <cell r="H2744" t="str">
            <v/>
          </cell>
          <cell r="I2744" t="str">
            <v/>
          </cell>
          <cell r="J2744" t="str">
            <v/>
          </cell>
          <cell r="K2744" t="str">
            <v>Business Jet</v>
          </cell>
          <cell r="L2744" t="str">
            <v>Boeing</v>
          </cell>
          <cell r="M2744" t="str">
            <v>Boeing BBJ/BBJ2/BBJ3</v>
          </cell>
        </row>
        <row r="2745">
          <cell r="A2745">
            <v>636</v>
          </cell>
          <cell r="B2745">
            <v>732</v>
          </cell>
          <cell r="C2745" t="str">
            <v>636#732</v>
          </cell>
          <cell r="D2745">
            <v>15182</v>
          </cell>
          <cell r="E2745">
            <v>2</v>
          </cell>
          <cell r="F2745" t="str">
            <v>C</v>
          </cell>
          <cell r="G2745" t="str">
            <v>C</v>
          </cell>
          <cell r="H2745" t="str">
            <v/>
          </cell>
          <cell r="I2745" t="str">
            <v/>
          </cell>
          <cell r="J2745" t="str">
            <v/>
          </cell>
          <cell r="K2745" t="str">
            <v>Military Transport / Special Mission</v>
          </cell>
          <cell r="L2745" t="str">
            <v>Boeing</v>
          </cell>
          <cell r="M2745" t="str">
            <v>Boeing B-52 Stratofortress</v>
          </cell>
        </row>
        <row r="2746">
          <cell r="A2746">
            <v>676</v>
          </cell>
          <cell r="B2746">
            <v>732</v>
          </cell>
          <cell r="C2746" t="str">
            <v>676#732</v>
          </cell>
          <cell r="D2746">
            <v>15182</v>
          </cell>
          <cell r="E2746">
            <v>2</v>
          </cell>
          <cell r="F2746" t="str">
            <v>C</v>
          </cell>
          <cell r="G2746" t="str">
            <v>C</v>
          </cell>
          <cell r="H2746" t="str">
            <v/>
          </cell>
          <cell r="I2746" t="str">
            <v/>
          </cell>
          <cell r="J2746" t="str">
            <v/>
          </cell>
          <cell r="K2746" t="str">
            <v>Military Transport / Special Mission</v>
          </cell>
          <cell r="L2746" t="str">
            <v>Boeing</v>
          </cell>
          <cell r="M2746" t="str">
            <v>Boeing B-52 Stratofortress re-engine</v>
          </cell>
        </row>
        <row r="2747">
          <cell r="A2747">
            <v>156</v>
          </cell>
          <cell r="B2747">
            <v>732</v>
          </cell>
          <cell r="C2747" t="str">
            <v>156#732</v>
          </cell>
          <cell r="D2747">
            <v>15182</v>
          </cell>
          <cell r="E2747">
            <v>2</v>
          </cell>
          <cell r="F2747" t="str">
            <v>C</v>
          </cell>
          <cell r="G2747" t="str">
            <v>C</v>
          </cell>
          <cell r="H2747" t="str">
            <v/>
          </cell>
          <cell r="I2747" t="str">
            <v/>
          </cell>
          <cell r="J2747" t="str">
            <v/>
          </cell>
          <cell r="K2747" t="str">
            <v>Military Transport / Special Mission</v>
          </cell>
          <cell r="L2747" t="str">
            <v>Boeing</v>
          </cell>
          <cell r="M2747" t="str">
            <v>Boeing P-8 Poseidon</v>
          </cell>
        </row>
        <row r="2748">
          <cell r="A2748">
            <v>574</v>
          </cell>
          <cell r="B2748">
            <v>732</v>
          </cell>
          <cell r="C2748" t="str">
            <v>574#732</v>
          </cell>
          <cell r="D2748">
            <v>15182</v>
          </cell>
          <cell r="E2748">
            <v>2</v>
          </cell>
          <cell r="F2748" t="str">
            <v>C</v>
          </cell>
          <cell r="G2748" t="str">
            <v>C</v>
          </cell>
          <cell r="H2748" t="str">
            <v/>
          </cell>
          <cell r="I2748" t="str">
            <v/>
          </cell>
          <cell r="J2748" t="str">
            <v/>
          </cell>
          <cell r="K2748" t="str">
            <v>Military Transport / Special Mission</v>
          </cell>
          <cell r="L2748" t="str">
            <v>Boeing</v>
          </cell>
          <cell r="M2748" t="str">
            <v>Boeing C-40 Clipper</v>
          </cell>
        </row>
        <row r="2749">
          <cell r="A2749">
            <v>197</v>
          </cell>
          <cell r="B2749">
            <v>732</v>
          </cell>
          <cell r="C2749" t="str">
            <v>197#732</v>
          </cell>
          <cell r="D2749">
            <v>15182</v>
          </cell>
          <cell r="E2749">
            <v>2</v>
          </cell>
          <cell r="F2749" t="str">
            <v>C</v>
          </cell>
          <cell r="G2749" t="str">
            <v>C</v>
          </cell>
          <cell r="H2749" t="str">
            <v/>
          </cell>
          <cell r="I2749" t="str">
            <v/>
          </cell>
          <cell r="J2749" t="str">
            <v/>
          </cell>
          <cell r="K2749" t="str">
            <v>Large Commercial Aircraft</v>
          </cell>
          <cell r="L2749" t="str">
            <v>Boeing</v>
          </cell>
          <cell r="M2749" t="str">
            <v>Boeing 737 MAX: 737 MAX 9</v>
          </cell>
        </row>
        <row r="2750">
          <cell r="A2750">
            <v>300</v>
          </cell>
          <cell r="B2750">
            <v>732</v>
          </cell>
          <cell r="C2750" t="str">
            <v>300#732</v>
          </cell>
          <cell r="D2750">
            <v>15182</v>
          </cell>
          <cell r="E2750">
            <v>2</v>
          </cell>
          <cell r="F2750" t="str">
            <v>C</v>
          </cell>
          <cell r="G2750" t="str">
            <v>C</v>
          </cell>
          <cell r="H2750" t="str">
            <v/>
          </cell>
          <cell r="I2750" t="str">
            <v/>
          </cell>
          <cell r="J2750" t="str">
            <v/>
          </cell>
          <cell r="K2750" t="str">
            <v>Large Commercial Aircraft</v>
          </cell>
          <cell r="L2750" t="str">
            <v>Boeing</v>
          </cell>
          <cell r="M2750" t="str">
            <v>Boeing 737-600</v>
          </cell>
        </row>
        <row r="2751">
          <cell r="A2751">
            <v>192</v>
          </cell>
          <cell r="B2751">
            <v>732</v>
          </cell>
          <cell r="C2751" t="str">
            <v>192#732</v>
          </cell>
          <cell r="D2751">
            <v>15182</v>
          </cell>
          <cell r="E2751">
            <v>2</v>
          </cell>
          <cell r="F2751" t="str">
            <v>C</v>
          </cell>
          <cell r="G2751" t="str">
            <v>C</v>
          </cell>
          <cell r="H2751" t="str">
            <v/>
          </cell>
          <cell r="I2751" t="str">
            <v/>
          </cell>
          <cell r="J2751" t="str">
            <v/>
          </cell>
          <cell r="K2751" t="str">
            <v>Large Commercial Aircraft</v>
          </cell>
          <cell r="L2751" t="str">
            <v>Boeing</v>
          </cell>
          <cell r="M2751" t="str">
            <v>Boeing 737-700</v>
          </cell>
        </row>
        <row r="2752">
          <cell r="A2752">
            <v>193</v>
          </cell>
          <cell r="B2752">
            <v>732</v>
          </cell>
          <cell r="C2752" t="str">
            <v>193#732</v>
          </cell>
          <cell r="D2752">
            <v>15182</v>
          </cell>
          <cell r="E2752">
            <v>2</v>
          </cell>
          <cell r="F2752" t="str">
            <v>C</v>
          </cell>
          <cell r="G2752" t="str">
            <v>C</v>
          </cell>
          <cell r="H2752" t="str">
            <v/>
          </cell>
          <cell r="I2752" t="str">
            <v/>
          </cell>
          <cell r="J2752" t="str">
            <v/>
          </cell>
          <cell r="K2752" t="str">
            <v>Large Commercial Aircraft</v>
          </cell>
          <cell r="L2752" t="str">
            <v>Boeing</v>
          </cell>
          <cell r="M2752" t="str">
            <v>Boeing 737-800</v>
          </cell>
        </row>
        <row r="2753">
          <cell r="A2753">
            <v>194</v>
          </cell>
          <cell r="B2753">
            <v>732</v>
          </cell>
          <cell r="C2753" t="str">
            <v>194#732</v>
          </cell>
          <cell r="D2753">
            <v>15182</v>
          </cell>
          <cell r="E2753">
            <v>2</v>
          </cell>
          <cell r="F2753" t="str">
            <v>C</v>
          </cell>
          <cell r="G2753" t="str">
            <v>C</v>
          </cell>
          <cell r="H2753" t="str">
            <v/>
          </cell>
          <cell r="I2753" t="str">
            <v/>
          </cell>
          <cell r="J2753" t="str">
            <v/>
          </cell>
          <cell r="K2753" t="str">
            <v>Large Commercial Aircraft</v>
          </cell>
          <cell r="L2753" t="str">
            <v>Boeing</v>
          </cell>
          <cell r="M2753" t="str">
            <v>Boeing 737-900</v>
          </cell>
        </row>
        <row r="2754">
          <cell r="A2754">
            <v>522</v>
          </cell>
          <cell r="B2754">
            <v>732</v>
          </cell>
          <cell r="C2754" t="str">
            <v>522#732</v>
          </cell>
          <cell r="D2754">
            <v>15182</v>
          </cell>
          <cell r="E2754">
            <v>2</v>
          </cell>
          <cell r="F2754" t="str">
            <v>C</v>
          </cell>
          <cell r="G2754" t="str">
            <v>C</v>
          </cell>
          <cell r="H2754" t="str">
            <v/>
          </cell>
          <cell r="I2754" t="str">
            <v/>
          </cell>
          <cell r="J2754" t="str">
            <v/>
          </cell>
          <cell r="K2754" t="str">
            <v>Large Commercial Aircraft</v>
          </cell>
          <cell r="L2754" t="str">
            <v>Boeing</v>
          </cell>
          <cell r="M2754" t="str">
            <v>Boeing 757</v>
          </cell>
        </row>
        <row r="2755">
          <cell r="A2755">
            <v>230</v>
          </cell>
          <cell r="B2755">
            <v>732</v>
          </cell>
          <cell r="C2755" t="str">
            <v>230#732</v>
          </cell>
          <cell r="D2755">
            <v>15182</v>
          </cell>
          <cell r="E2755">
            <v>2</v>
          </cell>
          <cell r="F2755" t="str">
            <v>C</v>
          </cell>
          <cell r="G2755" t="str">
            <v>C</v>
          </cell>
          <cell r="H2755" t="str">
            <v/>
          </cell>
          <cell r="I2755" t="str">
            <v/>
          </cell>
          <cell r="J2755" t="str">
            <v/>
          </cell>
          <cell r="K2755" t="str">
            <v>Large Commercial Aircraft</v>
          </cell>
          <cell r="L2755" t="str">
            <v>Boeing</v>
          </cell>
          <cell r="M2755" t="str">
            <v>Boeing 757</v>
          </cell>
        </row>
        <row r="2756">
          <cell r="A2756">
            <v>612</v>
          </cell>
          <cell r="B2756">
            <v>732</v>
          </cell>
          <cell r="C2756" t="str">
            <v>612#732</v>
          </cell>
          <cell r="D2756">
            <v>15182</v>
          </cell>
          <cell r="E2756">
            <v>2</v>
          </cell>
          <cell r="F2756" t="str">
            <v>C</v>
          </cell>
          <cell r="G2756" t="str">
            <v>C</v>
          </cell>
          <cell r="H2756" t="str">
            <v/>
          </cell>
          <cell r="I2756" t="str">
            <v/>
          </cell>
          <cell r="J2756" t="str">
            <v/>
          </cell>
          <cell r="K2756" t="str">
            <v>Large Commercial Aircraft</v>
          </cell>
          <cell r="L2756" t="str">
            <v>Boeing</v>
          </cell>
          <cell r="M2756" t="str">
            <v>Boeing New Single Aisle (NSA)</v>
          </cell>
        </row>
        <row r="2757">
          <cell r="A2757">
            <v>18</v>
          </cell>
          <cell r="B2757">
            <v>732</v>
          </cell>
          <cell r="C2757" t="str">
            <v>18#732</v>
          </cell>
          <cell r="D2757">
            <v>15182</v>
          </cell>
          <cell r="E2757">
            <v>2</v>
          </cell>
          <cell r="F2757" t="str">
            <v>C</v>
          </cell>
          <cell r="G2757" t="str">
            <v>C</v>
          </cell>
          <cell r="H2757" t="str">
            <v/>
          </cell>
          <cell r="I2757" t="str">
            <v/>
          </cell>
          <cell r="J2757" t="str">
            <v/>
          </cell>
          <cell r="K2757" t="str">
            <v>Large Commercial Aircraft</v>
          </cell>
          <cell r="L2757" t="str">
            <v>Comac</v>
          </cell>
          <cell r="M2757" t="str">
            <v>Comac C919</v>
          </cell>
        </row>
        <row r="2758">
          <cell r="A2758">
            <v>541</v>
          </cell>
          <cell r="B2758">
            <v>732</v>
          </cell>
          <cell r="C2758" t="str">
            <v>541#732</v>
          </cell>
          <cell r="D2758">
            <v>15182</v>
          </cell>
          <cell r="E2758">
            <v>2</v>
          </cell>
          <cell r="F2758" t="str">
            <v>C</v>
          </cell>
          <cell r="G2758" t="str">
            <v>C</v>
          </cell>
          <cell r="H2758" t="str">
            <v/>
          </cell>
          <cell r="I2758" t="str">
            <v/>
          </cell>
          <cell r="J2758" t="str">
            <v/>
          </cell>
          <cell r="K2758" t="str">
            <v>Large Commercial Aircraft</v>
          </cell>
          <cell r="L2758" t="str">
            <v>Irkut</v>
          </cell>
          <cell r="M2758" t="str">
            <v>Irkut MC-21</v>
          </cell>
        </row>
        <row r="2759">
          <cell r="A2759">
            <v>19</v>
          </cell>
          <cell r="B2759">
            <v>732</v>
          </cell>
          <cell r="C2759" t="str">
            <v>19#732</v>
          </cell>
          <cell r="D2759">
            <v>15182</v>
          </cell>
          <cell r="E2759">
            <v>2</v>
          </cell>
          <cell r="F2759" t="str">
            <v>C</v>
          </cell>
          <cell r="G2759" t="str">
            <v>C</v>
          </cell>
          <cell r="H2759" t="str">
            <v/>
          </cell>
          <cell r="I2759" t="str">
            <v/>
          </cell>
          <cell r="J2759" t="str">
            <v/>
          </cell>
          <cell r="K2759" t="str">
            <v>Large Commercial Aircraft</v>
          </cell>
          <cell r="L2759" t="str">
            <v>Irkut</v>
          </cell>
          <cell r="M2759" t="str">
            <v>Irkut MC-21</v>
          </cell>
        </row>
        <row r="2760">
          <cell r="A2760">
            <v>663</v>
          </cell>
          <cell r="B2760">
            <v>732</v>
          </cell>
          <cell r="C2760" t="str">
            <v>663#732</v>
          </cell>
          <cell r="D2760">
            <v>15941</v>
          </cell>
          <cell r="E2760">
            <v>2</v>
          </cell>
          <cell r="F2760" t="str">
            <v>D</v>
          </cell>
          <cell r="G2760" t="str">
            <v>D (105% C) [$15,182]</v>
          </cell>
          <cell r="H2760" t="str">
            <v/>
          </cell>
          <cell r="I2760" t="str">
            <v/>
          </cell>
          <cell r="J2760" t="str">
            <v/>
          </cell>
          <cell r="K2760" t="str">
            <v>Large Commercial Aircraft</v>
          </cell>
          <cell r="L2760" t="str">
            <v>Airbus</v>
          </cell>
          <cell r="M2760" t="str">
            <v>Airbus A321 XLR</v>
          </cell>
        </row>
        <row r="2761">
          <cell r="A2761">
            <v>654</v>
          </cell>
          <cell r="B2761">
            <v>732</v>
          </cell>
          <cell r="C2761" t="str">
            <v>654#732</v>
          </cell>
          <cell r="D2761">
            <v>15941</v>
          </cell>
          <cell r="E2761">
            <v>2</v>
          </cell>
          <cell r="F2761" t="str">
            <v>D</v>
          </cell>
          <cell r="G2761" t="str">
            <v>D (105% C) [$15,182]</v>
          </cell>
          <cell r="H2761" t="str">
            <v/>
          </cell>
          <cell r="I2761" t="str">
            <v/>
          </cell>
          <cell r="J2761" t="str">
            <v/>
          </cell>
          <cell r="K2761" t="str">
            <v>Large Commercial Aircraft</v>
          </cell>
          <cell r="L2761" t="str">
            <v>Airbus</v>
          </cell>
          <cell r="M2761" t="str">
            <v>Airbus A322X</v>
          </cell>
        </row>
        <row r="2762">
          <cell r="A2762">
            <v>655</v>
          </cell>
          <cell r="B2762">
            <v>732</v>
          </cell>
          <cell r="C2762" t="str">
            <v>655#732</v>
          </cell>
          <cell r="D2762">
            <v>15941</v>
          </cell>
          <cell r="E2762">
            <v>2</v>
          </cell>
          <cell r="F2762" t="str">
            <v>D</v>
          </cell>
          <cell r="G2762" t="str">
            <v>D (105% C) [$15,182]</v>
          </cell>
          <cell r="H2762" t="str">
            <v/>
          </cell>
          <cell r="I2762" t="str">
            <v/>
          </cell>
          <cell r="J2762" t="str">
            <v/>
          </cell>
          <cell r="K2762" t="str">
            <v>Large Commercial Aircraft</v>
          </cell>
          <cell r="L2762" t="str">
            <v>Airbus</v>
          </cell>
          <cell r="M2762" t="str">
            <v>Airbus A322X</v>
          </cell>
        </row>
        <row r="2763">
          <cell r="A2763">
            <v>653</v>
          </cell>
          <cell r="B2763">
            <v>732</v>
          </cell>
          <cell r="C2763" t="str">
            <v>653#732</v>
          </cell>
          <cell r="D2763">
            <v>15941</v>
          </cell>
          <cell r="E2763">
            <v>2</v>
          </cell>
          <cell r="F2763" t="str">
            <v>D</v>
          </cell>
          <cell r="G2763" t="str">
            <v>D (105% C) [$15,182]</v>
          </cell>
          <cell r="H2763" t="str">
            <v/>
          </cell>
          <cell r="I2763" t="str">
            <v/>
          </cell>
          <cell r="J2763" t="str">
            <v/>
          </cell>
          <cell r="K2763" t="str">
            <v>Large Commercial Aircraft</v>
          </cell>
          <cell r="L2763" t="str">
            <v>Airbus</v>
          </cell>
          <cell r="M2763" t="str">
            <v>Airbus A220-500</v>
          </cell>
        </row>
        <row r="2764">
          <cell r="A2764">
            <v>660</v>
          </cell>
          <cell r="B2764">
            <v>732</v>
          </cell>
          <cell r="C2764" t="str">
            <v>660#732</v>
          </cell>
          <cell r="D2764">
            <v>15941</v>
          </cell>
          <cell r="E2764">
            <v>2</v>
          </cell>
          <cell r="F2764" t="str">
            <v>D</v>
          </cell>
          <cell r="G2764" t="str">
            <v>D (105% C) [$15,182]</v>
          </cell>
          <cell r="H2764" t="str">
            <v/>
          </cell>
          <cell r="I2764" t="str">
            <v/>
          </cell>
          <cell r="J2764" t="str">
            <v/>
          </cell>
          <cell r="K2764" t="str">
            <v>Large Commercial Aircraft</v>
          </cell>
          <cell r="L2764" t="str">
            <v>Airbus</v>
          </cell>
          <cell r="M2764" t="str">
            <v>Airbus A321 LR</v>
          </cell>
        </row>
        <row r="2765">
          <cell r="A2765">
            <v>661</v>
          </cell>
          <cell r="B2765">
            <v>732</v>
          </cell>
          <cell r="C2765" t="str">
            <v>661#732</v>
          </cell>
          <cell r="D2765">
            <v>15941</v>
          </cell>
          <cell r="E2765">
            <v>2</v>
          </cell>
          <cell r="F2765" t="str">
            <v>D</v>
          </cell>
          <cell r="G2765" t="str">
            <v>D (105% C) [$15,182]</v>
          </cell>
          <cell r="H2765" t="str">
            <v/>
          </cell>
          <cell r="I2765" t="str">
            <v/>
          </cell>
          <cell r="J2765" t="str">
            <v/>
          </cell>
          <cell r="K2765" t="str">
            <v>Large Commercial Aircraft</v>
          </cell>
          <cell r="L2765" t="str">
            <v>Airbus</v>
          </cell>
          <cell r="M2765" t="str">
            <v>Airbus A321 LR</v>
          </cell>
        </row>
        <row r="2766">
          <cell r="A2766">
            <v>662</v>
          </cell>
          <cell r="B2766">
            <v>732</v>
          </cell>
          <cell r="C2766" t="str">
            <v>662#732</v>
          </cell>
          <cell r="D2766">
            <v>15941</v>
          </cell>
          <cell r="E2766">
            <v>2</v>
          </cell>
          <cell r="F2766" t="str">
            <v>D</v>
          </cell>
          <cell r="G2766" t="str">
            <v>D (105% C) [$15,182]</v>
          </cell>
          <cell r="H2766" t="str">
            <v/>
          </cell>
          <cell r="I2766" t="str">
            <v/>
          </cell>
          <cell r="J2766" t="str">
            <v/>
          </cell>
          <cell r="K2766" t="str">
            <v>Large Commercial Aircraft</v>
          </cell>
          <cell r="L2766" t="str">
            <v>Airbus</v>
          </cell>
          <cell r="M2766" t="str">
            <v>Airbus A321 XLR</v>
          </cell>
        </row>
        <row r="2767">
          <cell r="A2767">
            <v>560</v>
          </cell>
          <cell r="B2767">
            <v>732</v>
          </cell>
          <cell r="C2767" t="str">
            <v>560#732</v>
          </cell>
          <cell r="D2767">
            <v>30364</v>
          </cell>
          <cell r="E2767">
            <v>2</v>
          </cell>
          <cell r="F2767" t="str">
            <v>E</v>
          </cell>
          <cell r="G2767" t="str">
            <v>E</v>
          </cell>
          <cell r="H2767" t="str">
            <v/>
          </cell>
          <cell r="I2767" t="str">
            <v/>
          </cell>
          <cell r="J2767" t="str">
            <v/>
          </cell>
          <cell r="K2767" t="str">
            <v>Freighter</v>
          </cell>
          <cell r="L2767" t="str">
            <v>Airbus</v>
          </cell>
          <cell r="M2767" t="str">
            <v>Airbus A330-200F</v>
          </cell>
        </row>
        <row r="2768">
          <cell r="A2768">
            <v>561</v>
          </cell>
          <cell r="B2768">
            <v>732</v>
          </cell>
          <cell r="C2768" t="str">
            <v>561#732</v>
          </cell>
          <cell r="D2768">
            <v>30364</v>
          </cell>
          <cell r="E2768">
            <v>2</v>
          </cell>
          <cell r="F2768" t="str">
            <v>E</v>
          </cell>
          <cell r="G2768" t="str">
            <v>E</v>
          </cell>
          <cell r="H2768" t="str">
            <v/>
          </cell>
          <cell r="I2768" t="str">
            <v/>
          </cell>
          <cell r="J2768" t="str">
            <v/>
          </cell>
          <cell r="K2768" t="str">
            <v>Freighter</v>
          </cell>
          <cell r="L2768" t="str">
            <v>Airbus</v>
          </cell>
          <cell r="M2768" t="str">
            <v>Airbus A330-200F</v>
          </cell>
        </row>
        <row r="2769">
          <cell r="A2769">
            <v>562</v>
          </cell>
          <cell r="B2769">
            <v>732</v>
          </cell>
          <cell r="C2769" t="str">
            <v>562#732</v>
          </cell>
          <cell r="D2769">
            <v>30364</v>
          </cell>
          <cell r="E2769">
            <v>2</v>
          </cell>
          <cell r="F2769" t="str">
            <v>E</v>
          </cell>
          <cell r="G2769" t="str">
            <v>E</v>
          </cell>
          <cell r="H2769" t="str">
            <v/>
          </cell>
          <cell r="I2769" t="str">
            <v/>
          </cell>
          <cell r="J2769" t="str">
            <v/>
          </cell>
          <cell r="K2769" t="str">
            <v>Freighter</v>
          </cell>
          <cell r="L2769" t="str">
            <v>Airbus</v>
          </cell>
          <cell r="M2769" t="str">
            <v>Airbus A330-300P2F</v>
          </cell>
        </row>
        <row r="2770">
          <cell r="A2770">
            <v>563</v>
          </cell>
          <cell r="B2770">
            <v>732</v>
          </cell>
          <cell r="C2770" t="str">
            <v>563#732</v>
          </cell>
          <cell r="D2770">
            <v>30364</v>
          </cell>
          <cell r="E2770">
            <v>2</v>
          </cell>
          <cell r="F2770" t="str">
            <v>E</v>
          </cell>
          <cell r="G2770" t="str">
            <v>E</v>
          </cell>
          <cell r="H2770" t="str">
            <v/>
          </cell>
          <cell r="I2770" t="str">
            <v/>
          </cell>
          <cell r="J2770" t="str">
            <v/>
          </cell>
          <cell r="K2770" t="str">
            <v>Freighter</v>
          </cell>
          <cell r="L2770" t="str">
            <v>Airbus</v>
          </cell>
          <cell r="M2770" t="str">
            <v>Airbus A330-300P2F</v>
          </cell>
        </row>
        <row r="2771">
          <cell r="A2771">
            <v>564</v>
          </cell>
          <cell r="B2771">
            <v>732</v>
          </cell>
          <cell r="C2771" t="str">
            <v>564#732</v>
          </cell>
          <cell r="D2771">
            <v>30364</v>
          </cell>
          <cell r="E2771">
            <v>2</v>
          </cell>
          <cell r="F2771" t="str">
            <v>E</v>
          </cell>
          <cell r="G2771" t="str">
            <v>E</v>
          </cell>
          <cell r="H2771" t="str">
            <v/>
          </cell>
          <cell r="I2771" t="str">
            <v/>
          </cell>
          <cell r="J2771" t="str">
            <v/>
          </cell>
          <cell r="K2771" t="str">
            <v>Freighter</v>
          </cell>
          <cell r="L2771" t="str">
            <v>Airbus</v>
          </cell>
          <cell r="M2771" t="str">
            <v>Airbus A330-300P2F</v>
          </cell>
        </row>
        <row r="2772">
          <cell r="A2772">
            <v>669</v>
          </cell>
          <cell r="B2772">
            <v>732</v>
          </cell>
          <cell r="C2772" t="str">
            <v>669#732</v>
          </cell>
          <cell r="D2772">
            <v>30364</v>
          </cell>
          <cell r="E2772">
            <v>2</v>
          </cell>
          <cell r="F2772" t="str">
            <v>E</v>
          </cell>
          <cell r="G2772" t="str">
            <v>E</v>
          </cell>
          <cell r="H2772" t="str">
            <v/>
          </cell>
          <cell r="I2772" t="str">
            <v/>
          </cell>
          <cell r="J2772" t="str">
            <v/>
          </cell>
          <cell r="K2772" t="str">
            <v>Freighter</v>
          </cell>
          <cell r="L2772" t="str">
            <v>Airbus</v>
          </cell>
          <cell r="M2772" t="str">
            <v>Airbus A340-600NGF</v>
          </cell>
        </row>
        <row r="2773">
          <cell r="A2773">
            <v>565</v>
          </cell>
          <cell r="B2773">
            <v>732</v>
          </cell>
          <cell r="C2773" t="str">
            <v>565#732</v>
          </cell>
          <cell r="D2773">
            <v>30364</v>
          </cell>
          <cell r="E2773">
            <v>2</v>
          </cell>
          <cell r="F2773" t="str">
            <v>E</v>
          </cell>
          <cell r="G2773" t="str">
            <v>E</v>
          </cell>
          <cell r="H2773" t="str">
            <v/>
          </cell>
          <cell r="I2773" t="str">
            <v/>
          </cell>
          <cell r="J2773" t="str">
            <v/>
          </cell>
          <cell r="K2773" t="str">
            <v>Freighter</v>
          </cell>
          <cell r="L2773" t="str">
            <v>Airbus</v>
          </cell>
          <cell r="M2773" t="str">
            <v>Airbus A330-743L Beluga XL</v>
          </cell>
        </row>
        <row r="2774">
          <cell r="A2774">
            <v>644</v>
          </cell>
          <cell r="B2774">
            <v>732</v>
          </cell>
          <cell r="C2774" t="str">
            <v>644#732</v>
          </cell>
          <cell r="D2774">
            <v>30364</v>
          </cell>
          <cell r="E2774">
            <v>2</v>
          </cell>
          <cell r="F2774" t="str">
            <v>E</v>
          </cell>
          <cell r="G2774" t="str">
            <v>E</v>
          </cell>
          <cell r="H2774" t="str">
            <v/>
          </cell>
          <cell r="I2774" t="str">
            <v/>
          </cell>
          <cell r="J2774" t="str">
            <v/>
          </cell>
          <cell r="K2774" t="str">
            <v>Freighter</v>
          </cell>
          <cell r="L2774" t="str">
            <v>Airbus</v>
          </cell>
          <cell r="M2774" t="str">
            <v>Airbus A350F</v>
          </cell>
        </row>
        <row r="2775">
          <cell r="A2775">
            <v>659</v>
          </cell>
          <cell r="B2775">
            <v>732</v>
          </cell>
          <cell r="C2775" t="str">
            <v>659#732</v>
          </cell>
          <cell r="D2775">
            <v>30364</v>
          </cell>
          <cell r="E2775">
            <v>2</v>
          </cell>
          <cell r="F2775" t="str">
            <v>E</v>
          </cell>
          <cell r="G2775" t="str">
            <v>E</v>
          </cell>
          <cell r="H2775" t="str">
            <v/>
          </cell>
          <cell r="I2775" t="str">
            <v/>
          </cell>
          <cell r="J2775" t="str">
            <v/>
          </cell>
          <cell r="K2775" t="str">
            <v>Freighter</v>
          </cell>
          <cell r="L2775" t="str">
            <v>Boeing</v>
          </cell>
          <cell r="M2775" t="str">
            <v>Boeing 777XF: 777-9</v>
          </cell>
        </row>
        <row r="2776">
          <cell r="A2776">
            <v>678</v>
          </cell>
          <cell r="B2776">
            <v>732</v>
          </cell>
          <cell r="C2776" t="str">
            <v>678#732</v>
          </cell>
          <cell r="D2776">
            <v>30364</v>
          </cell>
          <cell r="E2776">
            <v>2</v>
          </cell>
          <cell r="F2776" t="str">
            <v>E</v>
          </cell>
          <cell r="G2776" t="str">
            <v>E</v>
          </cell>
          <cell r="H2776" t="str">
            <v/>
          </cell>
          <cell r="I2776" t="str">
            <v/>
          </cell>
          <cell r="J2776" t="str">
            <v/>
          </cell>
          <cell r="K2776" t="str">
            <v>Business Jet</v>
          </cell>
          <cell r="L2776" t="str">
            <v>Airbus</v>
          </cell>
          <cell r="M2776" t="str">
            <v>Airbus ACJ330-200</v>
          </cell>
        </row>
        <row r="2777">
          <cell r="A2777">
            <v>553</v>
          </cell>
          <cell r="B2777">
            <v>732</v>
          </cell>
          <cell r="C2777" t="str">
            <v>553#732</v>
          </cell>
          <cell r="D2777">
            <v>30364</v>
          </cell>
          <cell r="E2777">
            <v>2</v>
          </cell>
          <cell r="F2777" t="str">
            <v>E</v>
          </cell>
          <cell r="G2777" t="str">
            <v>E</v>
          </cell>
          <cell r="H2777" t="str">
            <v/>
          </cell>
          <cell r="I2777" t="str">
            <v/>
          </cell>
          <cell r="J2777" t="str">
            <v/>
          </cell>
          <cell r="K2777" t="str">
            <v>Business Jet</v>
          </cell>
          <cell r="L2777" t="str">
            <v>Boeing</v>
          </cell>
          <cell r="M2777" t="str">
            <v>Boeing BBJ 777X</v>
          </cell>
        </row>
        <row r="2778">
          <cell r="A2778">
            <v>518</v>
          </cell>
          <cell r="B2778">
            <v>732</v>
          </cell>
          <cell r="C2778" t="str">
            <v>518#732</v>
          </cell>
          <cell r="D2778">
            <v>30364</v>
          </cell>
          <cell r="E2778">
            <v>2</v>
          </cell>
          <cell r="F2778" t="str">
            <v>E</v>
          </cell>
          <cell r="G2778" t="str">
            <v>E</v>
          </cell>
          <cell r="H2778" t="str">
            <v/>
          </cell>
          <cell r="I2778" t="str">
            <v/>
          </cell>
          <cell r="J2778" t="str">
            <v/>
          </cell>
          <cell r="K2778" t="str">
            <v>Large Commercial Aircraft</v>
          </cell>
          <cell r="L2778" t="str">
            <v>Airbus</v>
          </cell>
          <cell r="M2778" t="str">
            <v>Airbus A330-300</v>
          </cell>
        </row>
        <row r="2779">
          <cell r="A2779">
            <v>519</v>
          </cell>
          <cell r="B2779">
            <v>732</v>
          </cell>
          <cell r="C2779" t="str">
            <v>519#732</v>
          </cell>
          <cell r="D2779">
            <v>30364</v>
          </cell>
          <cell r="E2779">
            <v>2</v>
          </cell>
          <cell r="F2779" t="str">
            <v>E</v>
          </cell>
          <cell r="G2779" t="str">
            <v>E</v>
          </cell>
          <cell r="H2779" t="str">
            <v/>
          </cell>
          <cell r="I2779" t="str">
            <v/>
          </cell>
          <cell r="J2779" t="str">
            <v/>
          </cell>
          <cell r="K2779" t="str">
            <v>Large Commercial Aircraft</v>
          </cell>
          <cell r="L2779" t="str">
            <v>Airbus</v>
          </cell>
          <cell r="M2779" t="str">
            <v>Airbus A330-300</v>
          </cell>
        </row>
        <row r="2780">
          <cell r="A2780">
            <v>214</v>
          </cell>
          <cell r="B2780">
            <v>732</v>
          </cell>
          <cell r="C2780" t="str">
            <v>214#732</v>
          </cell>
          <cell r="D2780">
            <v>30364</v>
          </cell>
          <cell r="E2780">
            <v>2</v>
          </cell>
          <cell r="F2780" t="str">
            <v>E</v>
          </cell>
          <cell r="G2780" t="str">
            <v>E</v>
          </cell>
          <cell r="H2780" t="str">
            <v/>
          </cell>
          <cell r="I2780" t="str">
            <v/>
          </cell>
          <cell r="J2780" t="str">
            <v/>
          </cell>
          <cell r="K2780" t="str">
            <v>Large Commercial Aircraft</v>
          </cell>
          <cell r="L2780" t="str">
            <v>Airbus</v>
          </cell>
          <cell r="M2780" t="str">
            <v>Airbus A330-800neo</v>
          </cell>
        </row>
        <row r="2781">
          <cell r="A2781">
            <v>215</v>
          </cell>
          <cell r="B2781">
            <v>732</v>
          </cell>
          <cell r="C2781" t="str">
            <v>215#732</v>
          </cell>
          <cell r="D2781">
            <v>30364</v>
          </cell>
          <cell r="E2781">
            <v>2</v>
          </cell>
          <cell r="F2781" t="str">
            <v>E</v>
          </cell>
          <cell r="G2781" t="str">
            <v>E</v>
          </cell>
          <cell r="H2781" t="str">
            <v/>
          </cell>
          <cell r="I2781" t="str">
            <v/>
          </cell>
          <cell r="J2781" t="str">
            <v/>
          </cell>
          <cell r="K2781" t="str">
            <v>Large Commercial Aircraft</v>
          </cell>
          <cell r="L2781" t="str">
            <v>Airbus</v>
          </cell>
          <cell r="M2781" t="str">
            <v>Airbus A330-900neo</v>
          </cell>
        </row>
        <row r="2782">
          <cell r="A2782">
            <v>539</v>
          </cell>
          <cell r="B2782">
            <v>732</v>
          </cell>
          <cell r="C2782" t="str">
            <v>539#732</v>
          </cell>
          <cell r="D2782">
            <v>30364</v>
          </cell>
          <cell r="E2782">
            <v>2</v>
          </cell>
          <cell r="F2782" t="str">
            <v>E</v>
          </cell>
          <cell r="G2782" t="str">
            <v>E</v>
          </cell>
          <cell r="H2782" t="str">
            <v/>
          </cell>
          <cell r="I2782" t="str">
            <v/>
          </cell>
          <cell r="J2782" t="str">
            <v/>
          </cell>
          <cell r="K2782" t="str">
            <v>Large Commercial Aircraft</v>
          </cell>
          <cell r="L2782" t="str">
            <v>Boeing</v>
          </cell>
          <cell r="M2782" t="str">
            <v>Boeing 777: 777-200ER</v>
          </cell>
        </row>
        <row r="2783">
          <cell r="A2783">
            <v>302</v>
          </cell>
          <cell r="B2783">
            <v>732</v>
          </cell>
          <cell r="C2783" t="str">
            <v>302#732</v>
          </cell>
          <cell r="D2783">
            <v>30364</v>
          </cell>
          <cell r="E2783">
            <v>2</v>
          </cell>
          <cell r="F2783" t="str">
            <v>E</v>
          </cell>
          <cell r="G2783" t="str">
            <v>E</v>
          </cell>
          <cell r="H2783" t="str">
            <v/>
          </cell>
          <cell r="I2783" t="str">
            <v/>
          </cell>
          <cell r="J2783" t="str">
            <v/>
          </cell>
          <cell r="K2783" t="str">
            <v>Large Commercial Aircraft</v>
          </cell>
          <cell r="L2783" t="str">
            <v>Boeing</v>
          </cell>
          <cell r="M2783" t="str">
            <v>Boeing 777: 777-200ER</v>
          </cell>
        </row>
        <row r="2784">
          <cell r="A2784">
            <v>579</v>
          </cell>
          <cell r="B2784">
            <v>732</v>
          </cell>
          <cell r="C2784" t="str">
            <v>579#732</v>
          </cell>
          <cell r="D2784">
            <v>30364</v>
          </cell>
          <cell r="E2784">
            <v>2</v>
          </cell>
          <cell r="F2784" t="str">
            <v>E</v>
          </cell>
          <cell r="G2784" t="str">
            <v>E</v>
          </cell>
          <cell r="H2784" t="str">
            <v/>
          </cell>
          <cell r="I2784" t="str">
            <v/>
          </cell>
          <cell r="J2784" t="str">
            <v/>
          </cell>
          <cell r="K2784" t="str">
            <v>Large Commercial Aircraft</v>
          </cell>
          <cell r="L2784" t="str">
            <v>Boeing</v>
          </cell>
          <cell r="M2784" t="str">
            <v>Boeing 777: 777-200ER</v>
          </cell>
        </row>
        <row r="2785">
          <cell r="A2785">
            <v>303</v>
          </cell>
          <cell r="B2785">
            <v>732</v>
          </cell>
          <cell r="C2785" t="str">
            <v>303#732</v>
          </cell>
          <cell r="D2785">
            <v>30364</v>
          </cell>
          <cell r="E2785">
            <v>2</v>
          </cell>
          <cell r="F2785" t="str">
            <v>E</v>
          </cell>
          <cell r="G2785" t="str">
            <v>E</v>
          </cell>
          <cell r="H2785" t="str">
            <v/>
          </cell>
          <cell r="I2785" t="str">
            <v/>
          </cell>
          <cell r="J2785" t="str">
            <v/>
          </cell>
          <cell r="K2785" t="str">
            <v>Large Commercial Aircraft</v>
          </cell>
          <cell r="L2785" t="str">
            <v>Boeing</v>
          </cell>
          <cell r="M2785" t="str">
            <v>Boeing 777: 777-300</v>
          </cell>
        </row>
        <row r="2786">
          <cell r="A2786">
            <v>597</v>
          </cell>
          <cell r="B2786">
            <v>732</v>
          </cell>
          <cell r="C2786" t="str">
            <v>597#732</v>
          </cell>
          <cell r="D2786">
            <v>30364</v>
          </cell>
          <cell r="E2786">
            <v>2</v>
          </cell>
          <cell r="F2786" t="str">
            <v>E</v>
          </cell>
          <cell r="G2786" t="str">
            <v>E</v>
          </cell>
          <cell r="H2786" t="str">
            <v/>
          </cell>
          <cell r="I2786" t="str">
            <v/>
          </cell>
          <cell r="J2786" t="str">
            <v/>
          </cell>
          <cell r="K2786" t="str">
            <v>Large Commercial Aircraft</v>
          </cell>
          <cell r="L2786" t="str">
            <v>Boeing</v>
          </cell>
          <cell r="M2786" t="str">
            <v>Boeing 777: 777-300</v>
          </cell>
        </row>
        <row r="2787">
          <cell r="A2787">
            <v>212</v>
          </cell>
          <cell r="B2787">
            <v>732</v>
          </cell>
          <cell r="C2787" t="str">
            <v>212#732</v>
          </cell>
          <cell r="D2787">
            <v>30364</v>
          </cell>
          <cell r="E2787">
            <v>2</v>
          </cell>
          <cell r="F2787" t="str">
            <v>E</v>
          </cell>
          <cell r="G2787" t="str">
            <v>E</v>
          </cell>
          <cell r="H2787" t="str">
            <v/>
          </cell>
          <cell r="I2787" t="str">
            <v/>
          </cell>
          <cell r="J2787" t="str">
            <v/>
          </cell>
          <cell r="K2787" t="str">
            <v>Large Commercial Aircraft</v>
          </cell>
          <cell r="L2787" t="str">
            <v>Airbus</v>
          </cell>
          <cell r="M2787" t="str">
            <v>Airbus A330-200</v>
          </cell>
        </row>
        <row r="2788">
          <cell r="A2788">
            <v>516</v>
          </cell>
          <cell r="B2788">
            <v>732</v>
          </cell>
          <cell r="C2788" t="str">
            <v>516#732</v>
          </cell>
          <cell r="D2788">
            <v>30364</v>
          </cell>
          <cell r="E2788">
            <v>2</v>
          </cell>
          <cell r="F2788" t="str">
            <v>E</v>
          </cell>
          <cell r="G2788" t="str">
            <v>E</v>
          </cell>
          <cell r="H2788" t="str">
            <v/>
          </cell>
          <cell r="I2788" t="str">
            <v/>
          </cell>
          <cell r="J2788" t="str">
            <v/>
          </cell>
          <cell r="K2788" t="str">
            <v>Large Commercial Aircraft</v>
          </cell>
          <cell r="L2788" t="str">
            <v>Airbus</v>
          </cell>
          <cell r="M2788" t="str">
            <v>Airbus A330-200</v>
          </cell>
        </row>
        <row r="2789">
          <cell r="A2789">
            <v>517</v>
          </cell>
          <cell r="B2789">
            <v>732</v>
          </cell>
          <cell r="C2789" t="str">
            <v>517#732</v>
          </cell>
          <cell r="D2789">
            <v>30364</v>
          </cell>
          <cell r="E2789">
            <v>2</v>
          </cell>
          <cell r="F2789" t="str">
            <v>E</v>
          </cell>
          <cell r="G2789" t="str">
            <v>E</v>
          </cell>
          <cell r="H2789" t="str">
            <v/>
          </cell>
          <cell r="I2789" t="str">
            <v/>
          </cell>
          <cell r="J2789" t="str">
            <v/>
          </cell>
          <cell r="K2789" t="str">
            <v>Large Commercial Aircraft</v>
          </cell>
          <cell r="L2789" t="str">
            <v>Airbus</v>
          </cell>
          <cell r="M2789" t="str">
            <v>Airbus A330-200</v>
          </cell>
        </row>
        <row r="2790">
          <cell r="A2790">
            <v>213</v>
          </cell>
          <cell r="B2790">
            <v>732</v>
          </cell>
          <cell r="C2790" t="str">
            <v>213#732</v>
          </cell>
          <cell r="D2790">
            <v>30364</v>
          </cell>
          <cell r="E2790">
            <v>2</v>
          </cell>
          <cell r="F2790" t="str">
            <v>E</v>
          </cell>
          <cell r="G2790" t="str">
            <v>E</v>
          </cell>
          <cell r="H2790" t="str">
            <v/>
          </cell>
          <cell r="I2790" t="str">
            <v/>
          </cell>
          <cell r="J2790" t="str">
            <v/>
          </cell>
          <cell r="K2790" t="str">
            <v>Large Commercial Aircraft</v>
          </cell>
          <cell r="L2790" t="str">
            <v>Airbus</v>
          </cell>
          <cell r="M2790" t="str">
            <v>Airbus A330-300</v>
          </cell>
        </row>
        <row r="2791">
          <cell r="A2791">
            <v>570</v>
          </cell>
          <cell r="B2791">
            <v>732</v>
          </cell>
          <cell r="C2791" t="str">
            <v>570#732</v>
          </cell>
          <cell r="D2791">
            <v>45546</v>
          </cell>
          <cell r="E2791">
            <v>2</v>
          </cell>
          <cell r="F2791" t="str">
            <v>F</v>
          </cell>
          <cell r="G2791" t="str">
            <v>F (105% E) [$30,364]</v>
          </cell>
          <cell r="H2791" t="str">
            <v/>
          </cell>
          <cell r="I2791" t="str">
            <v/>
          </cell>
          <cell r="J2791" t="str">
            <v/>
          </cell>
          <cell r="K2791" t="str">
            <v>Freighter</v>
          </cell>
          <cell r="L2791" t="str">
            <v>Boeing</v>
          </cell>
          <cell r="M2791" t="str">
            <v>Boeing 767-300BCF</v>
          </cell>
        </row>
        <row r="2792">
          <cell r="A2792">
            <v>569</v>
          </cell>
          <cell r="B2792">
            <v>732</v>
          </cell>
          <cell r="C2792" t="str">
            <v>569#732</v>
          </cell>
          <cell r="D2792">
            <v>45546</v>
          </cell>
          <cell r="E2792">
            <v>2</v>
          </cell>
          <cell r="F2792" t="str">
            <v>F</v>
          </cell>
          <cell r="G2792" t="str">
            <v>F (105% E) [$30,364]</v>
          </cell>
          <cell r="H2792" t="str">
            <v/>
          </cell>
          <cell r="I2792" t="str">
            <v/>
          </cell>
          <cell r="J2792" t="str">
            <v/>
          </cell>
          <cell r="K2792" t="str">
            <v>Freighter</v>
          </cell>
          <cell r="L2792" t="str">
            <v>Boeing</v>
          </cell>
          <cell r="M2792" t="str">
            <v>Boeing 767-300F</v>
          </cell>
        </row>
        <row r="2793">
          <cell r="A2793">
            <v>627</v>
          </cell>
          <cell r="B2793">
            <v>732</v>
          </cell>
          <cell r="C2793" t="str">
            <v>627#732</v>
          </cell>
          <cell r="D2793">
            <v>45546</v>
          </cell>
          <cell r="E2793">
            <v>2</v>
          </cell>
          <cell r="F2793" t="str">
            <v>F</v>
          </cell>
          <cell r="G2793" t="str">
            <v>F (105% E) [$30,364]</v>
          </cell>
          <cell r="H2793" t="str">
            <v/>
          </cell>
          <cell r="I2793" t="str">
            <v/>
          </cell>
          <cell r="J2793" t="str">
            <v/>
          </cell>
          <cell r="K2793" t="str">
            <v>Freighter</v>
          </cell>
          <cell r="L2793" t="str">
            <v>McDonnell</v>
          </cell>
          <cell r="M2793" t="str">
            <v>McDonnell Douglas MD-11F/CF</v>
          </cell>
        </row>
        <row r="2794">
          <cell r="A2794">
            <v>626</v>
          </cell>
          <cell r="B2794">
            <v>732</v>
          </cell>
          <cell r="C2794" t="str">
            <v>626#732</v>
          </cell>
          <cell r="D2794">
            <v>45546</v>
          </cell>
          <cell r="E2794">
            <v>2</v>
          </cell>
          <cell r="F2794" t="str">
            <v>F</v>
          </cell>
          <cell r="G2794" t="str">
            <v>F (105% E) [$30,364]</v>
          </cell>
          <cell r="H2794" t="str">
            <v/>
          </cell>
          <cell r="I2794" t="str">
            <v/>
          </cell>
          <cell r="J2794" t="str">
            <v/>
          </cell>
          <cell r="K2794" t="str">
            <v>Freighter</v>
          </cell>
          <cell r="L2794" t="str">
            <v>McDonnell</v>
          </cell>
          <cell r="M2794" t="str">
            <v>McDonnell Douglas MD-11F/CF</v>
          </cell>
        </row>
        <row r="2795">
          <cell r="A2795">
            <v>592</v>
          </cell>
          <cell r="B2795">
            <v>732</v>
          </cell>
          <cell r="C2795" t="str">
            <v>592#732</v>
          </cell>
          <cell r="D2795">
            <v>45546</v>
          </cell>
          <cell r="E2795">
            <v>2</v>
          </cell>
          <cell r="F2795" t="str">
            <v>F</v>
          </cell>
          <cell r="G2795" t="str">
            <v>F (105% E) [$30,364]</v>
          </cell>
          <cell r="H2795" t="str">
            <v/>
          </cell>
          <cell r="I2795" t="str">
            <v/>
          </cell>
          <cell r="J2795" t="str">
            <v/>
          </cell>
          <cell r="K2795" t="str">
            <v>Freighter</v>
          </cell>
          <cell r="L2795" t="str">
            <v>Boeing</v>
          </cell>
          <cell r="M2795" t="str">
            <v>Boeing 747-400CF</v>
          </cell>
        </row>
        <row r="2796">
          <cell r="A2796">
            <v>593</v>
          </cell>
          <cell r="B2796">
            <v>732</v>
          </cell>
          <cell r="C2796" t="str">
            <v>593#732</v>
          </cell>
          <cell r="D2796">
            <v>45546</v>
          </cell>
          <cell r="E2796">
            <v>2</v>
          </cell>
          <cell r="F2796" t="str">
            <v>F</v>
          </cell>
          <cell r="G2796" t="str">
            <v>F (105% E) [$30,364]</v>
          </cell>
          <cell r="H2796" t="str">
            <v/>
          </cell>
          <cell r="I2796" t="str">
            <v/>
          </cell>
          <cell r="J2796" t="str">
            <v/>
          </cell>
          <cell r="K2796" t="str">
            <v>Freighter</v>
          </cell>
          <cell r="L2796" t="str">
            <v>Boeing</v>
          </cell>
          <cell r="M2796" t="str">
            <v>Boeing 747-400CF</v>
          </cell>
        </row>
        <row r="2797">
          <cell r="A2797">
            <v>629</v>
          </cell>
          <cell r="B2797">
            <v>732</v>
          </cell>
          <cell r="C2797" t="str">
            <v>629#732</v>
          </cell>
          <cell r="D2797">
            <v>45546</v>
          </cell>
          <cell r="E2797">
            <v>2</v>
          </cell>
          <cell r="F2797" t="str">
            <v>F</v>
          </cell>
          <cell r="G2797" t="str">
            <v>F (105% E) [$30,364]</v>
          </cell>
          <cell r="H2797" t="str">
            <v/>
          </cell>
          <cell r="I2797" t="str">
            <v/>
          </cell>
          <cell r="J2797" t="str">
            <v/>
          </cell>
          <cell r="K2797" t="str">
            <v>Freighter</v>
          </cell>
          <cell r="L2797" t="str">
            <v>Boeing</v>
          </cell>
          <cell r="M2797" t="str">
            <v>Boeing 747-400F/ERF</v>
          </cell>
        </row>
        <row r="2798">
          <cell r="A2798">
            <v>628</v>
          </cell>
          <cell r="B2798">
            <v>732</v>
          </cell>
          <cell r="C2798" t="str">
            <v>628#732</v>
          </cell>
          <cell r="D2798">
            <v>45546</v>
          </cell>
          <cell r="E2798">
            <v>2</v>
          </cell>
          <cell r="F2798" t="str">
            <v>F</v>
          </cell>
          <cell r="G2798" t="str">
            <v>F (105% E) [$30,364]</v>
          </cell>
          <cell r="H2798" t="str">
            <v/>
          </cell>
          <cell r="I2798" t="str">
            <v/>
          </cell>
          <cell r="J2798" t="str">
            <v/>
          </cell>
          <cell r="K2798" t="str">
            <v>Freighter</v>
          </cell>
          <cell r="L2798" t="str">
            <v>Boeing</v>
          </cell>
          <cell r="M2798" t="str">
            <v>Boeing 747-400F/ERF</v>
          </cell>
        </row>
        <row r="2799">
          <cell r="A2799">
            <v>630</v>
          </cell>
          <cell r="B2799">
            <v>732</v>
          </cell>
          <cell r="C2799" t="str">
            <v>630#732</v>
          </cell>
          <cell r="D2799">
            <v>45546</v>
          </cell>
          <cell r="E2799">
            <v>2</v>
          </cell>
          <cell r="F2799" t="str">
            <v>F</v>
          </cell>
          <cell r="G2799" t="str">
            <v>F (105% E) [$30,364]</v>
          </cell>
          <cell r="H2799" t="str">
            <v/>
          </cell>
          <cell r="I2799" t="str">
            <v/>
          </cell>
          <cell r="J2799" t="str">
            <v/>
          </cell>
          <cell r="K2799" t="str">
            <v>Freighter</v>
          </cell>
          <cell r="L2799" t="str">
            <v>Boeing</v>
          </cell>
          <cell r="M2799" t="str">
            <v>Boeing 747-400F/ERF</v>
          </cell>
        </row>
        <row r="2800">
          <cell r="A2800">
            <v>632</v>
          </cell>
          <cell r="B2800">
            <v>732</v>
          </cell>
          <cell r="C2800" t="str">
            <v>632#732</v>
          </cell>
          <cell r="D2800">
            <v>45546</v>
          </cell>
          <cell r="E2800">
            <v>2</v>
          </cell>
          <cell r="F2800" t="str">
            <v>F</v>
          </cell>
          <cell r="G2800" t="str">
            <v>F (105% E) [$30,364]</v>
          </cell>
          <cell r="H2800" t="str">
            <v/>
          </cell>
          <cell r="I2800" t="str">
            <v/>
          </cell>
          <cell r="J2800" t="str">
            <v/>
          </cell>
          <cell r="K2800" t="str">
            <v>Freighter</v>
          </cell>
          <cell r="L2800" t="str">
            <v>Airbus</v>
          </cell>
          <cell r="M2800" t="str">
            <v>A300-600F/RF</v>
          </cell>
        </row>
        <row r="2801">
          <cell r="A2801">
            <v>631</v>
          </cell>
          <cell r="B2801">
            <v>732</v>
          </cell>
          <cell r="C2801" t="str">
            <v>631#732</v>
          </cell>
          <cell r="D2801">
            <v>45546</v>
          </cell>
          <cell r="E2801">
            <v>2</v>
          </cell>
          <cell r="F2801" t="str">
            <v>F</v>
          </cell>
          <cell r="G2801" t="str">
            <v>F (105% E) [$30,364]</v>
          </cell>
          <cell r="H2801" t="str">
            <v/>
          </cell>
          <cell r="I2801" t="str">
            <v/>
          </cell>
          <cell r="J2801" t="str">
            <v/>
          </cell>
          <cell r="K2801" t="str">
            <v>Freighter</v>
          </cell>
          <cell r="L2801" t="str">
            <v>Airbus</v>
          </cell>
          <cell r="M2801" t="str">
            <v>A300-600F/RF</v>
          </cell>
        </row>
        <row r="2802">
          <cell r="A2802">
            <v>566</v>
          </cell>
          <cell r="B2802">
            <v>732</v>
          </cell>
          <cell r="C2802" t="str">
            <v>566#732</v>
          </cell>
          <cell r="D2802">
            <v>45546</v>
          </cell>
          <cell r="E2802">
            <v>2</v>
          </cell>
          <cell r="F2802" t="str">
            <v>F</v>
          </cell>
          <cell r="G2802" t="str">
            <v>F (105% E) [$30,364]</v>
          </cell>
          <cell r="H2802" t="str">
            <v/>
          </cell>
          <cell r="I2802" t="str">
            <v/>
          </cell>
          <cell r="J2802" t="str">
            <v/>
          </cell>
          <cell r="K2802" t="str">
            <v>Freighter</v>
          </cell>
          <cell r="L2802" t="str">
            <v>Airbus</v>
          </cell>
          <cell r="M2802" t="str">
            <v>Airbus A300-600ST Beluga</v>
          </cell>
        </row>
        <row r="2803">
          <cell r="A2803">
            <v>304</v>
          </cell>
          <cell r="B2803">
            <v>732</v>
          </cell>
          <cell r="C2803" t="str">
            <v>304#732</v>
          </cell>
          <cell r="D2803">
            <v>45546</v>
          </cell>
          <cell r="E2803">
            <v>2</v>
          </cell>
          <cell r="F2803" t="str">
            <v>F</v>
          </cell>
          <cell r="G2803" t="str">
            <v>F (105% E) [$30,364]</v>
          </cell>
          <cell r="H2803" t="str">
            <v/>
          </cell>
          <cell r="I2803" t="str">
            <v/>
          </cell>
          <cell r="J2803" t="str">
            <v/>
          </cell>
          <cell r="K2803" t="str">
            <v>Large Commercial Aircraft</v>
          </cell>
          <cell r="L2803" t="str">
            <v>Airbus</v>
          </cell>
          <cell r="M2803" t="str">
            <v>Airbus A340-200/300</v>
          </cell>
        </row>
        <row r="2804">
          <cell r="A2804">
            <v>5</v>
          </cell>
          <cell r="B2804">
            <v>732</v>
          </cell>
          <cell r="C2804" t="str">
            <v>5#732</v>
          </cell>
          <cell r="D2804">
            <v>45546</v>
          </cell>
          <cell r="E2804">
            <v>2</v>
          </cell>
          <cell r="F2804" t="str">
            <v>F</v>
          </cell>
          <cell r="G2804" t="str">
            <v>F (105% E) [$30,364]</v>
          </cell>
          <cell r="H2804" t="str">
            <v/>
          </cell>
          <cell r="I2804" t="str">
            <v/>
          </cell>
          <cell r="J2804" t="str">
            <v/>
          </cell>
          <cell r="K2804" t="str">
            <v>Large Commercial Aircraft</v>
          </cell>
          <cell r="L2804" t="str">
            <v>Airbus</v>
          </cell>
          <cell r="M2804" t="str">
            <v>Airbus A340-500/600</v>
          </cell>
        </row>
        <row r="2805">
          <cell r="A2805">
            <v>305</v>
          </cell>
          <cell r="B2805">
            <v>732</v>
          </cell>
          <cell r="C2805" t="str">
            <v>305#732</v>
          </cell>
          <cell r="D2805">
            <v>45546</v>
          </cell>
          <cell r="E2805">
            <v>2</v>
          </cell>
          <cell r="F2805" t="str">
            <v>F</v>
          </cell>
          <cell r="G2805" t="str">
            <v>F (105% E) [$30,364]</v>
          </cell>
          <cell r="H2805" t="str">
            <v/>
          </cell>
          <cell r="I2805" t="str">
            <v/>
          </cell>
          <cell r="J2805" t="str">
            <v/>
          </cell>
          <cell r="K2805" t="str">
            <v>Large Commercial Aircraft</v>
          </cell>
          <cell r="L2805" t="str">
            <v>Airbus</v>
          </cell>
          <cell r="M2805" t="str">
            <v>Airbus A300</v>
          </cell>
        </row>
        <row r="2806">
          <cell r="A2806">
            <v>532</v>
          </cell>
          <cell r="B2806">
            <v>732</v>
          </cell>
          <cell r="C2806" t="str">
            <v>532#732</v>
          </cell>
          <cell r="D2806">
            <v>45546</v>
          </cell>
          <cell r="E2806">
            <v>2</v>
          </cell>
          <cell r="F2806" t="str">
            <v>F</v>
          </cell>
          <cell r="G2806" t="str">
            <v>F (105% E) [$30,364]</v>
          </cell>
          <cell r="H2806" t="str">
            <v/>
          </cell>
          <cell r="I2806" t="str">
            <v/>
          </cell>
          <cell r="J2806" t="str">
            <v/>
          </cell>
          <cell r="K2806" t="str">
            <v>Large Commercial Aircraft</v>
          </cell>
          <cell r="L2806" t="str">
            <v>Airbus</v>
          </cell>
          <cell r="M2806" t="str">
            <v>Airbus A300</v>
          </cell>
        </row>
        <row r="2807">
          <cell r="A2807">
            <v>12</v>
          </cell>
          <cell r="B2807">
            <v>732</v>
          </cell>
          <cell r="C2807" t="str">
            <v>12#732</v>
          </cell>
          <cell r="D2807">
            <v>45546</v>
          </cell>
          <cell r="E2807">
            <v>2</v>
          </cell>
          <cell r="F2807" t="str">
            <v>F</v>
          </cell>
          <cell r="G2807" t="str">
            <v>F (105% E) [$30,364]</v>
          </cell>
          <cell r="H2807" t="str">
            <v/>
          </cell>
          <cell r="I2807" t="str">
            <v/>
          </cell>
          <cell r="J2807" t="str">
            <v/>
          </cell>
          <cell r="K2807" t="str">
            <v>Large Commercial Aircraft</v>
          </cell>
          <cell r="L2807" t="str">
            <v>Boeing</v>
          </cell>
          <cell r="M2807" t="str">
            <v>Boeing 767</v>
          </cell>
        </row>
        <row r="2808">
          <cell r="A2808">
            <v>537</v>
          </cell>
          <cell r="B2808">
            <v>732</v>
          </cell>
          <cell r="C2808" t="str">
            <v>537#732</v>
          </cell>
          <cell r="D2808">
            <v>45546</v>
          </cell>
          <cell r="E2808">
            <v>2</v>
          </cell>
          <cell r="F2808" t="str">
            <v>F</v>
          </cell>
          <cell r="G2808" t="str">
            <v>F (105% E) [$30,364]</v>
          </cell>
          <cell r="H2808" t="str">
            <v/>
          </cell>
          <cell r="I2808" t="str">
            <v/>
          </cell>
          <cell r="J2808" t="str">
            <v/>
          </cell>
          <cell r="K2808" t="str">
            <v>Large Commercial Aircraft</v>
          </cell>
          <cell r="L2808" t="str">
            <v>Boeing</v>
          </cell>
          <cell r="M2808" t="str">
            <v>Boeing 767</v>
          </cell>
        </row>
        <row r="2809">
          <cell r="A2809">
            <v>538</v>
          </cell>
          <cell r="B2809">
            <v>732</v>
          </cell>
          <cell r="C2809" t="str">
            <v>538#732</v>
          </cell>
          <cell r="D2809">
            <v>45546</v>
          </cell>
          <cell r="E2809">
            <v>2</v>
          </cell>
          <cell r="F2809" t="str">
            <v>F</v>
          </cell>
          <cell r="G2809" t="str">
            <v>F (105% E) [$30,364]</v>
          </cell>
          <cell r="H2809" t="str">
            <v/>
          </cell>
          <cell r="I2809" t="str">
            <v/>
          </cell>
          <cell r="J2809" t="str">
            <v/>
          </cell>
          <cell r="K2809" t="str">
            <v>Large Commercial Aircraft</v>
          </cell>
          <cell r="L2809" t="str">
            <v>Boeing</v>
          </cell>
          <cell r="M2809" t="str">
            <v>Boeing 767</v>
          </cell>
        </row>
        <row r="2810">
          <cell r="A2810">
            <v>530</v>
          </cell>
          <cell r="B2810">
            <v>732</v>
          </cell>
          <cell r="C2810" t="str">
            <v>530#732</v>
          </cell>
          <cell r="D2810">
            <v>45546</v>
          </cell>
          <cell r="E2810">
            <v>2</v>
          </cell>
          <cell r="F2810" t="str">
            <v>F</v>
          </cell>
          <cell r="G2810" t="str">
            <v>F (105% E) [$30,364]</v>
          </cell>
          <cell r="H2810" t="str">
            <v/>
          </cell>
          <cell r="I2810" t="str">
            <v/>
          </cell>
          <cell r="J2810" t="str">
            <v/>
          </cell>
          <cell r="K2810" t="str">
            <v>Large Commercial Aircraft</v>
          </cell>
          <cell r="L2810" t="str">
            <v>Boeing</v>
          </cell>
          <cell r="M2810" t="str">
            <v>Boeing 747-400</v>
          </cell>
        </row>
        <row r="2811">
          <cell r="A2811">
            <v>301</v>
          </cell>
          <cell r="B2811">
            <v>732</v>
          </cell>
          <cell r="C2811" t="str">
            <v>301#732</v>
          </cell>
          <cell r="D2811">
            <v>45546</v>
          </cell>
          <cell r="E2811">
            <v>2</v>
          </cell>
          <cell r="F2811" t="str">
            <v>F</v>
          </cell>
          <cell r="G2811" t="str">
            <v>F (105% E) [$30,364]</v>
          </cell>
          <cell r="H2811" t="str">
            <v/>
          </cell>
          <cell r="I2811" t="str">
            <v/>
          </cell>
          <cell r="J2811" t="str">
            <v/>
          </cell>
          <cell r="K2811" t="str">
            <v>Large Commercial Aircraft</v>
          </cell>
          <cell r="L2811" t="str">
            <v>Boeing</v>
          </cell>
          <cell r="M2811" t="str">
            <v>Boeing 747-400</v>
          </cell>
        </row>
        <row r="2812">
          <cell r="A2812">
            <v>531</v>
          </cell>
          <cell r="B2812">
            <v>732</v>
          </cell>
          <cell r="C2812" t="str">
            <v>531#732</v>
          </cell>
          <cell r="D2812">
            <v>45546</v>
          </cell>
          <cell r="E2812">
            <v>2</v>
          </cell>
          <cell r="F2812" t="str">
            <v>F</v>
          </cell>
          <cell r="G2812" t="str">
            <v>F (105% E) [$30,364]</v>
          </cell>
          <cell r="H2812" t="str">
            <v/>
          </cell>
          <cell r="I2812" t="str">
            <v/>
          </cell>
          <cell r="J2812" t="str">
            <v/>
          </cell>
          <cell r="K2812" t="str">
            <v>Large Commercial Aircraft</v>
          </cell>
          <cell r="L2812" t="str">
            <v>Boeing</v>
          </cell>
          <cell r="M2812" t="str">
            <v>Boeing 747-400</v>
          </cell>
        </row>
        <row r="2813">
          <cell r="A2813">
            <v>216</v>
          </cell>
          <cell r="B2813">
            <v>732</v>
          </cell>
          <cell r="C2813" t="str">
            <v>216#732</v>
          </cell>
          <cell r="D2813">
            <v>55667</v>
          </cell>
          <cell r="E2813">
            <v>2</v>
          </cell>
          <cell r="F2813" t="str">
            <v>G</v>
          </cell>
          <cell r="G2813" t="str">
            <v>G</v>
          </cell>
          <cell r="H2813" t="str">
            <v/>
          </cell>
          <cell r="I2813" t="str">
            <v/>
          </cell>
          <cell r="J2813" t="str">
            <v/>
          </cell>
          <cell r="K2813" t="str">
            <v>Large Commercial Aircraft</v>
          </cell>
          <cell r="L2813" t="str">
            <v>Airbus</v>
          </cell>
          <cell r="M2813" t="str">
            <v>Airbus A380</v>
          </cell>
        </row>
        <row r="2814">
          <cell r="A2814">
            <v>520</v>
          </cell>
          <cell r="B2814">
            <v>732</v>
          </cell>
          <cell r="C2814" t="str">
            <v>520#732</v>
          </cell>
          <cell r="D2814">
            <v>55667</v>
          </cell>
          <cell r="E2814">
            <v>2</v>
          </cell>
          <cell r="F2814" t="str">
            <v>G</v>
          </cell>
          <cell r="G2814" t="str">
            <v>G</v>
          </cell>
          <cell r="H2814" t="str">
            <v/>
          </cell>
          <cell r="I2814" t="str">
            <v/>
          </cell>
          <cell r="J2814" t="str">
            <v/>
          </cell>
          <cell r="K2814" t="str">
            <v>Large Commercial Aircraft</v>
          </cell>
          <cell r="L2814" t="str">
            <v>Airbus</v>
          </cell>
          <cell r="M2814" t="str">
            <v>Airbus A380</v>
          </cell>
        </row>
        <row r="2815">
          <cell r="A2815">
            <v>124</v>
          </cell>
          <cell r="B2815">
            <v>733</v>
          </cell>
          <cell r="C2815" t="str">
            <v>124#733</v>
          </cell>
          <cell r="D2815">
            <v>3127</v>
          </cell>
          <cell r="E2815">
            <v>1</v>
          </cell>
          <cell r="F2815" t="str">
            <v>A</v>
          </cell>
          <cell r="G2815" t="str">
            <v>A</v>
          </cell>
          <cell r="H2815" t="str">
            <v/>
          </cell>
          <cell r="I2815" t="str">
            <v/>
          </cell>
          <cell r="J2815" t="str">
            <v/>
          </cell>
          <cell r="K2815" t="str">
            <v>Helicopter</v>
          </cell>
          <cell r="L2815" t="str">
            <v>Robinson</v>
          </cell>
          <cell r="M2815" t="str">
            <v>Robinson R66</v>
          </cell>
        </row>
        <row r="2816">
          <cell r="A2816">
            <v>90</v>
          </cell>
          <cell r="B2816">
            <v>733</v>
          </cell>
          <cell r="C2816" t="str">
            <v>90#733</v>
          </cell>
          <cell r="D2816">
            <v>15627</v>
          </cell>
          <cell r="E2816">
            <v>1</v>
          </cell>
          <cell r="F2816" t="str">
            <v>B</v>
          </cell>
          <cell r="G2816" t="str">
            <v>B</v>
          </cell>
          <cell r="H2816" t="str">
            <v/>
          </cell>
          <cell r="I2816" t="str">
            <v/>
          </cell>
          <cell r="J2816" t="str">
            <v/>
          </cell>
          <cell r="K2816" t="str">
            <v>Helicopter</v>
          </cell>
          <cell r="L2816" t="str">
            <v>Bell</v>
          </cell>
          <cell r="M2816" t="str">
            <v>Bell 407</v>
          </cell>
        </row>
        <row r="2817">
          <cell r="A2817">
            <v>583</v>
          </cell>
          <cell r="B2817">
            <v>733</v>
          </cell>
          <cell r="C2817" t="str">
            <v>583#733</v>
          </cell>
          <cell r="D2817">
            <v>15627</v>
          </cell>
          <cell r="E2817">
            <v>1</v>
          </cell>
          <cell r="F2817" t="str">
            <v>B</v>
          </cell>
          <cell r="G2817" t="str">
            <v>B</v>
          </cell>
          <cell r="H2817" t="str">
            <v/>
          </cell>
          <cell r="I2817" t="str">
            <v/>
          </cell>
          <cell r="J2817" t="str">
            <v/>
          </cell>
          <cell r="K2817" t="str">
            <v>Helicopter</v>
          </cell>
          <cell r="L2817" t="str">
            <v>Subaru/Bell</v>
          </cell>
          <cell r="M2817" t="str">
            <v>Subaru/Bell 412</v>
          </cell>
        </row>
        <row r="2818">
          <cell r="A2818">
            <v>112</v>
          </cell>
          <cell r="B2818">
            <v>733</v>
          </cell>
          <cell r="C2818" t="str">
            <v>112#733</v>
          </cell>
          <cell r="D2818">
            <v>15627</v>
          </cell>
          <cell r="E2818">
            <v>1</v>
          </cell>
          <cell r="F2818" t="str">
            <v>B</v>
          </cell>
          <cell r="G2818" t="str">
            <v>B</v>
          </cell>
          <cell r="H2818" t="str">
            <v/>
          </cell>
          <cell r="I2818" t="str">
            <v/>
          </cell>
          <cell r="J2818" t="str">
            <v/>
          </cell>
          <cell r="K2818" t="str">
            <v>Helicopter</v>
          </cell>
          <cell r="L2818" t="str">
            <v>Airbus</v>
          </cell>
          <cell r="M2818" t="str">
            <v>Airbus H120 Colibri</v>
          </cell>
        </row>
        <row r="2819">
          <cell r="A2819">
            <v>107</v>
          </cell>
          <cell r="B2819">
            <v>733</v>
          </cell>
          <cell r="C2819" t="str">
            <v>107#733</v>
          </cell>
          <cell r="D2819">
            <v>15627</v>
          </cell>
          <cell r="E2819">
            <v>1</v>
          </cell>
          <cell r="F2819" t="str">
            <v>B</v>
          </cell>
          <cell r="G2819" t="str">
            <v>B</v>
          </cell>
          <cell r="H2819" t="str">
            <v/>
          </cell>
          <cell r="I2819" t="str">
            <v/>
          </cell>
          <cell r="J2819" t="str">
            <v/>
          </cell>
          <cell r="K2819" t="str">
            <v>Helicopter</v>
          </cell>
          <cell r="L2819" t="str">
            <v>Airbus</v>
          </cell>
          <cell r="M2819" t="str">
            <v>Airbus H125</v>
          </cell>
        </row>
        <row r="2820">
          <cell r="A2820">
            <v>108</v>
          </cell>
          <cell r="B2820">
            <v>733</v>
          </cell>
          <cell r="C2820" t="str">
            <v>108#733</v>
          </cell>
          <cell r="D2820">
            <v>15627</v>
          </cell>
          <cell r="E2820">
            <v>1</v>
          </cell>
          <cell r="F2820" t="str">
            <v>B</v>
          </cell>
          <cell r="G2820" t="str">
            <v>B</v>
          </cell>
          <cell r="H2820" t="str">
            <v/>
          </cell>
          <cell r="I2820" t="str">
            <v/>
          </cell>
          <cell r="J2820" t="str">
            <v/>
          </cell>
          <cell r="K2820" t="str">
            <v>Helicopter</v>
          </cell>
          <cell r="L2820" t="str">
            <v>Airbus</v>
          </cell>
          <cell r="M2820" t="str">
            <v>Airbus H130</v>
          </cell>
        </row>
        <row r="2821">
          <cell r="A2821">
            <v>483</v>
          </cell>
          <cell r="B2821">
            <v>733</v>
          </cell>
          <cell r="C2821" t="str">
            <v>483#733</v>
          </cell>
          <cell r="D2821">
            <v>15627</v>
          </cell>
          <cell r="E2821">
            <v>1</v>
          </cell>
          <cell r="F2821" t="str">
            <v>B</v>
          </cell>
          <cell r="G2821" t="str">
            <v>B</v>
          </cell>
          <cell r="H2821" t="str">
            <v/>
          </cell>
          <cell r="I2821" t="str">
            <v/>
          </cell>
          <cell r="J2821" t="str">
            <v/>
          </cell>
          <cell r="K2821" t="str">
            <v>Helicopter</v>
          </cell>
          <cell r="L2821" t="str">
            <v>Airbus</v>
          </cell>
          <cell r="M2821" t="str">
            <v>Airbus H135</v>
          </cell>
        </row>
        <row r="2822">
          <cell r="A2822">
            <v>111</v>
          </cell>
          <cell r="B2822">
            <v>733</v>
          </cell>
          <cell r="C2822" t="str">
            <v>111#733</v>
          </cell>
          <cell r="D2822">
            <v>15627</v>
          </cell>
          <cell r="E2822">
            <v>1</v>
          </cell>
          <cell r="F2822" t="str">
            <v>B</v>
          </cell>
          <cell r="G2822" t="str">
            <v>B</v>
          </cell>
          <cell r="H2822" t="str">
            <v/>
          </cell>
          <cell r="I2822" t="str">
            <v/>
          </cell>
          <cell r="J2822" t="str">
            <v/>
          </cell>
          <cell r="K2822" t="str">
            <v>Helicopter</v>
          </cell>
          <cell r="L2822" t="str">
            <v>Airbus</v>
          </cell>
          <cell r="M2822" t="str">
            <v>Airbus H135</v>
          </cell>
        </row>
        <row r="2823">
          <cell r="A2823">
            <v>113</v>
          </cell>
          <cell r="B2823">
            <v>733</v>
          </cell>
          <cell r="C2823" t="str">
            <v>113#733</v>
          </cell>
          <cell r="D2823">
            <v>15627</v>
          </cell>
          <cell r="E2823">
            <v>1</v>
          </cell>
          <cell r="F2823" t="str">
            <v>B</v>
          </cell>
          <cell r="G2823" t="str">
            <v>B</v>
          </cell>
          <cell r="H2823" t="str">
            <v/>
          </cell>
          <cell r="I2823" t="str">
            <v/>
          </cell>
          <cell r="J2823" t="str">
            <v/>
          </cell>
          <cell r="K2823" t="str">
            <v>Helicopter</v>
          </cell>
          <cell r="L2823" t="str">
            <v>Airbus</v>
          </cell>
          <cell r="M2823" t="str">
            <v>Airbus H145/Kawasaki BK117</v>
          </cell>
        </row>
        <row r="2824">
          <cell r="A2824">
            <v>106</v>
          </cell>
          <cell r="B2824">
            <v>733</v>
          </cell>
          <cell r="C2824" t="str">
            <v>106#733</v>
          </cell>
          <cell r="D2824">
            <v>15627</v>
          </cell>
          <cell r="E2824">
            <v>1</v>
          </cell>
          <cell r="F2824" t="str">
            <v>B</v>
          </cell>
          <cell r="G2824" t="str">
            <v>B</v>
          </cell>
          <cell r="H2824" t="str">
            <v/>
          </cell>
          <cell r="I2824" t="str">
            <v/>
          </cell>
          <cell r="J2824" t="str">
            <v/>
          </cell>
          <cell r="K2824" t="str">
            <v>Helicopter</v>
          </cell>
          <cell r="L2824" t="str">
            <v>Airbus</v>
          </cell>
          <cell r="M2824" t="str">
            <v>Airbus H355</v>
          </cell>
        </row>
        <row r="2825">
          <cell r="A2825">
            <v>223</v>
          </cell>
          <cell r="B2825">
            <v>733</v>
          </cell>
          <cell r="C2825" t="str">
            <v>223#733</v>
          </cell>
          <cell r="D2825">
            <v>15627</v>
          </cell>
          <cell r="E2825">
            <v>1</v>
          </cell>
          <cell r="F2825" t="str">
            <v>B</v>
          </cell>
          <cell r="G2825" t="str">
            <v>B</v>
          </cell>
          <cell r="H2825" t="str">
            <v/>
          </cell>
          <cell r="I2825" t="str">
            <v/>
          </cell>
          <cell r="J2825" t="str">
            <v/>
          </cell>
          <cell r="K2825" t="str">
            <v>Helicopter</v>
          </cell>
          <cell r="L2825" t="str">
            <v>Kawasaki</v>
          </cell>
          <cell r="M2825" t="str">
            <v>Kawasaki BK 117</v>
          </cell>
        </row>
        <row r="2826">
          <cell r="A2826">
            <v>615</v>
          </cell>
          <cell r="B2826">
            <v>733</v>
          </cell>
          <cell r="C2826" t="str">
            <v>615#733</v>
          </cell>
          <cell r="D2826">
            <v>15627</v>
          </cell>
          <cell r="E2826">
            <v>1</v>
          </cell>
          <cell r="F2826" t="str">
            <v>B</v>
          </cell>
          <cell r="G2826" t="str">
            <v>B</v>
          </cell>
          <cell r="H2826" t="str">
            <v/>
          </cell>
          <cell r="I2826" t="str">
            <v/>
          </cell>
          <cell r="J2826" t="str">
            <v/>
          </cell>
          <cell r="K2826" t="str">
            <v>Helicopter</v>
          </cell>
          <cell r="L2826" t="str">
            <v>Leonardo</v>
          </cell>
          <cell r="M2826" t="str">
            <v>Leonardo Kopter</v>
          </cell>
        </row>
        <row r="2827">
          <cell r="A2827">
            <v>455</v>
          </cell>
          <cell r="B2827">
            <v>733</v>
          </cell>
          <cell r="C2827" t="str">
            <v>455#733</v>
          </cell>
          <cell r="D2827">
            <v>15627</v>
          </cell>
          <cell r="E2827">
            <v>1</v>
          </cell>
          <cell r="F2827" t="str">
            <v>B</v>
          </cell>
          <cell r="G2827" t="str">
            <v>B</v>
          </cell>
          <cell r="H2827" t="str">
            <v/>
          </cell>
          <cell r="I2827" t="str">
            <v/>
          </cell>
          <cell r="J2827" t="str">
            <v/>
          </cell>
          <cell r="K2827" t="str">
            <v>Helicopter</v>
          </cell>
          <cell r="L2827" t="str">
            <v>Leonardo</v>
          </cell>
          <cell r="M2827" t="str">
            <v>Leonardo AW109</v>
          </cell>
        </row>
        <row r="2828">
          <cell r="A2828">
            <v>83</v>
          </cell>
          <cell r="B2828">
            <v>733</v>
          </cell>
          <cell r="C2828" t="str">
            <v>83#733</v>
          </cell>
          <cell r="D2828">
            <v>15627</v>
          </cell>
          <cell r="E2828">
            <v>1</v>
          </cell>
          <cell r="F2828" t="str">
            <v>B</v>
          </cell>
          <cell r="G2828" t="str">
            <v>B</v>
          </cell>
          <cell r="H2828" t="str">
            <v/>
          </cell>
          <cell r="I2828" t="str">
            <v/>
          </cell>
          <cell r="J2828" t="str">
            <v/>
          </cell>
          <cell r="K2828" t="str">
            <v>Helicopter</v>
          </cell>
          <cell r="L2828" t="str">
            <v>Leonardo</v>
          </cell>
          <cell r="M2828" t="str">
            <v>Leonardo AW109</v>
          </cell>
        </row>
        <row r="2829">
          <cell r="A2829">
            <v>84</v>
          </cell>
          <cell r="B2829">
            <v>733</v>
          </cell>
          <cell r="C2829" t="str">
            <v>84#733</v>
          </cell>
          <cell r="D2829">
            <v>15627</v>
          </cell>
          <cell r="E2829">
            <v>1</v>
          </cell>
          <cell r="F2829" t="str">
            <v>B</v>
          </cell>
          <cell r="G2829" t="str">
            <v>B</v>
          </cell>
          <cell r="H2829" t="str">
            <v/>
          </cell>
          <cell r="I2829" t="str">
            <v/>
          </cell>
          <cell r="J2829" t="str">
            <v/>
          </cell>
          <cell r="K2829" t="str">
            <v>Helicopter</v>
          </cell>
          <cell r="L2829" t="str">
            <v>Leonardo</v>
          </cell>
          <cell r="M2829" t="str">
            <v>Leonardo AW119 Koala</v>
          </cell>
        </row>
        <row r="2830">
          <cell r="A2830">
            <v>86</v>
          </cell>
          <cell r="B2830">
            <v>733</v>
          </cell>
          <cell r="C2830" t="str">
            <v>86#733</v>
          </cell>
          <cell r="D2830">
            <v>15627</v>
          </cell>
          <cell r="E2830">
            <v>1</v>
          </cell>
          <cell r="F2830" t="str">
            <v>B</v>
          </cell>
          <cell r="G2830" t="str">
            <v>B</v>
          </cell>
          <cell r="H2830" t="str">
            <v/>
          </cell>
          <cell r="I2830" t="str">
            <v/>
          </cell>
          <cell r="J2830" t="str">
            <v/>
          </cell>
          <cell r="K2830" t="str">
            <v>Helicopter</v>
          </cell>
          <cell r="L2830" t="str">
            <v>Leonardo</v>
          </cell>
          <cell r="M2830" t="str">
            <v>Leonardo AW139</v>
          </cell>
        </row>
        <row r="2831">
          <cell r="A2831">
            <v>120</v>
          </cell>
          <cell r="B2831">
            <v>733</v>
          </cell>
          <cell r="C2831" t="str">
            <v>120#733</v>
          </cell>
          <cell r="D2831">
            <v>15627</v>
          </cell>
          <cell r="E2831">
            <v>1</v>
          </cell>
          <cell r="F2831" t="str">
            <v>B</v>
          </cell>
          <cell r="G2831" t="str">
            <v>B</v>
          </cell>
          <cell r="H2831" t="str">
            <v/>
          </cell>
          <cell r="I2831" t="str">
            <v/>
          </cell>
          <cell r="J2831" t="str">
            <v/>
          </cell>
          <cell r="K2831" t="str">
            <v>Helicopter</v>
          </cell>
          <cell r="L2831" t="str">
            <v>MD</v>
          </cell>
          <cell r="M2831" t="str">
            <v>MD Helicopters MD 500/600</v>
          </cell>
        </row>
        <row r="2832">
          <cell r="A2832">
            <v>119</v>
          </cell>
          <cell r="B2832">
            <v>733</v>
          </cell>
          <cell r="C2832" t="str">
            <v>119#733</v>
          </cell>
          <cell r="D2832">
            <v>15627</v>
          </cell>
          <cell r="E2832">
            <v>1</v>
          </cell>
          <cell r="F2832" t="str">
            <v>B</v>
          </cell>
          <cell r="G2832" t="str">
            <v>B</v>
          </cell>
          <cell r="H2832" t="str">
            <v/>
          </cell>
          <cell r="I2832" t="str">
            <v/>
          </cell>
          <cell r="J2832" t="str">
            <v/>
          </cell>
          <cell r="K2832" t="str">
            <v>Helicopter</v>
          </cell>
          <cell r="L2832" t="str">
            <v>MD</v>
          </cell>
          <cell r="M2832" t="str">
            <v>MD Helicopters MD Explorer</v>
          </cell>
        </row>
        <row r="2833">
          <cell r="A2833">
            <v>169</v>
          </cell>
          <cell r="B2833">
            <v>733</v>
          </cell>
          <cell r="C2833" t="str">
            <v>169#733</v>
          </cell>
          <cell r="D2833">
            <v>15627</v>
          </cell>
          <cell r="E2833">
            <v>1</v>
          </cell>
          <cell r="F2833" t="str">
            <v>B</v>
          </cell>
          <cell r="G2833" t="str">
            <v>B</v>
          </cell>
          <cell r="H2833" t="str">
            <v/>
          </cell>
          <cell r="I2833" t="str">
            <v/>
          </cell>
          <cell r="J2833" t="str">
            <v/>
          </cell>
          <cell r="K2833" t="str">
            <v>Turboprop Trainers / Light Attack</v>
          </cell>
          <cell r="L2833" t="str">
            <v>Beechcraft</v>
          </cell>
          <cell r="M2833" t="str">
            <v>Beechcraft T-6 Texan II</v>
          </cell>
        </row>
        <row r="2834">
          <cell r="A2834">
            <v>172</v>
          </cell>
          <cell r="B2834">
            <v>733</v>
          </cell>
          <cell r="C2834" t="str">
            <v>172#733</v>
          </cell>
          <cell r="D2834">
            <v>15627</v>
          </cell>
          <cell r="E2834">
            <v>1</v>
          </cell>
          <cell r="F2834" t="str">
            <v>B</v>
          </cell>
          <cell r="G2834" t="str">
            <v>B</v>
          </cell>
          <cell r="H2834" t="str">
            <v/>
          </cell>
          <cell r="I2834" t="str">
            <v/>
          </cell>
          <cell r="J2834" t="str">
            <v/>
          </cell>
          <cell r="K2834" t="str">
            <v>Turboprop Trainers / Light Attack</v>
          </cell>
          <cell r="L2834" t="str">
            <v>Grob</v>
          </cell>
          <cell r="M2834" t="str">
            <v>Grob G 120TP</v>
          </cell>
        </row>
        <row r="2835">
          <cell r="A2835">
            <v>677</v>
          </cell>
          <cell r="B2835">
            <v>733</v>
          </cell>
          <cell r="C2835" t="str">
            <v>677#733</v>
          </cell>
          <cell r="D2835">
            <v>15627</v>
          </cell>
          <cell r="E2835">
            <v>1</v>
          </cell>
          <cell r="F2835" t="str">
            <v>B</v>
          </cell>
          <cell r="G2835" t="str">
            <v>B</v>
          </cell>
          <cell r="H2835" t="str">
            <v/>
          </cell>
          <cell r="I2835" t="str">
            <v/>
          </cell>
          <cell r="J2835" t="str">
            <v/>
          </cell>
          <cell r="K2835" t="str">
            <v>Turboprop Trainers / Light Attack</v>
          </cell>
          <cell r="L2835" t="str">
            <v>HAL</v>
          </cell>
          <cell r="M2835" t="str">
            <v>HAL HHT-40</v>
          </cell>
        </row>
        <row r="2836">
          <cell r="A2836">
            <v>227</v>
          </cell>
          <cell r="B2836">
            <v>733</v>
          </cell>
          <cell r="C2836" t="str">
            <v>227#733</v>
          </cell>
          <cell r="D2836">
            <v>15627</v>
          </cell>
          <cell r="E2836">
            <v>1</v>
          </cell>
          <cell r="F2836" t="str">
            <v>B</v>
          </cell>
          <cell r="G2836" t="str">
            <v>B</v>
          </cell>
          <cell r="H2836" t="str">
            <v/>
          </cell>
          <cell r="I2836" t="str">
            <v/>
          </cell>
          <cell r="J2836" t="str">
            <v/>
          </cell>
          <cell r="K2836" t="str">
            <v>Turboprop Trainers / Light Attack</v>
          </cell>
          <cell r="L2836" t="str">
            <v>Other Turboprop trainers</v>
          </cell>
          <cell r="M2836" t="str">
            <v>Other Turboprop trainers/light attack</v>
          </cell>
        </row>
        <row r="2837">
          <cell r="A2837">
            <v>177</v>
          </cell>
          <cell r="B2837">
            <v>733</v>
          </cell>
          <cell r="C2837" t="str">
            <v>177#733</v>
          </cell>
          <cell r="D2837">
            <v>15627</v>
          </cell>
          <cell r="E2837">
            <v>1</v>
          </cell>
          <cell r="F2837" t="str">
            <v>B</v>
          </cell>
          <cell r="G2837" t="str">
            <v>B</v>
          </cell>
          <cell r="H2837" t="str">
            <v/>
          </cell>
          <cell r="I2837" t="str">
            <v/>
          </cell>
          <cell r="J2837" t="str">
            <v/>
          </cell>
          <cell r="K2837" t="str">
            <v>Turboprop Trainers / Light Attack</v>
          </cell>
          <cell r="L2837" t="str">
            <v>Pilatus</v>
          </cell>
          <cell r="M2837" t="str">
            <v>Pilatus PC-7 Mk II</v>
          </cell>
        </row>
        <row r="2838">
          <cell r="A2838">
            <v>178</v>
          </cell>
          <cell r="B2838">
            <v>733</v>
          </cell>
          <cell r="C2838" t="str">
            <v>178#733</v>
          </cell>
          <cell r="D2838">
            <v>15627</v>
          </cell>
          <cell r="E2838">
            <v>1</v>
          </cell>
          <cell r="F2838" t="str">
            <v>B</v>
          </cell>
          <cell r="G2838" t="str">
            <v>B</v>
          </cell>
          <cell r="H2838" t="str">
            <v/>
          </cell>
          <cell r="I2838" t="str">
            <v/>
          </cell>
          <cell r="J2838" t="str">
            <v/>
          </cell>
          <cell r="K2838" t="str">
            <v>Turboprop Trainers / Light Attack</v>
          </cell>
          <cell r="L2838" t="str">
            <v>Pilatus</v>
          </cell>
          <cell r="M2838" t="str">
            <v>Pilatus PC-9/PC-21</v>
          </cell>
        </row>
        <row r="2839">
          <cell r="A2839">
            <v>170</v>
          </cell>
          <cell r="B2839">
            <v>733</v>
          </cell>
          <cell r="C2839" t="str">
            <v>170#733</v>
          </cell>
          <cell r="D2839">
            <v>15627</v>
          </cell>
          <cell r="E2839">
            <v>1</v>
          </cell>
          <cell r="F2839" t="str">
            <v>B</v>
          </cell>
          <cell r="G2839" t="str">
            <v>B</v>
          </cell>
          <cell r="H2839" t="str">
            <v/>
          </cell>
          <cell r="I2839" t="str">
            <v/>
          </cell>
          <cell r="J2839" t="str">
            <v/>
          </cell>
          <cell r="K2839" t="str">
            <v>Turboprop Trainers / Light Attack</v>
          </cell>
          <cell r="L2839" t="str">
            <v>Embraer</v>
          </cell>
          <cell r="M2839" t="str">
            <v>Embraer EMB 312/314 Tucano</v>
          </cell>
        </row>
        <row r="2840">
          <cell r="A2840">
            <v>668</v>
          </cell>
          <cell r="B2840">
            <v>733</v>
          </cell>
          <cell r="C2840" t="str">
            <v>668#733</v>
          </cell>
          <cell r="D2840">
            <v>18218</v>
          </cell>
          <cell r="E2840">
            <v>2</v>
          </cell>
          <cell r="F2840" t="str">
            <v>C</v>
          </cell>
          <cell r="G2840" t="str">
            <v>C</v>
          </cell>
          <cell r="H2840" t="str">
            <v/>
          </cell>
          <cell r="I2840" t="str">
            <v/>
          </cell>
          <cell r="J2840" t="str">
            <v/>
          </cell>
          <cell r="K2840" t="str">
            <v>Freighter</v>
          </cell>
          <cell r="L2840" t="str">
            <v>ATR</v>
          </cell>
          <cell r="M2840" t="str">
            <v>ATR 72-600F</v>
          </cell>
        </row>
        <row r="2841">
          <cell r="A2841">
            <v>667</v>
          </cell>
          <cell r="B2841">
            <v>733</v>
          </cell>
          <cell r="C2841" t="str">
            <v>667#733</v>
          </cell>
          <cell r="D2841">
            <v>18218</v>
          </cell>
          <cell r="E2841">
            <v>2</v>
          </cell>
          <cell r="F2841" t="str">
            <v>C</v>
          </cell>
          <cell r="G2841" t="str">
            <v>C</v>
          </cell>
          <cell r="H2841" t="str">
            <v/>
          </cell>
          <cell r="I2841" t="str">
            <v/>
          </cell>
          <cell r="J2841" t="str">
            <v/>
          </cell>
          <cell r="K2841" t="str">
            <v>Freighter</v>
          </cell>
          <cell r="L2841" t="str">
            <v>ATR</v>
          </cell>
          <cell r="M2841" t="str">
            <v>ATR 72/42 Freighter Conversion</v>
          </cell>
        </row>
        <row r="2842">
          <cell r="A2842">
            <v>544</v>
          </cell>
          <cell r="B2842">
            <v>733</v>
          </cell>
          <cell r="C2842" t="str">
            <v>544#733</v>
          </cell>
          <cell r="D2842">
            <v>22317</v>
          </cell>
          <cell r="E2842">
            <v>1</v>
          </cell>
          <cell r="F2842" t="str">
            <v>D</v>
          </cell>
          <cell r="G2842" t="str">
            <v>D</v>
          </cell>
          <cell r="H2842" t="str">
            <v/>
          </cell>
          <cell r="I2842" t="str">
            <v/>
          </cell>
          <cell r="J2842" t="str">
            <v/>
          </cell>
          <cell r="K2842" t="str">
            <v>Turbine GA</v>
          </cell>
          <cell r="L2842" t="str">
            <v>Air</v>
          </cell>
          <cell r="M2842" t="str">
            <v>Air Tractor</v>
          </cell>
        </row>
        <row r="2843">
          <cell r="A2843">
            <v>545</v>
          </cell>
          <cell r="B2843">
            <v>733</v>
          </cell>
          <cell r="C2843" t="str">
            <v>545#733</v>
          </cell>
          <cell r="D2843">
            <v>22317</v>
          </cell>
          <cell r="E2843">
            <v>1</v>
          </cell>
          <cell r="F2843" t="str">
            <v>D</v>
          </cell>
          <cell r="G2843" t="str">
            <v>D</v>
          </cell>
          <cell r="H2843" t="str">
            <v/>
          </cell>
          <cell r="I2843" t="str">
            <v/>
          </cell>
          <cell r="J2843" t="str">
            <v/>
          </cell>
          <cell r="K2843" t="str">
            <v>Turbine GA</v>
          </cell>
          <cell r="L2843" t="str">
            <v>GippsAero</v>
          </cell>
          <cell r="M2843" t="str">
            <v>GippsAero GA10 Airvan</v>
          </cell>
        </row>
        <row r="2844">
          <cell r="A2844">
            <v>548</v>
          </cell>
          <cell r="B2844">
            <v>733</v>
          </cell>
          <cell r="C2844" t="str">
            <v>548#733</v>
          </cell>
          <cell r="D2844">
            <v>22317</v>
          </cell>
          <cell r="E2844">
            <v>1</v>
          </cell>
          <cell r="F2844" t="str">
            <v>D</v>
          </cell>
          <cell r="G2844" t="str">
            <v>D</v>
          </cell>
          <cell r="H2844" t="str">
            <v/>
          </cell>
          <cell r="I2844" t="str">
            <v/>
          </cell>
          <cell r="J2844" t="str">
            <v/>
          </cell>
          <cell r="K2844" t="str">
            <v>Turbine GA</v>
          </cell>
          <cell r="L2844" t="str">
            <v>Ayres</v>
          </cell>
          <cell r="M2844" t="str">
            <v>Ayres Thrush 510</v>
          </cell>
        </row>
        <row r="2845">
          <cell r="A2845">
            <v>549</v>
          </cell>
          <cell r="B2845">
            <v>733</v>
          </cell>
          <cell r="C2845" t="str">
            <v>549#733</v>
          </cell>
          <cell r="D2845">
            <v>22317</v>
          </cell>
          <cell r="E2845">
            <v>1</v>
          </cell>
          <cell r="F2845" t="str">
            <v>D</v>
          </cell>
          <cell r="G2845" t="str">
            <v>D</v>
          </cell>
          <cell r="H2845" t="str">
            <v/>
          </cell>
          <cell r="I2845" t="str">
            <v/>
          </cell>
          <cell r="J2845" t="str">
            <v/>
          </cell>
          <cell r="K2845" t="str">
            <v>Turbine GA</v>
          </cell>
          <cell r="L2845" t="str">
            <v>Ayres</v>
          </cell>
          <cell r="M2845" t="str">
            <v>Ayres Thrush SR2</v>
          </cell>
        </row>
        <row r="2846">
          <cell r="A2846">
            <v>80</v>
          </cell>
          <cell r="B2846">
            <v>733</v>
          </cell>
          <cell r="C2846" t="str">
            <v>80#733</v>
          </cell>
          <cell r="D2846">
            <v>22317</v>
          </cell>
          <cell r="E2846">
            <v>1</v>
          </cell>
          <cell r="F2846" t="str">
            <v>D</v>
          </cell>
          <cell r="G2846" t="str">
            <v>D</v>
          </cell>
          <cell r="H2846" t="str">
            <v/>
          </cell>
          <cell r="I2846" t="str">
            <v/>
          </cell>
          <cell r="J2846" t="str">
            <v/>
          </cell>
          <cell r="K2846" t="str">
            <v>Turbine GA</v>
          </cell>
          <cell r="L2846" t="str">
            <v>Beechcraft</v>
          </cell>
          <cell r="M2846" t="str">
            <v>Beechcraft King Air</v>
          </cell>
        </row>
        <row r="2847">
          <cell r="A2847">
            <v>82</v>
          </cell>
          <cell r="B2847">
            <v>733</v>
          </cell>
          <cell r="C2847" t="str">
            <v>82#733</v>
          </cell>
          <cell r="D2847">
            <v>22317</v>
          </cell>
          <cell r="E2847">
            <v>1</v>
          </cell>
          <cell r="F2847" t="str">
            <v>D</v>
          </cell>
          <cell r="G2847" t="str">
            <v>D</v>
          </cell>
          <cell r="H2847" t="str">
            <v/>
          </cell>
          <cell r="I2847" t="str">
            <v/>
          </cell>
          <cell r="J2847" t="str">
            <v/>
          </cell>
          <cell r="K2847" t="str">
            <v>Turbine GA</v>
          </cell>
          <cell r="L2847" t="str">
            <v>Cessna</v>
          </cell>
          <cell r="M2847" t="str">
            <v>Cessna 208 Caravan</v>
          </cell>
        </row>
        <row r="2848">
          <cell r="A2848">
            <v>308</v>
          </cell>
          <cell r="B2848">
            <v>733</v>
          </cell>
          <cell r="C2848" t="str">
            <v>308#733</v>
          </cell>
          <cell r="D2848">
            <v>22317</v>
          </cell>
          <cell r="E2848">
            <v>1</v>
          </cell>
          <cell r="F2848" t="str">
            <v>D</v>
          </cell>
          <cell r="G2848" t="str">
            <v>D</v>
          </cell>
          <cell r="H2848" t="str">
            <v/>
          </cell>
          <cell r="I2848" t="str">
            <v/>
          </cell>
          <cell r="J2848" t="str">
            <v/>
          </cell>
          <cell r="K2848" t="str">
            <v>Turbine GA</v>
          </cell>
          <cell r="L2848" t="str">
            <v>Cessna</v>
          </cell>
          <cell r="M2848" t="str">
            <v>Cessna 408 SkyCourier</v>
          </cell>
        </row>
        <row r="2849">
          <cell r="A2849">
            <v>81</v>
          </cell>
          <cell r="B2849">
            <v>733</v>
          </cell>
          <cell r="C2849" t="str">
            <v>81#733</v>
          </cell>
          <cell r="D2849">
            <v>22317</v>
          </cell>
          <cell r="E2849">
            <v>1</v>
          </cell>
          <cell r="F2849" t="str">
            <v>D</v>
          </cell>
          <cell r="G2849" t="str">
            <v>D</v>
          </cell>
          <cell r="H2849" t="str">
            <v/>
          </cell>
          <cell r="I2849" t="str">
            <v/>
          </cell>
          <cell r="J2849" t="str">
            <v/>
          </cell>
          <cell r="K2849" t="str">
            <v>Turbine GA</v>
          </cell>
          <cell r="L2849" t="str">
            <v>Cessna</v>
          </cell>
          <cell r="M2849" t="str">
            <v>Cessna Denali</v>
          </cell>
        </row>
        <row r="2850">
          <cell r="A2850">
            <v>224</v>
          </cell>
          <cell r="B2850">
            <v>733</v>
          </cell>
          <cell r="C2850" t="str">
            <v>224#733</v>
          </cell>
          <cell r="D2850">
            <v>22317</v>
          </cell>
          <cell r="E2850">
            <v>1</v>
          </cell>
          <cell r="F2850" t="str">
            <v>D</v>
          </cell>
          <cell r="G2850" t="str">
            <v>D</v>
          </cell>
          <cell r="H2850" t="str">
            <v/>
          </cell>
          <cell r="I2850" t="str">
            <v/>
          </cell>
          <cell r="J2850" t="str">
            <v/>
          </cell>
          <cell r="K2850" t="str">
            <v>Turbine GA</v>
          </cell>
          <cell r="L2850" t="str">
            <v>Dornier</v>
          </cell>
          <cell r="M2850" t="str">
            <v>Dornier Do 228</v>
          </cell>
        </row>
        <row r="2851">
          <cell r="A2851">
            <v>680</v>
          </cell>
          <cell r="B2851">
            <v>733</v>
          </cell>
          <cell r="C2851" t="str">
            <v>680#733</v>
          </cell>
          <cell r="D2851">
            <v>22317</v>
          </cell>
          <cell r="E2851">
            <v>1</v>
          </cell>
          <cell r="F2851" t="str">
            <v>D</v>
          </cell>
          <cell r="G2851" t="str">
            <v>D</v>
          </cell>
          <cell r="H2851" t="str">
            <v/>
          </cell>
          <cell r="I2851" t="str">
            <v/>
          </cell>
          <cell r="J2851" t="str">
            <v/>
          </cell>
          <cell r="K2851" t="str">
            <v>Turbine GA</v>
          </cell>
          <cell r="L2851" t="str">
            <v>Epic</v>
          </cell>
          <cell r="M2851" t="str">
            <v>Epic E1000GX</v>
          </cell>
        </row>
        <row r="2852">
          <cell r="A2852">
            <v>225</v>
          </cell>
          <cell r="B2852">
            <v>733</v>
          </cell>
          <cell r="C2852" t="str">
            <v>225#733</v>
          </cell>
          <cell r="D2852">
            <v>22317</v>
          </cell>
          <cell r="E2852">
            <v>1</v>
          </cell>
          <cell r="F2852" t="str">
            <v>D</v>
          </cell>
          <cell r="G2852" t="str">
            <v>D</v>
          </cell>
          <cell r="H2852" t="str">
            <v/>
          </cell>
          <cell r="I2852" t="str">
            <v/>
          </cell>
          <cell r="J2852" t="str">
            <v/>
          </cell>
          <cell r="K2852" t="str">
            <v>Turbine GA</v>
          </cell>
          <cell r="L2852" t="str">
            <v>Let</v>
          </cell>
          <cell r="M2852" t="str">
            <v>Let L-410 Turbolet</v>
          </cell>
        </row>
        <row r="2853">
          <cell r="A2853">
            <v>679</v>
          </cell>
          <cell r="B2853">
            <v>733</v>
          </cell>
          <cell r="C2853" t="str">
            <v>679#733</v>
          </cell>
          <cell r="D2853">
            <v>22317</v>
          </cell>
          <cell r="E2853">
            <v>1</v>
          </cell>
          <cell r="F2853" t="str">
            <v>D</v>
          </cell>
          <cell r="G2853" t="str">
            <v>D</v>
          </cell>
          <cell r="H2853" t="str">
            <v/>
          </cell>
          <cell r="I2853" t="str">
            <v/>
          </cell>
          <cell r="J2853" t="str">
            <v/>
          </cell>
          <cell r="K2853" t="str">
            <v>Turbine GA</v>
          </cell>
          <cell r="L2853" t="str">
            <v>Indonesian Aerospace</v>
          </cell>
          <cell r="M2853" t="str">
            <v>Indonesian Aerospace N-219 Nurtanio</v>
          </cell>
        </row>
        <row r="2854">
          <cell r="A2854">
            <v>31</v>
          </cell>
          <cell r="B2854">
            <v>733</v>
          </cell>
          <cell r="C2854" t="str">
            <v>31#733</v>
          </cell>
          <cell r="D2854">
            <v>22317</v>
          </cell>
          <cell r="E2854">
            <v>1</v>
          </cell>
          <cell r="F2854" t="str">
            <v>D</v>
          </cell>
          <cell r="G2854" t="str">
            <v>D</v>
          </cell>
          <cell r="H2854" t="str">
            <v/>
          </cell>
          <cell r="I2854" t="str">
            <v/>
          </cell>
          <cell r="J2854" t="str">
            <v/>
          </cell>
          <cell r="K2854" t="str">
            <v>Turbine GA</v>
          </cell>
          <cell r="L2854" t="str">
            <v>Beechcraft</v>
          </cell>
          <cell r="M2854" t="str">
            <v>Beechcraft Premier I</v>
          </cell>
        </row>
        <row r="2855">
          <cell r="A2855">
            <v>546</v>
          </cell>
          <cell r="B2855">
            <v>733</v>
          </cell>
          <cell r="C2855" t="str">
            <v>546#733</v>
          </cell>
          <cell r="D2855">
            <v>22317</v>
          </cell>
          <cell r="E2855">
            <v>1</v>
          </cell>
          <cell r="F2855" t="str">
            <v>D</v>
          </cell>
          <cell r="G2855" t="str">
            <v>D</v>
          </cell>
          <cell r="H2855" t="str">
            <v/>
          </cell>
          <cell r="I2855" t="str">
            <v/>
          </cell>
          <cell r="J2855" t="str">
            <v/>
          </cell>
          <cell r="K2855" t="str">
            <v>Turbine GA</v>
          </cell>
          <cell r="L2855" t="str">
            <v>PAC</v>
          </cell>
          <cell r="M2855" t="str">
            <v>PAC P-750 XSTOL</v>
          </cell>
        </row>
        <row r="2856">
          <cell r="A2856">
            <v>75</v>
          </cell>
          <cell r="B2856">
            <v>733</v>
          </cell>
          <cell r="C2856" t="str">
            <v>75#733</v>
          </cell>
          <cell r="D2856">
            <v>22317</v>
          </cell>
          <cell r="E2856">
            <v>1</v>
          </cell>
          <cell r="F2856" t="str">
            <v>D</v>
          </cell>
          <cell r="G2856" t="str">
            <v>D</v>
          </cell>
          <cell r="H2856" t="str">
            <v/>
          </cell>
          <cell r="I2856" t="str">
            <v/>
          </cell>
          <cell r="J2856" t="str">
            <v/>
          </cell>
          <cell r="K2856" t="str">
            <v>Turbine GA</v>
          </cell>
          <cell r="L2856" t="str">
            <v>Piaggio</v>
          </cell>
          <cell r="M2856" t="str">
            <v>Piaggio P.180 Avanti</v>
          </cell>
        </row>
        <row r="2857">
          <cell r="A2857">
            <v>77</v>
          </cell>
          <cell r="B2857">
            <v>733</v>
          </cell>
          <cell r="C2857" t="str">
            <v>77#733</v>
          </cell>
          <cell r="D2857">
            <v>22317</v>
          </cell>
          <cell r="E2857">
            <v>1</v>
          </cell>
          <cell r="F2857" t="str">
            <v>D</v>
          </cell>
          <cell r="G2857" t="str">
            <v>D</v>
          </cell>
          <cell r="H2857" t="str">
            <v/>
          </cell>
          <cell r="I2857" t="str">
            <v/>
          </cell>
          <cell r="J2857" t="str">
            <v/>
          </cell>
          <cell r="K2857" t="str">
            <v>Turbine GA</v>
          </cell>
          <cell r="L2857" t="str">
            <v>Pilatus</v>
          </cell>
          <cell r="M2857" t="str">
            <v>Pilatus PC-12</v>
          </cell>
        </row>
        <row r="2858">
          <cell r="A2858">
            <v>76</v>
          </cell>
          <cell r="B2858">
            <v>733</v>
          </cell>
          <cell r="C2858" t="str">
            <v>76#733</v>
          </cell>
          <cell r="D2858">
            <v>22317</v>
          </cell>
          <cell r="E2858">
            <v>1</v>
          </cell>
          <cell r="F2858" t="str">
            <v>D</v>
          </cell>
          <cell r="G2858" t="str">
            <v>D</v>
          </cell>
          <cell r="H2858" t="str">
            <v/>
          </cell>
          <cell r="I2858" t="str">
            <v/>
          </cell>
          <cell r="J2858" t="str">
            <v/>
          </cell>
          <cell r="K2858" t="str">
            <v>Turbine GA</v>
          </cell>
          <cell r="L2858" t="str">
            <v>Piper</v>
          </cell>
          <cell r="M2858" t="str">
            <v>Piper PA-46</v>
          </cell>
        </row>
        <row r="2859">
          <cell r="A2859">
            <v>186</v>
          </cell>
          <cell r="B2859">
            <v>733</v>
          </cell>
          <cell r="C2859" t="str">
            <v>186#733</v>
          </cell>
          <cell r="D2859">
            <v>22317</v>
          </cell>
          <cell r="E2859">
            <v>1</v>
          </cell>
          <cell r="F2859" t="str">
            <v>D</v>
          </cell>
          <cell r="G2859" t="str">
            <v>D</v>
          </cell>
          <cell r="H2859" t="str">
            <v/>
          </cell>
          <cell r="I2859" t="str">
            <v/>
          </cell>
          <cell r="J2859" t="str">
            <v/>
          </cell>
          <cell r="K2859" t="str">
            <v>Turbine GA</v>
          </cell>
          <cell r="L2859" t="str">
            <v>PT6A powered</v>
          </cell>
          <cell r="M2859" t="str">
            <v>many and various using the Pratt &amp; Whitney Canada PT6A</v>
          </cell>
        </row>
        <row r="2860">
          <cell r="A2860">
            <v>547</v>
          </cell>
          <cell r="B2860">
            <v>733</v>
          </cell>
          <cell r="C2860" t="str">
            <v>547#733</v>
          </cell>
          <cell r="D2860">
            <v>22317</v>
          </cell>
          <cell r="E2860">
            <v>1</v>
          </cell>
          <cell r="F2860" t="str">
            <v>D</v>
          </cell>
          <cell r="G2860" t="str">
            <v>D</v>
          </cell>
          <cell r="H2860" t="str">
            <v/>
          </cell>
          <cell r="I2860" t="str">
            <v/>
          </cell>
          <cell r="J2860" t="str">
            <v/>
          </cell>
          <cell r="K2860" t="str">
            <v>Turbine GA</v>
          </cell>
          <cell r="L2860" t="str">
            <v>Quest</v>
          </cell>
          <cell r="M2860" t="str">
            <v>Quest Kodiak</v>
          </cell>
        </row>
        <row r="2861">
          <cell r="A2861">
            <v>79</v>
          </cell>
          <cell r="B2861">
            <v>733</v>
          </cell>
          <cell r="C2861" t="str">
            <v>79#733</v>
          </cell>
          <cell r="D2861">
            <v>22317</v>
          </cell>
          <cell r="E2861">
            <v>1</v>
          </cell>
          <cell r="F2861" t="str">
            <v>D</v>
          </cell>
          <cell r="G2861" t="str">
            <v>D</v>
          </cell>
          <cell r="H2861" t="str">
            <v/>
          </cell>
          <cell r="I2861" t="str">
            <v/>
          </cell>
          <cell r="J2861" t="str">
            <v/>
          </cell>
          <cell r="K2861" t="str">
            <v>Turbine GA</v>
          </cell>
          <cell r="L2861" t="str">
            <v>Reims-Cessna</v>
          </cell>
          <cell r="M2861" t="str">
            <v>Reims-Cessna F406 Caravan II</v>
          </cell>
        </row>
        <row r="2862">
          <cell r="A2862">
            <v>78</v>
          </cell>
          <cell r="B2862">
            <v>733</v>
          </cell>
          <cell r="C2862" t="str">
            <v>78#733</v>
          </cell>
          <cell r="D2862">
            <v>22317</v>
          </cell>
          <cell r="E2862">
            <v>1</v>
          </cell>
          <cell r="F2862" t="str">
            <v>D</v>
          </cell>
          <cell r="G2862" t="str">
            <v>D</v>
          </cell>
          <cell r="H2862" t="str">
            <v/>
          </cell>
          <cell r="I2862" t="str">
            <v/>
          </cell>
          <cell r="J2862" t="str">
            <v/>
          </cell>
          <cell r="K2862" t="str">
            <v>Turbine GA</v>
          </cell>
          <cell r="L2862" t="str">
            <v>SOCATA</v>
          </cell>
          <cell r="M2862" t="str">
            <v>SOCATA TBM</v>
          </cell>
        </row>
        <row r="2863">
          <cell r="A2863">
            <v>614</v>
          </cell>
          <cell r="B2863">
            <v>733</v>
          </cell>
          <cell r="C2863" t="str">
            <v>614#733</v>
          </cell>
          <cell r="D2863">
            <v>22317</v>
          </cell>
          <cell r="E2863">
            <v>1</v>
          </cell>
          <cell r="F2863" t="str">
            <v>D</v>
          </cell>
          <cell r="G2863" t="str">
            <v>D</v>
          </cell>
          <cell r="H2863" t="str">
            <v/>
          </cell>
          <cell r="I2863" t="str">
            <v/>
          </cell>
          <cell r="J2863" t="str">
            <v/>
          </cell>
          <cell r="K2863" t="str">
            <v>Turbine GA</v>
          </cell>
          <cell r="L2863" t="str">
            <v>Viking</v>
          </cell>
          <cell r="M2863" t="str">
            <v>Viking Twin Otter</v>
          </cell>
        </row>
        <row r="2864">
          <cell r="A2864">
            <v>671</v>
          </cell>
          <cell r="B2864">
            <v>733</v>
          </cell>
          <cell r="C2864" t="str">
            <v>671#733</v>
          </cell>
          <cell r="D2864">
            <v>25809</v>
          </cell>
          <cell r="E2864">
            <v>3</v>
          </cell>
          <cell r="F2864" t="str">
            <v>E</v>
          </cell>
          <cell r="G2864" t="str">
            <v>E</v>
          </cell>
          <cell r="H2864" t="str">
            <v/>
          </cell>
          <cell r="I2864" t="str">
            <v/>
          </cell>
          <cell r="J2864" t="str">
            <v/>
          </cell>
          <cell r="K2864" t="str">
            <v>Freighter</v>
          </cell>
          <cell r="L2864" t="str">
            <v>Embraer</v>
          </cell>
          <cell r="M2864" t="str">
            <v>Embraer E190F (P2F)</v>
          </cell>
        </row>
        <row r="2865">
          <cell r="A2865">
            <v>672</v>
          </cell>
          <cell r="B2865">
            <v>733</v>
          </cell>
          <cell r="C2865" t="str">
            <v>672#733</v>
          </cell>
          <cell r="D2865">
            <v>25809</v>
          </cell>
          <cell r="E2865">
            <v>3</v>
          </cell>
          <cell r="F2865" t="str">
            <v>E</v>
          </cell>
          <cell r="G2865" t="str">
            <v>E</v>
          </cell>
          <cell r="H2865" t="str">
            <v/>
          </cell>
          <cell r="I2865" t="str">
            <v/>
          </cell>
          <cell r="J2865" t="str">
            <v/>
          </cell>
          <cell r="K2865" t="str">
            <v>Freighter</v>
          </cell>
          <cell r="L2865" t="str">
            <v>Embraer</v>
          </cell>
          <cell r="M2865" t="str">
            <v>Embraer E195F (P2F)</v>
          </cell>
        </row>
        <row r="2866">
          <cell r="A2866">
            <v>535</v>
          </cell>
          <cell r="B2866">
            <v>733</v>
          </cell>
          <cell r="C2866" t="str">
            <v>535#733</v>
          </cell>
          <cell r="D2866">
            <v>30364</v>
          </cell>
          <cell r="E2866">
            <v>3</v>
          </cell>
          <cell r="F2866" t="str">
            <v>F</v>
          </cell>
          <cell r="G2866" t="str">
            <v>F</v>
          </cell>
          <cell r="H2866" t="str">
            <v/>
          </cell>
          <cell r="I2866" t="str">
            <v/>
          </cell>
          <cell r="J2866" t="str">
            <v/>
          </cell>
          <cell r="K2866" t="str">
            <v>Large Commercial Aircraft</v>
          </cell>
          <cell r="L2866" t="str">
            <v>Boeing</v>
          </cell>
          <cell r="M2866" t="str">
            <v>Boeing 737 Classic: 737-400</v>
          </cell>
        </row>
        <row r="2867">
          <cell r="A2867">
            <v>536</v>
          </cell>
          <cell r="B2867">
            <v>733</v>
          </cell>
          <cell r="C2867" t="str">
            <v>536#733</v>
          </cell>
          <cell r="D2867">
            <v>30364</v>
          </cell>
          <cell r="E2867">
            <v>3</v>
          </cell>
          <cell r="F2867" t="str">
            <v>F</v>
          </cell>
          <cell r="G2867" t="str">
            <v>F</v>
          </cell>
          <cell r="H2867" t="str">
            <v/>
          </cell>
          <cell r="I2867" t="str">
            <v/>
          </cell>
          <cell r="J2867" t="str">
            <v/>
          </cell>
          <cell r="K2867" t="str">
            <v>Large Commercial Aircraft</v>
          </cell>
          <cell r="L2867" t="str">
            <v>Boeing</v>
          </cell>
          <cell r="M2867" t="str">
            <v>Boeing 737 Classic: 737-500</v>
          </cell>
        </row>
        <row r="2868">
          <cell r="A2868">
            <v>309</v>
          </cell>
          <cell r="B2868">
            <v>733</v>
          </cell>
          <cell r="C2868" t="str">
            <v>309#733</v>
          </cell>
          <cell r="D2868">
            <v>30364</v>
          </cell>
          <cell r="E2868">
            <v>3</v>
          </cell>
          <cell r="F2868" t="str">
            <v>F</v>
          </cell>
          <cell r="G2868" t="str">
            <v>F</v>
          </cell>
          <cell r="H2868" t="str">
            <v/>
          </cell>
          <cell r="I2868" t="str">
            <v/>
          </cell>
          <cell r="J2868" t="str">
            <v/>
          </cell>
          <cell r="K2868" t="str">
            <v>Large Commercial Aircraft</v>
          </cell>
          <cell r="L2868" t="str">
            <v>Boeing</v>
          </cell>
          <cell r="M2868" t="str">
            <v>Boeing 737 MAX: 737 MAX 10</v>
          </cell>
        </row>
        <row r="2869">
          <cell r="A2869">
            <v>195</v>
          </cell>
          <cell r="B2869">
            <v>733</v>
          </cell>
          <cell r="C2869" t="str">
            <v>195#733</v>
          </cell>
          <cell r="D2869">
            <v>30364</v>
          </cell>
          <cell r="E2869">
            <v>3</v>
          </cell>
          <cell r="F2869" t="str">
            <v>F</v>
          </cell>
          <cell r="G2869" t="str">
            <v>F</v>
          </cell>
          <cell r="H2869" t="str">
            <v/>
          </cell>
          <cell r="I2869" t="str">
            <v/>
          </cell>
          <cell r="J2869" t="str">
            <v/>
          </cell>
          <cell r="K2869" t="str">
            <v>Large Commercial Aircraft</v>
          </cell>
          <cell r="L2869" t="str">
            <v>Boeing</v>
          </cell>
          <cell r="M2869" t="str">
            <v>Boeing 737 MAX: 737 MAX 7</v>
          </cell>
        </row>
        <row r="2870">
          <cell r="A2870">
            <v>196</v>
          </cell>
          <cell r="B2870">
            <v>733</v>
          </cell>
          <cell r="C2870" t="str">
            <v>196#733</v>
          </cell>
          <cell r="D2870">
            <v>30364</v>
          </cell>
          <cell r="E2870">
            <v>3</v>
          </cell>
          <cell r="F2870" t="str">
            <v>F</v>
          </cell>
          <cell r="G2870" t="str">
            <v>F</v>
          </cell>
          <cell r="H2870" t="str">
            <v/>
          </cell>
          <cell r="I2870" t="str">
            <v/>
          </cell>
          <cell r="J2870" t="str">
            <v/>
          </cell>
          <cell r="K2870" t="str">
            <v>Large Commercial Aircraft</v>
          </cell>
          <cell r="L2870" t="str">
            <v>Boeing</v>
          </cell>
          <cell r="M2870" t="str">
            <v>Boeing 737 MAX: 737 MAX 8</v>
          </cell>
        </row>
        <row r="2871">
          <cell r="A2871">
            <v>515</v>
          </cell>
          <cell r="B2871">
            <v>733</v>
          </cell>
          <cell r="C2871" t="str">
            <v>515#733</v>
          </cell>
          <cell r="D2871">
            <v>30364</v>
          </cell>
          <cell r="E2871">
            <v>3</v>
          </cell>
          <cell r="F2871" t="str">
            <v>F</v>
          </cell>
          <cell r="G2871" t="str">
            <v>F</v>
          </cell>
          <cell r="H2871" t="str">
            <v/>
          </cell>
          <cell r="I2871" t="str">
            <v/>
          </cell>
          <cell r="J2871" t="str">
            <v/>
          </cell>
          <cell r="K2871" t="str">
            <v>Large Commercial Aircraft</v>
          </cell>
          <cell r="L2871" t="str">
            <v>Airbus</v>
          </cell>
          <cell r="M2871" t="str">
            <v>Airbus A321neo</v>
          </cell>
        </row>
        <row r="2872">
          <cell r="A2872">
            <v>211</v>
          </cell>
          <cell r="B2872">
            <v>733</v>
          </cell>
          <cell r="C2872" t="str">
            <v>211#733</v>
          </cell>
          <cell r="D2872">
            <v>30364</v>
          </cell>
          <cell r="E2872">
            <v>3</v>
          </cell>
          <cell r="F2872" t="str">
            <v>F</v>
          </cell>
          <cell r="G2872" t="str">
            <v>F</v>
          </cell>
          <cell r="H2872" t="str">
            <v/>
          </cell>
          <cell r="I2872" t="str">
            <v/>
          </cell>
          <cell r="J2872" t="str">
            <v/>
          </cell>
          <cell r="K2872" t="str">
            <v>Large Commercial Aircraft</v>
          </cell>
          <cell r="L2872" t="str">
            <v>Airbus</v>
          </cell>
          <cell r="M2872" t="str">
            <v>Airbus A321neo</v>
          </cell>
        </row>
        <row r="2873">
          <cell r="A2873">
            <v>299</v>
          </cell>
          <cell r="B2873">
            <v>733</v>
          </cell>
          <cell r="C2873" t="str">
            <v>299#733</v>
          </cell>
          <cell r="D2873">
            <v>30364</v>
          </cell>
          <cell r="E2873">
            <v>3</v>
          </cell>
          <cell r="F2873" t="str">
            <v>F</v>
          </cell>
          <cell r="G2873" t="str">
            <v>F</v>
          </cell>
          <cell r="H2873" t="str">
            <v/>
          </cell>
          <cell r="I2873" t="str">
            <v/>
          </cell>
          <cell r="J2873" t="str">
            <v/>
          </cell>
          <cell r="K2873" t="str">
            <v>Large Commercial Aircraft</v>
          </cell>
          <cell r="L2873" t="str">
            <v>Boeing</v>
          </cell>
          <cell r="M2873" t="str">
            <v>Boeing 717</v>
          </cell>
        </row>
        <row r="2874">
          <cell r="A2874">
            <v>534</v>
          </cell>
          <cell r="B2874">
            <v>733</v>
          </cell>
          <cell r="C2874" t="str">
            <v>534#733</v>
          </cell>
          <cell r="D2874">
            <v>30364</v>
          </cell>
          <cell r="E2874">
            <v>3</v>
          </cell>
          <cell r="F2874" t="str">
            <v>F</v>
          </cell>
          <cell r="G2874" t="str">
            <v>F</v>
          </cell>
          <cell r="H2874" t="str">
            <v/>
          </cell>
          <cell r="I2874" t="str">
            <v/>
          </cell>
          <cell r="J2874" t="str">
            <v/>
          </cell>
          <cell r="K2874" t="str">
            <v>Large Commercial Aircraft</v>
          </cell>
          <cell r="L2874" t="str">
            <v>Boeing</v>
          </cell>
          <cell r="M2874" t="str">
            <v>Boeing 737 Classic: 737-300</v>
          </cell>
        </row>
        <row r="2875">
          <cell r="A2875">
            <v>221</v>
          </cell>
          <cell r="B2875">
            <v>733</v>
          </cell>
          <cell r="C2875" t="str">
            <v>221#733</v>
          </cell>
          <cell r="D2875">
            <v>30364</v>
          </cell>
          <cell r="E2875">
            <v>3</v>
          </cell>
          <cell r="F2875" t="str">
            <v>F</v>
          </cell>
          <cell r="G2875" t="str">
            <v>F</v>
          </cell>
          <cell r="H2875" t="str">
            <v/>
          </cell>
          <cell r="I2875" t="str">
            <v/>
          </cell>
          <cell r="J2875" t="str">
            <v/>
          </cell>
          <cell r="K2875" t="str">
            <v>Large Commercial Aircraft</v>
          </cell>
          <cell r="L2875" t="str">
            <v>Airbus</v>
          </cell>
          <cell r="M2875" t="str">
            <v>Airbus A220-100</v>
          </cell>
        </row>
        <row r="2876">
          <cell r="A2876">
            <v>222</v>
          </cell>
          <cell r="B2876">
            <v>733</v>
          </cell>
          <cell r="C2876" t="str">
            <v>222#733</v>
          </cell>
          <cell r="D2876">
            <v>30364</v>
          </cell>
          <cell r="E2876">
            <v>3</v>
          </cell>
          <cell r="F2876" t="str">
            <v>F</v>
          </cell>
          <cell r="G2876" t="str">
            <v>F</v>
          </cell>
          <cell r="H2876" t="str">
            <v/>
          </cell>
          <cell r="I2876" t="str">
            <v/>
          </cell>
          <cell r="J2876" t="str">
            <v/>
          </cell>
          <cell r="K2876" t="str">
            <v>Large Commercial Aircraft</v>
          </cell>
          <cell r="L2876" t="str">
            <v>Airbus</v>
          </cell>
          <cell r="M2876" t="str">
            <v>Airbus A220-300</v>
          </cell>
        </row>
        <row r="2877">
          <cell r="A2877">
            <v>634</v>
          </cell>
          <cell r="B2877">
            <v>733</v>
          </cell>
          <cell r="C2877" t="str">
            <v>634#733</v>
          </cell>
          <cell r="D2877">
            <v>30364</v>
          </cell>
          <cell r="E2877">
            <v>3</v>
          </cell>
          <cell r="F2877" t="str">
            <v>F</v>
          </cell>
          <cell r="G2877" t="str">
            <v>F</v>
          </cell>
          <cell r="H2877" t="str">
            <v/>
          </cell>
          <cell r="I2877" t="str">
            <v/>
          </cell>
          <cell r="J2877" t="str">
            <v/>
          </cell>
          <cell r="K2877" t="str">
            <v>Large Commercial Aircraft</v>
          </cell>
          <cell r="L2877" t="str">
            <v>Airbus</v>
          </cell>
          <cell r="M2877" t="str">
            <v>A319-100</v>
          </cell>
        </row>
        <row r="2878">
          <cell r="A2878">
            <v>633</v>
          </cell>
          <cell r="B2878">
            <v>733</v>
          </cell>
          <cell r="C2878" t="str">
            <v>633#733</v>
          </cell>
          <cell r="D2878">
            <v>30364</v>
          </cell>
          <cell r="E2878">
            <v>3</v>
          </cell>
          <cell r="F2878" t="str">
            <v>F</v>
          </cell>
          <cell r="G2878" t="str">
            <v>F</v>
          </cell>
          <cell r="H2878">
            <v>30000</v>
          </cell>
          <cell r="I2878">
            <v>1.2133333333333333E-2</v>
          </cell>
          <cell r="J2878" t="str">
            <v/>
          </cell>
          <cell r="K2878" t="str">
            <v>Large Commercial Aircraft</v>
          </cell>
          <cell r="L2878" t="str">
            <v>Airbus</v>
          </cell>
          <cell r="M2878" t="str">
            <v>A320-200</v>
          </cell>
        </row>
        <row r="2879">
          <cell r="A2879">
            <v>206</v>
          </cell>
          <cell r="B2879">
            <v>733</v>
          </cell>
          <cell r="C2879" t="str">
            <v>206#733</v>
          </cell>
          <cell r="D2879">
            <v>30364</v>
          </cell>
          <cell r="E2879">
            <v>3</v>
          </cell>
          <cell r="F2879" t="str">
            <v>F</v>
          </cell>
          <cell r="G2879" t="str">
            <v>F</v>
          </cell>
          <cell r="H2879" t="str">
            <v/>
          </cell>
          <cell r="I2879" t="str">
            <v/>
          </cell>
          <cell r="J2879" t="str">
            <v/>
          </cell>
          <cell r="K2879" t="str">
            <v>Large Commercial Aircraft</v>
          </cell>
          <cell r="L2879" t="str">
            <v>Airbus</v>
          </cell>
          <cell r="M2879" t="str">
            <v>Airbus A319ceo</v>
          </cell>
        </row>
        <row r="2880">
          <cell r="A2880">
            <v>510</v>
          </cell>
          <cell r="B2880">
            <v>733</v>
          </cell>
          <cell r="C2880" t="str">
            <v>510#733</v>
          </cell>
          <cell r="D2880">
            <v>30364</v>
          </cell>
          <cell r="E2880">
            <v>3</v>
          </cell>
          <cell r="F2880" t="str">
            <v>F</v>
          </cell>
          <cell r="G2880" t="str">
            <v>F</v>
          </cell>
          <cell r="H2880" t="str">
            <v/>
          </cell>
          <cell r="I2880" t="str">
            <v/>
          </cell>
          <cell r="J2880" t="str">
            <v/>
          </cell>
          <cell r="K2880" t="str">
            <v>Large Commercial Aircraft</v>
          </cell>
          <cell r="L2880" t="str">
            <v>Airbus</v>
          </cell>
          <cell r="M2880" t="str">
            <v>Airbus A319ceo</v>
          </cell>
        </row>
        <row r="2881">
          <cell r="A2881">
            <v>207</v>
          </cell>
          <cell r="B2881">
            <v>733</v>
          </cell>
          <cell r="C2881" t="str">
            <v>207#733</v>
          </cell>
          <cell r="D2881">
            <v>30364</v>
          </cell>
          <cell r="E2881">
            <v>3</v>
          </cell>
          <cell r="F2881" t="str">
            <v>F</v>
          </cell>
          <cell r="G2881" t="str">
            <v>F</v>
          </cell>
          <cell r="H2881" t="str">
            <v/>
          </cell>
          <cell r="I2881" t="str">
            <v/>
          </cell>
          <cell r="J2881" t="str">
            <v/>
          </cell>
          <cell r="K2881" t="str">
            <v>Large Commercial Aircraft</v>
          </cell>
          <cell r="L2881" t="str">
            <v>Airbus</v>
          </cell>
          <cell r="M2881" t="str">
            <v>Airbus A320ceo</v>
          </cell>
        </row>
        <row r="2882">
          <cell r="A2882">
            <v>511</v>
          </cell>
          <cell r="B2882">
            <v>733</v>
          </cell>
          <cell r="C2882" t="str">
            <v>511#733</v>
          </cell>
          <cell r="D2882">
            <v>30364</v>
          </cell>
          <cell r="E2882">
            <v>3</v>
          </cell>
          <cell r="F2882" t="str">
            <v>F</v>
          </cell>
          <cell r="G2882" t="str">
            <v>F</v>
          </cell>
          <cell r="H2882" t="str">
            <v/>
          </cell>
          <cell r="I2882" t="str">
            <v/>
          </cell>
          <cell r="J2882" t="str">
            <v/>
          </cell>
          <cell r="K2882" t="str">
            <v>Large Commercial Aircraft</v>
          </cell>
          <cell r="L2882" t="str">
            <v>Airbus</v>
          </cell>
          <cell r="M2882" t="str">
            <v>Airbus A320ceo</v>
          </cell>
        </row>
        <row r="2883">
          <cell r="A2883">
            <v>208</v>
          </cell>
          <cell r="B2883">
            <v>733</v>
          </cell>
          <cell r="C2883" t="str">
            <v>208#733</v>
          </cell>
          <cell r="D2883">
            <v>30364</v>
          </cell>
          <cell r="E2883">
            <v>3</v>
          </cell>
          <cell r="F2883" t="str">
            <v>F</v>
          </cell>
          <cell r="G2883" t="str">
            <v>F</v>
          </cell>
          <cell r="H2883" t="str">
            <v/>
          </cell>
          <cell r="I2883" t="str">
            <v/>
          </cell>
          <cell r="J2883" t="str">
            <v/>
          </cell>
          <cell r="K2883" t="str">
            <v>Large Commercial Aircraft</v>
          </cell>
          <cell r="L2883" t="str">
            <v>Airbus</v>
          </cell>
          <cell r="M2883" t="str">
            <v>Airbus A321ceo</v>
          </cell>
        </row>
        <row r="2884">
          <cell r="A2884">
            <v>512</v>
          </cell>
          <cell r="B2884">
            <v>733</v>
          </cell>
          <cell r="C2884" t="str">
            <v>512#733</v>
          </cell>
          <cell r="D2884">
            <v>30364</v>
          </cell>
          <cell r="E2884">
            <v>3</v>
          </cell>
          <cell r="F2884" t="str">
            <v>F</v>
          </cell>
          <cell r="G2884" t="str">
            <v>F</v>
          </cell>
          <cell r="H2884" t="str">
            <v/>
          </cell>
          <cell r="I2884" t="str">
            <v/>
          </cell>
          <cell r="J2884" t="str">
            <v/>
          </cell>
          <cell r="K2884" t="str">
            <v>Large Commercial Aircraft</v>
          </cell>
          <cell r="L2884" t="str">
            <v>Airbus</v>
          </cell>
          <cell r="M2884" t="str">
            <v>Airbus A321ceo</v>
          </cell>
        </row>
        <row r="2885">
          <cell r="A2885">
            <v>513</v>
          </cell>
          <cell r="B2885">
            <v>733</v>
          </cell>
          <cell r="C2885" t="str">
            <v>513#733</v>
          </cell>
          <cell r="D2885">
            <v>30364</v>
          </cell>
          <cell r="E2885">
            <v>3</v>
          </cell>
          <cell r="F2885" t="str">
            <v>F</v>
          </cell>
          <cell r="G2885" t="str">
            <v>F</v>
          </cell>
          <cell r="H2885" t="str">
            <v/>
          </cell>
          <cell r="I2885" t="str">
            <v/>
          </cell>
          <cell r="J2885" t="str">
            <v/>
          </cell>
          <cell r="K2885" t="str">
            <v>Large Commercial Aircraft</v>
          </cell>
          <cell r="L2885" t="str">
            <v>Airbus</v>
          </cell>
          <cell r="M2885" t="str">
            <v>Airbus A319neo</v>
          </cell>
        </row>
        <row r="2886">
          <cell r="A2886">
            <v>209</v>
          </cell>
          <cell r="B2886">
            <v>733</v>
          </cell>
          <cell r="C2886" t="str">
            <v>209#733</v>
          </cell>
          <cell r="D2886">
            <v>30364</v>
          </cell>
          <cell r="E2886">
            <v>3</v>
          </cell>
          <cell r="F2886" t="str">
            <v>F</v>
          </cell>
          <cell r="G2886" t="str">
            <v>F</v>
          </cell>
          <cell r="H2886" t="str">
            <v/>
          </cell>
          <cell r="I2886" t="str">
            <v/>
          </cell>
          <cell r="J2886" t="str">
            <v/>
          </cell>
          <cell r="K2886" t="str">
            <v>Large Commercial Aircraft</v>
          </cell>
          <cell r="L2886" t="str">
            <v>Airbus</v>
          </cell>
          <cell r="M2886" t="str">
            <v>Airbus A319neo</v>
          </cell>
        </row>
        <row r="2887">
          <cell r="A2887">
            <v>514</v>
          </cell>
          <cell r="B2887">
            <v>733</v>
          </cell>
          <cell r="C2887" t="str">
            <v>514#733</v>
          </cell>
          <cell r="D2887">
            <v>30364</v>
          </cell>
          <cell r="E2887">
            <v>3</v>
          </cell>
          <cell r="F2887" t="str">
            <v>F</v>
          </cell>
          <cell r="G2887" t="str">
            <v>F</v>
          </cell>
          <cell r="H2887" t="str">
            <v/>
          </cell>
          <cell r="I2887" t="str">
            <v/>
          </cell>
          <cell r="J2887" t="str">
            <v/>
          </cell>
          <cell r="K2887" t="str">
            <v>Large Commercial Aircraft</v>
          </cell>
          <cell r="L2887" t="str">
            <v>Airbus</v>
          </cell>
          <cell r="M2887" t="str">
            <v>Airbus A320neo</v>
          </cell>
        </row>
        <row r="2888">
          <cell r="A2888">
            <v>210</v>
          </cell>
          <cell r="B2888">
            <v>733</v>
          </cell>
          <cell r="C2888" t="str">
            <v>210#733</v>
          </cell>
          <cell r="D2888">
            <v>30364</v>
          </cell>
          <cell r="E2888">
            <v>3</v>
          </cell>
          <cell r="F2888" t="str">
            <v>F</v>
          </cell>
          <cell r="G2888" t="str">
            <v>F</v>
          </cell>
          <cell r="H2888" t="str">
            <v/>
          </cell>
          <cell r="I2888" t="str">
            <v/>
          </cell>
          <cell r="J2888" t="str">
            <v/>
          </cell>
          <cell r="K2888" t="str">
            <v>Large Commercial Aircraft</v>
          </cell>
          <cell r="L2888" t="str">
            <v>Airbus</v>
          </cell>
          <cell r="M2888" t="str">
            <v>Airbus A320neo</v>
          </cell>
        </row>
        <row r="2889">
          <cell r="A2889">
            <v>665</v>
          </cell>
          <cell r="B2889">
            <v>733</v>
          </cell>
          <cell r="C2889" t="str">
            <v>665#733</v>
          </cell>
          <cell r="D2889">
            <v>30364</v>
          </cell>
          <cell r="E2889">
            <v>3</v>
          </cell>
          <cell r="F2889" t="str">
            <v>F</v>
          </cell>
          <cell r="G2889" t="str">
            <v>F</v>
          </cell>
          <cell r="H2889" t="str">
            <v/>
          </cell>
          <cell r="I2889" t="str">
            <v/>
          </cell>
          <cell r="J2889" t="str">
            <v/>
          </cell>
          <cell r="K2889" t="str">
            <v>Freighter</v>
          </cell>
          <cell r="L2889" t="str">
            <v>Airbus</v>
          </cell>
          <cell r="M2889" t="str">
            <v>A320-200P2F</v>
          </cell>
        </row>
        <row r="2890">
          <cell r="A2890">
            <v>666</v>
          </cell>
          <cell r="B2890">
            <v>733</v>
          </cell>
          <cell r="C2890" t="str">
            <v>666#733</v>
          </cell>
          <cell r="D2890">
            <v>30364</v>
          </cell>
          <cell r="E2890">
            <v>3</v>
          </cell>
          <cell r="F2890" t="str">
            <v>F</v>
          </cell>
          <cell r="G2890" t="str">
            <v>F</v>
          </cell>
          <cell r="H2890" t="str">
            <v/>
          </cell>
          <cell r="I2890" t="str">
            <v/>
          </cell>
          <cell r="J2890" t="str">
            <v/>
          </cell>
          <cell r="K2890" t="str">
            <v>Freighter</v>
          </cell>
          <cell r="L2890" t="str">
            <v>Airbus</v>
          </cell>
          <cell r="M2890" t="str">
            <v>A321P2F</v>
          </cell>
        </row>
        <row r="2891">
          <cell r="A2891">
            <v>573</v>
          </cell>
          <cell r="B2891">
            <v>733</v>
          </cell>
          <cell r="C2891" t="str">
            <v>573#733</v>
          </cell>
          <cell r="D2891">
            <v>30364</v>
          </cell>
          <cell r="E2891">
            <v>3</v>
          </cell>
          <cell r="F2891" t="str">
            <v>F</v>
          </cell>
          <cell r="G2891" t="str">
            <v>F</v>
          </cell>
          <cell r="H2891" t="str">
            <v/>
          </cell>
          <cell r="I2891" t="str">
            <v/>
          </cell>
          <cell r="J2891" t="str">
            <v/>
          </cell>
          <cell r="K2891" t="str">
            <v>Freighter</v>
          </cell>
          <cell r="L2891" t="str">
            <v>Boeing</v>
          </cell>
          <cell r="M2891" t="str">
            <v>Boeing 737-300SF</v>
          </cell>
        </row>
        <row r="2892">
          <cell r="A2892">
            <v>572</v>
          </cell>
          <cell r="B2892">
            <v>733</v>
          </cell>
          <cell r="C2892" t="str">
            <v>572#733</v>
          </cell>
          <cell r="D2892">
            <v>30364</v>
          </cell>
          <cell r="E2892">
            <v>3</v>
          </cell>
          <cell r="F2892" t="str">
            <v>F</v>
          </cell>
          <cell r="G2892" t="str">
            <v>F</v>
          </cell>
          <cell r="H2892" t="str">
            <v/>
          </cell>
          <cell r="I2892" t="str">
            <v/>
          </cell>
          <cell r="J2892" t="str">
            <v/>
          </cell>
          <cell r="K2892" t="str">
            <v>Freighter</v>
          </cell>
          <cell r="L2892" t="str">
            <v>Boeing</v>
          </cell>
          <cell r="M2892" t="str">
            <v>Boeing 737-400SF</v>
          </cell>
        </row>
        <row r="2893">
          <cell r="A2893">
            <v>591</v>
          </cell>
          <cell r="B2893">
            <v>733</v>
          </cell>
          <cell r="C2893" t="str">
            <v>591#733</v>
          </cell>
          <cell r="D2893">
            <v>30364</v>
          </cell>
          <cell r="E2893">
            <v>3</v>
          </cell>
          <cell r="F2893" t="str">
            <v>F</v>
          </cell>
          <cell r="G2893" t="str">
            <v>F</v>
          </cell>
          <cell r="H2893" t="str">
            <v/>
          </cell>
          <cell r="I2893" t="str">
            <v/>
          </cell>
          <cell r="J2893" t="str">
            <v/>
          </cell>
          <cell r="K2893" t="str">
            <v>Freighter</v>
          </cell>
          <cell r="L2893" t="str">
            <v>Boeing</v>
          </cell>
          <cell r="M2893" t="str">
            <v>Boeing 737-700C</v>
          </cell>
        </row>
        <row r="2894">
          <cell r="A2894">
            <v>571</v>
          </cell>
          <cell r="B2894">
            <v>733</v>
          </cell>
          <cell r="C2894" t="str">
            <v>571#733</v>
          </cell>
          <cell r="D2894">
            <v>30364</v>
          </cell>
          <cell r="E2894">
            <v>3</v>
          </cell>
          <cell r="F2894" t="str">
            <v>F</v>
          </cell>
          <cell r="G2894" t="str">
            <v>F</v>
          </cell>
          <cell r="H2894" t="str">
            <v/>
          </cell>
          <cell r="I2894" t="str">
            <v/>
          </cell>
          <cell r="J2894" t="str">
            <v/>
          </cell>
          <cell r="K2894" t="str">
            <v>Freighter</v>
          </cell>
          <cell r="L2894" t="str">
            <v>Boeing</v>
          </cell>
          <cell r="M2894" t="str">
            <v>Boeing 737-700/-800CF</v>
          </cell>
        </row>
        <row r="2895">
          <cell r="A2895">
            <v>596</v>
          </cell>
          <cell r="B2895">
            <v>733</v>
          </cell>
          <cell r="C2895" t="str">
            <v>596#733</v>
          </cell>
          <cell r="D2895">
            <v>30364</v>
          </cell>
          <cell r="E2895">
            <v>3</v>
          </cell>
          <cell r="F2895" t="str">
            <v>F</v>
          </cell>
          <cell r="G2895" t="str">
            <v>F</v>
          </cell>
          <cell r="H2895" t="str">
            <v/>
          </cell>
          <cell r="I2895" t="str">
            <v/>
          </cell>
          <cell r="J2895" t="str">
            <v/>
          </cell>
          <cell r="K2895" t="str">
            <v>Freighter</v>
          </cell>
          <cell r="L2895" t="str">
            <v>Boeing</v>
          </cell>
          <cell r="M2895" t="str">
            <v>Boeing 757-200 PF/SF</v>
          </cell>
        </row>
        <row r="2896">
          <cell r="A2896">
            <v>595</v>
          </cell>
          <cell r="B2896">
            <v>733</v>
          </cell>
          <cell r="C2896" t="str">
            <v>595#733</v>
          </cell>
          <cell r="D2896">
            <v>30364</v>
          </cell>
          <cell r="E2896">
            <v>3</v>
          </cell>
          <cell r="F2896" t="str">
            <v>F</v>
          </cell>
          <cell r="G2896" t="str">
            <v>F</v>
          </cell>
          <cell r="H2896" t="str">
            <v/>
          </cell>
          <cell r="I2896" t="str">
            <v/>
          </cell>
          <cell r="J2896" t="str">
            <v/>
          </cell>
          <cell r="K2896" t="str">
            <v>Freighter</v>
          </cell>
          <cell r="L2896" t="str">
            <v>Boeing</v>
          </cell>
          <cell r="M2896" t="str">
            <v>Boeing 757-200 PF/SF</v>
          </cell>
        </row>
        <row r="2897">
          <cell r="A2897">
            <v>674</v>
          </cell>
          <cell r="B2897">
            <v>733</v>
          </cell>
          <cell r="C2897" t="str">
            <v>674#733</v>
          </cell>
          <cell r="D2897">
            <v>30364</v>
          </cell>
          <cell r="E2897">
            <v>3</v>
          </cell>
          <cell r="F2897" t="str">
            <v>F</v>
          </cell>
          <cell r="G2897" t="str">
            <v>F</v>
          </cell>
          <cell r="H2897" t="str">
            <v/>
          </cell>
          <cell r="I2897" t="str">
            <v/>
          </cell>
          <cell r="J2897" t="str">
            <v/>
          </cell>
          <cell r="K2897" t="str">
            <v>Business Jet</v>
          </cell>
          <cell r="L2897" t="str">
            <v>Airbus</v>
          </cell>
          <cell r="M2897" t="str">
            <v>Airbus ACJ TwoTwenty</v>
          </cell>
        </row>
        <row r="2898">
          <cell r="A2898">
            <v>296</v>
          </cell>
          <cell r="B2898">
            <v>733</v>
          </cell>
          <cell r="C2898" t="str">
            <v>296#733</v>
          </cell>
          <cell r="D2898">
            <v>30364</v>
          </cell>
          <cell r="E2898">
            <v>3</v>
          </cell>
          <cell r="F2898" t="str">
            <v>F</v>
          </cell>
          <cell r="G2898" t="str">
            <v>F</v>
          </cell>
          <cell r="H2898" t="str">
            <v/>
          </cell>
          <cell r="I2898" t="str">
            <v/>
          </cell>
          <cell r="J2898" t="str">
            <v/>
          </cell>
          <cell r="K2898" t="str">
            <v>Business Jet</v>
          </cell>
          <cell r="L2898" t="str">
            <v>Airbus</v>
          </cell>
          <cell r="M2898" t="str">
            <v>Airbus ACJ320 Family</v>
          </cell>
        </row>
        <row r="2899">
          <cell r="A2899">
            <v>526</v>
          </cell>
          <cell r="B2899">
            <v>733</v>
          </cell>
          <cell r="C2899" t="str">
            <v>526#733</v>
          </cell>
          <cell r="D2899">
            <v>30364</v>
          </cell>
          <cell r="E2899">
            <v>3</v>
          </cell>
          <cell r="F2899" t="str">
            <v>F</v>
          </cell>
          <cell r="G2899" t="str">
            <v>F</v>
          </cell>
          <cell r="H2899" t="str">
            <v/>
          </cell>
          <cell r="I2899" t="str">
            <v/>
          </cell>
          <cell r="J2899" t="str">
            <v/>
          </cell>
          <cell r="K2899" t="str">
            <v>Business Jet</v>
          </cell>
          <cell r="L2899" t="str">
            <v>Airbus</v>
          </cell>
          <cell r="M2899" t="str">
            <v>Airbus ACJ320 Family</v>
          </cell>
        </row>
        <row r="2900">
          <cell r="A2900">
            <v>528</v>
          </cell>
          <cell r="B2900">
            <v>733</v>
          </cell>
          <cell r="C2900" t="str">
            <v>528#733</v>
          </cell>
          <cell r="D2900">
            <v>30364</v>
          </cell>
          <cell r="E2900">
            <v>3</v>
          </cell>
          <cell r="F2900" t="str">
            <v>F</v>
          </cell>
          <cell r="G2900" t="str">
            <v>F</v>
          </cell>
          <cell r="H2900" t="str">
            <v/>
          </cell>
          <cell r="I2900" t="str">
            <v/>
          </cell>
          <cell r="J2900" t="str">
            <v/>
          </cell>
          <cell r="K2900" t="str">
            <v>Business Jet</v>
          </cell>
          <cell r="L2900" t="str">
            <v>Airbus</v>
          </cell>
          <cell r="M2900" t="str">
            <v>Airbus ACJ320neo Family</v>
          </cell>
        </row>
        <row r="2901">
          <cell r="A2901">
            <v>527</v>
          </cell>
          <cell r="B2901">
            <v>733</v>
          </cell>
          <cell r="C2901" t="str">
            <v>527#733</v>
          </cell>
          <cell r="D2901">
            <v>30364</v>
          </cell>
          <cell r="E2901">
            <v>3</v>
          </cell>
          <cell r="F2901" t="str">
            <v>F</v>
          </cell>
          <cell r="G2901" t="str">
            <v>F</v>
          </cell>
          <cell r="H2901" t="str">
            <v/>
          </cell>
          <cell r="I2901" t="str">
            <v/>
          </cell>
          <cell r="J2901" t="str">
            <v/>
          </cell>
          <cell r="K2901" t="str">
            <v>Business Jet</v>
          </cell>
          <cell r="L2901" t="str">
            <v>Airbus</v>
          </cell>
          <cell r="M2901" t="str">
            <v>Airbus ACJ320neo Family</v>
          </cell>
        </row>
        <row r="2902">
          <cell r="A2902">
            <v>529</v>
          </cell>
          <cell r="B2902">
            <v>733</v>
          </cell>
          <cell r="C2902" t="str">
            <v>529#733</v>
          </cell>
          <cell r="D2902">
            <v>30364</v>
          </cell>
          <cell r="E2902">
            <v>3</v>
          </cell>
          <cell r="F2902" t="str">
            <v>F</v>
          </cell>
          <cell r="G2902" t="str">
            <v>F</v>
          </cell>
          <cell r="H2902" t="str">
            <v/>
          </cell>
          <cell r="I2902" t="str">
            <v/>
          </cell>
          <cell r="J2902" t="str">
            <v/>
          </cell>
          <cell r="K2902" t="str">
            <v>Business Jet</v>
          </cell>
          <cell r="L2902" t="str">
            <v>Boeing</v>
          </cell>
          <cell r="M2902" t="str">
            <v>Boeing BBJ MAX</v>
          </cell>
        </row>
        <row r="2903">
          <cell r="A2903">
            <v>297</v>
          </cell>
          <cell r="B2903">
            <v>733</v>
          </cell>
          <cell r="C2903" t="str">
            <v>297#733</v>
          </cell>
          <cell r="D2903">
            <v>30364</v>
          </cell>
          <cell r="E2903">
            <v>3</v>
          </cell>
          <cell r="F2903" t="str">
            <v>F</v>
          </cell>
          <cell r="G2903" t="str">
            <v>F</v>
          </cell>
          <cell r="H2903" t="str">
            <v/>
          </cell>
          <cell r="I2903" t="str">
            <v/>
          </cell>
          <cell r="J2903" t="str">
            <v/>
          </cell>
          <cell r="K2903" t="str">
            <v>Business Jet</v>
          </cell>
          <cell r="L2903" t="str">
            <v>Boeing</v>
          </cell>
          <cell r="M2903" t="str">
            <v>Boeing BBJ/BBJ2/BBJ3</v>
          </cell>
        </row>
        <row r="2904">
          <cell r="A2904">
            <v>636</v>
          </cell>
          <cell r="B2904">
            <v>733</v>
          </cell>
          <cell r="C2904" t="str">
            <v>636#733</v>
          </cell>
          <cell r="D2904">
            <v>30364</v>
          </cell>
          <cell r="E2904">
            <v>3</v>
          </cell>
          <cell r="F2904" t="str">
            <v>F</v>
          </cell>
          <cell r="G2904" t="str">
            <v>F</v>
          </cell>
          <cell r="H2904" t="str">
            <v/>
          </cell>
          <cell r="I2904" t="str">
            <v/>
          </cell>
          <cell r="J2904" t="str">
            <v/>
          </cell>
          <cell r="K2904" t="str">
            <v>Military Transport / Special Mission</v>
          </cell>
          <cell r="L2904" t="str">
            <v>Boeing</v>
          </cell>
          <cell r="M2904" t="str">
            <v>Boeing B-52 Stratofortress</v>
          </cell>
        </row>
        <row r="2905">
          <cell r="A2905">
            <v>676</v>
          </cell>
          <cell r="B2905">
            <v>733</v>
          </cell>
          <cell r="C2905" t="str">
            <v>676#733</v>
          </cell>
          <cell r="D2905">
            <v>30364</v>
          </cell>
          <cell r="E2905">
            <v>3</v>
          </cell>
          <cell r="F2905" t="str">
            <v>F</v>
          </cell>
          <cell r="G2905" t="str">
            <v>F</v>
          </cell>
          <cell r="H2905" t="str">
            <v/>
          </cell>
          <cell r="I2905" t="str">
            <v/>
          </cell>
          <cell r="J2905" t="str">
            <v/>
          </cell>
          <cell r="K2905" t="str">
            <v>Military Transport / Special Mission</v>
          </cell>
          <cell r="L2905" t="str">
            <v>Boeing</v>
          </cell>
          <cell r="M2905" t="str">
            <v>Boeing B-52 Stratofortress re-engine</v>
          </cell>
        </row>
        <row r="2906">
          <cell r="A2906">
            <v>156</v>
          </cell>
          <cell r="B2906">
            <v>733</v>
          </cell>
          <cell r="C2906" t="str">
            <v>156#733</v>
          </cell>
          <cell r="D2906">
            <v>30364</v>
          </cell>
          <cell r="E2906">
            <v>3</v>
          </cell>
          <cell r="F2906" t="str">
            <v>F</v>
          </cell>
          <cell r="G2906" t="str">
            <v>F</v>
          </cell>
          <cell r="H2906" t="str">
            <v/>
          </cell>
          <cell r="I2906" t="str">
            <v/>
          </cell>
          <cell r="J2906" t="str">
            <v/>
          </cell>
          <cell r="K2906" t="str">
            <v>Military Transport / Special Mission</v>
          </cell>
          <cell r="L2906" t="str">
            <v>Boeing</v>
          </cell>
          <cell r="M2906" t="str">
            <v>Boeing P-8 Poseidon</v>
          </cell>
        </row>
        <row r="2907">
          <cell r="A2907">
            <v>574</v>
          </cell>
          <cell r="B2907">
            <v>733</v>
          </cell>
          <cell r="C2907" t="str">
            <v>574#733</v>
          </cell>
          <cell r="D2907">
            <v>30364</v>
          </cell>
          <cell r="E2907">
            <v>3</v>
          </cell>
          <cell r="F2907" t="str">
            <v>F</v>
          </cell>
          <cell r="G2907" t="str">
            <v>F</v>
          </cell>
          <cell r="H2907" t="str">
            <v/>
          </cell>
          <cell r="I2907" t="str">
            <v/>
          </cell>
          <cell r="J2907" t="str">
            <v/>
          </cell>
          <cell r="K2907" t="str">
            <v>Military Transport / Special Mission</v>
          </cell>
          <cell r="L2907" t="str">
            <v>Boeing</v>
          </cell>
          <cell r="M2907" t="str">
            <v>Boeing C-40 Clipper</v>
          </cell>
        </row>
        <row r="2908">
          <cell r="A2908">
            <v>197</v>
          </cell>
          <cell r="B2908">
            <v>733</v>
          </cell>
          <cell r="C2908" t="str">
            <v>197#733</v>
          </cell>
          <cell r="D2908">
            <v>30364</v>
          </cell>
          <cell r="E2908">
            <v>3</v>
          </cell>
          <cell r="F2908" t="str">
            <v>F</v>
          </cell>
          <cell r="G2908" t="str">
            <v>F</v>
          </cell>
          <cell r="H2908" t="str">
            <v/>
          </cell>
          <cell r="I2908" t="str">
            <v/>
          </cell>
          <cell r="J2908" t="str">
            <v/>
          </cell>
          <cell r="K2908" t="str">
            <v>Large Commercial Aircraft</v>
          </cell>
          <cell r="L2908" t="str">
            <v>Boeing</v>
          </cell>
          <cell r="M2908" t="str">
            <v>Boeing 737 MAX: 737 MAX 9</v>
          </cell>
        </row>
        <row r="2909">
          <cell r="A2909">
            <v>300</v>
          </cell>
          <cell r="B2909">
            <v>733</v>
          </cell>
          <cell r="C2909" t="str">
            <v>300#733</v>
          </cell>
          <cell r="D2909">
            <v>30364</v>
          </cell>
          <cell r="E2909">
            <v>3</v>
          </cell>
          <cell r="F2909" t="str">
            <v>F</v>
          </cell>
          <cell r="G2909" t="str">
            <v>F</v>
          </cell>
          <cell r="H2909" t="str">
            <v/>
          </cell>
          <cell r="I2909" t="str">
            <v/>
          </cell>
          <cell r="J2909" t="str">
            <v/>
          </cell>
          <cell r="K2909" t="str">
            <v>Large Commercial Aircraft</v>
          </cell>
          <cell r="L2909" t="str">
            <v>Boeing</v>
          </cell>
          <cell r="M2909" t="str">
            <v>Boeing 737-600</v>
          </cell>
        </row>
        <row r="2910">
          <cell r="A2910">
            <v>192</v>
          </cell>
          <cell r="B2910">
            <v>733</v>
          </cell>
          <cell r="C2910" t="str">
            <v>192#733</v>
          </cell>
          <cell r="D2910">
            <v>30364</v>
          </cell>
          <cell r="E2910">
            <v>3</v>
          </cell>
          <cell r="F2910" t="str">
            <v>F</v>
          </cell>
          <cell r="G2910" t="str">
            <v>F</v>
          </cell>
          <cell r="H2910" t="str">
            <v/>
          </cell>
          <cell r="I2910" t="str">
            <v/>
          </cell>
          <cell r="J2910" t="str">
            <v/>
          </cell>
          <cell r="K2910" t="str">
            <v>Large Commercial Aircraft</v>
          </cell>
          <cell r="L2910" t="str">
            <v>Boeing</v>
          </cell>
          <cell r="M2910" t="str">
            <v>Boeing 737-700</v>
          </cell>
        </row>
        <row r="2911">
          <cell r="A2911">
            <v>193</v>
          </cell>
          <cell r="B2911">
            <v>733</v>
          </cell>
          <cell r="C2911" t="str">
            <v>193#733</v>
          </cell>
          <cell r="D2911">
            <v>30364</v>
          </cell>
          <cell r="E2911">
            <v>3</v>
          </cell>
          <cell r="F2911" t="str">
            <v>F</v>
          </cell>
          <cell r="G2911" t="str">
            <v>F</v>
          </cell>
          <cell r="H2911" t="str">
            <v/>
          </cell>
          <cell r="I2911" t="str">
            <v/>
          </cell>
          <cell r="J2911" t="str">
            <v/>
          </cell>
          <cell r="K2911" t="str">
            <v>Large Commercial Aircraft</v>
          </cell>
          <cell r="L2911" t="str">
            <v>Boeing</v>
          </cell>
          <cell r="M2911" t="str">
            <v>Boeing 737-800</v>
          </cell>
        </row>
        <row r="2912">
          <cell r="A2912">
            <v>194</v>
          </cell>
          <cell r="B2912">
            <v>733</v>
          </cell>
          <cell r="C2912" t="str">
            <v>194#733</v>
          </cell>
          <cell r="D2912">
            <v>30364</v>
          </cell>
          <cell r="E2912">
            <v>3</v>
          </cell>
          <cell r="F2912" t="str">
            <v>F</v>
          </cell>
          <cell r="G2912" t="str">
            <v>F</v>
          </cell>
          <cell r="H2912" t="str">
            <v/>
          </cell>
          <cell r="I2912" t="str">
            <v/>
          </cell>
          <cell r="J2912" t="str">
            <v/>
          </cell>
          <cell r="K2912" t="str">
            <v>Large Commercial Aircraft</v>
          </cell>
          <cell r="L2912" t="str">
            <v>Boeing</v>
          </cell>
          <cell r="M2912" t="str">
            <v>Boeing 737-900</v>
          </cell>
        </row>
        <row r="2913">
          <cell r="A2913">
            <v>522</v>
          </cell>
          <cell r="B2913">
            <v>733</v>
          </cell>
          <cell r="C2913" t="str">
            <v>522#733</v>
          </cell>
          <cell r="D2913">
            <v>30364</v>
          </cell>
          <cell r="E2913">
            <v>3</v>
          </cell>
          <cell r="F2913" t="str">
            <v>F</v>
          </cell>
          <cell r="G2913" t="str">
            <v>F</v>
          </cell>
          <cell r="H2913" t="str">
            <v/>
          </cell>
          <cell r="I2913" t="str">
            <v/>
          </cell>
          <cell r="J2913" t="str">
            <v/>
          </cell>
          <cell r="K2913" t="str">
            <v>Large Commercial Aircraft</v>
          </cell>
          <cell r="L2913" t="str">
            <v>Boeing</v>
          </cell>
          <cell r="M2913" t="str">
            <v>Boeing 757</v>
          </cell>
        </row>
        <row r="2914">
          <cell r="A2914">
            <v>230</v>
          </cell>
          <cell r="B2914">
            <v>733</v>
          </cell>
          <cell r="C2914" t="str">
            <v>230#733</v>
          </cell>
          <cell r="D2914">
            <v>30364</v>
          </cell>
          <cell r="E2914">
            <v>3</v>
          </cell>
          <cell r="F2914" t="str">
            <v>F</v>
          </cell>
          <cell r="G2914" t="str">
            <v>F</v>
          </cell>
          <cell r="H2914" t="str">
            <v/>
          </cell>
          <cell r="I2914" t="str">
            <v/>
          </cell>
          <cell r="J2914" t="str">
            <v/>
          </cell>
          <cell r="K2914" t="str">
            <v>Large Commercial Aircraft</v>
          </cell>
          <cell r="L2914" t="str">
            <v>Boeing</v>
          </cell>
          <cell r="M2914" t="str">
            <v>Boeing 757</v>
          </cell>
        </row>
        <row r="2915">
          <cell r="A2915">
            <v>612</v>
          </cell>
          <cell r="B2915">
            <v>733</v>
          </cell>
          <cell r="C2915" t="str">
            <v>612#733</v>
          </cell>
          <cell r="D2915">
            <v>30364</v>
          </cell>
          <cell r="E2915">
            <v>3</v>
          </cell>
          <cell r="F2915" t="str">
            <v>F</v>
          </cell>
          <cell r="G2915" t="str">
            <v>F</v>
          </cell>
          <cell r="H2915" t="str">
            <v/>
          </cell>
          <cell r="I2915" t="str">
            <v/>
          </cell>
          <cell r="J2915" t="str">
            <v/>
          </cell>
          <cell r="K2915" t="str">
            <v>Large Commercial Aircraft</v>
          </cell>
          <cell r="L2915" t="str">
            <v>Boeing</v>
          </cell>
          <cell r="M2915" t="str">
            <v>Boeing New Single Aisle (NSA)</v>
          </cell>
        </row>
        <row r="2916">
          <cell r="A2916">
            <v>18</v>
          </cell>
          <cell r="B2916">
            <v>733</v>
          </cell>
          <cell r="C2916" t="str">
            <v>18#733</v>
          </cell>
          <cell r="D2916">
            <v>30364</v>
          </cell>
          <cell r="E2916">
            <v>3</v>
          </cell>
          <cell r="F2916" t="str">
            <v>F</v>
          </cell>
          <cell r="G2916" t="str">
            <v>F</v>
          </cell>
          <cell r="H2916" t="str">
            <v/>
          </cell>
          <cell r="I2916" t="str">
            <v/>
          </cell>
          <cell r="J2916" t="str">
            <v/>
          </cell>
          <cell r="K2916" t="str">
            <v>Large Commercial Aircraft</v>
          </cell>
          <cell r="L2916" t="str">
            <v>Comac</v>
          </cell>
          <cell r="M2916" t="str">
            <v>Comac C919</v>
          </cell>
        </row>
        <row r="2917">
          <cell r="A2917">
            <v>541</v>
          </cell>
          <cell r="B2917">
            <v>733</v>
          </cell>
          <cell r="C2917" t="str">
            <v>541#733</v>
          </cell>
          <cell r="D2917">
            <v>30364</v>
          </cell>
          <cell r="E2917">
            <v>3</v>
          </cell>
          <cell r="F2917" t="str">
            <v>F</v>
          </cell>
          <cell r="G2917" t="str">
            <v>F</v>
          </cell>
          <cell r="H2917" t="str">
            <v/>
          </cell>
          <cell r="I2917" t="str">
            <v/>
          </cell>
          <cell r="J2917" t="str">
            <v/>
          </cell>
          <cell r="K2917" t="str">
            <v>Large Commercial Aircraft</v>
          </cell>
          <cell r="L2917" t="str">
            <v>Irkut</v>
          </cell>
          <cell r="M2917" t="str">
            <v>Irkut MC-21</v>
          </cell>
        </row>
        <row r="2918">
          <cell r="A2918">
            <v>19</v>
          </cell>
          <cell r="B2918">
            <v>733</v>
          </cell>
          <cell r="C2918" t="str">
            <v>19#733</v>
          </cell>
          <cell r="D2918">
            <v>30364</v>
          </cell>
          <cell r="E2918">
            <v>3</v>
          </cell>
          <cell r="F2918" t="str">
            <v>F</v>
          </cell>
          <cell r="G2918" t="str">
            <v>F</v>
          </cell>
          <cell r="H2918" t="str">
            <v/>
          </cell>
          <cell r="I2918" t="str">
            <v/>
          </cell>
          <cell r="J2918" t="str">
            <v/>
          </cell>
          <cell r="K2918" t="str">
            <v>Large Commercial Aircraft</v>
          </cell>
          <cell r="L2918" t="str">
            <v>Irkut</v>
          </cell>
          <cell r="M2918" t="str">
            <v>Irkut MC-21</v>
          </cell>
        </row>
        <row r="2919">
          <cell r="A2919">
            <v>663</v>
          </cell>
          <cell r="B2919">
            <v>733</v>
          </cell>
          <cell r="C2919" t="str">
            <v>663#733</v>
          </cell>
          <cell r="D2919">
            <v>31882</v>
          </cell>
          <cell r="E2919">
            <v>3</v>
          </cell>
          <cell r="F2919" t="str">
            <v>G</v>
          </cell>
          <cell r="G2919" t="str">
            <v>G (105% F) [$30,364]</v>
          </cell>
          <cell r="H2919" t="str">
            <v/>
          </cell>
          <cell r="I2919" t="str">
            <v/>
          </cell>
          <cell r="J2919" t="str">
            <v/>
          </cell>
          <cell r="K2919" t="str">
            <v>Large Commercial Aircraft</v>
          </cell>
          <cell r="L2919" t="str">
            <v>Airbus</v>
          </cell>
          <cell r="M2919" t="str">
            <v>Airbus A321 XLR</v>
          </cell>
        </row>
        <row r="2920">
          <cell r="A2920">
            <v>654</v>
          </cell>
          <cell r="B2920">
            <v>733</v>
          </cell>
          <cell r="C2920" t="str">
            <v>654#733</v>
          </cell>
          <cell r="D2920">
            <v>31882</v>
          </cell>
          <cell r="E2920">
            <v>3</v>
          </cell>
          <cell r="F2920" t="str">
            <v>G</v>
          </cell>
          <cell r="G2920" t="str">
            <v>G (105% F) [$30,364]</v>
          </cell>
          <cell r="H2920" t="str">
            <v/>
          </cell>
          <cell r="I2920" t="str">
            <v/>
          </cell>
          <cell r="J2920" t="str">
            <v/>
          </cell>
          <cell r="K2920" t="str">
            <v>Large Commercial Aircraft</v>
          </cell>
          <cell r="L2920" t="str">
            <v>Airbus</v>
          </cell>
          <cell r="M2920" t="str">
            <v>Airbus A322X</v>
          </cell>
        </row>
        <row r="2921">
          <cell r="A2921">
            <v>655</v>
          </cell>
          <cell r="B2921">
            <v>733</v>
          </cell>
          <cell r="C2921" t="str">
            <v>655#733</v>
          </cell>
          <cell r="D2921">
            <v>31882</v>
          </cell>
          <cell r="E2921">
            <v>3</v>
          </cell>
          <cell r="F2921" t="str">
            <v>G</v>
          </cell>
          <cell r="G2921" t="str">
            <v>G (105% F) [$30,364]</v>
          </cell>
          <cell r="H2921" t="str">
            <v/>
          </cell>
          <cell r="I2921" t="str">
            <v/>
          </cell>
          <cell r="J2921" t="str">
            <v/>
          </cell>
          <cell r="K2921" t="str">
            <v>Large Commercial Aircraft</v>
          </cell>
          <cell r="L2921" t="str">
            <v>Airbus</v>
          </cell>
          <cell r="M2921" t="str">
            <v>Airbus A322X</v>
          </cell>
        </row>
        <row r="2922">
          <cell r="A2922">
            <v>94</v>
          </cell>
          <cell r="B2922">
            <v>733</v>
          </cell>
          <cell r="C2922" t="str">
            <v>94#733</v>
          </cell>
          <cell r="D2922">
            <v>31882</v>
          </cell>
          <cell r="E2922">
            <v>1</v>
          </cell>
          <cell r="F2922" t="str">
            <v>G</v>
          </cell>
          <cell r="G2922" t="str">
            <v>G (105% F) [$30,364]</v>
          </cell>
          <cell r="H2922" t="str">
            <v/>
          </cell>
          <cell r="I2922" t="str">
            <v/>
          </cell>
          <cell r="J2922" t="str">
            <v/>
          </cell>
          <cell r="K2922" t="str">
            <v>Helicopter</v>
          </cell>
          <cell r="L2922" t="str">
            <v>Bell</v>
          </cell>
          <cell r="M2922" t="str">
            <v>Bell UH-1 Iroquois/412</v>
          </cell>
        </row>
        <row r="2923">
          <cell r="A2923">
            <v>653</v>
          </cell>
          <cell r="B2923">
            <v>733</v>
          </cell>
          <cell r="C2923" t="str">
            <v>653#733</v>
          </cell>
          <cell r="D2923">
            <v>31882</v>
          </cell>
          <cell r="E2923">
            <v>3</v>
          </cell>
          <cell r="F2923" t="str">
            <v>G</v>
          </cell>
          <cell r="G2923" t="str">
            <v>G (105% F) [$30,364]</v>
          </cell>
          <cell r="H2923" t="str">
            <v/>
          </cell>
          <cell r="I2923" t="str">
            <v/>
          </cell>
          <cell r="J2923" t="str">
            <v/>
          </cell>
          <cell r="K2923" t="str">
            <v>Large Commercial Aircraft</v>
          </cell>
          <cell r="L2923" t="str">
            <v>Airbus</v>
          </cell>
          <cell r="M2923" t="str">
            <v>Airbus A220-500</v>
          </cell>
        </row>
        <row r="2924">
          <cell r="A2924">
            <v>660</v>
          </cell>
          <cell r="B2924">
            <v>733</v>
          </cell>
          <cell r="C2924" t="str">
            <v>660#733</v>
          </cell>
          <cell r="D2924">
            <v>31882</v>
          </cell>
          <cell r="E2924">
            <v>3</v>
          </cell>
          <cell r="F2924" t="str">
            <v>G</v>
          </cell>
          <cell r="G2924" t="str">
            <v>G (105% F) [$30,364]</v>
          </cell>
          <cell r="H2924" t="str">
            <v/>
          </cell>
          <cell r="I2924" t="str">
            <v/>
          </cell>
          <cell r="J2924" t="str">
            <v/>
          </cell>
          <cell r="K2924" t="str">
            <v>Large Commercial Aircraft</v>
          </cell>
          <cell r="L2924" t="str">
            <v>Airbus</v>
          </cell>
          <cell r="M2924" t="str">
            <v>Airbus A321 LR</v>
          </cell>
        </row>
        <row r="2925">
          <cell r="A2925">
            <v>661</v>
          </cell>
          <cell r="B2925">
            <v>733</v>
          </cell>
          <cell r="C2925" t="str">
            <v>661#733</v>
          </cell>
          <cell r="D2925">
            <v>31882</v>
          </cell>
          <cell r="E2925">
            <v>3</v>
          </cell>
          <cell r="F2925" t="str">
            <v>G</v>
          </cell>
          <cell r="G2925" t="str">
            <v>G (105% F) [$30,364]</v>
          </cell>
          <cell r="H2925" t="str">
            <v/>
          </cell>
          <cell r="I2925" t="str">
            <v/>
          </cell>
          <cell r="J2925" t="str">
            <v/>
          </cell>
          <cell r="K2925" t="str">
            <v>Large Commercial Aircraft</v>
          </cell>
          <cell r="L2925" t="str">
            <v>Airbus</v>
          </cell>
          <cell r="M2925" t="str">
            <v>Airbus A321 LR</v>
          </cell>
        </row>
        <row r="2926">
          <cell r="A2926">
            <v>662</v>
          </cell>
          <cell r="B2926">
            <v>733</v>
          </cell>
          <cell r="C2926" t="str">
            <v>662#733</v>
          </cell>
          <cell r="D2926">
            <v>31882</v>
          </cell>
          <cell r="E2926">
            <v>3</v>
          </cell>
          <cell r="F2926" t="str">
            <v>G</v>
          </cell>
          <cell r="G2926" t="str">
            <v>G (105% F) [$30,364]</v>
          </cell>
          <cell r="H2926" t="str">
            <v/>
          </cell>
          <cell r="I2926" t="str">
            <v/>
          </cell>
          <cell r="J2926" t="str">
            <v/>
          </cell>
          <cell r="K2926" t="str">
            <v>Large Commercial Aircraft</v>
          </cell>
          <cell r="L2926" t="str">
            <v>Airbus</v>
          </cell>
          <cell r="M2926" t="str">
            <v>Airbus A321 XLR</v>
          </cell>
        </row>
        <row r="2927">
          <cell r="A2927">
            <v>646</v>
          </cell>
          <cell r="B2927">
            <v>733</v>
          </cell>
          <cell r="C2927" t="str">
            <v>646#733</v>
          </cell>
          <cell r="D2927">
            <v>31882</v>
          </cell>
          <cell r="E2927">
            <v>1</v>
          </cell>
          <cell r="F2927" t="str">
            <v>G</v>
          </cell>
          <cell r="G2927" t="str">
            <v>G (105% F) [$30,364]</v>
          </cell>
          <cell r="H2927" t="str">
            <v/>
          </cell>
          <cell r="I2927" t="str">
            <v/>
          </cell>
          <cell r="J2927" t="str">
            <v/>
          </cell>
          <cell r="K2927" t="str">
            <v>Helicopter</v>
          </cell>
          <cell r="L2927" t="str">
            <v>Bell</v>
          </cell>
          <cell r="M2927" t="str">
            <v>Bell 412X</v>
          </cell>
        </row>
        <row r="2928">
          <cell r="A2928">
            <v>91</v>
          </cell>
          <cell r="B2928">
            <v>733</v>
          </cell>
          <cell r="C2928" t="str">
            <v>91#733</v>
          </cell>
          <cell r="D2928">
            <v>31882</v>
          </cell>
          <cell r="E2928">
            <v>1</v>
          </cell>
          <cell r="F2928" t="str">
            <v>G</v>
          </cell>
          <cell r="G2928" t="str">
            <v>G (105% F) [$30,364]</v>
          </cell>
          <cell r="H2928" t="str">
            <v/>
          </cell>
          <cell r="I2928" t="str">
            <v/>
          </cell>
          <cell r="J2928" t="str">
            <v/>
          </cell>
          <cell r="K2928" t="str">
            <v>Helicopter</v>
          </cell>
          <cell r="L2928" t="str">
            <v>Bell</v>
          </cell>
          <cell r="M2928" t="str">
            <v>Bell 429 GlobalRanger</v>
          </cell>
        </row>
        <row r="2929">
          <cell r="A2929">
            <v>89</v>
          </cell>
          <cell r="B2929">
            <v>733</v>
          </cell>
          <cell r="C2929" t="str">
            <v>89#733</v>
          </cell>
          <cell r="D2929">
            <v>31882</v>
          </cell>
          <cell r="E2929">
            <v>1</v>
          </cell>
          <cell r="F2929" t="str">
            <v>G</v>
          </cell>
          <cell r="G2929" t="str">
            <v>G (105% F) [$30,364]</v>
          </cell>
          <cell r="H2929" t="str">
            <v/>
          </cell>
          <cell r="I2929" t="str">
            <v/>
          </cell>
          <cell r="J2929" t="str">
            <v/>
          </cell>
          <cell r="K2929" t="str">
            <v>Helicopter</v>
          </cell>
          <cell r="L2929" t="str">
            <v>Bell</v>
          </cell>
          <cell r="M2929" t="str">
            <v>Bell 505 Jet Ranger X</v>
          </cell>
        </row>
        <row r="2930">
          <cell r="A2930">
            <v>93</v>
          </cell>
          <cell r="B2930">
            <v>733</v>
          </cell>
          <cell r="C2930" t="str">
            <v>93#733</v>
          </cell>
          <cell r="D2930">
            <v>31882</v>
          </cell>
          <cell r="E2930">
            <v>1</v>
          </cell>
          <cell r="F2930" t="str">
            <v>G</v>
          </cell>
          <cell r="G2930" t="str">
            <v>G (105% F) [$30,364]</v>
          </cell>
          <cell r="H2930" t="str">
            <v/>
          </cell>
          <cell r="I2930" t="str">
            <v/>
          </cell>
          <cell r="J2930" t="str">
            <v/>
          </cell>
          <cell r="K2930" t="str">
            <v>Helicopter</v>
          </cell>
          <cell r="L2930" t="str">
            <v>Bell</v>
          </cell>
          <cell r="M2930" t="str">
            <v>Bell 525 Relentless</v>
          </cell>
        </row>
        <row r="2931">
          <cell r="A2931">
            <v>109</v>
          </cell>
          <cell r="B2931">
            <v>733</v>
          </cell>
          <cell r="C2931" t="str">
            <v>109#733</v>
          </cell>
          <cell r="D2931">
            <v>31882</v>
          </cell>
          <cell r="E2931">
            <v>1</v>
          </cell>
          <cell r="F2931" t="str">
            <v>G</v>
          </cell>
          <cell r="G2931" t="str">
            <v>G (105% F) [$30,364]</v>
          </cell>
          <cell r="H2931" t="str">
            <v/>
          </cell>
          <cell r="I2931" t="str">
            <v/>
          </cell>
          <cell r="J2931" t="str">
            <v/>
          </cell>
          <cell r="K2931" t="str">
            <v>Helicopter</v>
          </cell>
          <cell r="L2931" t="str">
            <v>Airbus</v>
          </cell>
          <cell r="M2931" t="str">
            <v>Airbus H155</v>
          </cell>
        </row>
        <row r="2932">
          <cell r="A2932">
            <v>110</v>
          </cell>
          <cell r="B2932">
            <v>733</v>
          </cell>
          <cell r="C2932" t="str">
            <v>110#733</v>
          </cell>
          <cell r="D2932">
            <v>31882</v>
          </cell>
          <cell r="E2932">
            <v>1</v>
          </cell>
          <cell r="F2932" t="str">
            <v>G</v>
          </cell>
          <cell r="G2932" t="str">
            <v>G (105% F) [$30,364]</v>
          </cell>
          <cell r="H2932" t="str">
            <v/>
          </cell>
          <cell r="I2932" t="str">
            <v/>
          </cell>
          <cell r="J2932" t="str">
            <v/>
          </cell>
          <cell r="K2932" t="str">
            <v>Helicopter</v>
          </cell>
          <cell r="L2932" t="str">
            <v>Airbus</v>
          </cell>
          <cell r="M2932" t="str">
            <v>Airbus H160</v>
          </cell>
        </row>
        <row r="2933">
          <cell r="A2933">
            <v>175</v>
          </cell>
          <cell r="B2933">
            <v>733</v>
          </cell>
          <cell r="C2933" t="str">
            <v>175#733</v>
          </cell>
          <cell r="D2933">
            <v>31882</v>
          </cell>
          <cell r="E2933">
            <v>1</v>
          </cell>
          <cell r="F2933" t="str">
            <v>G</v>
          </cell>
          <cell r="G2933" t="str">
            <v>G (105% F) [$30,364]</v>
          </cell>
          <cell r="H2933" t="str">
            <v/>
          </cell>
          <cell r="I2933" t="str">
            <v/>
          </cell>
          <cell r="J2933" t="str">
            <v/>
          </cell>
          <cell r="K2933" t="str">
            <v>Turboprop Trainers / Light Attack</v>
          </cell>
          <cell r="L2933" t="str">
            <v>KAI</v>
          </cell>
          <cell r="M2933" t="str">
            <v>KAI KT-1 Woongbi</v>
          </cell>
        </row>
        <row r="2934">
          <cell r="A2934">
            <v>306</v>
          </cell>
          <cell r="B2934">
            <v>733</v>
          </cell>
          <cell r="C2934" t="str">
            <v>306#733</v>
          </cell>
          <cell r="D2934">
            <v>31882</v>
          </cell>
          <cell r="E2934">
            <v>1</v>
          </cell>
          <cell r="F2934" t="str">
            <v>G</v>
          </cell>
          <cell r="G2934" t="str">
            <v>G (105% F) [$30,364]</v>
          </cell>
          <cell r="H2934" t="str">
            <v/>
          </cell>
          <cell r="I2934" t="str">
            <v/>
          </cell>
          <cell r="J2934" t="str">
            <v/>
          </cell>
          <cell r="K2934" t="str">
            <v>Turboprop Trainers / Light Attack</v>
          </cell>
          <cell r="L2934" t="str">
            <v>TAI</v>
          </cell>
          <cell r="M2934" t="str">
            <v>TAI Hürkus</v>
          </cell>
        </row>
        <row r="2935">
          <cell r="A2935">
            <v>125</v>
          </cell>
          <cell r="B2935">
            <v>733</v>
          </cell>
          <cell r="C2935" t="str">
            <v>125#733</v>
          </cell>
          <cell r="D2935">
            <v>40485</v>
          </cell>
          <cell r="E2935">
            <v>1</v>
          </cell>
          <cell r="F2935" t="str">
            <v>H</v>
          </cell>
          <cell r="G2935" t="str">
            <v>H</v>
          </cell>
          <cell r="H2935" t="str">
            <v/>
          </cell>
          <cell r="I2935" t="str">
            <v/>
          </cell>
          <cell r="J2935" t="str">
            <v/>
          </cell>
          <cell r="K2935" t="str">
            <v>Helicopter</v>
          </cell>
          <cell r="L2935" t="str">
            <v>Sikorsky</v>
          </cell>
          <cell r="M2935" t="str">
            <v>Sikorsky S-76</v>
          </cell>
        </row>
        <row r="2936">
          <cell r="A2936">
            <v>126</v>
          </cell>
          <cell r="B2936">
            <v>733</v>
          </cell>
          <cell r="C2936" t="str">
            <v>126#733</v>
          </cell>
          <cell r="D2936">
            <v>40485</v>
          </cell>
          <cell r="E2936">
            <v>1</v>
          </cell>
          <cell r="F2936" t="str">
            <v>H</v>
          </cell>
          <cell r="G2936" t="str">
            <v>H</v>
          </cell>
          <cell r="H2936" t="str">
            <v/>
          </cell>
          <cell r="I2936" t="str">
            <v/>
          </cell>
          <cell r="J2936" t="str">
            <v/>
          </cell>
          <cell r="K2936" t="str">
            <v>Helicopter</v>
          </cell>
          <cell r="L2936" t="str">
            <v>Sikorsky</v>
          </cell>
          <cell r="M2936" t="str">
            <v>Sikorsky S-92</v>
          </cell>
        </row>
        <row r="2937">
          <cell r="A2937">
            <v>102</v>
          </cell>
          <cell r="B2937">
            <v>733</v>
          </cell>
          <cell r="C2937" t="str">
            <v>102#733</v>
          </cell>
          <cell r="D2937">
            <v>40485</v>
          </cell>
          <cell r="E2937">
            <v>1</v>
          </cell>
          <cell r="F2937" t="str">
            <v>H</v>
          </cell>
          <cell r="G2937" t="str">
            <v>H</v>
          </cell>
          <cell r="H2937" t="str">
            <v/>
          </cell>
          <cell r="I2937" t="str">
            <v/>
          </cell>
          <cell r="J2937" t="str">
            <v/>
          </cell>
          <cell r="K2937" t="str">
            <v>Helicopter</v>
          </cell>
          <cell r="L2937" t="str">
            <v>Airbus</v>
          </cell>
          <cell r="M2937" t="str">
            <v>Airbus H175</v>
          </cell>
        </row>
        <row r="2938">
          <cell r="A2938">
            <v>105</v>
          </cell>
          <cell r="B2938">
            <v>733</v>
          </cell>
          <cell r="C2938" t="str">
            <v>105#733</v>
          </cell>
          <cell r="D2938">
            <v>40485</v>
          </cell>
          <cell r="E2938">
            <v>1</v>
          </cell>
          <cell r="F2938" t="str">
            <v>H</v>
          </cell>
          <cell r="G2938" t="str">
            <v>H</v>
          </cell>
          <cell r="H2938" t="str">
            <v/>
          </cell>
          <cell r="I2938" t="str">
            <v/>
          </cell>
          <cell r="J2938" t="str">
            <v/>
          </cell>
          <cell r="K2938" t="str">
            <v>Helicopter</v>
          </cell>
          <cell r="L2938" t="str">
            <v>Airbus</v>
          </cell>
          <cell r="M2938" t="str">
            <v>Airbus H215 / H225</v>
          </cell>
        </row>
        <row r="2939">
          <cell r="A2939">
            <v>88</v>
          </cell>
          <cell r="B2939">
            <v>733</v>
          </cell>
          <cell r="C2939" t="str">
            <v>88#733</v>
          </cell>
          <cell r="D2939">
            <v>40485</v>
          </cell>
          <cell r="E2939">
            <v>1</v>
          </cell>
          <cell r="F2939" t="str">
            <v>H</v>
          </cell>
          <cell r="G2939" t="str">
            <v>H</v>
          </cell>
          <cell r="H2939" t="str">
            <v/>
          </cell>
          <cell r="I2939" t="str">
            <v/>
          </cell>
          <cell r="J2939" t="str">
            <v/>
          </cell>
          <cell r="K2939" t="str">
            <v>Helicopter</v>
          </cell>
          <cell r="L2939" t="str">
            <v>Leonardo</v>
          </cell>
          <cell r="M2939" t="str">
            <v>Leonardo AW169</v>
          </cell>
        </row>
        <row r="2940">
          <cell r="A2940">
            <v>87</v>
          </cell>
          <cell r="B2940">
            <v>733</v>
          </cell>
          <cell r="C2940" t="str">
            <v>87#733</v>
          </cell>
          <cell r="D2940">
            <v>40485</v>
          </cell>
          <cell r="E2940">
            <v>1</v>
          </cell>
          <cell r="F2940" t="str">
            <v>H</v>
          </cell>
          <cell r="G2940" t="str">
            <v>H</v>
          </cell>
          <cell r="H2940" t="str">
            <v/>
          </cell>
          <cell r="I2940" t="str">
            <v/>
          </cell>
          <cell r="J2940" t="str">
            <v/>
          </cell>
          <cell r="K2940" t="str">
            <v>Helicopter</v>
          </cell>
          <cell r="L2940" t="str">
            <v>Leonardo</v>
          </cell>
          <cell r="M2940" t="str">
            <v>Leonardo AW189</v>
          </cell>
        </row>
        <row r="2941">
          <cell r="A2941">
            <v>96</v>
          </cell>
          <cell r="B2941">
            <v>733</v>
          </cell>
          <cell r="C2941" t="str">
            <v>96#733</v>
          </cell>
          <cell r="D2941">
            <v>40485</v>
          </cell>
          <cell r="E2941">
            <v>1</v>
          </cell>
          <cell r="F2941" t="str">
            <v>H</v>
          </cell>
          <cell r="G2941" t="str">
            <v>H</v>
          </cell>
          <cell r="H2941" t="str">
            <v/>
          </cell>
          <cell r="I2941" t="str">
            <v/>
          </cell>
          <cell r="J2941" t="str">
            <v/>
          </cell>
          <cell r="K2941" t="str">
            <v>Helicopter</v>
          </cell>
          <cell r="L2941" t="str">
            <v>Leonardo</v>
          </cell>
          <cell r="M2941" t="str">
            <v>Leonardo AW609</v>
          </cell>
        </row>
        <row r="2942">
          <cell r="A2942">
            <v>567</v>
          </cell>
          <cell r="B2942">
            <v>733</v>
          </cell>
          <cell r="C2942" t="str">
            <v>567#733</v>
          </cell>
          <cell r="D2942">
            <v>50606</v>
          </cell>
          <cell r="E2942">
            <v>2</v>
          </cell>
          <cell r="F2942" t="str">
            <v>I</v>
          </cell>
          <cell r="G2942" t="str">
            <v>I (125% H) [$40,485]</v>
          </cell>
          <cell r="H2942" t="str">
            <v/>
          </cell>
          <cell r="I2942" t="str">
            <v/>
          </cell>
          <cell r="J2942" t="str">
            <v/>
          </cell>
          <cell r="K2942" t="str">
            <v>Freighter</v>
          </cell>
          <cell r="L2942" t="str">
            <v>Boeing</v>
          </cell>
          <cell r="M2942" t="str">
            <v>Boeing 747-8F</v>
          </cell>
        </row>
        <row r="2943">
          <cell r="A2943">
            <v>664</v>
          </cell>
          <cell r="B2943">
            <v>733</v>
          </cell>
          <cell r="C2943" t="str">
            <v>664#733</v>
          </cell>
          <cell r="D2943">
            <v>50606</v>
          </cell>
          <cell r="E2943">
            <v>2</v>
          </cell>
          <cell r="F2943" t="str">
            <v>I</v>
          </cell>
          <cell r="G2943" t="str">
            <v>I (125% H) [$40,485]</v>
          </cell>
          <cell r="H2943" t="str">
            <v/>
          </cell>
          <cell r="I2943" t="str">
            <v/>
          </cell>
          <cell r="J2943" t="str">
            <v/>
          </cell>
          <cell r="K2943" t="str">
            <v>Freighter</v>
          </cell>
          <cell r="L2943" t="str">
            <v>Boeing</v>
          </cell>
          <cell r="M2943" t="str">
            <v>Boeing 777-300 ERSF</v>
          </cell>
        </row>
        <row r="2944">
          <cell r="A2944">
            <v>568</v>
          </cell>
          <cell r="B2944">
            <v>733</v>
          </cell>
          <cell r="C2944" t="str">
            <v>568#733</v>
          </cell>
          <cell r="D2944">
            <v>50606</v>
          </cell>
          <cell r="E2944">
            <v>2</v>
          </cell>
          <cell r="F2944" t="str">
            <v>I</v>
          </cell>
          <cell r="G2944" t="str">
            <v>I (125% H) [$40,485]</v>
          </cell>
          <cell r="H2944" t="str">
            <v/>
          </cell>
          <cell r="I2944" t="str">
            <v/>
          </cell>
          <cell r="J2944" t="str">
            <v/>
          </cell>
          <cell r="K2944" t="str">
            <v>Freighter</v>
          </cell>
          <cell r="L2944" t="str">
            <v>Boeing</v>
          </cell>
          <cell r="M2944" t="str">
            <v>Boeing 777F</v>
          </cell>
        </row>
        <row r="2945">
          <cell r="A2945">
            <v>298</v>
          </cell>
          <cell r="B2945">
            <v>733</v>
          </cell>
          <cell r="C2945" t="str">
            <v>298#733</v>
          </cell>
          <cell r="D2945">
            <v>50606</v>
          </cell>
          <cell r="E2945">
            <v>2</v>
          </cell>
          <cell r="F2945" t="str">
            <v>I</v>
          </cell>
          <cell r="G2945" t="str">
            <v>I (125% H) [$40,485]</v>
          </cell>
          <cell r="H2945" t="str">
            <v/>
          </cell>
          <cell r="I2945" t="str">
            <v/>
          </cell>
          <cell r="J2945" t="str">
            <v/>
          </cell>
          <cell r="K2945" t="str">
            <v>Business Jet</v>
          </cell>
          <cell r="L2945" t="str">
            <v>Boeing</v>
          </cell>
          <cell r="M2945" t="str">
            <v>Boeing BBJ 777</v>
          </cell>
        </row>
        <row r="2946">
          <cell r="A2946">
            <v>554</v>
          </cell>
          <cell r="B2946">
            <v>733</v>
          </cell>
          <cell r="C2946" t="str">
            <v>554#733</v>
          </cell>
          <cell r="D2946">
            <v>50606</v>
          </cell>
          <cell r="E2946">
            <v>2</v>
          </cell>
          <cell r="F2946" t="str">
            <v>I</v>
          </cell>
          <cell r="G2946" t="str">
            <v>I (125% H) [$40,485]</v>
          </cell>
          <cell r="H2946" t="str">
            <v/>
          </cell>
          <cell r="I2946" t="str">
            <v/>
          </cell>
          <cell r="J2946" t="str">
            <v/>
          </cell>
          <cell r="K2946" t="str">
            <v>Business Jet</v>
          </cell>
          <cell r="L2946" t="str">
            <v>Boeing</v>
          </cell>
          <cell r="M2946" t="str">
            <v>Boeing BBJ 787</v>
          </cell>
        </row>
        <row r="2947">
          <cell r="A2947">
            <v>555</v>
          </cell>
          <cell r="B2947">
            <v>733</v>
          </cell>
          <cell r="C2947" t="str">
            <v>555#733</v>
          </cell>
          <cell r="D2947">
            <v>50606</v>
          </cell>
          <cell r="E2947">
            <v>2</v>
          </cell>
          <cell r="F2947" t="str">
            <v>I</v>
          </cell>
          <cell r="G2947" t="str">
            <v>I (125% H) [$40,485]</v>
          </cell>
          <cell r="H2947" t="str">
            <v/>
          </cell>
          <cell r="I2947" t="str">
            <v/>
          </cell>
          <cell r="J2947" t="str">
            <v/>
          </cell>
          <cell r="K2947" t="str">
            <v>Business Jet</v>
          </cell>
          <cell r="L2947" t="str">
            <v>Boeing</v>
          </cell>
          <cell r="M2947" t="str">
            <v>Boeing BBJ 787</v>
          </cell>
        </row>
        <row r="2948">
          <cell r="A2948">
            <v>594</v>
          </cell>
          <cell r="B2948">
            <v>733</v>
          </cell>
          <cell r="C2948" t="str">
            <v>594#733</v>
          </cell>
          <cell r="D2948">
            <v>50606</v>
          </cell>
          <cell r="E2948">
            <v>2</v>
          </cell>
          <cell r="F2948" t="str">
            <v>I</v>
          </cell>
          <cell r="G2948" t="str">
            <v>I (125% H) [$40,485]</v>
          </cell>
          <cell r="H2948" t="str">
            <v/>
          </cell>
          <cell r="I2948" t="str">
            <v/>
          </cell>
          <cell r="J2948" t="str">
            <v/>
          </cell>
          <cell r="K2948" t="str">
            <v>Business Jet</v>
          </cell>
          <cell r="L2948" t="str">
            <v>Boeing</v>
          </cell>
          <cell r="M2948" t="str">
            <v>Boeing 747-8 VIP</v>
          </cell>
        </row>
        <row r="2949">
          <cell r="A2949">
            <v>6</v>
          </cell>
          <cell r="B2949">
            <v>733</v>
          </cell>
          <cell r="C2949" t="str">
            <v>6#733</v>
          </cell>
          <cell r="D2949">
            <v>50606</v>
          </cell>
          <cell r="E2949">
            <v>2</v>
          </cell>
          <cell r="F2949" t="str">
            <v>I</v>
          </cell>
          <cell r="G2949" t="str">
            <v>I (125% H) [$40,485]</v>
          </cell>
          <cell r="H2949" t="str">
            <v/>
          </cell>
          <cell r="I2949" t="str">
            <v/>
          </cell>
          <cell r="J2949" t="str">
            <v/>
          </cell>
          <cell r="K2949" t="str">
            <v>Large Commercial Aircraft</v>
          </cell>
          <cell r="L2949" t="str">
            <v>Airbus</v>
          </cell>
          <cell r="M2949" t="str">
            <v>Airbus A350 XWB - A350-900</v>
          </cell>
        </row>
        <row r="2950">
          <cell r="A2950">
            <v>7</v>
          </cell>
          <cell r="B2950">
            <v>733</v>
          </cell>
          <cell r="C2950" t="str">
            <v>7#733</v>
          </cell>
          <cell r="D2950">
            <v>50606</v>
          </cell>
          <cell r="E2950">
            <v>2</v>
          </cell>
          <cell r="F2950" t="str">
            <v>I</v>
          </cell>
          <cell r="G2950" t="str">
            <v>I (125% H) [$40,485]</v>
          </cell>
          <cell r="H2950" t="str">
            <v/>
          </cell>
          <cell r="I2950" t="str">
            <v/>
          </cell>
          <cell r="J2950" t="str">
            <v/>
          </cell>
          <cell r="K2950" t="str">
            <v>Large Commercial Aircraft</v>
          </cell>
          <cell r="L2950" t="str">
            <v>Airbus</v>
          </cell>
          <cell r="M2950" t="str">
            <v>Airbus A350-1000</v>
          </cell>
        </row>
        <row r="2951">
          <cell r="A2951">
            <v>657</v>
          </cell>
          <cell r="B2951">
            <v>733</v>
          </cell>
          <cell r="C2951" t="str">
            <v>657#733</v>
          </cell>
          <cell r="D2951">
            <v>50606</v>
          </cell>
          <cell r="E2951">
            <v>2</v>
          </cell>
          <cell r="F2951" t="str">
            <v>I</v>
          </cell>
          <cell r="G2951" t="str">
            <v>I (125% H) [$40,485]</v>
          </cell>
          <cell r="H2951" t="str">
            <v/>
          </cell>
          <cell r="I2951" t="str">
            <v/>
          </cell>
          <cell r="J2951" t="str">
            <v/>
          </cell>
          <cell r="K2951" t="str">
            <v>Large Commercial Aircraft</v>
          </cell>
          <cell r="L2951" t="str">
            <v>Airbus</v>
          </cell>
          <cell r="M2951" t="str">
            <v>Airbus A350-1000neo</v>
          </cell>
        </row>
        <row r="2952">
          <cell r="A2952">
            <v>656</v>
          </cell>
          <cell r="B2952">
            <v>733</v>
          </cell>
          <cell r="C2952" t="str">
            <v>656#733</v>
          </cell>
          <cell r="D2952">
            <v>50606</v>
          </cell>
          <cell r="E2952">
            <v>2</v>
          </cell>
          <cell r="F2952" t="str">
            <v>I</v>
          </cell>
          <cell r="G2952" t="str">
            <v>I (125% H) [$40,485]</v>
          </cell>
          <cell r="H2952" t="str">
            <v/>
          </cell>
          <cell r="I2952" t="str">
            <v/>
          </cell>
          <cell r="J2952" t="str">
            <v/>
          </cell>
          <cell r="K2952" t="str">
            <v>Large Commercial Aircraft</v>
          </cell>
          <cell r="L2952" t="str">
            <v>Airbus</v>
          </cell>
          <cell r="M2952" t="str">
            <v>Airbus A350-900neo</v>
          </cell>
        </row>
        <row r="2953">
          <cell r="A2953">
            <v>201</v>
          </cell>
          <cell r="B2953">
            <v>733</v>
          </cell>
          <cell r="C2953" t="str">
            <v>201#733</v>
          </cell>
          <cell r="D2953">
            <v>50606</v>
          </cell>
          <cell r="E2953">
            <v>2</v>
          </cell>
          <cell r="F2953" t="str">
            <v>I</v>
          </cell>
          <cell r="G2953" t="str">
            <v>I (125% H) [$40,485]</v>
          </cell>
          <cell r="H2953" t="str">
            <v/>
          </cell>
          <cell r="I2953" t="str">
            <v/>
          </cell>
          <cell r="J2953" t="str">
            <v/>
          </cell>
          <cell r="K2953" t="str">
            <v>Large Commercial Aircraft</v>
          </cell>
          <cell r="L2953" t="str">
            <v>Boeing</v>
          </cell>
          <cell r="M2953" t="str">
            <v>Boeing 777: 777-200LR</v>
          </cell>
        </row>
        <row r="2954">
          <cell r="A2954">
            <v>202</v>
          </cell>
          <cell r="B2954">
            <v>733</v>
          </cell>
          <cell r="C2954" t="str">
            <v>202#733</v>
          </cell>
          <cell r="D2954">
            <v>50606</v>
          </cell>
          <cell r="E2954">
            <v>2</v>
          </cell>
          <cell r="F2954" t="str">
            <v>I</v>
          </cell>
          <cell r="G2954" t="str">
            <v>I (125% H) [$40,485]</v>
          </cell>
          <cell r="H2954" t="str">
            <v/>
          </cell>
          <cell r="I2954" t="str">
            <v/>
          </cell>
          <cell r="J2954" t="str">
            <v/>
          </cell>
          <cell r="K2954" t="str">
            <v>Large Commercial Aircraft</v>
          </cell>
          <cell r="L2954" t="str">
            <v>Boeing</v>
          </cell>
          <cell r="M2954" t="str">
            <v>Boeing 777: 777-300ER</v>
          </cell>
        </row>
        <row r="2955">
          <cell r="A2955">
            <v>203</v>
          </cell>
          <cell r="B2955">
            <v>733</v>
          </cell>
          <cell r="C2955" t="str">
            <v>203#733</v>
          </cell>
          <cell r="D2955">
            <v>50606</v>
          </cell>
          <cell r="E2955">
            <v>2</v>
          </cell>
          <cell r="F2955" t="str">
            <v>I</v>
          </cell>
          <cell r="G2955" t="str">
            <v>I (125% H) [$40,485]</v>
          </cell>
          <cell r="H2955" t="str">
            <v/>
          </cell>
          <cell r="I2955" t="str">
            <v/>
          </cell>
          <cell r="J2955" t="str">
            <v/>
          </cell>
          <cell r="K2955" t="str">
            <v>Large Commercial Aircraft</v>
          </cell>
          <cell r="L2955" t="str">
            <v>Boeing</v>
          </cell>
          <cell r="M2955" t="str">
            <v>Boeing 777X: 777-8</v>
          </cell>
        </row>
        <row r="2956">
          <cell r="A2956">
            <v>204</v>
          </cell>
          <cell r="B2956">
            <v>733</v>
          </cell>
          <cell r="C2956" t="str">
            <v>204#733</v>
          </cell>
          <cell r="D2956">
            <v>50606</v>
          </cell>
          <cell r="E2956">
            <v>2</v>
          </cell>
          <cell r="F2956" t="str">
            <v>I</v>
          </cell>
          <cell r="G2956" t="str">
            <v>I (125% H) [$40,485]</v>
          </cell>
          <cell r="H2956" t="str">
            <v/>
          </cell>
          <cell r="I2956" t="str">
            <v/>
          </cell>
          <cell r="J2956" t="str">
            <v/>
          </cell>
          <cell r="K2956" t="str">
            <v>Large Commercial Aircraft</v>
          </cell>
          <cell r="L2956" t="str">
            <v>Boeing</v>
          </cell>
          <cell r="M2956" t="str">
            <v>Boeing 777X: 777-9</v>
          </cell>
        </row>
        <row r="2957">
          <cell r="A2957">
            <v>200</v>
          </cell>
          <cell r="B2957">
            <v>733</v>
          </cell>
          <cell r="C2957" t="str">
            <v>200#733</v>
          </cell>
          <cell r="D2957">
            <v>50606</v>
          </cell>
          <cell r="E2957">
            <v>2</v>
          </cell>
          <cell r="F2957" t="str">
            <v>I</v>
          </cell>
          <cell r="G2957" t="str">
            <v>I (125% H) [$40,485]</v>
          </cell>
          <cell r="H2957" t="str">
            <v/>
          </cell>
          <cell r="I2957" t="str">
            <v/>
          </cell>
          <cell r="J2957" t="str">
            <v/>
          </cell>
          <cell r="K2957" t="str">
            <v>Large Commercial Aircraft</v>
          </cell>
          <cell r="L2957" t="str">
            <v>Boeing</v>
          </cell>
          <cell r="M2957" t="str">
            <v>Boeing 787 Dreamliner: 787-10</v>
          </cell>
        </row>
        <row r="2958">
          <cell r="A2958">
            <v>509</v>
          </cell>
          <cell r="B2958">
            <v>733</v>
          </cell>
          <cell r="C2958" t="str">
            <v>509#733</v>
          </cell>
          <cell r="D2958">
            <v>50606</v>
          </cell>
          <cell r="E2958">
            <v>2</v>
          </cell>
          <cell r="F2958" t="str">
            <v>I</v>
          </cell>
          <cell r="G2958" t="str">
            <v>I (125% H) [$40,485]</v>
          </cell>
          <cell r="H2958" t="str">
            <v/>
          </cell>
          <cell r="I2958" t="str">
            <v/>
          </cell>
          <cell r="J2958" t="str">
            <v/>
          </cell>
          <cell r="K2958" t="str">
            <v>Large Commercial Aircraft</v>
          </cell>
          <cell r="L2958" t="str">
            <v>Boeing</v>
          </cell>
          <cell r="M2958" t="str">
            <v>Boeing 787 Dreamliner: 787-10</v>
          </cell>
        </row>
        <row r="2959">
          <cell r="A2959">
            <v>198</v>
          </cell>
          <cell r="B2959">
            <v>733</v>
          </cell>
          <cell r="C2959" t="str">
            <v>198#733</v>
          </cell>
          <cell r="D2959">
            <v>50606</v>
          </cell>
          <cell r="E2959">
            <v>2</v>
          </cell>
          <cell r="F2959" t="str">
            <v>I</v>
          </cell>
          <cell r="G2959" t="str">
            <v>I (125% H) [$40,485]</v>
          </cell>
          <cell r="H2959" t="str">
            <v/>
          </cell>
          <cell r="I2959" t="str">
            <v/>
          </cell>
          <cell r="J2959" t="str">
            <v/>
          </cell>
          <cell r="K2959" t="str">
            <v>Large Commercial Aircraft</v>
          </cell>
          <cell r="L2959" t="str">
            <v>Boeing</v>
          </cell>
          <cell r="M2959" t="str">
            <v>Boeing 787 Dreamliner: 787-8</v>
          </cell>
        </row>
        <row r="2960">
          <cell r="A2960">
            <v>507</v>
          </cell>
          <cell r="B2960">
            <v>733</v>
          </cell>
          <cell r="C2960" t="str">
            <v>507#733</v>
          </cell>
          <cell r="D2960">
            <v>50606</v>
          </cell>
          <cell r="E2960">
            <v>2</v>
          </cell>
          <cell r="F2960" t="str">
            <v>I</v>
          </cell>
          <cell r="G2960" t="str">
            <v>I (125% H) [$40,485]</v>
          </cell>
          <cell r="H2960" t="str">
            <v/>
          </cell>
          <cell r="I2960" t="str">
            <v/>
          </cell>
          <cell r="J2960" t="str">
            <v/>
          </cell>
          <cell r="K2960" t="str">
            <v>Large Commercial Aircraft</v>
          </cell>
          <cell r="L2960" t="str">
            <v>Boeing</v>
          </cell>
          <cell r="M2960" t="str">
            <v>Boeing 787 Dreamliner: 787-8</v>
          </cell>
        </row>
        <row r="2961">
          <cell r="A2961">
            <v>199</v>
          </cell>
          <cell r="B2961">
            <v>733</v>
          </cell>
          <cell r="C2961" t="str">
            <v>199#733</v>
          </cell>
          <cell r="D2961">
            <v>50606</v>
          </cell>
          <cell r="E2961">
            <v>2</v>
          </cell>
          <cell r="F2961" t="str">
            <v>I</v>
          </cell>
          <cell r="G2961" t="str">
            <v>I (125% H) [$40,485]</v>
          </cell>
          <cell r="H2961" t="str">
            <v/>
          </cell>
          <cell r="I2961" t="str">
            <v/>
          </cell>
          <cell r="J2961" t="str">
            <v/>
          </cell>
          <cell r="K2961" t="str">
            <v>Large Commercial Aircraft</v>
          </cell>
          <cell r="L2961" t="str">
            <v>Boeing</v>
          </cell>
          <cell r="M2961" t="str">
            <v>Boeing 787 Dreamliner: 787-9</v>
          </cell>
        </row>
        <row r="2962">
          <cell r="A2962">
            <v>508</v>
          </cell>
          <cell r="B2962">
            <v>733</v>
          </cell>
          <cell r="C2962" t="str">
            <v>508#733</v>
          </cell>
          <cell r="D2962">
            <v>50606</v>
          </cell>
          <cell r="E2962">
            <v>2</v>
          </cell>
          <cell r="F2962" t="str">
            <v>I</v>
          </cell>
          <cell r="G2962" t="str">
            <v>I (125% H) [$40,485]</v>
          </cell>
          <cell r="H2962" t="str">
            <v/>
          </cell>
          <cell r="I2962" t="str">
            <v/>
          </cell>
          <cell r="J2962" t="str">
            <v/>
          </cell>
          <cell r="K2962" t="str">
            <v>Large Commercial Aircraft</v>
          </cell>
          <cell r="L2962" t="str">
            <v>Boeing</v>
          </cell>
          <cell r="M2962" t="str">
            <v>Boeing 787 Dreamliner: 787-9</v>
          </cell>
        </row>
        <row r="2963">
          <cell r="A2963">
            <v>16</v>
          </cell>
          <cell r="B2963">
            <v>733</v>
          </cell>
          <cell r="C2963" t="str">
            <v>16#733</v>
          </cell>
          <cell r="D2963">
            <v>50606</v>
          </cell>
          <cell r="E2963">
            <v>2</v>
          </cell>
          <cell r="F2963" t="str">
            <v>I</v>
          </cell>
          <cell r="G2963" t="str">
            <v>I (125% H) [$40,485]</v>
          </cell>
          <cell r="H2963" t="str">
            <v/>
          </cell>
          <cell r="I2963" t="str">
            <v/>
          </cell>
          <cell r="J2963" t="str">
            <v/>
          </cell>
          <cell r="K2963" t="str">
            <v>Large Commercial Aircraft</v>
          </cell>
          <cell r="L2963" t="str">
            <v>Boeing</v>
          </cell>
          <cell r="M2963" t="str">
            <v>Boeing 747-8I</v>
          </cell>
        </row>
        <row r="2964">
          <cell r="A2964">
            <v>560</v>
          </cell>
          <cell r="B2964">
            <v>733</v>
          </cell>
          <cell r="C2964" t="str">
            <v>560#733</v>
          </cell>
          <cell r="D2964">
            <v>70849</v>
          </cell>
          <cell r="E2964">
            <v>3</v>
          </cell>
          <cell r="F2964" t="str">
            <v>J</v>
          </cell>
          <cell r="G2964" t="str">
            <v>J (140% I) [$50,606]</v>
          </cell>
          <cell r="H2964" t="str">
            <v/>
          </cell>
          <cell r="I2964" t="str">
            <v/>
          </cell>
          <cell r="J2964" t="str">
            <v/>
          </cell>
          <cell r="K2964" t="str">
            <v>Freighter</v>
          </cell>
          <cell r="L2964" t="str">
            <v>Airbus</v>
          </cell>
          <cell r="M2964" t="str">
            <v>Airbus A330-200F</v>
          </cell>
        </row>
        <row r="2965">
          <cell r="A2965">
            <v>561</v>
          </cell>
          <cell r="B2965">
            <v>733</v>
          </cell>
          <cell r="C2965" t="str">
            <v>561#733</v>
          </cell>
          <cell r="D2965">
            <v>70849</v>
          </cell>
          <cell r="E2965">
            <v>3</v>
          </cell>
          <cell r="F2965" t="str">
            <v>J</v>
          </cell>
          <cell r="G2965" t="str">
            <v>J (140% I) [$50,606]</v>
          </cell>
          <cell r="H2965" t="str">
            <v/>
          </cell>
          <cell r="I2965" t="str">
            <v/>
          </cell>
          <cell r="J2965" t="str">
            <v/>
          </cell>
          <cell r="K2965" t="str">
            <v>Freighter</v>
          </cell>
          <cell r="L2965" t="str">
            <v>Airbus</v>
          </cell>
          <cell r="M2965" t="str">
            <v>Airbus A330-200F</v>
          </cell>
        </row>
        <row r="2966">
          <cell r="A2966">
            <v>562</v>
          </cell>
          <cell r="B2966">
            <v>733</v>
          </cell>
          <cell r="C2966" t="str">
            <v>562#733</v>
          </cell>
          <cell r="D2966">
            <v>70849</v>
          </cell>
          <cell r="E2966">
            <v>3</v>
          </cell>
          <cell r="F2966" t="str">
            <v>J</v>
          </cell>
          <cell r="G2966" t="str">
            <v>J (140% I) [$50,606]</v>
          </cell>
          <cell r="H2966" t="str">
            <v/>
          </cell>
          <cell r="I2966" t="str">
            <v/>
          </cell>
          <cell r="J2966" t="str">
            <v/>
          </cell>
          <cell r="K2966" t="str">
            <v>Freighter</v>
          </cell>
          <cell r="L2966" t="str">
            <v>Airbus</v>
          </cell>
          <cell r="M2966" t="str">
            <v>Airbus A330-300P2F</v>
          </cell>
        </row>
        <row r="2967">
          <cell r="A2967">
            <v>563</v>
          </cell>
          <cell r="B2967">
            <v>733</v>
          </cell>
          <cell r="C2967" t="str">
            <v>563#733</v>
          </cell>
          <cell r="D2967">
            <v>70849</v>
          </cell>
          <cell r="E2967">
            <v>3</v>
          </cell>
          <cell r="F2967" t="str">
            <v>J</v>
          </cell>
          <cell r="G2967" t="str">
            <v>J (140% I) [$50,606]</v>
          </cell>
          <cell r="H2967" t="str">
            <v/>
          </cell>
          <cell r="I2967" t="str">
            <v/>
          </cell>
          <cell r="J2967" t="str">
            <v/>
          </cell>
          <cell r="K2967" t="str">
            <v>Freighter</v>
          </cell>
          <cell r="L2967" t="str">
            <v>Airbus</v>
          </cell>
          <cell r="M2967" t="str">
            <v>Airbus A330-300P2F</v>
          </cell>
        </row>
        <row r="2968">
          <cell r="A2968">
            <v>564</v>
          </cell>
          <cell r="B2968">
            <v>733</v>
          </cell>
          <cell r="C2968" t="str">
            <v>564#733</v>
          </cell>
          <cell r="D2968">
            <v>70849</v>
          </cell>
          <cell r="E2968">
            <v>3</v>
          </cell>
          <cell r="F2968" t="str">
            <v>J</v>
          </cell>
          <cell r="G2968" t="str">
            <v>J (140% I) [$50,606]</v>
          </cell>
          <cell r="H2968" t="str">
            <v/>
          </cell>
          <cell r="I2968" t="str">
            <v/>
          </cell>
          <cell r="J2968" t="str">
            <v/>
          </cell>
          <cell r="K2968" t="str">
            <v>Freighter</v>
          </cell>
          <cell r="L2968" t="str">
            <v>Airbus</v>
          </cell>
          <cell r="M2968" t="str">
            <v>Airbus A330-300P2F</v>
          </cell>
        </row>
        <row r="2969">
          <cell r="A2969">
            <v>669</v>
          </cell>
          <cell r="B2969">
            <v>733</v>
          </cell>
          <cell r="C2969" t="str">
            <v>669#733</v>
          </cell>
          <cell r="D2969">
            <v>70849</v>
          </cell>
          <cell r="E2969">
            <v>3</v>
          </cell>
          <cell r="F2969" t="str">
            <v>J</v>
          </cell>
          <cell r="G2969" t="str">
            <v>J (140% I) [$50,606]</v>
          </cell>
          <cell r="H2969" t="str">
            <v/>
          </cell>
          <cell r="I2969" t="str">
            <v/>
          </cell>
          <cell r="J2969" t="str">
            <v/>
          </cell>
          <cell r="K2969" t="str">
            <v>Freighter</v>
          </cell>
          <cell r="L2969" t="str">
            <v>Airbus</v>
          </cell>
          <cell r="M2969" t="str">
            <v>Airbus A340-600NGF</v>
          </cell>
        </row>
        <row r="2970">
          <cell r="A2970">
            <v>570</v>
          </cell>
          <cell r="B2970">
            <v>733</v>
          </cell>
          <cell r="C2970" t="str">
            <v>570#733</v>
          </cell>
          <cell r="D2970">
            <v>70849</v>
          </cell>
          <cell r="E2970">
            <v>3</v>
          </cell>
          <cell r="F2970" t="str">
            <v>J</v>
          </cell>
          <cell r="G2970" t="str">
            <v>J (140% I) [$50,606]</v>
          </cell>
          <cell r="H2970" t="str">
            <v/>
          </cell>
          <cell r="I2970" t="str">
            <v/>
          </cell>
          <cell r="J2970" t="str">
            <v/>
          </cell>
          <cell r="K2970" t="str">
            <v>Freighter</v>
          </cell>
          <cell r="L2970" t="str">
            <v>Boeing</v>
          </cell>
          <cell r="M2970" t="str">
            <v>Boeing 767-300BCF</v>
          </cell>
        </row>
        <row r="2971">
          <cell r="A2971">
            <v>569</v>
          </cell>
          <cell r="B2971">
            <v>733</v>
          </cell>
          <cell r="C2971" t="str">
            <v>569#733</v>
          </cell>
          <cell r="D2971">
            <v>70849</v>
          </cell>
          <cell r="E2971">
            <v>3</v>
          </cell>
          <cell r="F2971" t="str">
            <v>J</v>
          </cell>
          <cell r="G2971" t="str">
            <v>J (140% I) [$50,606]</v>
          </cell>
          <cell r="H2971" t="str">
            <v/>
          </cell>
          <cell r="I2971" t="str">
            <v/>
          </cell>
          <cell r="J2971" t="str">
            <v/>
          </cell>
          <cell r="K2971" t="str">
            <v>Freighter</v>
          </cell>
          <cell r="L2971" t="str">
            <v>Boeing</v>
          </cell>
          <cell r="M2971" t="str">
            <v>Boeing 767-300F</v>
          </cell>
        </row>
        <row r="2972">
          <cell r="A2972">
            <v>627</v>
          </cell>
          <cell r="B2972">
            <v>733</v>
          </cell>
          <cell r="C2972" t="str">
            <v>627#733</v>
          </cell>
          <cell r="D2972">
            <v>70849</v>
          </cell>
          <cell r="E2972">
            <v>3</v>
          </cell>
          <cell r="F2972" t="str">
            <v>J</v>
          </cell>
          <cell r="G2972" t="str">
            <v>J (140% I) [$50,606]</v>
          </cell>
          <cell r="H2972" t="str">
            <v/>
          </cell>
          <cell r="I2972" t="str">
            <v/>
          </cell>
          <cell r="J2972" t="str">
            <v/>
          </cell>
          <cell r="K2972" t="str">
            <v>Freighter</v>
          </cell>
          <cell r="L2972" t="str">
            <v>McDonnell</v>
          </cell>
          <cell r="M2972" t="str">
            <v>McDonnell Douglas MD-11F/CF</v>
          </cell>
        </row>
        <row r="2973">
          <cell r="A2973">
            <v>626</v>
          </cell>
          <cell r="B2973">
            <v>733</v>
          </cell>
          <cell r="C2973" t="str">
            <v>626#733</v>
          </cell>
          <cell r="D2973">
            <v>70849</v>
          </cell>
          <cell r="E2973">
            <v>3</v>
          </cell>
          <cell r="F2973" t="str">
            <v>J</v>
          </cell>
          <cell r="G2973" t="str">
            <v>J (140% I) [$50,606]</v>
          </cell>
          <cell r="H2973" t="str">
            <v/>
          </cell>
          <cell r="I2973" t="str">
            <v/>
          </cell>
          <cell r="J2973" t="str">
            <v/>
          </cell>
          <cell r="K2973" t="str">
            <v>Freighter</v>
          </cell>
          <cell r="L2973" t="str">
            <v>McDonnell</v>
          </cell>
          <cell r="M2973" t="str">
            <v>McDonnell Douglas MD-11F/CF</v>
          </cell>
        </row>
        <row r="2974">
          <cell r="A2974">
            <v>565</v>
          </cell>
          <cell r="B2974">
            <v>733</v>
          </cell>
          <cell r="C2974" t="str">
            <v>565#733</v>
          </cell>
          <cell r="D2974">
            <v>70849</v>
          </cell>
          <cell r="E2974">
            <v>3</v>
          </cell>
          <cell r="F2974" t="str">
            <v>J</v>
          </cell>
          <cell r="G2974" t="str">
            <v>J (140% I) [$50,606]</v>
          </cell>
          <cell r="H2974" t="str">
            <v/>
          </cell>
          <cell r="I2974" t="str">
            <v/>
          </cell>
          <cell r="J2974" t="str">
            <v/>
          </cell>
          <cell r="K2974" t="str">
            <v>Freighter</v>
          </cell>
          <cell r="L2974" t="str">
            <v>Airbus</v>
          </cell>
          <cell r="M2974" t="str">
            <v>Airbus A330-743L Beluga XL</v>
          </cell>
        </row>
        <row r="2975">
          <cell r="A2975">
            <v>644</v>
          </cell>
          <cell r="B2975">
            <v>733</v>
          </cell>
          <cell r="C2975" t="str">
            <v>644#733</v>
          </cell>
          <cell r="D2975">
            <v>70849</v>
          </cell>
          <cell r="E2975">
            <v>3</v>
          </cell>
          <cell r="F2975" t="str">
            <v>J</v>
          </cell>
          <cell r="G2975" t="str">
            <v>J (140% I) [$50,606]</v>
          </cell>
          <cell r="H2975" t="str">
            <v/>
          </cell>
          <cell r="I2975" t="str">
            <v/>
          </cell>
          <cell r="J2975" t="str">
            <v/>
          </cell>
          <cell r="K2975" t="str">
            <v>Freighter</v>
          </cell>
          <cell r="L2975" t="str">
            <v>Airbus</v>
          </cell>
          <cell r="M2975" t="str">
            <v>Airbus A350F</v>
          </cell>
        </row>
        <row r="2976">
          <cell r="A2976">
            <v>592</v>
          </cell>
          <cell r="B2976">
            <v>733</v>
          </cell>
          <cell r="C2976" t="str">
            <v>592#733</v>
          </cell>
          <cell r="D2976">
            <v>70849</v>
          </cell>
          <cell r="E2976">
            <v>3</v>
          </cell>
          <cell r="F2976" t="str">
            <v>J</v>
          </cell>
          <cell r="G2976" t="str">
            <v>J (140% I) [$50,606]</v>
          </cell>
          <cell r="H2976" t="str">
            <v/>
          </cell>
          <cell r="I2976" t="str">
            <v/>
          </cell>
          <cell r="J2976" t="str">
            <v/>
          </cell>
          <cell r="K2976" t="str">
            <v>Freighter</v>
          </cell>
          <cell r="L2976" t="str">
            <v>Boeing</v>
          </cell>
          <cell r="M2976" t="str">
            <v>Boeing 747-400CF</v>
          </cell>
        </row>
        <row r="2977">
          <cell r="A2977">
            <v>593</v>
          </cell>
          <cell r="B2977">
            <v>733</v>
          </cell>
          <cell r="C2977" t="str">
            <v>593#733</v>
          </cell>
          <cell r="D2977">
            <v>70849</v>
          </cell>
          <cell r="E2977">
            <v>3</v>
          </cell>
          <cell r="F2977" t="str">
            <v>J</v>
          </cell>
          <cell r="G2977" t="str">
            <v>J (140% I) [$50,606]</v>
          </cell>
          <cell r="H2977" t="str">
            <v/>
          </cell>
          <cell r="I2977" t="str">
            <v/>
          </cell>
          <cell r="J2977" t="str">
            <v/>
          </cell>
          <cell r="K2977" t="str">
            <v>Freighter</v>
          </cell>
          <cell r="L2977" t="str">
            <v>Boeing</v>
          </cell>
          <cell r="M2977" t="str">
            <v>Boeing 747-400CF</v>
          </cell>
        </row>
        <row r="2978">
          <cell r="A2978">
            <v>629</v>
          </cell>
          <cell r="B2978">
            <v>733</v>
          </cell>
          <cell r="C2978" t="str">
            <v>629#733</v>
          </cell>
          <cell r="D2978">
            <v>70849</v>
          </cell>
          <cell r="E2978">
            <v>3</v>
          </cell>
          <cell r="F2978" t="str">
            <v>J</v>
          </cell>
          <cell r="G2978" t="str">
            <v>J (140% I) [$50,606]</v>
          </cell>
          <cell r="H2978" t="str">
            <v/>
          </cell>
          <cell r="I2978" t="str">
            <v/>
          </cell>
          <cell r="J2978" t="str">
            <v/>
          </cell>
          <cell r="K2978" t="str">
            <v>Freighter</v>
          </cell>
          <cell r="L2978" t="str">
            <v>Boeing</v>
          </cell>
          <cell r="M2978" t="str">
            <v>Boeing 747-400F/ERF</v>
          </cell>
        </row>
        <row r="2979">
          <cell r="A2979">
            <v>628</v>
          </cell>
          <cell r="B2979">
            <v>733</v>
          </cell>
          <cell r="C2979" t="str">
            <v>628#733</v>
          </cell>
          <cell r="D2979">
            <v>70849</v>
          </cell>
          <cell r="E2979">
            <v>3</v>
          </cell>
          <cell r="F2979" t="str">
            <v>J</v>
          </cell>
          <cell r="G2979" t="str">
            <v>J (140% I) [$50,606]</v>
          </cell>
          <cell r="H2979" t="str">
            <v/>
          </cell>
          <cell r="I2979" t="str">
            <v/>
          </cell>
          <cell r="J2979" t="str">
            <v/>
          </cell>
          <cell r="K2979" t="str">
            <v>Freighter</v>
          </cell>
          <cell r="L2979" t="str">
            <v>Boeing</v>
          </cell>
          <cell r="M2979" t="str">
            <v>Boeing 747-400F/ERF</v>
          </cell>
        </row>
        <row r="2980">
          <cell r="A2980">
            <v>630</v>
          </cell>
          <cell r="B2980">
            <v>733</v>
          </cell>
          <cell r="C2980" t="str">
            <v>630#733</v>
          </cell>
          <cell r="D2980">
            <v>70849</v>
          </cell>
          <cell r="E2980">
            <v>3</v>
          </cell>
          <cell r="F2980" t="str">
            <v>J</v>
          </cell>
          <cell r="G2980" t="str">
            <v>J (140% I) [$50,606]</v>
          </cell>
          <cell r="H2980" t="str">
            <v/>
          </cell>
          <cell r="I2980" t="str">
            <v/>
          </cell>
          <cell r="J2980" t="str">
            <v/>
          </cell>
          <cell r="K2980" t="str">
            <v>Freighter</v>
          </cell>
          <cell r="L2980" t="str">
            <v>Boeing</v>
          </cell>
          <cell r="M2980" t="str">
            <v>Boeing 747-400F/ERF</v>
          </cell>
        </row>
        <row r="2981">
          <cell r="A2981">
            <v>659</v>
          </cell>
          <cell r="B2981">
            <v>733</v>
          </cell>
          <cell r="C2981" t="str">
            <v>659#733</v>
          </cell>
          <cell r="D2981">
            <v>70849</v>
          </cell>
          <cell r="E2981">
            <v>3</v>
          </cell>
          <cell r="F2981" t="str">
            <v>J</v>
          </cell>
          <cell r="G2981" t="str">
            <v>J (140% I) [$50,606]</v>
          </cell>
          <cell r="H2981" t="str">
            <v/>
          </cell>
          <cell r="I2981" t="str">
            <v/>
          </cell>
          <cell r="J2981" t="str">
            <v/>
          </cell>
          <cell r="K2981" t="str">
            <v>Freighter</v>
          </cell>
          <cell r="L2981" t="str">
            <v>Boeing</v>
          </cell>
          <cell r="M2981" t="str">
            <v>Boeing 777XF: 777-9</v>
          </cell>
        </row>
        <row r="2982">
          <cell r="A2982">
            <v>632</v>
          </cell>
          <cell r="B2982">
            <v>733</v>
          </cell>
          <cell r="C2982" t="str">
            <v>632#733</v>
          </cell>
          <cell r="D2982">
            <v>70849</v>
          </cell>
          <cell r="E2982">
            <v>3</v>
          </cell>
          <cell r="F2982" t="str">
            <v>J</v>
          </cell>
          <cell r="G2982" t="str">
            <v>J (140% I) [$50,606]</v>
          </cell>
          <cell r="H2982" t="str">
            <v/>
          </cell>
          <cell r="I2982" t="str">
            <v/>
          </cell>
          <cell r="J2982" t="str">
            <v/>
          </cell>
          <cell r="K2982" t="str">
            <v>Freighter</v>
          </cell>
          <cell r="L2982" t="str">
            <v>Airbus</v>
          </cell>
          <cell r="M2982" t="str">
            <v>A300-600F/RF</v>
          </cell>
        </row>
        <row r="2983">
          <cell r="A2983">
            <v>631</v>
          </cell>
          <cell r="B2983">
            <v>733</v>
          </cell>
          <cell r="C2983" t="str">
            <v>631#733</v>
          </cell>
          <cell r="D2983">
            <v>70849</v>
          </cell>
          <cell r="E2983">
            <v>3</v>
          </cell>
          <cell r="F2983" t="str">
            <v>J</v>
          </cell>
          <cell r="G2983" t="str">
            <v>J (140% I) [$50,606]</v>
          </cell>
          <cell r="H2983" t="str">
            <v/>
          </cell>
          <cell r="I2983" t="str">
            <v/>
          </cell>
          <cell r="J2983" t="str">
            <v/>
          </cell>
          <cell r="K2983" t="str">
            <v>Freighter</v>
          </cell>
          <cell r="L2983" t="str">
            <v>Airbus</v>
          </cell>
          <cell r="M2983" t="str">
            <v>A300-600F/RF</v>
          </cell>
        </row>
        <row r="2984">
          <cell r="A2984">
            <v>566</v>
          </cell>
          <cell r="B2984">
            <v>733</v>
          </cell>
          <cell r="C2984" t="str">
            <v>566#733</v>
          </cell>
          <cell r="D2984">
            <v>70849</v>
          </cell>
          <cell r="E2984">
            <v>3</v>
          </cell>
          <cell r="F2984" t="str">
            <v>J</v>
          </cell>
          <cell r="G2984" t="str">
            <v>J (140% I) [$50,606]</v>
          </cell>
          <cell r="H2984" t="str">
            <v/>
          </cell>
          <cell r="I2984" t="str">
            <v/>
          </cell>
          <cell r="J2984" t="str">
            <v/>
          </cell>
          <cell r="K2984" t="str">
            <v>Freighter</v>
          </cell>
          <cell r="L2984" t="str">
            <v>Airbus</v>
          </cell>
          <cell r="M2984" t="str">
            <v>Airbus A300-600ST Beluga</v>
          </cell>
        </row>
        <row r="2985">
          <cell r="A2985">
            <v>678</v>
          </cell>
          <cell r="B2985">
            <v>733</v>
          </cell>
          <cell r="C2985" t="str">
            <v>678#733</v>
          </cell>
          <cell r="D2985">
            <v>70849</v>
          </cell>
          <cell r="E2985">
            <v>3</v>
          </cell>
          <cell r="F2985" t="str">
            <v>J</v>
          </cell>
          <cell r="G2985" t="str">
            <v>J (140% I) [$50,606]</v>
          </cell>
          <cell r="H2985" t="str">
            <v/>
          </cell>
          <cell r="I2985" t="str">
            <v/>
          </cell>
          <cell r="J2985" t="str">
            <v/>
          </cell>
          <cell r="K2985" t="str">
            <v>Business Jet</v>
          </cell>
          <cell r="L2985" t="str">
            <v>Airbus</v>
          </cell>
          <cell r="M2985" t="str">
            <v>Airbus ACJ330-200</v>
          </cell>
        </row>
        <row r="2986">
          <cell r="A2986">
            <v>553</v>
          </cell>
          <cell r="B2986">
            <v>733</v>
          </cell>
          <cell r="C2986" t="str">
            <v>553#733</v>
          </cell>
          <cell r="D2986">
            <v>70849</v>
          </cell>
          <cell r="E2986">
            <v>3</v>
          </cell>
          <cell r="F2986" t="str">
            <v>J</v>
          </cell>
          <cell r="G2986" t="str">
            <v>J (140% I) [$50,606]</v>
          </cell>
          <cell r="H2986" t="str">
            <v/>
          </cell>
          <cell r="I2986" t="str">
            <v/>
          </cell>
          <cell r="J2986" t="str">
            <v/>
          </cell>
          <cell r="K2986" t="str">
            <v>Business Jet</v>
          </cell>
          <cell r="L2986" t="str">
            <v>Boeing</v>
          </cell>
          <cell r="M2986" t="str">
            <v>Boeing BBJ 777X</v>
          </cell>
        </row>
        <row r="2987">
          <cell r="A2987">
            <v>518</v>
          </cell>
          <cell r="B2987">
            <v>733</v>
          </cell>
          <cell r="C2987" t="str">
            <v>518#733</v>
          </cell>
          <cell r="D2987">
            <v>70849</v>
          </cell>
          <cell r="E2987">
            <v>3</v>
          </cell>
          <cell r="F2987" t="str">
            <v>J</v>
          </cell>
          <cell r="G2987" t="str">
            <v>J (140% I) [$50,606]</v>
          </cell>
          <cell r="H2987" t="str">
            <v/>
          </cell>
          <cell r="I2987" t="str">
            <v/>
          </cell>
          <cell r="J2987" t="str">
            <v/>
          </cell>
          <cell r="K2987" t="str">
            <v>Large Commercial Aircraft</v>
          </cell>
          <cell r="L2987" t="str">
            <v>Airbus</v>
          </cell>
          <cell r="M2987" t="str">
            <v>Airbus A330-300</v>
          </cell>
        </row>
        <row r="2988">
          <cell r="A2988">
            <v>519</v>
          </cell>
          <cell r="B2988">
            <v>733</v>
          </cell>
          <cell r="C2988" t="str">
            <v>519#733</v>
          </cell>
          <cell r="D2988">
            <v>70849</v>
          </cell>
          <cell r="E2988">
            <v>3</v>
          </cell>
          <cell r="F2988" t="str">
            <v>J</v>
          </cell>
          <cell r="G2988" t="str">
            <v>J (140% I) [$50,606]</v>
          </cell>
          <cell r="H2988" t="str">
            <v/>
          </cell>
          <cell r="I2988" t="str">
            <v/>
          </cell>
          <cell r="J2988" t="str">
            <v/>
          </cell>
          <cell r="K2988" t="str">
            <v>Large Commercial Aircraft</v>
          </cell>
          <cell r="L2988" t="str">
            <v>Airbus</v>
          </cell>
          <cell r="M2988" t="str">
            <v>Airbus A330-300</v>
          </cell>
        </row>
        <row r="2989">
          <cell r="A2989">
            <v>214</v>
          </cell>
          <cell r="B2989">
            <v>733</v>
          </cell>
          <cell r="C2989" t="str">
            <v>214#733</v>
          </cell>
          <cell r="D2989">
            <v>70849</v>
          </cell>
          <cell r="E2989">
            <v>3</v>
          </cell>
          <cell r="F2989" t="str">
            <v>J</v>
          </cell>
          <cell r="G2989" t="str">
            <v>J (140% I) [$50,606]</v>
          </cell>
          <cell r="H2989" t="str">
            <v/>
          </cell>
          <cell r="I2989" t="str">
            <v/>
          </cell>
          <cell r="J2989" t="str">
            <v/>
          </cell>
          <cell r="K2989" t="str">
            <v>Large Commercial Aircraft</v>
          </cell>
          <cell r="L2989" t="str">
            <v>Airbus</v>
          </cell>
          <cell r="M2989" t="str">
            <v>Airbus A330-800neo</v>
          </cell>
        </row>
        <row r="2990">
          <cell r="A2990">
            <v>215</v>
          </cell>
          <cell r="B2990">
            <v>733</v>
          </cell>
          <cell r="C2990" t="str">
            <v>215#733</v>
          </cell>
          <cell r="D2990">
            <v>70849</v>
          </cell>
          <cell r="E2990">
            <v>3</v>
          </cell>
          <cell r="F2990" t="str">
            <v>J</v>
          </cell>
          <cell r="G2990" t="str">
            <v>J (140% I) [$50,606]</v>
          </cell>
          <cell r="H2990" t="str">
            <v/>
          </cell>
          <cell r="I2990" t="str">
            <v/>
          </cell>
          <cell r="J2990" t="str">
            <v/>
          </cell>
          <cell r="K2990" t="str">
            <v>Large Commercial Aircraft</v>
          </cell>
          <cell r="L2990" t="str">
            <v>Airbus</v>
          </cell>
          <cell r="M2990" t="str">
            <v>Airbus A330-900neo</v>
          </cell>
        </row>
        <row r="2991">
          <cell r="A2991">
            <v>304</v>
          </cell>
          <cell r="B2991">
            <v>733</v>
          </cell>
          <cell r="C2991" t="str">
            <v>304#733</v>
          </cell>
          <cell r="D2991">
            <v>70849</v>
          </cell>
          <cell r="E2991">
            <v>3</v>
          </cell>
          <cell r="F2991" t="str">
            <v>J</v>
          </cell>
          <cell r="G2991" t="str">
            <v>J (140% I) [$50,606]</v>
          </cell>
          <cell r="H2991" t="str">
            <v/>
          </cell>
          <cell r="I2991" t="str">
            <v/>
          </cell>
          <cell r="J2991" t="str">
            <v/>
          </cell>
          <cell r="K2991" t="str">
            <v>Large Commercial Aircraft</v>
          </cell>
          <cell r="L2991" t="str">
            <v>Airbus</v>
          </cell>
          <cell r="M2991" t="str">
            <v>Airbus A340-200/300</v>
          </cell>
        </row>
        <row r="2992">
          <cell r="A2992">
            <v>5</v>
          </cell>
          <cell r="B2992">
            <v>733</v>
          </cell>
          <cell r="C2992" t="str">
            <v>5#733</v>
          </cell>
          <cell r="D2992">
            <v>70849</v>
          </cell>
          <cell r="E2992">
            <v>3</v>
          </cell>
          <cell r="F2992" t="str">
            <v>J</v>
          </cell>
          <cell r="G2992" t="str">
            <v>J (140% I) [$50,606]</v>
          </cell>
          <cell r="H2992" t="str">
            <v/>
          </cell>
          <cell r="I2992" t="str">
            <v/>
          </cell>
          <cell r="J2992" t="str">
            <v/>
          </cell>
          <cell r="K2992" t="str">
            <v>Large Commercial Aircraft</v>
          </cell>
          <cell r="L2992" t="str">
            <v>Airbus</v>
          </cell>
          <cell r="M2992" t="str">
            <v>Airbus A340-500/600</v>
          </cell>
        </row>
        <row r="2993">
          <cell r="A2993">
            <v>305</v>
          </cell>
          <cell r="B2993">
            <v>733</v>
          </cell>
          <cell r="C2993" t="str">
            <v>305#733</v>
          </cell>
          <cell r="D2993">
            <v>70849</v>
          </cell>
          <cell r="E2993">
            <v>3</v>
          </cell>
          <cell r="F2993" t="str">
            <v>J</v>
          </cell>
          <cell r="G2993" t="str">
            <v>J (140% I) [$50,606]</v>
          </cell>
          <cell r="H2993" t="str">
            <v/>
          </cell>
          <cell r="I2993" t="str">
            <v/>
          </cell>
          <cell r="J2993" t="str">
            <v/>
          </cell>
          <cell r="K2993" t="str">
            <v>Large Commercial Aircraft</v>
          </cell>
          <cell r="L2993" t="str">
            <v>Airbus</v>
          </cell>
          <cell r="M2993" t="str">
            <v>Airbus A300</v>
          </cell>
        </row>
        <row r="2994">
          <cell r="A2994">
            <v>532</v>
          </cell>
          <cell r="B2994">
            <v>733</v>
          </cell>
          <cell r="C2994" t="str">
            <v>532#733</v>
          </cell>
          <cell r="D2994">
            <v>70849</v>
          </cell>
          <cell r="E2994">
            <v>3</v>
          </cell>
          <cell r="F2994" t="str">
            <v>J</v>
          </cell>
          <cell r="G2994" t="str">
            <v>J (140% I) [$50,606]</v>
          </cell>
          <cell r="H2994" t="str">
            <v/>
          </cell>
          <cell r="I2994" t="str">
            <v/>
          </cell>
          <cell r="J2994" t="str">
            <v/>
          </cell>
          <cell r="K2994" t="str">
            <v>Large Commercial Aircraft</v>
          </cell>
          <cell r="L2994" t="str">
            <v>Airbus</v>
          </cell>
          <cell r="M2994" t="str">
            <v>Airbus A300</v>
          </cell>
        </row>
        <row r="2995">
          <cell r="A2995">
            <v>12</v>
          </cell>
          <cell r="B2995">
            <v>733</v>
          </cell>
          <cell r="C2995" t="str">
            <v>12#733</v>
          </cell>
          <cell r="D2995">
            <v>70849</v>
          </cell>
          <cell r="E2995">
            <v>3</v>
          </cell>
          <cell r="F2995" t="str">
            <v>J</v>
          </cell>
          <cell r="G2995" t="str">
            <v>J (140% I) [$50,606]</v>
          </cell>
          <cell r="H2995" t="str">
            <v/>
          </cell>
          <cell r="I2995" t="str">
            <v/>
          </cell>
          <cell r="J2995" t="str">
            <v/>
          </cell>
          <cell r="K2995" t="str">
            <v>Large Commercial Aircraft</v>
          </cell>
          <cell r="L2995" t="str">
            <v>Boeing</v>
          </cell>
          <cell r="M2995" t="str">
            <v>Boeing 767</v>
          </cell>
        </row>
        <row r="2996">
          <cell r="A2996">
            <v>537</v>
          </cell>
          <cell r="B2996">
            <v>733</v>
          </cell>
          <cell r="C2996" t="str">
            <v>537#733</v>
          </cell>
          <cell r="D2996">
            <v>70849</v>
          </cell>
          <cell r="E2996">
            <v>3</v>
          </cell>
          <cell r="F2996" t="str">
            <v>J</v>
          </cell>
          <cell r="G2996" t="str">
            <v>J (140% I) [$50,606]</v>
          </cell>
          <cell r="H2996" t="str">
            <v/>
          </cell>
          <cell r="I2996" t="str">
            <v/>
          </cell>
          <cell r="J2996" t="str">
            <v/>
          </cell>
          <cell r="K2996" t="str">
            <v>Large Commercial Aircraft</v>
          </cell>
          <cell r="L2996" t="str">
            <v>Boeing</v>
          </cell>
          <cell r="M2996" t="str">
            <v>Boeing 767</v>
          </cell>
        </row>
        <row r="2997">
          <cell r="A2997">
            <v>538</v>
          </cell>
          <cell r="B2997">
            <v>733</v>
          </cell>
          <cell r="C2997" t="str">
            <v>538#733</v>
          </cell>
          <cell r="D2997">
            <v>70849</v>
          </cell>
          <cell r="E2997">
            <v>3</v>
          </cell>
          <cell r="F2997" t="str">
            <v>J</v>
          </cell>
          <cell r="G2997" t="str">
            <v>J (140% I) [$50,606]</v>
          </cell>
          <cell r="H2997" t="str">
            <v/>
          </cell>
          <cell r="I2997" t="str">
            <v/>
          </cell>
          <cell r="J2997" t="str">
            <v/>
          </cell>
          <cell r="K2997" t="str">
            <v>Large Commercial Aircraft</v>
          </cell>
          <cell r="L2997" t="str">
            <v>Boeing</v>
          </cell>
          <cell r="M2997" t="str">
            <v>Boeing 767</v>
          </cell>
        </row>
        <row r="2998">
          <cell r="A2998">
            <v>539</v>
          </cell>
          <cell r="B2998">
            <v>733</v>
          </cell>
          <cell r="C2998" t="str">
            <v>539#733</v>
          </cell>
          <cell r="D2998">
            <v>70849</v>
          </cell>
          <cell r="E2998">
            <v>3</v>
          </cell>
          <cell r="F2998" t="str">
            <v>J</v>
          </cell>
          <cell r="G2998" t="str">
            <v>J (140% I) [$50,606]</v>
          </cell>
          <cell r="H2998" t="str">
            <v/>
          </cell>
          <cell r="I2998" t="str">
            <v/>
          </cell>
          <cell r="J2998" t="str">
            <v/>
          </cell>
          <cell r="K2998" t="str">
            <v>Large Commercial Aircraft</v>
          </cell>
          <cell r="L2998" t="str">
            <v>Boeing</v>
          </cell>
          <cell r="M2998" t="str">
            <v>Boeing 777: 777-200ER</v>
          </cell>
        </row>
        <row r="2999">
          <cell r="A2999">
            <v>302</v>
          </cell>
          <cell r="B2999">
            <v>733</v>
          </cell>
          <cell r="C2999" t="str">
            <v>302#733</v>
          </cell>
          <cell r="D2999">
            <v>70849</v>
          </cell>
          <cell r="E2999">
            <v>3</v>
          </cell>
          <cell r="F2999" t="str">
            <v>J</v>
          </cell>
          <cell r="G2999" t="str">
            <v>J (140% I) [$50,606]</v>
          </cell>
          <cell r="H2999" t="str">
            <v/>
          </cell>
          <cell r="I2999" t="str">
            <v/>
          </cell>
          <cell r="J2999" t="str">
            <v/>
          </cell>
          <cell r="K2999" t="str">
            <v>Large Commercial Aircraft</v>
          </cell>
          <cell r="L2999" t="str">
            <v>Boeing</v>
          </cell>
          <cell r="M2999" t="str">
            <v>Boeing 777: 777-200ER</v>
          </cell>
        </row>
        <row r="3000">
          <cell r="A3000">
            <v>579</v>
          </cell>
          <cell r="B3000">
            <v>733</v>
          </cell>
          <cell r="C3000" t="str">
            <v>579#733</v>
          </cell>
          <cell r="D3000">
            <v>70849</v>
          </cell>
          <cell r="E3000">
            <v>3</v>
          </cell>
          <cell r="F3000" t="str">
            <v>J</v>
          </cell>
          <cell r="G3000" t="str">
            <v>J (140% I) [$50,606]</v>
          </cell>
          <cell r="H3000" t="str">
            <v/>
          </cell>
          <cell r="I3000" t="str">
            <v/>
          </cell>
          <cell r="J3000" t="str">
            <v/>
          </cell>
          <cell r="K3000" t="str">
            <v>Large Commercial Aircraft</v>
          </cell>
          <cell r="L3000" t="str">
            <v>Boeing</v>
          </cell>
          <cell r="M3000" t="str">
            <v>Boeing 777: 777-200ER</v>
          </cell>
        </row>
        <row r="3001">
          <cell r="A3001">
            <v>303</v>
          </cell>
          <cell r="B3001">
            <v>733</v>
          </cell>
          <cell r="C3001" t="str">
            <v>303#733</v>
          </cell>
          <cell r="D3001">
            <v>70849</v>
          </cell>
          <cell r="E3001">
            <v>3</v>
          </cell>
          <cell r="F3001" t="str">
            <v>J</v>
          </cell>
          <cell r="G3001" t="str">
            <v>J (140% I) [$50,606]</v>
          </cell>
          <cell r="H3001" t="str">
            <v/>
          </cell>
          <cell r="I3001" t="str">
            <v/>
          </cell>
          <cell r="J3001" t="str">
            <v/>
          </cell>
          <cell r="K3001" t="str">
            <v>Large Commercial Aircraft</v>
          </cell>
          <cell r="L3001" t="str">
            <v>Boeing</v>
          </cell>
          <cell r="M3001" t="str">
            <v>Boeing 777: 777-300</v>
          </cell>
        </row>
        <row r="3002">
          <cell r="A3002">
            <v>597</v>
          </cell>
          <cell r="B3002">
            <v>733</v>
          </cell>
          <cell r="C3002" t="str">
            <v>597#733</v>
          </cell>
          <cell r="D3002">
            <v>70849</v>
          </cell>
          <cell r="E3002">
            <v>3</v>
          </cell>
          <cell r="F3002" t="str">
            <v>J</v>
          </cell>
          <cell r="G3002" t="str">
            <v>J (140% I) [$50,606]</v>
          </cell>
          <cell r="H3002" t="str">
            <v/>
          </cell>
          <cell r="I3002" t="str">
            <v/>
          </cell>
          <cell r="J3002" t="str">
            <v/>
          </cell>
          <cell r="K3002" t="str">
            <v>Large Commercial Aircraft</v>
          </cell>
          <cell r="L3002" t="str">
            <v>Boeing</v>
          </cell>
          <cell r="M3002" t="str">
            <v>Boeing 777: 777-300</v>
          </cell>
        </row>
        <row r="3003">
          <cell r="A3003">
            <v>530</v>
          </cell>
          <cell r="B3003">
            <v>733</v>
          </cell>
          <cell r="C3003" t="str">
            <v>530#733</v>
          </cell>
          <cell r="D3003">
            <v>70849</v>
          </cell>
          <cell r="E3003">
            <v>3</v>
          </cell>
          <cell r="F3003" t="str">
            <v>J</v>
          </cell>
          <cell r="G3003" t="str">
            <v>J (140% I) [$50,606]</v>
          </cell>
          <cell r="H3003" t="str">
            <v/>
          </cell>
          <cell r="I3003" t="str">
            <v/>
          </cell>
          <cell r="J3003" t="str">
            <v/>
          </cell>
          <cell r="K3003" t="str">
            <v>Large Commercial Aircraft</v>
          </cell>
          <cell r="L3003" t="str">
            <v>Boeing</v>
          </cell>
          <cell r="M3003" t="str">
            <v>Boeing 747-400</v>
          </cell>
        </row>
        <row r="3004">
          <cell r="A3004">
            <v>301</v>
          </cell>
          <cell r="B3004">
            <v>733</v>
          </cell>
          <cell r="C3004" t="str">
            <v>301#733</v>
          </cell>
          <cell r="D3004">
            <v>70849</v>
          </cell>
          <cell r="E3004">
            <v>3</v>
          </cell>
          <cell r="F3004" t="str">
            <v>J</v>
          </cell>
          <cell r="G3004" t="str">
            <v>J (140% I) [$50,606]</v>
          </cell>
          <cell r="H3004" t="str">
            <v/>
          </cell>
          <cell r="I3004" t="str">
            <v/>
          </cell>
          <cell r="J3004" t="str">
            <v/>
          </cell>
          <cell r="K3004" t="str">
            <v>Large Commercial Aircraft</v>
          </cell>
          <cell r="L3004" t="str">
            <v>Boeing</v>
          </cell>
          <cell r="M3004" t="str">
            <v>Boeing 747-400</v>
          </cell>
        </row>
        <row r="3005">
          <cell r="A3005">
            <v>531</v>
          </cell>
          <cell r="B3005">
            <v>733</v>
          </cell>
          <cell r="C3005" t="str">
            <v>531#733</v>
          </cell>
          <cell r="D3005">
            <v>70849</v>
          </cell>
          <cell r="E3005">
            <v>3</v>
          </cell>
          <cell r="F3005" t="str">
            <v>J</v>
          </cell>
          <cell r="G3005" t="str">
            <v>J (140% I) [$50,606]</v>
          </cell>
          <cell r="H3005" t="str">
            <v/>
          </cell>
          <cell r="I3005" t="str">
            <v/>
          </cell>
          <cell r="J3005" t="str">
            <v/>
          </cell>
          <cell r="K3005" t="str">
            <v>Large Commercial Aircraft</v>
          </cell>
          <cell r="L3005" t="str">
            <v>Boeing</v>
          </cell>
          <cell r="M3005" t="str">
            <v>Boeing 747-400</v>
          </cell>
        </row>
        <row r="3006">
          <cell r="A3006">
            <v>212</v>
          </cell>
          <cell r="B3006">
            <v>733</v>
          </cell>
          <cell r="C3006" t="str">
            <v>212#733</v>
          </cell>
          <cell r="D3006">
            <v>70849</v>
          </cell>
          <cell r="E3006">
            <v>3</v>
          </cell>
          <cell r="F3006" t="str">
            <v>J</v>
          </cell>
          <cell r="G3006" t="str">
            <v>J (140% I) [$50,606]</v>
          </cell>
          <cell r="H3006" t="str">
            <v/>
          </cell>
          <cell r="I3006" t="str">
            <v/>
          </cell>
          <cell r="J3006" t="str">
            <v/>
          </cell>
          <cell r="K3006" t="str">
            <v>Large Commercial Aircraft</v>
          </cell>
          <cell r="L3006" t="str">
            <v>Airbus</v>
          </cell>
          <cell r="M3006" t="str">
            <v>Airbus A330-200</v>
          </cell>
        </row>
        <row r="3007">
          <cell r="A3007">
            <v>516</v>
          </cell>
          <cell r="B3007">
            <v>733</v>
          </cell>
          <cell r="C3007" t="str">
            <v>516#733</v>
          </cell>
          <cell r="D3007">
            <v>70849</v>
          </cell>
          <cell r="E3007">
            <v>3</v>
          </cell>
          <cell r="F3007" t="str">
            <v>J</v>
          </cell>
          <cell r="G3007" t="str">
            <v>J (140% I) [$50,606]</v>
          </cell>
          <cell r="H3007" t="str">
            <v/>
          </cell>
          <cell r="I3007" t="str">
            <v/>
          </cell>
          <cell r="J3007" t="str">
            <v/>
          </cell>
          <cell r="K3007" t="str">
            <v>Large Commercial Aircraft</v>
          </cell>
          <cell r="L3007" t="str">
            <v>Airbus</v>
          </cell>
          <cell r="M3007" t="str">
            <v>Airbus A330-200</v>
          </cell>
        </row>
        <row r="3008">
          <cell r="A3008">
            <v>517</v>
          </cell>
          <cell r="B3008">
            <v>733</v>
          </cell>
          <cell r="C3008" t="str">
            <v>517#733</v>
          </cell>
          <cell r="D3008">
            <v>70849</v>
          </cell>
          <cell r="E3008">
            <v>3</v>
          </cell>
          <cell r="F3008" t="str">
            <v>J</v>
          </cell>
          <cell r="G3008" t="str">
            <v>J (140% I) [$50,606]</v>
          </cell>
          <cell r="H3008" t="str">
            <v/>
          </cell>
          <cell r="I3008" t="str">
            <v/>
          </cell>
          <cell r="J3008" t="str">
            <v/>
          </cell>
          <cell r="K3008" t="str">
            <v>Large Commercial Aircraft</v>
          </cell>
          <cell r="L3008" t="str">
            <v>Airbus</v>
          </cell>
          <cell r="M3008" t="str">
            <v>Airbus A330-200</v>
          </cell>
        </row>
        <row r="3009">
          <cell r="A3009">
            <v>213</v>
          </cell>
          <cell r="B3009">
            <v>733</v>
          </cell>
          <cell r="C3009" t="str">
            <v>213#733</v>
          </cell>
          <cell r="D3009">
            <v>70849</v>
          </cell>
          <cell r="E3009">
            <v>3</v>
          </cell>
          <cell r="F3009" t="str">
            <v>J</v>
          </cell>
          <cell r="G3009" t="str">
            <v>J (140% I) [$50,606]</v>
          </cell>
          <cell r="H3009" t="str">
            <v/>
          </cell>
          <cell r="I3009" t="str">
            <v/>
          </cell>
          <cell r="J3009" t="str">
            <v/>
          </cell>
          <cell r="K3009" t="str">
            <v>Large Commercial Aircraft</v>
          </cell>
          <cell r="L3009" t="str">
            <v>Airbus</v>
          </cell>
          <cell r="M3009" t="str">
            <v>Airbus A330-300</v>
          </cell>
        </row>
        <row r="3010">
          <cell r="A3010">
            <v>216</v>
          </cell>
          <cell r="B3010">
            <v>733</v>
          </cell>
          <cell r="C3010" t="str">
            <v>216#733</v>
          </cell>
          <cell r="D3010">
            <v>86030</v>
          </cell>
          <cell r="E3010">
            <v>3</v>
          </cell>
          <cell r="F3010" t="str">
            <v>K</v>
          </cell>
          <cell r="G3010" t="str">
            <v>K</v>
          </cell>
          <cell r="H3010" t="str">
            <v/>
          </cell>
          <cell r="I3010" t="str">
            <v/>
          </cell>
          <cell r="J3010" t="str">
            <v/>
          </cell>
          <cell r="K3010" t="str">
            <v>Large Commercial Aircraft</v>
          </cell>
          <cell r="L3010" t="str">
            <v>Airbus</v>
          </cell>
          <cell r="M3010" t="str">
            <v>Airbus A380</v>
          </cell>
        </row>
        <row r="3011">
          <cell r="A3011">
            <v>520</v>
          </cell>
          <cell r="B3011">
            <v>733</v>
          </cell>
          <cell r="C3011" t="str">
            <v>520#733</v>
          </cell>
          <cell r="D3011">
            <v>86030</v>
          </cell>
          <cell r="E3011">
            <v>3</v>
          </cell>
          <cell r="F3011" t="str">
            <v>K</v>
          </cell>
          <cell r="G3011" t="str">
            <v>K</v>
          </cell>
          <cell r="H3011" t="str">
            <v/>
          </cell>
          <cell r="I3011" t="str">
            <v/>
          </cell>
          <cell r="J3011" t="str">
            <v/>
          </cell>
          <cell r="K3011" t="str">
            <v>Large Commercial Aircraft</v>
          </cell>
          <cell r="L3011" t="str">
            <v>Airbus</v>
          </cell>
          <cell r="M3011" t="str">
            <v>Airbus A380</v>
          </cell>
        </row>
        <row r="3012">
          <cell r="A3012">
            <v>668</v>
          </cell>
          <cell r="B3012">
            <v>734</v>
          </cell>
          <cell r="C3012" t="str">
            <v>668#734</v>
          </cell>
          <cell r="D3012">
            <v>4858</v>
          </cell>
          <cell r="E3012">
            <v>1</v>
          </cell>
          <cell r="F3012" t="str">
            <v>A</v>
          </cell>
          <cell r="G3012" t="str">
            <v>A</v>
          </cell>
          <cell r="H3012" t="str">
            <v/>
          </cell>
          <cell r="I3012" t="str">
            <v/>
          </cell>
          <cell r="J3012" t="str">
            <v/>
          </cell>
          <cell r="K3012" t="str">
            <v>Freighter</v>
          </cell>
          <cell r="L3012" t="str">
            <v>ATR</v>
          </cell>
          <cell r="M3012" t="str">
            <v>ATR 72-600F</v>
          </cell>
        </row>
        <row r="3013">
          <cell r="A3013">
            <v>667</v>
          </cell>
          <cell r="B3013">
            <v>734</v>
          </cell>
          <cell r="C3013" t="str">
            <v>667#734</v>
          </cell>
          <cell r="D3013">
            <v>4858</v>
          </cell>
          <cell r="E3013">
            <v>1</v>
          </cell>
          <cell r="F3013" t="str">
            <v>A</v>
          </cell>
          <cell r="G3013" t="str">
            <v>A</v>
          </cell>
          <cell r="H3013" t="str">
            <v/>
          </cell>
          <cell r="I3013" t="str">
            <v/>
          </cell>
          <cell r="J3013" t="str">
            <v/>
          </cell>
          <cell r="K3013" t="str">
            <v>Freighter</v>
          </cell>
          <cell r="L3013" t="str">
            <v>ATR</v>
          </cell>
          <cell r="M3013" t="str">
            <v>ATR 72/42 Freighter Conversion</v>
          </cell>
        </row>
        <row r="3014">
          <cell r="A3014">
            <v>671</v>
          </cell>
          <cell r="B3014">
            <v>734</v>
          </cell>
          <cell r="C3014" t="str">
            <v>671#734</v>
          </cell>
          <cell r="D3014">
            <v>6882</v>
          </cell>
          <cell r="E3014">
            <v>1</v>
          </cell>
          <cell r="F3014" t="str">
            <v>B</v>
          </cell>
          <cell r="G3014" t="str">
            <v>B (142% A) [$4,858]</v>
          </cell>
          <cell r="H3014" t="str">
            <v/>
          </cell>
          <cell r="I3014" t="str">
            <v/>
          </cell>
          <cell r="J3014" t="str">
            <v/>
          </cell>
          <cell r="K3014" t="str">
            <v>Freighter</v>
          </cell>
          <cell r="L3014" t="str">
            <v>Embraer</v>
          </cell>
          <cell r="M3014" t="str">
            <v>Embraer E190F (P2F)</v>
          </cell>
        </row>
        <row r="3015">
          <cell r="A3015">
            <v>672</v>
          </cell>
          <cell r="B3015">
            <v>734</v>
          </cell>
          <cell r="C3015" t="str">
            <v>672#734</v>
          </cell>
          <cell r="D3015">
            <v>6882</v>
          </cell>
          <cell r="E3015">
            <v>1</v>
          </cell>
          <cell r="F3015" t="str">
            <v>B</v>
          </cell>
          <cell r="G3015" t="str">
            <v>B (142% A) [$4,858]</v>
          </cell>
          <cell r="H3015" t="str">
            <v/>
          </cell>
          <cell r="I3015" t="str">
            <v/>
          </cell>
          <cell r="J3015" t="str">
            <v/>
          </cell>
          <cell r="K3015" t="str">
            <v>Freighter</v>
          </cell>
          <cell r="L3015" t="str">
            <v>Embraer</v>
          </cell>
          <cell r="M3015" t="str">
            <v>Embraer E195F (P2F)</v>
          </cell>
        </row>
        <row r="3016">
          <cell r="A3016">
            <v>595</v>
          </cell>
          <cell r="B3016">
            <v>734</v>
          </cell>
          <cell r="C3016" t="str">
            <v>595#734</v>
          </cell>
          <cell r="D3016">
            <v>8097</v>
          </cell>
          <cell r="E3016">
            <v>1</v>
          </cell>
          <cell r="F3016" t="str">
            <v>C</v>
          </cell>
          <cell r="G3016" t="str">
            <v>C</v>
          </cell>
          <cell r="H3016" t="str">
            <v/>
          </cell>
          <cell r="I3016" t="str">
            <v/>
          </cell>
          <cell r="J3016" t="str">
            <v/>
          </cell>
          <cell r="K3016" t="str">
            <v>Freighter</v>
          </cell>
          <cell r="L3016" t="str">
            <v>Boeing</v>
          </cell>
          <cell r="M3016" t="str">
            <v>Boeing 757-200 PF/SF</v>
          </cell>
        </row>
        <row r="3017">
          <cell r="A3017">
            <v>634</v>
          </cell>
          <cell r="B3017">
            <v>734</v>
          </cell>
          <cell r="C3017" t="str">
            <v>634#734</v>
          </cell>
          <cell r="D3017">
            <v>8097</v>
          </cell>
          <cell r="E3017">
            <v>1</v>
          </cell>
          <cell r="F3017" t="str">
            <v>C</v>
          </cell>
          <cell r="G3017" t="str">
            <v>C</v>
          </cell>
          <cell r="H3017" t="str">
            <v/>
          </cell>
          <cell r="I3017" t="str">
            <v/>
          </cell>
          <cell r="J3017" t="str">
            <v/>
          </cell>
          <cell r="K3017" t="str">
            <v>Large Commercial Aircraft</v>
          </cell>
          <cell r="L3017" t="str">
            <v>Airbus</v>
          </cell>
          <cell r="M3017" t="str">
            <v>A319-100</v>
          </cell>
        </row>
        <row r="3018">
          <cell r="A3018">
            <v>510</v>
          </cell>
          <cell r="B3018">
            <v>734</v>
          </cell>
          <cell r="C3018" t="str">
            <v>510#734</v>
          </cell>
          <cell r="D3018">
            <v>8097</v>
          </cell>
          <cell r="E3018">
            <v>1</v>
          </cell>
          <cell r="F3018" t="str">
            <v>C</v>
          </cell>
          <cell r="G3018" t="str">
            <v>C</v>
          </cell>
          <cell r="H3018" t="str">
            <v/>
          </cell>
          <cell r="I3018" t="str">
            <v/>
          </cell>
          <cell r="J3018" t="str">
            <v/>
          </cell>
          <cell r="K3018" t="str">
            <v>Large Commercial Aircraft</v>
          </cell>
          <cell r="L3018" t="str">
            <v>Airbus</v>
          </cell>
          <cell r="M3018" t="str">
            <v>Airbus A319ceo</v>
          </cell>
        </row>
        <row r="3019">
          <cell r="A3019">
            <v>208</v>
          </cell>
          <cell r="B3019">
            <v>734</v>
          </cell>
          <cell r="C3019" t="str">
            <v>208#734</v>
          </cell>
          <cell r="D3019">
            <v>8097</v>
          </cell>
          <cell r="E3019">
            <v>1</v>
          </cell>
          <cell r="F3019" t="str">
            <v>C</v>
          </cell>
          <cell r="G3019" t="str">
            <v>C</v>
          </cell>
          <cell r="H3019" t="str">
            <v/>
          </cell>
          <cell r="I3019" t="str">
            <v/>
          </cell>
          <cell r="J3019" t="str">
            <v/>
          </cell>
          <cell r="K3019" t="str">
            <v>Large Commercial Aircraft</v>
          </cell>
          <cell r="L3019" t="str">
            <v>Airbus</v>
          </cell>
          <cell r="M3019" t="str">
            <v>Airbus A321ceo</v>
          </cell>
        </row>
        <row r="3020">
          <cell r="A3020">
            <v>209</v>
          </cell>
          <cell r="B3020">
            <v>734</v>
          </cell>
          <cell r="C3020" t="str">
            <v>209#734</v>
          </cell>
          <cell r="D3020">
            <v>8097</v>
          </cell>
          <cell r="E3020">
            <v>1</v>
          </cell>
          <cell r="F3020" t="str">
            <v>C</v>
          </cell>
          <cell r="G3020" t="str">
            <v>C</v>
          </cell>
          <cell r="H3020" t="str">
            <v/>
          </cell>
          <cell r="I3020" t="str">
            <v/>
          </cell>
          <cell r="J3020" t="str">
            <v/>
          </cell>
          <cell r="K3020" t="str">
            <v>Large Commercial Aircraft</v>
          </cell>
          <cell r="L3020" t="str">
            <v>Airbus</v>
          </cell>
          <cell r="M3020" t="str">
            <v>Airbus A319neo</v>
          </cell>
        </row>
        <row r="3021">
          <cell r="A3021">
            <v>515</v>
          </cell>
          <cell r="B3021">
            <v>734</v>
          </cell>
          <cell r="C3021" t="str">
            <v>515#734</v>
          </cell>
          <cell r="D3021">
            <v>8097</v>
          </cell>
          <cell r="E3021">
            <v>1</v>
          </cell>
          <cell r="F3021" t="str">
            <v>C</v>
          </cell>
          <cell r="G3021" t="str">
            <v>C</v>
          </cell>
          <cell r="H3021" t="str">
            <v/>
          </cell>
          <cell r="I3021" t="str">
            <v/>
          </cell>
          <cell r="J3021" t="str">
            <v/>
          </cell>
          <cell r="K3021" t="str">
            <v>Large Commercial Aircraft</v>
          </cell>
          <cell r="L3021" t="str">
            <v>Airbus</v>
          </cell>
          <cell r="M3021" t="str">
            <v>Airbus A321neo</v>
          </cell>
        </row>
        <row r="3022">
          <cell r="A3022">
            <v>535</v>
          </cell>
          <cell r="B3022">
            <v>734</v>
          </cell>
          <cell r="C3022" t="str">
            <v>535#734</v>
          </cell>
          <cell r="D3022">
            <v>8097</v>
          </cell>
          <cell r="E3022">
            <v>1</v>
          </cell>
          <cell r="F3022" t="str">
            <v>C</v>
          </cell>
          <cell r="G3022" t="str">
            <v>C</v>
          </cell>
          <cell r="H3022" t="str">
            <v/>
          </cell>
          <cell r="I3022" t="str">
            <v/>
          </cell>
          <cell r="J3022" t="str">
            <v/>
          </cell>
          <cell r="K3022" t="str">
            <v>Large Commercial Aircraft</v>
          </cell>
          <cell r="L3022" t="str">
            <v>Boeing</v>
          </cell>
          <cell r="M3022" t="str">
            <v>Boeing 737 Classic: 737-400</v>
          </cell>
        </row>
        <row r="3023">
          <cell r="A3023">
            <v>536</v>
          </cell>
          <cell r="B3023">
            <v>734</v>
          </cell>
          <cell r="C3023" t="str">
            <v>536#734</v>
          </cell>
          <cell r="D3023">
            <v>8097</v>
          </cell>
          <cell r="E3023">
            <v>1</v>
          </cell>
          <cell r="F3023" t="str">
            <v>C</v>
          </cell>
          <cell r="G3023" t="str">
            <v>C</v>
          </cell>
          <cell r="H3023" t="str">
            <v/>
          </cell>
          <cell r="I3023" t="str">
            <v/>
          </cell>
          <cell r="J3023" t="str">
            <v/>
          </cell>
          <cell r="K3023" t="str">
            <v>Large Commercial Aircraft</v>
          </cell>
          <cell r="L3023" t="str">
            <v>Boeing</v>
          </cell>
          <cell r="M3023" t="str">
            <v>Boeing 737 Classic: 737-500</v>
          </cell>
        </row>
        <row r="3024">
          <cell r="A3024">
            <v>309</v>
          </cell>
          <cell r="B3024">
            <v>734</v>
          </cell>
          <cell r="C3024" t="str">
            <v>309#734</v>
          </cell>
          <cell r="D3024">
            <v>8097</v>
          </cell>
          <cell r="E3024">
            <v>1</v>
          </cell>
          <cell r="F3024" t="str">
            <v>C</v>
          </cell>
          <cell r="G3024" t="str">
            <v>C</v>
          </cell>
          <cell r="H3024" t="str">
            <v/>
          </cell>
          <cell r="I3024" t="str">
            <v/>
          </cell>
          <cell r="J3024" t="str">
            <v/>
          </cell>
          <cell r="K3024" t="str">
            <v>Large Commercial Aircraft</v>
          </cell>
          <cell r="L3024" t="str">
            <v>Boeing</v>
          </cell>
          <cell r="M3024" t="str">
            <v>Boeing 737 MAX: 737 MAX 10</v>
          </cell>
        </row>
        <row r="3025">
          <cell r="A3025">
            <v>195</v>
          </cell>
          <cell r="B3025">
            <v>734</v>
          </cell>
          <cell r="C3025" t="str">
            <v>195#734</v>
          </cell>
          <cell r="D3025">
            <v>8097</v>
          </cell>
          <cell r="E3025">
            <v>1</v>
          </cell>
          <cell r="F3025" t="str">
            <v>C</v>
          </cell>
          <cell r="G3025" t="str">
            <v>C</v>
          </cell>
          <cell r="H3025" t="str">
            <v/>
          </cell>
          <cell r="I3025" t="str">
            <v/>
          </cell>
          <cell r="J3025" t="str">
            <v/>
          </cell>
          <cell r="K3025" t="str">
            <v>Large Commercial Aircraft</v>
          </cell>
          <cell r="L3025" t="str">
            <v>Boeing</v>
          </cell>
          <cell r="M3025" t="str">
            <v>Boeing 737 MAX: 737 MAX 7</v>
          </cell>
        </row>
        <row r="3026">
          <cell r="A3026">
            <v>196</v>
          </cell>
          <cell r="B3026">
            <v>734</v>
          </cell>
          <cell r="C3026" t="str">
            <v>196#734</v>
          </cell>
          <cell r="D3026">
            <v>8097</v>
          </cell>
          <cell r="E3026">
            <v>1</v>
          </cell>
          <cell r="F3026" t="str">
            <v>C</v>
          </cell>
          <cell r="G3026" t="str">
            <v>C</v>
          </cell>
          <cell r="H3026" t="str">
            <v/>
          </cell>
          <cell r="I3026" t="str">
            <v/>
          </cell>
          <cell r="J3026" t="str">
            <v/>
          </cell>
          <cell r="K3026" t="str">
            <v>Large Commercial Aircraft</v>
          </cell>
          <cell r="L3026" t="str">
            <v>Boeing</v>
          </cell>
          <cell r="M3026" t="str">
            <v>Boeing 737 MAX: 737 MAX 8</v>
          </cell>
        </row>
        <row r="3027">
          <cell r="A3027">
            <v>211</v>
          </cell>
          <cell r="B3027">
            <v>734</v>
          </cell>
          <cell r="C3027" t="str">
            <v>211#734</v>
          </cell>
          <cell r="D3027">
            <v>8097</v>
          </cell>
          <cell r="E3027">
            <v>1</v>
          </cell>
          <cell r="F3027" t="str">
            <v>C</v>
          </cell>
          <cell r="G3027" t="str">
            <v>C</v>
          </cell>
          <cell r="H3027" t="str">
            <v/>
          </cell>
          <cell r="I3027" t="str">
            <v/>
          </cell>
          <cell r="J3027" t="str">
            <v/>
          </cell>
          <cell r="K3027" t="str">
            <v>Large Commercial Aircraft</v>
          </cell>
          <cell r="L3027" t="str">
            <v>Airbus</v>
          </cell>
          <cell r="M3027" t="str">
            <v>Airbus A321neo</v>
          </cell>
        </row>
        <row r="3028">
          <cell r="A3028">
            <v>299</v>
          </cell>
          <cell r="B3028">
            <v>734</v>
          </cell>
          <cell r="C3028" t="str">
            <v>299#734</v>
          </cell>
          <cell r="D3028">
            <v>8097</v>
          </cell>
          <cell r="E3028">
            <v>1</v>
          </cell>
          <cell r="F3028" t="str">
            <v>C</v>
          </cell>
          <cell r="G3028" t="str">
            <v>C</v>
          </cell>
          <cell r="H3028" t="str">
            <v/>
          </cell>
          <cell r="I3028" t="str">
            <v/>
          </cell>
          <cell r="J3028" t="str">
            <v/>
          </cell>
          <cell r="K3028" t="str">
            <v>Large Commercial Aircraft</v>
          </cell>
          <cell r="L3028" t="str">
            <v>Boeing</v>
          </cell>
          <cell r="M3028" t="str">
            <v>Boeing 717</v>
          </cell>
        </row>
        <row r="3029">
          <cell r="A3029">
            <v>534</v>
          </cell>
          <cell r="B3029">
            <v>734</v>
          </cell>
          <cell r="C3029" t="str">
            <v>534#734</v>
          </cell>
          <cell r="D3029">
            <v>8097</v>
          </cell>
          <cell r="E3029">
            <v>1</v>
          </cell>
          <cell r="F3029" t="str">
            <v>C</v>
          </cell>
          <cell r="G3029" t="str">
            <v>C</v>
          </cell>
          <cell r="H3029" t="str">
            <v/>
          </cell>
          <cell r="I3029" t="str">
            <v/>
          </cell>
          <cell r="J3029" t="str">
            <v/>
          </cell>
          <cell r="K3029" t="str">
            <v>Large Commercial Aircraft</v>
          </cell>
          <cell r="L3029" t="str">
            <v>Boeing</v>
          </cell>
          <cell r="M3029" t="str">
            <v>Boeing 737 Classic: 737-300</v>
          </cell>
        </row>
        <row r="3030">
          <cell r="A3030">
            <v>221</v>
          </cell>
          <cell r="B3030">
            <v>734</v>
          </cell>
          <cell r="C3030" t="str">
            <v>221#734</v>
          </cell>
          <cell r="D3030">
            <v>8097</v>
          </cell>
          <cell r="E3030">
            <v>1</v>
          </cell>
          <cell r="F3030" t="str">
            <v>C</v>
          </cell>
          <cell r="G3030" t="str">
            <v>C</v>
          </cell>
          <cell r="H3030" t="str">
            <v/>
          </cell>
          <cell r="I3030" t="str">
            <v/>
          </cell>
          <cell r="J3030" t="str">
            <v/>
          </cell>
          <cell r="K3030" t="str">
            <v>Large Commercial Aircraft</v>
          </cell>
          <cell r="L3030" t="str">
            <v>Airbus</v>
          </cell>
          <cell r="M3030" t="str">
            <v>Airbus A220-100</v>
          </cell>
        </row>
        <row r="3031">
          <cell r="A3031">
            <v>222</v>
          </cell>
          <cell r="B3031">
            <v>734</v>
          </cell>
          <cell r="C3031" t="str">
            <v>222#734</v>
          </cell>
          <cell r="D3031">
            <v>8097</v>
          </cell>
          <cell r="E3031">
            <v>1</v>
          </cell>
          <cell r="F3031" t="str">
            <v>C</v>
          </cell>
          <cell r="G3031" t="str">
            <v>C</v>
          </cell>
          <cell r="H3031" t="str">
            <v/>
          </cell>
          <cell r="I3031" t="str">
            <v/>
          </cell>
          <cell r="J3031" t="str">
            <v/>
          </cell>
          <cell r="K3031" t="str">
            <v>Large Commercial Aircraft</v>
          </cell>
          <cell r="L3031" t="str">
            <v>Airbus</v>
          </cell>
          <cell r="M3031" t="str">
            <v>Airbus A220-300</v>
          </cell>
        </row>
        <row r="3032">
          <cell r="A3032">
            <v>633</v>
          </cell>
          <cell r="B3032">
            <v>734</v>
          </cell>
          <cell r="C3032" t="str">
            <v>633#734</v>
          </cell>
          <cell r="D3032">
            <v>8097</v>
          </cell>
          <cell r="E3032">
            <v>1</v>
          </cell>
          <cell r="F3032" t="str">
            <v>C</v>
          </cell>
          <cell r="G3032" t="str">
            <v>C</v>
          </cell>
          <cell r="H3032">
            <v>8000</v>
          </cell>
          <cell r="I3032">
            <v>1.2125E-2</v>
          </cell>
          <cell r="J3032" t="str">
            <v/>
          </cell>
          <cell r="K3032" t="str">
            <v>Large Commercial Aircraft</v>
          </cell>
          <cell r="L3032" t="str">
            <v>Airbus</v>
          </cell>
          <cell r="M3032" t="str">
            <v>A320-200</v>
          </cell>
        </row>
        <row r="3033">
          <cell r="A3033">
            <v>206</v>
          </cell>
          <cell r="B3033">
            <v>734</v>
          </cell>
          <cell r="C3033" t="str">
            <v>206#734</v>
          </cell>
          <cell r="D3033">
            <v>8097</v>
          </cell>
          <cell r="E3033">
            <v>1</v>
          </cell>
          <cell r="F3033" t="str">
            <v>C</v>
          </cell>
          <cell r="G3033" t="str">
            <v>C</v>
          </cell>
          <cell r="H3033" t="str">
            <v/>
          </cell>
          <cell r="I3033" t="str">
            <v/>
          </cell>
          <cell r="J3033" t="str">
            <v/>
          </cell>
          <cell r="K3033" t="str">
            <v>Large Commercial Aircraft</v>
          </cell>
          <cell r="L3033" t="str">
            <v>Airbus</v>
          </cell>
          <cell r="M3033" t="str">
            <v>Airbus A319ceo</v>
          </cell>
        </row>
        <row r="3034">
          <cell r="A3034">
            <v>207</v>
          </cell>
          <cell r="B3034">
            <v>734</v>
          </cell>
          <cell r="C3034" t="str">
            <v>207#734</v>
          </cell>
          <cell r="D3034">
            <v>8097</v>
          </cell>
          <cell r="E3034">
            <v>1</v>
          </cell>
          <cell r="F3034" t="str">
            <v>C</v>
          </cell>
          <cell r="G3034" t="str">
            <v>C</v>
          </cell>
          <cell r="H3034" t="str">
            <v/>
          </cell>
          <cell r="I3034" t="str">
            <v/>
          </cell>
          <cell r="J3034" t="str">
            <v/>
          </cell>
          <cell r="K3034" t="str">
            <v>Large Commercial Aircraft</v>
          </cell>
          <cell r="L3034" t="str">
            <v>Airbus</v>
          </cell>
          <cell r="M3034" t="str">
            <v>Airbus A320ceo</v>
          </cell>
        </row>
        <row r="3035">
          <cell r="A3035">
            <v>511</v>
          </cell>
          <cell r="B3035">
            <v>734</v>
          </cell>
          <cell r="C3035" t="str">
            <v>511#734</v>
          </cell>
          <cell r="D3035">
            <v>8097</v>
          </cell>
          <cell r="E3035">
            <v>1</v>
          </cell>
          <cell r="F3035" t="str">
            <v>C</v>
          </cell>
          <cell r="G3035" t="str">
            <v>C</v>
          </cell>
          <cell r="H3035" t="str">
            <v/>
          </cell>
          <cell r="I3035" t="str">
            <v/>
          </cell>
          <cell r="J3035" t="str">
            <v/>
          </cell>
          <cell r="K3035" t="str">
            <v>Large Commercial Aircraft</v>
          </cell>
          <cell r="L3035" t="str">
            <v>Airbus</v>
          </cell>
          <cell r="M3035" t="str">
            <v>Airbus A320ceo</v>
          </cell>
        </row>
        <row r="3036">
          <cell r="A3036">
            <v>512</v>
          </cell>
          <cell r="B3036">
            <v>734</v>
          </cell>
          <cell r="C3036" t="str">
            <v>512#734</v>
          </cell>
          <cell r="D3036">
            <v>8097</v>
          </cell>
          <cell r="E3036">
            <v>1</v>
          </cell>
          <cell r="F3036" t="str">
            <v>C</v>
          </cell>
          <cell r="G3036" t="str">
            <v>C</v>
          </cell>
          <cell r="H3036" t="str">
            <v/>
          </cell>
          <cell r="I3036" t="str">
            <v/>
          </cell>
          <cell r="J3036" t="str">
            <v/>
          </cell>
          <cell r="K3036" t="str">
            <v>Large Commercial Aircraft</v>
          </cell>
          <cell r="L3036" t="str">
            <v>Airbus</v>
          </cell>
          <cell r="M3036" t="str">
            <v>Airbus A321ceo</v>
          </cell>
        </row>
        <row r="3037">
          <cell r="A3037">
            <v>513</v>
          </cell>
          <cell r="B3037">
            <v>734</v>
          </cell>
          <cell r="C3037" t="str">
            <v>513#734</v>
          </cell>
          <cell r="D3037">
            <v>8097</v>
          </cell>
          <cell r="E3037">
            <v>1</v>
          </cell>
          <cell r="F3037" t="str">
            <v>C</v>
          </cell>
          <cell r="G3037" t="str">
            <v>C</v>
          </cell>
          <cell r="H3037" t="str">
            <v/>
          </cell>
          <cell r="I3037" t="str">
            <v/>
          </cell>
          <cell r="J3037" t="str">
            <v/>
          </cell>
          <cell r="K3037" t="str">
            <v>Large Commercial Aircraft</v>
          </cell>
          <cell r="L3037" t="str">
            <v>Airbus</v>
          </cell>
          <cell r="M3037" t="str">
            <v>Airbus A319neo</v>
          </cell>
        </row>
        <row r="3038">
          <cell r="A3038">
            <v>514</v>
          </cell>
          <cell r="B3038">
            <v>734</v>
          </cell>
          <cell r="C3038" t="str">
            <v>514#734</v>
          </cell>
          <cell r="D3038">
            <v>8097</v>
          </cell>
          <cell r="E3038">
            <v>1</v>
          </cell>
          <cell r="F3038" t="str">
            <v>C</v>
          </cell>
          <cell r="G3038" t="str">
            <v>C</v>
          </cell>
          <cell r="H3038" t="str">
            <v/>
          </cell>
          <cell r="I3038" t="str">
            <v/>
          </cell>
          <cell r="J3038" t="str">
            <v/>
          </cell>
          <cell r="K3038" t="str">
            <v>Large Commercial Aircraft</v>
          </cell>
          <cell r="L3038" t="str">
            <v>Airbus</v>
          </cell>
          <cell r="M3038" t="str">
            <v>Airbus A320neo</v>
          </cell>
        </row>
        <row r="3039">
          <cell r="A3039">
            <v>210</v>
          </cell>
          <cell r="B3039">
            <v>734</v>
          </cell>
          <cell r="C3039" t="str">
            <v>210#734</v>
          </cell>
          <cell r="D3039">
            <v>8097</v>
          </cell>
          <cell r="E3039">
            <v>1</v>
          </cell>
          <cell r="F3039" t="str">
            <v>C</v>
          </cell>
          <cell r="G3039" t="str">
            <v>C</v>
          </cell>
          <cell r="H3039" t="str">
            <v/>
          </cell>
          <cell r="I3039" t="str">
            <v/>
          </cell>
          <cell r="J3039" t="str">
            <v/>
          </cell>
          <cell r="K3039" t="str">
            <v>Large Commercial Aircraft</v>
          </cell>
          <cell r="L3039" t="str">
            <v>Airbus</v>
          </cell>
          <cell r="M3039" t="str">
            <v>Airbus A320neo</v>
          </cell>
        </row>
        <row r="3040">
          <cell r="A3040">
            <v>665</v>
          </cell>
          <cell r="B3040">
            <v>734</v>
          </cell>
          <cell r="C3040" t="str">
            <v>665#734</v>
          </cell>
          <cell r="D3040">
            <v>8097</v>
          </cell>
          <cell r="E3040">
            <v>1</v>
          </cell>
          <cell r="F3040" t="str">
            <v>C</v>
          </cell>
          <cell r="G3040" t="str">
            <v>C</v>
          </cell>
          <cell r="H3040" t="str">
            <v/>
          </cell>
          <cell r="I3040" t="str">
            <v/>
          </cell>
          <cell r="J3040" t="str">
            <v/>
          </cell>
          <cell r="K3040" t="str">
            <v>Freighter</v>
          </cell>
          <cell r="L3040" t="str">
            <v>Airbus</v>
          </cell>
          <cell r="M3040" t="str">
            <v>A320-200P2F</v>
          </cell>
        </row>
        <row r="3041">
          <cell r="A3041">
            <v>666</v>
          </cell>
          <cell r="B3041">
            <v>734</v>
          </cell>
          <cell r="C3041" t="str">
            <v>666#734</v>
          </cell>
          <cell r="D3041">
            <v>8097</v>
          </cell>
          <cell r="E3041">
            <v>1</v>
          </cell>
          <cell r="F3041" t="str">
            <v>C</v>
          </cell>
          <cell r="G3041" t="str">
            <v>C</v>
          </cell>
          <cell r="H3041" t="str">
            <v/>
          </cell>
          <cell r="I3041" t="str">
            <v/>
          </cell>
          <cell r="J3041" t="str">
            <v/>
          </cell>
          <cell r="K3041" t="str">
            <v>Freighter</v>
          </cell>
          <cell r="L3041" t="str">
            <v>Airbus</v>
          </cell>
          <cell r="M3041" t="str">
            <v>A321P2F</v>
          </cell>
        </row>
        <row r="3042">
          <cell r="A3042">
            <v>573</v>
          </cell>
          <cell r="B3042">
            <v>734</v>
          </cell>
          <cell r="C3042" t="str">
            <v>573#734</v>
          </cell>
          <cell r="D3042">
            <v>8097</v>
          </cell>
          <cell r="E3042">
            <v>1</v>
          </cell>
          <cell r="F3042" t="str">
            <v>C</v>
          </cell>
          <cell r="G3042" t="str">
            <v>C</v>
          </cell>
          <cell r="H3042" t="str">
            <v/>
          </cell>
          <cell r="I3042" t="str">
            <v/>
          </cell>
          <cell r="J3042" t="str">
            <v/>
          </cell>
          <cell r="K3042" t="str">
            <v>Freighter</v>
          </cell>
          <cell r="L3042" t="str">
            <v>Boeing</v>
          </cell>
          <cell r="M3042" t="str">
            <v>Boeing 737-300SF</v>
          </cell>
        </row>
        <row r="3043">
          <cell r="A3043">
            <v>572</v>
          </cell>
          <cell r="B3043">
            <v>734</v>
          </cell>
          <cell r="C3043" t="str">
            <v>572#734</v>
          </cell>
          <cell r="D3043">
            <v>8097</v>
          </cell>
          <cell r="E3043">
            <v>1</v>
          </cell>
          <cell r="F3043" t="str">
            <v>C</v>
          </cell>
          <cell r="G3043" t="str">
            <v>C</v>
          </cell>
          <cell r="H3043" t="str">
            <v/>
          </cell>
          <cell r="I3043" t="str">
            <v/>
          </cell>
          <cell r="J3043" t="str">
            <v/>
          </cell>
          <cell r="K3043" t="str">
            <v>Freighter</v>
          </cell>
          <cell r="L3043" t="str">
            <v>Boeing</v>
          </cell>
          <cell r="M3043" t="str">
            <v>Boeing 737-400SF</v>
          </cell>
        </row>
        <row r="3044">
          <cell r="A3044">
            <v>591</v>
          </cell>
          <cell r="B3044">
            <v>734</v>
          </cell>
          <cell r="C3044" t="str">
            <v>591#734</v>
          </cell>
          <cell r="D3044">
            <v>8097</v>
          </cell>
          <cell r="E3044">
            <v>1</v>
          </cell>
          <cell r="F3044" t="str">
            <v>C</v>
          </cell>
          <cell r="G3044" t="str">
            <v>C</v>
          </cell>
          <cell r="H3044" t="str">
            <v/>
          </cell>
          <cell r="I3044" t="str">
            <v/>
          </cell>
          <cell r="J3044" t="str">
            <v/>
          </cell>
          <cell r="K3044" t="str">
            <v>Freighter</v>
          </cell>
          <cell r="L3044" t="str">
            <v>Boeing</v>
          </cell>
          <cell r="M3044" t="str">
            <v>Boeing 737-700C</v>
          </cell>
        </row>
        <row r="3045">
          <cell r="A3045">
            <v>571</v>
          </cell>
          <cell r="B3045">
            <v>734</v>
          </cell>
          <cell r="C3045" t="str">
            <v>571#734</v>
          </cell>
          <cell r="D3045">
            <v>8097</v>
          </cell>
          <cell r="E3045">
            <v>1</v>
          </cell>
          <cell r="F3045" t="str">
            <v>C</v>
          </cell>
          <cell r="G3045" t="str">
            <v>C</v>
          </cell>
          <cell r="H3045" t="str">
            <v/>
          </cell>
          <cell r="I3045" t="str">
            <v/>
          </cell>
          <cell r="J3045" t="str">
            <v/>
          </cell>
          <cell r="K3045" t="str">
            <v>Freighter</v>
          </cell>
          <cell r="L3045" t="str">
            <v>Boeing</v>
          </cell>
          <cell r="M3045" t="str">
            <v>Boeing 737-700/-800CF</v>
          </cell>
        </row>
        <row r="3046">
          <cell r="A3046">
            <v>596</v>
          </cell>
          <cell r="B3046">
            <v>734</v>
          </cell>
          <cell r="C3046" t="str">
            <v>596#734</v>
          </cell>
          <cell r="D3046">
            <v>8097</v>
          </cell>
          <cell r="E3046">
            <v>1</v>
          </cell>
          <cell r="F3046" t="str">
            <v>C</v>
          </cell>
          <cell r="G3046" t="str">
            <v>C</v>
          </cell>
          <cell r="H3046" t="str">
            <v/>
          </cell>
          <cell r="I3046" t="str">
            <v/>
          </cell>
          <cell r="J3046" t="str">
            <v/>
          </cell>
          <cell r="K3046" t="str">
            <v>Freighter</v>
          </cell>
          <cell r="L3046" t="str">
            <v>Boeing</v>
          </cell>
          <cell r="M3046" t="str">
            <v>Boeing 757-200 PF/SF</v>
          </cell>
        </row>
        <row r="3047">
          <cell r="A3047">
            <v>674</v>
          </cell>
          <cell r="B3047">
            <v>734</v>
          </cell>
          <cell r="C3047" t="str">
            <v>674#734</v>
          </cell>
          <cell r="D3047">
            <v>8097</v>
          </cell>
          <cell r="E3047">
            <v>1</v>
          </cell>
          <cell r="F3047" t="str">
            <v>C</v>
          </cell>
          <cell r="G3047" t="str">
            <v>C</v>
          </cell>
          <cell r="H3047" t="str">
            <v/>
          </cell>
          <cell r="I3047" t="str">
            <v/>
          </cell>
          <cell r="J3047" t="str">
            <v/>
          </cell>
          <cell r="K3047" t="str">
            <v>Business Jet</v>
          </cell>
          <cell r="L3047" t="str">
            <v>Airbus</v>
          </cell>
          <cell r="M3047" t="str">
            <v>Airbus ACJ TwoTwenty</v>
          </cell>
        </row>
        <row r="3048">
          <cell r="A3048">
            <v>296</v>
          </cell>
          <cell r="B3048">
            <v>734</v>
          </cell>
          <cell r="C3048" t="str">
            <v>296#734</v>
          </cell>
          <cell r="D3048">
            <v>8097</v>
          </cell>
          <cell r="E3048">
            <v>1</v>
          </cell>
          <cell r="F3048" t="str">
            <v>C</v>
          </cell>
          <cell r="G3048" t="str">
            <v>C</v>
          </cell>
          <cell r="H3048" t="str">
            <v/>
          </cell>
          <cell r="I3048" t="str">
            <v/>
          </cell>
          <cell r="J3048" t="str">
            <v/>
          </cell>
          <cell r="K3048" t="str">
            <v>Business Jet</v>
          </cell>
          <cell r="L3048" t="str">
            <v>Airbus</v>
          </cell>
          <cell r="M3048" t="str">
            <v>Airbus ACJ320 Family</v>
          </cell>
        </row>
        <row r="3049">
          <cell r="A3049">
            <v>526</v>
          </cell>
          <cell r="B3049">
            <v>734</v>
          </cell>
          <cell r="C3049" t="str">
            <v>526#734</v>
          </cell>
          <cell r="D3049">
            <v>8097</v>
          </cell>
          <cell r="E3049">
            <v>1</v>
          </cell>
          <cell r="F3049" t="str">
            <v>C</v>
          </cell>
          <cell r="G3049" t="str">
            <v>C</v>
          </cell>
          <cell r="H3049" t="str">
            <v/>
          </cell>
          <cell r="I3049" t="str">
            <v/>
          </cell>
          <cell r="J3049" t="str">
            <v/>
          </cell>
          <cell r="K3049" t="str">
            <v>Business Jet</v>
          </cell>
          <cell r="L3049" t="str">
            <v>Airbus</v>
          </cell>
          <cell r="M3049" t="str">
            <v>Airbus ACJ320 Family</v>
          </cell>
        </row>
        <row r="3050">
          <cell r="A3050">
            <v>528</v>
          </cell>
          <cell r="B3050">
            <v>734</v>
          </cell>
          <cell r="C3050" t="str">
            <v>528#734</v>
          </cell>
          <cell r="D3050">
            <v>8097</v>
          </cell>
          <cell r="E3050">
            <v>1</v>
          </cell>
          <cell r="F3050" t="str">
            <v>C</v>
          </cell>
          <cell r="G3050" t="str">
            <v>C</v>
          </cell>
          <cell r="H3050" t="str">
            <v/>
          </cell>
          <cell r="I3050" t="str">
            <v/>
          </cell>
          <cell r="J3050" t="str">
            <v/>
          </cell>
          <cell r="K3050" t="str">
            <v>Business Jet</v>
          </cell>
          <cell r="L3050" t="str">
            <v>Airbus</v>
          </cell>
          <cell r="M3050" t="str">
            <v>Airbus ACJ320neo Family</v>
          </cell>
        </row>
        <row r="3051">
          <cell r="A3051">
            <v>527</v>
          </cell>
          <cell r="B3051">
            <v>734</v>
          </cell>
          <cell r="C3051" t="str">
            <v>527#734</v>
          </cell>
          <cell r="D3051">
            <v>8097</v>
          </cell>
          <cell r="E3051">
            <v>1</v>
          </cell>
          <cell r="F3051" t="str">
            <v>C</v>
          </cell>
          <cell r="G3051" t="str">
            <v>C</v>
          </cell>
          <cell r="H3051" t="str">
            <v/>
          </cell>
          <cell r="I3051" t="str">
            <v/>
          </cell>
          <cell r="J3051" t="str">
            <v/>
          </cell>
          <cell r="K3051" t="str">
            <v>Business Jet</v>
          </cell>
          <cell r="L3051" t="str">
            <v>Airbus</v>
          </cell>
          <cell r="M3051" t="str">
            <v>Airbus ACJ320neo Family</v>
          </cell>
        </row>
        <row r="3052">
          <cell r="A3052">
            <v>529</v>
          </cell>
          <cell r="B3052">
            <v>734</v>
          </cell>
          <cell r="C3052" t="str">
            <v>529#734</v>
          </cell>
          <cell r="D3052">
            <v>8097</v>
          </cell>
          <cell r="E3052">
            <v>1</v>
          </cell>
          <cell r="F3052" t="str">
            <v>C</v>
          </cell>
          <cell r="G3052" t="str">
            <v>C</v>
          </cell>
          <cell r="H3052" t="str">
            <v/>
          </cell>
          <cell r="I3052" t="str">
            <v/>
          </cell>
          <cell r="J3052" t="str">
            <v/>
          </cell>
          <cell r="K3052" t="str">
            <v>Business Jet</v>
          </cell>
          <cell r="L3052" t="str">
            <v>Boeing</v>
          </cell>
          <cell r="M3052" t="str">
            <v>Boeing BBJ MAX</v>
          </cell>
        </row>
        <row r="3053">
          <cell r="A3053">
            <v>297</v>
          </cell>
          <cell r="B3053">
            <v>734</v>
          </cell>
          <cell r="C3053" t="str">
            <v>297#734</v>
          </cell>
          <cell r="D3053">
            <v>8097</v>
          </cell>
          <cell r="E3053">
            <v>1</v>
          </cell>
          <cell r="F3053" t="str">
            <v>C</v>
          </cell>
          <cell r="G3053" t="str">
            <v>C</v>
          </cell>
          <cell r="H3053" t="str">
            <v/>
          </cell>
          <cell r="I3053" t="str">
            <v/>
          </cell>
          <cell r="J3053" t="str">
            <v/>
          </cell>
          <cell r="K3053" t="str">
            <v>Business Jet</v>
          </cell>
          <cell r="L3053" t="str">
            <v>Boeing</v>
          </cell>
          <cell r="M3053" t="str">
            <v>Boeing BBJ/BBJ2/BBJ3</v>
          </cell>
        </row>
        <row r="3054">
          <cell r="A3054">
            <v>636</v>
          </cell>
          <cell r="B3054">
            <v>734</v>
          </cell>
          <cell r="C3054" t="str">
            <v>636#734</v>
          </cell>
          <cell r="D3054">
            <v>8097</v>
          </cell>
          <cell r="E3054">
            <v>1</v>
          </cell>
          <cell r="F3054" t="str">
            <v>C</v>
          </cell>
          <cell r="G3054" t="str">
            <v>C</v>
          </cell>
          <cell r="H3054" t="str">
            <v/>
          </cell>
          <cell r="I3054" t="str">
            <v/>
          </cell>
          <cell r="J3054" t="str">
            <v/>
          </cell>
          <cell r="K3054" t="str">
            <v>Military Transport / Special Mission</v>
          </cell>
          <cell r="L3054" t="str">
            <v>Boeing</v>
          </cell>
          <cell r="M3054" t="str">
            <v>Boeing B-52 Stratofortress</v>
          </cell>
        </row>
        <row r="3055">
          <cell r="A3055">
            <v>676</v>
          </cell>
          <cell r="B3055">
            <v>734</v>
          </cell>
          <cell r="C3055" t="str">
            <v>676#734</v>
          </cell>
          <cell r="D3055">
            <v>8097</v>
          </cell>
          <cell r="E3055">
            <v>1</v>
          </cell>
          <cell r="F3055" t="str">
            <v>C</v>
          </cell>
          <cell r="G3055" t="str">
            <v>C</v>
          </cell>
          <cell r="H3055" t="str">
            <v/>
          </cell>
          <cell r="I3055" t="str">
            <v/>
          </cell>
          <cell r="J3055" t="str">
            <v/>
          </cell>
          <cell r="K3055" t="str">
            <v>Military Transport / Special Mission</v>
          </cell>
          <cell r="L3055" t="str">
            <v>Boeing</v>
          </cell>
          <cell r="M3055" t="str">
            <v>Boeing B-52 Stratofortress re-engine</v>
          </cell>
        </row>
        <row r="3056">
          <cell r="A3056">
            <v>156</v>
          </cell>
          <cell r="B3056">
            <v>734</v>
          </cell>
          <cell r="C3056" t="str">
            <v>156#734</v>
          </cell>
          <cell r="D3056">
            <v>8097</v>
          </cell>
          <cell r="E3056">
            <v>1</v>
          </cell>
          <cell r="F3056" t="str">
            <v>C</v>
          </cell>
          <cell r="G3056" t="str">
            <v>C</v>
          </cell>
          <cell r="H3056" t="str">
            <v/>
          </cell>
          <cell r="I3056" t="str">
            <v/>
          </cell>
          <cell r="J3056" t="str">
            <v/>
          </cell>
          <cell r="K3056" t="str">
            <v>Military Transport / Special Mission</v>
          </cell>
          <cell r="L3056" t="str">
            <v>Boeing</v>
          </cell>
          <cell r="M3056" t="str">
            <v>Boeing P-8 Poseidon</v>
          </cell>
        </row>
        <row r="3057">
          <cell r="A3057">
            <v>574</v>
          </cell>
          <cell r="B3057">
            <v>734</v>
          </cell>
          <cell r="C3057" t="str">
            <v>574#734</v>
          </cell>
          <cell r="D3057">
            <v>8097</v>
          </cell>
          <cell r="E3057">
            <v>1</v>
          </cell>
          <cell r="F3057" t="str">
            <v>C</v>
          </cell>
          <cell r="G3057" t="str">
            <v>C</v>
          </cell>
          <cell r="H3057" t="str">
            <v/>
          </cell>
          <cell r="I3057" t="str">
            <v/>
          </cell>
          <cell r="J3057" t="str">
            <v/>
          </cell>
          <cell r="K3057" t="str">
            <v>Military Transport / Special Mission</v>
          </cell>
          <cell r="L3057" t="str">
            <v>Boeing</v>
          </cell>
          <cell r="M3057" t="str">
            <v>Boeing C-40 Clipper</v>
          </cell>
        </row>
        <row r="3058">
          <cell r="A3058">
            <v>197</v>
          </cell>
          <cell r="B3058">
            <v>734</v>
          </cell>
          <cell r="C3058" t="str">
            <v>197#734</v>
          </cell>
          <cell r="D3058">
            <v>8097</v>
          </cell>
          <cell r="E3058">
            <v>1</v>
          </cell>
          <cell r="F3058" t="str">
            <v>C</v>
          </cell>
          <cell r="G3058" t="str">
            <v>C</v>
          </cell>
          <cell r="H3058" t="str">
            <v/>
          </cell>
          <cell r="I3058" t="str">
            <v/>
          </cell>
          <cell r="J3058" t="str">
            <v/>
          </cell>
          <cell r="K3058" t="str">
            <v>Large Commercial Aircraft</v>
          </cell>
          <cell r="L3058" t="str">
            <v>Boeing</v>
          </cell>
          <cell r="M3058" t="str">
            <v>Boeing 737 MAX: 737 MAX 9</v>
          </cell>
        </row>
        <row r="3059">
          <cell r="A3059">
            <v>300</v>
          </cell>
          <cell r="B3059">
            <v>734</v>
          </cell>
          <cell r="C3059" t="str">
            <v>300#734</v>
          </cell>
          <cell r="D3059">
            <v>8097</v>
          </cell>
          <cell r="E3059">
            <v>1</v>
          </cell>
          <cell r="F3059" t="str">
            <v>C</v>
          </cell>
          <cell r="G3059" t="str">
            <v>C</v>
          </cell>
          <cell r="H3059" t="str">
            <v/>
          </cell>
          <cell r="I3059" t="str">
            <v/>
          </cell>
          <cell r="J3059" t="str">
            <v/>
          </cell>
          <cell r="K3059" t="str">
            <v>Large Commercial Aircraft</v>
          </cell>
          <cell r="L3059" t="str">
            <v>Boeing</v>
          </cell>
          <cell r="M3059" t="str">
            <v>Boeing 737-600</v>
          </cell>
        </row>
        <row r="3060">
          <cell r="A3060">
            <v>192</v>
          </cell>
          <cell r="B3060">
            <v>734</v>
          </cell>
          <cell r="C3060" t="str">
            <v>192#734</v>
          </cell>
          <cell r="D3060">
            <v>8097</v>
          </cell>
          <cell r="E3060">
            <v>1</v>
          </cell>
          <cell r="F3060" t="str">
            <v>C</v>
          </cell>
          <cell r="G3060" t="str">
            <v>C</v>
          </cell>
          <cell r="H3060" t="str">
            <v/>
          </cell>
          <cell r="I3060" t="str">
            <v/>
          </cell>
          <cell r="J3060" t="str">
            <v/>
          </cell>
          <cell r="K3060" t="str">
            <v>Large Commercial Aircraft</v>
          </cell>
          <cell r="L3060" t="str">
            <v>Boeing</v>
          </cell>
          <cell r="M3060" t="str">
            <v>Boeing 737-700</v>
          </cell>
        </row>
        <row r="3061">
          <cell r="A3061">
            <v>193</v>
          </cell>
          <cell r="B3061">
            <v>734</v>
          </cell>
          <cell r="C3061" t="str">
            <v>193#734</v>
          </cell>
          <cell r="D3061">
            <v>8097</v>
          </cell>
          <cell r="E3061">
            <v>1</v>
          </cell>
          <cell r="F3061" t="str">
            <v>C</v>
          </cell>
          <cell r="G3061" t="str">
            <v>C</v>
          </cell>
          <cell r="H3061" t="str">
            <v/>
          </cell>
          <cell r="I3061" t="str">
            <v/>
          </cell>
          <cell r="J3061" t="str">
            <v/>
          </cell>
          <cell r="K3061" t="str">
            <v>Large Commercial Aircraft</v>
          </cell>
          <cell r="L3061" t="str">
            <v>Boeing</v>
          </cell>
          <cell r="M3061" t="str">
            <v>Boeing 737-800</v>
          </cell>
        </row>
        <row r="3062">
          <cell r="A3062">
            <v>194</v>
          </cell>
          <cell r="B3062">
            <v>734</v>
          </cell>
          <cell r="C3062" t="str">
            <v>194#734</v>
          </cell>
          <cell r="D3062">
            <v>8097</v>
          </cell>
          <cell r="E3062">
            <v>1</v>
          </cell>
          <cell r="F3062" t="str">
            <v>C</v>
          </cell>
          <cell r="G3062" t="str">
            <v>C</v>
          </cell>
          <cell r="H3062" t="str">
            <v/>
          </cell>
          <cell r="I3062" t="str">
            <v/>
          </cell>
          <cell r="J3062" t="str">
            <v/>
          </cell>
          <cell r="K3062" t="str">
            <v>Large Commercial Aircraft</v>
          </cell>
          <cell r="L3062" t="str">
            <v>Boeing</v>
          </cell>
          <cell r="M3062" t="str">
            <v>Boeing 737-900</v>
          </cell>
        </row>
        <row r="3063">
          <cell r="A3063">
            <v>522</v>
          </cell>
          <cell r="B3063">
            <v>734</v>
          </cell>
          <cell r="C3063" t="str">
            <v>522#734</v>
          </cell>
          <cell r="D3063">
            <v>8097</v>
          </cell>
          <cell r="E3063">
            <v>1</v>
          </cell>
          <cell r="F3063" t="str">
            <v>C</v>
          </cell>
          <cell r="G3063" t="str">
            <v>C</v>
          </cell>
          <cell r="H3063" t="str">
            <v/>
          </cell>
          <cell r="I3063" t="str">
            <v/>
          </cell>
          <cell r="J3063" t="str">
            <v/>
          </cell>
          <cell r="K3063" t="str">
            <v>Large Commercial Aircraft</v>
          </cell>
          <cell r="L3063" t="str">
            <v>Boeing</v>
          </cell>
          <cell r="M3063" t="str">
            <v>Boeing 757</v>
          </cell>
        </row>
        <row r="3064">
          <cell r="A3064">
            <v>230</v>
          </cell>
          <cell r="B3064">
            <v>734</v>
          </cell>
          <cell r="C3064" t="str">
            <v>230#734</v>
          </cell>
          <cell r="D3064">
            <v>8097</v>
          </cell>
          <cell r="E3064">
            <v>1</v>
          </cell>
          <cell r="F3064" t="str">
            <v>C</v>
          </cell>
          <cell r="G3064" t="str">
            <v>C</v>
          </cell>
          <cell r="H3064" t="str">
            <v/>
          </cell>
          <cell r="I3064" t="str">
            <v/>
          </cell>
          <cell r="J3064" t="str">
            <v/>
          </cell>
          <cell r="K3064" t="str">
            <v>Large Commercial Aircraft</v>
          </cell>
          <cell r="L3064" t="str">
            <v>Boeing</v>
          </cell>
          <cell r="M3064" t="str">
            <v>Boeing 757</v>
          </cell>
        </row>
        <row r="3065">
          <cell r="A3065">
            <v>612</v>
          </cell>
          <cell r="B3065">
            <v>734</v>
          </cell>
          <cell r="C3065" t="str">
            <v>612#734</v>
          </cell>
          <cell r="D3065">
            <v>8097</v>
          </cell>
          <cell r="E3065">
            <v>1</v>
          </cell>
          <cell r="F3065" t="str">
            <v>C</v>
          </cell>
          <cell r="G3065" t="str">
            <v>C</v>
          </cell>
          <cell r="H3065" t="str">
            <v/>
          </cell>
          <cell r="I3065" t="str">
            <v/>
          </cell>
          <cell r="J3065" t="str">
            <v/>
          </cell>
          <cell r="K3065" t="str">
            <v>Large Commercial Aircraft</v>
          </cell>
          <cell r="L3065" t="str">
            <v>Boeing</v>
          </cell>
          <cell r="M3065" t="str">
            <v>Boeing New Single Aisle (NSA)</v>
          </cell>
        </row>
        <row r="3066">
          <cell r="A3066">
            <v>18</v>
          </cell>
          <cell r="B3066">
            <v>734</v>
          </cell>
          <cell r="C3066" t="str">
            <v>18#734</v>
          </cell>
          <cell r="D3066">
            <v>8097</v>
          </cell>
          <cell r="E3066">
            <v>1</v>
          </cell>
          <cell r="F3066" t="str">
            <v>C</v>
          </cell>
          <cell r="G3066" t="str">
            <v>C</v>
          </cell>
          <cell r="H3066" t="str">
            <v/>
          </cell>
          <cell r="I3066" t="str">
            <v/>
          </cell>
          <cell r="J3066" t="str">
            <v/>
          </cell>
          <cell r="K3066" t="str">
            <v>Large Commercial Aircraft</v>
          </cell>
          <cell r="L3066" t="str">
            <v>Comac</v>
          </cell>
          <cell r="M3066" t="str">
            <v>Comac C919</v>
          </cell>
        </row>
        <row r="3067">
          <cell r="A3067">
            <v>541</v>
          </cell>
          <cell r="B3067">
            <v>734</v>
          </cell>
          <cell r="C3067" t="str">
            <v>541#734</v>
          </cell>
          <cell r="D3067">
            <v>8097</v>
          </cell>
          <cell r="E3067">
            <v>1</v>
          </cell>
          <cell r="F3067" t="str">
            <v>C</v>
          </cell>
          <cell r="G3067" t="str">
            <v>C</v>
          </cell>
          <cell r="H3067" t="str">
            <v/>
          </cell>
          <cell r="I3067" t="str">
            <v/>
          </cell>
          <cell r="J3067" t="str">
            <v/>
          </cell>
          <cell r="K3067" t="str">
            <v>Large Commercial Aircraft</v>
          </cell>
          <cell r="L3067" t="str">
            <v>Irkut</v>
          </cell>
          <cell r="M3067" t="str">
            <v>Irkut MC-21</v>
          </cell>
        </row>
        <row r="3068">
          <cell r="A3068">
            <v>19</v>
          </cell>
          <cell r="B3068">
            <v>734</v>
          </cell>
          <cell r="C3068" t="str">
            <v>19#734</v>
          </cell>
          <cell r="D3068">
            <v>8097</v>
          </cell>
          <cell r="E3068">
            <v>1</v>
          </cell>
          <cell r="F3068" t="str">
            <v>C</v>
          </cell>
          <cell r="G3068" t="str">
            <v>C</v>
          </cell>
          <cell r="H3068" t="str">
            <v/>
          </cell>
          <cell r="I3068" t="str">
            <v/>
          </cell>
          <cell r="J3068" t="str">
            <v/>
          </cell>
          <cell r="K3068" t="str">
            <v>Large Commercial Aircraft</v>
          </cell>
          <cell r="L3068" t="str">
            <v>Irkut</v>
          </cell>
          <cell r="M3068" t="str">
            <v>Irkut MC-21</v>
          </cell>
        </row>
        <row r="3069">
          <cell r="A3069">
            <v>660</v>
          </cell>
          <cell r="B3069">
            <v>734</v>
          </cell>
          <cell r="C3069" t="str">
            <v>660#734</v>
          </cell>
          <cell r="D3069">
            <v>8502</v>
          </cell>
          <cell r="E3069">
            <v>1</v>
          </cell>
          <cell r="F3069" t="str">
            <v>D</v>
          </cell>
          <cell r="G3069" t="str">
            <v>D (105% C) [$8,097]</v>
          </cell>
          <cell r="H3069" t="str">
            <v/>
          </cell>
          <cell r="I3069" t="str">
            <v/>
          </cell>
          <cell r="J3069" t="str">
            <v/>
          </cell>
          <cell r="K3069" t="str">
            <v>Large Commercial Aircraft</v>
          </cell>
          <cell r="L3069" t="str">
            <v>Airbus</v>
          </cell>
          <cell r="M3069" t="str">
            <v>Airbus A321 LR</v>
          </cell>
        </row>
        <row r="3070">
          <cell r="A3070">
            <v>663</v>
          </cell>
          <cell r="B3070">
            <v>734</v>
          </cell>
          <cell r="C3070" t="str">
            <v>663#734</v>
          </cell>
          <cell r="D3070">
            <v>8502</v>
          </cell>
          <cell r="E3070">
            <v>1</v>
          </cell>
          <cell r="F3070" t="str">
            <v>D</v>
          </cell>
          <cell r="G3070" t="str">
            <v>D (105% C) [$8,097]</v>
          </cell>
          <cell r="H3070" t="str">
            <v/>
          </cell>
          <cell r="I3070" t="str">
            <v/>
          </cell>
          <cell r="J3070" t="str">
            <v/>
          </cell>
          <cell r="K3070" t="str">
            <v>Large Commercial Aircraft</v>
          </cell>
          <cell r="L3070" t="str">
            <v>Airbus</v>
          </cell>
          <cell r="M3070" t="str">
            <v>Airbus A321 XLR</v>
          </cell>
        </row>
        <row r="3071">
          <cell r="A3071">
            <v>654</v>
          </cell>
          <cell r="B3071">
            <v>734</v>
          </cell>
          <cell r="C3071" t="str">
            <v>654#734</v>
          </cell>
          <cell r="D3071">
            <v>8502</v>
          </cell>
          <cell r="E3071">
            <v>1</v>
          </cell>
          <cell r="F3071" t="str">
            <v>D</v>
          </cell>
          <cell r="G3071" t="str">
            <v>D (105% C) [$8,097]</v>
          </cell>
          <cell r="H3071" t="str">
            <v/>
          </cell>
          <cell r="I3071" t="str">
            <v/>
          </cell>
          <cell r="J3071" t="str">
            <v/>
          </cell>
          <cell r="K3071" t="str">
            <v>Large Commercial Aircraft</v>
          </cell>
          <cell r="L3071" t="str">
            <v>Airbus</v>
          </cell>
          <cell r="M3071" t="str">
            <v>Airbus A322X</v>
          </cell>
        </row>
        <row r="3072">
          <cell r="A3072">
            <v>655</v>
          </cell>
          <cell r="B3072">
            <v>734</v>
          </cell>
          <cell r="C3072" t="str">
            <v>655#734</v>
          </cell>
          <cell r="D3072">
            <v>8502</v>
          </cell>
          <cell r="E3072">
            <v>1</v>
          </cell>
          <cell r="F3072" t="str">
            <v>D</v>
          </cell>
          <cell r="G3072" t="str">
            <v>D (105% C) [$8,097]</v>
          </cell>
          <cell r="H3072" t="str">
            <v/>
          </cell>
          <cell r="I3072" t="str">
            <v/>
          </cell>
          <cell r="J3072" t="str">
            <v/>
          </cell>
          <cell r="K3072" t="str">
            <v>Large Commercial Aircraft</v>
          </cell>
          <cell r="L3072" t="str">
            <v>Airbus</v>
          </cell>
          <cell r="M3072" t="str">
            <v>Airbus A322X</v>
          </cell>
        </row>
        <row r="3073">
          <cell r="A3073">
            <v>653</v>
          </cell>
          <cell r="B3073">
            <v>734</v>
          </cell>
          <cell r="C3073" t="str">
            <v>653#734</v>
          </cell>
          <cell r="D3073">
            <v>8502</v>
          </cell>
          <cell r="E3073">
            <v>1</v>
          </cell>
          <cell r="F3073" t="str">
            <v>D</v>
          </cell>
          <cell r="G3073" t="str">
            <v>D (105% C) [$8,097]</v>
          </cell>
          <cell r="H3073" t="str">
            <v/>
          </cell>
          <cell r="I3073" t="str">
            <v/>
          </cell>
          <cell r="J3073" t="str">
            <v/>
          </cell>
          <cell r="K3073" t="str">
            <v>Large Commercial Aircraft</v>
          </cell>
          <cell r="L3073" t="str">
            <v>Airbus</v>
          </cell>
          <cell r="M3073" t="str">
            <v>Airbus A220-500</v>
          </cell>
        </row>
        <row r="3074">
          <cell r="A3074">
            <v>661</v>
          </cell>
          <cell r="B3074">
            <v>734</v>
          </cell>
          <cell r="C3074" t="str">
            <v>661#734</v>
          </cell>
          <cell r="D3074">
            <v>8502</v>
          </cell>
          <cell r="E3074">
            <v>1</v>
          </cell>
          <cell r="F3074" t="str">
            <v>D</v>
          </cell>
          <cell r="G3074" t="str">
            <v>D (105% C) [$8,097]</v>
          </cell>
          <cell r="H3074" t="str">
            <v/>
          </cell>
          <cell r="I3074" t="str">
            <v/>
          </cell>
          <cell r="J3074" t="str">
            <v/>
          </cell>
          <cell r="K3074" t="str">
            <v>Large Commercial Aircraft</v>
          </cell>
          <cell r="L3074" t="str">
            <v>Airbus</v>
          </cell>
          <cell r="M3074" t="str">
            <v>Airbus A321 LR</v>
          </cell>
        </row>
        <row r="3075">
          <cell r="A3075">
            <v>662</v>
          </cell>
          <cell r="B3075">
            <v>734</v>
          </cell>
          <cell r="C3075" t="str">
            <v>662#734</v>
          </cell>
          <cell r="D3075">
            <v>8502</v>
          </cell>
          <cell r="E3075">
            <v>1</v>
          </cell>
          <cell r="F3075" t="str">
            <v>D</v>
          </cell>
          <cell r="G3075" t="str">
            <v>D (105% C) [$8,097]</v>
          </cell>
          <cell r="H3075" t="str">
            <v/>
          </cell>
          <cell r="I3075" t="str">
            <v/>
          </cell>
          <cell r="J3075" t="str">
            <v/>
          </cell>
          <cell r="K3075" t="str">
            <v>Large Commercial Aircraft</v>
          </cell>
          <cell r="L3075" t="str">
            <v>Airbus</v>
          </cell>
          <cell r="M3075" t="str">
            <v>Airbus A321 XLR</v>
          </cell>
        </row>
        <row r="3076">
          <cell r="A3076">
            <v>560</v>
          </cell>
          <cell r="B3076">
            <v>734</v>
          </cell>
          <cell r="C3076" t="str">
            <v>560#734</v>
          </cell>
          <cell r="D3076">
            <v>10121</v>
          </cell>
          <cell r="E3076">
            <v>1</v>
          </cell>
          <cell r="F3076" t="str">
            <v>E</v>
          </cell>
          <cell r="G3076" t="str">
            <v>E</v>
          </cell>
          <cell r="H3076" t="str">
            <v/>
          </cell>
          <cell r="I3076" t="str">
            <v/>
          </cell>
          <cell r="J3076" t="str">
            <v/>
          </cell>
          <cell r="K3076" t="str">
            <v>Freighter</v>
          </cell>
          <cell r="L3076" t="str">
            <v>Airbus</v>
          </cell>
          <cell r="M3076" t="str">
            <v>Airbus A330-200F</v>
          </cell>
        </row>
        <row r="3077">
          <cell r="A3077">
            <v>561</v>
          </cell>
          <cell r="B3077">
            <v>734</v>
          </cell>
          <cell r="C3077" t="str">
            <v>561#734</v>
          </cell>
          <cell r="D3077">
            <v>10121</v>
          </cell>
          <cell r="E3077">
            <v>1</v>
          </cell>
          <cell r="F3077" t="str">
            <v>E</v>
          </cell>
          <cell r="G3077" t="str">
            <v>E</v>
          </cell>
          <cell r="H3077" t="str">
            <v/>
          </cell>
          <cell r="I3077" t="str">
            <v/>
          </cell>
          <cell r="J3077" t="str">
            <v/>
          </cell>
          <cell r="K3077" t="str">
            <v>Freighter</v>
          </cell>
          <cell r="L3077" t="str">
            <v>Airbus</v>
          </cell>
          <cell r="M3077" t="str">
            <v>Airbus A330-200F</v>
          </cell>
        </row>
        <row r="3078">
          <cell r="A3078">
            <v>562</v>
          </cell>
          <cell r="B3078">
            <v>734</v>
          </cell>
          <cell r="C3078" t="str">
            <v>562#734</v>
          </cell>
          <cell r="D3078">
            <v>10121</v>
          </cell>
          <cell r="E3078">
            <v>1</v>
          </cell>
          <cell r="F3078" t="str">
            <v>E</v>
          </cell>
          <cell r="G3078" t="str">
            <v>E</v>
          </cell>
          <cell r="H3078" t="str">
            <v/>
          </cell>
          <cell r="I3078" t="str">
            <v/>
          </cell>
          <cell r="J3078" t="str">
            <v/>
          </cell>
          <cell r="K3078" t="str">
            <v>Freighter</v>
          </cell>
          <cell r="L3078" t="str">
            <v>Airbus</v>
          </cell>
          <cell r="M3078" t="str">
            <v>Airbus A330-300P2F</v>
          </cell>
        </row>
        <row r="3079">
          <cell r="A3079">
            <v>563</v>
          </cell>
          <cell r="B3079">
            <v>734</v>
          </cell>
          <cell r="C3079" t="str">
            <v>563#734</v>
          </cell>
          <cell r="D3079">
            <v>10121</v>
          </cell>
          <cell r="E3079">
            <v>1</v>
          </cell>
          <cell r="F3079" t="str">
            <v>E</v>
          </cell>
          <cell r="G3079" t="str">
            <v>E</v>
          </cell>
          <cell r="H3079" t="str">
            <v/>
          </cell>
          <cell r="I3079" t="str">
            <v/>
          </cell>
          <cell r="J3079" t="str">
            <v/>
          </cell>
          <cell r="K3079" t="str">
            <v>Freighter</v>
          </cell>
          <cell r="L3079" t="str">
            <v>Airbus</v>
          </cell>
          <cell r="M3079" t="str">
            <v>Airbus A330-300P2F</v>
          </cell>
        </row>
        <row r="3080">
          <cell r="A3080">
            <v>564</v>
          </cell>
          <cell r="B3080">
            <v>734</v>
          </cell>
          <cell r="C3080" t="str">
            <v>564#734</v>
          </cell>
          <cell r="D3080">
            <v>10121</v>
          </cell>
          <cell r="E3080">
            <v>1</v>
          </cell>
          <cell r="F3080" t="str">
            <v>E</v>
          </cell>
          <cell r="G3080" t="str">
            <v>E</v>
          </cell>
          <cell r="H3080" t="str">
            <v/>
          </cell>
          <cell r="I3080" t="str">
            <v/>
          </cell>
          <cell r="J3080" t="str">
            <v/>
          </cell>
          <cell r="K3080" t="str">
            <v>Freighter</v>
          </cell>
          <cell r="L3080" t="str">
            <v>Airbus</v>
          </cell>
          <cell r="M3080" t="str">
            <v>Airbus A330-300P2F</v>
          </cell>
        </row>
        <row r="3081">
          <cell r="A3081">
            <v>669</v>
          </cell>
          <cell r="B3081">
            <v>734</v>
          </cell>
          <cell r="C3081" t="str">
            <v>669#734</v>
          </cell>
          <cell r="D3081">
            <v>10121</v>
          </cell>
          <cell r="E3081">
            <v>1</v>
          </cell>
          <cell r="F3081" t="str">
            <v>E</v>
          </cell>
          <cell r="G3081" t="str">
            <v>E</v>
          </cell>
          <cell r="H3081" t="str">
            <v/>
          </cell>
          <cell r="I3081" t="str">
            <v/>
          </cell>
          <cell r="J3081" t="str">
            <v/>
          </cell>
          <cell r="K3081" t="str">
            <v>Freighter</v>
          </cell>
          <cell r="L3081" t="str">
            <v>Airbus</v>
          </cell>
          <cell r="M3081" t="str">
            <v>Airbus A340-600NGF</v>
          </cell>
        </row>
        <row r="3082">
          <cell r="A3082">
            <v>570</v>
          </cell>
          <cell r="B3082">
            <v>734</v>
          </cell>
          <cell r="C3082" t="str">
            <v>570#734</v>
          </cell>
          <cell r="D3082">
            <v>10121</v>
          </cell>
          <cell r="E3082">
            <v>1</v>
          </cell>
          <cell r="F3082" t="str">
            <v>E</v>
          </cell>
          <cell r="G3082" t="str">
            <v>E</v>
          </cell>
          <cell r="H3082" t="str">
            <v/>
          </cell>
          <cell r="I3082" t="str">
            <v/>
          </cell>
          <cell r="J3082" t="str">
            <v/>
          </cell>
          <cell r="K3082" t="str">
            <v>Freighter</v>
          </cell>
          <cell r="L3082" t="str">
            <v>Boeing</v>
          </cell>
          <cell r="M3082" t="str">
            <v>Boeing 767-300BCF</v>
          </cell>
        </row>
        <row r="3083">
          <cell r="A3083">
            <v>569</v>
          </cell>
          <cell r="B3083">
            <v>734</v>
          </cell>
          <cell r="C3083" t="str">
            <v>569#734</v>
          </cell>
          <cell r="D3083">
            <v>10121</v>
          </cell>
          <cell r="E3083">
            <v>1</v>
          </cell>
          <cell r="F3083" t="str">
            <v>E</v>
          </cell>
          <cell r="G3083" t="str">
            <v>E</v>
          </cell>
          <cell r="H3083" t="str">
            <v/>
          </cell>
          <cell r="I3083" t="str">
            <v/>
          </cell>
          <cell r="J3083" t="str">
            <v/>
          </cell>
          <cell r="K3083" t="str">
            <v>Freighter</v>
          </cell>
          <cell r="L3083" t="str">
            <v>Boeing</v>
          </cell>
          <cell r="M3083" t="str">
            <v>Boeing 767-300F</v>
          </cell>
        </row>
        <row r="3084">
          <cell r="A3084">
            <v>627</v>
          </cell>
          <cell r="B3084">
            <v>734</v>
          </cell>
          <cell r="C3084" t="str">
            <v>627#734</v>
          </cell>
          <cell r="D3084">
            <v>10121</v>
          </cell>
          <cell r="E3084">
            <v>1</v>
          </cell>
          <cell r="F3084" t="str">
            <v>E</v>
          </cell>
          <cell r="G3084" t="str">
            <v>E</v>
          </cell>
          <cell r="H3084" t="str">
            <v/>
          </cell>
          <cell r="I3084" t="str">
            <v/>
          </cell>
          <cell r="J3084" t="str">
            <v/>
          </cell>
          <cell r="K3084" t="str">
            <v>Freighter</v>
          </cell>
          <cell r="L3084" t="str">
            <v>McDonnell</v>
          </cell>
          <cell r="M3084" t="str">
            <v>McDonnell Douglas MD-11F/CF</v>
          </cell>
        </row>
        <row r="3085">
          <cell r="A3085">
            <v>626</v>
          </cell>
          <cell r="B3085">
            <v>734</v>
          </cell>
          <cell r="C3085" t="str">
            <v>626#734</v>
          </cell>
          <cell r="D3085">
            <v>10121</v>
          </cell>
          <cell r="E3085">
            <v>1</v>
          </cell>
          <cell r="F3085" t="str">
            <v>E</v>
          </cell>
          <cell r="G3085" t="str">
            <v>E</v>
          </cell>
          <cell r="H3085" t="str">
            <v/>
          </cell>
          <cell r="I3085" t="str">
            <v/>
          </cell>
          <cell r="J3085" t="str">
            <v/>
          </cell>
          <cell r="K3085" t="str">
            <v>Freighter</v>
          </cell>
          <cell r="L3085" t="str">
            <v>McDonnell</v>
          </cell>
          <cell r="M3085" t="str">
            <v>McDonnell Douglas MD-11F/CF</v>
          </cell>
        </row>
        <row r="3086">
          <cell r="A3086">
            <v>565</v>
          </cell>
          <cell r="B3086">
            <v>734</v>
          </cell>
          <cell r="C3086" t="str">
            <v>565#734</v>
          </cell>
          <cell r="D3086">
            <v>10121</v>
          </cell>
          <cell r="E3086">
            <v>1</v>
          </cell>
          <cell r="F3086" t="str">
            <v>E</v>
          </cell>
          <cell r="G3086" t="str">
            <v>E</v>
          </cell>
          <cell r="H3086" t="str">
            <v/>
          </cell>
          <cell r="I3086" t="str">
            <v/>
          </cell>
          <cell r="J3086" t="str">
            <v/>
          </cell>
          <cell r="K3086" t="str">
            <v>Freighter</v>
          </cell>
          <cell r="L3086" t="str">
            <v>Airbus</v>
          </cell>
          <cell r="M3086" t="str">
            <v>Airbus A330-743L Beluga XL</v>
          </cell>
        </row>
        <row r="3087">
          <cell r="A3087">
            <v>644</v>
          </cell>
          <cell r="B3087">
            <v>734</v>
          </cell>
          <cell r="C3087" t="str">
            <v>644#734</v>
          </cell>
          <cell r="D3087">
            <v>10121</v>
          </cell>
          <cell r="E3087">
            <v>1</v>
          </cell>
          <cell r="F3087" t="str">
            <v>E</v>
          </cell>
          <cell r="G3087" t="str">
            <v>E</v>
          </cell>
          <cell r="H3087" t="str">
            <v/>
          </cell>
          <cell r="I3087" t="str">
            <v/>
          </cell>
          <cell r="J3087" t="str">
            <v/>
          </cell>
          <cell r="K3087" t="str">
            <v>Freighter</v>
          </cell>
          <cell r="L3087" t="str">
            <v>Airbus</v>
          </cell>
          <cell r="M3087" t="str">
            <v>Airbus A350F</v>
          </cell>
        </row>
        <row r="3088">
          <cell r="A3088">
            <v>592</v>
          </cell>
          <cell r="B3088">
            <v>734</v>
          </cell>
          <cell r="C3088" t="str">
            <v>592#734</v>
          </cell>
          <cell r="D3088">
            <v>10121</v>
          </cell>
          <cell r="E3088">
            <v>1</v>
          </cell>
          <cell r="F3088" t="str">
            <v>E</v>
          </cell>
          <cell r="G3088" t="str">
            <v>E</v>
          </cell>
          <cell r="H3088" t="str">
            <v/>
          </cell>
          <cell r="I3088" t="str">
            <v/>
          </cell>
          <cell r="J3088" t="str">
            <v/>
          </cell>
          <cell r="K3088" t="str">
            <v>Freighter</v>
          </cell>
          <cell r="L3088" t="str">
            <v>Boeing</v>
          </cell>
          <cell r="M3088" t="str">
            <v>Boeing 747-400CF</v>
          </cell>
        </row>
        <row r="3089">
          <cell r="A3089">
            <v>593</v>
          </cell>
          <cell r="B3089">
            <v>734</v>
          </cell>
          <cell r="C3089" t="str">
            <v>593#734</v>
          </cell>
          <cell r="D3089">
            <v>10121</v>
          </cell>
          <cell r="E3089">
            <v>1</v>
          </cell>
          <cell r="F3089" t="str">
            <v>E</v>
          </cell>
          <cell r="G3089" t="str">
            <v>E</v>
          </cell>
          <cell r="H3089" t="str">
            <v/>
          </cell>
          <cell r="I3089" t="str">
            <v/>
          </cell>
          <cell r="J3089" t="str">
            <v/>
          </cell>
          <cell r="K3089" t="str">
            <v>Freighter</v>
          </cell>
          <cell r="L3089" t="str">
            <v>Boeing</v>
          </cell>
          <cell r="M3089" t="str">
            <v>Boeing 747-400CF</v>
          </cell>
        </row>
        <row r="3090">
          <cell r="A3090">
            <v>629</v>
          </cell>
          <cell r="B3090">
            <v>734</v>
          </cell>
          <cell r="C3090" t="str">
            <v>629#734</v>
          </cell>
          <cell r="D3090">
            <v>10121</v>
          </cell>
          <cell r="E3090">
            <v>1</v>
          </cell>
          <cell r="F3090" t="str">
            <v>E</v>
          </cell>
          <cell r="G3090" t="str">
            <v>E</v>
          </cell>
          <cell r="H3090" t="str">
            <v/>
          </cell>
          <cell r="I3090" t="str">
            <v/>
          </cell>
          <cell r="J3090" t="str">
            <v/>
          </cell>
          <cell r="K3090" t="str">
            <v>Freighter</v>
          </cell>
          <cell r="L3090" t="str">
            <v>Boeing</v>
          </cell>
          <cell r="M3090" t="str">
            <v>Boeing 747-400F/ERF</v>
          </cell>
        </row>
        <row r="3091">
          <cell r="A3091">
            <v>628</v>
          </cell>
          <cell r="B3091">
            <v>734</v>
          </cell>
          <cell r="C3091" t="str">
            <v>628#734</v>
          </cell>
          <cell r="D3091">
            <v>10121</v>
          </cell>
          <cell r="E3091">
            <v>1</v>
          </cell>
          <cell r="F3091" t="str">
            <v>E</v>
          </cell>
          <cell r="G3091" t="str">
            <v>E</v>
          </cell>
          <cell r="H3091" t="str">
            <v/>
          </cell>
          <cell r="I3091" t="str">
            <v/>
          </cell>
          <cell r="J3091" t="str">
            <v/>
          </cell>
          <cell r="K3091" t="str">
            <v>Freighter</v>
          </cell>
          <cell r="L3091" t="str">
            <v>Boeing</v>
          </cell>
          <cell r="M3091" t="str">
            <v>Boeing 747-400F/ERF</v>
          </cell>
        </row>
        <row r="3092">
          <cell r="A3092">
            <v>630</v>
          </cell>
          <cell r="B3092">
            <v>734</v>
          </cell>
          <cell r="C3092" t="str">
            <v>630#734</v>
          </cell>
          <cell r="D3092">
            <v>10121</v>
          </cell>
          <cell r="E3092">
            <v>1</v>
          </cell>
          <cell r="F3092" t="str">
            <v>E</v>
          </cell>
          <cell r="G3092" t="str">
            <v>E</v>
          </cell>
          <cell r="H3092" t="str">
            <v/>
          </cell>
          <cell r="I3092" t="str">
            <v/>
          </cell>
          <cell r="J3092" t="str">
            <v/>
          </cell>
          <cell r="K3092" t="str">
            <v>Freighter</v>
          </cell>
          <cell r="L3092" t="str">
            <v>Boeing</v>
          </cell>
          <cell r="M3092" t="str">
            <v>Boeing 747-400F/ERF</v>
          </cell>
        </row>
        <row r="3093">
          <cell r="A3093">
            <v>567</v>
          </cell>
          <cell r="B3093">
            <v>734</v>
          </cell>
          <cell r="C3093" t="str">
            <v>567#734</v>
          </cell>
          <cell r="D3093">
            <v>10121</v>
          </cell>
          <cell r="E3093">
            <v>1</v>
          </cell>
          <cell r="F3093" t="str">
            <v>E</v>
          </cell>
          <cell r="G3093" t="str">
            <v>E</v>
          </cell>
          <cell r="H3093" t="str">
            <v/>
          </cell>
          <cell r="I3093" t="str">
            <v/>
          </cell>
          <cell r="J3093" t="str">
            <v/>
          </cell>
          <cell r="K3093" t="str">
            <v>Freighter</v>
          </cell>
          <cell r="L3093" t="str">
            <v>Boeing</v>
          </cell>
          <cell r="M3093" t="str">
            <v>Boeing 747-8F</v>
          </cell>
        </row>
        <row r="3094">
          <cell r="A3094">
            <v>664</v>
          </cell>
          <cell r="B3094">
            <v>734</v>
          </cell>
          <cell r="C3094" t="str">
            <v>664#734</v>
          </cell>
          <cell r="D3094">
            <v>10121</v>
          </cell>
          <cell r="E3094">
            <v>1</v>
          </cell>
          <cell r="F3094" t="str">
            <v>E</v>
          </cell>
          <cell r="G3094" t="str">
            <v>E</v>
          </cell>
          <cell r="H3094" t="str">
            <v/>
          </cell>
          <cell r="I3094" t="str">
            <v/>
          </cell>
          <cell r="J3094" t="str">
            <v/>
          </cell>
          <cell r="K3094" t="str">
            <v>Freighter</v>
          </cell>
          <cell r="L3094" t="str">
            <v>Boeing</v>
          </cell>
          <cell r="M3094" t="str">
            <v>Boeing 777-300 ERSF</v>
          </cell>
        </row>
        <row r="3095">
          <cell r="A3095">
            <v>568</v>
          </cell>
          <cell r="B3095">
            <v>734</v>
          </cell>
          <cell r="C3095" t="str">
            <v>568#734</v>
          </cell>
          <cell r="D3095">
            <v>10121</v>
          </cell>
          <cell r="E3095">
            <v>1</v>
          </cell>
          <cell r="F3095" t="str">
            <v>E</v>
          </cell>
          <cell r="G3095" t="str">
            <v>E</v>
          </cell>
          <cell r="H3095" t="str">
            <v/>
          </cell>
          <cell r="I3095" t="str">
            <v/>
          </cell>
          <cell r="J3095" t="str">
            <v/>
          </cell>
          <cell r="K3095" t="str">
            <v>Freighter</v>
          </cell>
          <cell r="L3095" t="str">
            <v>Boeing</v>
          </cell>
          <cell r="M3095" t="str">
            <v>Boeing 777F</v>
          </cell>
        </row>
        <row r="3096">
          <cell r="A3096">
            <v>659</v>
          </cell>
          <cell r="B3096">
            <v>734</v>
          </cell>
          <cell r="C3096" t="str">
            <v>659#734</v>
          </cell>
          <cell r="D3096">
            <v>10121</v>
          </cell>
          <cell r="E3096">
            <v>1</v>
          </cell>
          <cell r="F3096" t="str">
            <v>E</v>
          </cell>
          <cell r="G3096" t="str">
            <v>E</v>
          </cell>
          <cell r="H3096" t="str">
            <v/>
          </cell>
          <cell r="I3096" t="str">
            <v/>
          </cell>
          <cell r="J3096" t="str">
            <v/>
          </cell>
          <cell r="K3096" t="str">
            <v>Freighter</v>
          </cell>
          <cell r="L3096" t="str">
            <v>Boeing</v>
          </cell>
          <cell r="M3096" t="str">
            <v>Boeing 777XF: 777-9</v>
          </cell>
        </row>
        <row r="3097">
          <cell r="A3097">
            <v>632</v>
          </cell>
          <cell r="B3097">
            <v>734</v>
          </cell>
          <cell r="C3097" t="str">
            <v>632#734</v>
          </cell>
          <cell r="D3097">
            <v>10121</v>
          </cell>
          <cell r="E3097">
            <v>1</v>
          </cell>
          <cell r="F3097" t="str">
            <v>E</v>
          </cell>
          <cell r="G3097" t="str">
            <v>E</v>
          </cell>
          <cell r="H3097" t="str">
            <v/>
          </cell>
          <cell r="I3097" t="str">
            <v/>
          </cell>
          <cell r="J3097" t="str">
            <v/>
          </cell>
          <cell r="K3097" t="str">
            <v>Freighter</v>
          </cell>
          <cell r="L3097" t="str">
            <v>Airbus</v>
          </cell>
          <cell r="M3097" t="str">
            <v>A300-600F/RF</v>
          </cell>
        </row>
        <row r="3098">
          <cell r="A3098">
            <v>631</v>
          </cell>
          <cell r="B3098">
            <v>734</v>
          </cell>
          <cell r="C3098" t="str">
            <v>631#734</v>
          </cell>
          <cell r="D3098">
            <v>10121</v>
          </cell>
          <cell r="E3098">
            <v>1</v>
          </cell>
          <cell r="F3098" t="str">
            <v>E</v>
          </cell>
          <cell r="G3098" t="str">
            <v>E</v>
          </cell>
          <cell r="H3098" t="str">
            <v/>
          </cell>
          <cell r="I3098" t="str">
            <v/>
          </cell>
          <cell r="J3098" t="str">
            <v/>
          </cell>
          <cell r="K3098" t="str">
            <v>Freighter</v>
          </cell>
          <cell r="L3098" t="str">
            <v>Airbus</v>
          </cell>
          <cell r="M3098" t="str">
            <v>A300-600F/RF</v>
          </cell>
        </row>
        <row r="3099">
          <cell r="A3099">
            <v>566</v>
          </cell>
          <cell r="B3099">
            <v>734</v>
          </cell>
          <cell r="C3099" t="str">
            <v>566#734</v>
          </cell>
          <cell r="D3099">
            <v>10121</v>
          </cell>
          <cell r="E3099">
            <v>1</v>
          </cell>
          <cell r="F3099" t="str">
            <v>E</v>
          </cell>
          <cell r="G3099" t="str">
            <v>E</v>
          </cell>
          <cell r="H3099" t="str">
            <v/>
          </cell>
          <cell r="I3099" t="str">
            <v/>
          </cell>
          <cell r="J3099" t="str">
            <v/>
          </cell>
          <cell r="K3099" t="str">
            <v>Freighter</v>
          </cell>
          <cell r="L3099" t="str">
            <v>Airbus</v>
          </cell>
          <cell r="M3099" t="str">
            <v>Airbus A300-600ST Beluga</v>
          </cell>
        </row>
        <row r="3100">
          <cell r="A3100">
            <v>678</v>
          </cell>
          <cell r="B3100">
            <v>734</v>
          </cell>
          <cell r="C3100" t="str">
            <v>678#734</v>
          </cell>
          <cell r="D3100">
            <v>10121</v>
          </cell>
          <cell r="E3100">
            <v>1</v>
          </cell>
          <cell r="F3100" t="str">
            <v>E</v>
          </cell>
          <cell r="G3100" t="str">
            <v>E</v>
          </cell>
          <cell r="H3100" t="str">
            <v/>
          </cell>
          <cell r="I3100" t="str">
            <v/>
          </cell>
          <cell r="J3100" t="str">
            <v/>
          </cell>
          <cell r="K3100" t="str">
            <v>Business Jet</v>
          </cell>
          <cell r="L3100" t="str">
            <v>Airbus</v>
          </cell>
          <cell r="M3100" t="str">
            <v>Airbus ACJ330-200</v>
          </cell>
        </row>
        <row r="3101">
          <cell r="A3101">
            <v>298</v>
          </cell>
          <cell r="B3101">
            <v>734</v>
          </cell>
          <cell r="C3101" t="str">
            <v>298#734</v>
          </cell>
          <cell r="D3101">
            <v>10121</v>
          </cell>
          <cell r="E3101">
            <v>1</v>
          </cell>
          <cell r="F3101" t="str">
            <v>E</v>
          </cell>
          <cell r="G3101" t="str">
            <v>E</v>
          </cell>
          <cell r="H3101" t="str">
            <v/>
          </cell>
          <cell r="I3101" t="str">
            <v/>
          </cell>
          <cell r="J3101" t="str">
            <v/>
          </cell>
          <cell r="K3101" t="str">
            <v>Business Jet</v>
          </cell>
          <cell r="L3101" t="str">
            <v>Boeing</v>
          </cell>
          <cell r="M3101" t="str">
            <v>Boeing BBJ 777</v>
          </cell>
        </row>
        <row r="3102">
          <cell r="A3102">
            <v>553</v>
          </cell>
          <cell r="B3102">
            <v>734</v>
          </cell>
          <cell r="C3102" t="str">
            <v>553#734</v>
          </cell>
          <cell r="D3102">
            <v>10121</v>
          </cell>
          <cell r="E3102">
            <v>1</v>
          </cell>
          <cell r="F3102" t="str">
            <v>E</v>
          </cell>
          <cell r="G3102" t="str">
            <v>E</v>
          </cell>
          <cell r="H3102" t="str">
            <v/>
          </cell>
          <cell r="I3102" t="str">
            <v/>
          </cell>
          <cell r="J3102" t="str">
            <v/>
          </cell>
          <cell r="K3102" t="str">
            <v>Business Jet</v>
          </cell>
          <cell r="L3102" t="str">
            <v>Boeing</v>
          </cell>
          <cell r="M3102" t="str">
            <v>Boeing BBJ 777X</v>
          </cell>
        </row>
        <row r="3103">
          <cell r="A3103">
            <v>554</v>
          </cell>
          <cell r="B3103">
            <v>734</v>
          </cell>
          <cell r="C3103" t="str">
            <v>554#734</v>
          </cell>
          <cell r="D3103">
            <v>10121</v>
          </cell>
          <cell r="E3103">
            <v>1</v>
          </cell>
          <cell r="F3103" t="str">
            <v>E</v>
          </cell>
          <cell r="G3103" t="str">
            <v>E</v>
          </cell>
          <cell r="H3103" t="str">
            <v/>
          </cell>
          <cell r="I3103" t="str">
            <v/>
          </cell>
          <cell r="J3103" t="str">
            <v/>
          </cell>
          <cell r="K3103" t="str">
            <v>Business Jet</v>
          </cell>
          <cell r="L3103" t="str">
            <v>Boeing</v>
          </cell>
          <cell r="M3103" t="str">
            <v>Boeing BBJ 787</v>
          </cell>
        </row>
        <row r="3104">
          <cell r="A3104">
            <v>555</v>
          </cell>
          <cell r="B3104">
            <v>734</v>
          </cell>
          <cell r="C3104" t="str">
            <v>555#734</v>
          </cell>
          <cell r="D3104">
            <v>10121</v>
          </cell>
          <cell r="E3104">
            <v>1</v>
          </cell>
          <cell r="F3104" t="str">
            <v>E</v>
          </cell>
          <cell r="G3104" t="str">
            <v>E</v>
          </cell>
          <cell r="H3104" t="str">
            <v/>
          </cell>
          <cell r="I3104" t="str">
            <v/>
          </cell>
          <cell r="J3104" t="str">
            <v/>
          </cell>
          <cell r="K3104" t="str">
            <v>Business Jet</v>
          </cell>
          <cell r="L3104" t="str">
            <v>Boeing</v>
          </cell>
          <cell r="M3104" t="str">
            <v>Boeing BBJ 787</v>
          </cell>
        </row>
        <row r="3105">
          <cell r="A3105">
            <v>594</v>
          </cell>
          <cell r="B3105">
            <v>734</v>
          </cell>
          <cell r="C3105" t="str">
            <v>594#734</v>
          </cell>
          <cell r="D3105">
            <v>10121</v>
          </cell>
          <cell r="E3105">
            <v>1</v>
          </cell>
          <cell r="F3105" t="str">
            <v>E</v>
          </cell>
          <cell r="G3105" t="str">
            <v>E</v>
          </cell>
          <cell r="H3105" t="str">
            <v/>
          </cell>
          <cell r="I3105" t="str">
            <v/>
          </cell>
          <cell r="J3105" t="str">
            <v/>
          </cell>
          <cell r="K3105" t="str">
            <v>Business Jet</v>
          </cell>
          <cell r="L3105" t="str">
            <v>Boeing</v>
          </cell>
          <cell r="M3105" t="str">
            <v>Boeing 747-8 VIP</v>
          </cell>
        </row>
        <row r="3106">
          <cell r="A3106">
            <v>518</v>
          </cell>
          <cell r="B3106">
            <v>734</v>
          </cell>
          <cell r="C3106" t="str">
            <v>518#734</v>
          </cell>
          <cell r="D3106">
            <v>10121</v>
          </cell>
          <cell r="E3106">
            <v>1</v>
          </cell>
          <cell r="F3106" t="str">
            <v>E</v>
          </cell>
          <cell r="G3106" t="str">
            <v>E</v>
          </cell>
          <cell r="H3106" t="str">
            <v/>
          </cell>
          <cell r="I3106" t="str">
            <v/>
          </cell>
          <cell r="J3106" t="str">
            <v/>
          </cell>
          <cell r="K3106" t="str">
            <v>Large Commercial Aircraft</v>
          </cell>
          <cell r="L3106" t="str">
            <v>Airbus</v>
          </cell>
          <cell r="M3106" t="str">
            <v>Airbus A330-300</v>
          </cell>
        </row>
        <row r="3107">
          <cell r="A3107">
            <v>519</v>
          </cell>
          <cell r="B3107">
            <v>734</v>
          </cell>
          <cell r="C3107" t="str">
            <v>519#734</v>
          </cell>
          <cell r="D3107">
            <v>10121</v>
          </cell>
          <cell r="E3107">
            <v>1</v>
          </cell>
          <cell r="F3107" t="str">
            <v>E</v>
          </cell>
          <cell r="G3107" t="str">
            <v>E</v>
          </cell>
          <cell r="H3107" t="str">
            <v/>
          </cell>
          <cell r="I3107" t="str">
            <v/>
          </cell>
          <cell r="J3107" t="str">
            <v/>
          </cell>
          <cell r="K3107" t="str">
            <v>Large Commercial Aircraft</v>
          </cell>
          <cell r="L3107" t="str">
            <v>Airbus</v>
          </cell>
          <cell r="M3107" t="str">
            <v>Airbus A330-300</v>
          </cell>
        </row>
        <row r="3108">
          <cell r="A3108">
            <v>214</v>
          </cell>
          <cell r="B3108">
            <v>734</v>
          </cell>
          <cell r="C3108" t="str">
            <v>214#734</v>
          </cell>
          <cell r="D3108">
            <v>10121</v>
          </cell>
          <cell r="E3108">
            <v>1</v>
          </cell>
          <cell r="F3108" t="str">
            <v>E</v>
          </cell>
          <cell r="G3108" t="str">
            <v>E</v>
          </cell>
          <cell r="H3108" t="str">
            <v/>
          </cell>
          <cell r="I3108" t="str">
            <v/>
          </cell>
          <cell r="J3108" t="str">
            <v/>
          </cell>
          <cell r="K3108" t="str">
            <v>Large Commercial Aircraft</v>
          </cell>
          <cell r="L3108" t="str">
            <v>Airbus</v>
          </cell>
          <cell r="M3108" t="str">
            <v>Airbus A330-800neo</v>
          </cell>
        </row>
        <row r="3109">
          <cell r="A3109">
            <v>215</v>
          </cell>
          <cell r="B3109">
            <v>734</v>
          </cell>
          <cell r="C3109" t="str">
            <v>215#734</v>
          </cell>
          <cell r="D3109">
            <v>10121</v>
          </cell>
          <cell r="E3109">
            <v>1</v>
          </cell>
          <cell r="F3109" t="str">
            <v>E</v>
          </cell>
          <cell r="G3109" t="str">
            <v>E</v>
          </cell>
          <cell r="H3109" t="str">
            <v/>
          </cell>
          <cell r="I3109" t="str">
            <v/>
          </cell>
          <cell r="J3109" t="str">
            <v/>
          </cell>
          <cell r="K3109" t="str">
            <v>Large Commercial Aircraft</v>
          </cell>
          <cell r="L3109" t="str">
            <v>Airbus</v>
          </cell>
          <cell r="M3109" t="str">
            <v>Airbus A330-900neo</v>
          </cell>
        </row>
        <row r="3110">
          <cell r="A3110">
            <v>304</v>
          </cell>
          <cell r="B3110">
            <v>734</v>
          </cell>
          <cell r="C3110" t="str">
            <v>304#734</v>
          </cell>
          <cell r="D3110">
            <v>10121</v>
          </cell>
          <cell r="E3110">
            <v>1</v>
          </cell>
          <cell r="F3110" t="str">
            <v>E</v>
          </cell>
          <cell r="G3110" t="str">
            <v>E</v>
          </cell>
          <cell r="H3110" t="str">
            <v/>
          </cell>
          <cell r="I3110" t="str">
            <v/>
          </cell>
          <cell r="J3110" t="str">
            <v/>
          </cell>
          <cell r="K3110" t="str">
            <v>Large Commercial Aircraft</v>
          </cell>
          <cell r="L3110" t="str">
            <v>Airbus</v>
          </cell>
          <cell r="M3110" t="str">
            <v>Airbus A340-200/300</v>
          </cell>
        </row>
        <row r="3111">
          <cell r="A3111">
            <v>5</v>
          </cell>
          <cell r="B3111">
            <v>734</v>
          </cell>
          <cell r="C3111" t="str">
            <v>5#734</v>
          </cell>
          <cell r="D3111">
            <v>10121</v>
          </cell>
          <cell r="E3111">
            <v>1</v>
          </cell>
          <cell r="F3111" t="str">
            <v>E</v>
          </cell>
          <cell r="G3111" t="str">
            <v>E</v>
          </cell>
          <cell r="H3111" t="str">
            <v/>
          </cell>
          <cell r="I3111" t="str">
            <v/>
          </cell>
          <cell r="J3111" t="str">
            <v/>
          </cell>
          <cell r="K3111" t="str">
            <v>Large Commercial Aircraft</v>
          </cell>
          <cell r="L3111" t="str">
            <v>Airbus</v>
          </cell>
          <cell r="M3111" t="str">
            <v>Airbus A340-500/600</v>
          </cell>
        </row>
        <row r="3112">
          <cell r="A3112">
            <v>6</v>
          </cell>
          <cell r="B3112">
            <v>734</v>
          </cell>
          <cell r="C3112" t="str">
            <v>6#734</v>
          </cell>
          <cell r="D3112">
            <v>10121</v>
          </cell>
          <cell r="E3112">
            <v>1</v>
          </cell>
          <cell r="F3112" t="str">
            <v>E</v>
          </cell>
          <cell r="G3112" t="str">
            <v>E</v>
          </cell>
          <cell r="H3112" t="str">
            <v/>
          </cell>
          <cell r="I3112" t="str">
            <v/>
          </cell>
          <cell r="J3112" t="str">
            <v/>
          </cell>
          <cell r="K3112" t="str">
            <v>Large Commercial Aircraft</v>
          </cell>
          <cell r="L3112" t="str">
            <v>Airbus</v>
          </cell>
          <cell r="M3112" t="str">
            <v>Airbus A350 XWB - A350-900</v>
          </cell>
        </row>
        <row r="3113">
          <cell r="A3113">
            <v>7</v>
          </cell>
          <cell r="B3113">
            <v>734</v>
          </cell>
          <cell r="C3113" t="str">
            <v>7#734</v>
          </cell>
          <cell r="D3113">
            <v>10121</v>
          </cell>
          <cell r="E3113">
            <v>1</v>
          </cell>
          <cell r="F3113" t="str">
            <v>E</v>
          </cell>
          <cell r="G3113" t="str">
            <v>E</v>
          </cell>
          <cell r="H3113" t="str">
            <v/>
          </cell>
          <cell r="I3113" t="str">
            <v/>
          </cell>
          <cell r="J3113" t="str">
            <v/>
          </cell>
          <cell r="K3113" t="str">
            <v>Large Commercial Aircraft</v>
          </cell>
          <cell r="L3113" t="str">
            <v>Airbus</v>
          </cell>
          <cell r="M3113" t="str">
            <v>Airbus A350-1000</v>
          </cell>
        </row>
        <row r="3114">
          <cell r="A3114">
            <v>657</v>
          </cell>
          <cell r="B3114">
            <v>734</v>
          </cell>
          <cell r="C3114" t="str">
            <v>657#734</v>
          </cell>
          <cell r="D3114">
            <v>10121</v>
          </cell>
          <cell r="E3114">
            <v>1</v>
          </cell>
          <cell r="F3114" t="str">
            <v>E</v>
          </cell>
          <cell r="G3114" t="str">
            <v>E</v>
          </cell>
          <cell r="H3114" t="str">
            <v/>
          </cell>
          <cell r="I3114" t="str">
            <v/>
          </cell>
          <cell r="J3114" t="str">
            <v/>
          </cell>
          <cell r="K3114" t="str">
            <v>Large Commercial Aircraft</v>
          </cell>
          <cell r="L3114" t="str">
            <v>Airbus</v>
          </cell>
          <cell r="M3114" t="str">
            <v>Airbus A350-1000neo</v>
          </cell>
        </row>
        <row r="3115">
          <cell r="A3115">
            <v>656</v>
          </cell>
          <cell r="B3115">
            <v>734</v>
          </cell>
          <cell r="C3115" t="str">
            <v>656#734</v>
          </cell>
          <cell r="D3115">
            <v>10121</v>
          </cell>
          <cell r="E3115">
            <v>1</v>
          </cell>
          <cell r="F3115" t="str">
            <v>E</v>
          </cell>
          <cell r="G3115" t="str">
            <v>E</v>
          </cell>
          <cell r="H3115" t="str">
            <v/>
          </cell>
          <cell r="I3115" t="str">
            <v/>
          </cell>
          <cell r="J3115" t="str">
            <v/>
          </cell>
          <cell r="K3115" t="str">
            <v>Large Commercial Aircraft</v>
          </cell>
          <cell r="L3115" t="str">
            <v>Airbus</v>
          </cell>
          <cell r="M3115" t="str">
            <v>Airbus A350-900neo</v>
          </cell>
        </row>
        <row r="3116">
          <cell r="A3116">
            <v>305</v>
          </cell>
          <cell r="B3116">
            <v>734</v>
          </cell>
          <cell r="C3116" t="str">
            <v>305#734</v>
          </cell>
          <cell r="D3116">
            <v>10121</v>
          </cell>
          <cell r="E3116">
            <v>1</v>
          </cell>
          <cell r="F3116" t="str">
            <v>E</v>
          </cell>
          <cell r="G3116" t="str">
            <v>E</v>
          </cell>
          <cell r="H3116" t="str">
            <v/>
          </cell>
          <cell r="I3116" t="str">
            <v/>
          </cell>
          <cell r="J3116" t="str">
            <v/>
          </cell>
          <cell r="K3116" t="str">
            <v>Large Commercial Aircraft</v>
          </cell>
          <cell r="L3116" t="str">
            <v>Airbus</v>
          </cell>
          <cell r="M3116" t="str">
            <v>Airbus A300</v>
          </cell>
        </row>
        <row r="3117">
          <cell r="A3117">
            <v>532</v>
          </cell>
          <cell r="B3117">
            <v>734</v>
          </cell>
          <cell r="C3117" t="str">
            <v>532#734</v>
          </cell>
          <cell r="D3117">
            <v>10121</v>
          </cell>
          <cell r="E3117">
            <v>1</v>
          </cell>
          <cell r="F3117" t="str">
            <v>E</v>
          </cell>
          <cell r="G3117" t="str">
            <v>E</v>
          </cell>
          <cell r="H3117" t="str">
            <v/>
          </cell>
          <cell r="I3117" t="str">
            <v/>
          </cell>
          <cell r="J3117" t="str">
            <v/>
          </cell>
          <cell r="K3117" t="str">
            <v>Large Commercial Aircraft</v>
          </cell>
          <cell r="L3117" t="str">
            <v>Airbus</v>
          </cell>
          <cell r="M3117" t="str">
            <v>Airbus A300</v>
          </cell>
        </row>
        <row r="3118">
          <cell r="A3118">
            <v>12</v>
          </cell>
          <cell r="B3118">
            <v>734</v>
          </cell>
          <cell r="C3118" t="str">
            <v>12#734</v>
          </cell>
          <cell r="D3118">
            <v>10121</v>
          </cell>
          <cell r="E3118">
            <v>1</v>
          </cell>
          <cell r="F3118" t="str">
            <v>E</v>
          </cell>
          <cell r="G3118" t="str">
            <v>E</v>
          </cell>
          <cell r="H3118" t="str">
            <v/>
          </cell>
          <cell r="I3118" t="str">
            <v/>
          </cell>
          <cell r="J3118" t="str">
            <v/>
          </cell>
          <cell r="K3118" t="str">
            <v>Large Commercial Aircraft</v>
          </cell>
          <cell r="L3118" t="str">
            <v>Boeing</v>
          </cell>
          <cell r="M3118" t="str">
            <v>Boeing 767</v>
          </cell>
        </row>
        <row r="3119">
          <cell r="A3119">
            <v>537</v>
          </cell>
          <cell r="B3119">
            <v>734</v>
          </cell>
          <cell r="C3119" t="str">
            <v>537#734</v>
          </cell>
          <cell r="D3119">
            <v>10121</v>
          </cell>
          <cell r="E3119">
            <v>1</v>
          </cell>
          <cell r="F3119" t="str">
            <v>E</v>
          </cell>
          <cell r="G3119" t="str">
            <v>E</v>
          </cell>
          <cell r="H3119" t="str">
            <v/>
          </cell>
          <cell r="I3119" t="str">
            <v/>
          </cell>
          <cell r="J3119" t="str">
            <v/>
          </cell>
          <cell r="K3119" t="str">
            <v>Large Commercial Aircraft</v>
          </cell>
          <cell r="L3119" t="str">
            <v>Boeing</v>
          </cell>
          <cell r="M3119" t="str">
            <v>Boeing 767</v>
          </cell>
        </row>
        <row r="3120">
          <cell r="A3120">
            <v>538</v>
          </cell>
          <cell r="B3120">
            <v>734</v>
          </cell>
          <cell r="C3120" t="str">
            <v>538#734</v>
          </cell>
          <cell r="D3120">
            <v>10121</v>
          </cell>
          <cell r="E3120">
            <v>1</v>
          </cell>
          <cell r="F3120" t="str">
            <v>E</v>
          </cell>
          <cell r="G3120" t="str">
            <v>E</v>
          </cell>
          <cell r="H3120" t="str">
            <v/>
          </cell>
          <cell r="I3120" t="str">
            <v/>
          </cell>
          <cell r="J3120" t="str">
            <v/>
          </cell>
          <cell r="K3120" t="str">
            <v>Large Commercial Aircraft</v>
          </cell>
          <cell r="L3120" t="str">
            <v>Boeing</v>
          </cell>
          <cell r="M3120" t="str">
            <v>Boeing 767</v>
          </cell>
        </row>
        <row r="3121">
          <cell r="A3121">
            <v>539</v>
          </cell>
          <cell r="B3121">
            <v>734</v>
          </cell>
          <cell r="C3121" t="str">
            <v>539#734</v>
          </cell>
          <cell r="D3121">
            <v>10121</v>
          </cell>
          <cell r="E3121">
            <v>1</v>
          </cell>
          <cell r="F3121" t="str">
            <v>E</v>
          </cell>
          <cell r="G3121" t="str">
            <v>E</v>
          </cell>
          <cell r="H3121" t="str">
            <v/>
          </cell>
          <cell r="I3121" t="str">
            <v/>
          </cell>
          <cell r="J3121" t="str">
            <v/>
          </cell>
          <cell r="K3121" t="str">
            <v>Large Commercial Aircraft</v>
          </cell>
          <cell r="L3121" t="str">
            <v>Boeing</v>
          </cell>
          <cell r="M3121" t="str">
            <v>Boeing 777: 777-200ER</v>
          </cell>
        </row>
        <row r="3122">
          <cell r="A3122">
            <v>302</v>
          </cell>
          <cell r="B3122">
            <v>734</v>
          </cell>
          <cell r="C3122" t="str">
            <v>302#734</v>
          </cell>
          <cell r="D3122">
            <v>10121</v>
          </cell>
          <cell r="E3122">
            <v>1</v>
          </cell>
          <cell r="F3122" t="str">
            <v>E</v>
          </cell>
          <cell r="G3122" t="str">
            <v>E</v>
          </cell>
          <cell r="H3122" t="str">
            <v/>
          </cell>
          <cell r="I3122" t="str">
            <v/>
          </cell>
          <cell r="J3122" t="str">
            <v/>
          </cell>
          <cell r="K3122" t="str">
            <v>Large Commercial Aircraft</v>
          </cell>
          <cell r="L3122" t="str">
            <v>Boeing</v>
          </cell>
          <cell r="M3122" t="str">
            <v>Boeing 777: 777-200ER</v>
          </cell>
        </row>
        <row r="3123">
          <cell r="A3123">
            <v>579</v>
          </cell>
          <cell r="B3123">
            <v>734</v>
          </cell>
          <cell r="C3123" t="str">
            <v>579#734</v>
          </cell>
          <cell r="D3123">
            <v>10121</v>
          </cell>
          <cell r="E3123">
            <v>1</v>
          </cell>
          <cell r="F3123" t="str">
            <v>E</v>
          </cell>
          <cell r="G3123" t="str">
            <v>E</v>
          </cell>
          <cell r="H3123" t="str">
            <v/>
          </cell>
          <cell r="I3123" t="str">
            <v/>
          </cell>
          <cell r="J3123" t="str">
            <v/>
          </cell>
          <cell r="K3123" t="str">
            <v>Large Commercial Aircraft</v>
          </cell>
          <cell r="L3123" t="str">
            <v>Boeing</v>
          </cell>
          <cell r="M3123" t="str">
            <v>Boeing 777: 777-200ER</v>
          </cell>
        </row>
        <row r="3124">
          <cell r="A3124">
            <v>201</v>
          </cell>
          <cell r="B3124">
            <v>734</v>
          </cell>
          <cell r="C3124" t="str">
            <v>201#734</v>
          </cell>
          <cell r="D3124">
            <v>10121</v>
          </cell>
          <cell r="E3124">
            <v>1</v>
          </cell>
          <cell r="F3124" t="str">
            <v>E</v>
          </cell>
          <cell r="G3124" t="str">
            <v>E</v>
          </cell>
          <cell r="H3124" t="str">
            <v/>
          </cell>
          <cell r="I3124" t="str">
            <v/>
          </cell>
          <cell r="J3124" t="str">
            <v/>
          </cell>
          <cell r="K3124" t="str">
            <v>Large Commercial Aircraft</v>
          </cell>
          <cell r="L3124" t="str">
            <v>Boeing</v>
          </cell>
          <cell r="M3124" t="str">
            <v>Boeing 777: 777-200LR</v>
          </cell>
        </row>
        <row r="3125">
          <cell r="A3125">
            <v>303</v>
          </cell>
          <cell r="B3125">
            <v>734</v>
          </cell>
          <cell r="C3125" t="str">
            <v>303#734</v>
          </cell>
          <cell r="D3125">
            <v>10121</v>
          </cell>
          <cell r="E3125">
            <v>1</v>
          </cell>
          <cell r="F3125" t="str">
            <v>E</v>
          </cell>
          <cell r="G3125" t="str">
            <v>E</v>
          </cell>
          <cell r="H3125" t="str">
            <v/>
          </cell>
          <cell r="I3125" t="str">
            <v/>
          </cell>
          <cell r="J3125" t="str">
            <v/>
          </cell>
          <cell r="K3125" t="str">
            <v>Large Commercial Aircraft</v>
          </cell>
          <cell r="L3125" t="str">
            <v>Boeing</v>
          </cell>
          <cell r="M3125" t="str">
            <v>Boeing 777: 777-300</v>
          </cell>
        </row>
        <row r="3126">
          <cell r="A3126">
            <v>597</v>
          </cell>
          <cell r="B3126">
            <v>734</v>
          </cell>
          <cell r="C3126" t="str">
            <v>597#734</v>
          </cell>
          <cell r="D3126">
            <v>10121</v>
          </cell>
          <cell r="E3126">
            <v>1</v>
          </cell>
          <cell r="F3126" t="str">
            <v>E</v>
          </cell>
          <cell r="G3126" t="str">
            <v>E</v>
          </cell>
          <cell r="H3126" t="str">
            <v/>
          </cell>
          <cell r="I3126" t="str">
            <v/>
          </cell>
          <cell r="J3126" t="str">
            <v/>
          </cell>
          <cell r="K3126" t="str">
            <v>Large Commercial Aircraft</v>
          </cell>
          <cell r="L3126" t="str">
            <v>Boeing</v>
          </cell>
          <cell r="M3126" t="str">
            <v>Boeing 777: 777-300</v>
          </cell>
        </row>
        <row r="3127">
          <cell r="A3127">
            <v>202</v>
          </cell>
          <cell r="B3127">
            <v>734</v>
          </cell>
          <cell r="C3127" t="str">
            <v>202#734</v>
          </cell>
          <cell r="D3127">
            <v>10121</v>
          </cell>
          <cell r="E3127">
            <v>1</v>
          </cell>
          <cell r="F3127" t="str">
            <v>E</v>
          </cell>
          <cell r="G3127" t="str">
            <v>E</v>
          </cell>
          <cell r="H3127" t="str">
            <v/>
          </cell>
          <cell r="I3127" t="str">
            <v/>
          </cell>
          <cell r="J3127" t="str">
            <v/>
          </cell>
          <cell r="K3127" t="str">
            <v>Large Commercial Aircraft</v>
          </cell>
          <cell r="L3127" t="str">
            <v>Boeing</v>
          </cell>
          <cell r="M3127" t="str">
            <v>Boeing 777: 777-300ER</v>
          </cell>
        </row>
        <row r="3128">
          <cell r="A3128">
            <v>203</v>
          </cell>
          <cell r="B3128">
            <v>734</v>
          </cell>
          <cell r="C3128" t="str">
            <v>203#734</v>
          </cell>
          <cell r="D3128">
            <v>10121</v>
          </cell>
          <cell r="E3128">
            <v>1</v>
          </cell>
          <cell r="F3128" t="str">
            <v>E</v>
          </cell>
          <cell r="G3128" t="str">
            <v>E</v>
          </cell>
          <cell r="H3128" t="str">
            <v/>
          </cell>
          <cell r="I3128" t="str">
            <v/>
          </cell>
          <cell r="J3128" t="str">
            <v/>
          </cell>
          <cell r="K3128" t="str">
            <v>Large Commercial Aircraft</v>
          </cell>
          <cell r="L3128" t="str">
            <v>Boeing</v>
          </cell>
          <cell r="M3128" t="str">
            <v>Boeing 777X: 777-8</v>
          </cell>
        </row>
        <row r="3129">
          <cell r="A3129">
            <v>204</v>
          </cell>
          <cell r="B3129">
            <v>734</v>
          </cell>
          <cell r="C3129" t="str">
            <v>204#734</v>
          </cell>
          <cell r="D3129">
            <v>10121</v>
          </cell>
          <cell r="E3129">
            <v>1</v>
          </cell>
          <cell r="F3129" t="str">
            <v>E</v>
          </cell>
          <cell r="G3129" t="str">
            <v>E</v>
          </cell>
          <cell r="H3129" t="str">
            <v/>
          </cell>
          <cell r="I3129" t="str">
            <v/>
          </cell>
          <cell r="J3129" t="str">
            <v/>
          </cell>
          <cell r="K3129" t="str">
            <v>Large Commercial Aircraft</v>
          </cell>
          <cell r="L3129" t="str">
            <v>Boeing</v>
          </cell>
          <cell r="M3129" t="str">
            <v>Boeing 777X: 777-9</v>
          </cell>
        </row>
        <row r="3130">
          <cell r="A3130">
            <v>200</v>
          </cell>
          <cell r="B3130">
            <v>734</v>
          </cell>
          <cell r="C3130" t="str">
            <v>200#734</v>
          </cell>
          <cell r="D3130">
            <v>10121</v>
          </cell>
          <cell r="E3130">
            <v>1</v>
          </cell>
          <cell r="F3130" t="str">
            <v>E</v>
          </cell>
          <cell r="G3130" t="str">
            <v>E</v>
          </cell>
          <cell r="H3130" t="str">
            <v/>
          </cell>
          <cell r="I3130" t="str">
            <v/>
          </cell>
          <cell r="J3130" t="str">
            <v/>
          </cell>
          <cell r="K3130" t="str">
            <v>Large Commercial Aircraft</v>
          </cell>
          <cell r="L3130" t="str">
            <v>Boeing</v>
          </cell>
          <cell r="M3130" t="str">
            <v>Boeing 787 Dreamliner: 787-10</v>
          </cell>
        </row>
        <row r="3131">
          <cell r="A3131">
            <v>509</v>
          </cell>
          <cell r="B3131">
            <v>734</v>
          </cell>
          <cell r="C3131" t="str">
            <v>509#734</v>
          </cell>
          <cell r="D3131">
            <v>10121</v>
          </cell>
          <cell r="E3131">
            <v>1</v>
          </cell>
          <cell r="F3131" t="str">
            <v>E</v>
          </cell>
          <cell r="G3131" t="str">
            <v>E</v>
          </cell>
          <cell r="H3131" t="str">
            <v/>
          </cell>
          <cell r="I3131" t="str">
            <v/>
          </cell>
          <cell r="J3131" t="str">
            <v/>
          </cell>
          <cell r="K3131" t="str">
            <v>Large Commercial Aircraft</v>
          </cell>
          <cell r="L3131" t="str">
            <v>Boeing</v>
          </cell>
          <cell r="M3131" t="str">
            <v>Boeing 787 Dreamliner: 787-10</v>
          </cell>
        </row>
        <row r="3132">
          <cell r="A3132">
            <v>198</v>
          </cell>
          <cell r="B3132">
            <v>734</v>
          </cell>
          <cell r="C3132" t="str">
            <v>198#734</v>
          </cell>
          <cell r="D3132">
            <v>10121</v>
          </cell>
          <cell r="E3132">
            <v>1</v>
          </cell>
          <cell r="F3132" t="str">
            <v>E</v>
          </cell>
          <cell r="G3132" t="str">
            <v>E</v>
          </cell>
          <cell r="H3132" t="str">
            <v/>
          </cell>
          <cell r="I3132" t="str">
            <v/>
          </cell>
          <cell r="J3132" t="str">
            <v/>
          </cell>
          <cell r="K3132" t="str">
            <v>Large Commercial Aircraft</v>
          </cell>
          <cell r="L3132" t="str">
            <v>Boeing</v>
          </cell>
          <cell r="M3132" t="str">
            <v>Boeing 787 Dreamliner: 787-8</v>
          </cell>
        </row>
        <row r="3133">
          <cell r="A3133">
            <v>507</v>
          </cell>
          <cell r="B3133">
            <v>734</v>
          </cell>
          <cell r="C3133" t="str">
            <v>507#734</v>
          </cell>
          <cell r="D3133">
            <v>10121</v>
          </cell>
          <cell r="E3133">
            <v>1</v>
          </cell>
          <cell r="F3133" t="str">
            <v>E</v>
          </cell>
          <cell r="G3133" t="str">
            <v>E</v>
          </cell>
          <cell r="H3133" t="str">
            <v/>
          </cell>
          <cell r="I3133" t="str">
            <v/>
          </cell>
          <cell r="J3133" t="str">
            <v/>
          </cell>
          <cell r="K3133" t="str">
            <v>Large Commercial Aircraft</v>
          </cell>
          <cell r="L3133" t="str">
            <v>Boeing</v>
          </cell>
          <cell r="M3133" t="str">
            <v>Boeing 787 Dreamliner: 787-8</v>
          </cell>
        </row>
        <row r="3134">
          <cell r="A3134">
            <v>199</v>
          </cell>
          <cell r="B3134">
            <v>734</v>
          </cell>
          <cell r="C3134" t="str">
            <v>199#734</v>
          </cell>
          <cell r="D3134">
            <v>10121</v>
          </cell>
          <cell r="E3134">
            <v>1</v>
          </cell>
          <cell r="F3134" t="str">
            <v>E</v>
          </cell>
          <cell r="G3134" t="str">
            <v>E</v>
          </cell>
          <cell r="H3134" t="str">
            <v/>
          </cell>
          <cell r="I3134" t="str">
            <v/>
          </cell>
          <cell r="J3134" t="str">
            <v/>
          </cell>
          <cell r="K3134" t="str">
            <v>Large Commercial Aircraft</v>
          </cell>
          <cell r="L3134" t="str">
            <v>Boeing</v>
          </cell>
          <cell r="M3134" t="str">
            <v>Boeing 787 Dreamliner: 787-9</v>
          </cell>
        </row>
        <row r="3135">
          <cell r="A3135">
            <v>508</v>
          </cell>
          <cell r="B3135">
            <v>734</v>
          </cell>
          <cell r="C3135" t="str">
            <v>508#734</v>
          </cell>
          <cell r="D3135">
            <v>10121</v>
          </cell>
          <cell r="E3135">
            <v>1</v>
          </cell>
          <cell r="F3135" t="str">
            <v>E</v>
          </cell>
          <cell r="G3135" t="str">
            <v>E</v>
          </cell>
          <cell r="H3135" t="str">
            <v/>
          </cell>
          <cell r="I3135" t="str">
            <v/>
          </cell>
          <cell r="J3135" t="str">
            <v/>
          </cell>
          <cell r="K3135" t="str">
            <v>Large Commercial Aircraft</v>
          </cell>
          <cell r="L3135" t="str">
            <v>Boeing</v>
          </cell>
          <cell r="M3135" t="str">
            <v>Boeing 787 Dreamliner: 787-9</v>
          </cell>
        </row>
        <row r="3136">
          <cell r="A3136">
            <v>530</v>
          </cell>
          <cell r="B3136">
            <v>734</v>
          </cell>
          <cell r="C3136" t="str">
            <v>530#734</v>
          </cell>
          <cell r="D3136">
            <v>10121</v>
          </cell>
          <cell r="E3136">
            <v>1</v>
          </cell>
          <cell r="F3136" t="str">
            <v>E</v>
          </cell>
          <cell r="G3136" t="str">
            <v>E</v>
          </cell>
          <cell r="H3136" t="str">
            <v/>
          </cell>
          <cell r="I3136" t="str">
            <v/>
          </cell>
          <cell r="J3136" t="str">
            <v/>
          </cell>
          <cell r="K3136" t="str">
            <v>Large Commercial Aircraft</v>
          </cell>
          <cell r="L3136" t="str">
            <v>Boeing</v>
          </cell>
          <cell r="M3136" t="str">
            <v>Boeing 747-400</v>
          </cell>
        </row>
        <row r="3137">
          <cell r="A3137">
            <v>301</v>
          </cell>
          <cell r="B3137">
            <v>734</v>
          </cell>
          <cell r="C3137" t="str">
            <v>301#734</v>
          </cell>
          <cell r="D3137">
            <v>10121</v>
          </cell>
          <cell r="E3137">
            <v>1</v>
          </cell>
          <cell r="F3137" t="str">
            <v>E</v>
          </cell>
          <cell r="G3137" t="str">
            <v>E</v>
          </cell>
          <cell r="H3137" t="str">
            <v/>
          </cell>
          <cell r="I3137" t="str">
            <v/>
          </cell>
          <cell r="J3137" t="str">
            <v/>
          </cell>
          <cell r="K3137" t="str">
            <v>Large Commercial Aircraft</v>
          </cell>
          <cell r="L3137" t="str">
            <v>Boeing</v>
          </cell>
          <cell r="M3137" t="str">
            <v>Boeing 747-400</v>
          </cell>
        </row>
        <row r="3138">
          <cell r="A3138">
            <v>531</v>
          </cell>
          <cell r="B3138">
            <v>734</v>
          </cell>
          <cell r="C3138" t="str">
            <v>531#734</v>
          </cell>
          <cell r="D3138">
            <v>10121</v>
          </cell>
          <cell r="E3138">
            <v>1</v>
          </cell>
          <cell r="F3138" t="str">
            <v>E</v>
          </cell>
          <cell r="G3138" t="str">
            <v>E</v>
          </cell>
          <cell r="H3138" t="str">
            <v/>
          </cell>
          <cell r="I3138" t="str">
            <v/>
          </cell>
          <cell r="J3138" t="str">
            <v/>
          </cell>
          <cell r="K3138" t="str">
            <v>Large Commercial Aircraft</v>
          </cell>
          <cell r="L3138" t="str">
            <v>Boeing</v>
          </cell>
          <cell r="M3138" t="str">
            <v>Boeing 747-400</v>
          </cell>
        </row>
        <row r="3139">
          <cell r="A3139">
            <v>16</v>
          </cell>
          <cell r="B3139">
            <v>734</v>
          </cell>
          <cell r="C3139" t="str">
            <v>16#734</v>
          </cell>
          <cell r="D3139">
            <v>10121</v>
          </cell>
          <cell r="E3139">
            <v>1</v>
          </cell>
          <cell r="F3139" t="str">
            <v>E</v>
          </cell>
          <cell r="G3139" t="str">
            <v>E</v>
          </cell>
          <cell r="H3139" t="str">
            <v/>
          </cell>
          <cell r="I3139" t="str">
            <v/>
          </cell>
          <cell r="J3139" t="str">
            <v/>
          </cell>
          <cell r="K3139" t="str">
            <v>Large Commercial Aircraft</v>
          </cell>
          <cell r="L3139" t="str">
            <v>Boeing</v>
          </cell>
          <cell r="M3139" t="str">
            <v>Boeing 747-8I</v>
          </cell>
        </row>
        <row r="3140">
          <cell r="A3140">
            <v>212</v>
          </cell>
          <cell r="B3140">
            <v>734</v>
          </cell>
          <cell r="C3140" t="str">
            <v>212#734</v>
          </cell>
          <cell r="D3140">
            <v>10121</v>
          </cell>
          <cell r="E3140">
            <v>1</v>
          </cell>
          <cell r="F3140" t="str">
            <v>E</v>
          </cell>
          <cell r="G3140" t="str">
            <v>E</v>
          </cell>
          <cell r="H3140" t="str">
            <v/>
          </cell>
          <cell r="I3140" t="str">
            <v/>
          </cell>
          <cell r="J3140" t="str">
            <v/>
          </cell>
          <cell r="K3140" t="str">
            <v>Large Commercial Aircraft</v>
          </cell>
          <cell r="L3140" t="str">
            <v>Airbus</v>
          </cell>
          <cell r="M3140" t="str">
            <v>Airbus A330-200</v>
          </cell>
        </row>
        <row r="3141">
          <cell r="A3141">
            <v>516</v>
          </cell>
          <cell r="B3141">
            <v>734</v>
          </cell>
          <cell r="C3141" t="str">
            <v>516#734</v>
          </cell>
          <cell r="D3141">
            <v>10121</v>
          </cell>
          <cell r="E3141">
            <v>1</v>
          </cell>
          <cell r="F3141" t="str">
            <v>E</v>
          </cell>
          <cell r="G3141" t="str">
            <v>E</v>
          </cell>
          <cell r="H3141" t="str">
            <v/>
          </cell>
          <cell r="I3141" t="str">
            <v/>
          </cell>
          <cell r="J3141" t="str">
            <v/>
          </cell>
          <cell r="K3141" t="str">
            <v>Large Commercial Aircraft</v>
          </cell>
          <cell r="L3141" t="str">
            <v>Airbus</v>
          </cell>
          <cell r="M3141" t="str">
            <v>Airbus A330-200</v>
          </cell>
        </row>
        <row r="3142">
          <cell r="A3142">
            <v>517</v>
          </cell>
          <cell r="B3142">
            <v>734</v>
          </cell>
          <cell r="C3142" t="str">
            <v>517#734</v>
          </cell>
          <cell r="D3142">
            <v>10121</v>
          </cell>
          <cell r="E3142">
            <v>1</v>
          </cell>
          <cell r="F3142" t="str">
            <v>E</v>
          </cell>
          <cell r="G3142" t="str">
            <v>E</v>
          </cell>
          <cell r="H3142" t="str">
            <v/>
          </cell>
          <cell r="I3142" t="str">
            <v/>
          </cell>
          <cell r="J3142" t="str">
            <v/>
          </cell>
          <cell r="K3142" t="str">
            <v>Large Commercial Aircraft</v>
          </cell>
          <cell r="L3142" t="str">
            <v>Airbus</v>
          </cell>
          <cell r="M3142" t="str">
            <v>Airbus A330-200</v>
          </cell>
        </row>
        <row r="3143">
          <cell r="A3143">
            <v>213</v>
          </cell>
          <cell r="B3143">
            <v>734</v>
          </cell>
          <cell r="C3143" t="str">
            <v>213#734</v>
          </cell>
          <cell r="D3143">
            <v>10121</v>
          </cell>
          <cell r="E3143">
            <v>1</v>
          </cell>
          <cell r="F3143" t="str">
            <v>E</v>
          </cell>
          <cell r="G3143" t="str">
            <v>E</v>
          </cell>
          <cell r="H3143" t="str">
            <v/>
          </cell>
          <cell r="I3143" t="str">
            <v/>
          </cell>
          <cell r="J3143" t="str">
            <v/>
          </cell>
          <cell r="K3143" t="str">
            <v>Large Commercial Aircraft</v>
          </cell>
          <cell r="L3143" t="str">
            <v>Airbus</v>
          </cell>
          <cell r="M3143" t="str">
            <v>Airbus A330-300</v>
          </cell>
        </row>
        <row r="3144">
          <cell r="A3144">
            <v>216</v>
          </cell>
          <cell r="B3144">
            <v>734</v>
          </cell>
          <cell r="C3144" t="str">
            <v>216#734</v>
          </cell>
          <cell r="D3144">
            <v>14169</v>
          </cell>
          <cell r="E3144">
            <v>1</v>
          </cell>
          <cell r="F3144" t="str">
            <v>F</v>
          </cell>
          <cell r="G3144" t="str">
            <v>F</v>
          </cell>
          <cell r="H3144" t="str">
            <v/>
          </cell>
          <cell r="I3144" t="str">
            <v/>
          </cell>
          <cell r="J3144" t="str">
            <v/>
          </cell>
          <cell r="K3144" t="str">
            <v>Large Commercial Aircraft</v>
          </cell>
          <cell r="L3144" t="str">
            <v>Airbus</v>
          </cell>
          <cell r="M3144" t="str">
            <v>Airbus A380</v>
          </cell>
        </row>
        <row r="3145">
          <cell r="A3145">
            <v>520</v>
          </cell>
          <cell r="B3145">
            <v>734</v>
          </cell>
          <cell r="C3145" t="str">
            <v>520#734</v>
          </cell>
          <cell r="D3145">
            <v>14169</v>
          </cell>
          <cell r="E3145">
            <v>1</v>
          </cell>
          <cell r="F3145" t="str">
            <v>F</v>
          </cell>
          <cell r="G3145" t="str">
            <v>F</v>
          </cell>
          <cell r="H3145" t="str">
            <v/>
          </cell>
          <cell r="I3145" t="str">
            <v/>
          </cell>
          <cell r="J3145" t="str">
            <v/>
          </cell>
          <cell r="K3145" t="str">
            <v>Large Commercial Aircraft</v>
          </cell>
          <cell r="L3145" t="str">
            <v>Airbus</v>
          </cell>
          <cell r="M3145" t="str">
            <v>Airbus A380</v>
          </cell>
        </row>
        <row r="3146">
          <cell r="A3146">
            <v>668</v>
          </cell>
          <cell r="B3146">
            <v>735</v>
          </cell>
          <cell r="C3146" t="str">
            <v>668#735</v>
          </cell>
          <cell r="D3146">
            <v>17004</v>
          </cell>
          <cell r="E3146">
            <v>1</v>
          </cell>
          <cell r="F3146" t="str">
            <v>A</v>
          </cell>
          <cell r="G3146" t="str">
            <v>A</v>
          </cell>
          <cell r="H3146" t="str">
            <v/>
          </cell>
          <cell r="I3146" t="str">
            <v/>
          </cell>
          <cell r="J3146" t="str">
            <v/>
          </cell>
          <cell r="K3146" t="str">
            <v>Freighter</v>
          </cell>
          <cell r="L3146" t="str">
            <v>ATR</v>
          </cell>
          <cell r="M3146" t="str">
            <v>ATR 72-600F</v>
          </cell>
        </row>
        <row r="3147">
          <cell r="A3147">
            <v>667</v>
          </cell>
          <cell r="B3147">
            <v>735</v>
          </cell>
          <cell r="C3147" t="str">
            <v>667#735</v>
          </cell>
          <cell r="D3147">
            <v>17004</v>
          </cell>
          <cell r="E3147">
            <v>1</v>
          </cell>
          <cell r="F3147" t="str">
            <v>A</v>
          </cell>
          <cell r="G3147" t="str">
            <v>A</v>
          </cell>
          <cell r="H3147" t="str">
            <v/>
          </cell>
          <cell r="I3147" t="str">
            <v/>
          </cell>
          <cell r="J3147" t="str">
            <v/>
          </cell>
          <cell r="K3147" t="str">
            <v>Freighter</v>
          </cell>
          <cell r="L3147" t="str">
            <v>ATR</v>
          </cell>
          <cell r="M3147" t="str">
            <v>ATR 72/42 Freighter Conversion</v>
          </cell>
        </row>
        <row r="3148">
          <cell r="A3148">
            <v>671</v>
          </cell>
          <cell r="B3148">
            <v>735</v>
          </cell>
          <cell r="C3148" t="str">
            <v>671#735</v>
          </cell>
          <cell r="D3148">
            <v>24089</v>
          </cell>
          <cell r="E3148">
            <v>1</v>
          </cell>
          <cell r="F3148" t="str">
            <v>B</v>
          </cell>
          <cell r="G3148" t="str">
            <v>B (142% A) [$17,004]</v>
          </cell>
          <cell r="H3148" t="str">
            <v/>
          </cell>
          <cell r="I3148" t="str">
            <v/>
          </cell>
          <cell r="J3148" t="str">
            <v/>
          </cell>
          <cell r="K3148" t="str">
            <v>Freighter</v>
          </cell>
          <cell r="L3148" t="str">
            <v>Embraer</v>
          </cell>
          <cell r="M3148" t="str">
            <v>Embraer E190F (P2F)</v>
          </cell>
        </row>
        <row r="3149">
          <cell r="A3149">
            <v>672</v>
          </cell>
          <cell r="B3149">
            <v>735</v>
          </cell>
          <cell r="C3149" t="str">
            <v>672#735</v>
          </cell>
          <cell r="D3149">
            <v>24089</v>
          </cell>
          <cell r="E3149">
            <v>1</v>
          </cell>
          <cell r="F3149" t="str">
            <v>B</v>
          </cell>
          <cell r="G3149" t="str">
            <v>B (142% A) [$17,004]</v>
          </cell>
          <cell r="H3149" t="str">
            <v/>
          </cell>
          <cell r="I3149" t="str">
            <v/>
          </cell>
          <cell r="J3149" t="str">
            <v/>
          </cell>
          <cell r="K3149" t="str">
            <v>Freighter</v>
          </cell>
          <cell r="L3149" t="str">
            <v>Embraer</v>
          </cell>
          <cell r="M3149" t="str">
            <v>Embraer E195F (P2F)</v>
          </cell>
        </row>
        <row r="3150">
          <cell r="A3150">
            <v>129</v>
          </cell>
          <cell r="B3150">
            <v>735</v>
          </cell>
          <cell r="C3150" t="str">
            <v>129#735</v>
          </cell>
          <cell r="D3150">
            <v>25303</v>
          </cell>
          <cell r="E3150">
            <v>1</v>
          </cell>
          <cell r="F3150" t="str">
            <v>C</v>
          </cell>
          <cell r="G3150" t="str">
            <v>C (105% B) [$24,089]</v>
          </cell>
          <cell r="H3150" t="str">
            <v/>
          </cell>
          <cell r="I3150" t="str">
            <v/>
          </cell>
          <cell r="J3150" t="str">
            <v/>
          </cell>
          <cell r="K3150" t="str">
            <v>Helicopter</v>
          </cell>
          <cell r="L3150" t="str">
            <v>Sikorsky</v>
          </cell>
          <cell r="M3150" t="str">
            <v>Sikorsky SH-60 Seahawk - MH-60R</v>
          </cell>
        </row>
        <row r="3151">
          <cell r="A3151">
            <v>130</v>
          </cell>
          <cell r="B3151">
            <v>735</v>
          </cell>
          <cell r="C3151" t="str">
            <v>130#735</v>
          </cell>
          <cell r="D3151">
            <v>25303</v>
          </cell>
          <cell r="E3151">
            <v>1</v>
          </cell>
          <cell r="F3151" t="str">
            <v>C</v>
          </cell>
          <cell r="G3151" t="str">
            <v>C (105% B) [$24,089]</v>
          </cell>
          <cell r="H3151" t="str">
            <v/>
          </cell>
          <cell r="I3151" t="str">
            <v/>
          </cell>
          <cell r="J3151" t="str">
            <v/>
          </cell>
          <cell r="K3151" t="str">
            <v>Helicopter</v>
          </cell>
          <cell r="L3151" t="str">
            <v>Sikorsky</v>
          </cell>
          <cell r="M3151" t="str">
            <v>Sikorsky SH-60 Seahawk - MH-60S</v>
          </cell>
        </row>
        <row r="3152">
          <cell r="A3152">
            <v>128</v>
          </cell>
          <cell r="B3152">
            <v>735</v>
          </cell>
          <cell r="C3152" t="str">
            <v>128#735</v>
          </cell>
          <cell r="D3152">
            <v>25303</v>
          </cell>
          <cell r="E3152">
            <v>1</v>
          </cell>
          <cell r="F3152" t="str">
            <v>C</v>
          </cell>
          <cell r="G3152" t="str">
            <v>C (105% B) [$24,089]</v>
          </cell>
          <cell r="H3152" t="str">
            <v/>
          </cell>
          <cell r="I3152" t="str">
            <v/>
          </cell>
          <cell r="J3152" t="str">
            <v/>
          </cell>
          <cell r="K3152" t="str">
            <v>Helicopter</v>
          </cell>
          <cell r="L3152" t="str">
            <v>Sikorsky</v>
          </cell>
          <cell r="M3152" t="str">
            <v>Sikorsky SH-60 Seahawk - SH-60B Seahawk</v>
          </cell>
        </row>
        <row r="3153">
          <cell r="A3153">
            <v>127</v>
          </cell>
          <cell r="B3153">
            <v>735</v>
          </cell>
          <cell r="C3153" t="str">
            <v>127#735</v>
          </cell>
          <cell r="D3153">
            <v>25303</v>
          </cell>
          <cell r="E3153">
            <v>1</v>
          </cell>
          <cell r="F3153" t="str">
            <v>C</v>
          </cell>
          <cell r="G3153" t="str">
            <v>C (105% B) [$24,089]</v>
          </cell>
          <cell r="H3153" t="str">
            <v/>
          </cell>
          <cell r="I3153" t="str">
            <v/>
          </cell>
          <cell r="J3153" t="str">
            <v/>
          </cell>
          <cell r="K3153" t="str">
            <v>Helicopter</v>
          </cell>
          <cell r="L3153" t="str">
            <v>Sikorsky</v>
          </cell>
          <cell r="M3153" t="str">
            <v>Sikorsky CH-53K King Stallion</v>
          </cell>
        </row>
        <row r="3154">
          <cell r="A3154">
            <v>138</v>
          </cell>
          <cell r="B3154">
            <v>735</v>
          </cell>
          <cell r="C3154" t="str">
            <v>138#735</v>
          </cell>
          <cell r="D3154">
            <v>25303</v>
          </cell>
          <cell r="E3154">
            <v>1</v>
          </cell>
          <cell r="F3154" t="str">
            <v>C</v>
          </cell>
          <cell r="G3154" t="str">
            <v>C (105% B) [$24,089]</v>
          </cell>
          <cell r="H3154" t="str">
            <v/>
          </cell>
          <cell r="I3154" t="str">
            <v/>
          </cell>
          <cell r="J3154" t="str">
            <v/>
          </cell>
          <cell r="K3154" t="str">
            <v>Helicopter</v>
          </cell>
          <cell r="L3154" t="str">
            <v>TAI</v>
          </cell>
          <cell r="M3154" t="str">
            <v>TAI T625</v>
          </cell>
        </row>
        <row r="3155">
          <cell r="A3155">
            <v>95</v>
          </cell>
          <cell r="B3155">
            <v>735</v>
          </cell>
          <cell r="C3155" t="str">
            <v>95#735</v>
          </cell>
          <cell r="D3155">
            <v>25303</v>
          </cell>
          <cell r="E3155">
            <v>1</v>
          </cell>
          <cell r="F3155" t="str">
            <v>C</v>
          </cell>
          <cell r="G3155" t="str">
            <v>C (105% B) [$24,089]</v>
          </cell>
          <cell r="H3155" t="str">
            <v/>
          </cell>
          <cell r="I3155" t="str">
            <v/>
          </cell>
          <cell r="J3155" t="str">
            <v/>
          </cell>
          <cell r="K3155" t="str">
            <v>Helicopter</v>
          </cell>
          <cell r="L3155" t="str">
            <v>Bell</v>
          </cell>
          <cell r="M3155" t="str">
            <v>Bell UH-1Y Venom</v>
          </cell>
        </row>
        <row r="3156">
          <cell r="A3156">
            <v>131</v>
          </cell>
          <cell r="B3156">
            <v>735</v>
          </cell>
          <cell r="C3156" t="str">
            <v>131#735</v>
          </cell>
          <cell r="D3156">
            <v>25303</v>
          </cell>
          <cell r="E3156">
            <v>1</v>
          </cell>
          <cell r="F3156" t="str">
            <v>C</v>
          </cell>
          <cell r="G3156" t="str">
            <v>C (105% B) [$24,089]</v>
          </cell>
          <cell r="H3156" t="str">
            <v/>
          </cell>
          <cell r="I3156" t="str">
            <v/>
          </cell>
          <cell r="J3156" t="str">
            <v/>
          </cell>
          <cell r="K3156" t="str">
            <v>Helicopter</v>
          </cell>
          <cell r="L3156" t="str">
            <v>Sikorsky</v>
          </cell>
          <cell r="M3156" t="str">
            <v>Sikorsky UH-60 Black Hawk</v>
          </cell>
        </row>
        <row r="3157">
          <cell r="A3157">
            <v>645</v>
          </cell>
          <cell r="B3157">
            <v>735</v>
          </cell>
          <cell r="C3157" t="str">
            <v>645#735</v>
          </cell>
          <cell r="D3157">
            <v>25303</v>
          </cell>
          <cell r="E3157">
            <v>1</v>
          </cell>
          <cell r="F3157" t="str">
            <v>C</v>
          </cell>
          <cell r="G3157" t="str">
            <v>C (105% B) [$24,089]</v>
          </cell>
          <cell r="H3157" t="str">
            <v/>
          </cell>
          <cell r="I3157" t="str">
            <v/>
          </cell>
          <cell r="J3157" t="str">
            <v/>
          </cell>
          <cell r="K3157" t="str">
            <v>Helicopter</v>
          </cell>
          <cell r="L3157" t="str">
            <v>Airbus</v>
          </cell>
          <cell r="M3157" t="str">
            <v>Airbus X6</v>
          </cell>
        </row>
        <row r="3158">
          <cell r="A3158">
            <v>99</v>
          </cell>
          <cell r="B3158">
            <v>735</v>
          </cell>
          <cell r="C3158" t="str">
            <v>99#735</v>
          </cell>
          <cell r="D3158">
            <v>25303</v>
          </cell>
          <cell r="E3158">
            <v>1</v>
          </cell>
          <cell r="F3158" t="str">
            <v>C</v>
          </cell>
          <cell r="G3158" t="str">
            <v>C (105% B) [$24,089]</v>
          </cell>
          <cell r="H3158" t="str">
            <v/>
          </cell>
          <cell r="I3158" t="str">
            <v/>
          </cell>
          <cell r="J3158" t="str">
            <v/>
          </cell>
          <cell r="K3158" t="str">
            <v>Helicopter</v>
          </cell>
          <cell r="L3158" t="str">
            <v>Boeing</v>
          </cell>
          <cell r="M3158" t="str">
            <v>Boeing AH-64 Apache (reman)</v>
          </cell>
        </row>
        <row r="3159">
          <cell r="A3159">
            <v>648</v>
          </cell>
          <cell r="B3159">
            <v>735</v>
          </cell>
          <cell r="C3159" t="str">
            <v>648#735</v>
          </cell>
          <cell r="D3159">
            <v>25303</v>
          </cell>
          <cell r="E3159">
            <v>1</v>
          </cell>
          <cell r="F3159" t="str">
            <v>C</v>
          </cell>
          <cell r="G3159" t="str">
            <v>C (105% B) [$24,089]</v>
          </cell>
          <cell r="H3159" t="str">
            <v/>
          </cell>
          <cell r="I3159" t="str">
            <v/>
          </cell>
          <cell r="J3159" t="str">
            <v/>
          </cell>
          <cell r="K3159" t="str">
            <v>Helicopter</v>
          </cell>
          <cell r="L3159" t="str">
            <v>Leonardo</v>
          </cell>
          <cell r="M3159" t="str">
            <v>Leonardo AW 249</v>
          </cell>
        </row>
        <row r="3160">
          <cell r="A3160">
            <v>132</v>
          </cell>
          <cell r="B3160">
            <v>735</v>
          </cell>
          <cell r="C3160" t="str">
            <v>132#735</v>
          </cell>
          <cell r="D3160">
            <v>25303</v>
          </cell>
          <cell r="E3160">
            <v>1</v>
          </cell>
          <cell r="F3160" t="str">
            <v>C</v>
          </cell>
          <cell r="G3160" t="str">
            <v>C (105% B) [$24,089]</v>
          </cell>
          <cell r="H3160" t="str">
            <v/>
          </cell>
          <cell r="I3160" t="str">
            <v/>
          </cell>
          <cell r="J3160" t="str">
            <v/>
          </cell>
          <cell r="K3160" t="str">
            <v>Helicopter</v>
          </cell>
          <cell r="L3160" t="str">
            <v>Bell</v>
          </cell>
          <cell r="M3160" t="str">
            <v xml:space="preserve">Bell V-280 Valor </v>
          </cell>
        </row>
        <row r="3161">
          <cell r="A3161">
            <v>85</v>
          </cell>
          <cell r="B3161">
            <v>735</v>
          </cell>
          <cell r="C3161" t="str">
            <v>85#735</v>
          </cell>
          <cell r="D3161">
            <v>25303</v>
          </cell>
          <cell r="E3161">
            <v>1</v>
          </cell>
          <cell r="F3161" t="str">
            <v>C</v>
          </cell>
          <cell r="G3161" t="str">
            <v>C (105% B) [$24,089]</v>
          </cell>
          <cell r="H3161" t="str">
            <v/>
          </cell>
          <cell r="I3161" t="str">
            <v/>
          </cell>
          <cell r="J3161" t="str">
            <v/>
          </cell>
          <cell r="K3161" t="str">
            <v>Helicopter</v>
          </cell>
          <cell r="L3161" t="str">
            <v>TAI/Leonardo</v>
          </cell>
          <cell r="M3161" t="str">
            <v>TAI/Leonardo T129</v>
          </cell>
        </row>
        <row r="3162">
          <cell r="A3162">
            <v>104</v>
          </cell>
          <cell r="B3162">
            <v>735</v>
          </cell>
          <cell r="C3162" t="str">
            <v>104#735</v>
          </cell>
          <cell r="D3162">
            <v>25303</v>
          </cell>
          <cell r="E3162">
            <v>1</v>
          </cell>
          <cell r="F3162" t="str">
            <v>C</v>
          </cell>
          <cell r="G3162" t="str">
            <v>C (105% B) [$24,089]</v>
          </cell>
          <cell r="H3162" t="str">
            <v/>
          </cell>
          <cell r="I3162" t="str">
            <v/>
          </cell>
          <cell r="J3162" t="str">
            <v/>
          </cell>
          <cell r="K3162" t="str">
            <v>Helicopter</v>
          </cell>
          <cell r="L3162" t="str">
            <v>Airbus</v>
          </cell>
          <cell r="M3162" t="str">
            <v>Airbus Tiger</v>
          </cell>
        </row>
        <row r="3163">
          <cell r="A3163">
            <v>97</v>
          </cell>
          <cell r="B3163">
            <v>735</v>
          </cell>
          <cell r="C3163" t="str">
            <v>97#735</v>
          </cell>
          <cell r="D3163">
            <v>25303</v>
          </cell>
          <cell r="E3163">
            <v>1</v>
          </cell>
          <cell r="F3163" t="str">
            <v>C</v>
          </cell>
          <cell r="G3163" t="str">
            <v>C (105% B) [$24,089]</v>
          </cell>
          <cell r="H3163" t="str">
            <v/>
          </cell>
          <cell r="I3163" t="str">
            <v/>
          </cell>
          <cell r="J3163" t="str">
            <v/>
          </cell>
          <cell r="K3163" t="str">
            <v>Helicopter</v>
          </cell>
          <cell r="L3163" t="str">
            <v>Bell Boeing</v>
          </cell>
          <cell r="M3163" t="str">
            <v>Bell Boeing V-22 Osprey</v>
          </cell>
        </row>
        <row r="3164">
          <cell r="A3164">
            <v>639</v>
          </cell>
          <cell r="B3164">
            <v>735</v>
          </cell>
          <cell r="C3164" t="str">
            <v>639#735</v>
          </cell>
          <cell r="D3164">
            <v>25303</v>
          </cell>
          <cell r="E3164">
            <v>1</v>
          </cell>
          <cell r="F3164" t="str">
            <v>C</v>
          </cell>
          <cell r="G3164" t="str">
            <v>C (105% B) [$24,089]</v>
          </cell>
          <cell r="H3164" t="str">
            <v/>
          </cell>
          <cell r="I3164" t="str">
            <v/>
          </cell>
          <cell r="J3164" t="str">
            <v/>
          </cell>
          <cell r="K3164" t="str">
            <v>Helicopter</v>
          </cell>
          <cell r="L3164" t="str">
            <v>Westland</v>
          </cell>
          <cell r="M3164" t="str">
            <v>Westland WAH-64</v>
          </cell>
        </row>
        <row r="3165">
          <cell r="A3165">
            <v>117</v>
          </cell>
          <cell r="B3165">
            <v>735</v>
          </cell>
          <cell r="C3165" t="str">
            <v>117#735</v>
          </cell>
          <cell r="D3165">
            <v>25303</v>
          </cell>
          <cell r="E3165">
            <v>1</v>
          </cell>
          <cell r="F3165" t="str">
            <v>C</v>
          </cell>
          <cell r="G3165" t="str">
            <v>C (105% B) [$24,089]</v>
          </cell>
          <cell r="H3165" t="str">
            <v/>
          </cell>
          <cell r="I3165" t="str">
            <v/>
          </cell>
          <cell r="J3165" t="str">
            <v/>
          </cell>
          <cell r="K3165" t="str">
            <v>Helicopter</v>
          </cell>
          <cell r="L3165" t="str">
            <v>Airbus</v>
          </cell>
          <cell r="M3165" t="str">
            <v>Airbus UH-72 Lakota</v>
          </cell>
        </row>
        <row r="3166">
          <cell r="A3166">
            <v>100</v>
          </cell>
          <cell r="B3166">
            <v>735</v>
          </cell>
          <cell r="C3166" t="str">
            <v>100#735</v>
          </cell>
          <cell r="D3166">
            <v>25303</v>
          </cell>
          <cell r="E3166">
            <v>1</v>
          </cell>
          <cell r="F3166" t="str">
            <v>C</v>
          </cell>
          <cell r="G3166" t="str">
            <v>C (105% B) [$24,089]</v>
          </cell>
          <cell r="H3166" t="str">
            <v/>
          </cell>
          <cell r="I3166" t="str">
            <v/>
          </cell>
          <cell r="J3166" t="str">
            <v/>
          </cell>
          <cell r="K3166" t="str">
            <v>Helicopter</v>
          </cell>
          <cell r="L3166" t="str">
            <v>Boeing</v>
          </cell>
          <cell r="M3166" t="str">
            <v>Boeing CH-47 Chinook</v>
          </cell>
        </row>
        <row r="3167">
          <cell r="A3167">
            <v>101</v>
          </cell>
          <cell r="B3167">
            <v>735</v>
          </cell>
          <cell r="C3167" t="str">
            <v>101#735</v>
          </cell>
          <cell r="D3167">
            <v>25303</v>
          </cell>
          <cell r="E3167">
            <v>1</v>
          </cell>
          <cell r="F3167" t="str">
            <v>C</v>
          </cell>
          <cell r="G3167" t="str">
            <v>C (105% B) [$24,089]</v>
          </cell>
          <cell r="H3167" t="str">
            <v/>
          </cell>
          <cell r="I3167" t="str">
            <v/>
          </cell>
          <cell r="J3167" t="str">
            <v/>
          </cell>
          <cell r="K3167" t="str">
            <v>Helicopter</v>
          </cell>
          <cell r="L3167" t="str">
            <v>Boeing</v>
          </cell>
          <cell r="M3167" t="str">
            <v>Boeing CH-47 Chinook (reman)</v>
          </cell>
        </row>
        <row r="3168">
          <cell r="A3168">
            <v>116</v>
          </cell>
          <cell r="B3168">
            <v>735</v>
          </cell>
          <cell r="C3168" t="str">
            <v>116#735</v>
          </cell>
          <cell r="D3168">
            <v>25303</v>
          </cell>
          <cell r="E3168">
            <v>1</v>
          </cell>
          <cell r="F3168" t="str">
            <v>C</v>
          </cell>
          <cell r="G3168" t="str">
            <v>C (105% B) [$24,089]</v>
          </cell>
          <cell r="H3168" t="str">
            <v/>
          </cell>
          <cell r="I3168" t="str">
            <v/>
          </cell>
          <cell r="J3168" t="str">
            <v/>
          </cell>
          <cell r="K3168" t="str">
            <v>Helicopter</v>
          </cell>
          <cell r="L3168" t="str">
            <v>HAL</v>
          </cell>
          <cell r="M3168" t="str">
            <v>HAL Dhruv</v>
          </cell>
        </row>
        <row r="3169">
          <cell r="A3169">
            <v>488</v>
          </cell>
          <cell r="B3169">
            <v>735</v>
          </cell>
          <cell r="C3169" t="str">
            <v>488#735</v>
          </cell>
          <cell r="D3169">
            <v>25303</v>
          </cell>
          <cell r="E3169">
            <v>1</v>
          </cell>
          <cell r="F3169" t="str">
            <v>C</v>
          </cell>
          <cell r="G3169" t="str">
            <v>C (105% B) [$24,089]</v>
          </cell>
          <cell r="H3169" t="str">
            <v/>
          </cell>
          <cell r="I3169" t="str">
            <v/>
          </cell>
          <cell r="J3169" t="str">
            <v/>
          </cell>
          <cell r="K3169" t="str">
            <v>Helicopter</v>
          </cell>
          <cell r="L3169" t="str">
            <v>HAL</v>
          </cell>
          <cell r="M3169" t="str">
            <v>HAL Dhruv</v>
          </cell>
        </row>
        <row r="3170">
          <cell r="A3170">
            <v>490</v>
          </cell>
          <cell r="B3170">
            <v>735</v>
          </cell>
          <cell r="C3170" t="str">
            <v>490#735</v>
          </cell>
          <cell r="D3170">
            <v>25303</v>
          </cell>
          <cell r="E3170">
            <v>1</v>
          </cell>
          <cell r="F3170" t="str">
            <v>C</v>
          </cell>
          <cell r="G3170" t="str">
            <v>C (105% B) [$24,089]</v>
          </cell>
          <cell r="H3170" t="str">
            <v/>
          </cell>
          <cell r="I3170" t="str">
            <v/>
          </cell>
          <cell r="J3170" t="str">
            <v/>
          </cell>
          <cell r="K3170" t="str">
            <v>Helicopter</v>
          </cell>
          <cell r="L3170" t="str">
            <v>HAL</v>
          </cell>
          <cell r="M3170" t="str">
            <v>HAL Dhruv</v>
          </cell>
        </row>
        <row r="3171">
          <cell r="A3171">
            <v>137</v>
          </cell>
          <cell r="B3171">
            <v>735</v>
          </cell>
          <cell r="C3171" t="str">
            <v>137#735</v>
          </cell>
          <cell r="D3171">
            <v>25303</v>
          </cell>
          <cell r="E3171">
            <v>1</v>
          </cell>
          <cell r="F3171" t="str">
            <v>C</v>
          </cell>
          <cell r="G3171" t="str">
            <v>C (105% B) [$24,089]</v>
          </cell>
          <cell r="H3171" t="str">
            <v/>
          </cell>
          <cell r="I3171" t="str">
            <v/>
          </cell>
          <cell r="J3171" t="str">
            <v/>
          </cell>
          <cell r="K3171" t="str">
            <v>Helicopter</v>
          </cell>
          <cell r="L3171" t="str">
            <v>HAL</v>
          </cell>
          <cell r="M3171" t="str">
            <v>HAL Light Utility Helicopter</v>
          </cell>
        </row>
        <row r="3172">
          <cell r="A3172">
            <v>136</v>
          </cell>
          <cell r="B3172">
            <v>735</v>
          </cell>
          <cell r="C3172" t="str">
            <v>136#735</v>
          </cell>
          <cell r="D3172">
            <v>25303</v>
          </cell>
          <cell r="E3172">
            <v>1</v>
          </cell>
          <cell r="F3172" t="str">
            <v>C</v>
          </cell>
          <cell r="G3172" t="str">
            <v>C (105% B) [$24,089]</v>
          </cell>
          <cell r="H3172" t="str">
            <v/>
          </cell>
          <cell r="I3172" t="str">
            <v/>
          </cell>
          <cell r="J3172" t="str">
            <v/>
          </cell>
          <cell r="K3172" t="str">
            <v>Helicopter</v>
          </cell>
          <cell r="L3172" t="str">
            <v>HAL</v>
          </cell>
          <cell r="M3172" t="str">
            <v>HAL Medium Lift</v>
          </cell>
        </row>
        <row r="3173">
          <cell r="A3173">
            <v>114</v>
          </cell>
          <cell r="B3173">
            <v>735</v>
          </cell>
          <cell r="C3173" t="str">
            <v>114#735</v>
          </cell>
          <cell r="D3173">
            <v>25303</v>
          </cell>
          <cell r="E3173">
            <v>1</v>
          </cell>
          <cell r="F3173" t="str">
            <v>C</v>
          </cell>
          <cell r="G3173" t="str">
            <v>C (105% B) [$24,089]</v>
          </cell>
          <cell r="H3173" t="str">
            <v/>
          </cell>
          <cell r="I3173" t="str">
            <v/>
          </cell>
          <cell r="J3173" t="str">
            <v/>
          </cell>
          <cell r="K3173" t="str">
            <v>Helicopter</v>
          </cell>
          <cell r="L3173" t="str">
            <v>KAI</v>
          </cell>
          <cell r="M3173" t="str">
            <v>KAI KUH-1 Surion</v>
          </cell>
        </row>
        <row r="3174">
          <cell r="A3174">
            <v>115</v>
          </cell>
          <cell r="B3174">
            <v>735</v>
          </cell>
          <cell r="C3174" t="str">
            <v>115#735</v>
          </cell>
          <cell r="D3174">
            <v>25303</v>
          </cell>
          <cell r="E3174">
            <v>1</v>
          </cell>
          <cell r="F3174" t="str">
            <v>C</v>
          </cell>
          <cell r="G3174" t="str">
            <v>C (105% B) [$24,089]</v>
          </cell>
          <cell r="H3174" t="str">
            <v/>
          </cell>
          <cell r="I3174" t="str">
            <v/>
          </cell>
          <cell r="J3174" t="str">
            <v/>
          </cell>
          <cell r="K3174" t="str">
            <v>Helicopter</v>
          </cell>
          <cell r="L3174" t="str">
            <v>KAI</v>
          </cell>
          <cell r="M3174" t="str">
            <v>KAI LAH/LCH</v>
          </cell>
        </row>
        <row r="3175">
          <cell r="A3175">
            <v>118</v>
          </cell>
          <cell r="B3175">
            <v>735</v>
          </cell>
          <cell r="C3175" t="str">
            <v>118#735</v>
          </cell>
          <cell r="D3175">
            <v>25303</v>
          </cell>
          <cell r="E3175">
            <v>1</v>
          </cell>
          <cell r="F3175" t="str">
            <v>C</v>
          </cell>
          <cell r="G3175" t="str">
            <v>C (105% B) [$24,089]</v>
          </cell>
          <cell r="H3175" t="str">
            <v/>
          </cell>
          <cell r="I3175" t="str">
            <v/>
          </cell>
          <cell r="J3175" t="str">
            <v/>
          </cell>
          <cell r="K3175" t="str">
            <v>Helicopter</v>
          </cell>
          <cell r="L3175" t="str">
            <v>Kawasaki</v>
          </cell>
          <cell r="M3175" t="str">
            <v>Kawasaki OH-1</v>
          </cell>
        </row>
        <row r="3176">
          <cell r="A3176">
            <v>103</v>
          </cell>
          <cell r="B3176">
            <v>735</v>
          </cell>
          <cell r="C3176" t="str">
            <v>103#735</v>
          </cell>
          <cell r="D3176">
            <v>25303</v>
          </cell>
          <cell r="E3176">
            <v>1</v>
          </cell>
          <cell r="F3176" t="str">
            <v>C</v>
          </cell>
          <cell r="G3176" t="str">
            <v>C (105% B) [$24,089]</v>
          </cell>
          <cell r="H3176" t="str">
            <v/>
          </cell>
          <cell r="I3176" t="str">
            <v/>
          </cell>
          <cell r="J3176" t="str">
            <v/>
          </cell>
          <cell r="K3176" t="str">
            <v>Helicopter</v>
          </cell>
          <cell r="L3176" t="str">
            <v>Leonardo</v>
          </cell>
          <cell r="M3176" t="str">
            <v>Leonardo AW101</v>
          </cell>
        </row>
        <row r="3177">
          <cell r="A3177">
            <v>134</v>
          </cell>
          <cell r="B3177">
            <v>735</v>
          </cell>
          <cell r="C3177" t="str">
            <v>134#735</v>
          </cell>
          <cell r="D3177">
            <v>25303</v>
          </cell>
          <cell r="E3177">
            <v>1</v>
          </cell>
          <cell r="F3177" t="str">
            <v>C</v>
          </cell>
          <cell r="G3177" t="str">
            <v>C (105% B) [$24,089]</v>
          </cell>
          <cell r="H3177" t="str">
            <v/>
          </cell>
          <cell r="I3177" t="str">
            <v/>
          </cell>
          <cell r="J3177" t="str">
            <v/>
          </cell>
          <cell r="K3177" t="str">
            <v>Helicopter</v>
          </cell>
          <cell r="L3177" t="str">
            <v>Leonardo</v>
          </cell>
          <cell r="M3177" t="str">
            <v>Leonardo AW159 Lynx</v>
          </cell>
        </row>
        <row r="3178">
          <cell r="A3178">
            <v>582</v>
          </cell>
          <cell r="B3178">
            <v>735</v>
          </cell>
          <cell r="C3178" t="str">
            <v>582#735</v>
          </cell>
          <cell r="D3178">
            <v>25303</v>
          </cell>
          <cell r="E3178">
            <v>1</v>
          </cell>
          <cell r="F3178" t="str">
            <v>C</v>
          </cell>
          <cell r="G3178" t="str">
            <v>C (105% B) [$24,089]</v>
          </cell>
          <cell r="H3178" t="str">
            <v/>
          </cell>
          <cell r="I3178" t="str">
            <v/>
          </cell>
          <cell r="J3178" t="str">
            <v/>
          </cell>
          <cell r="K3178" t="str">
            <v>Helicopter</v>
          </cell>
          <cell r="L3178" t="str">
            <v>Boeing/Leonardo</v>
          </cell>
          <cell r="M3178" t="str">
            <v>Boeing/Leonardo MH139</v>
          </cell>
        </row>
        <row r="3179">
          <cell r="A3179">
            <v>122</v>
          </cell>
          <cell r="B3179">
            <v>735</v>
          </cell>
          <cell r="C3179" t="str">
            <v>122#735</v>
          </cell>
          <cell r="D3179">
            <v>25303</v>
          </cell>
          <cell r="E3179">
            <v>1</v>
          </cell>
          <cell r="F3179" t="str">
            <v>C</v>
          </cell>
          <cell r="G3179" t="str">
            <v>C (105% B) [$24,089]</v>
          </cell>
          <cell r="H3179" t="str">
            <v/>
          </cell>
          <cell r="I3179" t="str">
            <v/>
          </cell>
          <cell r="J3179" t="str">
            <v/>
          </cell>
          <cell r="K3179" t="str">
            <v>Helicopter</v>
          </cell>
          <cell r="L3179" t="str">
            <v>NHIndustries</v>
          </cell>
          <cell r="M3179" t="str">
            <v>NHIndustries NATO Frigate Helicopter</v>
          </cell>
        </row>
        <row r="3180">
          <cell r="A3180">
            <v>638</v>
          </cell>
          <cell r="B3180">
            <v>735</v>
          </cell>
          <cell r="C3180" t="str">
            <v>638#735</v>
          </cell>
          <cell r="D3180">
            <v>25303</v>
          </cell>
          <cell r="E3180">
            <v>1</v>
          </cell>
          <cell r="F3180" t="str">
            <v>C</v>
          </cell>
          <cell r="G3180" t="str">
            <v>C (105% B) [$24,089]</v>
          </cell>
          <cell r="H3180" t="str">
            <v/>
          </cell>
          <cell r="I3180" t="str">
            <v/>
          </cell>
          <cell r="J3180" t="str">
            <v/>
          </cell>
          <cell r="K3180" t="str">
            <v>Helicopter</v>
          </cell>
          <cell r="L3180" t="str">
            <v>NHIndustries</v>
          </cell>
          <cell r="M3180" t="str">
            <v>NHIndustries Tactical Transport Helicopter</v>
          </cell>
        </row>
        <row r="3181">
          <cell r="A3181">
            <v>123</v>
          </cell>
          <cell r="B3181">
            <v>735</v>
          </cell>
          <cell r="C3181" t="str">
            <v>123#735</v>
          </cell>
          <cell r="D3181">
            <v>25303</v>
          </cell>
          <cell r="E3181">
            <v>1</v>
          </cell>
          <cell r="F3181" t="str">
            <v>C</v>
          </cell>
          <cell r="G3181" t="str">
            <v>C (105% B) [$24,089]</v>
          </cell>
          <cell r="H3181" t="str">
            <v/>
          </cell>
          <cell r="I3181" t="str">
            <v/>
          </cell>
          <cell r="J3181" t="str">
            <v/>
          </cell>
          <cell r="K3181" t="str">
            <v>Helicopter</v>
          </cell>
          <cell r="L3181" t="str">
            <v>NHIndustries</v>
          </cell>
          <cell r="M3181" t="str">
            <v>NHIndustries Tactical Transport Helicopter</v>
          </cell>
        </row>
        <row r="3182">
          <cell r="A3182">
            <v>182</v>
          </cell>
          <cell r="B3182">
            <v>735</v>
          </cell>
          <cell r="C3182" t="str">
            <v>182#735</v>
          </cell>
          <cell r="D3182">
            <v>25303</v>
          </cell>
          <cell r="E3182">
            <v>1</v>
          </cell>
          <cell r="F3182" t="str">
            <v>C</v>
          </cell>
          <cell r="G3182" t="str">
            <v>C (105% B) [$24,089]</v>
          </cell>
          <cell r="H3182" t="str">
            <v/>
          </cell>
          <cell r="I3182" t="str">
            <v/>
          </cell>
          <cell r="J3182" t="str">
            <v/>
          </cell>
          <cell r="K3182" t="str">
            <v>Helicopter</v>
          </cell>
          <cell r="L3182" t="str">
            <v>Bell</v>
          </cell>
          <cell r="M3182" t="str">
            <v>Bell OH-58D Kiowa</v>
          </cell>
        </row>
        <row r="3183">
          <cell r="A3183">
            <v>92</v>
          </cell>
          <cell r="B3183">
            <v>735</v>
          </cell>
          <cell r="C3183" t="str">
            <v>92#735</v>
          </cell>
          <cell r="D3183">
            <v>25303</v>
          </cell>
          <cell r="E3183">
            <v>1</v>
          </cell>
          <cell r="F3183" t="str">
            <v>C</v>
          </cell>
          <cell r="G3183" t="str">
            <v>C (105% B) [$24,089]</v>
          </cell>
          <cell r="H3183" t="str">
            <v/>
          </cell>
          <cell r="I3183" t="str">
            <v/>
          </cell>
          <cell r="J3183" t="str">
            <v/>
          </cell>
          <cell r="K3183" t="str">
            <v>Helicopter</v>
          </cell>
          <cell r="L3183" t="str">
            <v>Bell</v>
          </cell>
          <cell r="M3183" t="str">
            <v>Bell AH-1Z Viper</v>
          </cell>
        </row>
        <row r="3184">
          <cell r="A3184">
            <v>98</v>
          </cell>
          <cell r="B3184">
            <v>735</v>
          </cell>
          <cell r="C3184" t="str">
            <v>98#735</v>
          </cell>
          <cell r="D3184">
            <v>25303</v>
          </cell>
          <cell r="E3184">
            <v>1</v>
          </cell>
          <cell r="F3184" t="str">
            <v>C</v>
          </cell>
          <cell r="G3184" t="str">
            <v>C (105% B) [$24,089]</v>
          </cell>
          <cell r="H3184" t="str">
            <v/>
          </cell>
          <cell r="I3184" t="str">
            <v/>
          </cell>
          <cell r="J3184" t="str">
            <v/>
          </cell>
          <cell r="K3184" t="str">
            <v>Helicopter</v>
          </cell>
          <cell r="L3184" t="str">
            <v>Boeing</v>
          </cell>
          <cell r="M3184" t="str">
            <v>Boeing AH-64 Apache</v>
          </cell>
        </row>
        <row r="3185">
          <cell r="A3185">
            <v>535</v>
          </cell>
          <cell r="B3185">
            <v>735</v>
          </cell>
          <cell r="C3185" t="str">
            <v>535#735</v>
          </cell>
          <cell r="D3185">
            <v>28340</v>
          </cell>
          <cell r="E3185">
            <v>1</v>
          </cell>
          <cell r="F3185" t="str">
            <v>D</v>
          </cell>
          <cell r="G3185" t="str">
            <v>D</v>
          </cell>
          <cell r="H3185" t="str">
            <v/>
          </cell>
          <cell r="I3185" t="str">
            <v/>
          </cell>
          <cell r="J3185" t="str">
            <v/>
          </cell>
          <cell r="K3185" t="str">
            <v>Large Commercial Aircraft</v>
          </cell>
          <cell r="L3185" t="str">
            <v>Boeing</v>
          </cell>
          <cell r="M3185" t="str">
            <v>Boeing 737 Classic: 737-400</v>
          </cell>
        </row>
        <row r="3186">
          <cell r="A3186">
            <v>536</v>
          </cell>
          <cell r="B3186">
            <v>735</v>
          </cell>
          <cell r="C3186" t="str">
            <v>536#735</v>
          </cell>
          <cell r="D3186">
            <v>28340</v>
          </cell>
          <cell r="E3186">
            <v>1</v>
          </cell>
          <cell r="F3186" t="str">
            <v>D</v>
          </cell>
          <cell r="G3186" t="str">
            <v>D</v>
          </cell>
          <cell r="H3186" t="str">
            <v/>
          </cell>
          <cell r="I3186" t="str">
            <v/>
          </cell>
          <cell r="J3186" t="str">
            <v/>
          </cell>
          <cell r="K3186" t="str">
            <v>Large Commercial Aircraft</v>
          </cell>
          <cell r="L3186" t="str">
            <v>Boeing</v>
          </cell>
          <cell r="M3186" t="str">
            <v>Boeing 737 Classic: 737-500</v>
          </cell>
        </row>
        <row r="3187">
          <cell r="A3187">
            <v>309</v>
          </cell>
          <cell r="B3187">
            <v>735</v>
          </cell>
          <cell r="C3187" t="str">
            <v>309#735</v>
          </cell>
          <cell r="D3187">
            <v>28340</v>
          </cell>
          <cell r="E3187">
            <v>1</v>
          </cell>
          <cell r="F3187" t="str">
            <v>D</v>
          </cell>
          <cell r="G3187" t="str">
            <v>D</v>
          </cell>
          <cell r="H3187" t="str">
            <v/>
          </cell>
          <cell r="I3187" t="str">
            <v/>
          </cell>
          <cell r="J3187" t="str">
            <v/>
          </cell>
          <cell r="K3187" t="str">
            <v>Large Commercial Aircraft</v>
          </cell>
          <cell r="L3187" t="str">
            <v>Boeing</v>
          </cell>
          <cell r="M3187" t="str">
            <v>Boeing 737 MAX: 737 MAX 10</v>
          </cell>
        </row>
        <row r="3188">
          <cell r="A3188">
            <v>195</v>
          </cell>
          <cell r="B3188">
            <v>735</v>
          </cell>
          <cell r="C3188" t="str">
            <v>195#735</v>
          </cell>
          <cell r="D3188">
            <v>28340</v>
          </cell>
          <cell r="E3188">
            <v>1</v>
          </cell>
          <cell r="F3188" t="str">
            <v>D</v>
          </cell>
          <cell r="G3188" t="str">
            <v>D</v>
          </cell>
          <cell r="H3188" t="str">
            <v/>
          </cell>
          <cell r="I3188" t="str">
            <v/>
          </cell>
          <cell r="J3188" t="str">
            <v/>
          </cell>
          <cell r="K3188" t="str">
            <v>Large Commercial Aircraft</v>
          </cell>
          <cell r="L3188" t="str">
            <v>Boeing</v>
          </cell>
          <cell r="M3188" t="str">
            <v>Boeing 737 MAX: 737 MAX 7</v>
          </cell>
        </row>
        <row r="3189">
          <cell r="A3189">
            <v>196</v>
          </cell>
          <cell r="B3189">
            <v>735</v>
          </cell>
          <cell r="C3189" t="str">
            <v>196#735</v>
          </cell>
          <cell r="D3189">
            <v>28340</v>
          </cell>
          <cell r="E3189">
            <v>1</v>
          </cell>
          <cell r="F3189" t="str">
            <v>D</v>
          </cell>
          <cell r="G3189" t="str">
            <v>D</v>
          </cell>
          <cell r="H3189" t="str">
            <v/>
          </cell>
          <cell r="I3189" t="str">
            <v/>
          </cell>
          <cell r="J3189" t="str">
            <v/>
          </cell>
          <cell r="K3189" t="str">
            <v>Large Commercial Aircraft</v>
          </cell>
          <cell r="L3189" t="str">
            <v>Boeing</v>
          </cell>
          <cell r="M3189" t="str">
            <v>Boeing 737 MAX: 737 MAX 8</v>
          </cell>
        </row>
        <row r="3190">
          <cell r="A3190">
            <v>515</v>
          </cell>
          <cell r="B3190">
            <v>735</v>
          </cell>
          <cell r="C3190" t="str">
            <v>515#735</v>
          </cell>
          <cell r="D3190">
            <v>28340</v>
          </cell>
          <cell r="E3190">
            <v>1</v>
          </cell>
          <cell r="F3190" t="str">
            <v>D</v>
          </cell>
          <cell r="G3190" t="str">
            <v>D</v>
          </cell>
          <cell r="H3190" t="str">
            <v/>
          </cell>
          <cell r="I3190" t="str">
            <v/>
          </cell>
          <cell r="J3190" t="str">
            <v/>
          </cell>
          <cell r="K3190" t="str">
            <v>Large Commercial Aircraft</v>
          </cell>
          <cell r="L3190" t="str">
            <v>Airbus</v>
          </cell>
          <cell r="M3190" t="str">
            <v>Airbus A321neo</v>
          </cell>
        </row>
        <row r="3191">
          <cell r="A3191">
            <v>211</v>
          </cell>
          <cell r="B3191">
            <v>735</v>
          </cell>
          <cell r="C3191" t="str">
            <v>211#735</v>
          </cell>
          <cell r="D3191">
            <v>28340</v>
          </cell>
          <cell r="E3191">
            <v>1</v>
          </cell>
          <cell r="F3191" t="str">
            <v>D</v>
          </cell>
          <cell r="G3191" t="str">
            <v>D</v>
          </cell>
          <cell r="H3191" t="str">
            <v/>
          </cell>
          <cell r="I3191" t="str">
            <v/>
          </cell>
          <cell r="J3191" t="str">
            <v/>
          </cell>
          <cell r="K3191" t="str">
            <v>Large Commercial Aircraft</v>
          </cell>
          <cell r="L3191" t="str">
            <v>Airbus</v>
          </cell>
          <cell r="M3191" t="str">
            <v>Airbus A321neo</v>
          </cell>
        </row>
        <row r="3192">
          <cell r="A3192">
            <v>299</v>
          </cell>
          <cell r="B3192">
            <v>735</v>
          </cell>
          <cell r="C3192" t="str">
            <v>299#735</v>
          </cell>
          <cell r="D3192">
            <v>28340</v>
          </cell>
          <cell r="E3192">
            <v>1</v>
          </cell>
          <cell r="F3192" t="str">
            <v>D</v>
          </cell>
          <cell r="G3192" t="str">
            <v>D</v>
          </cell>
          <cell r="H3192" t="str">
            <v/>
          </cell>
          <cell r="I3192" t="str">
            <v/>
          </cell>
          <cell r="J3192" t="str">
            <v/>
          </cell>
          <cell r="K3192" t="str">
            <v>Large Commercial Aircraft</v>
          </cell>
          <cell r="L3192" t="str">
            <v>Boeing</v>
          </cell>
          <cell r="M3192" t="str">
            <v>Boeing 717</v>
          </cell>
        </row>
        <row r="3193">
          <cell r="A3193">
            <v>534</v>
          </cell>
          <cell r="B3193">
            <v>735</v>
          </cell>
          <cell r="C3193" t="str">
            <v>534#735</v>
          </cell>
          <cell r="D3193">
            <v>28340</v>
          </cell>
          <cell r="E3193">
            <v>1</v>
          </cell>
          <cell r="F3193" t="str">
            <v>D</v>
          </cell>
          <cell r="G3193" t="str">
            <v>D</v>
          </cell>
          <cell r="H3193" t="str">
            <v/>
          </cell>
          <cell r="I3193" t="str">
            <v/>
          </cell>
          <cell r="J3193" t="str">
            <v/>
          </cell>
          <cell r="K3193" t="str">
            <v>Large Commercial Aircraft</v>
          </cell>
          <cell r="L3193" t="str">
            <v>Boeing</v>
          </cell>
          <cell r="M3193" t="str">
            <v>Boeing 737 Classic: 737-300</v>
          </cell>
        </row>
        <row r="3194">
          <cell r="A3194">
            <v>221</v>
          </cell>
          <cell r="B3194">
            <v>735</v>
          </cell>
          <cell r="C3194" t="str">
            <v>221#735</v>
          </cell>
          <cell r="D3194">
            <v>28340</v>
          </cell>
          <cell r="E3194">
            <v>1</v>
          </cell>
          <cell r="F3194" t="str">
            <v>D</v>
          </cell>
          <cell r="G3194" t="str">
            <v>D</v>
          </cell>
          <cell r="H3194" t="str">
            <v/>
          </cell>
          <cell r="I3194" t="str">
            <v/>
          </cell>
          <cell r="J3194" t="str">
            <v/>
          </cell>
          <cell r="K3194" t="str">
            <v>Large Commercial Aircraft</v>
          </cell>
          <cell r="L3194" t="str">
            <v>Airbus</v>
          </cell>
          <cell r="M3194" t="str">
            <v>Airbus A220-100</v>
          </cell>
        </row>
        <row r="3195">
          <cell r="A3195">
            <v>222</v>
          </cell>
          <cell r="B3195">
            <v>735</v>
          </cell>
          <cell r="C3195" t="str">
            <v>222#735</v>
          </cell>
          <cell r="D3195">
            <v>28340</v>
          </cell>
          <cell r="E3195">
            <v>1</v>
          </cell>
          <cell r="F3195" t="str">
            <v>D</v>
          </cell>
          <cell r="G3195" t="str">
            <v>D</v>
          </cell>
          <cell r="H3195" t="str">
            <v/>
          </cell>
          <cell r="I3195" t="str">
            <v/>
          </cell>
          <cell r="J3195" t="str">
            <v/>
          </cell>
          <cell r="K3195" t="str">
            <v>Large Commercial Aircraft</v>
          </cell>
          <cell r="L3195" t="str">
            <v>Airbus</v>
          </cell>
          <cell r="M3195" t="str">
            <v>Airbus A220-300</v>
          </cell>
        </row>
        <row r="3196">
          <cell r="A3196">
            <v>634</v>
          </cell>
          <cell r="B3196">
            <v>735</v>
          </cell>
          <cell r="C3196" t="str">
            <v>634#735</v>
          </cell>
          <cell r="D3196">
            <v>28340</v>
          </cell>
          <cell r="E3196">
            <v>1</v>
          </cell>
          <cell r="F3196" t="str">
            <v>D</v>
          </cell>
          <cell r="G3196" t="str">
            <v>D</v>
          </cell>
          <cell r="H3196" t="str">
            <v/>
          </cell>
          <cell r="I3196" t="str">
            <v/>
          </cell>
          <cell r="J3196" t="str">
            <v/>
          </cell>
          <cell r="K3196" t="str">
            <v>Large Commercial Aircraft</v>
          </cell>
          <cell r="L3196" t="str">
            <v>Airbus</v>
          </cell>
          <cell r="M3196" t="str">
            <v>A319-100</v>
          </cell>
        </row>
        <row r="3197">
          <cell r="A3197">
            <v>633</v>
          </cell>
          <cell r="B3197">
            <v>735</v>
          </cell>
          <cell r="C3197" t="str">
            <v>633#735</v>
          </cell>
          <cell r="D3197">
            <v>28340</v>
          </cell>
          <cell r="E3197">
            <v>1</v>
          </cell>
          <cell r="F3197" t="str">
            <v>D</v>
          </cell>
          <cell r="G3197" t="str">
            <v>D</v>
          </cell>
          <cell r="H3197">
            <v>28000</v>
          </cell>
          <cell r="I3197">
            <v>1.2142857142857143E-2</v>
          </cell>
          <cell r="J3197" t="str">
            <v/>
          </cell>
          <cell r="K3197" t="str">
            <v>Large Commercial Aircraft</v>
          </cell>
          <cell r="L3197" t="str">
            <v>Airbus</v>
          </cell>
          <cell r="M3197" t="str">
            <v>A320-200</v>
          </cell>
        </row>
        <row r="3198">
          <cell r="A3198">
            <v>206</v>
          </cell>
          <cell r="B3198">
            <v>735</v>
          </cell>
          <cell r="C3198" t="str">
            <v>206#735</v>
          </cell>
          <cell r="D3198">
            <v>28340</v>
          </cell>
          <cell r="E3198">
            <v>1</v>
          </cell>
          <cell r="F3198" t="str">
            <v>D</v>
          </cell>
          <cell r="G3198" t="str">
            <v>D</v>
          </cell>
          <cell r="H3198" t="str">
            <v/>
          </cell>
          <cell r="I3198" t="str">
            <v/>
          </cell>
          <cell r="J3198" t="str">
            <v/>
          </cell>
          <cell r="K3198" t="str">
            <v>Large Commercial Aircraft</v>
          </cell>
          <cell r="L3198" t="str">
            <v>Airbus</v>
          </cell>
          <cell r="M3198" t="str">
            <v>Airbus A319ceo</v>
          </cell>
        </row>
        <row r="3199">
          <cell r="A3199">
            <v>510</v>
          </cell>
          <cell r="B3199">
            <v>735</v>
          </cell>
          <cell r="C3199" t="str">
            <v>510#735</v>
          </cell>
          <cell r="D3199">
            <v>28340</v>
          </cell>
          <cell r="E3199">
            <v>1</v>
          </cell>
          <cell r="F3199" t="str">
            <v>D</v>
          </cell>
          <cell r="G3199" t="str">
            <v>D</v>
          </cell>
          <cell r="H3199" t="str">
            <v/>
          </cell>
          <cell r="I3199" t="str">
            <v/>
          </cell>
          <cell r="J3199" t="str">
            <v/>
          </cell>
          <cell r="K3199" t="str">
            <v>Large Commercial Aircraft</v>
          </cell>
          <cell r="L3199" t="str">
            <v>Airbus</v>
          </cell>
          <cell r="M3199" t="str">
            <v>Airbus A319ceo</v>
          </cell>
        </row>
        <row r="3200">
          <cell r="A3200">
            <v>207</v>
          </cell>
          <cell r="B3200">
            <v>735</v>
          </cell>
          <cell r="C3200" t="str">
            <v>207#735</v>
          </cell>
          <cell r="D3200">
            <v>28340</v>
          </cell>
          <cell r="E3200">
            <v>1</v>
          </cell>
          <cell r="F3200" t="str">
            <v>D</v>
          </cell>
          <cell r="G3200" t="str">
            <v>D</v>
          </cell>
          <cell r="H3200" t="str">
            <v/>
          </cell>
          <cell r="I3200" t="str">
            <v/>
          </cell>
          <cell r="J3200" t="str">
            <v/>
          </cell>
          <cell r="K3200" t="str">
            <v>Large Commercial Aircraft</v>
          </cell>
          <cell r="L3200" t="str">
            <v>Airbus</v>
          </cell>
          <cell r="M3200" t="str">
            <v>Airbus A320ceo</v>
          </cell>
        </row>
        <row r="3201">
          <cell r="A3201">
            <v>511</v>
          </cell>
          <cell r="B3201">
            <v>735</v>
          </cell>
          <cell r="C3201" t="str">
            <v>511#735</v>
          </cell>
          <cell r="D3201">
            <v>28340</v>
          </cell>
          <cell r="E3201">
            <v>1</v>
          </cell>
          <cell r="F3201" t="str">
            <v>D</v>
          </cell>
          <cell r="G3201" t="str">
            <v>D</v>
          </cell>
          <cell r="H3201" t="str">
            <v/>
          </cell>
          <cell r="I3201" t="str">
            <v/>
          </cell>
          <cell r="J3201" t="str">
            <v/>
          </cell>
          <cell r="K3201" t="str">
            <v>Large Commercial Aircraft</v>
          </cell>
          <cell r="L3201" t="str">
            <v>Airbus</v>
          </cell>
          <cell r="M3201" t="str">
            <v>Airbus A320ceo</v>
          </cell>
        </row>
        <row r="3202">
          <cell r="A3202">
            <v>208</v>
          </cell>
          <cell r="B3202">
            <v>735</v>
          </cell>
          <cell r="C3202" t="str">
            <v>208#735</v>
          </cell>
          <cell r="D3202">
            <v>28340</v>
          </cell>
          <cell r="E3202">
            <v>1</v>
          </cell>
          <cell r="F3202" t="str">
            <v>D</v>
          </cell>
          <cell r="G3202" t="str">
            <v>D</v>
          </cell>
          <cell r="H3202" t="str">
            <v/>
          </cell>
          <cell r="I3202" t="str">
            <v/>
          </cell>
          <cell r="J3202" t="str">
            <v/>
          </cell>
          <cell r="K3202" t="str">
            <v>Large Commercial Aircraft</v>
          </cell>
          <cell r="L3202" t="str">
            <v>Airbus</v>
          </cell>
          <cell r="M3202" t="str">
            <v>Airbus A321ceo</v>
          </cell>
        </row>
        <row r="3203">
          <cell r="A3203">
            <v>512</v>
          </cell>
          <cell r="B3203">
            <v>735</v>
          </cell>
          <cell r="C3203" t="str">
            <v>512#735</v>
          </cell>
          <cell r="D3203">
            <v>28340</v>
          </cell>
          <cell r="E3203">
            <v>1</v>
          </cell>
          <cell r="F3203" t="str">
            <v>D</v>
          </cell>
          <cell r="G3203" t="str">
            <v>D</v>
          </cell>
          <cell r="H3203" t="str">
            <v/>
          </cell>
          <cell r="I3203" t="str">
            <v/>
          </cell>
          <cell r="J3203" t="str">
            <v/>
          </cell>
          <cell r="K3203" t="str">
            <v>Large Commercial Aircraft</v>
          </cell>
          <cell r="L3203" t="str">
            <v>Airbus</v>
          </cell>
          <cell r="M3203" t="str">
            <v>Airbus A321ceo</v>
          </cell>
        </row>
        <row r="3204">
          <cell r="A3204">
            <v>513</v>
          </cell>
          <cell r="B3204">
            <v>735</v>
          </cell>
          <cell r="C3204" t="str">
            <v>513#735</v>
          </cell>
          <cell r="D3204">
            <v>28340</v>
          </cell>
          <cell r="E3204">
            <v>1</v>
          </cell>
          <cell r="F3204" t="str">
            <v>D</v>
          </cell>
          <cell r="G3204" t="str">
            <v>D</v>
          </cell>
          <cell r="H3204" t="str">
            <v/>
          </cell>
          <cell r="I3204" t="str">
            <v/>
          </cell>
          <cell r="J3204" t="str">
            <v/>
          </cell>
          <cell r="K3204" t="str">
            <v>Large Commercial Aircraft</v>
          </cell>
          <cell r="L3204" t="str">
            <v>Airbus</v>
          </cell>
          <cell r="M3204" t="str">
            <v>Airbus A319neo</v>
          </cell>
        </row>
        <row r="3205">
          <cell r="A3205">
            <v>209</v>
          </cell>
          <cell r="B3205">
            <v>735</v>
          </cell>
          <cell r="C3205" t="str">
            <v>209#735</v>
          </cell>
          <cell r="D3205">
            <v>28340</v>
          </cell>
          <cell r="E3205">
            <v>1</v>
          </cell>
          <cell r="F3205" t="str">
            <v>D</v>
          </cell>
          <cell r="G3205" t="str">
            <v>D</v>
          </cell>
          <cell r="H3205" t="str">
            <v/>
          </cell>
          <cell r="I3205" t="str">
            <v/>
          </cell>
          <cell r="J3205" t="str">
            <v/>
          </cell>
          <cell r="K3205" t="str">
            <v>Large Commercial Aircraft</v>
          </cell>
          <cell r="L3205" t="str">
            <v>Airbus</v>
          </cell>
          <cell r="M3205" t="str">
            <v>Airbus A319neo</v>
          </cell>
        </row>
        <row r="3206">
          <cell r="A3206">
            <v>514</v>
          </cell>
          <cell r="B3206">
            <v>735</v>
          </cell>
          <cell r="C3206" t="str">
            <v>514#735</v>
          </cell>
          <cell r="D3206">
            <v>28340</v>
          </cell>
          <cell r="E3206">
            <v>1</v>
          </cell>
          <cell r="F3206" t="str">
            <v>D</v>
          </cell>
          <cell r="G3206" t="str">
            <v>D</v>
          </cell>
          <cell r="H3206" t="str">
            <v/>
          </cell>
          <cell r="I3206" t="str">
            <v/>
          </cell>
          <cell r="J3206" t="str">
            <v/>
          </cell>
          <cell r="K3206" t="str">
            <v>Large Commercial Aircraft</v>
          </cell>
          <cell r="L3206" t="str">
            <v>Airbus</v>
          </cell>
          <cell r="M3206" t="str">
            <v>Airbus A320neo</v>
          </cell>
        </row>
        <row r="3207">
          <cell r="A3207">
            <v>210</v>
          </cell>
          <cell r="B3207">
            <v>735</v>
          </cell>
          <cell r="C3207" t="str">
            <v>210#735</v>
          </cell>
          <cell r="D3207">
            <v>28340</v>
          </cell>
          <cell r="E3207">
            <v>1</v>
          </cell>
          <cell r="F3207" t="str">
            <v>D</v>
          </cell>
          <cell r="G3207" t="str">
            <v>D</v>
          </cell>
          <cell r="H3207" t="str">
            <v/>
          </cell>
          <cell r="I3207" t="str">
            <v/>
          </cell>
          <cell r="J3207" t="str">
            <v/>
          </cell>
          <cell r="K3207" t="str">
            <v>Large Commercial Aircraft</v>
          </cell>
          <cell r="L3207" t="str">
            <v>Airbus</v>
          </cell>
          <cell r="M3207" t="str">
            <v>Airbus A320neo</v>
          </cell>
        </row>
        <row r="3208">
          <cell r="A3208">
            <v>665</v>
          </cell>
          <cell r="B3208">
            <v>735</v>
          </cell>
          <cell r="C3208" t="str">
            <v>665#735</v>
          </cell>
          <cell r="D3208">
            <v>28340</v>
          </cell>
          <cell r="E3208">
            <v>1</v>
          </cell>
          <cell r="F3208" t="str">
            <v>D</v>
          </cell>
          <cell r="G3208" t="str">
            <v>D</v>
          </cell>
          <cell r="H3208" t="str">
            <v/>
          </cell>
          <cell r="I3208" t="str">
            <v/>
          </cell>
          <cell r="J3208" t="str">
            <v/>
          </cell>
          <cell r="K3208" t="str">
            <v>Freighter</v>
          </cell>
          <cell r="L3208" t="str">
            <v>Airbus</v>
          </cell>
          <cell r="M3208" t="str">
            <v>A320-200P2F</v>
          </cell>
        </row>
        <row r="3209">
          <cell r="A3209">
            <v>666</v>
          </cell>
          <cell r="B3209">
            <v>735</v>
          </cell>
          <cell r="C3209" t="str">
            <v>666#735</v>
          </cell>
          <cell r="D3209">
            <v>28340</v>
          </cell>
          <cell r="E3209">
            <v>1</v>
          </cell>
          <cell r="F3209" t="str">
            <v>D</v>
          </cell>
          <cell r="G3209" t="str">
            <v>D</v>
          </cell>
          <cell r="H3209" t="str">
            <v/>
          </cell>
          <cell r="I3209" t="str">
            <v/>
          </cell>
          <cell r="J3209" t="str">
            <v/>
          </cell>
          <cell r="K3209" t="str">
            <v>Freighter</v>
          </cell>
          <cell r="L3209" t="str">
            <v>Airbus</v>
          </cell>
          <cell r="M3209" t="str">
            <v>A321P2F</v>
          </cell>
        </row>
        <row r="3210">
          <cell r="A3210">
            <v>573</v>
          </cell>
          <cell r="B3210">
            <v>735</v>
          </cell>
          <cell r="C3210" t="str">
            <v>573#735</v>
          </cell>
          <cell r="D3210">
            <v>28340</v>
          </cell>
          <cell r="E3210">
            <v>1</v>
          </cell>
          <cell r="F3210" t="str">
            <v>D</v>
          </cell>
          <cell r="G3210" t="str">
            <v>D</v>
          </cell>
          <cell r="H3210" t="str">
            <v/>
          </cell>
          <cell r="I3210" t="str">
            <v/>
          </cell>
          <cell r="J3210" t="str">
            <v/>
          </cell>
          <cell r="K3210" t="str">
            <v>Freighter</v>
          </cell>
          <cell r="L3210" t="str">
            <v>Boeing</v>
          </cell>
          <cell r="M3210" t="str">
            <v>Boeing 737-300SF</v>
          </cell>
        </row>
        <row r="3211">
          <cell r="A3211">
            <v>572</v>
          </cell>
          <cell r="B3211">
            <v>735</v>
          </cell>
          <cell r="C3211" t="str">
            <v>572#735</v>
          </cell>
          <cell r="D3211">
            <v>28340</v>
          </cell>
          <cell r="E3211">
            <v>1</v>
          </cell>
          <cell r="F3211" t="str">
            <v>D</v>
          </cell>
          <cell r="G3211" t="str">
            <v>D</v>
          </cell>
          <cell r="H3211" t="str">
            <v/>
          </cell>
          <cell r="I3211" t="str">
            <v/>
          </cell>
          <cell r="J3211" t="str">
            <v/>
          </cell>
          <cell r="K3211" t="str">
            <v>Freighter</v>
          </cell>
          <cell r="L3211" t="str">
            <v>Boeing</v>
          </cell>
          <cell r="M3211" t="str">
            <v>Boeing 737-400SF</v>
          </cell>
        </row>
        <row r="3212">
          <cell r="A3212">
            <v>591</v>
          </cell>
          <cell r="B3212">
            <v>735</v>
          </cell>
          <cell r="C3212" t="str">
            <v>591#735</v>
          </cell>
          <cell r="D3212">
            <v>28340</v>
          </cell>
          <cell r="E3212">
            <v>1</v>
          </cell>
          <cell r="F3212" t="str">
            <v>D</v>
          </cell>
          <cell r="G3212" t="str">
            <v>D</v>
          </cell>
          <cell r="H3212" t="str">
            <v/>
          </cell>
          <cell r="I3212" t="str">
            <v/>
          </cell>
          <cell r="J3212" t="str">
            <v/>
          </cell>
          <cell r="K3212" t="str">
            <v>Freighter</v>
          </cell>
          <cell r="L3212" t="str">
            <v>Boeing</v>
          </cell>
          <cell r="M3212" t="str">
            <v>Boeing 737-700C</v>
          </cell>
        </row>
        <row r="3213">
          <cell r="A3213">
            <v>571</v>
          </cell>
          <cell r="B3213">
            <v>735</v>
          </cell>
          <cell r="C3213" t="str">
            <v>571#735</v>
          </cell>
          <cell r="D3213">
            <v>28340</v>
          </cell>
          <cell r="E3213">
            <v>1</v>
          </cell>
          <cell r="F3213" t="str">
            <v>D</v>
          </cell>
          <cell r="G3213" t="str">
            <v>D</v>
          </cell>
          <cell r="H3213" t="str">
            <v/>
          </cell>
          <cell r="I3213" t="str">
            <v/>
          </cell>
          <cell r="J3213" t="str">
            <v/>
          </cell>
          <cell r="K3213" t="str">
            <v>Freighter</v>
          </cell>
          <cell r="L3213" t="str">
            <v>Boeing</v>
          </cell>
          <cell r="M3213" t="str">
            <v>Boeing 737-700/-800CF</v>
          </cell>
        </row>
        <row r="3214">
          <cell r="A3214">
            <v>596</v>
          </cell>
          <cell r="B3214">
            <v>735</v>
          </cell>
          <cell r="C3214" t="str">
            <v>596#735</v>
          </cell>
          <cell r="D3214">
            <v>28340</v>
          </cell>
          <cell r="E3214">
            <v>1</v>
          </cell>
          <cell r="F3214" t="str">
            <v>D</v>
          </cell>
          <cell r="G3214" t="str">
            <v>D</v>
          </cell>
          <cell r="H3214" t="str">
            <v/>
          </cell>
          <cell r="I3214" t="str">
            <v/>
          </cell>
          <cell r="J3214" t="str">
            <v/>
          </cell>
          <cell r="K3214" t="str">
            <v>Freighter</v>
          </cell>
          <cell r="L3214" t="str">
            <v>Boeing</v>
          </cell>
          <cell r="M3214" t="str">
            <v>Boeing 757-200 PF/SF</v>
          </cell>
        </row>
        <row r="3215">
          <cell r="A3215">
            <v>595</v>
          </cell>
          <cell r="B3215">
            <v>735</v>
          </cell>
          <cell r="C3215" t="str">
            <v>595#735</v>
          </cell>
          <cell r="D3215">
            <v>28340</v>
          </cell>
          <cell r="E3215">
            <v>1</v>
          </cell>
          <cell r="F3215" t="str">
            <v>D</v>
          </cell>
          <cell r="G3215" t="str">
            <v>D</v>
          </cell>
          <cell r="H3215" t="str">
            <v/>
          </cell>
          <cell r="I3215" t="str">
            <v/>
          </cell>
          <cell r="J3215" t="str">
            <v/>
          </cell>
          <cell r="K3215" t="str">
            <v>Freighter</v>
          </cell>
          <cell r="L3215" t="str">
            <v>Boeing</v>
          </cell>
          <cell r="M3215" t="str">
            <v>Boeing 757-200 PF/SF</v>
          </cell>
        </row>
        <row r="3216">
          <cell r="A3216">
            <v>674</v>
          </cell>
          <cell r="B3216">
            <v>735</v>
          </cell>
          <cell r="C3216" t="str">
            <v>674#735</v>
          </cell>
          <cell r="D3216">
            <v>28340</v>
          </cell>
          <cell r="E3216">
            <v>1</v>
          </cell>
          <cell r="F3216" t="str">
            <v>D</v>
          </cell>
          <cell r="G3216" t="str">
            <v>D</v>
          </cell>
          <cell r="H3216" t="str">
            <v/>
          </cell>
          <cell r="I3216" t="str">
            <v/>
          </cell>
          <cell r="J3216" t="str">
            <v/>
          </cell>
          <cell r="K3216" t="str">
            <v>Business Jet</v>
          </cell>
          <cell r="L3216" t="str">
            <v>Airbus</v>
          </cell>
          <cell r="M3216" t="str">
            <v>Airbus ACJ TwoTwenty</v>
          </cell>
        </row>
        <row r="3217">
          <cell r="A3217">
            <v>296</v>
          </cell>
          <cell r="B3217">
            <v>735</v>
          </cell>
          <cell r="C3217" t="str">
            <v>296#735</v>
          </cell>
          <cell r="D3217">
            <v>28340</v>
          </cell>
          <cell r="E3217">
            <v>1</v>
          </cell>
          <cell r="F3217" t="str">
            <v>D</v>
          </cell>
          <cell r="G3217" t="str">
            <v>D</v>
          </cell>
          <cell r="H3217" t="str">
            <v/>
          </cell>
          <cell r="I3217" t="str">
            <v/>
          </cell>
          <cell r="J3217" t="str">
            <v/>
          </cell>
          <cell r="K3217" t="str">
            <v>Business Jet</v>
          </cell>
          <cell r="L3217" t="str">
            <v>Airbus</v>
          </cell>
          <cell r="M3217" t="str">
            <v>Airbus ACJ320 Family</v>
          </cell>
        </row>
        <row r="3218">
          <cell r="A3218">
            <v>526</v>
          </cell>
          <cell r="B3218">
            <v>735</v>
          </cell>
          <cell r="C3218" t="str">
            <v>526#735</v>
          </cell>
          <cell r="D3218">
            <v>28340</v>
          </cell>
          <cell r="E3218">
            <v>1</v>
          </cell>
          <cell r="F3218" t="str">
            <v>D</v>
          </cell>
          <cell r="G3218" t="str">
            <v>D</v>
          </cell>
          <cell r="H3218" t="str">
            <v/>
          </cell>
          <cell r="I3218" t="str">
            <v/>
          </cell>
          <cell r="J3218" t="str">
            <v/>
          </cell>
          <cell r="K3218" t="str">
            <v>Business Jet</v>
          </cell>
          <cell r="L3218" t="str">
            <v>Airbus</v>
          </cell>
          <cell r="M3218" t="str">
            <v>Airbus ACJ320 Family</v>
          </cell>
        </row>
        <row r="3219">
          <cell r="A3219">
            <v>528</v>
          </cell>
          <cell r="B3219">
            <v>735</v>
          </cell>
          <cell r="C3219" t="str">
            <v>528#735</v>
          </cell>
          <cell r="D3219">
            <v>28340</v>
          </cell>
          <cell r="E3219">
            <v>1</v>
          </cell>
          <cell r="F3219" t="str">
            <v>D</v>
          </cell>
          <cell r="G3219" t="str">
            <v>D</v>
          </cell>
          <cell r="H3219" t="str">
            <v/>
          </cell>
          <cell r="I3219" t="str">
            <v/>
          </cell>
          <cell r="J3219" t="str">
            <v/>
          </cell>
          <cell r="K3219" t="str">
            <v>Business Jet</v>
          </cell>
          <cell r="L3219" t="str">
            <v>Airbus</v>
          </cell>
          <cell r="M3219" t="str">
            <v>Airbus ACJ320neo Family</v>
          </cell>
        </row>
        <row r="3220">
          <cell r="A3220">
            <v>527</v>
          </cell>
          <cell r="B3220">
            <v>735</v>
          </cell>
          <cell r="C3220" t="str">
            <v>527#735</v>
          </cell>
          <cell r="D3220">
            <v>28340</v>
          </cell>
          <cell r="E3220">
            <v>1</v>
          </cell>
          <cell r="F3220" t="str">
            <v>D</v>
          </cell>
          <cell r="G3220" t="str">
            <v>D</v>
          </cell>
          <cell r="H3220" t="str">
            <v/>
          </cell>
          <cell r="I3220" t="str">
            <v/>
          </cell>
          <cell r="J3220" t="str">
            <v/>
          </cell>
          <cell r="K3220" t="str">
            <v>Business Jet</v>
          </cell>
          <cell r="L3220" t="str">
            <v>Airbus</v>
          </cell>
          <cell r="M3220" t="str">
            <v>Airbus ACJ320neo Family</v>
          </cell>
        </row>
        <row r="3221">
          <cell r="A3221">
            <v>529</v>
          </cell>
          <cell r="B3221">
            <v>735</v>
          </cell>
          <cell r="C3221" t="str">
            <v>529#735</v>
          </cell>
          <cell r="D3221">
            <v>28340</v>
          </cell>
          <cell r="E3221">
            <v>1</v>
          </cell>
          <cell r="F3221" t="str">
            <v>D</v>
          </cell>
          <cell r="G3221" t="str">
            <v>D</v>
          </cell>
          <cell r="H3221" t="str">
            <v/>
          </cell>
          <cell r="I3221" t="str">
            <v/>
          </cell>
          <cell r="J3221" t="str">
            <v/>
          </cell>
          <cell r="K3221" t="str">
            <v>Business Jet</v>
          </cell>
          <cell r="L3221" t="str">
            <v>Boeing</v>
          </cell>
          <cell r="M3221" t="str">
            <v>Boeing BBJ MAX</v>
          </cell>
        </row>
        <row r="3222">
          <cell r="A3222">
            <v>297</v>
          </cell>
          <cell r="B3222">
            <v>735</v>
          </cell>
          <cell r="C3222" t="str">
            <v>297#735</v>
          </cell>
          <cell r="D3222">
            <v>28340</v>
          </cell>
          <cell r="E3222">
            <v>1</v>
          </cell>
          <cell r="F3222" t="str">
            <v>D</v>
          </cell>
          <cell r="G3222" t="str">
            <v>D</v>
          </cell>
          <cell r="H3222" t="str">
            <v/>
          </cell>
          <cell r="I3222" t="str">
            <v/>
          </cell>
          <cell r="J3222" t="str">
            <v/>
          </cell>
          <cell r="K3222" t="str">
            <v>Business Jet</v>
          </cell>
          <cell r="L3222" t="str">
            <v>Boeing</v>
          </cell>
          <cell r="M3222" t="str">
            <v>Boeing BBJ/BBJ2/BBJ3</v>
          </cell>
        </row>
        <row r="3223">
          <cell r="A3223">
            <v>636</v>
          </cell>
          <cell r="B3223">
            <v>735</v>
          </cell>
          <cell r="C3223" t="str">
            <v>636#735</v>
          </cell>
          <cell r="D3223">
            <v>28340</v>
          </cell>
          <cell r="E3223">
            <v>1</v>
          </cell>
          <cell r="F3223" t="str">
            <v>D</v>
          </cell>
          <cell r="G3223" t="str">
            <v>D</v>
          </cell>
          <cell r="H3223" t="str">
            <v/>
          </cell>
          <cell r="I3223" t="str">
            <v/>
          </cell>
          <cell r="J3223" t="str">
            <v/>
          </cell>
          <cell r="K3223" t="str">
            <v>Military Transport / Special Mission</v>
          </cell>
          <cell r="L3223" t="str">
            <v>Boeing</v>
          </cell>
          <cell r="M3223" t="str">
            <v>Boeing B-52 Stratofortress</v>
          </cell>
        </row>
        <row r="3224">
          <cell r="A3224">
            <v>676</v>
          </cell>
          <cell r="B3224">
            <v>735</v>
          </cell>
          <cell r="C3224" t="str">
            <v>676#735</v>
          </cell>
          <cell r="D3224">
            <v>28340</v>
          </cell>
          <cell r="E3224">
            <v>1</v>
          </cell>
          <cell r="F3224" t="str">
            <v>D</v>
          </cell>
          <cell r="G3224" t="str">
            <v>D</v>
          </cell>
          <cell r="H3224" t="str">
            <v/>
          </cell>
          <cell r="I3224" t="str">
            <v/>
          </cell>
          <cell r="J3224" t="str">
            <v/>
          </cell>
          <cell r="K3224" t="str">
            <v>Military Transport / Special Mission</v>
          </cell>
          <cell r="L3224" t="str">
            <v>Boeing</v>
          </cell>
          <cell r="M3224" t="str">
            <v>Boeing B-52 Stratofortress re-engine</v>
          </cell>
        </row>
        <row r="3225">
          <cell r="A3225">
            <v>156</v>
          </cell>
          <cell r="B3225">
            <v>735</v>
          </cell>
          <cell r="C3225" t="str">
            <v>156#735</v>
          </cell>
          <cell r="D3225">
            <v>28340</v>
          </cell>
          <cell r="E3225">
            <v>1</v>
          </cell>
          <cell r="F3225" t="str">
            <v>D</v>
          </cell>
          <cell r="G3225" t="str">
            <v>D</v>
          </cell>
          <cell r="H3225" t="str">
            <v/>
          </cell>
          <cell r="I3225" t="str">
            <v/>
          </cell>
          <cell r="J3225" t="str">
            <v/>
          </cell>
          <cell r="K3225" t="str">
            <v>Military Transport / Special Mission</v>
          </cell>
          <cell r="L3225" t="str">
            <v>Boeing</v>
          </cell>
          <cell r="M3225" t="str">
            <v>Boeing P-8 Poseidon</v>
          </cell>
        </row>
        <row r="3226">
          <cell r="A3226">
            <v>574</v>
          </cell>
          <cell r="B3226">
            <v>735</v>
          </cell>
          <cell r="C3226" t="str">
            <v>574#735</v>
          </cell>
          <cell r="D3226">
            <v>28340</v>
          </cell>
          <cell r="E3226">
            <v>1</v>
          </cell>
          <cell r="F3226" t="str">
            <v>D</v>
          </cell>
          <cell r="G3226" t="str">
            <v>D</v>
          </cell>
          <cell r="H3226" t="str">
            <v/>
          </cell>
          <cell r="I3226" t="str">
            <v/>
          </cell>
          <cell r="J3226" t="str">
            <v/>
          </cell>
          <cell r="K3226" t="str">
            <v>Military Transport / Special Mission</v>
          </cell>
          <cell r="L3226" t="str">
            <v>Boeing</v>
          </cell>
          <cell r="M3226" t="str">
            <v>Boeing C-40 Clipper</v>
          </cell>
        </row>
        <row r="3227">
          <cell r="A3227">
            <v>197</v>
          </cell>
          <cell r="B3227">
            <v>735</v>
          </cell>
          <cell r="C3227" t="str">
            <v>197#735</v>
          </cell>
          <cell r="D3227">
            <v>28340</v>
          </cell>
          <cell r="E3227">
            <v>1</v>
          </cell>
          <cell r="F3227" t="str">
            <v>D</v>
          </cell>
          <cell r="G3227" t="str">
            <v>D</v>
          </cell>
          <cell r="H3227" t="str">
            <v/>
          </cell>
          <cell r="I3227" t="str">
            <v/>
          </cell>
          <cell r="J3227" t="str">
            <v/>
          </cell>
          <cell r="K3227" t="str">
            <v>Large Commercial Aircraft</v>
          </cell>
          <cell r="L3227" t="str">
            <v>Boeing</v>
          </cell>
          <cell r="M3227" t="str">
            <v>Boeing 737 MAX: 737 MAX 9</v>
          </cell>
        </row>
        <row r="3228">
          <cell r="A3228">
            <v>300</v>
          </cell>
          <cell r="B3228">
            <v>735</v>
          </cell>
          <cell r="C3228" t="str">
            <v>300#735</v>
          </cell>
          <cell r="D3228">
            <v>28340</v>
          </cell>
          <cell r="E3228">
            <v>1</v>
          </cell>
          <cell r="F3228" t="str">
            <v>D</v>
          </cell>
          <cell r="G3228" t="str">
            <v>D</v>
          </cell>
          <cell r="H3228" t="str">
            <v/>
          </cell>
          <cell r="I3228" t="str">
            <v/>
          </cell>
          <cell r="J3228" t="str">
            <v/>
          </cell>
          <cell r="K3228" t="str">
            <v>Large Commercial Aircraft</v>
          </cell>
          <cell r="L3228" t="str">
            <v>Boeing</v>
          </cell>
          <cell r="M3228" t="str">
            <v>Boeing 737-600</v>
          </cell>
        </row>
        <row r="3229">
          <cell r="A3229">
            <v>192</v>
          </cell>
          <cell r="B3229">
            <v>735</v>
          </cell>
          <cell r="C3229" t="str">
            <v>192#735</v>
          </cell>
          <cell r="D3229">
            <v>28340</v>
          </cell>
          <cell r="E3229">
            <v>1</v>
          </cell>
          <cell r="F3229" t="str">
            <v>D</v>
          </cell>
          <cell r="G3229" t="str">
            <v>D</v>
          </cell>
          <cell r="H3229" t="str">
            <v/>
          </cell>
          <cell r="I3229" t="str">
            <v/>
          </cell>
          <cell r="J3229" t="str">
            <v/>
          </cell>
          <cell r="K3229" t="str">
            <v>Large Commercial Aircraft</v>
          </cell>
          <cell r="L3229" t="str">
            <v>Boeing</v>
          </cell>
          <cell r="M3229" t="str">
            <v>Boeing 737-700</v>
          </cell>
        </row>
        <row r="3230">
          <cell r="A3230">
            <v>193</v>
          </cell>
          <cell r="B3230">
            <v>735</v>
          </cell>
          <cell r="C3230" t="str">
            <v>193#735</v>
          </cell>
          <cell r="D3230">
            <v>28340</v>
          </cell>
          <cell r="E3230">
            <v>1</v>
          </cell>
          <cell r="F3230" t="str">
            <v>D</v>
          </cell>
          <cell r="G3230" t="str">
            <v>D</v>
          </cell>
          <cell r="H3230" t="str">
            <v/>
          </cell>
          <cell r="I3230" t="str">
            <v/>
          </cell>
          <cell r="J3230" t="str">
            <v/>
          </cell>
          <cell r="K3230" t="str">
            <v>Large Commercial Aircraft</v>
          </cell>
          <cell r="L3230" t="str">
            <v>Boeing</v>
          </cell>
          <cell r="M3230" t="str">
            <v>Boeing 737-800</v>
          </cell>
        </row>
        <row r="3231">
          <cell r="A3231">
            <v>194</v>
          </cell>
          <cell r="B3231">
            <v>735</v>
          </cell>
          <cell r="C3231" t="str">
            <v>194#735</v>
          </cell>
          <cell r="D3231">
            <v>28340</v>
          </cell>
          <cell r="E3231">
            <v>1</v>
          </cell>
          <cell r="F3231" t="str">
            <v>D</v>
          </cell>
          <cell r="G3231" t="str">
            <v>D</v>
          </cell>
          <cell r="H3231" t="str">
            <v/>
          </cell>
          <cell r="I3231" t="str">
            <v/>
          </cell>
          <cell r="J3231" t="str">
            <v/>
          </cell>
          <cell r="K3231" t="str">
            <v>Large Commercial Aircraft</v>
          </cell>
          <cell r="L3231" t="str">
            <v>Boeing</v>
          </cell>
          <cell r="M3231" t="str">
            <v>Boeing 737-900</v>
          </cell>
        </row>
        <row r="3232">
          <cell r="A3232">
            <v>522</v>
          </cell>
          <cell r="B3232">
            <v>735</v>
          </cell>
          <cell r="C3232" t="str">
            <v>522#735</v>
          </cell>
          <cell r="D3232">
            <v>28340</v>
          </cell>
          <cell r="E3232">
            <v>1</v>
          </cell>
          <cell r="F3232" t="str">
            <v>D</v>
          </cell>
          <cell r="G3232" t="str">
            <v>D</v>
          </cell>
          <cell r="H3232" t="str">
            <v/>
          </cell>
          <cell r="I3232" t="str">
            <v/>
          </cell>
          <cell r="J3232" t="str">
            <v/>
          </cell>
          <cell r="K3232" t="str">
            <v>Large Commercial Aircraft</v>
          </cell>
          <cell r="L3232" t="str">
            <v>Boeing</v>
          </cell>
          <cell r="M3232" t="str">
            <v>Boeing 757</v>
          </cell>
        </row>
        <row r="3233">
          <cell r="A3233">
            <v>230</v>
          </cell>
          <cell r="B3233">
            <v>735</v>
          </cell>
          <cell r="C3233" t="str">
            <v>230#735</v>
          </cell>
          <cell r="D3233">
            <v>28340</v>
          </cell>
          <cell r="E3233">
            <v>1</v>
          </cell>
          <cell r="F3233" t="str">
            <v>D</v>
          </cell>
          <cell r="G3233" t="str">
            <v>D</v>
          </cell>
          <cell r="H3233" t="str">
            <v/>
          </cell>
          <cell r="I3233" t="str">
            <v/>
          </cell>
          <cell r="J3233" t="str">
            <v/>
          </cell>
          <cell r="K3233" t="str">
            <v>Large Commercial Aircraft</v>
          </cell>
          <cell r="L3233" t="str">
            <v>Boeing</v>
          </cell>
          <cell r="M3233" t="str">
            <v>Boeing 757</v>
          </cell>
        </row>
        <row r="3234">
          <cell r="A3234">
            <v>612</v>
          </cell>
          <cell r="B3234">
            <v>735</v>
          </cell>
          <cell r="C3234" t="str">
            <v>612#735</v>
          </cell>
          <cell r="D3234">
            <v>28340</v>
          </cell>
          <cell r="E3234">
            <v>1</v>
          </cell>
          <cell r="F3234" t="str">
            <v>D</v>
          </cell>
          <cell r="G3234" t="str">
            <v>D</v>
          </cell>
          <cell r="H3234" t="str">
            <v/>
          </cell>
          <cell r="I3234" t="str">
            <v/>
          </cell>
          <cell r="J3234" t="str">
            <v/>
          </cell>
          <cell r="K3234" t="str">
            <v>Large Commercial Aircraft</v>
          </cell>
          <cell r="L3234" t="str">
            <v>Boeing</v>
          </cell>
          <cell r="M3234" t="str">
            <v>Boeing New Single Aisle (NSA)</v>
          </cell>
        </row>
        <row r="3235">
          <cell r="A3235">
            <v>18</v>
          </cell>
          <cell r="B3235">
            <v>735</v>
          </cell>
          <cell r="C3235" t="str">
            <v>18#735</v>
          </cell>
          <cell r="D3235">
            <v>28340</v>
          </cell>
          <cell r="E3235">
            <v>1</v>
          </cell>
          <cell r="F3235" t="str">
            <v>D</v>
          </cell>
          <cell r="G3235" t="str">
            <v>D</v>
          </cell>
          <cell r="H3235" t="str">
            <v/>
          </cell>
          <cell r="I3235" t="str">
            <v/>
          </cell>
          <cell r="J3235" t="str">
            <v/>
          </cell>
          <cell r="K3235" t="str">
            <v>Large Commercial Aircraft</v>
          </cell>
          <cell r="L3235" t="str">
            <v>Comac</v>
          </cell>
          <cell r="M3235" t="str">
            <v>Comac C919</v>
          </cell>
        </row>
        <row r="3236">
          <cell r="A3236">
            <v>541</v>
          </cell>
          <cell r="B3236">
            <v>735</v>
          </cell>
          <cell r="C3236" t="str">
            <v>541#735</v>
          </cell>
          <cell r="D3236">
            <v>28340</v>
          </cell>
          <cell r="E3236">
            <v>1</v>
          </cell>
          <cell r="F3236" t="str">
            <v>D</v>
          </cell>
          <cell r="G3236" t="str">
            <v>D</v>
          </cell>
          <cell r="H3236" t="str">
            <v/>
          </cell>
          <cell r="I3236" t="str">
            <v/>
          </cell>
          <cell r="J3236" t="str">
            <v/>
          </cell>
          <cell r="K3236" t="str">
            <v>Large Commercial Aircraft</v>
          </cell>
          <cell r="L3236" t="str">
            <v>Irkut</v>
          </cell>
          <cell r="M3236" t="str">
            <v>Irkut MC-21</v>
          </cell>
        </row>
        <row r="3237">
          <cell r="A3237">
            <v>19</v>
          </cell>
          <cell r="B3237">
            <v>735</v>
          </cell>
          <cell r="C3237" t="str">
            <v>19#735</v>
          </cell>
          <cell r="D3237">
            <v>28340</v>
          </cell>
          <cell r="E3237">
            <v>1</v>
          </cell>
          <cell r="F3237" t="str">
            <v>D</v>
          </cell>
          <cell r="G3237" t="str">
            <v>D</v>
          </cell>
          <cell r="H3237" t="str">
            <v/>
          </cell>
          <cell r="I3237" t="str">
            <v/>
          </cell>
          <cell r="J3237" t="str">
            <v/>
          </cell>
          <cell r="K3237" t="str">
            <v>Large Commercial Aircraft</v>
          </cell>
          <cell r="L3237" t="str">
            <v>Irkut</v>
          </cell>
          <cell r="M3237" t="str">
            <v>Irkut MC-21</v>
          </cell>
        </row>
        <row r="3238">
          <cell r="A3238">
            <v>663</v>
          </cell>
          <cell r="B3238">
            <v>735</v>
          </cell>
          <cell r="C3238" t="str">
            <v>663#735</v>
          </cell>
          <cell r="D3238">
            <v>29757</v>
          </cell>
          <cell r="E3238">
            <v>1</v>
          </cell>
          <cell r="F3238" t="str">
            <v>E</v>
          </cell>
          <cell r="G3238" t="str">
            <v>E (105% D) [$28,340]</v>
          </cell>
          <cell r="H3238" t="str">
            <v/>
          </cell>
          <cell r="I3238" t="str">
            <v/>
          </cell>
          <cell r="J3238" t="str">
            <v/>
          </cell>
          <cell r="K3238" t="str">
            <v>Large Commercial Aircraft</v>
          </cell>
          <cell r="L3238" t="str">
            <v>Airbus</v>
          </cell>
          <cell r="M3238" t="str">
            <v>Airbus A321 XLR</v>
          </cell>
        </row>
        <row r="3239">
          <cell r="A3239">
            <v>654</v>
          </cell>
          <cell r="B3239">
            <v>735</v>
          </cell>
          <cell r="C3239" t="str">
            <v>654#735</v>
          </cell>
          <cell r="D3239">
            <v>29757</v>
          </cell>
          <cell r="E3239">
            <v>1</v>
          </cell>
          <cell r="F3239" t="str">
            <v>E</v>
          </cell>
          <cell r="G3239" t="str">
            <v>E (105% D) [$28,340]</v>
          </cell>
          <cell r="H3239" t="str">
            <v/>
          </cell>
          <cell r="I3239" t="str">
            <v/>
          </cell>
          <cell r="J3239" t="str">
            <v/>
          </cell>
          <cell r="K3239" t="str">
            <v>Large Commercial Aircraft</v>
          </cell>
          <cell r="L3239" t="str">
            <v>Airbus</v>
          </cell>
          <cell r="M3239" t="str">
            <v>Airbus A322X</v>
          </cell>
        </row>
        <row r="3240">
          <cell r="A3240">
            <v>655</v>
          </cell>
          <cell r="B3240">
            <v>735</v>
          </cell>
          <cell r="C3240" t="str">
            <v>655#735</v>
          </cell>
          <cell r="D3240">
            <v>29757</v>
          </cell>
          <cell r="E3240">
            <v>1</v>
          </cell>
          <cell r="F3240" t="str">
            <v>E</v>
          </cell>
          <cell r="G3240" t="str">
            <v>E (105% D) [$28,340]</v>
          </cell>
          <cell r="H3240" t="str">
            <v/>
          </cell>
          <cell r="I3240" t="str">
            <v/>
          </cell>
          <cell r="J3240" t="str">
            <v/>
          </cell>
          <cell r="K3240" t="str">
            <v>Large Commercial Aircraft</v>
          </cell>
          <cell r="L3240" t="str">
            <v>Airbus</v>
          </cell>
          <cell r="M3240" t="str">
            <v>Airbus A322X</v>
          </cell>
        </row>
        <row r="3241">
          <cell r="A3241">
            <v>653</v>
          </cell>
          <cell r="B3241">
            <v>735</v>
          </cell>
          <cell r="C3241" t="str">
            <v>653#735</v>
          </cell>
          <cell r="D3241">
            <v>29757</v>
          </cell>
          <cell r="E3241">
            <v>1</v>
          </cell>
          <cell r="F3241" t="str">
            <v>E</v>
          </cell>
          <cell r="G3241" t="str">
            <v>E (105% D) [$28,340]</v>
          </cell>
          <cell r="H3241" t="str">
            <v/>
          </cell>
          <cell r="I3241" t="str">
            <v/>
          </cell>
          <cell r="J3241" t="str">
            <v/>
          </cell>
          <cell r="K3241" t="str">
            <v>Large Commercial Aircraft</v>
          </cell>
          <cell r="L3241" t="str">
            <v>Airbus</v>
          </cell>
          <cell r="M3241" t="str">
            <v>Airbus A220-500</v>
          </cell>
        </row>
        <row r="3242">
          <cell r="A3242">
            <v>660</v>
          </cell>
          <cell r="B3242">
            <v>735</v>
          </cell>
          <cell r="C3242" t="str">
            <v>660#735</v>
          </cell>
          <cell r="D3242">
            <v>29757</v>
          </cell>
          <cell r="E3242">
            <v>1</v>
          </cell>
          <cell r="F3242" t="str">
            <v>E</v>
          </cell>
          <cell r="G3242" t="str">
            <v>E (105% D) [$28,340]</v>
          </cell>
          <cell r="H3242" t="str">
            <v/>
          </cell>
          <cell r="I3242" t="str">
            <v/>
          </cell>
          <cell r="J3242" t="str">
            <v/>
          </cell>
          <cell r="K3242" t="str">
            <v>Large Commercial Aircraft</v>
          </cell>
          <cell r="L3242" t="str">
            <v>Airbus</v>
          </cell>
          <cell r="M3242" t="str">
            <v>Airbus A321 LR</v>
          </cell>
        </row>
        <row r="3243">
          <cell r="A3243">
            <v>661</v>
          </cell>
          <cell r="B3243">
            <v>735</v>
          </cell>
          <cell r="C3243" t="str">
            <v>661#735</v>
          </cell>
          <cell r="D3243">
            <v>29757</v>
          </cell>
          <cell r="E3243">
            <v>1</v>
          </cell>
          <cell r="F3243" t="str">
            <v>E</v>
          </cell>
          <cell r="G3243" t="str">
            <v>E (105% D) [$28,340]</v>
          </cell>
          <cell r="H3243" t="str">
            <v/>
          </cell>
          <cell r="I3243" t="str">
            <v/>
          </cell>
          <cell r="J3243" t="str">
            <v/>
          </cell>
          <cell r="K3243" t="str">
            <v>Large Commercial Aircraft</v>
          </cell>
          <cell r="L3243" t="str">
            <v>Airbus</v>
          </cell>
          <cell r="M3243" t="str">
            <v>Airbus A321 LR</v>
          </cell>
        </row>
        <row r="3244">
          <cell r="A3244">
            <v>662</v>
          </cell>
          <cell r="B3244">
            <v>735</v>
          </cell>
          <cell r="C3244" t="str">
            <v>662#735</v>
          </cell>
          <cell r="D3244">
            <v>29757</v>
          </cell>
          <cell r="E3244">
            <v>1</v>
          </cell>
          <cell r="F3244" t="str">
            <v>E</v>
          </cell>
          <cell r="G3244" t="str">
            <v>E (105% D) [$28,340]</v>
          </cell>
          <cell r="H3244" t="str">
            <v/>
          </cell>
          <cell r="I3244" t="str">
            <v/>
          </cell>
          <cell r="J3244" t="str">
            <v/>
          </cell>
          <cell r="K3244" t="str">
            <v>Large Commercial Aircraft</v>
          </cell>
          <cell r="L3244" t="str">
            <v>Airbus</v>
          </cell>
          <cell r="M3244" t="str">
            <v>Airbus A321 XLR</v>
          </cell>
        </row>
        <row r="3245">
          <cell r="A3245">
            <v>560</v>
          </cell>
          <cell r="B3245">
            <v>735</v>
          </cell>
          <cell r="C3245" t="str">
            <v>560#735</v>
          </cell>
          <cell r="D3245">
            <v>30364</v>
          </cell>
          <cell r="E3245">
            <v>1</v>
          </cell>
          <cell r="F3245" t="str">
            <v>F</v>
          </cell>
          <cell r="G3245" t="str">
            <v>F</v>
          </cell>
          <cell r="H3245" t="str">
            <v/>
          </cell>
          <cell r="I3245" t="str">
            <v/>
          </cell>
          <cell r="J3245" t="str">
            <v/>
          </cell>
          <cell r="K3245" t="str">
            <v>Freighter</v>
          </cell>
          <cell r="L3245" t="str">
            <v>Airbus</v>
          </cell>
          <cell r="M3245" t="str">
            <v>Airbus A330-200F</v>
          </cell>
        </row>
        <row r="3246">
          <cell r="A3246">
            <v>561</v>
          </cell>
          <cell r="B3246">
            <v>735</v>
          </cell>
          <cell r="C3246" t="str">
            <v>561#735</v>
          </cell>
          <cell r="D3246">
            <v>30364</v>
          </cell>
          <cell r="E3246">
            <v>1</v>
          </cell>
          <cell r="F3246" t="str">
            <v>F</v>
          </cell>
          <cell r="G3246" t="str">
            <v>F</v>
          </cell>
          <cell r="H3246" t="str">
            <v/>
          </cell>
          <cell r="I3246" t="str">
            <v/>
          </cell>
          <cell r="J3246" t="str">
            <v/>
          </cell>
          <cell r="K3246" t="str">
            <v>Freighter</v>
          </cell>
          <cell r="L3246" t="str">
            <v>Airbus</v>
          </cell>
          <cell r="M3246" t="str">
            <v>Airbus A330-200F</v>
          </cell>
        </row>
        <row r="3247">
          <cell r="A3247">
            <v>562</v>
          </cell>
          <cell r="B3247">
            <v>735</v>
          </cell>
          <cell r="C3247" t="str">
            <v>562#735</v>
          </cell>
          <cell r="D3247">
            <v>30364</v>
          </cell>
          <cell r="E3247">
            <v>1</v>
          </cell>
          <cell r="F3247" t="str">
            <v>F</v>
          </cell>
          <cell r="G3247" t="str">
            <v>F</v>
          </cell>
          <cell r="H3247" t="str">
            <v/>
          </cell>
          <cell r="I3247" t="str">
            <v/>
          </cell>
          <cell r="J3247" t="str">
            <v/>
          </cell>
          <cell r="K3247" t="str">
            <v>Freighter</v>
          </cell>
          <cell r="L3247" t="str">
            <v>Airbus</v>
          </cell>
          <cell r="M3247" t="str">
            <v>Airbus A330-300P2F</v>
          </cell>
        </row>
        <row r="3248">
          <cell r="A3248">
            <v>563</v>
          </cell>
          <cell r="B3248">
            <v>735</v>
          </cell>
          <cell r="C3248" t="str">
            <v>563#735</v>
          </cell>
          <cell r="D3248">
            <v>30364</v>
          </cell>
          <cell r="E3248">
            <v>1</v>
          </cell>
          <cell r="F3248" t="str">
            <v>F</v>
          </cell>
          <cell r="G3248" t="str">
            <v>F</v>
          </cell>
          <cell r="H3248" t="str">
            <v/>
          </cell>
          <cell r="I3248" t="str">
            <v/>
          </cell>
          <cell r="J3248" t="str">
            <v/>
          </cell>
          <cell r="K3248" t="str">
            <v>Freighter</v>
          </cell>
          <cell r="L3248" t="str">
            <v>Airbus</v>
          </cell>
          <cell r="M3248" t="str">
            <v>Airbus A330-300P2F</v>
          </cell>
        </row>
        <row r="3249">
          <cell r="A3249">
            <v>564</v>
          </cell>
          <cell r="B3249">
            <v>735</v>
          </cell>
          <cell r="C3249" t="str">
            <v>564#735</v>
          </cell>
          <cell r="D3249">
            <v>30364</v>
          </cell>
          <cell r="E3249">
            <v>1</v>
          </cell>
          <cell r="F3249" t="str">
            <v>F</v>
          </cell>
          <cell r="G3249" t="str">
            <v>F</v>
          </cell>
          <cell r="H3249" t="str">
            <v/>
          </cell>
          <cell r="I3249" t="str">
            <v/>
          </cell>
          <cell r="J3249" t="str">
            <v/>
          </cell>
          <cell r="K3249" t="str">
            <v>Freighter</v>
          </cell>
          <cell r="L3249" t="str">
            <v>Airbus</v>
          </cell>
          <cell r="M3249" t="str">
            <v>Airbus A330-300P2F</v>
          </cell>
        </row>
        <row r="3250">
          <cell r="A3250">
            <v>669</v>
          </cell>
          <cell r="B3250">
            <v>735</v>
          </cell>
          <cell r="C3250" t="str">
            <v>669#735</v>
          </cell>
          <cell r="D3250">
            <v>30364</v>
          </cell>
          <cell r="E3250">
            <v>1</v>
          </cell>
          <cell r="F3250" t="str">
            <v>F</v>
          </cell>
          <cell r="G3250" t="str">
            <v>F</v>
          </cell>
          <cell r="H3250" t="str">
            <v/>
          </cell>
          <cell r="I3250" t="str">
            <v/>
          </cell>
          <cell r="J3250" t="str">
            <v/>
          </cell>
          <cell r="K3250" t="str">
            <v>Freighter</v>
          </cell>
          <cell r="L3250" t="str">
            <v>Airbus</v>
          </cell>
          <cell r="M3250" t="str">
            <v>Airbus A340-600NGF</v>
          </cell>
        </row>
        <row r="3251">
          <cell r="A3251">
            <v>570</v>
          </cell>
          <cell r="B3251">
            <v>735</v>
          </cell>
          <cell r="C3251" t="str">
            <v>570#735</v>
          </cell>
          <cell r="D3251">
            <v>30364</v>
          </cell>
          <cell r="E3251">
            <v>1</v>
          </cell>
          <cell r="F3251" t="str">
            <v>F</v>
          </cell>
          <cell r="G3251" t="str">
            <v>F</v>
          </cell>
          <cell r="H3251" t="str">
            <v/>
          </cell>
          <cell r="I3251" t="str">
            <v/>
          </cell>
          <cell r="J3251" t="str">
            <v/>
          </cell>
          <cell r="K3251" t="str">
            <v>Freighter</v>
          </cell>
          <cell r="L3251" t="str">
            <v>Boeing</v>
          </cell>
          <cell r="M3251" t="str">
            <v>Boeing 767-300BCF</v>
          </cell>
        </row>
        <row r="3252">
          <cell r="A3252">
            <v>569</v>
          </cell>
          <cell r="B3252">
            <v>735</v>
          </cell>
          <cell r="C3252" t="str">
            <v>569#735</v>
          </cell>
          <cell r="D3252">
            <v>30364</v>
          </cell>
          <cell r="E3252">
            <v>1</v>
          </cell>
          <cell r="F3252" t="str">
            <v>F</v>
          </cell>
          <cell r="G3252" t="str">
            <v>F</v>
          </cell>
          <cell r="H3252" t="str">
            <v/>
          </cell>
          <cell r="I3252" t="str">
            <v/>
          </cell>
          <cell r="J3252" t="str">
            <v/>
          </cell>
          <cell r="K3252" t="str">
            <v>Freighter</v>
          </cell>
          <cell r="L3252" t="str">
            <v>Boeing</v>
          </cell>
          <cell r="M3252" t="str">
            <v>Boeing 767-300F</v>
          </cell>
        </row>
        <row r="3253">
          <cell r="A3253">
            <v>627</v>
          </cell>
          <cell r="B3253">
            <v>735</v>
          </cell>
          <cell r="C3253" t="str">
            <v>627#735</v>
          </cell>
          <cell r="D3253">
            <v>30364</v>
          </cell>
          <cell r="E3253">
            <v>1</v>
          </cell>
          <cell r="F3253" t="str">
            <v>F</v>
          </cell>
          <cell r="G3253" t="str">
            <v>F</v>
          </cell>
          <cell r="H3253" t="str">
            <v/>
          </cell>
          <cell r="I3253" t="str">
            <v/>
          </cell>
          <cell r="J3253" t="str">
            <v/>
          </cell>
          <cell r="K3253" t="str">
            <v>Freighter</v>
          </cell>
          <cell r="L3253" t="str">
            <v>McDonnell</v>
          </cell>
          <cell r="M3253" t="str">
            <v>McDonnell Douglas MD-11F/CF</v>
          </cell>
        </row>
        <row r="3254">
          <cell r="A3254">
            <v>626</v>
          </cell>
          <cell r="B3254">
            <v>735</v>
          </cell>
          <cell r="C3254" t="str">
            <v>626#735</v>
          </cell>
          <cell r="D3254">
            <v>30364</v>
          </cell>
          <cell r="E3254">
            <v>1</v>
          </cell>
          <cell r="F3254" t="str">
            <v>F</v>
          </cell>
          <cell r="G3254" t="str">
            <v>F</v>
          </cell>
          <cell r="H3254" t="str">
            <v/>
          </cell>
          <cell r="I3254" t="str">
            <v/>
          </cell>
          <cell r="J3254" t="str">
            <v/>
          </cell>
          <cell r="K3254" t="str">
            <v>Freighter</v>
          </cell>
          <cell r="L3254" t="str">
            <v>McDonnell</v>
          </cell>
          <cell r="M3254" t="str">
            <v>McDonnell Douglas MD-11F/CF</v>
          </cell>
        </row>
        <row r="3255">
          <cell r="A3255">
            <v>565</v>
          </cell>
          <cell r="B3255">
            <v>735</v>
          </cell>
          <cell r="C3255" t="str">
            <v>565#735</v>
          </cell>
          <cell r="D3255">
            <v>30364</v>
          </cell>
          <cell r="E3255">
            <v>1</v>
          </cell>
          <cell r="F3255" t="str">
            <v>F</v>
          </cell>
          <cell r="G3255" t="str">
            <v>F</v>
          </cell>
          <cell r="H3255" t="str">
            <v/>
          </cell>
          <cell r="I3255" t="str">
            <v/>
          </cell>
          <cell r="J3255" t="str">
            <v/>
          </cell>
          <cell r="K3255" t="str">
            <v>Freighter</v>
          </cell>
          <cell r="L3255" t="str">
            <v>Airbus</v>
          </cell>
          <cell r="M3255" t="str">
            <v>Airbus A330-743L Beluga XL</v>
          </cell>
        </row>
        <row r="3256">
          <cell r="A3256">
            <v>644</v>
          </cell>
          <cell r="B3256">
            <v>735</v>
          </cell>
          <cell r="C3256" t="str">
            <v>644#735</v>
          </cell>
          <cell r="D3256">
            <v>30364</v>
          </cell>
          <cell r="E3256">
            <v>1</v>
          </cell>
          <cell r="F3256" t="str">
            <v>F</v>
          </cell>
          <cell r="G3256" t="str">
            <v>F</v>
          </cell>
          <cell r="H3256" t="str">
            <v/>
          </cell>
          <cell r="I3256" t="str">
            <v/>
          </cell>
          <cell r="J3256" t="str">
            <v/>
          </cell>
          <cell r="K3256" t="str">
            <v>Freighter</v>
          </cell>
          <cell r="L3256" t="str">
            <v>Airbus</v>
          </cell>
          <cell r="M3256" t="str">
            <v>Airbus A350F</v>
          </cell>
        </row>
        <row r="3257">
          <cell r="A3257">
            <v>592</v>
          </cell>
          <cell r="B3257">
            <v>735</v>
          </cell>
          <cell r="C3257" t="str">
            <v>592#735</v>
          </cell>
          <cell r="D3257">
            <v>30364</v>
          </cell>
          <cell r="E3257">
            <v>1</v>
          </cell>
          <cell r="F3257" t="str">
            <v>F</v>
          </cell>
          <cell r="G3257" t="str">
            <v>F</v>
          </cell>
          <cell r="H3257" t="str">
            <v/>
          </cell>
          <cell r="I3257" t="str">
            <v/>
          </cell>
          <cell r="J3257" t="str">
            <v/>
          </cell>
          <cell r="K3257" t="str">
            <v>Freighter</v>
          </cell>
          <cell r="L3257" t="str">
            <v>Boeing</v>
          </cell>
          <cell r="M3257" t="str">
            <v>Boeing 747-400CF</v>
          </cell>
        </row>
        <row r="3258">
          <cell r="A3258">
            <v>593</v>
          </cell>
          <cell r="B3258">
            <v>735</v>
          </cell>
          <cell r="C3258" t="str">
            <v>593#735</v>
          </cell>
          <cell r="D3258">
            <v>30364</v>
          </cell>
          <cell r="E3258">
            <v>1</v>
          </cell>
          <cell r="F3258" t="str">
            <v>F</v>
          </cell>
          <cell r="G3258" t="str">
            <v>F</v>
          </cell>
          <cell r="H3258" t="str">
            <v/>
          </cell>
          <cell r="I3258" t="str">
            <v/>
          </cell>
          <cell r="J3258" t="str">
            <v/>
          </cell>
          <cell r="K3258" t="str">
            <v>Freighter</v>
          </cell>
          <cell r="L3258" t="str">
            <v>Boeing</v>
          </cell>
          <cell r="M3258" t="str">
            <v>Boeing 747-400CF</v>
          </cell>
        </row>
        <row r="3259">
          <cell r="A3259">
            <v>629</v>
          </cell>
          <cell r="B3259">
            <v>735</v>
          </cell>
          <cell r="C3259" t="str">
            <v>629#735</v>
          </cell>
          <cell r="D3259">
            <v>30364</v>
          </cell>
          <cell r="E3259">
            <v>1</v>
          </cell>
          <cell r="F3259" t="str">
            <v>F</v>
          </cell>
          <cell r="G3259" t="str">
            <v>F</v>
          </cell>
          <cell r="H3259" t="str">
            <v/>
          </cell>
          <cell r="I3259" t="str">
            <v/>
          </cell>
          <cell r="J3259" t="str">
            <v/>
          </cell>
          <cell r="K3259" t="str">
            <v>Freighter</v>
          </cell>
          <cell r="L3259" t="str">
            <v>Boeing</v>
          </cell>
          <cell r="M3259" t="str">
            <v>Boeing 747-400F/ERF</v>
          </cell>
        </row>
        <row r="3260">
          <cell r="A3260">
            <v>628</v>
          </cell>
          <cell r="B3260">
            <v>735</v>
          </cell>
          <cell r="C3260" t="str">
            <v>628#735</v>
          </cell>
          <cell r="D3260">
            <v>30364</v>
          </cell>
          <cell r="E3260">
            <v>1</v>
          </cell>
          <cell r="F3260" t="str">
            <v>F</v>
          </cell>
          <cell r="G3260" t="str">
            <v>F</v>
          </cell>
          <cell r="H3260" t="str">
            <v/>
          </cell>
          <cell r="I3260" t="str">
            <v/>
          </cell>
          <cell r="J3260" t="str">
            <v/>
          </cell>
          <cell r="K3260" t="str">
            <v>Freighter</v>
          </cell>
          <cell r="L3260" t="str">
            <v>Boeing</v>
          </cell>
          <cell r="M3260" t="str">
            <v>Boeing 747-400F/ERF</v>
          </cell>
        </row>
        <row r="3261">
          <cell r="A3261">
            <v>630</v>
          </cell>
          <cell r="B3261">
            <v>735</v>
          </cell>
          <cell r="C3261" t="str">
            <v>630#735</v>
          </cell>
          <cell r="D3261">
            <v>30364</v>
          </cell>
          <cell r="E3261">
            <v>1</v>
          </cell>
          <cell r="F3261" t="str">
            <v>F</v>
          </cell>
          <cell r="G3261" t="str">
            <v>F</v>
          </cell>
          <cell r="H3261" t="str">
            <v/>
          </cell>
          <cell r="I3261" t="str">
            <v/>
          </cell>
          <cell r="J3261" t="str">
            <v/>
          </cell>
          <cell r="K3261" t="str">
            <v>Freighter</v>
          </cell>
          <cell r="L3261" t="str">
            <v>Boeing</v>
          </cell>
          <cell r="M3261" t="str">
            <v>Boeing 747-400F/ERF</v>
          </cell>
        </row>
        <row r="3262">
          <cell r="A3262">
            <v>659</v>
          </cell>
          <cell r="B3262">
            <v>735</v>
          </cell>
          <cell r="C3262" t="str">
            <v>659#735</v>
          </cell>
          <cell r="D3262">
            <v>30364</v>
          </cell>
          <cell r="E3262">
            <v>1</v>
          </cell>
          <cell r="F3262" t="str">
            <v>F</v>
          </cell>
          <cell r="G3262" t="str">
            <v>F</v>
          </cell>
          <cell r="H3262" t="str">
            <v/>
          </cell>
          <cell r="I3262" t="str">
            <v/>
          </cell>
          <cell r="J3262" t="str">
            <v/>
          </cell>
          <cell r="K3262" t="str">
            <v>Freighter</v>
          </cell>
          <cell r="L3262" t="str">
            <v>Boeing</v>
          </cell>
          <cell r="M3262" t="str">
            <v>Boeing 777XF: 777-9</v>
          </cell>
        </row>
        <row r="3263">
          <cell r="A3263">
            <v>632</v>
          </cell>
          <cell r="B3263">
            <v>735</v>
          </cell>
          <cell r="C3263" t="str">
            <v>632#735</v>
          </cell>
          <cell r="D3263">
            <v>30364</v>
          </cell>
          <cell r="E3263">
            <v>1</v>
          </cell>
          <cell r="F3263" t="str">
            <v>F</v>
          </cell>
          <cell r="G3263" t="str">
            <v>F</v>
          </cell>
          <cell r="H3263" t="str">
            <v/>
          </cell>
          <cell r="I3263" t="str">
            <v/>
          </cell>
          <cell r="J3263" t="str">
            <v/>
          </cell>
          <cell r="K3263" t="str">
            <v>Freighter</v>
          </cell>
          <cell r="L3263" t="str">
            <v>Airbus</v>
          </cell>
          <cell r="M3263" t="str">
            <v>A300-600F/RF</v>
          </cell>
        </row>
        <row r="3264">
          <cell r="A3264">
            <v>631</v>
          </cell>
          <cell r="B3264">
            <v>735</v>
          </cell>
          <cell r="C3264" t="str">
            <v>631#735</v>
          </cell>
          <cell r="D3264">
            <v>30364</v>
          </cell>
          <cell r="E3264">
            <v>1</v>
          </cell>
          <cell r="F3264" t="str">
            <v>F</v>
          </cell>
          <cell r="G3264" t="str">
            <v>F</v>
          </cell>
          <cell r="H3264" t="str">
            <v/>
          </cell>
          <cell r="I3264" t="str">
            <v/>
          </cell>
          <cell r="J3264" t="str">
            <v/>
          </cell>
          <cell r="K3264" t="str">
            <v>Freighter</v>
          </cell>
          <cell r="L3264" t="str">
            <v>Airbus</v>
          </cell>
          <cell r="M3264" t="str">
            <v>A300-600F/RF</v>
          </cell>
        </row>
        <row r="3265">
          <cell r="A3265">
            <v>566</v>
          </cell>
          <cell r="B3265">
            <v>735</v>
          </cell>
          <cell r="C3265" t="str">
            <v>566#735</v>
          </cell>
          <cell r="D3265">
            <v>30364</v>
          </cell>
          <cell r="E3265">
            <v>1</v>
          </cell>
          <cell r="F3265" t="str">
            <v>F</v>
          </cell>
          <cell r="G3265" t="str">
            <v>F</v>
          </cell>
          <cell r="H3265" t="str">
            <v/>
          </cell>
          <cell r="I3265" t="str">
            <v/>
          </cell>
          <cell r="J3265" t="str">
            <v/>
          </cell>
          <cell r="K3265" t="str">
            <v>Freighter</v>
          </cell>
          <cell r="L3265" t="str">
            <v>Airbus</v>
          </cell>
          <cell r="M3265" t="str">
            <v>Airbus A300-600ST Beluga</v>
          </cell>
        </row>
        <row r="3266">
          <cell r="A3266">
            <v>678</v>
          </cell>
          <cell r="B3266">
            <v>735</v>
          </cell>
          <cell r="C3266" t="str">
            <v>678#735</v>
          </cell>
          <cell r="D3266">
            <v>30364</v>
          </cell>
          <cell r="E3266">
            <v>1</v>
          </cell>
          <cell r="F3266" t="str">
            <v>F</v>
          </cell>
          <cell r="G3266" t="str">
            <v>F</v>
          </cell>
          <cell r="H3266" t="str">
            <v/>
          </cell>
          <cell r="I3266" t="str">
            <v/>
          </cell>
          <cell r="J3266" t="str">
            <v/>
          </cell>
          <cell r="K3266" t="str">
            <v>Business Jet</v>
          </cell>
          <cell r="L3266" t="str">
            <v>Airbus</v>
          </cell>
          <cell r="M3266" t="str">
            <v>Airbus ACJ330-200</v>
          </cell>
        </row>
        <row r="3267">
          <cell r="A3267">
            <v>553</v>
          </cell>
          <cell r="B3267">
            <v>735</v>
          </cell>
          <cell r="C3267" t="str">
            <v>553#735</v>
          </cell>
          <cell r="D3267">
            <v>30364</v>
          </cell>
          <cell r="E3267">
            <v>1</v>
          </cell>
          <cell r="F3267" t="str">
            <v>F</v>
          </cell>
          <cell r="G3267" t="str">
            <v>F</v>
          </cell>
          <cell r="H3267" t="str">
            <v/>
          </cell>
          <cell r="I3267" t="str">
            <v/>
          </cell>
          <cell r="J3267" t="str">
            <v/>
          </cell>
          <cell r="K3267" t="str">
            <v>Business Jet</v>
          </cell>
          <cell r="L3267" t="str">
            <v>Boeing</v>
          </cell>
          <cell r="M3267" t="str">
            <v>Boeing BBJ 777X</v>
          </cell>
        </row>
        <row r="3268">
          <cell r="A3268">
            <v>518</v>
          </cell>
          <cell r="B3268">
            <v>735</v>
          </cell>
          <cell r="C3268" t="str">
            <v>518#735</v>
          </cell>
          <cell r="D3268">
            <v>30364</v>
          </cell>
          <cell r="E3268">
            <v>1</v>
          </cell>
          <cell r="F3268" t="str">
            <v>F</v>
          </cell>
          <cell r="G3268" t="str">
            <v>F</v>
          </cell>
          <cell r="H3268" t="str">
            <v/>
          </cell>
          <cell r="I3268" t="str">
            <v/>
          </cell>
          <cell r="J3268" t="str">
            <v/>
          </cell>
          <cell r="K3268" t="str">
            <v>Large Commercial Aircraft</v>
          </cell>
          <cell r="L3268" t="str">
            <v>Airbus</v>
          </cell>
          <cell r="M3268" t="str">
            <v>Airbus A330-300</v>
          </cell>
        </row>
        <row r="3269">
          <cell r="A3269">
            <v>519</v>
          </cell>
          <cell r="B3269">
            <v>735</v>
          </cell>
          <cell r="C3269" t="str">
            <v>519#735</v>
          </cell>
          <cell r="D3269">
            <v>30364</v>
          </cell>
          <cell r="E3269">
            <v>1</v>
          </cell>
          <cell r="F3269" t="str">
            <v>F</v>
          </cell>
          <cell r="G3269" t="str">
            <v>F</v>
          </cell>
          <cell r="H3269" t="str">
            <v/>
          </cell>
          <cell r="I3269" t="str">
            <v/>
          </cell>
          <cell r="J3269" t="str">
            <v/>
          </cell>
          <cell r="K3269" t="str">
            <v>Large Commercial Aircraft</v>
          </cell>
          <cell r="L3269" t="str">
            <v>Airbus</v>
          </cell>
          <cell r="M3269" t="str">
            <v>Airbus A330-300</v>
          </cell>
        </row>
        <row r="3270">
          <cell r="A3270">
            <v>214</v>
          </cell>
          <cell r="B3270">
            <v>735</v>
          </cell>
          <cell r="C3270" t="str">
            <v>214#735</v>
          </cell>
          <cell r="D3270">
            <v>30364</v>
          </cell>
          <cell r="E3270">
            <v>1</v>
          </cell>
          <cell r="F3270" t="str">
            <v>F</v>
          </cell>
          <cell r="G3270" t="str">
            <v>F</v>
          </cell>
          <cell r="H3270" t="str">
            <v/>
          </cell>
          <cell r="I3270" t="str">
            <v/>
          </cell>
          <cell r="J3270" t="str">
            <v/>
          </cell>
          <cell r="K3270" t="str">
            <v>Large Commercial Aircraft</v>
          </cell>
          <cell r="L3270" t="str">
            <v>Airbus</v>
          </cell>
          <cell r="M3270" t="str">
            <v>Airbus A330-800neo</v>
          </cell>
        </row>
        <row r="3271">
          <cell r="A3271">
            <v>215</v>
          </cell>
          <cell r="B3271">
            <v>735</v>
          </cell>
          <cell r="C3271" t="str">
            <v>215#735</v>
          </cell>
          <cell r="D3271">
            <v>30364</v>
          </cell>
          <cell r="E3271">
            <v>1</v>
          </cell>
          <cell r="F3271" t="str">
            <v>F</v>
          </cell>
          <cell r="G3271" t="str">
            <v>F</v>
          </cell>
          <cell r="H3271" t="str">
            <v/>
          </cell>
          <cell r="I3271" t="str">
            <v/>
          </cell>
          <cell r="J3271" t="str">
            <v/>
          </cell>
          <cell r="K3271" t="str">
            <v>Large Commercial Aircraft</v>
          </cell>
          <cell r="L3271" t="str">
            <v>Airbus</v>
          </cell>
          <cell r="M3271" t="str">
            <v>Airbus A330-900neo</v>
          </cell>
        </row>
        <row r="3272">
          <cell r="A3272">
            <v>304</v>
          </cell>
          <cell r="B3272">
            <v>735</v>
          </cell>
          <cell r="C3272" t="str">
            <v>304#735</v>
          </cell>
          <cell r="D3272">
            <v>30364</v>
          </cell>
          <cell r="E3272">
            <v>1</v>
          </cell>
          <cell r="F3272" t="str">
            <v>F</v>
          </cell>
          <cell r="G3272" t="str">
            <v>F</v>
          </cell>
          <cell r="H3272" t="str">
            <v/>
          </cell>
          <cell r="I3272" t="str">
            <v/>
          </cell>
          <cell r="J3272" t="str">
            <v/>
          </cell>
          <cell r="K3272" t="str">
            <v>Large Commercial Aircraft</v>
          </cell>
          <cell r="L3272" t="str">
            <v>Airbus</v>
          </cell>
          <cell r="M3272" t="str">
            <v>Airbus A340-200/300</v>
          </cell>
        </row>
        <row r="3273">
          <cell r="A3273">
            <v>5</v>
          </cell>
          <cell r="B3273">
            <v>735</v>
          </cell>
          <cell r="C3273" t="str">
            <v>5#735</v>
          </cell>
          <cell r="D3273">
            <v>30364</v>
          </cell>
          <cell r="E3273">
            <v>1</v>
          </cell>
          <cell r="F3273" t="str">
            <v>F</v>
          </cell>
          <cell r="G3273" t="str">
            <v>F</v>
          </cell>
          <cell r="H3273" t="str">
            <v/>
          </cell>
          <cell r="I3273" t="str">
            <v/>
          </cell>
          <cell r="J3273" t="str">
            <v/>
          </cell>
          <cell r="K3273" t="str">
            <v>Large Commercial Aircraft</v>
          </cell>
          <cell r="L3273" t="str">
            <v>Airbus</v>
          </cell>
          <cell r="M3273" t="str">
            <v>Airbus A340-500/600</v>
          </cell>
        </row>
        <row r="3274">
          <cell r="A3274">
            <v>305</v>
          </cell>
          <cell r="B3274">
            <v>735</v>
          </cell>
          <cell r="C3274" t="str">
            <v>305#735</v>
          </cell>
          <cell r="D3274">
            <v>30364</v>
          </cell>
          <cell r="E3274">
            <v>1</v>
          </cell>
          <cell r="F3274" t="str">
            <v>F</v>
          </cell>
          <cell r="G3274" t="str">
            <v>F</v>
          </cell>
          <cell r="H3274" t="str">
            <v/>
          </cell>
          <cell r="I3274" t="str">
            <v/>
          </cell>
          <cell r="J3274" t="str">
            <v/>
          </cell>
          <cell r="K3274" t="str">
            <v>Large Commercial Aircraft</v>
          </cell>
          <cell r="L3274" t="str">
            <v>Airbus</v>
          </cell>
          <cell r="M3274" t="str">
            <v>Airbus A300</v>
          </cell>
        </row>
        <row r="3275">
          <cell r="A3275">
            <v>532</v>
          </cell>
          <cell r="B3275">
            <v>735</v>
          </cell>
          <cell r="C3275" t="str">
            <v>532#735</v>
          </cell>
          <cell r="D3275">
            <v>30364</v>
          </cell>
          <cell r="E3275">
            <v>1</v>
          </cell>
          <cell r="F3275" t="str">
            <v>F</v>
          </cell>
          <cell r="G3275" t="str">
            <v>F</v>
          </cell>
          <cell r="H3275" t="str">
            <v/>
          </cell>
          <cell r="I3275" t="str">
            <v/>
          </cell>
          <cell r="J3275" t="str">
            <v/>
          </cell>
          <cell r="K3275" t="str">
            <v>Large Commercial Aircraft</v>
          </cell>
          <cell r="L3275" t="str">
            <v>Airbus</v>
          </cell>
          <cell r="M3275" t="str">
            <v>Airbus A300</v>
          </cell>
        </row>
        <row r="3276">
          <cell r="A3276">
            <v>12</v>
          </cell>
          <cell r="B3276">
            <v>735</v>
          </cell>
          <cell r="C3276" t="str">
            <v>12#735</v>
          </cell>
          <cell r="D3276">
            <v>30364</v>
          </cell>
          <cell r="E3276">
            <v>1</v>
          </cell>
          <cell r="F3276" t="str">
            <v>F</v>
          </cell>
          <cell r="G3276" t="str">
            <v>F</v>
          </cell>
          <cell r="H3276" t="str">
            <v/>
          </cell>
          <cell r="I3276" t="str">
            <v/>
          </cell>
          <cell r="J3276" t="str">
            <v/>
          </cell>
          <cell r="K3276" t="str">
            <v>Large Commercial Aircraft</v>
          </cell>
          <cell r="L3276" t="str">
            <v>Boeing</v>
          </cell>
          <cell r="M3276" t="str">
            <v>Boeing 767</v>
          </cell>
        </row>
        <row r="3277">
          <cell r="A3277">
            <v>537</v>
          </cell>
          <cell r="B3277">
            <v>735</v>
          </cell>
          <cell r="C3277" t="str">
            <v>537#735</v>
          </cell>
          <cell r="D3277">
            <v>30364</v>
          </cell>
          <cell r="E3277">
            <v>1</v>
          </cell>
          <cell r="F3277" t="str">
            <v>F</v>
          </cell>
          <cell r="G3277" t="str">
            <v>F</v>
          </cell>
          <cell r="H3277" t="str">
            <v/>
          </cell>
          <cell r="I3277" t="str">
            <v/>
          </cell>
          <cell r="J3277" t="str">
            <v/>
          </cell>
          <cell r="K3277" t="str">
            <v>Large Commercial Aircraft</v>
          </cell>
          <cell r="L3277" t="str">
            <v>Boeing</v>
          </cell>
          <cell r="M3277" t="str">
            <v>Boeing 767</v>
          </cell>
        </row>
        <row r="3278">
          <cell r="A3278">
            <v>538</v>
          </cell>
          <cell r="B3278">
            <v>735</v>
          </cell>
          <cell r="C3278" t="str">
            <v>538#735</v>
          </cell>
          <cell r="D3278">
            <v>30364</v>
          </cell>
          <cell r="E3278">
            <v>1</v>
          </cell>
          <cell r="F3278" t="str">
            <v>F</v>
          </cell>
          <cell r="G3278" t="str">
            <v>F</v>
          </cell>
          <cell r="H3278" t="str">
            <v/>
          </cell>
          <cell r="I3278" t="str">
            <v/>
          </cell>
          <cell r="J3278" t="str">
            <v/>
          </cell>
          <cell r="K3278" t="str">
            <v>Large Commercial Aircraft</v>
          </cell>
          <cell r="L3278" t="str">
            <v>Boeing</v>
          </cell>
          <cell r="M3278" t="str">
            <v>Boeing 767</v>
          </cell>
        </row>
        <row r="3279">
          <cell r="A3279">
            <v>539</v>
          </cell>
          <cell r="B3279">
            <v>735</v>
          </cell>
          <cell r="C3279" t="str">
            <v>539#735</v>
          </cell>
          <cell r="D3279">
            <v>30364</v>
          </cell>
          <cell r="E3279">
            <v>1</v>
          </cell>
          <cell r="F3279" t="str">
            <v>F</v>
          </cell>
          <cell r="G3279" t="str">
            <v>F</v>
          </cell>
          <cell r="H3279" t="str">
            <v/>
          </cell>
          <cell r="I3279" t="str">
            <v/>
          </cell>
          <cell r="J3279" t="str">
            <v/>
          </cell>
          <cell r="K3279" t="str">
            <v>Large Commercial Aircraft</v>
          </cell>
          <cell r="L3279" t="str">
            <v>Boeing</v>
          </cell>
          <cell r="M3279" t="str">
            <v>Boeing 777: 777-200ER</v>
          </cell>
        </row>
        <row r="3280">
          <cell r="A3280">
            <v>302</v>
          </cell>
          <cell r="B3280">
            <v>735</v>
          </cell>
          <cell r="C3280" t="str">
            <v>302#735</v>
          </cell>
          <cell r="D3280">
            <v>30364</v>
          </cell>
          <cell r="E3280">
            <v>1</v>
          </cell>
          <cell r="F3280" t="str">
            <v>F</v>
          </cell>
          <cell r="G3280" t="str">
            <v>F</v>
          </cell>
          <cell r="H3280" t="str">
            <v/>
          </cell>
          <cell r="I3280" t="str">
            <v/>
          </cell>
          <cell r="J3280" t="str">
            <v/>
          </cell>
          <cell r="K3280" t="str">
            <v>Large Commercial Aircraft</v>
          </cell>
          <cell r="L3280" t="str">
            <v>Boeing</v>
          </cell>
          <cell r="M3280" t="str">
            <v>Boeing 777: 777-200ER</v>
          </cell>
        </row>
        <row r="3281">
          <cell r="A3281">
            <v>579</v>
          </cell>
          <cell r="B3281">
            <v>735</v>
          </cell>
          <cell r="C3281" t="str">
            <v>579#735</v>
          </cell>
          <cell r="D3281">
            <v>30364</v>
          </cell>
          <cell r="E3281">
            <v>1</v>
          </cell>
          <cell r="F3281" t="str">
            <v>F</v>
          </cell>
          <cell r="G3281" t="str">
            <v>F</v>
          </cell>
          <cell r="H3281" t="str">
            <v/>
          </cell>
          <cell r="I3281" t="str">
            <v/>
          </cell>
          <cell r="J3281" t="str">
            <v/>
          </cell>
          <cell r="K3281" t="str">
            <v>Large Commercial Aircraft</v>
          </cell>
          <cell r="L3281" t="str">
            <v>Boeing</v>
          </cell>
          <cell r="M3281" t="str">
            <v>Boeing 777: 777-200ER</v>
          </cell>
        </row>
        <row r="3282">
          <cell r="A3282">
            <v>303</v>
          </cell>
          <cell r="B3282">
            <v>735</v>
          </cell>
          <cell r="C3282" t="str">
            <v>303#735</v>
          </cell>
          <cell r="D3282">
            <v>30364</v>
          </cell>
          <cell r="E3282">
            <v>1</v>
          </cell>
          <cell r="F3282" t="str">
            <v>F</v>
          </cell>
          <cell r="G3282" t="str">
            <v>F</v>
          </cell>
          <cell r="H3282" t="str">
            <v/>
          </cell>
          <cell r="I3282" t="str">
            <v/>
          </cell>
          <cell r="J3282" t="str">
            <v/>
          </cell>
          <cell r="K3282" t="str">
            <v>Large Commercial Aircraft</v>
          </cell>
          <cell r="L3282" t="str">
            <v>Boeing</v>
          </cell>
          <cell r="M3282" t="str">
            <v>Boeing 777: 777-300</v>
          </cell>
        </row>
        <row r="3283">
          <cell r="A3283">
            <v>597</v>
          </cell>
          <cell r="B3283">
            <v>735</v>
          </cell>
          <cell r="C3283" t="str">
            <v>597#735</v>
          </cell>
          <cell r="D3283">
            <v>30364</v>
          </cell>
          <cell r="E3283">
            <v>1</v>
          </cell>
          <cell r="F3283" t="str">
            <v>F</v>
          </cell>
          <cell r="G3283" t="str">
            <v>F</v>
          </cell>
          <cell r="H3283" t="str">
            <v/>
          </cell>
          <cell r="I3283" t="str">
            <v/>
          </cell>
          <cell r="J3283" t="str">
            <v/>
          </cell>
          <cell r="K3283" t="str">
            <v>Large Commercial Aircraft</v>
          </cell>
          <cell r="L3283" t="str">
            <v>Boeing</v>
          </cell>
          <cell r="M3283" t="str">
            <v>Boeing 777: 777-300</v>
          </cell>
        </row>
        <row r="3284">
          <cell r="A3284">
            <v>530</v>
          </cell>
          <cell r="B3284">
            <v>735</v>
          </cell>
          <cell r="C3284" t="str">
            <v>530#735</v>
          </cell>
          <cell r="D3284">
            <v>30364</v>
          </cell>
          <cell r="E3284">
            <v>1</v>
          </cell>
          <cell r="F3284" t="str">
            <v>F</v>
          </cell>
          <cell r="G3284" t="str">
            <v>F</v>
          </cell>
          <cell r="H3284" t="str">
            <v/>
          </cell>
          <cell r="I3284" t="str">
            <v/>
          </cell>
          <cell r="J3284" t="str">
            <v/>
          </cell>
          <cell r="K3284" t="str">
            <v>Large Commercial Aircraft</v>
          </cell>
          <cell r="L3284" t="str">
            <v>Boeing</v>
          </cell>
          <cell r="M3284" t="str">
            <v>Boeing 747-400</v>
          </cell>
        </row>
        <row r="3285">
          <cell r="A3285">
            <v>301</v>
          </cell>
          <cell r="B3285">
            <v>735</v>
          </cell>
          <cell r="C3285" t="str">
            <v>301#735</v>
          </cell>
          <cell r="D3285">
            <v>30364</v>
          </cell>
          <cell r="E3285">
            <v>1</v>
          </cell>
          <cell r="F3285" t="str">
            <v>F</v>
          </cell>
          <cell r="G3285" t="str">
            <v>F</v>
          </cell>
          <cell r="H3285" t="str">
            <v/>
          </cell>
          <cell r="I3285" t="str">
            <v/>
          </cell>
          <cell r="J3285" t="str">
            <v/>
          </cell>
          <cell r="K3285" t="str">
            <v>Large Commercial Aircraft</v>
          </cell>
          <cell r="L3285" t="str">
            <v>Boeing</v>
          </cell>
          <cell r="M3285" t="str">
            <v>Boeing 747-400</v>
          </cell>
        </row>
        <row r="3286">
          <cell r="A3286">
            <v>531</v>
          </cell>
          <cell r="B3286">
            <v>735</v>
          </cell>
          <cell r="C3286" t="str">
            <v>531#735</v>
          </cell>
          <cell r="D3286">
            <v>30364</v>
          </cell>
          <cell r="E3286">
            <v>1</v>
          </cell>
          <cell r="F3286" t="str">
            <v>F</v>
          </cell>
          <cell r="G3286" t="str">
            <v>F</v>
          </cell>
          <cell r="H3286" t="str">
            <v/>
          </cell>
          <cell r="I3286" t="str">
            <v/>
          </cell>
          <cell r="J3286" t="str">
            <v/>
          </cell>
          <cell r="K3286" t="str">
            <v>Large Commercial Aircraft</v>
          </cell>
          <cell r="L3286" t="str">
            <v>Boeing</v>
          </cell>
          <cell r="M3286" t="str">
            <v>Boeing 747-400</v>
          </cell>
        </row>
        <row r="3287">
          <cell r="A3287">
            <v>212</v>
          </cell>
          <cell r="B3287">
            <v>735</v>
          </cell>
          <cell r="C3287" t="str">
            <v>212#735</v>
          </cell>
          <cell r="D3287">
            <v>30364</v>
          </cell>
          <cell r="E3287">
            <v>1</v>
          </cell>
          <cell r="F3287" t="str">
            <v>F</v>
          </cell>
          <cell r="G3287" t="str">
            <v>F</v>
          </cell>
          <cell r="H3287" t="str">
            <v/>
          </cell>
          <cell r="I3287" t="str">
            <v/>
          </cell>
          <cell r="J3287" t="str">
            <v/>
          </cell>
          <cell r="K3287" t="str">
            <v>Large Commercial Aircraft</v>
          </cell>
          <cell r="L3287" t="str">
            <v>Airbus</v>
          </cell>
          <cell r="M3287" t="str">
            <v>Airbus A330-200</v>
          </cell>
        </row>
        <row r="3288">
          <cell r="A3288">
            <v>516</v>
          </cell>
          <cell r="B3288">
            <v>735</v>
          </cell>
          <cell r="C3288" t="str">
            <v>516#735</v>
          </cell>
          <cell r="D3288">
            <v>30364</v>
          </cell>
          <cell r="E3288">
            <v>1</v>
          </cell>
          <cell r="F3288" t="str">
            <v>F</v>
          </cell>
          <cell r="G3288" t="str">
            <v>F</v>
          </cell>
          <cell r="H3288" t="str">
            <v/>
          </cell>
          <cell r="I3288" t="str">
            <v/>
          </cell>
          <cell r="J3288" t="str">
            <v/>
          </cell>
          <cell r="K3288" t="str">
            <v>Large Commercial Aircraft</v>
          </cell>
          <cell r="L3288" t="str">
            <v>Airbus</v>
          </cell>
          <cell r="M3288" t="str">
            <v>Airbus A330-200</v>
          </cell>
        </row>
        <row r="3289">
          <cell r="A3289">
            <v>517</v>
          </cell>
          <cell r="B3289">
            <v>735</v>
          </cell>
          <cell r="C3289" t="str">
            <v>517#735</v>
          </cell>
          <cell r="D3289">
            <v>30364</v>
          </cell>
          <cell r="E3289">
            <v>1</v>
          </cell>
          <cell r="F3289" t="str">
            <v>F</v>
          </cell>
          <cell r="G3289" t="str">
            <v>F</v>
          </cell>
          <cell r="H3289" t="str">
            <v/>
          </cell>
          <cell r="I3289" t="str">
            <v/>
          </cell>
          <cell r="J3289" t="str">
            <v/>
          </cell>
          <cell r="K3289" t="str">
            <v>Large Commercial Aircraft</v>
          </cell>
          <cell r="L3289" t="str">
            <v>Airbus</v>
          </cell>
          <cell r="M3289" t="str">
            <v>Airbus A330-200</v>
          </cell>
        </row>
        <row r="3290">
          <cell r="A3290">
            <v>213</v>
          </cell>
          <cell r="B3290">
            <v>735</v>
          </cell>
          <cell r="C3290" t="str">
            <v>213#735</v>
          </cell>
          <cell r="D3290">
            <v>30364</v>
          </cell>
          <cell r="E3290">
            <v>1</v>
          </cell>
          <cell r="F3290" t="str">
            <v>F</v>
          </cell>
          <cell r="G3290" t="str">
            <v>F</v>
          </cell>
          <cell r="H3290" t="str">
            <v/>
          </cell>
          <cell r="I3290" t="str">
            <v/>
          </cell>
          <cell r="J3290" t="str">
            <v/>
          </cell>
          <cell r="K3290" t="str">
            <v>Large Commercial Aircraft</v>
          </cell>
          <cell r="L3290" t="str">
            <v>Airbus</v>
          </cell>
          <cell r="M3290" t="str">
            <v>Airbus A330-300</v>
          </cell>
        </row>
        <row r="3291">
          <cell r="A3291">
            <v>567</v>
          </cell>
          <cell r="B3291">
            <v>735</v>
          </cell>
          <cell r="C3291" t="str">
            <v>567#735</v>
          </cell>
          <cell r="D3291">
            <v>35424</v>
          </cell>
          <cell r="E3291">
            <v>1</v>
          </cell>
          <cell r="F3291" t="str">
            <v>G</v>
          </cell>
          <cell r="G3291" t="str">
            <v>G</v>
          </cell>
          <cell r="H3291" t="str">
            <v/>
          </cell>
          <cell r="I3291" t="str">
            <v/>
          </cell>
          <cell r="J3291" t="str">
            <v/>
          </cell>
          <cell r="K3291" t="str">
            <v>Freighter</v>
          </cell>
          <cell r="L3291" t="str">
            <v>Boeing</v>
          </cell>
          <cell r="M3291" t="str">
            <v>Boeing 747-8F</v>
          </cell>
        </row>
        <row r="3292">
          <cell r="A3292">
            <v>664</v>
          </cell>
          <cell r="B3292">
            <v>735</v>
          </cell>
          <cell r="C3292" t="str">
            <v>664#735</v>
          </cell>
          <cell r="D3292">
            <v>35424</v>
          </cell>
          <cell r="E3292">
            <v>1</v>
          </cell>
          <cell r="F3292" t="str">
            <v>G</v>
          </cell>
          <cell r="G3292" t="str">
            <v>G</v>
          </cell>
          <cell r="H3292" t="str">
            <v/>
          </cell>
          <cell r="I3292" t="str">
            <v/>
          </cell>
          <cell r="J3292" t="str">
            <v/>
          </cell>
          <cell r="K3292" t="str">
            <v>Freighter</v>
          </cell>
          <cell r="L3292" t="str">
            <v>Boeing</v>
          </cell>
          <cell r="M3292" t="str">
            <v>Boeing 777-300 ERSF</v>
          </cell>
        </row>
        <row r="3293">
          <cell r="A3293">
            <v>568</v>
          </cell>
          <cell r="B3293">
            <v>735</v>
          </cell>
          <cell r="C3293" t="str">
            <v>568#735</v>
          </cell>
          <cell r="D3293">
            <v>35424</v>
          </cell>
          <cell r="E3293">
            <v>1</v>
          </cell>
          <cell r="F3293" t="str">
            <v>G</v>
          </cell>
          <cell r="G3293" t="str">
            <v>G</v>
          </cell>
          <cell r="H3293" t="str">
            <v/>
          </cell>
          <cell r="I3293" t="str">
            <v/>
          </cell>
          <cell r="J3293" t="str">
            <v/>
          </cell>
          <cell r="K3293" t="str">
            <v>Freighter</v>
          </cell>
          <cell r="L3293" t="str">
            <v>Boeing</v>
          </cell>
          <cell r="M3293" t="str">
            <v>Boeing 777F</v>
          </cell>
        </row>
        <row r="3294">
          <cell r="A3294">
            <v>594</v>
          </cell>
          <cell r="B3294">
            <v>735</v>
          </cell>
          <cell r="C3294" t="str">
            <v>594#735</v>
          </cell>
          <cell r="D3294">
            <v>35424</v>
          </cell>
          <cell r="E3294">
            <v>1</v>
          </cell>
          <cell r="F3294" t="str">
            <v>G</v>
          </cell>
          <cell r="G3294" t="str">
            <v>G</v>
          </cell>
          <cell r="H3294" t="str">
            <v/>
          </cell>
          <cell r="I3294" t="str">
            <v/>
          </cell>
          <cell r="J3294" t="str">
            <v/>
          </cell>
          <cell r="K3294" t="str">
            <v>Business Jet</v>
          </cell>
          <cell r="L3294" t="str">
            <v>Boeing</v>
          </cell>
          <cell r="M3294" t="str">
            <v>Boeing 747-8 VIP</v>
          </cell>
        </row>
        <row r="3295">
          <cell r="A3295">
            <v>298</v>
          </cell>
          <cell r="B3295">
            <v>735</v>
          </cell>
          <cell r="C3295" t="str">
            <v>298#735</v>
          </cell>
          <cell r="D3295">
            <v>35424</v>
          </cell>
          <cell r="E3295">
            <v>1</v>
          </cell>
          <cell r="F3295" t="str">
            <v>G</v>
          </cell>
          <cell r="G3295" t="str">
            <v>G</v>
          </cell>
          <cell r="H3295" t="str">
            <v/>
          </cell>
          <cell r="I3295" t="str">
            <v/>
          </cell>
          <cell r="J3295" t="str">
            <v/>
          </cell>
          <cell r="K3295" t="str">
            <v>Business Jet</v>
          </cell>
          <cell r="L3295" t="str">
            <v>Boeing</v>
          </cell>
          <cell r="M3295" t="str">
            <v>Boeing BBJ 777</v>
          </cell>
        </row>
        <row r="3296">
          <cell r="A3296">
            <v>554</v>
          </cell>
          <cell r="B3296">
            <v>735</v>
          </cell>
          <cell r="C3296" t="str">
            <v>554#735</v>
          </cell>
          <cell r="D3296">
            <v>35424</v>
          </cell>
          <cell r="E3296">
            <v>1</v>
          </cell>
          <cell r="F3296" t="str">
            <v>G</v>
          </cell>
          <cell r="G3296" t="str">
            <v>G</v>
          </cell>
          <cell r="H3296" t="str">
            <v/>
          </cell>
          <cell r="I3296" t="str">
            <v/>
          </cell>
          <cell r="J3296" t="str">
            <v/>
          </cell>
          <cell r="K3296" t="str">
            <v>Business Jet</v>
          </cell>
          <cell r="L3296" t="str">
            <v>Boeing</v>
          </cell>
          <cell r="M3296" t="str">
            <v>Boeing BBJ 787</v>
          </cell>
        </row>
        <row r="3297">
          <cell r="A3297">
            <v>555</v>
          </cell>
          <cell r="B3297">
            <v>735</v>
          </cell>
          <cell r="C3297" t="str">
            <v>555#735</v>
          </cell>
          <cell r="D3297">
            <v>35424</v>
          </cell>
          <cell r="E3297">
            <v>1</v>
          </cell>
          <cell r="F3297" t="str">
            <v>G</v>
          </cell>
          <cell r="G3297" t="str">
            <v>G</v>
          </cell>
          <cell r="H3297" t="str">
            <v/>
          </cell>
          <cell r="I3297" t="str">
            <v/>
          </cell>
          <cell r="J3297" t="str">
            <v/>
          </cell>
          <cell r="K3297" t="str">
            <v>Business Jet</v>
          </cell>
          <cell r="L3297" t="str">
            <v>Boeing</v>
          </cell>
          <cell r="M3297" t="str">
            <v>Boeing BBJ 787</v>
          </cell>
        </row>
        <row r="3298">
          <cell r="A3298">
            <v>6</v>
          </cell>
          <cell r="B3298">
            <v>735</v>
          </cell>
          <cell r="C3298" t="str">
            <v>6#735</v>
          </cell>
          <cell r="D3298">
            <v>35424</v>
          </cell>
          <cell r="E3298">
            <v>1</v>
          </cell>
          <cell r="F3298" t="str">
            <v>G</v>
          </cell>
          <cell r="G3298" t="str">
            <v>G</v>
          </cell>
          <cell r="H3298" t="str">
            <v/>
          </cell>
          <cell r="I3298" t="str">
            <v/>
          </cell>
          <cell r="J3298" t="str">
            <v/>
          </cell>
          <cell r="K3298" t="str">
            <v>Large Commercial Aircraft</v>
          </cell>
          <cell r="L3298" t="str">
            <v>Airbus</v>
          </cell>
          <cell r="M3298" t="str">
            <v>Airbus A350 XWB - A350-900</v>
          </cell>
        </row>
        <row r="3299">
          <cell r="A3299">
            <v>7</v>
          </cell>
          <cell r="B3299">
            <v>735</v>
          </cell>
          <cell r="C3299" t="str">
            <v>7#735</v>
          </cell>
          <cell r="D3299">
            <v>35424</v>
          </cell>
          <cell r="E3299">
            <v>1</v>
          </cell>
          <cell r="F3299" t="str">
            <v>G</v>
          </cell>
          <cell r="G3299" t="str">
            <v>G</v>
          </cell>
          <cell r="H3299" t="str">
            <v/>
          </cell>
          <cell r="I3299" t="str">
            <v/>
          </cell>
          <cell r="J3299" t="str">
            <v/>
          </cell>
          <cell r="K3299" t="str">
            <v>Large Commercial Aircraft</v>
          </cell>
          <cell r="L3299" t="str">
            <v>Airbus</v>
          </cell>
          <cell r="M3299" t="str">
            <v>Airbus A350-1000</v>
          </cell>
        </row>
        <row r="3300">
          <cell r="A3300">
            <v>657</v>
          </cell>
          <cell r="B3300">
            <v>735</v>
          </cell>
          <cell r="C3300" t="str">
            <v>657#735</v>
          </cell>
          <cell r="D3300">
            <v>35424</v>
          </cell>
          <cell r="E3300">
            <v>1</v>
          </cell>
          <cell r="F3300" t="str">
            <v>G</v>
          </cell>
          <cell r="G3300" t="str">
            <v>G</v>
          </cell>
          <cell r="H3300" t="str">
            <v/>
          </cell>
          <cell r="I3300" t="str">
            <v/>
          </cell>
          <cell r="J3300" t="str">
            <v/>
          </cell>
          <cell r="K3300" t="str">
            <v>Large Commercial Aircraft</v>
          </cell>
          <cell r="L3300" t="str">
            <v>Airbus</v>
          </cell>
          <cell r="M3300" t="str">
            <v>Airbus A350-1000neo</v>
          </cell>
        </row>
        <row r="3301">
          <cell r="A3301">
            <v>656</v>
          </cell>
          <cell r="B3301">
            <v>735</v>
          </cell>
          <cell r="C3301" t="str">
            <v>656#735</v>
          </cell>
          <cell r="D3301">
            <v>35424</v>
          </cell>
          <cell r="E3301">
            <v>1</v>
          </cell>
          <cell r="F3301" t="str">
            <v>G</v>
          </cell>
          <cell r="G3301" t="str">
            <v>G</v>
          </cell>
          <cell r="H3301" t="str">
            <v/>
          </cell>
          <cell r="I3301" t="str">
            <v/>
          </cell>
          <cell r="J3301" t="str">
            <v/>
          </cell>
          <cell r="K3301" t="str">
            <v>Large Commercial Aircraft</v>
          </cell>
          <cell r="L3301" t="str">
            <v>Airbus</v>
          </cell>
          <cell r="M3301" t="str">
            <v>Airbus A350-900neo</v>
          </cell>
        </row>
        <row r="3302">
          <cell r="A3302">
            <v>201</v>
          </cell>
          <cell r="B3302">
            <v>735</v>
          </cell>
          <cell r="C3302" t="str">
            <v>201#735</v>
          </cell>
          <cell r="D3302">
            <v>35424</v>
          </cell>
          <cell r="E3302">
            <v>1</v>
          </cell>
          <cell r="F3302" t="str">
            <v>G</v>
          </cell>
          <cell r="G3302" t="str">
            <v>G</v>
          </cell>
          <cell r="H3302" t="str">
            <v/>
          </cell>
          <cell r="I3302" t="str">
            <v/>
          </cell>
          <cell r="J3302" t="str">
            <v/>
          </cell>
          <cell r="K3302" t="str">
            <v>Large Commercial Aircraft</v>
          </cell>
          <cell r="L3302" t="str">
            <v>Boeing</v>
          </cell>
          <cell r="M3302" t="str">
            <v>Boeing 777: 777-200LR</v>
          </cell>
        </row>
        <row r="3303">
          <cell r="A3303">
            <v>202</v>
          </cell>
          <cell r="B3303">
            <v>735</v>
          </cell>
          <cell r="C3303" t="str">
            <v>202#735</v>
          </cell>
          <cell r="D3303">
            <v>35424</v>
          </cell>
          <cell r="E3303">
            <v>1</v>
          </cell>
          <cell r="F3303" t="str">
            <v>G</v>
          </cell>
          <cell r="G3303" t="str">
            <v>G</v>
          </cell>
          <cell r="H3303" t="str">
            <v/>
          </cell>
          <cell r="I3303" t="str">
            <v/>
          </cell>
          <cell r="J3303" t="str">
            <v/>
          </cell>
          <cell r="K3303" t="str">
            <v>Large Commercial Aircraft</v>
          </cell>
          <cell r="L3303" t="str">
            <v>Boeing</v>
          </cell>
          <cell r="M3303" t="str">
            <v>Boeing 777: 777-300ER</v>
          </cell>
        </row>
        <row r="3304">
          <cell r="A3304">
            <v>203</v>
          </cell>
          <cell r="B3304">
            <v>735</v>
          </cell>
          <cell r="C3304" t="str">
            <v>203#735</v>
          </cell>
          <cell r="D3304">
            <v>35424</v>
          </cell>
          <cell r="E3304">
            <v>1</v>
          </cell>
          <cell r="F3304" t="str">
            <v>G</v>
          </cell>
          <cell r="G3304" t="str">
            <v>G</v>
          </cell>
          <cell r="H3304" t="str">
            <v/>
          </cell>
          <cell r="I3304" t="str">
            <v/>
          </cell>
          <cell r="J3304" t="str">
            <v/>
          </cell>
          <cell r="K3304" t="str">
            <v>Large Commercial Aircraft</v>
          </cell>
          <cell r="L3304" t="str">
            <v>Boeing</v>
          </cell>
          <cell r="M3304" t="str">
            <v>Boeing 777X: 777-8</v>
          </cell>
        </row>
        <row r="3305">
          <cell r="A3305">
            <v>204</v>
          </cell>
          <cell r="B3305">
            <v>735</v>
          </cell>
          <cell r="C3305" t="str">
            <v>204#735</v>
          </cell>
          <cell r="D3305">
            <v>35424</v>
          </cell>
          <cell r="E3305">
            <v>1</v>
          </cell>
          <cell r="F3305" t="str">
            <v>G</v>
          </cell>
          <cell r="G3305" t="str">
            <v>G</v>
          </cell>
          <cell r="H3305" t="str">
            <v/>
          </cell>
          <cell r="I3305" t="str">
            <v/>
          </cell>
          <cell r="J3305" t="str">
            <v/>
          </cell>
          <cell r="K3305" t="str">
            <v>Large Commercial Aircraft</v>
          </cell>
          <cell r="L3305" t="str">
            <v>Boeing</v>
          </cell>
          <cell r="M3305" t="str">
            <v>Boeing 777X: 777-9</v>
          </cell>
        </row>
        <row r="3306">
          <cell r="A3306">
            <v>200</v>
          </cell>
          <cell r="B3306">
            <v>735</v>
          </cell>
          <cell r="C3306" t="str">
            <v>200#735</v>
          </cell>
          <cell r="D3306">
            <v>35424</v>
          </cell>
          <cell r="E3306">
            <v>1</v>
          </cell>
          <cell r="F3306" t="str">
            <v>G</v>
          </cell>
          <cell r="G3306" t="str">
            <v>G</v>
          </cell>
          <cell r="H3306" t="str">
            <v/>
          </cell>
          <cell r="I3306" t="str">
            <v/>
          </cell>
          <cell r="J3306" t="str">
            <v/>
          </cell>
          <cell r="K3306" t="str">
            <v>Large Commercial Aircraft</v>
          </cell>
          <cell r="L3306" t="str">
            <v>Boeing</v>
          </cell>
          <cell r="M3306" t="str">
            <v>Boeing 787 Dreamliner: 787-10</v>
          </cell>
        </row>
        <row r="3307">
          <cell r="A3307">
            <v>509</v>
          </cell>
          <cell r="B3307">
            <v>735</v>
          </cell>
          <cell r="C3307" t="str">
            <v>509#735</v>
          </cell>
          <cell r="D3307">
            <v>35424</v>
          </cell>
          <cell r="E3307">
            <v>1</v>
          </cell>
          <cell r="F3307" t="str">
            <v>G</v>
          </cell>
          <cell r="G3307" t="str">
            <v>G</v>
          </cell>
          <cell r="H3307" t="str">
            <v/>
          </cell>
          <cell r="I3307" t="str">
            <v/>
          </cell>
          <cell r="J3307" t="str">
            <v/>
          </cell>
          <cell r="K3307" t="str">
            <v>Large Commercial Aircraft</v>
          </cell>
          <cell r="L3307" t="str">
            <v>Boeing</v>
          </cell>
          <cell r="M3307" t="str">
            <v>Boeing 787 Dreamliner: 787-10</v>
          </cell>
        </row>
        <row r="3308">
          <cell r="A3308">
            <v>198</v>
          </cell>
          <cell r="B3308">
            <v>735</v>
          </cell>
          <cell r="C3308" t="str">
            <v>198#735</v>
          </cell>
          <cell r="D3308">
            <v>35424</v>
          </cell>
          <cell r="E3308">
            <v>1</v>
          </cell>
          <cell r="F3308" t="str">
            <v>G</v>
          </cell>
          <cell r="G3308" t="str">
            <v>G</v>
          </cell>
          <cell r="H3308" t="str">
            <v/>
          </cell>
          <cell r="I3308" t="str">
            <v/>
          </cell>
          <cell r="J3308" t="str">
            <v/>
          </cell>
          <cell r="K3308" t="str">
            <v>Large Commercial Aircraft</v>
          </cell>
          <cell r="L3308" t="str">
            <v>Boeing</v>
          </cell>
          <cell r="M3308" t="str">
            <v>Boeing 787 Dreamliner: 787-8</v>
          </cell>
        </row>
        <row r="3309">
          <cell r="A3309">
            <v>507</v>
          </cell>
          <cell r="B3309">
            <v>735</v>
          </cell>
          <cell r="C3309" t="str">
            <v>507#735</v>
          </cell>
          <cell r="D3309">
            <v>35424</v>
          </cell>
          <cell r="E3309">
            <v>1</v>
          </cell>
          <cell r="F3309" t="str">
            <v>G</v>
          </cell>
          <cell r="G3309" t="str">
            <v>G</v>
          </cell>
          <cell r="H3309" t="str">
            <v/>
          </cell>
          <cell r="I3309" t="str">
            <v/>
          </cell>
          <cell r="J3309" t="str">
            <v/>
          </cell>
          <cell r="K3309" t="str">
            <v>Large Commercial Aircraft</v>
          </cell>
          <cell r="L3309" t="str">
            <v>Boeing</v>
          </cell>
          <cell r="M3309" t="str">
            <v>Boeing 787 Dreamliner: 787-8</v>
          </cell>
        </row>
        <row r="3310">
          <cell r="A3310">
            <v>199</v>
          </cell>
          <cell r="B3310">
            <v>735</v>
          </cell>
          <cell r="C3310" t="str">
            <v>199#735</v>
          </cell>
          <cell r="D3310">
            <v>35424</v>
          </cell>
          <cell r="E3310">
            <v>1</v>
          </cell>
          <cell r="F3310" t="str">
            <v>G</v>
          </cell>
          <cell r="G3310" t="str">
            <v>G</v>
          </cell>
          <cell r="H3310" t="str">
            <v/>
          </cell>
          <cell r="I3310" t="str">
            <v/>
          </cell>
          <cell r="J3310" t="str">
            <v/>
          </cell>
          <cell r="K3310" t="str">
            <v>Large Commercial Aircraft</v>
          </cell>
          <cell r="L3310" t="str">
            <v>Boeing</v>
          </cell>
          <cell r="M3310" t="str">
            <v>Boeing 787 Dreamliner: 787-9</v>
          </cell>
        </row>
        <row r="3311">
          <cell r="A3311">
            <v>508</v>
          </cell>
          <cell r="B3311">
            <v>735</v>
          </cell>
          <cell r="C3311" t="str">
            <v>508#735</v>
          </cell>
          <cell r="D3311">
            <v>35424</v>
          </cell>
          <cell r="E3311">
            <v>1</v>
          </cell>
          <cell r="F3311" t="str">
            <v>G</v>
          </cell>
          <cell r="G3311" t="str">
            <v>G</v>
          </cell>
          <cell r="H3311" t="str">
            <v/>
          </cell>
          <cell r="I3311" t="str">
            <v/>
          </cell>
          <cell r="J3311" t="str">
            <v/>
          </cell>
          <cell r="K3311" t="str">
            <v>Large Commercial Aircraft</v>
          </cell>
          <cell r="L3311" t="str">
            <v>Boeing</v>
          </cell>
          <cell r="M3311" t="str">
            <v>Boeing 787 Dreamliner: 787-9</v>
          </cell>
        </row>
        <row r="3312">
          <cell r="A3312">
            <v>16</v>
          </cell>
          <cell r="B3312">
            <v>735</v>
          </cell>
          <cell r="C3312" t="str">
            <v>16#735</v>
          </cell>
          <cell r="D3312">
            <v>35424</v>
          </cell>
          <cell r="E3312">
            <v>1</v>
          </cell>
          <cell r="F3312" t="str">
            <v>G</v>
          </cell>
          <cell r="G3312" t="str">
            <v>G</v>
          </cell>
          <cell r="H3312" t="str">
            <v/>
          </cell>
          <cell r="I3312" t="str">
            <v/>
          </cell>
          <cell r="J3312" t="str">
            <v/>
          </cell>
          <cell r="K3312" t="str">
            <v>Large Commercial Aircraft</v>
          </cell>
          <cell r="L3312" t="str">
            <v>Boeing</v>
          </cell>
          <cell r="M3312" t="str">
            <v>Boeing 747-8I</v>
          </cell>
        </row>
        <row r="3313">
          <cell r="A3313">
            <v>216</v>
          </cell>
          <cell r="B3313">
            <v>735</v>
          </cell>
          <cell r="C3313" t="str">
            <v>216#735</v>
          </cell>
          <cell r="D3313">
            <v>39473</v>
          </cell>
          <cell r="E3313">
            <v>1</v>
          </cell>
          <cell r="F3313" t="str">
            <v>H</v>
          </cell>
          <cell r="G3313" t="str">
            <v>H</v>
          </cell>
          <cell r="H3313" t="str">
            <v/>
          </cell>
          <cell r="I3313" t="str">
            <v/>
          </cell>
          <cell r="J3313" t="str">
            <v/>
          </cell>
          <cell r="K3313" t="str">
            <v>Large Commercial Aircraft</v>
          </cell>
          <cell r="L3313" t="str">
            <v>Airbus</v>
          </cell>
          <cell r="M3313" t="str">
            <v>Airbus A380</v>
          </cell>
        </row>
        <row r="3314">
          <cell r="A3314">
            <v>520</v>
          </cell>
          <cell r="B3314">
            <v>735</v>
          </cell>
          <cell r="C3314" t="str">
            <v>520#735</v>
          </cell>
          <cell r="D3314">
            <v>39473</v>
          </cell>
          <cell r="E3314">
            <v>1</v>
          </cell>
          <cell r="F3314" t="str">
            <v>H</v>
          </cell>
          <cell r="G3314" t="str">
            <v>H</v>
          </cell>
          <cell r="H3314" t="str">
            <v/>
          </cell>
          <cell r="I3314" t="str">
            <v/>
          </cell>
          <cell r="J3314" t="str">
            <v/>
          </cell>
          <cell r="K3314" t="str">
            <v>Large Commercial Aircraft</v>
          </cell>
          <cell r="L3314" t="str">
            <v>Airbus</v>
          </cell>
          <cell r="M3314" t="str">
            <v>Airbus A380</v>
          </cell>
        </row>
        <row r="3315">
          <cell r="A3315">
            <v>668</v>
          </cell>
          <cell r="B3315">
            <v>736</v>
          </cell>
          <cell r="C3315" t="str">
            <v>668#736</v>
          </cell>
          <cell r="D3315">
            <v>7287</v>
          </cell>
          <cell r="E3315">
            <v>1</v>
          </cell>
          <cell r="F3315" t="str">
            <v>A</v>
          </cell>
          <cell r="G3315" t="str">
            <v>A</v>
          </cell>
          <cell r="H3315" t="str">
            <v/>
          </cell>
          <cell r="I3315" t="str">
            <v/>
          </cell>
          <cell r="J3315" t="str">
            <v/>
          </cell>
          <cell r="K3315" t="str">
            <v>Freighter</v>
          </cell>
          <cell r="L3315" t="str">
            <v>ATR</v>
          </cell>
          <cell r="M3315" t="str">
            <v>ATR 72-600F</v>
          </cell>
        </row>
        <row r="3316">
          <cell r="A3316">
            <v>667</v>
          </cell>
          <cell r="B3316">
            <v>736</v>
          </cell>
          <cell r="C3316" t="str">
            <v>667#736</v>
          </cell>
          <cell r="D3316">
            <v>7287</v>
          </cell>
          <cell r="E3316">
            <v>1</v>
          </cell>
          <cell r="F3316" t="str">
            <v>A</v>
          </cell>
          <cell r="G3316" t="str">
            <v>A</v>
          </cell>
          <cell r="H3316" t="str">
            <v/>
          </cell>
          <cell r="I3316" t="str">
            <v/>
          </cell>
          <cell r="J3316" t="str">
            <v/>
          </cell>
          <cell r="K3316" t="str">
            <v>Freighter</v>
          </cell>
          <cell r="L3316" t="str">
            <v>ATR</v>
          </cell>
          <cell r="M3316" t="str">
            <v>ATR 72/42 Freighter Conversion</v>
          </cell>
        </row>
        <row r="3317">
          <cell r="A3317">
            <v>671</v>
          </cell>
          <cell r="B3317">
            <v>736</v>
          </cell>
          <cell r="C3317" t="str">
            <v>671#736</v>
          </cell>
          <cell r="D3317">
            <v>10323</v>
          </cell>
          <cell r="E3317">
            <v>1</v>
          </cell>
          <cell r="F3317" t="str">
            <v>B</v>
          </cell>
          <cell r="G3317" t="str">
            <v>B (142% A) [$7,287]</v>
          </cell>
          <cell r="H3317" t="str">
            <v/>
          </cell>
          <cell r="I3317" t="str">
            <v/>
          </cell>
          <cell r="J3317" t="str">
            <v/>
          </cell>
          <cell r="K3317" t="str">
            <v>Freighter</v>
          </cell>
          <cell r="L3317" t="str">
            <v>Embraer</v>
          </cell>
          <cell r="M3317" t="str">
            <v>Embraer E190F (P2F)</v>
          </cell>
        </row>
        <row r="3318">
          <cell r="A3318">
            <v>672</v>
          </cell>
          <cell r="B3318">
            <v>736</v>
          </cell>
          <cell r="C3318" t="str">
            <v>672#736</v>
          </cell>
          <cell r="D3318">
            <v>10323</v>
          </cell>
          <cell r="E3318">
            <v>1</v>
          </cell>
          <cell r="F3318" t="str">
            <v>B</v>
          </cell>
          <cell r="G3318" t="str">
            <v>B (142% A) [$7,287]</v>
          </cell>
          <cell r="H3318" t="str">
            <v/>
          </cell>
          <cell r="I3318" t="str">
            <v/>
          </cell>
          <cell r="J3318" t="str">
            <v/>
          </cell>
          <cell r="K3318" t="str">
            <v>Freighter</v>
          </cell>
          <cell r="L3318" t="str">
            <v>Embraer</v>
          </cell>
          <cell r="M3318" t="str">
            <v>Embraer E195F (P2F)</v>
          </cell>
        </row>
        <row r="3319">
          <cell r="A3319">
            <v>515</v>
          </cell>
          <cell r="B3319">
            <v>736</v>
          </cell>
          <cell r="C3319" t="str">
            <v>515#736</v>
          </cell>
          <cell r="D3319">
            <v>12145</v>
          </cell>
          <cell r="E3319">
            <v>1</v>
          </cell>
          <cell r="F3319" t="str">
            <v>C</v>
          </cell>
          <cell r="G3319" t="str">
            <v>C</v>
          </cell>
          <cell r="H3319" t="str">
            <v/>
          </cell>
          <cell r="I3319" t="str">
            <v/>
          </cell>
          <cell r="J3319" t="str">
            <v/>
          </cell>
          <cell r="K3319" t="str">
            <v>Large Commercial Aircraft</v>
          </cell>
          <cell r="L3319" t="str">
            <v>Airbus</v>
          </cell>
          <cell r="M3319" t="str">
            <v>Airbus A321neo</v>
          </cell>
        </row>
        <row r="3320">
          <cell r="A3320">
            <v>535</v>
          </cell>
          <cell r="B3320">
            <v>736</v>
          </cell>
          <cell r="C3320" t="str">
            <v>535#736</v>
          </cell>
          <cell r="D3320">
            <v>12145</v>
          </cell>
          <cell r="E3320">
            <v>1</v>
          </cell>
          <cell r="F3320" t="str">
            <v>C</v>
          </cell>
          <cell r="G3320" t="str">
            <v>C</v>
          </cell>
          <cell r="H3320" t="str">
            <v/>
          </cell>
          <cell r="I3320" t="str">
            <v/>
          </cell>
          <cell r="J3320" t="str">
            <v/>
          </cell>
          <cell r="K3320" t="str">
            <v>Large Commercial Aircraft</v>
          </cell>
          <cell r="L3320" t="str">
            <v>Boeing</v>
          </cell>
          <cell r="M3320" t="str">
            <v>Boeing 737 Classic: 737-400</v>
          </cell>
        </row>
        <row r="3321">
          <cell r="A3321">
            <v>536</v>
          </cell>
          <cell r="B3321">
            <v>736</v>
          </cell>
          <cell r="C3321" t="str">
            <v>536#736</v>
          </cell>
          <cell r="D3321">
            <v>12145</v>
          </cell>
          <cell r="E3321">
            <v>1</v>
          </cell>
          <cell r="F3321" t="str">
            <v>C</v>
          </cell>
          <cell r="G3321" t="str">
            <v>C</v>
          </cell>
          <cell r="H3321" t="str">
            <v/>
          </cell>
          <cell r="I3321" t="str">
            <v/>
          </cell>
          <cell r="J3321" t="str">
            <v/>
          </cell>
          <cell r="K3321" t="str">
            <v>Large Commercial Aircraft</v>
          </cell>
          <cell r="L3321" t="str">
            <v>Boeing</v>
          </cell>
          <cell r="M3321" t="str">
            <v>Boeing 737 Classic: 737-500</v>
          </cell>
        </row>
        <row r="3322">
          <cell r="A3322">
            <v>309</v>
          </cell>
          <cell r="B3322">
            <v>736</v>
          </cell>
          <cell r="C3322" t="str">
            <v>309#736</v>
          </cell>
          <cell r="D3322">
            <v>12145</v>
          </cell>
          <cell r="E3322">
            <v>1</v>
          </cell>
          <cell r="F3322" t="str">
            <v>C</v>
          </cell>
          <cell r="G3322" t="str">
            <v>C</v>
          </cell>
          <cell r="H3322" t="str">
            <v/>
          </cell>
          <cell r="I3322" t="str">
            <v/>
          </cell>
          <cell r="J3322" t="str">
            <v/>
          </cell>
          <cell r="K3322" t="str">
            <v>Large Commercial Aircraft</v>
          </cell>
          <cell r="L3322" t="str">
            <v>Boeing</v>
          </cell>
          <cell r="M3322" t="str">
            <v>Boeing 737 MAX: 737 MAX 10</v>
          </cell>
        </row>
        <row r="3323">
          <cell r="A3323">
            <v>195</v>
          </cell>
          <cell r="B3323">
            <v>736</v>
          </cell>
          <cell r="C3323" t="str">
            <v>195#736</v>
          </cell>
          <cell r="D3323">
            <v>12145</v>
          </cell>
          <cell r="E3323">
            <v>1</v>
          </cell>
          <cell r="F3323" t="str">
            <v>C</v>
          </cell>
          <cell r="G3323" t="str">
            <v>C</v>
          </cell>
          <cell r="H3323" t="str">
            <v/>
          </cell>
          <cell r="I3323" t="str">
            <v/>
          </cell>
          <cell r="J3323" t="str">
            <v/>
          </cell>
          <cell r="K3323" t="str">
            <v>Large Commercial Aircraft</v>
          </cell>
          <cell r="L3323" t="str">
            <v>Boeing</v>
          </cell>
          <cell r="M3323" t="str">
            <v>Boeing 737 MAX: 737 MAX 7</v>
          </cell>
        </row>
        <row r="3324">
          <cell r="A3324">
            <v>196</v>
          </cell>
          <cell r="B3324">
            <v>736</v>
          </cell>
          <cell r="C3324" t="str">
            <v>196#736</v>
          </cell>
          <cell r="D3324">
            <v>12145</v>
          </cell>
          <cell r="E3324">
            <v>1</v>
          </cell>
          <cell r="F3324" t="str">
            <v>C</v>
          </cell>
          <cell r="G3324" t="str">
            <v>C</v>
          </cell>
          <cell r="H3324" t="str">
            <v/>
          </cell>
          <cell r="I3324" t="str">
            <v/>
          </cell>
          <cell r="J3324" t="str">
            <v/>
          </cell>
          <cell r="K3324" t="str">
            <v>Large Commercial Aircraft</v>
          </cell>
          <cell r="L3324" t="str">
            <v>Boeing</v>
          </cell>
          <cell r="M3324" t="str">
            <v>Boeing 737 MAX: 737 MAX 8</v>
          </cell>
        </row>
        <row r="3325">
          <cell r="A3325">
            <v>211</v>
          </cell>
          <cell r="B3325">
            <v>736</v>
          </cell>
          <cell r="C3325" t="str">
            <v>211#736</v>
          </cell>
          <cell r="D3325">
            <v>12145</v>
          </cell>
          <cell r="E3325">
            <v>1</v>
          </cell>
          <cell r="F3325" t="str">
            <v>C</v>
          </cell>
          <cell r="G3325" t="str">
            <v>C</v>
          </cell>
          <cell r="H3325" t="str">
            <v/>
          </cell>
          <cell r="I3325" t="str">
            <v/>
          </cell>
          <cell r="J3325" t="str">
            <v/>
          </cell>
          <cell r="K3325" t="str">
            <v>Large Commercial Aircraft</v>
          </cell>
          <cell r="L3325" t="str">
            <v>Airbus</v>
          </cell>
          <cell r="M3325" t="str">
            <v>Airbus A321neo</v>
          </cell>
        </row>
        <row r="3326">
          <cell r="A3326">
            <v>299</v>
          </cell>
          <cell r="B3326">
            <v>736</v>
          </cell>
          <cell r="C3326" t="str">
            <v>299#736</v>
          </cell>
          <cell r="D3326">
            <v>12145</v>
          </cell>
          <cell r="E3326">
            <v>1</v>
          </cell>
          <cell r="F3326" t="str">
            <v>C</v>
          </cell>
          <cell r="G3326" t="str">
            <v>C</v>
          </cell>
          <cell r="H3326" t="str">
            <v/>
          </cell>
          <cell r="I3326" t="str">
            <v/>
          </cell>
          <cell r="J3326" t="str">
            <v/>
          </cell>
          <cell r="K3326" t="str">
            <v>Large Commercial Aircraft</v>
          </cell>
          <cell r="L3326" t="str">
            <v>Boeing</v>
          </cell>
          <cell r="M3326" t="str">
            <v>Boeing 717</v>
          </cell>
        </row>
        <row r="3327">
          <cell r="A3327">
            <v>534</v>
          </cell>
          <cell r="B3327">
            <v>736</v>
          </cell>
          <cell r="C3327" t="str">
            <v>534#736</v>
          </cell>
          <cell r="D3327">
            <v>12145</v>
          </cell>
          <cell r="E3327">
            <v>1</v>
          </cell>
          <cell r="F3327" t="str">
            <v>C</v>
          </cell>
          <cell r="G3327" t="str">
            <v>C</v>
          </cell>
          <cell r="H3327" t="str">
            <v/>
          </cell>
          <cell r="I3327" t="str">
            <v/>
          </cell>
          <cell r="J3327" t="str">
            <v/>
          </cell>
          <cell r="K3327" t="str">
            <v>Large Commercial Aircraft</v>
          </cell>
          <cell r="L3327" t="str">
            <v>Boeing</v>
          </cell>
          <cell r="M3327" t="str">
            <v>Boeing 737 Classic: 737-300</v>
          </cell>
        </row>
        <row r="3328">
          <cell r="A3328">
            <v>221</v>
          </cell>
          <cell r="B3328">
            <v>736</v>
          </cell>
          <cell r="C3328" t="str">
            <v>221#736</v>
          </cell>
          <cell r="D3328">
            <v>12145</v>
          </cell>
          <cell r="E3328">
            <v>1</v>
          </cell>
          <cell r="F3328" t="str">
            <v>C</v>
          </cell>
          <cell r="G3328" t="str">
            <v>C</v>
          </cell>
          <cell r="H3328" t="str">
            <v/>
          </cell>
          <cell r="I3328" t="str">
            <v/>
          </cell>
          <cell r="J3328" t="str">
            <v/>
          </cell>
          <cell r="K3328" t="str">
            <v>Large Commercial Aircraft</v>
          </cell>
          <cell r="L3328" t="str">
            <v>Airbus</v>
          </cell>
          <cell r="M3328" t="str">
            <v>Airbus A220-100</v>
          </cell>
        </row>
        <row r="3329">
          <cell r="A3329">
            <v>222</v>
          </cell>
          <cell r="B3329">
            <v>736</v>
          </cell>
          <cell r="C3329" t="str">
            <v>222#736</v>
          </cell>
          <cell r="D3329">
            <v>12145</v>
          </cell>
          <cell r="E3329">
            <v>1</v>
          </cell>
          <cell r="F3329" t="str">
            <v>C</v>
          </cell>
          <cell r="G3329" t="str">
            <v>C</v>
          </cell>
          <cell r="H3329" t="str">
            <v/>
          </cell>
          <cell r="I3329" t="str">
            <v/>
          </cell>
          <cell r="J3329" t="str">
            <v/>
          </cell>
          <cell r="K3329" t="str">
            <v>Large Commercial Aircraft</v>
          </cell>
          <cell r="L3329" t="str">
            <v>Airbus</v>
          </cell>
          <cell r="M3329" t="str">
            <v>Airbus A220-300</v>
          </cell>
        </row>
        <row r="3330">
          <cell r="A3330">
            <v>634</v>
          </cell>
          <cell r="B3330">
            <v>736</v>
          </cell>
          <cell r="C3330" t="str">
            <v>634#736</v>
          </cell>
          <cell r="D3330">
            <v>12145</v>
          </cell>
          <cell r="E3330">
            <v>1</v>
          </cell>
          <cell r="F3330" t="str">
            <v>C</v>
          </cell>
          <cell r="G3330" t="str">
            <v>C</v>
          </cell>
          <cell r="H3330" t="str">
            <v/>
          </cell>
          <cell r="I3330" t="str">
            <v/>
          </cell>
          <cell r="J3330" t="str">
            <v/>
          </cell>
          <cell r="K3330" t="str">
            <v>Large Commercial Aircraft</v>
          </cell>
          <cell r="L3330" t="str">
            <v>Airbus</v>
          </cell>
          <cell r="M3330" t="str">
            <v>A319-100</v>
          </cell>
        </row>
        <row r="3331">
          <cell r="A3331">
            <v>633</v>
          </cell>
          <cell r="B3331">
            <v>736</v>
          </cell>
          <cell r="C3331" t="str">
            <v>633#736</v>
          </cell>
          <cell r="D3331">
            <v>12145</v>
          </cell>
          <cell r="E3331">
            <v>1</v>
          </cell>
          <cell r="F3331" t="str">
            <v>C</v>
          </cell>
          <cell r="G3331" t="str">
            <v>C</v>
          </cell>
          <cell r="H3331">
            <v>12000</v>
          </cell>
          <cell r="I3331">
            <v>1.2083333333333333E-2</v>
          </cell>
          <cell r="J3331" t="str">
            <v/>
          </cell>
          <cell r="K3331" t="str">
            <v>Large Commercial Aircraft</v>
          </cell>
          <cell r="L3331" t="str">
            <v>Airbus</v>
          </cell>
          <cell r="M3331" t="str">
            <v>A320-200</v>
          </cell>
        </row>
        <row r="3332">
          <cell r="A3332">
            <v>206</v>
          </cell>
          <cell r="B3332">
            <v>736</v>
          </cell>
          <cell r="C3332" t="str">
            <v>206#736</v>
          </cell>
          <cell r="D3332">
            <v>12145</v>
          </cell>
          <cell r="E3332">
            <v>1</v>
          </cell>
          <cell r="F3332" t="str">
            <v>C</v>
          </cell>
          <cell r="G3332" t="str">
            <v>C</v>
          </cell>
          <cell r="H3332" t="str">
            <v/>
          </cell>
          <cell r="I3332" t="str">
            <v/>
          </cell>
          <cell r="J3332" t="str">
            <v/>
          </cell>
          <cell r="K3332" t="str">
            <v>Large Commercial Aircraft</v>
          </cell>
          <cell r="L3332" t="str">
            <v>Airbus</v>
          </cell>
          <cell r="M3332" t="str">
            <v>Airbus A319ceo</v>
          </cell>
        </row>
        <row r="3333">
          <cell r="A3333">
            <v>510</v>
          </cell>
          <cell r="B3333">
            <v>736</v>
          </cell>
          <cell r="C3333" t="str">
            <v>510#736</v>
          </cell>
          <cell r="D3333">
            <v>12145</v>
          </cell>
          <cell r="E3333">
            <v>1</v>
          </cell>
          <cell r="F3333" t="str">
            <v>C</v>
          </cell>
          <cell r="G3333" t="str">
            <v>C</v>
          </cell>
          <cell r="H3333" t="str">
            <v/>
          </cell>
          <cell r="I3333" t="str">
            <v/>
          </cell>
          <cell r="J3333" t="str">
            <v/>
          </cell>
          <cell r="K3333" t="str">
            <v>Large Commercial Aircraft</v>
          </cell>
          <cell r="L3333" t="str">
            <v>Airbus</v>
          </cell>
          <cell r="M3333" t="str">
            <v>Airbus A319ceo</v>
          </cell>
        </row>
        <row r="3334">
          <cell r="A3334">
            <v>207</v>
          </cell>
          <cell r="B3334">
            <v>736</v>
          </cell>
          <cell r="C3334" t="str">
            <v>207#736</v>
          </cell>
          <cell r="D3334">
            <v>12145</v>
          </cell>
          <cell r="E3334">
            <v>1</v>
          </cell>
          <cell r="F3334" t="str">
            <v>C</v>
          </cell>
          <cell r="G3334" t="str">
            <v>C</v>
          </cell>
          <cell r="H3334" t="str">
            <v/>
          </cell>
          <cell r="I3334" t="str">
            <v/>
          </cell>
          <cell r="J3334" t="str">
            <v/>
          </cell>
          <cell r="K3334" t="str">
            <v>Large Commercial Aircraft</v>
          </cell>
          <cell r="L3334" t="str">
            <v>Airbus</v>
          </cell>
          <cell r="M3334" t="str">
            <v>Airbus A320ceo</v>
          </cell>
        </row>
        <row r="3335">
          <cell r="A3335">
            <v>511</v>
          </cell>
          <cell r="B3335">
            <v>736</v>
          </cell>
          <cell r="C3335" t="str">
            <v>511#736</v>
          </cell>
          <cell r="D3335">
            <v>12145</v>
          </cell>
          <cell r="E3335">
            <v>1</v>
          </cell>
          <cell r="F3335" t="str">
            <v>C</v>
          </cell>
          <cell r="G3335" t="str">
            <v>C</v>
          </cell>
          <cell r="H3335" t="str">
            <v/>
          </cell>
          <cell r="I3335" t="str">
            <v/>
          </cell>
          <cell r="J3335" t="str">
            <v/>
          </cell>
          <cell r="K3335" t="str">
            <v>Large Commercial Aircraft</v>
          </cell>
          <cell r="L3335" t="str">
            <v>Airbus</v>
          </cell>
          <cell r="M3335" t="str">
            <v>Airbus A320ceo</v>
          </cell>
        </row>
        <row r="3336">
          <cell r="A3336">
            <v>208</v>
          </cell>
          <cell r="B3336">
            <v>736</v>
          </cell>
          <cell r="C3336" t="str">
            <v>208#736</v>
          </cell>
          <cell r="D3336">
            <v>12145</v>
          </cell>
          <cell r="E3336">
            <v>1</v>
          </cell>
          <cell r="F3336" t="str">
            <v>C</v>
          </cell>
          <cell r="G3336" t="str">
            <v>C</v>
          </cell>
          <cell r="H3336" t="str">
            <v/>
          </cell>
          <cell r="I3336" t="str">
            <v/>
          </cell>
          <cell r="J3336" t="str">
            <v/>
          </cell>
          <cell r="K3336" t="str">
            <v>Large Commercial Aircraft</v>
          </cell>
          <cell r="L3336" t="str">
            <v>Airbus</v>
          </cell>
          <cell r="M3336" t="str">
            <v>Airbus A321ceo</v>
          </cell>
        </row>
        <row r="3337">
          <cell r="A3337">
            <v>512</v>
          </cell>
          <cell r="B3337">
            <v>736</v>
          </cell>
          <cell r="C3337" t="str">
            <v>512#736</v>
          </cell>
          <cell r="D3337">
            <v>12145</v>
          </cell>
          <cell r="E3337">
            <v>1</v>
          </cell>
          <cell r="F3337" t="str">
            <v>C</v>
          </cell>
          <cell r="G3337" t="str">
            <v>C</v>
          </cell>
          <cell r="H3337" t="str">
            <v/>
          </cell>
          <cell r="I3337" t="str">
            <v/>
          </cell>
          <cell r="J3337" t="str">
            <v/>
          </cell>
          <cell r="K3337" t="str">
            <v>Large Commercial Aircraft</v>
          </cell>
          <cell r="L3337" t="str">
            <v>Airbus</v>
          </cell>
          <cell r="M3337" t="str">
            <v>Airbus A321ceo</v>
          </cell>
        </row>
        <row r="3338">
          <cell r="A3338">
            <v>513</v>
          </cell>
          <cell r="B3338">
            <v>736</v>
          </cell>
          <cell r="C3338" t="str">
            <v>513#736</v>
          </cell>
          <cell r="D3338">
            <v>12145</v>
          </cell>
          <cell r="E3338">
            <v>1</v>
          </cell>
          <cell r="F3338" t="str">
            <v>C</v>
          </cell>
          <cell r="G3338" t="str">
            <v>C</v>
          </cell>
          <cell r="H3338" t="str">
            <v/>
          </cell>
          <cell r="I3338" t="str">
            <v/>
          </cell>
          <cell r="J3338" t="str">
            <v/>
          </cell>
          <cell r="K3338" t="str">
            <v>Large Commercial Aircraft</v>
          </cell>
          <cell r="L3338" t="str">
            <v>Airbus</v>
          </cell>
          <cell r="M3338" t="str">
            <v>Airbus A319neo</v>
          </cell>
        </row>
        <row r="3339">
          <cell r="A3339">
            <v>209</v>
          </cell>
          <cell r="B3339">
            <v>736</v>
          </cell>
          <cell r="C3339" t="str">
            <v>209#736</v>
          </cell>
          <cell r="D3339">
            <v>12145</v>
          </cell>
          <cell r="E3339">
            <v>1</v>
          </cell>
          <cell r="F3339" t="str">
            <v>C</v>
          </cell>
          <cell r="G3339" t="str">
            <v>C</v>
          </cell>
          <cell r="H3339" t="str">
            <v/>
          </cell>
          <cell r="I3339" t="str">
            <v/>
          </cell>
          <cell r="J3339" t="str">
            <v/>
          </cell>
          <cell r="K3339" t="str">
            <v>Large Commercial Aircraft</v>
          </cell>
          <cell r="L3339" t="str">
            <v>Airbus</v>
          </cell>
          <cell r="M3339" t="str">
            <v>Airbus A319neo</v>
          </cell>
        </row>
        <row r="3340">
          <cell r="A3340">
            <v>514</v>
          </cell>
          <cell r="B3340">
            <v>736</v>
          </cell>
          <cell r="C3340" t="str">
            <v>514#736</v>
          </cell>
          <cell r="D3340">
            <v>12145</v>
          </cell>
          <cell r="E3340">
            <v>1</v>
          </cell>
          <cell r="F3340" t="str">
            <v>C</v>
          </cell>
          <cell r="G3340" t="str">
            <v>C</v>
          </cell>
          <cell r="H3340" t="str">
            <v/>
          </cell>
          <cell r="I3340" t="str">
            <v/>
          </cell>
          <cell r="J3340" t="str">
            <v/>
          </cell>
          <cell r="K3340" t="str">
            <v>Large Commercial Aircraft</v>
          </cell>
          <cell r="L3340" t="str">
            <v>Airbus</v>
          </cell>
          <cell r="M3340" t="str">
            <v>Airbus A320neo</v>
          </cell>
        </row>
        <row r="3341">
          <cell r="A3341">
            <v>210</v>
          </cell>
          <cell r="B3341">
            <v>736</v>
          </cell>
          <cell r="C3341" t="str">
            <v>210#736</v>
          </cell>
          <cell r="D3341">
            <v>12145</v>
          </cell>
          <cell r="E3341">
            <v>1</v>
          </cell>
          <cell r="F3341" t="str">
            <v>C</v>
          </cell>
          <cell r="G3341" t="str">
            <v>C</v>
          </cell>
          <cell r="H3341" t="str">
            <v/>
          </cell>
          <cell r="I3341" t="str">
            <v/>
          </cell>
          <cell r="J3341" t="str">
            <v/>
          </cell>
          <cell r="K3341" t="str">
            <v>Large Commercial Aircraft</v>
          </cell>
          <cell r="L3341" t="str">
            <v>Airbus</v>
          </cell>
          <cell r="M3341" t="str">
            <v>Airbus A320neo</v>
          </cell>
        </row>
        <row r="3342">
          <cell r="A3342">
            <v>665</v>
          </cell>
          <cell r="B3342">
            <v>736</v>
          </cell>
          <cell r="C3342" t="str">
            <v>665#736</v>
          </cell>
          <cell r="D3342">
            <v>12145</v>
          </cell>
          <cell r="E3342">
            <v>1</v>
          </cell>
          <cell r="F3342" t="str">
            <v>C</v>
          </cell>
          <cell r="G3342" t="str">
            <v>C</v>
          </cell>
          <cell r="H3342" t="str">
            <v/>
          </cell>
          <cell r="I3342" t="str">
            <v/>
          </cell>
          <cell r="J3342" t="str">
            <v/>
          </cell>
          <cell r="K3342" t="str">
            <v>Freighter</v>
          </cell>
          <cell r="L3342" t="str">
            <v>Airbus</v>
          </cell>
          <cell r="M3342" t="str">
            <v>A320-200P2F</v>
          </cell>
        </row>
        <row r="3343">
          <cell r="A3343">
            <v>666</v>
          </cell>
          <cell r="B3343">
            <v>736</v>
          </cell>
          <cell r="C3343" t="str">
            <v>666#736</v>
          </cell>
          <cell r="D3343">
            <v>12145</v>
          </cell>
          <cell r="E3343">
            <v>1</v>
          </cell>
          <cell r="F3343" t="str">
            <v>C</v>
          </cell>
          <cell r="G3343" t="str">
            <v>C</v>
          </cell>
          <cell r="H3343" t="str">
            <v/>
          </cell>
          <cell r="I3343" t="str">
            <v/>
          </cell>
          <cell r="J3343" t="str">
            <v/>
          </cell>
          <cell r="K3343" t="str">
            <v>Freighter</v>
          </cell>
          <cell r="L3343" t="str">
            <v>Airbus</v>
          </cell>
          <cell r="M3343" t="str">
            <v>A321P2F</v>
          </cell>
        </row>
        <row r="3344">
          <cell r="A3344">
            <v>573</v>
          </cell>
          <cell r="B3344">
            <v>736</v>
          </cell>
          <cell r="C3344" t="str">
            <v>573#736</v>
          </cell>
          <cell r="D3344">
            <v>12145</v>
          </cell>
          <cell r="E3344">
            <v>1</v>
          </cell>
          <cell r="F3344" t="str">
            <v>C</v>
          </cell>
          <cell r="G3344" t="str">
            <v>C</v>
          </cell>
          <cell r="H3344" t="str">
            <v/>
          </cell>
          <cell r="I3344" t="str">
            <v/>
          </cell>
          <cell r="J3344" t="str">
            <v/>
          </cell>
          <cell r="K3344" t="str">
            <v>Freighter</v>
          </cell>
          <cell r="L3344" t="str">
            <v>Boeing</v>
          </cell>
          <cell r="M3344" t="str">
            <v>Boeing 737-300SF</v>
          </cell>
        </row>
        <row r="3345">
          <cell r="A3345">
            <v>572</v>
          </cell>
          <cell r="B3345">
            <v>736</v>
          </cell>
          <cell r="C3345" t="str">
            <v>572#736</v>
          </cell>
          <cell r="D3345">
            <v>12145</v>
          </cell>
          <cell r="E3345">
            <v>1</v>
          </cell>
          <cell r="F3345" t="str">
            <v>C</v>
          </cell>
          <cell r="G3345" t="str">
            <v>C</v>
          </cell>
          <cell r="H3345" t="str">
            <v/>
          </cell>
          <cell r="I3345" t="str">
            <v/>
          </cell>
          <cell r="J3345" t="str">
            <v/>
          </cell>
          <cell r="K3345" t="str">
            <v>Freighter</v>
          </cell>
          <cell r="L3345" t="str">
            <v>Boeing</v>
          </cell>
          <cell r="M3345" t="str">
            <v>Boeing 737-400SF</v>
          </cell>
        </row>
        <row r="3346">
          <cell r="A3346">
            <v>591</v>
          </cell>
          <cell r="B3346">
            <v>736</v>
          </cell>
          <cell r="C3346" t="str">
            <v>591#736</v>
          </cell>
          <cell r="D3346">
            <v>12145</v>
          </cell>
          <cell r="E3346">
            <v>1</v>
          </cell>
          <cell r="F3346" t="str">
            <v>C</v>
          </cell>
          <cell r="G3346" t="str">
            <v>C</v>
          </cell>
          <cell r="H3346" t="str">
            <v/>
          </cell>
          <cell r="I3346" t="str">
            <v/>
          </cell>
          <cell r="J3346" t="str">
            <v/>
          </cell>
          <cell r="K3346" t="str">
            <v>Freighter</v>
          </cell>
          <cell r="L3346" t="str">
            <v>Boeing</v>
          </cell>
          <cell r="M3346" t="str">
            <v>Boeing 737-700C</v>
          </cell>
        </row>
        <row r="3347">
          <cell r="A3347">
            <v>571</v>
          </cell>
          <cell r="B3347">
            <v>736</v>
          </cell>
          <cell r="C3347" t="str">
            <v>571#736</v>
          </cell>
          <cell r="D3347">
            <v>12145</v>
          </cell>
          <cell r="E3347">
            <v>1</v>
          </cell>
          <cell r="F3347" t="str">
            <v>C</v>
          </cell>
          <cell r="G3347" t="str">
            <v>C</v>
          </cell>
          <cell r="H3347" t="str">
            <v/>
          </cell>
          <cell r="I3347" t="str">
            <v/>
          </cell>
          <cell r="J3347" t="str">
            <v/>
          </cell>
          <cell r="K3347" t="str">
            <v>Freighter</v>
          </cell>
          <cell r="L3347" t="str">
            <v>Boeing</v>
          </cell>
          <cell r="M3347" t="str">
            <v>Boeing 737-700/-800CF</v>
          </cell>
        </row>
        <row r="3348">
          <cell r="A3348">
            <v>596</v>
          </cell>
          <cell r="B3348">
            <v>736</v>
          </cell>
          <cell r="C3348" t="str">
            <v>596#736</v>
          </cell>
          <cell r="D3348">
            <v>12145</v>
          </cell>
          <cell r="E3348">
            <v>1</v>
          </cell>
          <cell r="F3348" t="str">
            <v>C</v>
          </cell>
          <cell r="G3348" t="str">
            <v>C</v>
          </cell>
          <cell r="H3348" t="str">
            <v/>
          </cell>
          <cell r="I3348" t="str">
            <v/>
          </cell>
          <cell r="J3348" t="str">
            <v/>
          </cell>
          <cell r="K3348" t="str">
            <v>Freighter</v>
          </cell>
          <cell r="L3348" t="str">
            <v>Boeing</v>
          </cell>
          <cell r="M3348" t="str">
            <v>Boeing 757-200 PF/SF</v>
          </cell>
        </row>
        <row r="3349">
          <cell r="A3349">
            <v>595</v>
          </cell>
          <cell r="B3349">
            <v>736</v>
          </cell>
          <cell r="C3349" t="str">
            <v>595#736</v>
          </cell>
          <cell r="D3349">
            <v>12145</v>
          </cell>
          <cell r="E3349">
            <v>1</v>
          </cell>
          <cell r="F3349" t="str">
            <v>C</v>
          </cell>
          <cell r="G3349" t="str">
            <v>C</v>
          </cell>
          <cell r="H3349" t="str">
            <v/>
          </cell>
          <cell r="I3349" t="str">
            <v/>
          </cell>
          <cell r="J3349" t="str">
            <v/>
          </cell>
          <cell r="K3349" t="str">
            <v>Freighter</v>
          </cell>
          <cell r="L3349" t="str">
            <v>Boeing</v>
          </cell>
          <cell r="M3349" t="str">
            <v>Boeing 757-200 PF/SF</v>
          </cell>
        </row>
        <row r="3350">
          <cell r="A3350">
            <v>674</v>
          </cell>
          <cell r="B3350">
            <v>736</v>
          </cell>
          <cell r="C3350" t="str">
            <v>674#736</v>
          </cell>
          <cell r="D3350">
            <v>12145</v>
          </cell>
          <cell r="E3350">
            <v>1</v>
          </cell>
          <cell r="F3350" t="str">
            <v>C</v>
          </cell>
          <cell r="G3350" t="str">
            <v>C</v>
          </cell>
          <cell r="H3350" t="str">
            <v/>
          </cell>
          <cell r="I3350" t="str">
            <v/>
          </cell>
          <cell r="J3350" t="str">
            <v/>
          </cell>
          <cell r="K3350" t="str">
            <v>Business Jet</v>
          </cell>
          <cell r="L3350" t="str">
            <v>Airbus</v>
          </cell>
          <cell r="M3350" t="str">
            <v>Airbus ACJ TwoTwenty</v>
          </cell>
        </row>
        <row r="3351">
          <cell r="A3351">
            <v>296</v>
          </cell>
          <cell r="B3351">
            <v>736</v>
          </cell>
          <cell r="C3351" t="str">
            <v>296#736</v>
          </cell>
          <cell r="D3351">
            <v>12145</v>
          </cell>
          <cell r="E3351">
            <v>1</v>
          </cell>
          <cell r="F3351" t="str">
            <v>C</v>
          </cell>
          <cell r="G3351" t="str">
            <v>C</v>
          </cell>
          <cell r="H3351" t="str">
            <v/>
          </cell>
          <cell r="I3351" t="str">
            <v/>
          </cell>
          <cell r="J3351" t="str">
            <v/>
          </cell>
          <cell r="K3351" t="str">
            <v>Business Jet</v>
          </cell>
          <cell r="L3351" t="str">
            <v>Airbus</v>
          </cell>
          <cell r="M3351" t="str">
            <v>Airbus ACJ320 Family</v>
          </cell>
        </row>
        <row r="3352">
          <cell r="A3352">
            <v>526</v>
          </cell>
          <cell r="B3352">
            <v>736</v>
          </cell>
          <cell r="C3352" t="str">
            <v>526#736</v>
          </cell>
          <cell r="D3352">
            <v>12145</v>
          </cell>
          <cell r="E3352">
            <v>1</v>
          </cell>
          <cell r="F3352" t="str">
            <v>C</v>
          </cell>
          <cell r="G3352" t="str">
            <v>C</v>
          </cell>
          <cell r="H3352" t="str">
            <v/>
          </cell>
          <cell r="I3352" t="str">
            <v/>
          </cell>
          <cell r="J3352" t="str">
            <v/>
          </cell>
          <cell r="K3352" t="str">
            <v>Business Jet</v>
          </cell>
          <cell r="L3352" t="str">
            <v>Airbus</v>
          </cell>
          <cell r="M3352" t="str">
            <v>Airbus ACJ320 Family</v>
          </cell>
        </row>
        <row r="3353">
          <cell r="A3353">
            <v>528</v>
          </cell>
          <cell r="B3353">
            <v>736</v>
          </cell>
          <cell r="C3353" t="str">
            <v>528#736</v>
          </cell>
          <cell r="D3353">
            <v>12145</v>
          </cell>
          <cell r="E3353">
            <v>1</v>
          </cell>
          <cell r="F3353" t="str">
            <v>C</v>
          </cell>
          <cell r="G3353" t="str">
            <v>C</v>
          </cell>
          <cell r="H3353" t="str">
            <v/>
          </cell>
          <cell r="I3353" t="str">
            <v/>
          </cell>
          <cell r="J3353" t="str">
            <v/>
          </cell>
          <cell r="K3353" t="str">
            <v>Business Jet</v>
          </cell>
          <cell r="L3353" t="str">
            <v>Airbus</v>
          </cell>
          <cell r="M3353" t="str">
            <v>Airbus ACJ320neo Family</v>
          </cell>
        </row>
        <row r="3354">
          <cell r="A3354">
            <v>527</v>
          </cell>
          <cell r="B3354">
            <v>736</v>
          </cell>
          <cell r="C3354" t="str">
            <v>527#736</v>
          </cell>
          <cell r="D3354">
            <v>12145</v>
          </cell>
          <cell r="E3354">
            <v>1</v>
          </cell>
          <cell r="F3354" t="str">
            <v>C</v>
          </cell>
          <cell r="G3354" t="str">
            <v>C</v>
          </cell>
          <cell r="H3354" t="str">
            <v/>
          </cell>
          <cell r="I3354" t="str">
            <v/>
          </cell>
          <cell r="J3354" t="str">
            <v/>
          </cell>
          <cell r="K3354" t="str">
            <v>Business Jet</v>
          </cell>
          <cell r="L3354" t="str">
            <v>Airbus</v>
          </cell>
          <cell r="M3354" t="str">
            <v>Airbus ACJ320neo Family</v>
          </cell>
        </row>
        <row r="3355">
          <cell r="A3355">
            <v>529</v>
          </cell>
          <cell r="B3355">
            <v>736</v>
          </cell>
          <cell r="C3355" t="str">
            <v>529#736</v>
          </cell>
          <cell r="D3355">
            <v>12145</v>
          </cell>
          <cell r="E3355">
            <v>1</v>
          </cell>
          <cell r="F3355" t="str">
            <v>C</v>
          </cell>
          <cell r="G3355" t="str">
            <v>C</v>
          </cell>
          <cell r="H3355" t="str">
            <v/>
          </cell>
          <cell r="I3355" t="str">
            <v/>
          </cell>
          <cell r="J3355" t="str">
            <v/>
          </cell>
          <cell r="K3355" t="str">
            <v>Business Jet</v>
          </cell>
          <cell r="L3355" t="str">
            <v>Boeing</v>
          </cell>
          <cell r="M3355" t="str">
            <v>Boeing BBJ MAX</v>
          </cell>
        </row>
        <row r="3356">
          <cell r="A3356">
            <v>297</v>
          </cell>
          <cell r="B3356">
            <v>736</v>
          </cell>
          <cell r="C3356" t="str">
            <v>297#736</v>
          </cell>
          <cell r="D3356">
            <v>12145</v>
          </cell>
          <cell r="E3356">
            <v>1</v>
          </cell>
          <cell r="F3356" t="str">
            <v>C</v>
          </cell>
          <cell r="G3356" t="str">
            <v>C</v>
          </cell>
          <cell r="H3356" t="str">
            <v/>
          </cell>
          <cell r="I3356" t="str">
            <v/>
          </cell>
          <cell r="J3356" t="str">
            <v/>
          </cell>
          <cell r="K3356" t="str">
            <v>Business Jet</v>
          </cell>
          <cell r="L3356" t="str">
            <v>Boeing</v>
          </cell>
          <cell r="M3356" t="str">
            <v>Boeing BBJ/BBJ2/BBJ3</v>
          </cell>
        </row>
        <row r="3357">
          <cell r="A3357">
            <v>636</v>
          </cell>
          <cell r="B3357">
            <v>736</v>
          </cell>
          <cell r="C3357" t="str">
            <v>636#736</v>
          </cell>
          <cell r="D3357">
            <v>12145</v>
          </cell>
          <cell r="E3357">
            <v>1</v>
          </cell>
          <cell r="F3357" t="str">
            <v>C</v>
          </cell>
          <cell r="G3357" t="str">
            <v>C</v>
          </cell>
          <cell r="H3357" t="str">
            <v/>
          </cell>
          <cell r="I3357" t="str">
            <v/>
          </cell>
          <cell r="J3357" t="str">
            <v/>
          </cell>
          <cell r="K3357" t="str">
            <v>Military Transport / Special Mission</v>
          </cell>
          <cell r="L3357" t="str">
            <v>Boeing</v>
          </cell>
          <cell r="M3357" t="str">
            <v>Boeing B-52 Stratofortress</v>
          </cell>
        </row>
        <row r="3358">
          <cell r="A3358">
            <v>676</v>
          </cell>
          <cell r="B3358">
            <v>736</v>
          </cell>
          <cell r="C3358" t="str">
            <v>676#736</v>
          </cell>
          <cell r="D3358">
            <v>12145</v>
          </cell>
          <cell r="E3358">
            <v>1</v>
          </cell>
          <cell r="F3358" t="str">
            <v>C</v>
          </cell>
          <cell r="G3358" t="str">
            <v>C</v>
          </cell>
          <cell r="H3358" t="str">
            <v/>
          </cell>
          <cell r="I3358" t="str">
            <v/>
          </cell>
          <cell r="J3358" t="str">
            <v/>
          </cell>
          <cell r="K3358" t="str">
            <v>Military Transport / Special Mission</v>
          </cell>
          <cell r="L3358" t="str">
            <v>Boeing</v>
          </cell>
          <cell r="M3358" t="str">
            <v>Boeing B-52 Stratofortress re-engine</v>
          </cell>
        </row>
        <row r="3359">
          <cell r="A3359">
            <v>156</v>
          </cell>
          <cell r="B3359">
            <v>736</v>
          </cell>
          <cell r="C3359" t="str">
            <v>156#736</v>
          </cell>
          <cell r="D3359">
            <v>12145</v>
          </cell>
          <cell r="E3359">
            <v>1</v>
          </cell>
          <cell r="F3359" t="str">
            <v>C</v>
          </cell>
          <cell r="G3359" t="str">
            <v>C</v>
          </cell>
          <cell r="H3359" t="str">
            <v/>
          </cell>
          <cell r="I3359" t="str">
            <v/>
          </cell>
          <cell r="J3359" t="str">
            <v/>
          </cell>
          <cell r="K3359" t="str">
            <v>Military Transport / Special Mission</v>
          </cell>
          <cell r="L3359" t="str">
            <v>Boeing</v>
          </cell>
          <cell r="M3359" t="str">
            <v>Boeing P-8 Poseidon</v>
          </cell>
        </row>
        <row r="3360">
          <cell r="A3360">
            <v>574</v>
          </cell>
          <cell r="B3360">
            <v>736</v>
          </cell>
          <cell r="C3360" t="str">
            <v>574#736</v>
          </cell>
          <cell r="D3360">
            <v>12145</v>
          </cell>
          <cell r="E3360">
            <v>1</v>
          </cell>
          <cell r="F3360" t="str">
            <v>C</v>
          </cell>
          <cell r="G3360" t="str">
            <v>C</v>
          </cell>
          <cell r="H3360" t="str">
            <v/>
          </cell>
          <cell r="I3360" t="str">
            <v/>
          </cell>
          <cell r="J3360" t="str">
            <v/>
          </cell>
          <cell r="K3360" t="str">
            <v>Military Transport / Special Mission</v>
          </cell>
          <cell r="L3360" t="str">
            <v>Boeing</v>
          </cell>
          <cell r="M3360" t="str">
            <v>Boeing C-40 Clipper</v>
          </cell>
        </row>
        <row r="3361">
          <cell r="A3361">
            <v>197</v>
          </cell>
          <cell r="B3361">
            <v>736</v>
          </cell>
          <cell r="C3361" t="str">
            <v>197#736</v>
          </cell>
          <cell r="D3361">
            <v>12145</v>
          </cell>
          <cell r="E3361">
            <v>1</v>
          </cell>
          <cell r="F3361" t="str">
            <v>C</v>
          </cell>
          <cell r="G3361" t="str">
            <v>C</v>
          </cell>
          <cell r="H3361" t="str">
            <v/>
          </cell>
          <cell r="I3361" t="str">
            <v/>
          </cell>
          <cell r="J3361" t="str">
            <v/>
          </cell>
          <cell r="K3361" t="str">
            <v>Large Commercial Aircraft</v>
          </cell>
          <cell r="L3361" t="str">
            <v>Boeing</v>
          </cell>
          <cell r="M3361" t="str">
            <v>Boeing 737 MAX: 737 MAX 9</v>
          </cell>
        </row>
        <row r="3362">
          <cell r="A3362">
            <v>300</v>
          </cell>
          <cell r="B3362">
            <v>736</v>
          </cell>
          <cell r="C3362" t="str">
            <v>300#736</v>
          </cell>
          <cell r="D3362">
            <v>12145</v>
          </cell>
          <cell r="E3362">
            <v>1</v>
          </cell>
          <cell r="F3362" t="str">
            <v>C</v>
          </cell>
          <cell r="G3362" t="str">
            <v>C</v>
          </cell>
          <cell r="H3362" t="str">
            <v/>
          </cell>
          <cell r="I3362" t="str">
            <v/>
          </cell>
          <cell r="J3362" t="str">
            <v/>
          </cell>
          <cell r="K3362" t="str">
            <v>Large Commercial Aircraft</v>
          </cell>
          <cell r="L3362" t="str">
            <v>Boeing</v>
          </cell>
          <cell r="M3362" t="str">
            <v>Boeing 737-600</v>
          </cell>
        </row>
        <row r="3363">
          <cell r="A3363">
            <v>192</v>
          </cell>
          <cell r="B3363">
            <v>736</v>
          </cell>
          <cell r="C3363" t="str">
            <v>192#736</v>
          </cell>
          <cell r="D3363">
            <v>12145</v>
          </cell>
          <cell r="E3363">
            <v>1</v>
          </cell>
          <cell r="F3363" t="str">
            <v>C</v>
          </cell>
          <cell r="G3363" t="str">
            <v>C</v>
          </cell>
          <cell r="H3363" t="str">
            <v/>
          </cell>
          <cell r="I3363" t="str">
            <v/>
          </cell>
          <cell r="J3363" t="str">
            <v/>
          </cell>
          <cell r="K3363" t="str">
            <v>Large Commercial Aircraft</v>
          </cell>
          <cell r="L3363" t="str">
            <v>Boeing</v>
          </cell>
          <cell r="M3363" t="str">
            <v>Boeing 737-700</v>
          </cell>
        </row>
        <row r="3364">
          <cell r="A3364">
            <v>193</v>
          </cell>
          <cell r="B3364">
            <v>736</v>
          </cell>
          <cell r="C3364" t="str">
            <v>193#736</v>
          </cell>
          <cell r="D3364">
            <v>12145</v>
          </cell>
          <cell r="E3364">
            <v>1</v>
          </cell>
          <cell r="F3364" t="str">
            <v>C</v>
          </cell>
          <cell r="G3364" t="str">
            <v>C</v>
          </cell>
          <cell r="H3364" t="str">
            <v/>
          </cell>
          <cell r="I3364" t="str">
            <v/>
          </cell>
          <cell r="J3364" t="str">
            <v/>
          </cell>
          <cell r="K3364" t="str">
            <v>Large Commercial Aircraft</v>
          </cell>
          <cell r="L3364" t="str">
            <v>Boeing</v>
          </cell>
          <cell r="M3364" t="str">
            <v>Boeing 737-800</v>
          </cell>
        </row>
        <row r="3365">
          <cell r="A3365">
            <v>194</v>
          </cell>
          <cell r="B3365">
            <v>736</v>
          </cell>
          <cell r="C3365" t="str">
            <v>194#736</v>
          </cell>
          <cell r="D3365">
            <v>12145</v>
          </cell>
          <cell r="E3365">
            <v>1</v>
          </cell>
          <cell r="F3365" t="str">
            <v>C</v>
          </cell>
          <cell r="G3365" t="str">
            <v>C</v>
          </cell>
          <cell r="H3365" t="str">
            <v/>
          </cell>
          <cell r="I3365" t="str">
            <v/>
          </cell>
          <cell r="J3365" t="str">
            <v/>
          </cell>
          <cell r="K3365" t="str">
            <v>Large Commercial Aircraft</v>
          </cell>
          <cell r="L3365" t="str">
            <v>Boeing</v>
          </cell>
          <cell r="M3365" t="str">
            <v>Boeing 737-900</v>
          </cell>
        </row>
        <row r="3366">
          <cell r="A3366">
            <v>522</v>
          </cell>
          <cell r="B3366">
            <v>736</v>
          </cell>
          <cell r="C3366" t="str">
            <v>522#736</v>
          </cell>
          <cell r="D3366">
            <v>12145</v>
          </cell>
          <cell r="E3366">
            <v>1</v>
          </cell>
          <cell r="F3366" t="str">
            <v>C</v>
          </cell>
          <cell r="G3366" t="str">
            <v>C</v>
          </cell>
          <cell r="H3366" t="str">
            <v/>
          </cell>
          <cell r="I3366" t="str">
            <v/>
          </cell>
          <cell r="J3366" t="str">
            <v/>
          </cell>
          <cell r="K3366" t="str">
            <v>Large Commercial Aircraft</v>
          </cell>
          <cell r="L3366" t="str">
            <v>Boeing</v>
          </cell>
          <cell r="M3366" t="str">
            <v>Boeing 757</v>
          </cell>
        </row>
        <row r="3367">
          <cell r="A3367">
            <v>230</v>
          </cell>
          <cell r="B3367">
            <v>736</v>
          </cell>
          <cell r="C3367" t="str">
            <v>230#736</v>
          </cell>
          <cell r="D3367">
            <v>12145</v>
          </cell>
          <cell r="E3367">
            <v>1</v>
          </cell>
          <cell r="F3367" t="str">
            <v>C</v>
          </cell>
          <cell r="G3367" t="str">
            <v>C</v>
          </cell>
          <cell r="H3367" t="str">
            <v/>
          </cell>
          <cell r="I3367" t="str">
            <v/>
          </cell>
          <cell r="J3367" t="str">
            <v/>
          </cell>
          <cell r="K3367" t="str">
            <v>Large Commercial Aircraft</v>
          </cell>
          <cell r="L3367" t="str">
            <v>Boeing</v>
          </cell>
          <cell r="M3367" t="str">
            <v>Boeing 757</v>
          </cell>
        </row>
        <row r="3368">
          <cell r="A3368">
            <v>612</v>
          </cell>
          <cell r="B3368">
            <v>736</v>
          </cell>
          <cell r="C3368" t="str">
            <v>612#736</v>
          </cell>
          <cell r="D3368">
            <v>12145</v>
          </cell>
          <cell r="E3368">
            <v>1</v>
          </cell>
          <cell r="F3368" t="str">
            <v>C</v>
          </cell>
          <cell r="G3368" t="str">
            <v>C</v>
          </cell>
          <cell r="H3368" t="str">
            <v/>
          </cell>
          <cell r="I3368" t="str">
            <v/>
          </cell>
          <cell r="J3368" t="str">
            <v/>
          </cell>
          <cell r="K3368" t="str">
            <v>Large Commercial Aircraft</v>
          </cell>
          <cell r="L3368" t="str">
            <v>Boeing</v>
          </cell>
          <cell r="M3368" t="str">
            <v>Boeing New Single Aisle (NSA)</v>
          </cell>
        </row>
        <row r="3369">
          <cell r="A3369">
            <v>18</v>
          </cell>
          <cell r="B3369">
            <v>736</v>
          </cell>
          <cell r="C3369" t="str">
            <v>18#736</v>
          </cell>
          <cell r="D3369">
            <v>12145</v>
          </cell>
          <cell r="E3369">
            <v>1</v>
          </cell>
          <cell r="F3369" t="str">
            <v>C</v>
          </cell>
          <cell r="G3369" t="str">
            <v>C</v>
          </cell>
          <cell r="H3369" t="str">
            <v/>
          </cell>
          <cell r="I3369" t="str">
            <v/>
          </cell>
          <cell r="J3369" t="str">
            <v/>
          </cell>
          <cell r="K3369" t="str">
            <v>Large Commercial Aircraft</v>
          </cell>
          <cell r="L3369" t="str">
            <v>Comac</v>
          </cell>
          <cell r="M3369" t="str">
            <v>Comac C919</v>
          </cell>
        </row>
        <row r="3370">
          <cell r="A3370">
            <v>541</v>
          </cell>
          <cell r="B3370">
            <v>736</v>
          </cell>
          <cell r="C3370" t="str">
            <v>541#736</v>
          </cell>
          <cell r="D3370">
            <v>12145</v>
          </cell>
          <cell r="E3370">
            <v>1</v>
          </cell>
          <cell r="F3370" t="str">
            <v>C</v>
          </cell>
          <cell r="G3370" t="str">
            <v>C</v>
          </cell>
          <cell r="H3370" t="str">
            <v/>
          </cell>
          <cell r="I3370" t="str">
            <v/>
          </cell>
          <cell r="J3370" t="str">
            <v/>
          </cell>
          <cell r="K3370" t="str">
            <v>Large Commercial Aircraft</v>
          </cell>
          <cell r="L3370" t="str">
            <v>Irkut</v>
          </cell>
          <cell r="M3370" t="str">
            <v>Irkut MC-21</v>
          </cell>
        </row>
        <row r="3371">
          <cell r="A3371">
            <v>19</v>
          </cell>
          <cell r="B3371">
            <v>736</v>
          </cell>
          <cell r="C3371" t="str">
            <v>19#736</v>
          </cell>
          <cell r="D3371">
            <v>12145</v>
          </cell>
          <cell r="E3371">
            <v>1</v>
          </cell>
          <cell r="F3371" t="str">
            <v>C</v>
          </cell>
          <cell r="G3371" t="str">
            <v>C</v>
          </cell>
          <cell r="H3371" t="str">
            <v/>
          </cell>
          <cell r="I3371" t="str">
            <v/>
          </cell>
          <cell r="J3371" t="str">
            <v/>
          </cell>
          <cell r="K3371" t="str">
            <v>Large Commercial Aircraft</v>
          </cell>
          <cell r="L3371" t="str">
            <v>Irkut</v>
          </cell>
          <cell r="M3371" t="str">
            <v>Irkut MC-21</v>
          </cell>
        </row>
        <row r="3372">
          <cell r="A3372">
            <v>663</v>
          </cell>
          <cell r="B3372">
            <v>736</v>
          </cell>
          <cell r="C3372" t="str">
            <v>663#736</v>
          </cell>
          <cell r="D3372">
            <v>12752</v>
          </cell>
          <cell r="E3372">
            <v>1</v>
          </cell>
          <cell r="F3372" t="str">
            <v>D</v>
          </cell>
          <cell r="G3372" t="str">
            <v>D (105% C) [$12,145]</v>
          </cell>
          <cell r="H3372" t="str">
            <v/>
          </cell>
          <cell r="I3372" t="str">
            <v/>
          </cell>
          <cell r="J3372" t="str">
            <v/>
          </cell>
          <cell r="K3372" t="str">
            <v>Large Commercial Aircraft</v>
          </cell>
          <cell r="L3372" t="str">
            <v>Airbus</v>
          </cell>
          <cell r="M3372" t="str">
            <v>Airbus A321 XLR</v>
          </cell>
        </row>
        <row r="3373">
          <cell r="A3373">
            <v>654</v>
          </cell>
          <cell r="B3373">
            <v>736</v>
          </cell>
          <cell r="C3373" t="str">
            <v>654#736</v>
          </cell>
          <cell r="D3373">
            <v>12752</v>
          </cell>
          <cell r="E3373">
            <v>1</v>
          </cell>
          <cell r="F3373" t="str">
            <v>D</v>
          </cell>
          <cell r="G3373" t="str">
            <v>D (105% C) [$12,145]</v>
          </cell>
          <cell r="H3373" t="str">
            <v/>
          </cell>
          <cell r="I3373" t="str">
            <v/>
          </cell>
          <cell r="J3373" t="str">
            <v/>
          </cell>
          <cell r="K3373" t="str">
            <v>Large Commercial Aircraft</v>
          </cell>
          <cell r="L3373" t="str">
            <v>Airbus</v>
          </cell>
          <cell r="M3373" t="str">
            <v>Airbus A322X</v>
          </cell>
        </row>
        <row r="3374">
          <cell r="A3374">
            <v>655</v>
          </cell>
          <cell r="B3374">
            <v>736</v>
          </cell>
          <cell r="C3374" t="str">
            <v>655#736</v>
          </cell>
          <cell r="D3374">
            <v>12752</v>
          </cell>
          <cell r="E3374">
            <v>1</v>
          </cell>
          <cell r="F3374" t="str">
            <v>D</v>
          </cell>
          <cell r="G3374" t="str">
            <v>D (105% C) [$12,145]</v>
          </cell>
          <cell r="H3374" t="str">
            <v/>
          </cell>
          <cell r="I3374" t="str">
            <v/>
          </cell>
          <cell r="J3374" t="str">
            <v/>
          </cell>
          <cell r="K3374" t="str">
            <v>Large Commercial Aircraft</v>
          </cell>
          <cell r="L3374" t="str">
            <v>Airbus</v>
          </cell>
          <cell r="M3374" t="str">
            <v>Airbus A322X</v>
          </cell>
        </row>
        <row r="3375">
          <cell r="A3375">
            <v>653</v>
          </cell>
          <cell r="B3375">
            <v>736</v>
          </cell>
          <cell r="C3375" t="str">
            <v>653#736</v>
          </cell>
          <cell r="D3375">
            <v>12752</v>
          </cell>
          <cell r="E3375">
            <v>1</v>
          </cell>
          <cell r="F3375" t="str">
            <v>D</v>
          </cell>
          <cell r="G3375" t="str">
            <v>D (105% C) [$12,145]</v>
          </cell>
          <cell r="H3375" t="str">
            <v/>
          </cell>
          <cell r="I3375" t="str">
            <v/>
          </cell>
          <cell r="J3375" t="str">
            <v/>
          </cell>
          <cell r="K3375" t="str">
            <v>Large Commercial Aircraft</v>
          </cell>
          <cell r="L3375" t="str">
            <v>Airbus</v>
          </cell>
          <cell r="M3375" t="str">
            <v>Airbus A220-500</v>
          </cell>
        </row>
        <row r="3376">
          <cell r="A3376">
            <v>660</v>
          </cell>
          <cell r="B3376">
            <v>736</v>
          </cell>
          <cell r="C3376" t="str">
            <v>660#736</v>
          </cell>
          <cell r="D3376">
            <v>12752</v>
          </cell>
          <cell r="E3376">
            <v>1</v>
          </cell>
          <cell r="F3376" t="str">
            <v>D</v>
          </cell>
          <cell r="G3376" t="str">
            <v>D (105% C) [$12,145]</v>
          </cell>
          <cell r="H3376" t="str">
            <v/>
          </cell>
          <cell r="I3376" t="str">
            <v/>
          </cell>
          <cell r="J3376" t="str">
            <v/>
          </cell>
          <cell r="K3376" t="str">
            <v>Large Commercial Aircraft</v>
          </cell>
          <cell r="L3376" t="str">
            <v>Airbus</v>
          </cell>
          <cell r="M3376" t="str">
            <v>Airbus A321 LR</v>
          </cell>
        </row>
        <row r="3377">
          <cell r="A3377">
            <v>661</v>
          </cell>
          <cell r="B3377">
            <v>736</v>
          </cell>
          <cell r="C3377" t="str">
            <v>661#736</v>
          </cell>
          <cell r="D3377">
            <v>12752</v>
          </cell>
          <cell r="E3377">
            <v>1</v>
          </cell>
          <cell r="F3377" t="str">
            <v>D</v>
          </cell>
          <cell r="G3377" t="str">
            <v>D (105% C) [$12,145]</v>
          </cell>
          <cell r="H3377" t="str">
            <v/>
          </cell>
          <cell r="I3377" t="str">
            <v/>
          </cell>
          <cell r="J3377" t="str">
            <v/>
          </cell>
          <cell r="K3377" t="str">
            <v>Large Commercial Aircraft</v>
          </cell>
          <cell r="L3377" t="str">
            <v>Airbus</v>
          </cell>
          <cell r="M3377" t="str">
            <v>Airbus A321 LR</v>
          </cell>
        </row>
        <row r="3378">
          <cell r="A3378">
            <v>662</v>
          </cell>
          <cell r="B3378">
            <v>736</v>
          </cell>
          <cell r="C3378" t="str">
            <v>662#736</v>
          </cell>
          <cell r="D3378">
            <v>12752</v>
          </cell>
          <cell r="E3378">
            <v>1</v>
          </cell>
          <cell r="F3378" t="str">
            <v>D</v>
          </cell>
          <cell r="G3378" t="str">
            <v>D (105% C) [$12,145]</v>
          </cell>
          <cell r="H3378" t="str">
            <v/>
          </cell>
          <cell r="I3378" t="str">
            <v/>
          </cell>
          <cell r="J3378" t="str">
            <v/>
          </cell>
          <cell r="K3378" t="str">
            <v>Large Commercial Aircraft</v>
          </cell>
          <cell r="L3378" t="str">
            <v>Airbus</v>
          </cell>
          <cell r="M3378" t="str">
            <v>Airbus A321 XLR</v>
          </cell>
        </row>
        <row r="3379">
          <cell r="A3379">
            <v>668</v>
          </cell>
          <cell r="B3379">
            <v>737</v>
          </cell>
          <cell r="C3379" t="str">
            <v>668#737</v>
          </cell>
          <cell r="D3379">
            <v>4858</v>
          </cell>
          <cell r="E3379">
            <v>1</v>
          </cell>
          <cell r="F3379" t="str">
            <v>A</v>
          </cell>
          <cell r="G3379" t="str">
            <v>A</v>
          </cell>
          <cell r="H3379" t="str">
            <v/>
          </cell>
          <cell r="I3379" t="str">
            <v/>
          </cell>
          <cell r="J3379" t="str">
            <v/>
          </cell>
          <cell r="K3379" t="str">
            <v>Freighter</v>
          </cell>
          <cell r="L3379" t="str">
            <v>ATR</v>
          </cell>
          <cell r="M3379" t="str">
            <v>ATR 72-600F</v>
          </cell>
        </row>
        <row r="3380">
          <cell r="A3380">
            <v>667</v>
          </cell>
          <cell r="B3380">
            <v>737</v>
          </cell>
          <cell r="C3380" t="str">
            <v>667#737</v>
          </cell>
          <cell r="D3380">
            <v>4858</v>
          </cell>
          <cell r="E3380">
            <v>1</v>
          </cell>
          <cell r="F3380" t="str">
            <v>A</v>
          </cell>
          <cell r="G3380" t="str">
            <v>A</v>
          </cell>
          <cell r="H3380" t="str">
            <v/>
          </cell>
          <cell r="I3380" t="str">
            <v/>
          </cell>
          <cell r="J3380" t="str">
            <v/>
          </cell>
          <cell r="K3380" t="str">
            <v>Freighter</v>
          </cell>
          <cell r="L3380" t="str">
            <v>ATR</v>
          </cell>
          <cell r="M3380" t="str">
            <v>ATR 72/42 Freighter Conversion</v>
          </cell>
        </row>
        <row r="3381">
          <cell r="A3381">
            <v>671</v>
          </cell>
          <cell r="B3381">
            <v>737</v>
          </cell>
          <cell r="C3381" t="str">
            <v>671#737</v>
          </cell>
          <cell r="D3381">
            <v>6882</v>
          </cell>
          <cell r="E3381">
            <v>1</v>
          </cell>
          <cell r="F3381" t="str">
            <v>B</v>
          </cell>
          <cell r="G3381" t="str">
            <v>B (142% A) [$4,858]</v>
          </cell>
          <cell r="H3381" t="str">
            <v/>
          </cell>
          <cell r="I3381" t="str">
            <v/>
          </cell>
          <cell r="J3381" t="str">
            <v/>
          </cell>
          <cell r="K3381" t="str">
            <v>Freighter</v>
          </cell>
          <cell r="L3381" t="str">
            <v>Embraer</v>
          </cell>
          <cell r="M3381" t="str">
            <v>Embraer E190F (P2F)</v>
          </cell>
        </row>
        <row r="3382">
          <cell r="A3382">
            <v>672</v>
          </cell>
          <cell r="B3382">
            <v>737</v>
          </cell>
          <cell r="C3382" t="str">
            <v>672#737</v>
          </cell>
          <cell r="D3382">
            <v>6882</v>
          </cell>
          <cell r="E3382">
            <v>1</v>
          </cell>
          <cell r="F3382" t="str">
            <v>B</v>
          </cell>
          <cell r="G3382" t="str">
            <v>B (142% A) [$4,858]</v>
          </cell>
          <cell r="H3382" t="str">
            <v/>
          </cell>
          <cell r="I3382" t="str">
            <v/>
          </cell>
          <cell r="J3382" t="str">
            <v/>
          </cell>
          <cell r="K3382" t="str">
            <v>Freighter</v>
          </cell>
          <cell r="L3382" t="str">
            <v>Embraer</v>
          </cell>
          <cell r="M3382" t="str">
            <v>Embraer E195F (P2F)</v>
          </cell>
        </row>
        <row r="3383">
          <cell r="A3383">
            <v>515</v>
          </cell>
          <cell r="B3383">
            <v>737</v>
          </cell>
          <cell r="C3383" t="str">
            <v>515#737</v>
          </cell>
          <cell r="D3383">
            <v>8097</v>
          </cell>
          <cell r="E3383">
            <v>1</v>
          </cell>
          <cell r="F3383" t="str">
            <v>C</v>
          </cell>
          <cell r="G3383" t="str">
            <v>C</v>
          </cell>
          <cell r="H3383" t="str">
            <v/>
          </cell>
          <cell r="I3383" t="str">
            <v/>
          </cell>
          <cell r="J3383" t="str">
            <v/>
          </cell>
          <cell r="K3383" t="str">
            <v>Large Commercial Aircraft</v>
          </cell>
          <cell r="L3383" t="str">
            <v>Airbus</v>
          </cell>
          <cell r="M3383" t="str">
            <v>Airbus A321neo</v>
          </cell>
        </row>
        <row r="3384">
          <cell r="A3384">
            <v>535</v>
          </cell>
          <cell r="B3384">
            <v>737</v>
          </cell>
          <cell r="C3384" t="str">
            <v>535#737</v>
          </cell>
          <cell r="D3384">
            <v>8097</v>
          </cell>
          <cell r="E3384">
            <v>1</v>
          </cell>
          <cell r="F3384" t="str">
            <v>C</v>
          </cell>
          <cell r="G3384" t="str">
            <v>C</v>
          </cell>
          <cell r="H3384" t="str">
            <v/>
          </cell>
          <cell r="I3384" t="str">
            <v/>
          </cell>
          <cell r="J3384" t="str">
            <v/>
          </cell>
          <cell r="K3384" t="str">
            <v>Large Commercial Aircraft</v>
          </cell>
          <cell r="L3384" t="str">
            <v>Boeing</v>
          </cell>
          <cell r="M3384" t="str">
            <v>Boeing 737 Classic: 737-400</v>
          </cell>
        </row>
        <row r="3385">
          <cell r="A3385">
            <v>536</v>
          </cell>
          <cell r="B3385">
            <v>737</v>
          </cell>
          <cell r="C3385" t="str">
            <v>536#737</v>
          </cell>
          <cell r="D3385">
            <v>8097</v>
          </cell>
          <cell r="E3385">
            <v>1</v>
          </cell>
          <cell r="F3385" t="str">
            <v>C</v>
          </cell>
          <cell r="G3385" t="str">
            <v>C</v>
          </cell>
          <cell r="H3385" t="str">
            <v/>
          </cell>
          <cell r="I3385" t="str">
            <v/>
          </cell>
          <cell r="J3385" t="str">
            <v/>
          </cell>
          <cell r="K3385" t="str">
            <v>Large Commercial Aircraft</v>
          </cell>
          <cell r="L3385" t="str">
            <v>Boeing</v>
          </cell>
          <cell r="M3385" t="str">
            <v>Boeing 737 Classic: 737-500</v>
          </cell>
        </row>
        <row r="3386">
          <cell r="A3386">
            <v>309</v>
          </cell>
          <cell r="B3386">
            <v>737</v>
          </cell>
          <cell r="C3386" t="str">
            <v>309#737</v>
          </cell>
          <cell r="D3386">
            <v>8097</v>
          </cell>
          <cell r="E3386">
            <v>1</v>
          </cell>
          <cell r="F3386" t="str">
            <v>C</v>
          </cell>
          <cell r="G3386" t="str">
            <v>C</v>
          </cell>
          <cell r="H3386" t="str">
            <v/>
          </cell>
          <cell r="I3386" t="str">
            <v/>
          </cell>
          <cell r="J3386" t="str">
            <v/>
          </cell>
          <cell r="K3386" t="str">
            <v>Large Commercial Aircraft</v>
          </cell>
          <cell r="L3386" t="str">
            <v>Boeing</v>
          </cell>
          <cell r="M3386" t="str">
            <v>Boeing 737 MAX: 737 MAX 10</v>
          </cell>
        </row>
        <row r="3387">
          <cell r="A3387">
            <v>195</v>
          </cell>
          <cell r="B3387">
            <v>737</v>
          </cell>
          <cell r="C3387" t="str">
            <v>195#737</v>
          </cell>
          <cell r="D3387">
            <v>8097</v>
          </cell>
          <cell r="E3387">
            <v>1</v>
          </cell>
          <cell r="F3387" t="str">
            <v>C</v>
          </cell>
          <cell r="G3387" t="str">
            <v>C</v>
          </cell>
          <cell r="H3387" t="str">
            <v/>
          </cell>
          <cell r="I3387" t="str">
            <v/>
          </cell>
          <cell r="J3387" t="str">
            <v/>
          </cell>
          <cell r="K3387" t="str">
            <v>Large Commercial Aircraft</v>
          </cell>
          <cell r="L3387" t="str">
            <v>Boeing</v>
          </cell>
          <cell r="M3387" t="str">
            <v>Boeing 737 MAX: 737 MAX 7</v>
          </cell>
        </row>
        <row r="3388">
          <cell r="A3388">
            <v>196</v>
          </cell>
          <cell r="B3388">
            <v>737</v>
          </cell>
          <cell r="C3388" t="str">
            <v>196#737</v>
          </cell>
          <cell r="D3388">
            <v>8097</v>
          </cell>
          <cell r="E3388">
            <v>1</v>
          </cell>
          <cell r="F3388" t="str">
            <v>C</v>
          </cell>
          <cell r="G3388" t="str">
            <v>C</v>
          </cell>
          <cell r="H3388" t="str">
            <v/>
          </cell>
          <cell r="I3388" t="str">
            <v/>
          </cell>
          <cell r="J3388" t="str">
            <v/>
          </cell>
          <cell r="K3388" t="str">
            <v>Large Commercial Aircraft</v>
          </cell>
          <cell r="L3388" t="str">
            <v>Boeing</v>
          </cell>
          <cell r="M3388" t="str">
            <v>Boeing 737 MAX: 737 MAX 8</v>
          </cell>
        </row>
        <row r="3389">
          <cell r="A3389">
            <v>211</v>
          </cell>
          <cell r="B3389">
            <v>737</v>
          </cell>
          <cell r="C3389" t="str">
            <v>211#737</v>
          </cell>
          <cell r="D3389">
            <v>8097</v>
          </cell>
          <cell r="E3389">
            <v>1</v>
          </cell>
          <cell r="F3389" t="str">
            <v>C</v>
          </cell>
          <cell r="G3389" t="str">
            <v>C</v>
          </cell>
          <cell r="H3389" t="str">
            <v/>
          </cell>
          <cell r="I3389" t="str">
            <v/>
          </cell>
          <cell r="J3389" t="str">
            <v/>
          </cell>
          <cell r="K3389" t="str">
            <v>Large Commercial Aircraft</v>
          </cell>
          <cell r="L3389" t="str">
            <v>Airbus</v>
          </cell>
          <cell r="M3389" t="str">
            <v>Airbus A321neo</v>
          </cell>
        </row>
        <row r="3390">
          <cell r="A3390">
            <v>299</v>
          </cell>
          <cell r="B3390">
            <v>737</v>
          </cell>
          <cell r="C3390" t="str">
            <v>299#737</v>
          </cell>
          <cell r="D3390">
            <v>8097</v>
          </cell>
          <cell r="E3390">
            <v>1</v>
          </cell>
          <cell r="F3390" t="str">
            <v>C</v>
          </cell>
          <cell r="G3390" t="str">
            <v>C</v>
          </cell>
          <cell r="H3390" t="str">
            <v/>
          </cell>
          <cell r="I3390" t="str">
            <v/>
          </cell>
          <cell r="J3390" t="str">
            <v/>
          </cell>
          <cell r="K3390" t="str">
            <v>Large Commercial Aircraft</v>
          </cell>
          <cell r="L3390" t="str">
            <v>Boeing</v>
          </cell>
          <cell r="M3390" t="str">
            <v>Boeing 717</v>
          </cell>
        </row>
        <row r="3391">
          <cell r="A3391">
            <v>534</v>
          </cell>
          <cell r="B3391">
            <v>737</v>
          </cell>
          <cell r="C3391" t="str">
            <v>534#737</v>
          </cell>
          <cell r="D3391">
            <v>8097</v>
          </cell>
          <cell r="E3391">
            <v>1</v>
          </cell>
          <cell r="F3391" t="str">
            <v>C</v>
          </cell>
          <cell r="G3391" t="str">
            <v>C</v>
          </cell>
          <cell r="H3391" t="str">
            <v/>
          </cell>
          <cell r="I3391" t="str">
            <v/>
          </cell>
          <cell r="J3391" t="str">
            <v/>
          </cell>
          <cell r="K3391" t="str">
            <v>Large Commercial Aircraft</v>
          </cell>
          <cell r="L3391" t="str">
            <v>Boeing</v>
          </cell>
          <cell r="M3391" t="str">
            <v>Boeing 737 Classic: 737-300</v>
          </cell>
        </row>
        <row r="3392">
          <cell r="A3392">
            <v>221</v>
          </cell>
          <cell r="B3392">
            <v>737</v>
          </cell>
          <cell r="C3392" t="str">
            <v>221#737</v>
          </cell>
          <cell r="D3392">
            <v>8097</v>
          </cell>
          <cell r="E3392">
            <v>1</v>
          </cell>
          <cell r="F3392" t="str">
            <v>C</v>
          </cell>
          <cell r="G3392" t="str">
            <v>C</v>
          </cell>
          <cell r="H3392" t="str">
            <v/>
          </cell>
          <cell r="I3392" t="str">
            <v/>
          </cell>
          <cell r="J3392" t="str">
            <v/>
          </cell>
          <cell r="K3392" t="str">
            <v>Large Commercial Aircraft</v>
          </cell>
          <cell r="L3392" t="str">
            <v>Airbus</v>
          </cell>
          <cell r="M3392" t="str">
            <v>Airbus A220-100</v>
          </cell>
        </row>
        <row r="3393">
          <cell r="A3393">
            <v>222</v>
          </cell>
          <cell r="B3393">
            <v>737</v>
          </cell>
          <cell r="C3393" t="str">
            <v>222#737</v>
          </cell>
          <cell r="D3393">
            <v>8097</v>
          </cell>
          <cell r="E3393">
            <v>1</v>
          </cell>
          <cell r="F3393" t="str">
            <v>C</v>
          </cell>
          <cell r="G3393" t="str">
            <v>C</v>
          </cell>
          <cell r="H3393" t="str">
            <v/>
          </cell>
          <cell r="I3393" t="str">
            <v/>
          </cell>
          <cell r="J3393" t="str">
            <v/>
          </cell>
          <cell r="K3393" t="str">
            <v>Large Commercial Aircraft</v>
          </cell>
          <cell r="L3393" t="str">
            <v>Airbus</v>
          </cell>
          <cell r="M3393" t="str">
            <v>Airbus A220-300</v>
          </cell>
        </row>
        <row r="3394">
          <cell r="A3394">
            <v>634</v>
          </cell>
          <cell r="B3394">
            <v>737</v>
          </cell>
          <cell r="C3394" t="str">
            <v>634#737</v>
          </cell>
          <cell r="D3394">
            <v>8097</v>
          </cell>
          <cell r="E3394">
            <v>1</v>
          </cell>
          <cell r="F3394" t="str">
            <v>C</v>
          </cell>
          <cell r="G3394" t="str">
            <v>C</v>
          </cell>
          <cell r="H3394" t="str">
            <v/>
          </cell>
          <cell r="I3394" t="str">
            <v/>
          </cell>
          <cell r="J3394" t="str">
            <v/>
          </cell>
          <cell r="K3394" t="str">
            <v>Large Commercial Aircraft</v>
          </cell>
          <cell r="L3394" t="str">
            <v>Airbus</v>
          </cell>
          <cell r="M3394" t="str">
            <v>A319-100</v>
          </cell>
        </row>
        <row r="3395">
          <cell r="A3395">
            <v>633</v>
          </cell>
          <cell r="B3395">
            <v>737</v>
          </cell>
          <cell r="C3395" t="str">
            <v>633#737</v>
          </cell>
          <cell r="D3395">
            <v>8097</v>
          </cell>
          <cell r="E3395">
            <v>1</v>
          </cell>
          <cell r="F3395" t="str">
            <v>C</v>
          </cell>
          <cell r="G3395" t="str">
            <v>C</v>
          </cell>
          <cell r="H3395">
            <v>8000</v>
          </cell>
          <cell r="I3395">
            <v>1.2125E-2</v>
          </cell>
          <cell r="J3395" t="str">
            <v/>
          </cell>
          <cell r="K3395" t="str">
            <v>Large Commercial Aircraft</v>
          </cell>
          <cell r="L3395" t="str">
            <v>Airbus</v>
          </cell>
          <cell r="M3395" t="str">
            <v>A320-200</v>
          </cell>
        </row>
        <row r="3396">
          <cell r="A3396">
            <v>206</v>
          </cell>
          <cell r="B3396">
            <v>737</v>
          </cell>
          <cell r="C3396" t="str">
            <v>206#737</v>
          </cell>
          <cell r="D3396">
            <v>8097</v>
          </cell>
          <cell r="E3396">
            <v>1</v>
          </cell>
          <cell r="F3396" t="str">
            <v>C</v>
          </cell>
          <cell r="G3396" t="str">
            <v>C</v>
          </cell>
          <cell r="H3396" t="str">
            <v/>
          </cell>
          <cell r="I3396" t="str">
            <v/>
          </cell>
          <cell r="J3396" t="str">
            <v/>
          </cell>
          <cell r="K3396" t="str">
            <v>Large Commercial Aircraft</v>
          </cell>
          <cell r="L3396" t="str">
            <v>Airbus</v>
          </cell>
          <cell r="M3396" t="str">
            <v>Airbus A319ceo</v>
          </cell>
        </row>
        <row r="3397">
          <cell r="A3397">
            <v>510</v>
          </cell>
          <cell r="B3397">
            <v>737</v>
          </cell>
          <cell r="C3397" t="str">
            <v>510#737</v>
          </cell>
          <cell r="D3397">
            <v>8097</v>
          </cell>
          <cell r="E3397">
            <v>1</v>
          </cell>
          <cell r="F3397" t="str">
            <v>C</v>
          </cell>
          <cell r="G3397" t="str">
            <v>C</v>
          </cell>
          <cell r="H3397" t="str">
            <v/>
          </cell>
          <cell r="I3397" t="str">
            <v/>
          </cell>
          <cell r="J3397" t="str">
            <v/>
          </cell>
          <cell r="K3397" t="str">
            <v>Large Commercial Aircraft</v>
          </cell>
          <cell r="L3397" t="str">
            <v>Airbus</v>
          </cell>
          <cell r="M3397" t="str">
            <v>Airbus A319ceo</v>
          </cell>
        </row>
        <row r="3398">
          <cell r="A3398">
            <v>207</v>
          </cell>
          <cell r="B3398">
            <v>737</v>
          </cell>
          <cell r="C3398" t="str">
            <v>207#737</v>
          </cell>
          <cell r="D3398">
            <v>8097</v>
          </cell>
          <cell r="E3398">
            <v>1</v>
          </cell>
          <cell r="F3398" t="str">
            <v>C</v>
          </cell>
          <cell r="G3398" t="str">
            <v>C</v>
          </cell>
          <cell r="H3398" t="str">
            <v/>
          </cell>
          <cell r="I3398" t="str">
            <v/>
          </cell>
          <cell r="J3398" t="str">
            <v/>
          </cell>
          <cell r="K3398" t="str">
            <v>Large Commercial Aircraft</v>
          </cell>
          <cell r="L3398" t="str">
            <v>Airbus</v>
          </cell>
          <cell r="M3398" t="str">
            <v>Airbus A320ceo</v>
          </cell>
        </row>
        <row r="3399">
          <cell r="A3399">
            <v>511</v>
          </cell>
          <cell r="B3399">
            <v>737</v>
          </cell>
          <cell r="C3399" t="str">
            <v>511#737</v>
          </cell>
          <cell r="D3399">
            <v>8097</v>
          </cell>
          <cell r="E3399">
            <v>1</v>
          </cell>
          <cell r="F3399" t="str">
            <v>C</v>
          </cell>
          <cell r="G3399" t="str">
            <v>C</v>
          </cell>
          <cell r="H3399" t="str">
            <v/>
          </cell>
          <cell r="I3399" t="str">
            <v/>
          </cell>
          <cell r="J3399" t="str">
            <v/>
          </cell>
          <cell r="K3399" t="str">
            <v>Large Commercial Aircraft</v>
          </cell>
          <cell r="L3399" t="str">
            <v>Airbus</v>
          </cell>
          <cell r="M3399" t="str">
            <v>Airbus A320ceo</v>
          </cell>
        </row>
        <row r="3400">
          <cell r="A3400">
            <v>208</v>
          </cell>
          <cell r="B3400">
            <v>737</v>
          </cell>
          <cell r="C3400" t="str">
            <v>208#737</v>
          </cell>
          <cell r="D3400">
            <v>8097</v>
          </cell>
          <cell r="E3400">
            <v>1</v>
          </cell>
          <cell r="F3400" t="str">
            <v>C</v>
          </cell>
          <cell r="G3400" t="str">
            <v>C</v>
          </cell>
          <cell r="H3400" t="str">
            <v/>
          </cell>
          <cell r="I3400" t="str">
            <v/>
          </cell>
          <cell r="J3400" t="str">
            <v/>
          </cell>
          <cell r="K3400" t="str">
            <v>Large Commercial Aircraft</v>
          </cell>
          <cell r="L3400" t="str">
            <v>Airbus</v>
          </cell>
          <cell r="M3400" t="str">
            <v>Airbus A321ceo</v>
          </cell>
        </row>
        <row r="3401">
          <cell r="A3401">
            <v>512</v>
          </cell>
          <cell r="B3401">
            <v>737</v>
          </cell>
          <cell r="C3401" t="str">
            <v>512#737</v>
          </cell>
          <cell r="D3401">
            <v>8097</v>
          </cell>
          <cell r="E3401">
            <v>1</v>
          </cell>
          <cell r="F3401" t="str">
            <v>C</v>
          </cell>
          <cell r="G3401" t="str">
            <v>C</v>
          </cell>
          <cell r="H3401" t="str">
            <v/>
          </cell>
          <cell r="I3401" t="str">
            <v/>
          </cell>
          <cell r="J3401" t="str">
            <v/>
          </cell>
          <cell r="K3401" t="str">
            <v>Large Commercial Aircraft</v>
          </cell>
          <cell r="L3401" t="str">
            <v>Airbus</v>
          </cell>
          <cell r="M3401" t="str">
            <v>Airbus A321ceo</v>
          </cell>
        </row>
        <row r="3402">
          <cell r="A3402">
            <v>513</v>
          </cell>
          <cell r="B3402">
            <v>737</v>
          </cell>
          <cell r="C3402" t="str">
            <v>513#737</v>
          </cell>
          <cell r="D3402">
            <v>8097</v>
          </cell>
          <cell r="E3402">
            <v>1</v>
          </cell>
          <cell r="F3402" t="str">
            <v>C</v>
          </cell>
          <cell r="G3402" t="str">
            <v>C</v>
          </cell>
          <cell r="H3402" t="str">
            <v/>
          </cell>
          <cell r="I3402" t="str">
            <v/>
          </cell>
          <cell r="J3402" t="str">
            <v/>
          </cell>
          <cell r="K3402" t="str">
            <v>Large Commercial Aircraft</v>
          </cell>
          <cell r="L3402" t="str">
            <v>Airbus</v>
          </cell>
          <cell r="M3402" t="str">
            <v>Airbus A319neo</v>
          </cell>
        </row>
        <row r="3403">
          <cell r="A3403">
            <v>209</v>
          </cell>
          <cell r="B3403">
            <v>737</v>
          </cell>
          <cell r="C3403" t="str">
            <v>209#737</v>
          </cell>
          <cell r="D3403">
            <v>8097</v>
          </cell>
          <cell r="E3403">
            <v>1</v>
          </cell>
          <cell r="F3403" t="str">
            <v>C</v>
          </cell>
          <cell r="G3403" t="str">
            <v>C</v>
          </cell>
          <cell r="H3403" t="str">
            <v/>
          </cell>
          <cell r="I3403" t="str">
            <v/>
          </cell>
          <cell r="J3403" t="str">
            <v/>
          </cell>
          <cell r="K3403" t="str">
            <v>Large Commercial Aircraft</v>
          </cell>
          <cell r="L3403" t="str">
            <v>Airbus</v>
          </cell>
          <cell r="M3403" t="str">
            <v>Airbus A319neo</v>
          </cell>
        </row>
        <row r="3404">
          <cell r="A3404">
            <v>514</v>
          </cell>
          <cell r="B3404">
            <v>737</v>
          </cell>
          <cell r="C3404" t="str">
            <v>514#737</v>
          </cell>
          <cell r="D3404">
            <v>8097</v>
          </cell>
          <cell r="E3404">
            <v>1</v>
          </cell>
          <cell r="F3404" t="str">
            <v>C</v>
          </cell>
          <cell r="G3404" t="str">
            <v>C</v>
          </cell>
          <cell r="H3404" t="str">
            <v/>
          </cell>
          <cell r="I3404" t="str">
            <v/>
          </cell>
          <cell r="J3404" t="str">
            <v/>
          </cell>
          <cell r="K3404" t="str">
            <v>Large Commercial Aircraft</v>
          </cell>
          <cell r="L3404" t="str">
            <v>Airbus</v>
          </cell>
          <cell r="M3404" t="str">
            <v>Airbus A320neo</v>
          </cell>
        </row>
        <row r="3405">
          <cell r="A3405">
            <v>210</v>
          </cell>
          <cell r="B3405">
            <v>737</v>
          </cell>
          <cell r="C3405" t="str">
            <v>210#737</v>
          </cell>
          <cell r="D3405">
            <v>8097</v>
          </cell>
          <cell r="E3405">
            <v>1</v>
          </cell>
          <cell r="F3405" t="str">
            <v>C</v>
          </cell>
          <cell r="G3405" t="str">
            <v>C</v>
          </cell>
          <cell r="H3405" t="str">
            <v/>
          </cell>
          <cell r="I3405" t="str">
            <v/>
          </cell>
          <cell r="J3405" t="str">
            <v/>
          </cell>
          <cell r="K3405" t="str">
            <v>Large Commercial Aircraft</v>
          </cell>
          <cell r="L3405" t="str">
            <v>Airbus</v>
          </cell>
          <cell r="M3405" t="str">
            <v>Airbus A320neo</v>
          </cell>
        </row>
        <row r="3406">
          <cell r="A3406">
            <v>665</v>
          </cell>
          <cell r="B3406">
            <v>737</v>
          </cell>
          <cell r="C3406" t="str">
            <v>665#737</v>
          </cell>
          <cell r="D3406">
            <v>8097</v>
          </cell>
          <cell r="E3406">
            <v>1</v>
          </cell>
          <cell r="F3406" t="str">
            <v>C</v>
          </cell>
          <cell r="G3406" t="str">
            <v>C</v>
          </cell>
          <cell r="H3406" t="str">
            <v/>
          </cell>
          <cell r="I3406" t="str">
            <v/>
          </cell>
          <cell r="J3406" t="str">
            <v/>
          </cell>
          <cell r="K3406" t="str">
            <v>Freighter</v>
          </cell>
          <cell r="L3406" t="str">
            <v>Airbus</v>
          </cell>
          <cell r="M3406" t="str">
            <v>A320-200P2F</v>
          </cell>
        </row>
        <row r="3407">
          <cell r="A3407">
            <v>666</v>
          </cell>
          <cell r="B3407">
            <v>737</v>
          </cell>
          <cell r="C3407" t="str">
            <v>666#737</v>
          </cell>
          <cell r="D3407">
            <v>8097</v>
          </cell>
          <cell r="E3407">
            <v>1</v>
          </cell>
          <cell r="F3407" t="str">
            <v>C</v>
          </cell>
          <cell r="G3407" t="str">
            <v>C</v>
          </cell>
          <cell r="H3407" t="str">
            <v/>
          </cell>
          <cell r="I3407" t="str">
            <v/>
          </cell>
          <cell r="J3407" t="str">
            <v/>
          </cell>
          <cell r="K3407" t="str">
            <v>Freighter</v>
          </cell>
          <cell r="L3407" t="str">
            <v>Airbus</v>
          </cell>
          <cell r="M3407" t="str">
            <v>A321P2F</v>
          </cell>
        </row>
        <row r="3408">
          <cell r="A3408">
            <v>573</v>
          </cell>
          <cell r="B3408">
            <v>737</v>
          </cell>
          <cell r="C3408" t="str">
            <v>573#737</v>
          </cell>
          <cell r="D3408">
            <v>8097</v>
          </cell>
          <cell r="E3408">
            <v>1</v>
          </cell>
          <cell r="F3408" t="str">
            <v>C</v>
          </cell>
          <cell r="G3408" t="str">
            <v>C</v>
          </cell>
          <cell r="H3408" t="str">
            <v/>
          </cell>
          <cell r="I3408" t="str">
            <v/>
          </cell>
          <cell r="J3408" t="str">
            <v/>
          </cell>
          <cell r="K3408" t="str">
            <v>Freighter</v>
          </cell>
          <cell r="L3408" t="str">
            <v>Boeing</v>
          </cell>
          <cell r="M3408" t="str">
            <v>Boeing 737-300SF</v>
          </cell>
        </row>
        <row r="3409">
          <cell r="A3409">
            <v>572</v>
          </cell>
          <cell r="B3409">
            <v>737</v>
          </cell>
          <cell r="C3409" t="str">
            <v>572#737</v>
          </cell>
          <cell r="D3409">
            <v>8097</v>
          </cell>
          <cell r="E3409">
            <v>1</v>
          </cell>
          <cell r="F3409" t="str">
            <v>C</v>
          </cell>
          <cell r="G3409" t="str">
            <v>C</v>
          </cell>
          <cell r="H3409" t="str">
            <v/>
          </cell>
          <cell r="I3409" t="str">
            <v/>
          </cell>
          <cell r="J3409" t="str">
            <v/>
          </cell>
          <cell r="K3409" t="str">
            <v>Freighter</v>
          </cell>
          <cell r="L3409" t="str">
            <v>Boeing</v>
          </cell>
          <cell r="M3409" t="str">
            <v>Boeing 737-400SF</v>
          </cell>
        </row>
        <row r="3410">
          <cell r="A3410">
            <v>591</v>
          </cell>
          <cell r="B3410">
            <v>737</v>
          </cell>
          <cell r="C3410" t="str">
            <v>591#737</v>
          </cell>
          <cell r="D3410">
            <v>8097</v>
          </cell>
          <cell r="E3410">
            <v>1</v>
          </cell>
          <cell r="F3410" t="str">
            <v>C</v>
          </cell>
          <cell r="G3410" t="str">
            <v>C</v>
          </cell>
          <cell r="H3410" t="str">
            <v/>
          </cell>
          <cell r="I3410" t="str">
            <v/>
          </cell>
          <cell r="J3410" t="str">
            <v/>
          </cell>
          <cell r="K3410" t="str">
            <v>Freighter</v>
          </cell>
          <cell r="L3410" t="str">
            <v>Boeing</v>
          </cell>
          <cell r="M3410" t="str">
            <v>Boeing 737-700C</v>
          </cell>
        </row>
        <row r="3411">
          <cell r="A3411">
            <v>571</v>
          </cell>
          <cell r="B3411">
            <v>737</v>
          </cell>
          <cell r="C3411" t="str">
            <v>571#737</v>
          </cell>
          <cell r="D3411">
            <v>8097</v>
          </cell>
          <cell r="E3411">
            <v>1</v>
          </cell>
          <cell r="F3411" t="str">
            <v>C</v>
          </cell>
          <cell r="G3411" t="str">
            <v>C</v>
          </cell>
          <cell r="H3411" t="str">
            <v/>
          </cell>
          <cell r="I3411" t="str">
            <v/>
          </cell>
          <cell r="J3411" t="str">
            <v/>
          </cell>
          <cell r="K3411" t="str">
            <v>Freighter</v>
          </cell>
          <cell r="L3411" t="str">
            <v>Boeing</v>
          </cell>
          <cell r="M3411" t="str">
            <v>Boeing 737-700/-800CF</v>
          </cell>
        </row>
        <row r="3412">
          <cell r="A3412">
            <v>596</v>
          </cell>
          <cell r="B3412">
            <v>737</v>
          </cell>
          <cell r="C3412" t="str">
            <v>596#737</v>
          </cell>
          <cell r="D3412">
            <v>8097</v>
          </cell>
          <cell r="E3412">
            <v>1</v>
          </cell>
          <cell r="F3412" t="str">
            <v>C</v>
          </cell>
          <cell r="G3412" t="str">
            <v>C</v>
          </cell>
          <cell r="H3412" t="str">
            <v/>
          </cell>
          <cell r="I3412" t="str">
            <v/>
          </cell>
          <cell r="J3412" t="str">
            <v/>
          </cell>
          <cell r="K3412" t="str">
            <v>Freighter</v>
          </cell>
          <cell r="L3412" t="str">
            <v>Boeing</v>
          </cell>
          <cell r="M3412" t="str">
            <v>Boeing 757-200 PF/SF</v>
          </cell>
        </row>
        <row r="3413">
          <cell r="A3413">
            <v>595</v>
          </cell>
          <cell r="B3413">
            <v>737</v>
          </cell>
          <cell r="C3413" t="str">
            <v>595#737</v>
          </cell>
          <cell r="D3413">
            <v>8097</v>
          </cell>
          <cell r="E3413">
            <v>1</v>
          </cell>
          <cell r="F3413" t="str">
            <v>C</v>
          </cell>
          <cell r="G3413" t="str">
            <v>C</v>
          </cell>
          <cell r="H3413" t="str">
            <v/>
          </cell>
          <cell r="I3413" t="str">
            <v/>
          </cell>
          <cell r="J3413" t="str">
            <v/>
          </cell>
          <cell r="K3413" t="str">
            <v>Freighter</v>
          </cell>
          <cell r="L3413" t="str">
            <v>Boeing</v>
          </cell>
          <cell r="M3413" t="str">
            <v>Boeing 757-200 PF/SF</v>
          </cell>
        </row>
        <row r="3414">
          <cell r="A3414">
            <v>674</v>
          </cell>
          <cell r="B3414">
            <v>737</v>
          </cell>
          <cell r="C3414" t="str">
            <v>674#737</v>
          </cell>
          <cell r="D3414">
            <v>8097</v>
          </cell>
          <cell r="E3414">
            <v>1</v>
          </cell>
          <cell r="F3414" t="str">
            <v>C</v>
          </cell>
          <cell r="G3414" t="str">
            <v>C</v>
          </cell>
          <cell r="H3414" t="str">
            <v/>
          </cell>
          <cell r="I3414" t="str">
            <v/>
          </cell>
          <cell r="J3414" t="str">
            <v/>
          </cell>
          <cell r="K3414" t="str">
            <v>Business Jet</v>
          </cell>
          <cell r="L3414" t="str">
            <v>Airbus</v>
          </cell>
          <cell r="M3414" t="str">
            <v>Airbus ACJ TwoTwenty</v>
          </cell>
        </row>
        <row r="3415">
          <cell r="A3415">
            <v>296</v>
          </cell>
          <cell r="B3415">
            <v>737</v>
          </cell>
          <cell r="C3415" t="str">
            <v>296#737</v>
          </cell>
          <cell r="D3415">
            <v>8097</v>
          </cell>
          <cell r="E3415">
            <v>1</v>
          </cell>
          <cell r="F3415" t="str">
            <v>C</v>
          </cell>
          <cell r="G3415" t="str">
            <v>C</v>
          </cell>
          <cell r="H3415" t="str">
            <v/>
          </cell>
          <cell r="I3415" t="str">
            <v/>
          </cell>
          <cell r="J3415" t="str">
            <v/>
          </cell>
          <cell r="K3415" t="str">
            <v>Business Jet</v>
          </cell>
          <cell r="L3415" t="str">
            <v>Airbus</v>
          </cell>
          <cell r="M3415" t="str">
            <v>Airbus ACJ320 Family</v>
          </cell>
        </row>
        <row r="3416">
          <cell r="A3416">
            <v>526</v>
          </cell>
          <cell r="B3416">
            <v>737</v>
          </cell>
          <cell r="C3416" t="str">
            <v>526#737</v>
          </cell>
          <cell r="D3416">
            <v>8097</v>
          </cell>
          <cell r="E3416">
            <v>1</v>
          </cell>
          <cell r="F3416" t="str">
            <v>C</v>
          </cell>
          <cell r="G3416" t="str">
            <v>C</v>
          </cell>
          <cell r="H3416" t="str">
            <v/>
          </cell>
          <cell r="I3416" t="str">
            <v/>
          </cell>
          <cell r="J3416" t="str">
            <v/>
          </cell>
          <cell r="K3416" t="str">
            <v>Business Jet</v>
          </cell>
          <cell r="L3416" t="str">
            <v>Airbus</v>
          </cell>
          <cell r="M3416" t="str">
            <v>Airbus ACJ320 Family</v>
          </cell>
        </row>
        <row r="3417">
          <cell r="A3417">
            <v>528</v>
          </cell>
          <cell r="B3417">
            <v>737</v>
          </cell>
          <cell r="C3417" t="str">
            <v>528#737</v>
          </cell>
          <cell r="D3417">
            <v>8097</v>
          </cell>
          <cell r="E3417">
            <v>1</v>
          </cell>
          <cell r="F3417" t="str">
            <v>C</v>
          </cell>
          <cell r="G3417" t="str">
            <v>C</v>
          </cell>
          <cell r="H3417" t="str">
            <v/>
          </cell>
          <cell r="I3417" t="str">
            <v/>
          </cell>
          <cell r="J3417" t="str">
            <v/>
          </cell>
          <cell r="K3417" t="str">
            <v>Business Jet</v>
          </cell>
          <cell r="L3417" t="str">
            <v>Airbus</v>
          </cell>
          <cell r="M3417" t="str">
            <v>Airbus ACJ320neo Family</v>
          </cell>
        </row>
        <row r="3418">
          <cell r="A3418">
            <v>527</v>
          </cell>
          <cell r="B3418">
            <v>737</v>
          </cell>
          <cell r="C3418" t="str">
            <v>527#737</v>
          </cell>
          <cell r="D3418">
            <v>8097</v>
          </cell>
          <cell r="E3418">
            <v>1</v>
          </cell>
          <cell r="F3418" t="str">
            <v>C</v>
          </cell>
          <cell r="G3418" t="str">
            <v>C</v>
          </cell>
          <cell r="H3418" t="str">
            <v/>
          </cell>
          <cell r="I3418" t="str">
            <v/>
          </cell>
          <cell r="J3418" t="str">
            <v/>
          </cell>
          <cell r="K3418" t="str">
            <v>Business Jet</v>
          </cell>
          <cell r="L3418" t="str">
            <v>Airbus</v>
          </cell>
          <cell r="M3418" t="str">
            <v>Airbus ACJ320neo Family</v>
          </cell>
        </row>
        <row r="3419">
          <cell r="A3419">
            <v>529</v>
          </cell>
          <cell r="B3419">
            <v>737</v>
          </cell>
          <cell r="C3419" t="str">
            <v>529#737</v>
          </cell>
          <cell r="D3419">
            <v>8097</v>
          </cell>
          <cell r="E3419">
            <v>1</v>
          </cell>
          <cell r="F3419" t="str">
            <v>C</v>
          </cell>
          <cell r="G3419" t="str">
            <v>C</v>
          </cell>
          <cell r="H3419" t="str">
            <v/>
          </cell>
          <cell r="I3419" t="str">
            <v/>
          </cell>
          <cell r="J3419" t="str">
            <v/>
          </cell>
          <cell r="K3419" t="str">
            <v>Business Jet</v>
          </cell>
          <cell r="L3419" t="str">
            <v>Boeing</v>
          </cell>
          <cell r="M3419" t="str">
            <v>Boeing BBJ MAX</v>
          </cell>
        </row>
        <row r="3420">
          <cell r="A3420">
            <v>297</v>
          </cell>
          <cell r="B3420">
            <v>737</v>
          </cell>
          <cell r="C3420" t="str">
            <v>297#737</v>
          </cell>
          <cell r="D3420">
            <v>8097</v>
          </cell>
          <cell r="E3420">
            <v>1</v>
          </cell>
          <cell r="F3420" t="str">
            <v>C</v>
          </cell>
          <cell r="G3420" t="str">
            <v>C</v>
          </cell>
          <cell r="H3420" t="str">
            <v/>
          </cell>
          <cell r="I3420" t="str">
            <v/>
          </cell>
          <cell r="J3420" t="str">
            <v/>
          </cell>
          <cell r="K3420" t="str">
            <v>Business Jet</v>
          </cell>
          <cell r="L3420" t="str">
            <v>Boeing</v>
          </cell>
          <cell r="M3420" t="str">
            <v>Boeing BBJ/BBJ2/BBJ3</v>
          </cell>
        </row>
        <row r="3421">
          <cell r="A3421">
            <v>636</v>
          </cell>
          <cell r="B3421">
            <v>737</v>
          </cell>
          <cell r="C3421" t="str">
            <v>636#737</v>
          </cell>
          <cell r="D3421">
            <v>8097</v>
          </cell>
          <cell r="E3421">
            <v>1</v>
          </cell>
          <cell r="F3421" t="str">
            <v>C</v>
          </cell>
          <cell r="G3421" t="str">
            <v>C</v>
          </cell>
          <cell r="H3421" t="str">
            <v/>
          </cell>
          <cell r="I3421" t="str">
            <v/>
          </cell>
          <cell r="J3421" t="str">
            <v/>
          </cell>
          <cell r="K3421" t="str">
            <v>Military Transport / Special Mission</v>
          </cell>
          <cell r="L3421" t="str">
            <v>Boeing</v>
          </cell>
          <cell r="M3421" t="str">
            <v>Boeing B-52 Stratofortress</v>
          </cell>
        </row>
        <row r="3422">
          <cell r="A3422">
            <v>676</v>
          </cell>
          <cell r="B3422">
            <v>737</v>
          </cell>
          <cell r="C3422" t="str">
            <v>676#737</v>
          </cell>
          <cell r="D3422">
            <v>8097</v>
          </cell>
          <cell r="E3422">
            <v>1</v>
          </cell>
          <cell r="F3422" t="str">
            <v>C</v>
          </cell>
          <cell r="G3422" t="str">
            <v>C</v>
          </cell>
          <cell r="H3422" t="str">
            <v/>
          </cell>
          <cell r="I3422" t="str">
            <v/>
          </cell>
          <cell r="J3422" t="str">
            <v/>
          </cell>
          <cell r="K3422" t="str">
            <v>Military Transport / Special Mission</v>
          </cell>
          <cell r="L3422" t="str">
            <v>Boeing</v>
          </cell>
          <cell r="M3422" t="str">
            <v>Boeing B-52 Stratofortress re-engine</v>
          </cell>
        </row>
        <row r="3423">
          <cell r="A3423">
            <v>156</v>
          </cell>
          <cell r="B3423">
            <v>737</v>
          </cell>
          <cell r="C3423" t="str">
            <v>156#737</v>
          </cell>
          <cell r="D3423">
            <v>8097</v>
          </cell>
          <cell r="E3423">
            <v>1</v>
          </cell>
          <cell r="F3423" t="str">
            <v>C</v>
          </cell>
          <cell r="G3423" t="str">
            <v>C</v>
          </cell>
          <cell r="H3423" t="str">
            <v/>
          </cell>
          <cell r="I3423" t="str">
            <v/>
          </cell>
          <cell r="J3423" t="str">
            <v/>
          </cell>
          <cell r="K3423" t="str">
            <v>Military Transport / Special Mission</v>
          </cell>
          <cell r="L3423" t="str">
            <v>Boeing</v>
          </cell>
          <cell r="M3423" t="str">
            <v>Boeing P-8 Poseidon</v>
          </cell>
        </row>
        <row r="3424">
          <cell r="A3424">
            <v>574</v>
          </cell>
          <cell r="B3424">
            <v>737</v>
          </cell>
          <cell r="C3424" t="str">
            <v>574#737</v>
          </cell>
          <cell r="D3424">
            <v>8097</v>
          </cell>
          <cell r="E3424">
            <v>1</v>
          </cell>
          <cell r="F3424" t="str">
            <v>C</v>
          </cell>
          <cell r="G3424" t="str">
            <v>C</v>
          </cell>
          <cell r="H3424" t="str">
            <v/>
          </cell>
          <cell r="I3424" t="str">
            <v/>
          </cell>
          <cell r="J3424" t="str">
            <v/>
          </cell>
          <cell r="K3424" t="str">
            <v>Military Transport / Special Mission</v>
          </cell>
          <cell r="L3424" t="str">
            <v>Boeing</v>
          </cell>
          <cell r="M3424" t="str">
            <v>Boeing C-40 Clipper</v>
          </cell>
        </row>
        <row r="3425">
          <cell r="A3425">
            <v>197</v>
          </cell>
          <cell r="B3425">
            <v>737</v>
          </cell>
          <cell r="C3425" t="str">
            <v>197#737</v>
          </cell>
          <cell r="D3425">
            <v>8097</v>
          </cell>
          <cell r="E3425">
            <v>1</v>
          </cell>
          <cell r="F3425" t="str">
            <v>C</v>
          </cell>
          <cell r="G3425" t="str">
            <v>C</v>
          </cell>
          <cell r="H3425" t="str">
            <v/>
          </cell>
          <cell r="I3425" t="str">
            <v/>
          </cell>
          <cell r="J3425" t="str">
            <v/>
          </cell>
          <cell r="K3425" t="str">
            <v>Large Commercial Aircraft</v>
          </cell>
          <cell r="L3425" t="str">
            <v>Boeing</v>
          </cell>
          <cell r="M3425" t="str">
            <v>Boeing 737 MAX: 737 MAX 9</v>
          </cell>
        </row>
        <row r="3426">
          <cell r="A3426">
            <v>300</v>
          </cell>
          <cell r="B3426">
            <v>737</v>
          </cell>
          <cell r="C3426" t="str">
            <v>300#737</v>
          </cell>
          <cell r="D3426">
            <v>8097</v>
          </cell>
          <cell r="E3426">
            <v>1</v>
          </cell>
          <cell r="F3426" t="str">
            <v>C</v>
          </cell>
          <cell r="G3426" t="str">
            <v>C</v>
          </cell>
          <cell r="H3426" t="str">
            <v/>
          </cell>
          <cell r="I3426" t="str">
            <v/>
          </cell>
          <cell r="J3426" t="str">
            <v/>
          </cell>
          <cell r="K3426" t="str">
            <v>Large Commercial Aircraft</v>
          </cell>
          <cell r="L3426" t="str">
            <v>Boeing</v>
          </cell>
          <cell r="M3426" t="str">
            <v>Boeing 737-600</v>
          </cell>
        </row>
        <row r="3427">
          <cell r="A3427">
            <v>192</v>
          </cell>
          <cell r="B3427">
            <v>737</v>
          </cell>
          <cell r="C3427" t="str">
            <v>192#737</v>
          </cell>
          <cell r="D3427">
            <v>8097</v>
          </cell>
          <cell r="E3427">
            <v>1</v>
          </cell>
          <cell r="F3427" t="str">
            <v>C</v>
          </cell>
          <cell r="G3427" t="str">
            <v>C</v>
          </cell>
          <cell r="H3427" t="str">
            <v/>
          </cell>
          <cell r="I3427" t="str">
            <v/>
          </cell>
          <cell r="J3427" t="str">
            <v/>
          </cell>
          <cell r="K3427" t="str">
            <v>Large Commercial Aircraft</v>
          </cell>
          <cell r="L3427" t="str">
            <v>Boeing</v>
          </cell>
          <cell r="M3427" t="str">
            <v>Boeing 737-700</v>
          </cell>
        </row>
        <row r="3428">
          <cell r="A3428">
            <v>193</v>
          </cell>
          <cell r="B3428">
            <v>737</v>
          </cell>
          <cell r="C3428" t="str">
            <v>193#737</v>
          </cell>
          <cell r="D3428">
            <v>8097</v>
          </cell>
          <cell r="E3428">
            <v>1</v>
          </cell>
          <cell r="F3428" t="str">
            <v>C</v>
          </cell>
          <cell r="G3428" t="str">
            <v>C</v>
          </cell>
          <cell r="H3428" t="str">
            <v/>
          </cell>
          <cell r="I3428" t="str">
            <v/>
          </cell>
          <cell r="J3428" t="str">
            <v/>
          </cell>
          <cell r="K3428" t="str">
            <v>Large Commercial Aircraft</v>
          </cell>
          <cell r="L3428" t="str">
            <v>Boeing</v>
          </cell>
          <cell r="M3428" t="str">
            <v>Boeing 737-800</v>
          </cell>
        </row>
        <row r="3429">
          <cell r="A3429">
            <v>194</v>
          </cell>
          <cell r="B3429">
            <v>737</v>
          </cell>
          <cell r="C3429" t="str">
            <v>194#737</v>
          </cell>
          <cell r="D3429">
            <v>8097</v>
          </cell>
          <cell r="E3429">
            <v>1</v>
          </cell>
          <cell r="F3429" t="str">
            <v>C</v>
          </cell>
          <cell r="G3429" t="str">
            <v>C</v>
          </cell>
          <cell r="H3429" t="str">
            <v/>
          </cell>
          <cell r="I3429" t="str">
            <v/>
          </cell>
          <cell r="J3429" t="str">
            <v/>
          </cell>
          <cell r="K3429" t="str">
            <v>Large Commercial Aircraft</v>
          </cell>
          <cell r="L3429" t="str">
            <v>Boeing</v>
          </cell>
          <cell r="M3429" t="str">
            <v>Boeing 737-900</v>
          </cell>
        </row>
        <row r="3430">
          <cell r="A3430">
            <v>522</v>
          </cell>
          <cell r="B3430">
            <v>737</v>
          </cell>
          <cell r="C3430" t="str">
            <v>522#737</v>
          </cell>
          <cell r="D3430">
            <v>8097</v>
          </cell>
          <cell r="E3430">
            <v>1</v>
          </cell>
          <cell r="F3430" t="str">
            <v>C</v>
          </cell>
          <cell r="G3430" t="str">
            <v>C</v>
          </cell>
          <cell r="H3430" t="str">
            <v/>
          </cell>
          <cell r="I3430" t="str">
            <v/>
          </cell>
          <cell r="J3430" t="str">
            <v/>
          </cell>
          <cell r="K3430" t="str">
            <v>Large Commercial Aircraft</v>
          </cell>
          <cell r="L3430" t="str">
            <v>Boeing</v>
          </cell>
          <cell r="M3430" t="str">
            <v>Boeing 757</v>
          </cell>
        </row>
        <row r="3431">
          <cell r="A3431">
            <v>230</v>
          </cell>
          <cell r="B3431">
            <v>737</v>
          </cell>
          <cell r="C3431" t="str">
            <v>230#737</v>
          </cell>
          <cell r="D3431">
            <v>8097</v>
          </cell>
          <cell r="E3431">
            <v>1</v>
          </cell>
          <cell r="F3431" t="str">
            <v>C</v>
          </cell>
          <cell r="G3431" t="str">
            <v>C</v>
          </cell>
          <cell r="H3431" t="str">
            <v/>
          </cell>
          <cell r="I3431" t="str">
            <v/>
          </cell>
          <cell r="J3431" t="str">
            <v/>
          </cell>
          <cell r="K3431" t="str">
            <v>Large Commercial Aircraft</v>
          </cell>
          <cell r="L3431" t="str">
            <v>Boeing</v>
          </cell>
          <cell r="M3431" t="str">
            <v>Boeing 757</v>
          </cell>
        </row>
        <row r="3432">
          <cell r="A3432">
            <v>612</v>
          </cell>
          <cell r="B3432">
            <v>737</v>
          </cell>
          <cell r="C3432" t="str">
            <v>612#737</v>
          </cell>
          <cell r="D3432">
            <v>8097</v>
          </cell>
          <cell r="E3432">
            <v>1</v>
          </cell>
          <cell r="F3432" t="str">
            <v>C</v>
          </cell>
          <cell r="G3432" t="str">
            <v>C</v>
          </cell>
          <cell r="H3432" t="str">
            <v/>
          </cell>
          <cell r="I3432" t="str">
            <v/>
          </cell>
          <cell r="J3432" t="str">
            <v/>
          </cell>
          <cell r="K3432" t="str">
            <v>Large Commercial Aircraft</v>
          </cell>
          <cell r="L3432" t="str">
            <v>Boeing</v>
          </cell>
          <cell r="M3432" t="str">
            <v>Boeing New Single Aisle (NSA)</v>
          </cell>
        </row>
        <row r="3433">
          <cell r="A3433">
            <v>18</v>
          </cell>
          <cell r="B3433">
            <v>737</v>
          </cell>
          <cell r="C3433" t="str">
            <v>18#737</v>
          </cell>
          <cell r="D3433">
            <v>8097</v>
          </cell>
          <cell r="E3433">
            <v>1</v>
          </cell>
          <cell r="F3433" t="str">
            <v>C</v>
          </cell>
          <cell r="G3433" t="str">
            <v>C</v>
          </cell>
          <cell r="H3433" t="str">
            <v/>
          </cell>
          <cell r="I3433" t="str">
            <v/>
          </cell>
          <cell r="J3433" t="str">
            <v/>
          </cell>
          <cell r="K3433" t="str">
            <v>Large Commercial Aircraft</v>
          </cell>
          <cell r="L3433" t="str">
            <v>Comac</v>
          </cell>
          <cell r="M3433" t="str">
            <v>Comac C919</v>
          </cell>
        </row>
        <row r="3434">
          <cell r="A3434">
            <v>541</v>
          </cell>
          <cell r="B3434">
            <v>737</v>
          </cell>
          <cell r="C3434" t="str">
            <v>541#737</v>
          </cell>
          <cell r="D3434">
            <v>8097</v>
          </cell>
          <cell r="E3434">
            <v>1</v>
          </cell>
          <cell r="F3434" t="str">
            <v>C</v>
          </cell>
          <cell r="G3434" t="str">
            <v>C</v>
          </cell>
          <cell r="H3434" t="str">
            <v/>
          </cell>
          <cell r="I3434" t="str">
            <v/>
          </cell>
          <cell r="J3434" t="str">
            <v/>
          </cell>
          <cell r="K3434" t="str">
            <v>Large Commercial Aircraft</v>
          </cell>
          <cell r="L3434" t="str">
            <v>Irkut</v>
          </cell>
          <cell r="M3434" t="str">
            <v>Irkut MC-21</v>
          </cell>
        </row>
        <row r="3435">
          <cell r="A3435">
            <v>19</v>
          </cell>
          <cell r="B3435">
            <v>737</v>
          </cell>
          <cell r="C3435" t="str">
            <v>19#737</v>
          </cell>
          <cell r="D3435">
            <v>8097</v>
          </cell>
          <cell r="E3435">
            <v>1</v>
          </cell>
          <cell r="F3435" t="str">
            <v>C</v>
          </cell>
          <cell r="G3435" t="str">
            <v>C</v>
          </cell>
          <cell r="H3435" t="str">
            <v/>
          </cell>
          <cell r="I3435" t="str">
            <v/>
          </cell>
          <cell r="J3435" t="str">
            <v/>
          </cell>
          <cell r="K3435" t="str">
            <v>Large Commercial Aircraft</v>
          </cell>
          <cell r="L3435" t="str">
            <v>Irkut</v>
          </cell>
          <cell r="M3435" t="str">
            <v>Irkut MC-21</v>
          </cell>
        </row>
        <row r="3436">
          <cell r="A3436">
            <v>654</v>
          </cell>
          <cell r="B3436">
            <v>737</v>
          </cell>
          <cell r="C3436" t="str">
            <v>654#737</v>
          </cell>
          <cell r="D3436">
            <v>8502</v>
          </cell>
          <cell r="E3436">
            <v>1</v>
          </cell>
          <cell r="F3436" t="str">
            <v>D</v>
          </cell>
          <cell r="G3436" t="str">
            <v>D (105% C) [$8,097]</v>
          </cell>
          <cell r="H3436" t="str">
            <v/>
          </cell>
          <cell r="I3436" t="str">
            <v/>
          </cell>
          <cell r="J3436" t="str">
            <v/>
          </cell>
          <cell r="K3436" t="str">
            <v>Large Commercial Aircraft</v>
          </cell>
          <cell r="L3436" t="str">
            <v>Airbus</v>
          </cell>
          <cell r="M3436" t="str">
            <v>Airbus A322X</v>
          </cell>
        </row>
        <row r="3437">
          <cell r="A3437">
            <v>655</v>
          </cell>
          <cell r="B3437">
            <v>737</v>
          </cell>
          <cell r="C3437" t="str">
            <v>655#737</v>
          </cell>
          <cell r="D3437">
            <v>8502</v>
          </cell>
          <cell r="E3437">
            <v>1</v>
          </cell>
          <cell r="F3437" t="str">
            <v>D</v>
          </cell>
          <cell r="G3437" t="str">
            <v>D (105% C) [$8,097]</v>
          </cell>
          <cell r="H3437" t="str">
            <v/>
          </cell>
          <cell r="I3437" t="str">
            <v/>
          </cell>
          <cell r="J3437" t="str">
            <v/>
          </cell>
          <cell r="K3437" t="str">
            <v>Large Commercial Aircraft</v>
          </cell>
          <cell r="L3437" t="str">
            <v>Airbus</v>
          </cell>
          <cell r="M3437" t="str">
            <v>Airbus A322X</v>
          </cell>
        </row>
        <row r="3438">
          <cell r="A3438">
            <v>653</v>
          </cell>
          <cell r="B3438">
            <v>737</v>
          </cell>
          <cell r="C3438" t="str">
            <v>653#737</v>
          </cell>
          <cell r="D3438">
            <v>8502</v>
          </cell>
          <cell r="E3438">
            <v>1</v>
          </cell>
          <cell r="F3438" t="str">
            <v>D</v>
          </cell>
          <cell r="G3438" t="str">
            <v>D (105% C) [$8,097]</v>
          </cell>
          <cell r="H3438" t="str">
            <v/>
          </cell>
          <cell r="I3438" t="str">
            <v/>
          </cell>
          <cell r="J3438" t="str">
            <v/>
          </cell>
          <cell r="K3438" t="str">
            <v>Large Commercial Aircraft</v>
          </cell>
          <cell r="L3438" t="str">
            <v>Airbus</v>
          </cell>
          <cell r="M3438" t="str">
            <v>Airbus A220-500</v>
          </cell>
        </row>
        <row r="3439">
          <cell r="A3439">
            <v>660</v>
          </cell>
          <cell r="B3439">
            <v>737</v>
          </cell>
          <cell r="C3439" t="str">
            <v>660#737</v>
          </cell>
          <cell r="D3439">
            <v>8502</v>
          </cell>
          <cell r="E3439">
            <v>1</v>
          </cell>
          <cell r="F3439" t="str">
            <v>D</v>
          </cell>
          <cell r="G3439" t="str">
            <v>D (105% C) [$8,097]</v>
          </cell>
          <cell r="H3439" t="str">
            <v/>
          </cell>
          <cell r="I3439" t="str">
            <v/>
          </cell>
          <cell r="J3439" t="str">
            <v/>
          </cell>
          <cell r="K3439" t="str">
            <v>Large Commercial Aircraft</v>
          </cell>
          <cell r="L3439" t="str">
            <v>Airbus</v>
          </cell>
          <cell r="M3439" t="str">
            <v>Airbus A321 LR</v>
          </cell>
        </row>
        <row r="3440">
          <cell r="A3440">
            <v>661</v>
          </cell>
          <cell r="B3440">
            <v>737</v>
          </cell>
          <cell r="C3440" t="str">
            <v>661#737</v>
          </cell>
          <cell r="D3440">
            <v>8502</v>
          </cell>
          <cell r="E3440">
            <v>1</v>
          </cell>
          <cell r="F3440" t="str">
            <v>D</v>
          </cell>
          <cell r="G3440" t="str">
            <v>D (105% C) [$8,097]</v>
          </cell>
          <cell r="H3440" t="str">
            <v/>
          </cell>
          <cell r="I3440" t="str">
            <v/>
          </cell>
          <cell r="J3440" t="str">
            <v/>
          </cell>
          <cell r="K3440" t="str">
            <v>Large Commercial Aircraft</v>
          </cell>
          <cell r="L3440" t="str">
            <v>Airbus</v>
          </cell>
          <cell r="M3440" t="str">
            <v>Airbus A321 LR</v>
          </cell>
        </row>
        <row r="3441">
          <cell r="A3441">
            <v>662</v>
          </cell>
          <cell r="B3441">
            <v>737</v>
          </cell>
          <cell r="C3441" t="str">
            <v>662#737</v>
          </cell>
          <cell r="D3441">
            <v>8502</v>
          </cell>
          <cell r="E3441">
            <v>1</v>
          </cell>
          <cell r="F3441" t="str">
            <v>D</v>
          </cell>
          <cell r="G3441" t="str">
            <v>D (105% C) [$8,097]</v>
          </cell>
          <cell r="H3441" t="str">
            <v/>
          </cell>
          <cell r="I3441" t="str">
            <v/>
          </cell>
          <cell r="J3441" t="str">
            <v/>
          </cell>
          <cell r="K3441" t="str">
            <v>Large Commercial Aircraft</v>
          </cell>
          <cell r="L3441" t="str">
            <v>Airbus</v>
          </cell>
          <cell r="M3441" t="str">
            <v>Airbus A321 XLR</v>
          </cell>
        </row>
        <row r="3442">
          <cell r="A3442">
            <v>663</v>
          </cell>
          <cell r="B3442">
            <v>737</v>
          </cell>
          <cell r="C3442" t="str">
            <v>663#737</v>
          </cell>
          <cell r="D3442">
            <v>8502</v>
          </cell>
          <cell r="E3442">
            <v>1</v>
          </cell>
          <cell r="F3442" t="str">
            <v>D</v>
          </cell>
          <cell r="G3442" t="str">
            <v>D (105% C) [$8,097]</v>
          </cell>
          <cell r="H3442" t="str">
            <v/>
          </cell>
          <cell r="I3442" t="str">
            <v/>
          </cell>
          <cell r="J3442" t="str">
            <v/>
          </cell>
          <cell r="K3442" t="str">
            <v>Large Commercial Aircraft</v>
          </cell>
          <cell r="L3442" t="str">
            <v>Airbus</v>
          </cell>
          <cell r="M3442" t="str">
            <v>Airbus A321 XLR</v>
          </cell>
        </row>
        <row r="3443">
          <cell r="A3443">
            <v>560</v>
          </cell>
          <cell r="B3443">
            <v>737</v>
          </cell>
          <cell r="C3443" t="str">
            <v>560#737</v>
          </cell>
          <cell r="D3443">
            <v>10121</v>
          </cell>
          <cell r="E3443">
            <v>1</v>
          </cell>
          <cell r="F3443" t="str">
            <v>E</v>
          </cell>
          <cell r="G3443" t="str">
            <v>E</v>
          </cell>
          <cell r="H3443" t="str">
            <v/>
          </cell>
          <cell r="I3443" t="str">
            <v/>
          </cell>
          <cell r="J3443" t="str">
            <v/>
          </cell>
          <cell r="K3443" t="str">
            <v>Freighter</v>
          </cell>
          <cell r="L3443" t="str">
            <v>Airbus</v>
          </cell>
          <cell r="M3443" t="str">
            <v>Airbus A330-200F</v>
          </cell>
        </row>
        <row r="3444">
          <cell r="A3444">
            <v>561</v>
          </cell>
          <cell r="B3444">
            <v>737</v>
          </cell>
          <cell r="C3444" t="str">
            <v>561#737</v>
          </cell>
          <cell r="D3444">
            <v>10121</v>
          </cell>
          <cell r="E3444">
            <v>1</v>
          </cell>
          <cell r="F3444" t="str">
            <v>E</v>
          </cell>
          <cell r="G3444" t="str">
            <v>E</v>
          </cell>
          <cell r="H3444" t="str">
            <v/>
          </cell>
          <cell r="I3444" t="str">
            <v/>
          </cell>
          <cell r="J3444" t="str">
            <v/>
          </cell>
          <cell r="K3444" t="str">
            <v>Freighter</v>
          </cell>
          <cell r="L3444" t="str">
            <v>Airbus</v>
          </cell>
          <cell r="M3444" t="str">
            <v>Airbus A330-200F</v>
          </cell>
        </row>
        <row r="3445">
          <cell r="A3445">
            <v>562</v>
          </cell>
          <cell r="B3445">
            <v>737</v>
          </cell>
          <cell r="C3445" t="str">
            <v>562#737</v>
          </cell>
          <cell r="D3445">
            <v>10121</v>
          </cell>
          <cell r="E3445">
            <v>1</v>
          </cell>
          <cell r="F3445" t="str">
            <v>E</v>
          </cell>
          <cell r="G3445" t="str">
            <v>E</v>
          </cell>
          <cell r="H3445" t="str">
            <v/>
          </cell>
          <cell r="I3445" t="str">
            <v/>
          </cell>
          <cell r="J3445" t="str">
            <v/>
          </cell>
          <cell r="K3445" t="str">
            <v>Freighter</v>
          </cell>
          <cell r="L3445" t="str">
            <v>Airbus</v>
          </cell>
          <cell r="M3445" t="str">
            <v>Airbus A330-300P2F</v>
          </cell>
        </row>
        <row r="3446">
          <cell r="A3446">
            <v>563</v>
          </cell>
          <cell r="B3446">
            <v>737</v>
          </cell>
          <cell r="C3446" t="str">
            <v>563#737</v>
          </cell>
          <cell r="D3446">
            <v>10121</v>
          </cell>
          <cell r="E3446">
            <v>1</v>
          </cell>
          <cell r="F3446" t="str">
            <v>E</v>
          </cell>
          <cell r="G3446" t="str">
            <v>E</v>
          </cell>
          <cell r="H3446" t="str">
            <v/>
          </cell>
          <cell r="I3446" t="str">
            <v/>
          </cell>
          <cell r="J3446" t="str">
            <v/>
          </cell>
          <cell r="K3446" t="str">
            <v>Freighter</v>
          </cell>
          <cell r="L3446" t="str">
            <v>Airbus</v>
          </cell>
          <cell r="M3446" t="str">
            <v>Airbus A330-300P2F</v>
          </cell>
        </row>
        <row r="3447">
          <cell r="A3447">
            <v>564</v>
          </cell>
          <cell r="B3447">
            <v>737</v>
          </cell>
          <cell r="C3447" t="str">
            <v>564#737</v>
          </cell>
          <cell r="D3447">
            <v>10121</v>
          </cell>
          <cell r="E3447">
            <v>1</v>
          </cell>
          <cell r="F3447" t="str">
            <v>E</v>
          </cell>
          <cell r="G3447" t="str">
            <v>E</v>
          </cell>
          <cell r="H3447" t="str">
            <v/>
          </cell>
          <cell r="I3447" t="str">
            <v/>
          </cell>
          <cell r="J3447" t="str">
            <v/>
          </cell>
          <cell r="K3447" t="str">
            <v>Freighter</v>
          </cell>
          <cell r="L3447" t="str">
            <v>Airbus</v>
          </cell>
          <cell r="M3447" t="str">
            <v>Airbus A330-300P2F</v>
          </cell>
        </row>
        <row r="3448">
          <cell r="A3448">
            <v>669</v>
          </cell>
          <cell r="B3448">
            <v>737</v>
          </cell>
          <cell r="C3448" t="str">
            <v>669#737</v>
          </cell>
          <cell r="D3448">
            <v>10121</v>
          </cell>
          <cell r="E3448">
            <v>1</v>
          </cell>
          <cell r="F3448" t="str">
            <v>E</v>
          </cell>
          <cell r="G3448" t="str">
            <v>E</v>
          </cell>
          <cell r="H3448" t="str">
            <v/>
          </cell>
          <cell r="I3448" t="str">
            <v/>
          </cell>
          <cell r="J3448" t="str">
            <v/>
          </cell>
          <cell r="K3448" t="str">
            <v>Freighter</v>
          </cell>
          <cell r="L3448" t="str">
            <v>Airbus</v>
          </cell>
          <cell r="M3448" t="str">
            <v>Airbus A340-600NGF</v>
          </cell>
        </row>
        <row r="3449">
          <cell r="A3449">
            <v>570</v>
          </cell>
          <cell r="B3449">
            <v>737</v>
          </cell>
          <cell r="C3449" t="str">
            <v>570#737</v>
          </cell>
          <cell r="D3449">
            <v>10121</v>
          </cell>
          <cell r="E3449">
            <v>1</v>
          </cell>
          <cell r="F3449" t="str">
            <v>E</v>
          </cell>
          <cell r="G3449" t="str">
            <v>E</v>
          </cell>
          <cell r="H3449" t="str">
            <v/>
          </cell>
          <cell r="I3449" t="str">
            <v/>
          </cell>
          <cell r="J3449" t="str">
            <v/>
          </cell>
          <cell r="K3449" t="str">
            <v>Freighter</v>
          </cell>
          <cell r="L3449" t="str">
            <v>Boeing</v>
          </cell>
          <cell r="M3449" t="str">
            <v>Boeing 767-300BCF</v>
          </cell>
        </row>
        <row r="3450">
          <cell r="A3450">
            <v>569</v>
          </cell>
          <cell r="B3450">
            <v>737</v>
          </cell>
          <cell r="C3450" t="str">
            <v>569#737</v>
          </cell>
          <cell r="D3450">
            <v>10121</v>
          </cell>
          <cell r="E3450">
            <v>1</v>
          </cell>
          <cell r="F3450" t="str">
            <v>E</v>
          </cell>
          <cell r="G3450" t="str">
            <v>E</v>
          </cell>
          <cell r="H3450" t="str">
            <v/>
          </cell>
          <cell r="I3450" t="str">
            <v/>
          </cell>
          <cell r="J3450" t="str">
            <v/>
          </cell>
          <cell r="K3450" t="str">
            <v>Freighter</v>
          </cell>
          <cell r="L3450" t="str">
            <v>Boeing</v>
          </cell>
          <cell r="M3450" t="str">
            <v>Boeing 767-300F</v>
          </cell>
        </row>
        <row r="3451">
          <cell r="A3451">
            <v>627</v>
          </cell>
          <cell r="B3451">
            <v>737</v>
          </cell>
          <cell r="C3451" t="str">
            <v>627#737</v>
          </cell>
          <cell r="D3451">
            <v>10121</v>
          </cell>
          <cell r="E3451">
            <v>1</v>
          </cell>
          <cell r="F3451" t="str">
            <v>E</v>
          </cell>
          <cell r="G3451" t="str">
            <v>E</v>
          </cell>
          <cell r="H3451" t="str">
            <v/>
          </cell>
          <cell r="I3451" t="str">
            <v/>
          </cell>
          <cell r="J3451" t="str">
            <v/>
          </cell>
          <cell r="K3451" t="str">
            <v>Freighter</v>
          </cell>
          <cell r="L3451" t="str">
            <v>McDonnell</v>
          </cell>
          <cell r="M3451" t="str">
            <v>McDonnell Douglas MD-11F/CF</v>
          </cell>
        </row>
        <row r="3452">
          <cell r="A3452">
            <v>626</v>
          </cell>
          <cell r="B3452">
            <v>737</v>
          </cell>
          <cell r="C3452" t="str">
            <v>626#737</v>
          </cell>
          <cell r="D3452">
            <v>10121</v>
          </cell>
          <cell r="E3452">
            <v>1</v>
          </cell>
          <cell r="F3452" t="str">
            <v>E</v>
          </cell>
          <cell r="G3452" t="str">
            <v>E</v>
          </cell>
          <cell r="H3452" t="str">
            <v/>
          </cell>
          <cell r="I3452" t="str">
            <v/>
          </cell>
          <cell r="J3452" t="str">
            <v/>
          </cell>
          <cell r="K3452" t="str">
            <v>Freighter</v>
          </cell>
          <cell r="L3452" t="str">
            <v>McDonnell</v>
          </cell>
          <cell r="M3452" t="str">
            <v>McDonnell Douglas MD-11F/CF</v>
          </cell>
        </row>
        <row r="3453">
          <cell r="A3453">
            <v>565</v>
          </cell>
          <cell r="B3453">
            <v>737</v>
          </cell>
          <cell r="C3453" t="str">
            <v>565#737</v>
          </cell>
          <cell r="D3453">
            <v>10121</v>
          </cell>
          <cell r="E3453">
            <v>1</v>
          </cell>
          <cell r="F3453" t="str">
            <v>E</v>
          </cell>
          <cell r="G3453" t="str">
            <v>E</v>
          </cell>
          <cell r="H3453" t="str">
            <v/>
          </cell>
          <cell r="I3453" t="str">
            <v/>
          </cell>
          <cell r="J3453" t="str">
            <v/>
          </cell>
          <cell r="K3453" t="str">
            <v>Freighter</v>
          </cell>
          <cell r="L3453" t="str">
            <v>Airbus</v>
          </cell>
          <cell r="M3453" t="str">
            <v>Airbus A330-743L Beluga XL</v>
          </cell>
        </row>
        <row r="3454">
          <cell r="A3454">
            <v>644</v>
          </cell>
          <cell r="B3454">
            <v>737</v>
          </cell>
          <cell r="C3454" t="str">
            <v>644#737</v>
          </cell>
          <cell r="D3454">
            <v>10121</v>
          </cell>
          <cell r="E3454">
            <v>1</v>
          </cell>
          <cell r="F3454" t="str">
            <v>E</v>
          </cell>
          <cell r="G3454" t="str">
            <v>E</v>
          </cell>
          <cell r="H3454" t="str">
            <v/>
          </cell>
          <cell r="I3454" t="str">
            <v/>
          </cell>
          <cell r="J3454" t="str">
            <v/>
          </cell>
          <cell r="K3454" t="str">
            <v>Freighter</v>
          </cell>
          <cell r="L3454" t="str">
            <v>Airbus</v>
          </cell>
          <cell r="M3454" t="str">
            <v>Airbus A350F</v>
          </cell>
        </row>
        <row r="3455">
          <cell r="A3455">
            <v>592</v>
          </cell>
          <cell r="B3455">
            <v>737</v>
          </cell>
          <cell r="C3455" t="str">
            <v>592#737</v>
          </cell>
          <cell r="D3455">
            <v>10121</v>
          </cell>
          <cell r="E3455">
            <v>1</v>
          </cell>
          <cell r="F3455" t="str">
            <v>E</v>
          </cell>
          <cell r="G3455" t="str">
            <v>E</v>
          </cell>
          <cell r="H3455" t="str">
            <v/>
          </cell>
          <cell r="I3455" t="str">
            <v/>
          </cell>
          <cell r="J3455" t="str">
            <v/>
          </cell>
          <cell r="K3455" t="str">
            <v>Freighter</v>
          </cell>
          <cell r="L3455" t="str">
            <v>Boeing</v>
          </cell>
          <cell r="M3455" t="str">
            <v>Boeing 747-400CF</v>
          </cell>
        </row>
        <row r="3456">
          <cell r="A3456">
            <v>593</v>
          </cell>
          <cell r="B3456">
            <v>737</v>
          </cell>
          <cell r="C3456" t="str">
            <v>593#737</v>
          </cell>
          <cell r="D3456">
            <v>10121</v>
          </cell>
          <cell r="E3456">
            <v>1</v>
          </cell>
          <cell r="F3456" t="str">
            <v>E</v>
          </cell>
          <cell r="G3456" t="str">
            <v>E</v>
          </cell>
          <cell r="H3456" t="str">
            <v/>
          </cell>
          <cell r="I3456" t="str">
            <v/>
          </cell>
          <cell r="J3456" t="str">
            <v/>
          </cell>
          <cell r="K3456" t="str">
            <v>Freighter</v>
          </cell>
          <cell r="L3456" t="str">
            <v>Boeing</v>
          </cell>
          <cell r="M3456" t="str">
            <v>Boeing 747-400CF</v>
          </cell>
        </row>
        <row r="3457">
          <cell r="A3457">
            <v>629</v>
          </cell>
          <cell r="B3457">
            <v>737</v>
          </cell>
          <cell r="C3457" t="str">
            <v>629#737</v>
          </cell>
          <cell r="D3457">
            <v>10121</v>
          </cell>
          <cell r="E3457">
            <v>1</v>
          </cell>
          <cell r="F3457" t="str">
            <v>E</v>
          </cell>
          <cell r="G3457" t="str">
            <v>E</v>
          </cell>
          <cell r="H3457" t="str">
            <v/>
          </cell>
          <cell r="I3457" t="str">
            <v/>
          </cell>
          <cell r="J3457" t="str">
            <v/>
          </cell>
          <cell r="K3457" t="str">
            <v>Freighter</v>
          </cell>
          <cell r="L3457" t="str">
            <v>Boeing</v>
          </cell>
          <cell r="M3457" t="str">
            <v>Boeing 747-400F/ERF</v>
          </cell>
        </row>
        <row r="3458">
          <cell r="A3458">
            <v>628</v>
          </cell>
          <cell r="B3458">
            <v>737</v>
          </cell>
          <cell r="C3458" t="str">
            <v>628#737</v>
          </cell>
          <cell r="D3458">
            <v>10121</v>
          </cell>
          <cell r="E3458">
            <v>1</v>
          </cell>
          <cell r="F3458" t="str">
            <v>E</v>
          </cell>
          <cell r="G3458" t="str">
            <v>E</v>
          </cell>
          <cell r="H3458" t="str">
            <v/>
          </cell>
          <cell r="I3458" t="str">
            <v/>
          </cell>
          <cell r="J3458" t="str">
            <v/>
          </cell>
          <cell r="K3458" t="str">
            <v>Freighter</v>
          </cell>
          <cell r="L3458" t="str">
            <v>Boeing</v>
          </cell>
          <cell r="M3458" t="str">
            <v>Boeing 747-400F/ERF</v>
          </cell>
        </row>
        <row r="3459">
          <cell r="A3459">
            <v>630</v>
          </cell>
          <cell r="B3459">
            <v>737</v>
          </cell>
          <cell r="C3459" t="str">
            <v>630#737</v>
          </cell>
          <cell r="D3459">
            <v>10121</v>
          </cell>
          <cell r="E3459">
            <v>1</v>
          </cell>
          <cell r="F3459" t="str">
            <v>E</v>
          </cell>
          <cell r="G3459" t="str">
            <v>E</v>
          </cell>
          <cell r="H3459" t="str">
            <v/>
          </cell>
          <cell r="I3459" t="str">
            <v/>
          </cell>
          <cell r="J3459" t="str">
            <v/>
          </cell>
          <cell r="K3459" t="str">
            <v>Freighter</v>
          </cell>
          <cell r="L3459" t="str">
            <v>Boeing</v>
          </cell>
          <cell r="M3459" t="str">
            <v>Boeing 747-400F/ERF</v>
          </cell>
        </row>
        <row r="3460">
          <cell r="A3460">
            <v>659</v>
          </cell>
          <cell r="B3460">
            <v>737</v>
          </cell>
          <cell r="C3460" t="str">
            <v>659#737</v>
          </cell>
          <cell r="D3460">
            <v>10121</v>
          </cell>
          <cell r="E3460">
            <v>1</v>
          </cell>
          <cell r="F3460" t="str">
            <v>E</v>
          </cell>
          <cell r="G3460" t="str">
            <v>E</v>
          </cell>
          <cell r="H3460" t="str">
            <v/>
          </cell>
          <cell r="I3460" t="str">
            <v/>
          </cell>
          <cell r="J3460" t="str">
            <v/>
          </cell>
          <cell r="K3460" t="str">
            <v>Freighter</v>
          </cell>
          <cell r="L3460" t="str">
            <v>Boeing</v>
          </cell>
          <cell r="M3460" t="str">
            <v>Boeing 777XF: 777-9</v>
          </cell>
        </row>
        <row r="3461">
          <cell r="A3461">
            <v>632</v>
          </cell>
          <cell r="B3461">
            <v>737</v>
          </cell>
          <cell r="C3461" t="str">
            <v>632#737</v>
          </cell>
          <cell r="D3461">
            <v>10121</v>
          </cell>
          <cell r="E3461">
            <v>1</v>
          </cell>
          <cell r="F3461" t="str">
            <v>E</v>
          </cell>
          <cell r="G3461" t="str">
            <v>E</v>
          </cell>
          <cell r="H3461" t="str">
            <v/>
          </cell>
          <cell r="I3461" t="str">
            <v/>
          </cell>
          <cell r="J3461" t="str">
            <v/>
          </cell>
          <cell r="K3461" t="str">
            <v>Freighter</v>
          </cell>
          <cell r="L3461" t="str">
            <v>Airbus</v>
          </cell>
          <cell r="M3461" t="str">
            <v>A300-600F/RF</v>
          </cell>
        </row>
        <row r="3462">
          <cell r="A3462">
            <v>631</v>
          </cell>
          <cell r="B3462">
            <v>737</v>
          </cell>
          <cell r="C3462" t="str">
            <v>631#737</v>
          </cell>
          <cell r="D3462">
            <v>10121</v>
          </cell>
          <cell r="E3462">
            <v>1</v>
          </cell>
          <cell r="F3462" t="str">
            <v>E</v>
          </cell>
          <cell r="G3462" t="str">
            <v>E</v>
          </cell>
          <cell r="H3462" t="str">
            <v/>
          </cell>
          <cell r="I3462" t="str">
            <v/>
          </cell>
          <cell r="J3462" t="str">
            <v/>
          </cell>
          <cell r="K3462" t="str">
            <v>Freighter</v>
          </cell>
          <cell r="L3462" t="str">
            <v>Airbus</v>
          </cell>
          <cell r="M3462" t="str">
            <v>A300-600F/RF</v>
          </cell>
        </row>
        <row r="3463">
          <cell r="A3463">
            <v>566</v>
          </cell>
          <cell r="B3463">
            <v>737</v>
          </cell>
          <cell r="C3463" t="str">
            <v>566#737</v>
          </cell>
          <cell r="D3463">
            <v>10121</v>
          </cell>
          <cell r="E3463">
            <v>1</v>
          </cell>
          <cell r="F3463" t="str">
            <v>E</v>
          </cell>
          <cell r="G3463" t="str">
            <v>E</v>
          </cell>
          <cell r="H3463" t="str">
            <v/>
          </cell>
          <cell r="I3463" t="str">
            <v/>
          </cell>
          <cell r="J3463" t="str">
            <v/>
          </cell>
          <cell r="K3463" t="str">
            <v>Freighter</v>
          </cell>
          <cell r="L3463" t="str">
            <v>Airbus</v>
          </cell>
          <cell r="M3463" t="str">
            <v>Airbus A300-600ST Beluga</v>
          </cell>
        </row>
        <row r="3464">
          <cell r="A3464">
            <v>678</v>
          </cell>
          <cell r="B3464">
            <v>737</v>
          </cell>
          <cell r="C3464" t="str">
            <v>678#737</v>
          </cell>
          <cell r="D3464">
            <v>10121</v>
          </cell>
          <cell r="E3464">
            <v>1</v>
          </cell>
          <cell r="F3464" t="str">
            <v>E</v>
          </cell>
          <cell r="G3464" t="str">
            <v>E</v>
          </cell>
          <cell r="H3464" t="str">
            <v/>
          </cell>
          <cell r="I3464" t="str">
            <v/>
          </cell>
          <cell r="J3464" t="str">
            <v/>
          </cell>
          <cell r="K3464" t="str">
            <v>Business Jet</v>
          </cell>
          <cell r="L3464" t="str">
            <v>Airbus</v>
          </cell>
          <cell r="M3464" t="str">
            <v>Airbus ACJ330-200</v>
          </cell>
        </row>
        <row r="3465">
          <cell r="A3465">
            <v>553</v>
          </cell>
          <cell r="B3465">
            <v>737</v>
          </cell>
          <cell r="C3465" t="str">
            <v>553#737</v>
          </cell>
          <cell r="D3465">
            <v>10121</v>
          </cell>
          <cell r="E3465">
            <v>1</v>
          </cell>
          <cell r="F3465" t="str">
            <v>E</v>
          </cell>
          <cell r="G3465" t="str">
            <v>E</v>
          </cell>
          <cell r="H3465" t="str">
            <v/>
          </cell>
          <cell r="I3465" t="str">
            <v/>
          </cell>
          <cell r="J3465" t="str">
            <v/>
          </cell>
          <cell r="K3465" t="str">
            <v>Business Jet</v>
          </cell>
          <cell r="L3465" t="str">
            <v>Boeing</v>
          </cell>
          <cell r="M3465" t="str">
            <v>Boeing BBJ 777X</v>
          </cell>
        </row>
        <row r="3466">
          <cell r="A3466">
            <v>518</v>
          </cell>
          <cell r="B3466">
            <v>737</v>
          </cell>
          <cell r="C3466" t="str">
            <v>518#737</v>
          </cell>
          <cell r="D3466">
            <v>10121</v>
          </cell>
          <cell r="E3466">
            <v>1</v>
          </cell>
          <cell r="F3466" t="str">
            <v>E</v>
          </cell>
          <cell r="G3466" t="str">
            <v>E</v>
          </cell>
          <cell r="H3466" t="str">
            <v/>
          </cell>
          <cell r="I3466" t="str">
            <v/>
          </cell>
          <cell r="J3466" t="str">
            <v/>
          </cell>
          <cell r="K3466" t="str">
            <v>Large Commercial Aircraft</v>
          </cell>
          <cell r="L3466" t="str">
            <v>Airbus</v>
          </cell>
          <cell r="M3466" t="str">
            <v>Airbus A330-300</v>
          </cell>
        </row>
        <row r="3467">
          <cell r="A3467">
            <v>519</v>
          </cell>
          <cell r="B3467">
            <v>737</v>
          </cell>
          <cell r="C3467" t="str">
            <v>519#737</v>
          </cell>
          <cell r="D3467">
            <v>10121</v>
          </cell>
          <cell r="E3467">
            <v>1</v>
          </cell>
          <cell r="F3467" t="str">
            <v>E</v>
          </cell>
          <cell r="G3467" t="str">
            <v>E</v>
          </cell>
          <cell r="H3467" t="str">
            <v/>
          </cell>
          <cell r="I3467" t="str">
            <v/>
          </cell>
          <cell r="J3467" t="str">
            <v/>
          </cell>
          <cell r="K3467" t="str">
            <v>Large Commercial Aircraft</v>
          </cell>
          <cell r="L3467" t="str">
            <v>Airbus</v>
          </cell>
          <cell r="M3467" t="str">
            <v>Airbus A330-300</v>
          </cell>
        </row>
        <row r="3468">
          <cell r="A3468">
            <v>214</v>
          </cell>
          <cell r="B3468">
            <v>737</v>
          </cell>
          <cell r="C3468" t="str">
            <v>214#737</v>
          </cell>
          <cell r="D3468">
            <v>10121</v>
          </cell>
          <cell r="E3468">
            <v>1</v>
          </cell>
          <cell r="F3468" t="str">
            <v>E</v>
          </cell>
          <cell r="G3468" t="str">
            <v>E</v>
          </cell>
          <cell r="H3468" t="str">
            <v/>
          </cell>
          <cell r="I3468" t="str">
            <v/>
          </cell>
          <cell r="J3468" t="str">
            <v/>
          </cell>
          <cell r="K3468" t="str">
            <v>Large Commercial Aircraft</v>
          </cell>
          <cell r="L3468" t="str">
            <v>Airbus</v>
          </cell>
          <cell r="M3468" t="str">
            <v>Airbus A330-800neo</v>
          </cell>
        </row>
        <row r="3469">
          <cell r="A3469">
            <v>215</v>
          </cell>
          <cell r="B3469">
            <v>737</v>
          </cell>
          <cell r="C3469" t="str">
            <v>215#737</v>
          </cell>
          <cell r="D3469">
            <v>10121</v>
          </cell>
          <cell r="E3469">
            <v>1</v>
          </cell>
          <cell r="F3469" t="str">
            <v>E</v>
          </cell>
          <cell r="G3469" t="str">
            <v>E</v>
          </cell>
          <cell r="H3469" t="str">
            <v/>
          </cell>
          <cell r="I3469" t="str">
            <v/>
          </cell>
          <cell r="J3469" t="str">
            <v/>
          </cell>
          <cell r="K3469" t="str">
            <v>Large Commercial Aircraft</v>
          </cell>
          <cell r="L3469" t="str">
            <v>Airbus</v>
          </cell>
          <cell r="M3469" t="str">
            <v>Airbus A330-900neo</v>
          </cell>
        </row>
        <row r="3470">
          <cell r="A3470">
            <v>304</v>
          </cell>
          <cell r="B3470">
            <v>737</v>
          </cell>
          <cell r="C3470" t="str">
            <v>304#737</v>
          </cell>
          <cell r="D3470">
            <v>10121</v>
          </cell>
          <cell r="E3470">
            <v>1</v>
          </cell>
          <cell r="F3470" t="str">
            <v>E</v>
          </cell>
          <cell r="G3470" t="str">
            <v>E</v>
          </cell>
          <cell r="H3470" t="str">
            <v/>
          </cell>
          <cell r="I3470" t="str">
            <v/>
          </cell>
          <cell r="J3470" t="str">
            <v/>
          </cell>
          <cell r="K3470" t="str">
            <v>Large Commercial Aircraft</v>
          </cell>
          <cell r="L3470" t="str">
            <v>Airbus</v>
          </cell>
          <cell r="M3470" t="str">
            <v>Airbus A340-200/300</v>
          </cell>
        </row>
        <row r="3471">
          <cell r="A3471">
            <v>5</v>
          </cell>
          <cell r="B3471">
            <v>737</v>
          </cell>
          <cell r="C3471" t="str">
            <v>5#737</v>
          </cell>
          <cell r="D3471">
            <v>10121</v>
          </cell>
          <cell r="E3471">
            <v>1</v>
          </cell>
          <cell r="F3471" t="str">
            <v>E</v>
          </cell>
          <cell r="G3471" t="str">
            <v>E</v>
          </cell>
          <cell r="H3471" t="str">
            <v/>
          </cell>
          <cell r="I3471" t="str">
            <v/>
          </cell>
          <cell r="J3471" t="str">
            <v/>
          </cell>
          <cell r="K3471" t="str">
            <v>Large Commercial Aircraft</v>
          </cell>
          <cell r="L3471" t="str">
            <v>Airbus</v>
          </cell>
          <cell r="M3471" t="str">
            <v>Airbus A340-500/600</v>
          </cell>
        </row>
        <row r="3472">
          <cell r="A3472">
            <v>305</v>
          </cell>
          <cell r="B3472">
            <v>737</v>
          </cell>
          <cell r="C3472" t="str">
            <v>305#737</v>
          </cell>
          <cell r="D3472">
            <v>10121</v>
          </cell>
          <cell r="E3472">
            <v>1</v>
          </cell>
          <cell r="F3472" t="str">
            <v>E</v>
          </cell>
          <cell r="G3472" t="str">
            <v>E</v>
          </cell>
          <cell r="H3472" t="str">
            <v/>
          </cell>
          <cell r="I3472" t="str">
            <v/>
          </cell>
          <cell r="J3472" t="str">
            <v/>
          </cell>
          <cell r="K3472" t="str">
            <v>Large Commercial Aircraft</v>
          </cell>
          <cell r="L3472" t="str">
            <v>Airbus</v>
          </cell>
          <cell r="M3472" t="str">
            <v>Airbus A300</v>
          </cell>
        </row>
        <row r="3473">
          <cell r="A3473">
            <v>532</v>
          </cell>
          <cell r="B3473">
            <v>737</v>
          </cell>
          <cell r="C3473" t="str">
            <v>532#737</v>
          </cell>
          <cell r="D3473">
            <v>10121</v>
          </cell>
          <cell r="E3473">
            <v>1</v>
          </cell>
          <cell r="F3473" t="str">
            <v>E</v>
          </cell>
          <cell r="G3473" t="str">
            <v>E</v>
          </cell>
          <cell r="H3473" t="str">
            <v/>
          </cell>
          <cell r="I3473" t="str">
            <v/>
          </cell>
          <cell r="J3473" t="str">
            <v/>
          </cell>
          <cell r="K3473" t="str">
            <v>Large Commercial Aircraft</v>
          </cell>
          <cell r="L3473" t="str">
            <v>Airbus</v>
          </cell>
          <cell r="M3473" t="str">
            <v>Airbus A300</v>
          </cell>
        </row>
        <row r="3474">
          <cell r="A3474">
            <v>12</v>
          </cell>
          <cell r="B3474">
            <v>737</v>
          </cell>
          <cell r="C3474" t="str">
            <v>12#737</v>
          </cell>
          <cell r="D3474">
            <v>10121</v>
          </cell>
          <cell r="E3474">
            <v>1</v>
          </cell>
          <cell r="F3474" t="str">
            <v>E</v>
          </cell>
          <cell r="G3474" t="str">
            <v>E</v>
          </cell>
          <cell r="H3474" t="str">
            <v/>
          </cell>
          <cell r="I3474" t="str">
            <v/>
          </cell>
          <cell r="J3474" t="str">
            <v/>
          </cell>
          <cell r="K3474" t="str">
            <v>Large Commercial Aircraft</v>
          </cell>
          <cell r="L3474" t="str">
            <v>Boeing</v>
          </cell>
          <cell r="M3474" t="str">
            <v>Boeing 767</v>
          </cell>
        </row>
        <row r="3475">
          <cell r="A3475">
            <v>537</v>
          </cell>
          <cell r="B3475">
            <v>737</v>
          </cell>
          <cell r="C3475" t="str">
            <v>537#737</v>
          </cell>
          <cell r="D3475">
            <v>10121</v>
          </cell>
          <cell r="E3475">
            <v>1</v>
          </cell>
          <cell r="F3475" t="str">
            <v>E</v>
          </cell>
          <cell r="G3475" t="str">
            <v>E</v>
          </cell>
          <cell r="H3475" t="str">
            <v/>
          </cell>
          <cell r="I3475" t="str">
            <v/>
          </cell>
          <cell r="J3475" t="str">
            <v/>
          </cell>
          <cell r="K3475" t="str">
            <v>Large Commercial Aircraft</v>
          </cell>
          <cell r="L3475" t="str">
            <v>Boeing</v>
          </cell>
          <cell r="M3475" t="str">
            <v>Boeing 767</v>
          </cell>
        </row>
        <row r="3476">
          <cell r="A3476">
            <v>538</v>
          </cell>
          <cell r="B3476">
            <v>737</v>
          </cell>
          <cell r="C3476" t="str">
            <v>538#737</v>
          </cell>
          <cell r="D3476">
            <v>10121</v>
          </cell>
          <cell r="E3476">
            <v>1</v>
          </cell>
          <cell r="F3476" t="str">
            <v>E</v>
          </cell>
          <cell r="G3476" t="str">
            <v>E</v>
          </cell>
          <cell r="H3476" t="str">
            <v/>
          </cell>
          <cell r="I3476" t="str">
            <v/>
          </cell>
          <cell r="J3476" t="str">
            <v/>
          </cell>
          <cell r="K3476" t="str">
            <v>Large Commercial Aircraft</v>
          </cell>
          <cell r="L3476" t="str">
            <v>Boeing</v>
          </cell>
          <cell r="M3476" t="str">
            <v>Boeing 767</v>
          </cell>
        </row>
        <row r="3477">
          <cell r="A3477">
            <v>539</v>
          </cell>
          <cell r="B3477">
            <v>737</v>
          </cell>
          <cell r="C3477" t="str">
            <v>539#737</v>
          </cell>
          <cell r="D3477">
            <v>10121</v>
          </cell>
          <cell r="E3477">
            <v>1</v>
          </cell>
          <cell r="F3477" t="str">
            <v>E</v>
          </cell>
          <cell r="G3477" t="str">
            <v>E</v>
          </cell>
          <cell r="H3477" t="str">
            <v/>
          </cell>
          <cell r="I3477" t="str">
            <v/>
          </cell>
          <cell r="J3477" t="str">
            <v/>
          </cell>
          <cell r="K3477" t="str">
            <v>Large Commercial Aircraft</v>
          </cell>
          <cell r="L3477" t="str">
            <v>Boeing</v>
          </cell>
          <cell r="M3477" t="str">
            <v>Boeing 777: 777-200ER</v>
          </cell>
        </row>
        <row r="3478">
          <cell r="A3478">
            <v>302</v>
          </cell>
          <cell r="B3478">
            <v>737</v>
          </cell>
          <cell r="C3478" t="str">
            <v>302#737</v>
          </cell>
          <cell r="D3478">
            <v>10121</v>
          </cell>
          <cell r="E3478">
            <v>1</v>
          </cell>
          <cell r="F3478" t="str">
            <v>E</v>
          </cell>
          <cell r="G3478" t="str">
            <v>E</v>
          </cell>
          <cell r="H3478" t="str">
            <v/>
          </cell>
          <cell r="I3478" t="str">
            <v/>
          </cell>
          <cell r="J3478" t="str">
            <v/>
          </cell>
          <cell r="K3478" t="str">
            <v>Large Commercial Aircraft</v>
          </cell>
          <cell r="L3478" t="str">
            <v>Boeing</v>
          </cell>
          <cell r="M3478" t="str">
            <v>Boeing 777: 777-200ER</v>
          </cell>
        </row>
        <row r="3479">
          <cell r="A3479">
            <v>579</v>
          </cell>
          <cell r="B3479">
            <v>737</v>
          </cell>
          <cell r="C3479" t="str">
            <v>579#737</v>
          </cell>
          <cell r="D3479">
            <v>10121</v>
          </cell>
          <cell r="E3479">
            <v>1</v>
          </cell>
          <cell r="F3479" t="str">
            <v>E</v>
          </cell>
          <cell r="G3479" t="str">
            <v>E</v>
          </cell>
          <cell r="H3479" t="str">
            <v/>
          </cell>
          <cell r="I3479" t="str">
            <v/>
          </cell>
          <cell r="J3479" t="str">
            <v/>
          </cell>
          <cell r="K3479" t="str">
            <v>Large Commercial Aircraft</v>
          </cell>
          <cell r="L3479" t="str">
            <v>Boeing</v>
          </cell>
          <cell r="M3479" t="str">
            <v>Boeing 777: 777-200ER</v>
          </cell>
        </row>
        <row r="3480">
          <cell r="A3480">
            <v>303</v>
          </cell>
          <cell r="B3480">
            <v>737</v>
          </cell>
          <cell r="C3480" t="str">
            <v>303#737</v>
          </cell>
          <cell r="D3480">
            <v>10121</v>
          </cell>
          <cell r="E3480">
            <v>1</v>
          </cell>
          <cell r="F3480" t="str">
            <v>E</v>
          </cell>
          <cell r="G3480" t="str">
            <v>E</v>
          </cell>
          <cell r="H3480" t="str">
            <v/>
          </cell>
          <cell r="I3480" t="str">
            <v/>
          </cell>
          <cell r="J3480" t="str">
            <v/>
          </cell>
          <cell r="K3480" t="str">
            <v>Large Commercial Aircraft</v>
          </cell>
          <cell r="L3480" t="str">
            <v>Boeing</v>
          </cell>
          <cell r="M3480" t="str">
            <v>Boeing 777: 777-300</v>
          </cell>
        </row>
        <row r="3481">
          <cell r="A3481">
            <v>597</v>
          </cell>
          <cell r="B3481">
            <v>737</v>
          </cell>
          <cell r="C3481" t="str">
            <v>597#737</v>
          </cell>
          <cell r="D3481">
            <v>10121</v>
          </cell>
          <cell r="E3481">
            <v>1</v>
          </cell>
          <cell r="F3481" t="str">
            <v>E</v>
          </cell>
          <cell r="G3481" t="str">
            <v>E</v>
          </cell>
          <cell r="H3481" t="str">
            <v/>
          </cell>
          <cell r="I3481" t="str">
            <v/>
          </cell>
          <cell r="J3481" t="str">
            <v/>
          </cell>
          <cell r="K3481" t="str">
            <v>Large Commercial Aircraft</v>
          </cell>
          <cell r="L3481" t="str">
            <v>Boeing</v>
          </cell>
          <cell r="M3481" t="str">
            <v>Boeing 777: 777-300</v>
          </cell>
        </row>
        <row r="3482">
          <cell r="A3482">
            <v>530</v>
          </cell>
          <cell r="B3482">
            <v>737</v>
          </cell>
          <cell r="C3482" t="str">
            <v>530#737</v>
          </cell>
          <cell r="D3482">
            <v>10121</v>
          </cell>
          <cell r="E3482">
            <v>1</v>
          </cell>
          <cell r="F3482" t="str">
            <v>E</v>
          </cell>
          <cell r="G3482" t="str">
            <v>E</v>
          </cell>
          <cell r="H3482" t="str">
            <v/>
          </cell>
          <cell r="I3482" t="str">
            <v/>
          </cell>
          <cell r="J3482" t="str">
            <v/>
          </cell>
          <cell r="K3482" t="str">
            <v>Large Commercial Aircraft</v>
          </cell>
          <cell r="L3482" t="str">
            <v>Boeing</v>
          </cell>
          <cell r="M3482" t="str">
            <v>Boeing 747-400</v>
          </cell>
        </row>
        <row r="3483">
          <cell r="A3483">
            <v>301</v>
          </cell>
          <cell r="B3483">
            <v>737</v>
          </cell>
          <cell r="C3483" t="str">
            <v>301#737</v>
          </cell>
          <cell r="D3483">
            <v>10121</v>
          </cell>
          <cell r="E3483">
            <v>1</v>
          </cell>
          <cell r="F3483" t="str">
            <v>E</v>
          </cell>
          <cell r="G3483" t="str">
            <v>E</v>
          </cell>
          <cell r="H3483" t="str">
            <v/>
          </cell>
          <cell r="I3483" t="str">
            <v/>
          </cell>
          <cell r="J3483" t="str">
            <v/>
          </cell>
          <cell r="K3483" t="str">
            <v>Large Commercial Aircraft</v>
          </cell>
          <cell r="L3483" t="str">
            <v>Boeing</v>
          </cell>
          <cell r="M3483" t="str">
            <v>Boeing 747-400</v>
          </cell>
        </row>
        <row r="3484">
          <cell r="A3484">
            <v>531</v>
          </cell>
          <cell r="B3484">
            <v>737</v>
          </cell>
          <cell r="C3484" t="str">
            <v>531#737</v>
          </cell>
          <cell r="D3484">
            <v>10121</v>
          </cell>
          <cell r="E3484">
            <v>1</v>
          </cell>
          <cell r="F3484" t="str">
            <v>E</v>
          </cell>
          <cell r="G3484" t="str">
            <v>E</v>
          </cell>
          <cell r="H3484" t="str">
            <v/>
          </cell>
          <cell r="I3484" t="str">
            <v/>
          </cell>
          <cell r="J3484" t="str">
            <v/>
          </cell>
          <cell r="K3484" t="str">
            <v>Large Commercial Aircraft</v>
          </cell>
          <cell r="L3484" t="str">
            <v>Boeing</v>
          </cell>
          <cell r="M3484" t="str">
            <v>Boeing 747-400</v>
          </cell>
        </row>
        <row r="3485">
          <cell r="A3485">
            <v>212</v>
          </cell>
          <cell r="B3485">
            <v>737</v>
          </cell>
          <cell r="C3485" t="str">
            <v>212#737</v>
          </cell>
          <cell r="D3485">
            <v>10121</v>
          </cell>
          <cell r="E3485">
            <v>1</v>
          </cell>
          <cell r="F3485" t="str">
            <v>E</v>
          </cell>
          <cell r="G3485" t="str">
            <v>E</v>
          </cell>
          <cell r="H3485" t="str">
            <v/>
          </cell>
          <cell r="I3485" t="str">
            <v/>
          </cell>
          <cell r="J3485" t="str">
            <v/>
          </cell>
          <cell r="K3485" t="str">
            <v>Large Commercial Aircraft</v>
          </cell>
          <cell r="L3485" t="str">
            <v>Airbus</v>
          </cell>
          <cell r="M3485" t="str">
            <v>Airbus A330-200</v>
          </cell>
        </row>
        <row r="3486">
          <cell r="A3486">
            <v>516</v>
          </cell>
          <cell r="B3486">
            <v>737</v>
          </cell>
          <cell r="C3486" t="str">
            <v>516#737</v>
          </cell>
          <cell r="D3486">
            <v>10121</v>
          </cell>
          <cell r="E3486">
            <v>1</v>
          </cell>
          <cell r="F3486" t="str">
            <v>E</v>
          </cell>
          <cell r="G3486" t="str">
            <v>E</v>
          </cell>
          <cell r="H3486" t="str">
            <v/>
          </cell>
          <cell r="I3486" t="str">
            <v/>
          </cell>
          <cell r="J3486" t="str">
            <v/>
          </cell>
          <cell r="K3486" t="str">
            <v>Large Commercial Aircraft</v>
          </cell>
          <cell r="L3486" t="str">
            <v>Airbus</v>
          </cell>
          <cell r="M3486" t="str">
            <v>Airbus A330-200</v>
          </cell>
        </row>
        <row r="3487">
          <cell r="A3487">
            <v>517</v>
          </cell>
          <cell r="B3487">
            <v>737</v>
          </cell>
          <cell r="C3487" t="str">
            <v>517#737</v>
          </cell>
          <cell r="D3487">
            <v>10121</v>
          </cell>
          <cell r="E3487">
            <v>1</v>
          </cell>
          <cell r="F3487" t="str">
            <v>E</v>
          </cell>
          <cell r="G3487" t="str">
            <v>E</v>
          </cell>
          <cell r="H3487" t="str">
            <v/>
          </cell>
          <cell r="I3487" t="str">
            <v/>
          </cell>
          <cell r="J3487" t="str">
            <v/>
          </cell>
          <cell r="K3487" t="str">
            <v>Large Commercial Aircraft</v>
          </cell>
          <cell r="L3487" t="str">
            <v>Airbus</v>
          </cell>
          <cell r="M3487" t="str">
            <v>Airbus A330-200</v>
          </cell>
        </row>
        <row r="3488">
          <cell r="A3488">
            <v>213</v>
          </cell>
          <cell r="B3488">
            <v>737</v>
          </cell>
          <cell r="C3488" t="str">
            <v>213#737</v>
          </cell>
          <cell r="D3488">
            <v>10121</v>
          </cell>
          <cell r="E3488">
            <v>1</v>
          </cell>
          <cell r="F3488" t="str">
            <v>E</v>
          </cell>
          <cell r="G3488" t="str">
            <v>E</v>
          </cell>
          <cell r="H3488" t="str">
            <v/>
          </cell>
          <cell r="I3488" t="str">
            <v/>
          </cell>
          <cell r="J3488" t="str">
            <v/>
          </cell>
          <cell r="K3488" t="str">
            <v>Large Commercial Aircraft</v>
          </cell>
          <cell r="L3488" t="str">
            <v>Airbus</v>
          </cell>
          <cell r="M3488" t="str">
            <v>Airbus A330-300</v>
          </cell>
        </row>
        <row r="3489">
          <cell r="A3489">
            <v>216</v>
          </cell>
          <cell r="B3489">
            <v>737</v>
          </cell>
          <cell r="C3489" t="str">
            <v>216#737</v>
          </cell>
          <cell r="D3489">
            <v>13158</v>
          </cell>
          <cell r="E3489">
            <v>1</v>
          </cell>
          <cell r="F3489" t="str">
            <v>F</v>
          </cell>
          <cell r="G3489" t="str">
            <v>F (130% E) [$10,121]</v>
          </cell>
          <cell r="H3489" t="str">
            <v/>
          </cell>
          <cell r="I3489" t="str">
            <v/>
          </cell>
          <cell r="J3489" t="str">
            <v/>
          </cell>
          <cell r="K3489" t="str">
            <v>Large Commercial Aircraft</v>
          </cell>
          <cell r="L3489" t="str">
            <v>Airbus</v>
          </cell>
          <cell r="M3489" t="str">
            <v>Airbus A380</v>
          </cell>
        </row>
        <row r="3490">
          <cell r="A3490">
            <v>520</v>
          </cell>
          <cell r="B3490">
            <v>737</v>
          </cell>
          <cell r="C3490" t="str">
            <v>520#737</v>
          </cell>
          <cell r="D3490">
            <v>13158</v>
          </cell>
          <cell r="E3490">
            <v>1</v>
          </cell>
          <cell r="F3490" t="str">
            <v>F</v>
          </cell>
          <cell r="G3490" t="str">
            <v>F (130% E) [$10,121]</v>
          </cell>
          <cell r="H3490" t="str">
            <v/>
          </cell>
          <cell r="I3490" t="str">
            <v/>
          </cell>
          <cell r="J3490" t="str">
            <v/>
          </cell>
          <cell r="K3490" t="str">
            <v>Large Commercial Aircraft</v>
          </cell>
          <cell r="L3490" t="str">
            <v>Airbus</v>
          </cell>
          <cell r="M3490" t="str">
            <v>Airbus A380</v>
          </cell>
        </row>
        <row r="3491">
          <cell r="A3491">
            <v>668</v>
          </cell>
          <cell r="B3491">
            <v>738</v>
          </cell>
          <cell r="C3491" t="str">
            <v>668#738</v>
          </cell>
          <cell r="D3491">
            <v>7045</v>
          </cell>
          <cell r="E3491">
            <v>2</v>
          </cell>
          <cell r="F3491" t="str">
            <v>A</v>
          </cell>
          <cell r="G3491" t="str">
            <v>A</v>
          </cell>
          <cell r="H3491" t="str">
            <v/>
          </cell>
          <cell r="I3491" t="str">
            <v/>
          </cell>
          <cell r="J3491" t="str">
            <v/>
          </cell>
          <cell r="K3491" t="str">
            <v>Freighter</v>
          </cell>
          <cell r="L3491" t="str">
            <v>ATR</v>
          </cell>
          <cell r="M3491" t="str">
            <v>ATR 72-600F</v>
          </cell>
        </row>
        <row r="3492">
          <cell r="A3492">
            <v>667</v>
          </cell>
          <cell r="B3492">
            <v>738</v>
          </cell>
          <cell r="C3492" t="str">
            <v>667#738</v>
          </cell>
          <cell r="D3492">
            <v>7045</v>
          </cell>
          <cell r="E3492">
            <v>2</v>
          </cell>
          <cell r="F3492" t="str">
            <v>A</v>
          </cell>
          <cell r="G3492" t="str">
            <v>A</v>
          </cell>
          <cell r="H3492" t="str">
            <v/>
          </cell>
          <cell r="I3492" t="str">
            <v/>
          </cell>
          <cell r="J3492" t="str">
            <v/>
          </cell>
          <cell r="K3492" t="str">
            <v>Freighter</v>
          </cell>
          <cell r="L3492" t="str">
            <v>ATR</v>
          </cell>
          <cell r="M3492" t="str">
            <v>ATR 72/42 Freighter Conversion</v>
          </cell>
        </row>
        <row r="3493">
          <cell r="A3493">
            <v>636</v>
          </cell>
          <cell r="B3493">
            <v>738</v>
          </cell>
          <cell r="C3493" t="str">
            <v>636#738</v>
          </cell>
          <cell r="D3493">
            <v>9784</v>
          </cell>
          <cell r="E3493">
            <v>2</v>
          </cell>
          <cell r="F3493" t="str">
            <v>B</v>
          </cell>
          <cell r="G3493" t="str">
            <v>B</v>
          </cell>
          <cell r="H3493" t="str">
            <v/>
          </cell>
          <cell r="I3493" t="str">
            <v/>
          </cell>
          <cell r="J3493" t="str">
            <v/>
          </cell>
          <cell r="K3493" t="str">
            <v>Military Transport / Special Mission</v>
          </cell>
          <cell r="L3493" t="str">
            <v>Boeing</v>
          </cell>
          <cell r="M3493" t="str">
            <v>Boeing B-52 Stratofortress</v>
          </cell>
        </row>
        <row r="3494">
          <cell r="A3494">
            <v>676</v>
          </cell>
          <cell r="B3494">
            <v>738</v>
          </cell>
          <cell r="C3494" t="str">
            <v>676#738</v>
          </cell>
          <cell r="D3494">
            <v>9784</v>
          </cell>
          <cell r="E3494">
            <v>2</v>
          </cell>
          <cell r="F3494" t="str">
            <v>B</v>
          </cell>
          <cell r="G3494" t="str">
            <v>B</v>
          </cell>
          <cell r="H3494" t="str">
            <v/>
          </cell>
          <cell r="I3494" t="str">
            <v/>
          </cell>
          <cell r="J3494" t="str">
            <v/>
          </cell>
          <cell r="K3494" t="str">
            <v>Military Transport / Special Mission</v>
          </cell>
          <cell r="L3494" t="str">
            <v>Boeing</v>
          </cell>
          <cell r="M3494" t="str">
            <v>Boeing B-52 Stratofortress re-engine</v>
          </cell>
        </row>
        <row r="3495">
          <cell r="A3495">
            <v>156</v>
          </cell>
          <cell r="B3495">
            <v>738</v>
          </cell>
          <cell r="C3495" t="str">
            <v>156#738</v>
          </cell>
          <cell r="D3495">
            <v>9784</v>
          </cell>
          <cell r="E3495">
            <v>2</v>
          </cell>
          <cell r="F3495" t="str">
            <v>B</v>
          </cell>
          <cell r="G3495" t="str">
            <v>B</v>
          </cell>
          <cell r="H3495" t="str">
            <v/>
          </cell>
          <cell r="I3495" t="str">
            <v/>
          </cell>
          <cell r="J3495" t="str">
            <v/>
          </cell>
          <cell r="K3495" t="str">
            <v>Military Transport / Special Mission</v>
          </cell>
          <cell r="L3495" t="str">
            <v>Boeing</v>
          </cell>
          <cell r="M3495" t="str">
            <v>Boeing P-8 Poseidon</v>
          </cell>
        </row>
        <row r="3496">
          <cell r="A3496">
            <v>574</v>
          </cell>
          <cell r="B3496">
            <v>738</v>
          </cell>
          <cell r="C3496" t="str">
            <v>574#738</v>
          </cell>
          <cell r="D3496">
            <v>9784</v>
          </cell>
          <cell r="E3496">
            <v>2</v>
          </cell>
          <cell r="F3496" t="str">
            <v>B</v>
          </cell>
          <cell r="G3496" t="str">
            <v>B</v>
          </cell>
          <cell r="H3496" t="str">
            <v/>
          </cell>
          <cell r="I3496" t="str">
            <v/>
          </cell>
          <cell r="J3496" t="str">
            <v/>
          </cell>
          <cell r="K3496" t="str">
            <v>Military Transport / Special Mission</v>
          </cell>
          <cell r="L3496" t="str">
            <v>Boeing</v>
          </cell>
          <cell r="M3496" t="str">
            <v>Boeing C-40 Clipper</v>
          </cell>
        </row>
        <row r="3497">
          <cell r="A3497">
            <v>541</v>
          </cell>
          <cell r="B3497">
            <v>738</v>
          </cell>
          <cell r="C3497" t="str">
            <v>541#738</v>
          </cell>
          <cell r="D3497">
            <v>9784</v>
          </cell>
          <cell r="E3497">
            <v>2</v>
          </cell>
          <cell r="F3497" t="str">
            <v>B</v>
          </cell>
          <cell r="G3497" t="str">
            <v>B</v>
          </cell>
          <cell r="H3497" t="str">
            <v/>
          </cell>
          <cell r="I3497" t="str">
            <v/>
          </cell>
          <cell r="J3497" t="str">
            <v/>
          </cell>
          <cell r="K3497" t="str">
            <v>Large Commercial Aircraft</v>
          </cell>
          <cell r="L3497" t="str">
            <v>Irkut</v>
          </cell>
          <cell r="M3497" t="str">
            <v>Irkut MC-21</v>
          </cell>
        </row>
        <row r="3498">
          <cell r="A3498">
            <v>19</v>
          </cell>
          <cell r="B3498">
            <v>738</v>
          </cell>
          <cell r="C3498" t="str">
            <v>19#738</v>
          </cell>
          <cell r="D3498">
            <v>9784</v>
          </cell>
          <cell r="E3498">
            <v>2</v>
          </cell>
          <cell r="F3498" t="str">
            <v>B</v>
          </cell>
          <cell r="G3498" t="str">
            <v>B</v>
          </cell>
          <cell r="H3498" t="str">
            <v/>
          </cell>
          <cell r="I3498" t="str">
            <v/>
          </cell>
          <cell r="J3498" t="str">
            <v/>
          </cell>
          <cell r="K3498" t="str">
            <v>Large Commercial Aircraft</v>
          </cell>
          <cell r="L3498" t="str">
            <v>Irkut</v>
          </cell>
          <cell r="M3498" t="str">
            <v>Irkut MC-21</v>
          </cell>
        </row>
        <row r="3499">
          <cell r="A3499">
            <v>671</v>
          </cell>
          <cell r="B3499">
            <v>738</v>
          </cell>
          <cell r="C3499" t="str">
            <v>671#738</v>
          </cell>
          <cell r="D3499">
            <v>9980</v>
          </cell>
          <cell r="E3499">
            <v>2</v>
          </cell>
          <cell r="F3499" t="str">
            <v>C</v>
          </cell>
          <cell r="G3499" t="str">
            <v>C (102% B) [$9,784]</v>
          </cell>
          <cell r="H3499" t="str">
            <v/>
          </cell>
          <cell r="I3499" t="str">
            <v/>
          </cell>
          <cell r="J3499" t="str">
            <v/>
          </cell>
          <cell r="K3499" t="str">
            <v>Freighter</v>
          </cell>
          <cell r="L3499" t="str">
            <v>Embraer</v>
          </cell>
          <cell r="M3499" t="str">
            <v>Embraer E190F (P2F)</v>
          </cell>
        </row>
        <row r="3500">
          <cell r="A3500">
            <v>672</v>
          </cell>
          <cell r="B3500">
            <v>738</v>
          </cell>
          <cell r="C3500" t="str">
            <v>672#738</v>
          </cell>
          <cell r="D3500">
            <v>9980</v>
          </cell>
          <cell r="E3500">
            <v>2</v>
          </cell>
          <cell r="F3500" t="str">
            <v>C</v>
          </cell>
          <cell r="G3500" t="str">
            <v>C (102% B) [$9,784]</v>
          </cell>
          <cell r="H3500" t="str">
            <v/>
          </cell>
          <cell r="I3500" t="str">
            <v/>
          </cell>
          <cell r="J3500" t="str">
            <v/>
          </cell>
          <cell r="K3500" t="str">
            <v>Freighter</v>
          </cell>
          <cell r="L3500" t="str">
            <v>Embraer</v>
          </cell>
          <cell r="M3500" t="str">
            <v>Embraer E195F (P2F)</v>
          </cell>
        </row>
        <row r="3501">
          <cell r="A3501">
            <v>515</v>
          </cell>
          <cell r="B3501">
            <v>738</v>
          </cell>
          <cell r="C3501" t="str">
            <v>515#738</v>
          </cell>
          <cell r="D3501">
            <v>11741</v>
          </cell>
          <cell r="E3501">
            <v>2</v>
          </cell>
          <cell r="F3501" t="str">
            <v>D</v>
          </cell>
          <cell r="G3501" t="str">
            <v>D</v>
          </cell>
          <cell r="H3501" t="str">
            <v/>
          </cell>
          <cell r="I3501" t="str">
            <v/>
          </cell>
          <cell r="J3501" t="str">
            <v/>
          </cell>
          <cell r="K3501" t="str">
            <v>Large Commercial Aircraft</v>
          </cell>
          <cell r="L3501" t="str">
            <v>Airbus</v>
          </cell>
          <cell r="M3501" t="str">
            <v>Airbus A321neo</v>
          </cell>
        </row>
        <row r="3502">
          <cell r="A3502">
            <v>536</v>
          </cell>
          <cell r="B3502">
            <v>738</v>
          </cell>
          <cell r="C3502" t="str">
            <v>536#738</v>
          </cell>
          <cell r="D3502">
            <v>11741</v>
          </cell>
          <cell r="E3502">
            <v>2</v>
          </cell>
          <cell r="F3502" t="str">
            <v>D</v>
          </cell>
          <cell r="G3502" t="str">
            <v>D</v>
          </cell>
          <cell r="H3502" t="str">
            <v/>
          </cell>
          <cell r="I3502" t="str">
            <v/>
          </cell>
          <cell r="J3502" t="str">
            <v/>
          </cell>
          <cell r="K3502" t="str">
            <v>Large Commercial Aircraft</v>
          </cell>
          <cell r="L3502" t="str">
            <v>Boeing</v>
          </cell>
          <cell r="M3502" t="str">
            <v>Boeing 737 Classic: 737-500</v>
          </cell>
        </row>
        <row r="3503">
          <cell r="A3503">
            <v>309</v>
          </cell>
          <cell r="B3503">
            <v>738</v>
          </cell>
          <cell r="C3503" t="str">
            <v>309#738</v>
          </cell>
          <cell r="D3503">
            <v>11741</v>
          </cell>
          <cell r="E3503">
            <v>2</v>
          </cell>
          <cell r="F3503" t="str">
            <v>D</v>
          </cell>
          <cell r="G3503" t="str">
            <v>D</v>
          </cell>
          <cell r="H3503" t="str">
            <v/>
          </cell>
          <cell r="I3503" t="str">
            <v/>
          </cell>
          <cell r="J3503" t="str">
            <v/>
          </cell>
          <cell r="K3503" t="str">
            <v>Large Commercial Aircraft</v>
          </cell>
          <cell r="L3503" t="str">
            <v>Boeing</v>
          </cell>
          <cell r="M3503" t="str">
            <v>Boeing 737 MAX: 737 MAX 10</v>
          </cell>
        </row>
        <row r="3504">
          <cell r="A3504">
            <v>195</v>
          </cell>
          <cell r="B3504">
            <v>738</v>
          </cell>
          <cell r="C3504" t="str">
            <v>195#738</v>
          </cell>
          <cell r="D3504">
            <v>11741</v>
          </cell>
          <cell r="E3504">
            <v>2</v>
          </cell>
          <cell r="F3504" t="str">
            <v>D</v>
          </cell>
          <cell r="G3504" t="str">
            <v>D</v>
          </cell>
          <cell r="H3504" t="str">
            <v/>
          </cell>
          <cell r="I3504" t="str">
            <v/>
          </cell>
          <cell r="J3504" t="str">
            <v/>
          </cell>
          <cell r="K3504" t="str">
            <v>Large Commercial Aircraft</v>
          </cell>
          <cell r="L3504" t="str">
            <v>Boeing</v>
          </cell>
          <cell r="M3504" t="str">
            <v>Boeing 737 MAX: 737 MAX 7</v>
          </cell>
        </row>
        <row r="3505">
          <cell r="A3505">
            <v>196</v>
          </cell>
          <cell r="B3505">
            <v>738</v>
          </cell>
          <cell r="C3505" t="str">
            <v>196#738</v>
          </cell>
          <cell r="D3505">
            <v>11741</v>
          </cell>
          <cell r="E3505">
            <v>2</v>
          </cell>
          <cell r="F3505" t="str">
            <v>D</v>
          </cell>
          <cell r="G3505" t="str">
            <v>D</v>
          </cell>
          <cell r="H3505" t="str">
            <v/>
          </cell>
          <cell r="I3505" t="str">
            <v/>
          </cell>
          <cell r="J3505" t="str">
            <v/>
          </cell>
          <cell r="K3505" t="str">
            <v>Large Commercial Aircraft</v>
          </cell>
          <cell r="L3505" t="str">
            <v>Boeing</v>
          </cell>
          <cell r="M3505" t="str">
            <v>Boeing 737 MAX: 737 MAX 8</v>
          </cell>
        </row>
        <row r="3506">
          <cell r="A3506">
            <v>211</v>
          </cell>
          <cell r="B3506">
            <v>738</v>
          </cell>
          <cell r="C3506" t="str">
            <v>211#738</v>
          </cell>
          <cell r="D3506">
            <v>11741</v>
          </cell>
          <cell r="E3506">
            <v>2</v>
          </cell>
          <cell r="F3506" t="str">
            <v>D</v>
          </cell>
          <cell r="G3506" t="str">
            <v>D</v>
          </cell>
          <cell r="H3506" t="str">
            <v/>
          </cell>
          <cell r="I3506" t="str">
            <v/>
          </cell>
          <cell r="J3506" t="str">
            <v/>
          </cell>
          <cell r="K3506" t="str">
            <v>Large Commercial Aircraft</v>
          </cell>
          <cell r="L3506" t="str">
            <v>Airbus</v>
          </cell>
          <cell r="M3506" t="str">
            <v>Airbus A321neo</v>
          </cell>
        </row>
        <row r="3507">
          <cell r="A3507">
            <v>299</v>
          </cell>
          <cell r="B3507">
            <v>738</v>
          </cell>
          <cell r="C3507" t="str">
            <v>299#738</v>
          </cell>
          <cell r="D3507">
            <v>11741</v>
          </cell>
          <cell r="E3507">
            <v>2</v>
          </cell>
          <cell r="F3507" t="str">
            <v>D</v>
          </cell>
          <cell r="G3507" t="str">
            <v>D</v>
          </cell>
          <cell r="H3507" t="str">
            <v/>
          </cell>
          <cell r="I3507" t="str">
            <v/>
          </cell>
          <cell r="J3507" t="str">
            <v/>
          </cell>
          <cell r="K3507" t="str">
            <v>Large Commercial Aircraft</v>
          </cell>
          <cell r="L3507" t="str">
            <v>Boeing</v>
          </cell>
          <cell r="M3507" t="str">
            <v>Boeing 717</v>
          </cell>
        </row>
        <row r="3508">
          <cell r="A3508">
            <v>534</v>
          </cell>
          <cell r="B3508">
            <v>738</v>
          </cell>
          <cell r="C3508" t="str">
            <v>534#738</v>
          </cell>
          <cell r="D3508">
            <v>11741</v>
          </cell>
          <cell r="E3508">
            <v>2</v>
          </cell>
          <cell r="F3508" t="str">
            <v>D</v>
          </cell>
          <cell r="G3508" t="str">
            <v>D</v>
          </cell>
          <cell r="H3508" t="str">
            <v/>
          </cell>
          <cell r="I3508" t="str">
            <v/>
          </cell>
          <cell r="J3508" t="str">
            <v/>
          </cell>
          <cell r="K3508" t="str">
            <v>Large Commercial Aircraft</v>
          </cell>
          <cell r="L3508" t="str">
            <v>Boeing</v>
          </cell>
          <cell r="M3508" t="str">
            <v>Boeing 737 Classic: 737-300</v>
          </cell>
        </row>
        <row r="3509">
          <cell r="A3509">
            <v>535</v>
          </cell>
          <cell r="B3509">
            <v>738</v>
          </cell>
          <cell r="C3509" t="str">
            <v>535#738</v>
          </cell>
          <cell r="D3509">
            <v>11741</v>
          </cell>
          <cell r="E3509">
            <v>2</v>
          </cell>
          <cell r="F3509" t="str">
            <v>D</v>
          </cell>
          <cell r="G3509" t="str">
            <v>D</v>
          </cell>
          <cell r="H3509" t="str">
            <v/>
          </cell>
          <cell r="I3509" t="str">
            <v/>
          </cell>
          <cell r="J3509" t="str">
            <v/>
          </cell>
          <cell r="K3509" t="str">
            <v>Large Commercial Aircraft</v>
          </cell>
          <cell r="L3509" t="str">
            <v>Boeing</v>
          </cell>
          <cell r="M3509" t="str">
            <v>Boeing 737 Classic: 737-400</v>
          </cell>
        </row>
        <row r="3510">
          <cell r="A3510">
            <v>221</v>
          </cell>
          <cell r="B3510">
            <v>738</v>
          </cell>
          <cell r="C3510" t="str">
            <v>221#738</v>
          </cell>
          <cell r="D3510">
            <v>11741</v>
          </cell>
          <cell r="E3510">
            <v>2</v>
          </cell>
          <cell r="F3510" t="str">
            <v>D</v>
          </cell>
          <cell r="G3510" t="str">
            <v>D</v>
          </cell>
          <cell r="H3510" t="str">
            <v/>
          </cell>
          <cell r="I3510" t="str">
            <v/>
          </cell>
          <cell r="J3510" t="str">
            <v/>
          </cell>
          <cell r="K3510" t="str">
            <v>Large Commercial Aircraft</v>
          </cell>
          <cell r="L3510" t="str">
            <v>Airbus</v>
          </cell>
          <cell r="M3510" t="str">
            <v>Airbus A220-100</v>
          </cell>
        </row>
        <row r="3511">
          <cell r="A3511">
            <v>222</v>
          </cell>
          <cell r="B3511">
            <v>738</v>
          </cell>
          <cell r="C3511" t="str">
            <v>222#738</v>
          </cell>
          <cell r="D3511">
            <v>11741</v>
          </cell>
          <cell r="E3511">
            <v>2</v>
          </cell>
          <cell r="F3511" t="str">
            <v>D</v>
          </cell>
          <cell r="G3511" t="str">
            <v>D</v>
          </cell>
          <cell r="H3511" t="str">
            <v/>
          </cell>
          <cell r="I3511" t="str">
            <v/>
          </cell>
          <cell r="J3511" t="str">
            <v/>
          </cell>
          <cell r="K3511" t="str">
            <v>Large Commercial Aircraft</v>
          </cell>
          <cell r="L3511" t="str">
            <v>Airbus</v>
          </cell>
          <cell r="M3511" t="str">
            <v>Airbus A220-300</v>
          </cell>
        </row>
        <row r="3512">
          <cell r="A3512">
            <v>634</v>
          </cell>
          <cell r="B3512">
            <v>738</v>
          </cell>
          <cell r="C3512" t="str">
            <v>634#738</v>
          </cell>
          <cell r="D3512">
            <v>11741</v>
          </cell>
          <cell r="E3512">
            <v>2</v>
          </cell>
          <cell r="F3512" t="str">
            <v>D</v>
          </cell>
          <cell r="G3512" t="str">
            <v>D</v>
          </cell>
          <cell r="H3512" t="str">
            <v/>
          </cell>
          <cell r="I3512" t="str">
            <v/>
          </cell>
          <cell r="J3512" t="str">
            <v/>
          </cell>
          <cell r="K3512" t="str">
            <v>Large Commercial Aircraft</v>
          </cell>
          <cell r="L3512" t="str">
            <v>Airbus</v>
          </cell>
          <cell r="M3512" t="str">
            <v>A319-100</v>
          </cell>
        </row>
        <row r="3513">
          <cell r="A3513">
            <v>633</v>
          </cell>
          <cell r="B3513">
            <v>738</v>
          </cell>
          <cell r="C3513" t="str">
            <v>633#738</v>
          </cell>
          <cell r="D3513">
            <v>11741</v>
          </cell>
          <cell r="E3513">
            <v>2</v>
          </cell>
          <cell r="F3513" t="str">
            <v>D</v>
          </cell>
          <cell r="G3513" t="str">
            <v>D</v>
          </cell>
          <cell r="H3513">
            <v>6000</v>
          </cell>
          <cell r="I3513">
            <v>0.95683333333333331</v>
          </cell>
          <cell r="J3513" t="str">
            <v/>
          </cell>
          <cell r="K3513" t="str">
            <v>Large Commercial Aircraft</v>
          </cell>
          <cell r="L3513" t="str">
            <v>Airbus</v>
          </cell>
          <cell r="M3513" t="str">
            <v>A320-200</v>
          </cell>
        </row>
        <row r="3514">
          <cell r="A3514">
            <v>206</v>
          </cell>
          <cell r="B3514">
            <v>738</v>
          </cell>
          <cell r="C3514" t="str">
            <v>206#738</v>
          </cell>
          <cell r="D3514">
            <v>11741</v>
          </cell>
          <cell r="E3514">
            <v>2</v>
          </cell>
          <cell r="F3514" t="str">
            <v>D</v>
          </cell>
          <cell r="G3514" t="str">
            <v>D</v>
          </cell>
          <cell r="H3514" t="str">
            <v/>
          </cell>
          <cell r="I3514" t="str">
            <v/>
          </cell>
          <cell r="J3514" t="str">
            <v/>
          </cell>
          <cell r="K3514" t="str">
            <v>Large Commercial Aircraft</v>
          </cell>
          <cell r="L3514" t="str">
            <v>Airbus</v>
          </cell>
          <cell r="M3514" t="str">
            <v>Airbus A319ceo</v>
          </cell>
        </row>
        <row r="3515">
          <cell r="A3515">
            <v>510</v>
          </cell>
          <cell r="B3515">
            <v>738</v>
          </cell>
          <cell r="C3515" t="str">
            <v>510#738</v>
          </cell>
          <cell r="D3515">
            <v>11741</v>
          </cell>
          <cell r="E3515">
            <v>2</v>
          </cell>
          <cell r="F3515" t="str">
            <v>D</v>
          </cell>
          <cell r="G3515" t="str">
            <v>D</v>
          </cell>
          <cell r="H3515" t="str">
            <v/>
          </cell>
          <cell r="I3515" t="str">
            <v/>
          </cell>
          <cell r="J3515" t="str">
            <v/>
          </cell>
          <cell r="K3515" t="str">
            <v>Large Commercial Aircraft</v>
          </cell>
          <cell r="L3515" t="str">
            <v>Airbus</v>
          </cell>
          <cell r="M3515" t="str">
            <v>Airbus A319ceo</v>
          </cell>
        </row>
        <row r="3516">
          <cell r="A3516">
            <v>207</v>
          </cell>
          <cell r="B3516">
            <v>738</v>
          </cell>
          <cell r="C3516" t="str">
            <v>207#738</v>
          </cell>
          <cell r="D3516">
            <v>11741</v>
          </cell>
          <cell r="E3516">
            <v>2</v>
          </cell>
          <cell r="F3516" t="str">
            <v>D</v>
          </cell>
          <cell r="G3516" t="str">
            <v>D</v>
          </cell>
          <cell r="H3516" t="str">
            <v/>
          </cell>
          <cell r="I3516" t="str">
            <v/>
          </cell>
          <cell r="J3516" t="str">
            <v/>
          </cell>
          <cell r="K3516" t="str">
            <v>Large Commercial Aircraft</v>
          </cell>
          <cell r="L3516" t="str">
            <v>Airbus</v>
          </cell>
          <cell r="M3516" t="str">
            <v>Airbus A320ceo</v>
          </cell>
        </row>
        <row r="3517">
          <cell r="A3517">
            <v>511</v>
          </cell>
          <cell r="B3517">
            <v>738</v>
          </cell>
          <cell r="C3517" t="str">
            <v>511#738</v>
          </cell>
          <cell r="D3517">
            <v>11741</v>
          </cell>
          <cell r="E3517">
            <v>2</v>
          </cell>
          <cell r="F3517" t="str">
            <v>D</v>
          </cell>
          <cell r="G3517" t="str">
            <v>D</v>
          </cell>
          <cell r="H3517" t="str">
            <v/>
          </cell>
          <cell r="I3517" t="str">
            <v/>
          </cell>
          <cell r="J3517" t="str">
            <v/>
          </cell>
          <cell r="K3517" t="str">
            <v>Large Commercial Aircraft</v>
          </cell>
          <cell r="L3517" t="str">
            <v>Airbus</v>
          </cell>
          <cell r="M3517" t="str">
            <v>Airbus A320ceo</v>
          </cell>
        </row>
        <row r="3518">
          <cell r="A3518">
            <v>208</v>
          </cell>
          <cell r="B3518">
            <v>738</v>
          </cell>
          <cell r="C3518" t="str">
            <v>208#738</v>
          </cell>
          <cell r="D3518">
            <v>11741</v>
          </cell>
          <cell r="E3518">
            <v>2</v>
          </cell>
          <cell r="F3518" t="str">
            <v>D</v>
          </cell>
          <cell r="G3518" t="str">
            <v>D</v>
          </cell>
          <cell r="H3518" t="str">
            <v/>
          </cell>
          <cell r="I3518" t="str">
            <v/>
          </cell>
          <cell r="J3518" t="str">
            <v/>
          </cell>
          <cell r="K3518" t="str">
            <v>Large Commercial Aircraft</v>
          </cell>
          <cell r="L3518" t="str">
            <v>Airbus</v>
          </cell>
          <cell r="M3518" t="str">
            <v>Airbus A321ceo</v>
          </cell>
        </row>
        <row r="3519">
          <cell r="A3519">
            <v>512</v>
          </cell>
          <cell r="B3519">
            <v>738</v>
          </cell>
          <cell r="C3519" t="str">
            <v>512#738</v>
          </cell>
          <cell r="D3519">
            <v>11741</v>
          </cell>
          <cell r="E3519">
            <v>2</v>
          </cell>
          <cell r="F3519" t="str">
            <v>D</v>
          </cell>
          <cell r="G3519" t="str">
            <v>D</v>
          </cell>
          <cell r="H3519" t="str">
            <v/>
          </cell>
          <cell r="I3519" t="str">
            <v/>
          </cell>
          <cell r="J3519" t="str">
            <v/>
          </cell>
          <cell r="K3519" t="str">
            <v>Large Commercial Aircraft</v>
          </cell>
          <cell r="L3519" t="str">
            <v>Airbus</v>
          </cell>
          <cell r="M3519" t="str">
            <v>Airbus A321ceo</v>
          </cell>
        </row>
        <row r="3520">
          <cell r="A3520">
            <v>513</v>
          </cell>
          <cell r="B3520">
            <v>738</v>
          </cell>
          <cell r="C3520" t="str">
            <v>513#738</v>
          </cell>
          <cell r="D3520">
            <v>11741</v>
          </cell>
          <cell r="E3520">
            <v>2</v>
          </cell>
          <cell r="F3520" t="str">
            <v>D</v>
          </cell>
          <cell r="G3520" t="str">
            <v>D</v>
          </cell>
          <cell r="H3520" t="str">
            <v/>
          </cell>
          <cell r="I3520" t="str">
            <v/>
          </cell>
          <cell r="J3520" t="str">
            <v/>
          </cell>
          <cell r="K3520" t="str">
            <v>Large Commercial Aircraft</v>
          </cell>
          <cell r="L3520" t="str">
            <v>Airbus</v>
          </cell>
          <cell r="M3520" t="str">
            <v>Airbus A319neo</v>
          </cell>
        </row>
        <row r="3521">
          <cell r="A3521">
            <v>209</v>
          </cell>
          <cell r="B3521">
            <v>738</v>
          </cell>
          <cell r="C3521" t="str">
            <v>209#738</v>
          </cell>
          <cell r="D3521">
            <v>11741</v>
          </cell>
          <cell r="E3521">
            <v>2</v>
          </cell>
          <cell r="F3521" t="str">
            <v>D</v>
          </cell>
          <cell r="G3521" t="str">
            <v>D</v>
          </cell>
          <cell r="H3521" t="str">
            <v/>
          </cell>
          <cell r="I3521" t="str">
            <v/>
          </cell>
          <cell r="J3521" t="str">
            <v/>
          </cell>
          <cell r="K3521" t="str">
            <v>Large Commercial Aircraft</v>
          </cell>
          <cell r="L3521" t="str">
            <v>Airbus</v>
          </cell>
          <cell r="M3521" t="str">
            <v>Airbus A319neo</v>
          </cell>
        </row>
        <row r="3522">
          <cell r="A3522">
            <v>514</v>
          </cell>
          <cell r="B3522">
            <v>738</v>
          </cell>
          <cell r="C3522" t="str">
            <v>514#738</v>
          </cell>
          <cell r="D3522">
            <v>11741</v>
          </cell>
          <cell r="E3522">
            <v>2</v>
          </cell>
          <cell r="F3522" t="str">
            <v>D</v>
          </cell>
          <cell r="G3522" t="str">
            <v>D</v>
          </cell>
          <cell r="H3522" t="str">
            <v/>
          </cell>
          <cell r="I3522" t="str">
            <v/>
          </cell>
          <cell r="J3522" t="str">
            <v/>
          </cell>
          <cell r="K3522" t="str">
            <v>Large Commercial Aircraft</v>
          </cell>
          <cell r="L3522" t="str">
            <v>Airbus</v>
          </cell>
          <cell r="M3522" t="str">
            <v>Airbus A320neo</v>
          </cell>
        </row>
        <row r="3523">
          <cell r="A3523">
            <v>210</v>
          </cell>
          <cell r="B3523">
            <v>738</v>
          </cell>
          <cell r="C3523" t="str">
            <v>210#738</v>
          </cell>
          <cell r="D3523">
            <v>11741</v>
          </cell>
          <cell r="E3523">
            <v>2</v>
          </cell>
          <cell r="F3523" t="str">
            <v>D</v>
          </cell>
          <cell r="G3523" t="str">
            <v>D</v>
          </cell>
          <cell r="H3523" t="str">
            <v/>
          </cell>
          <cell r="I3523" t="str">
            <v/>
          </cell>
          <cell r="J3523" t="str">
            <v/>
          </cell>
          <cell r="K3523" t="str">
            <v>Large Commercial Aircraft</v>
          </cell>
          <cell r="L3523" t="str">
            <v>Airbus</v>
          </cell>
          <cell r="M3523" t="str">
            <v>Airbus A320neo</v>
          </cell>
        </row>
        <row r="3524">
          <cell r="A3524">
            <v>665</v>
          </cell>
          <cell r="B3524">
            <v>738</v>
          </cell>
          <cell r="C3524" t="str">
            <v>665#738</v>
          </cell>
          <cell r="D3524">
            <v>11741</v>
          </cell>
          <cell r="E3524">
            <v>2</v>
          </cell>
          <cell r="F3524" t="str">
            <v>D</v>
          </cell>
          <cell r="G3524" t="str">
            <v>D</v>
          </cell>
          <cell r="H3524" t="str">
            <v/>
          </cell>
          <cell r="I3524" t="str">
            <v/>
          </cell>
          <cell r="J3524" t="str">
            <v/>
          </cell>
          <cell r="K3524" t="str">
            <v>Freighter</v>
          </cell>
          <cell r="L3524" t="str">
            <v>Airbus</v>
          </cell>
          <cell r="M3524" t="str">
            <v>A320-200P2F</v>
          </cell>
        </row>
        <row r="3525">
          <cell r="A3525">
            <v>666</v>
          </cell>
          <cell r="B3525">
            <v>738</v>
          </cell>
          <cell r="C3525" t="str">
            <v>666#738</v>
          </cell>
          <cell r="D3525">
            <v>11741</v>
          </cell>
          <cell r="E3525">
            <v>2</v>
          </cell>
          <cell r="F3525" t="str">
            <v>D</v>
          </cell>
          <cell r="G3525" t="str">
            <v>D</v>
          </cell>
          <cell r="H3525" t="str">
            <v/>
          </cell>
          <cell r="I3525" t="str">
            <v/>
          </cell>
          <cell r="J3525" t="str">
            <v/>
          </cell>
          <cell r="K3525" t="str">
            <v>Freighter</v>
          </cell>
          <cell r="L3525" t="str">
            <v>Airbus</v>
          </cell>
          <cell r="M3525" t="str">
            <v>A321P2F</v>
          </cell>
        </row>
        <row r="3526">
          <cell r="A3526">
            <v>573</v>
          </cell>
          <cell r="B3526">
            <v>738</v>
          </cell>
          <cell r="C3526" t="str">
            <v>573#738</v>
          </cell>
          <cell r="D3526">
            <v>11741</v>
          </cell>
          <cell r="E3526">
            <v>2</v>
          </cell>
          <cell r="F3526" t="str">
            <v>D</v>
          </cell>
          <cell r="G3526" t="str">
            <v>D</v>
          </cell>
          <cell r="H3526" t="str">
            <v/>
          </cell>
          <cell r="I3526" t="str">
            <v/>
          </cell>
          <cell r="J3526" t="str">
            <v/>
          </cell>
          <cell r="K3526" t="str">
            <v>Freighter</v>
          </cell>
          <cell r="L3526" t="str">
            <v>Boeing</v>
          </cell>
          <cell r="M3526" t="str">
            <v>Boeing 737-300SF</v>
          </cell>
        </row>
        <row r="3527">
          <cell r="A3527">
            <v>572</v>
          </cell>
          <cell r="B3527">
            <v>738</v>
          </cell>
          <cell r="C3527" t="str">
            <v>572#738</v>
          </cell>
          <cell r="D3527">
            <v>11741</v>
          </cell>
          <cell r="E3527">
            <v>2</v>
          </cell>
          <cell r="F3527" t="str">
            <v>D</v>
          </cell>
          <cell r="G3527" t="str">
            <v>D</v>
          </cell>
          <cell r="H3527" t="str">
            <v/>
          </cell>
          <cell r="I3527" t="str">
            <v/>
          </cell>
          <cell r="J3527" t="str">
            <v/>
          </cell>
          <cell r="K3527" t="str">
            <v>Freighter</v>
          </cell>
          <cell r="L3527" t="str">
            <v>Boeing</v>
          </cell>
          <cell r="M3527" t="str">
            <v>Boeing 737-400SF</v>
          </cell>
        </row>
        <row r="3528">
          <cell r="A3528">
            <v>591</v>
          </cell>
          <cell r="B3528">
            <v>738</v>
          </cell>
          <cell r="C3528" t="str">
            <v>591#738</v>
          </cell>
          <cell r="D3528">
            <v>11741</v>
          </cell>
          <cell r="E3528">
            <v>2</v>
          </cell>
          <cell r="F3528" t="str">
            <v>D</v>
          </cell>
          <cell r="G3528" t="str">
            <v>D</v>
          </cell>
          <cell r="H3528" t="str">
            <v/>
          </cell>
          <cell r="I3528" t="str">
            <v/>
          </cell>
          <cell r="J3528" t="str">
            <v/>
          </cell>
          <cell r="K3528" t="str">
            <v>Freighter</v>
          </cell>
          <cell r="L3528" t="str">
            <v>Boeing</v>
          </cell>
          <cell r="M3528" t="str">
            <v>Boeing 737-700C</v>
          </cell>
        </row>
        <row r="3529">
          <cell r="A3529">
            <v>571</v>
          </cell>
          <cell r="B3529">
            <v>738</v>
          </cell>
          <cell r="C3529" t="str">
            <v>571#738</v>
          </cell>
          <cell r="D3529">
            <v>11741</v>
          </cell>
          <cell r="E3529">
            <v>2</v>
          </cell>
          <cell r="F3529" t="str">
            <v>D</v>
          </cell>
          <cell r="G3529" t="str">
            <v>D</v>
          </cell>
          <cell r="H3529" t="str">
            <v/>
          </cell>
          <cell r="I3529" t="str">
            <v/>
          </cell>
          <cell r="J3529" t="str">
            <v/>
          </cell>
          <cell r="K3529" t="str">
            <v>Freighter</v>
          </cell>
          <cell r="L3529" t="str">
            <v>Boeing</v>
          </cell>
          <cell r="M3529" t="str">
            <v>Boeing 737-700/-800CF</v>
          </cell>
        </row>
        <row r="3530">
          <cell r="A3530">
            <v>596</v>
          </cell>
          <cell r="B3530">
            <v>738</v>
          </cell>
          <cell r="C3530" t="str">
            <v>596#738</v>
          </cell>
          <cell r="D3530">
            <v>11741</v>
          </cell>
          <cell r="E3530">
            <v>2</v>
          </cell>
          <cell r="F3530" t="str">
            <v>D</v>
          </cell>
          <cell r="G3530" t="str">
            <v>D</v>
          </cell>
          <cell r="H3530" t="str">
            <v/>
          </cell>
          <cell r="I3530" t="str">
            <v/>
          </cell>
          <cell r="J3530" t="str">
            <v/>
          </cell>
          <cell r="K3530" t="str">
            <v>Freighter</v>
          </cell>
          <cell r="L3530" t="str">
            <v>Boeing</v>
          </cell>
          <cell r="M3530" t="str">
            <v>Boeing 757-200 PF/SF</v>
          </cell>
        </row>
        <row r="3531">
          <cell r="A3531">
            <v>595</v>
          </cell>
          <cell r="B3531">
            <v>738</v>
          </cell>
          <cell r="C3531" t="str">
            <v>595#738</v>
          </cell>
          <cell r="D3531">
            <v>11741</v>
          </cell>
          <cell r="E3531">
            <v>2</v>
          </cell>
          <cell r="F3531" t="str">
            <v>D</v>
          </cell>
          <cell r="G3531" t="str">
            <v>D</v>
          </cell>
          <cell r="H3531" t="str">
            <v/>
          </cell>
          <cell r="I3531" t="str">
            <v/>
          </cell>
          <cell r="J3531" t="str">
            <v/>
          </cell>
          <cell r="K3531" t="str">
            <v>Freighter</v>
          </cell>
          <cell r="L3531" t="str">
            <v>Boeing</v>
          </cell>
          <cell r="M3531" t="str">
            <v>Boeing 757-200 PF/SF</v>
          </cell>
        </row>
        <row r="3532">
          <cell r="A3532">
            <v>674</v>
          </cell>
          <cell r="B3532">
            <v>738</v>
          </cell>
          <cell r="C3532" t="str">
            <v>674#738</v>
          </cell>
          <cell r="D3532">
            <v>11741</v>
          </cell>
          <cell r="E3532">
            <v>2</v>
          </cell>
          <cell r="F3532" t="str">
            <v>D</v>
          </cell>
          <cell r="G3532" t="str">
            <v>D</v>
          </cell>
          <cell r="H3532" t="str">
            <v/>
          </cell>
          <cell r="I3532" t="str">
            <v/>
          </cell>
          <cell r="J3532" t="str">
            <v/>
          </cell>
          <cell r="K3532" t="str">
            <v>Business Jet</v>
          </cell>
          <cell r="L3532" t="str">
            <v>Airbus</v>
          </cell>
          <cell r="M3532" t="str">
            <v>Airbus ACJ TwoTwenty</v>
          </cell>
        </row>
        <row r="3533">
          <cell r="A3533">
            <v>296</v>
          </cell>
          <cell r="B3533">
            <v>738</v>
          </cell>
          <cell r="C3533" t="str">
            <v>296#738</v>
          </cell>
          <cell r="D3533">
            <v>11741</v>
          </cell>
          <cell r="E3533">
            <v>2</v>
          </cell>
          <cell r="F3533" t="str">
            <v>D</v>
          </cell>
          <cell r="G3533" t="str">
            <v>D</v>
          </cell>
          <cell r="H3533" t="str">
            <v/>
          </cell>
          <cell r="I3533" t="str">
            <v/>
          </cell>
          <cell r="J3533" t="str">
            <v/>
          </cell>
          <cell r="K3533" t="str">
            <v>Business Jet</v>
          </cell>
          <cell r="L3533" t="str">
            <v>Airbus</v>
          </cell>
          <cell r="M3533" t="str">
            <v>Airbus ACJ320 Family</v>
          </cell>
        </row>
        <row r="3534">
          <cell r="A3534">
            <v>526</v>
          </cell>
          <cell r="B3534">
            <v>738</v>
          </cell>
          <cell r="C3534" t="str">
            <v>526#738</v>
          </cell>
          <cell r="D3534">
            <v>11741</v>
          </cell>
          <cell r="E3534">
            <v>2</v>
          </cell>
          <cell r="F3534" t="str">
            <v>D</v>
          </cell>
          <cell r="G3534" t="str">
            <v>D</v>
          </cell>
          <cell r="H3534" t="str">
            <v/>
          </cell>
          <cell r="I3534" t="str">
            <v/>
          </cell>
          <cell r="J3534" t="str">
            <v/>
          </cell>
          <cell r="K3534" t="str">
            <v>Business Jet</v>
          </cell>
          <cell r="L3534" t="str">
            <v>Airbus</v>
          </cell>
          <cell r="M3534" t="str">
            <v>Airbus ACJ320 Family</v>
          </cell>
        </row>
        <row r="3535">
          <cell r="A3535">
            <v>528</v>
          </cell>
          <cell r="B3535">
            <v>738</v>
          </cell>
          <cell r="C3535" t="str">
            <v>528#738</v>
          </cell>
          <cell r="D3535">
            <v>11741</v>
          </cell>
          <cell r="E3535">
            <v>2</v>
          </cell>
          <cell r="F3535" t="str">
            <v>D</v>
          </cell>
          <cell r="G3535" t="str">
            <v>D</v>
          </cell>
          <cell r="H3535" t="str">
            <v/>
          </cell>
          <cell r="I3535" t="str">
            <v/>
          </cell>
          <cell r="J3535" t="str">
            <v/>
          </cell>
          <cell r="K3535" t="str">
            <v>Business Jet</v>
          </cell>
          <cell r="L3535" t="str">
            <v>Airbus</v>
          </cell>
          <cell r="M3535" t="str">
            <v>Airbus ACJ320neo Family</v>
          </cell>
        </row>
        <row r="3536">
          <cell r="A3536">
            <v>527</v>
          </cell>
          <cell r="B3536">
            <v>738</v>
          </cell>
          <cell r="C3536" t="str">
            <v>527#738</v>
          </cell>
          <cell r="D3536">
            <v>11741</v>
          </cell>
          <cell r="E3536">
            <v>2</v>
          </cell>
          <cell r="F3536" t="str">
            <v>D</v>
          </cell>
          <cell r="G3536" t="str">
            <v>D</v>
          </cell>
          <cell r="H3536" t="str">
            <v/>
          </cell>
          <cell r="I3536" t="str">
            <v/>
          </cell>
          <cell r="J3536" t="str">
            <v/>
          </cell>
          <cell r="K3536" t="str">
            <v>Business Jet</v>
          </cell>
          <cell r="L3536" t="str">
            <v>Airbus</v>
          </cell>
          <cell r="M3536" t="str">
            <v>Airbus ACJ320neo Family</v>
          </cell>
        </row>
        <row r="3537">
          <cell r="A3537">
            <v>529</v>
          </cell>
          <cell r="B3537">
            <v>738</v>
          </cell>
          <cell r="C3537" t="str">
            <v>529#738</v>
          </cell>
          <cell r="D3537">
            <v>11741</v>
          </cell>
          <cell r="E3537">
            <v>2</v>
          </cell>
          <cell r="F3537" t="str">
            <v>D</v>
          </cell>
          <cell r="G3537" t="str">
            <v>D</v>
          </cell>
          <cell r="H3537" t="str">
            <v/>
          </cell>
          <cell r="I3537" t="str">
            <v/>
          </cell>
          <cell r="J3537" t="str">
            <v/>
          </cell>
          <cell r="K3537" t="str">
            <v>Business Jet</v>
          </cell>
          <cell r="L3537" t="str">
            <v>Boeing</v>
          </cell>
          <cell r="M3537" t="str">
            <v>Boeing BBJ MAX</v>
          </cell>
        </row>
        <row r="3538">
          <cell r="A3538">
            <v>297</v>
          </cell>
          <cell r="B3538">
            <v>738</v>
          </cell>
          <cell r="C3538" t="str">
            <v>297#738</v>
          </cell>
          <cell r="D3538">
            <v>11741</v>
          </cell>
          <cell r="E3538">
            <v>2</v>
          </cell>
          <cell r="F3538" t="str">
            <v>D</v>
          </cell>
          <cell r="G3538" t="str">
            <v>D</v>
          </cell>
          <cell r="H3538" t="str">
            <v/>
          </cell>
          <cell r="I3538" t="str">
            <v/>
          </cell>
          <cell r="J3538" t="str">
            <v/>
          </cell>
          <cell r="K3538" t="str">
            <v>Business Jet</v>
          </cell>
          <cell r="L3538" t="str">
            <v>Boeing</v>
          </cell>
          <cell r="M3538" t="str">
            <v>Boeing BBJ/BBJ2/BBJ3</v>
          </cell>
        </row>
        <row r="3539">
          <cell r="A3539">
            <v>197</v>
          </cell>
          <cell r="B3539">
            <v>738</v>
          </cell>
          <cell r="C3539" t="str">
            <v>197#738</v>
          </cell>
          <cell r="D3539">
            <v>11741</v>
          </cell>
          <cell r="E3539">
            <v>2</v>
          </cell>
          <cell r="F3539" t="str">
            <v>D</v>
          </cell>
          <cell r="G3539" t="str">
            <v>D</v>
          </cell>
          <cell r="H3539" t="str">
            <v/>
          </cell>
          <cell r="I3539" t="str">
            <v/>
          </cell>
          <cell r="J3539" t="str">
            <v/>
          </cell>
          <cell r="K3539" t="str">
            <v>Large Commercial Aircraft</v>
          </cell>
          <cell r="L3539" t="str">
            <v>Boeing</v>
          </cell>
          <cell r="M3539" t="str">
            <v>Boeing 737 MAX: 737 MAX 9</v>
          </cell>
        </row>
        <row r="3540">
          <cell r="A3540">
            <v>300</v>
          </cell>
          <cell r="B3540">
            <v>738</v>
          </cell>
          <cell r="C3540" t="str">
            <v>300#738</v>
          </cell>
          <cell r="D3540">
            <v>11741</v>
          </cell>
          <cell r="E3540">
            <v>2</v>
          </cell>
          <cell r="F3540" t="str">
            <v>D</v>
          </cell>
          <cell r="G3540" t="str">
            <v>D</v>
          </cell>
          <cell r="H3540" t="str">
            <v/>
          </cell>
          <cell r="I3540" t="str">
            <v/>
          </cell>
          <cell r="J3540" t="str">
            <v/>
          </cell>
          <cell r="K3540" t="str">
            <v>Large Commercial Aircraft</v>
          </cell>
          <cell r="L3540" t="str">
            <v>Boeing</v>
          </cell>
          <cell r="M3540" t="str">
            <v>Boeing 737-600</v>
          </cell>
        </row>
        <row r="3541">
          <cell r="A3541">
            <v>192</v>
          </cell>
          <cell r="B3541">
            <v>738</v>
          </cell>
          <cell r="C3541" t="str">
            <v>192#738</v>
          </cell>
          <cell r="D3541">
            <v>11741</v>
          </cell>
          <cell r="E3541">
            <v>2</v>
          </cell>
          <cell r="F3541" t="str">
            <v>D</v>
          </cell>
          <cell r="G3541" t="str">
            <v>D</v>
          </cell>
          <cell r="H3541" t="str">
            <v/>
          </cell>
          <cell r="I3541" t="str">
            <v/>
          </cell>
          <cell r="J3541" t="str">
            <v/>
          </cell>
          <cell r="K3541" t="str">
            <v>Large Commercial Aircraft</v>
          </cell>
          <cell r="L3541" t="str">
            <v>Boeing</v>
          </cell>
          <cell r="M3541" t="str">
            <v>Boeing 737-700</v>
          </cell>
        </row>
        <row r="3542">
          <cell r="A3542">
            <v>193</v>
          </cell>
          <cell r="B3542">
            <v>738</v>
          </cell>
          <cell r="C3542" t="str">
            <v>193#738</v>
          </cell>
          <cell r="D3542">
            <v>11741</v>
          </cell>
          <cell r="E3542">
            <v>2</v>
          </cell>
          <cell r="F3542" t="str">
            <v>D</v>
          </cell>
          <cell r="G3542" t="str">
            <v>D</v>
          </cell>
          <cell r="H3542" t="str">
            <v/>
          </cell>
          <cell r="I3542" t="str">
            <v/>
          </cell>
          <cell r="J3542" t="str">
            <v/>
          </cell>
          <cell r="K3542" t="str">
            <v>Large Commercial Aircraft</v>
          </cell>
          <cell r="L3542" t="str">
            <v>Boeing</v>
          </cell>
          <cell r="M3542" t="str">
            <v>Boeing 737-800</v>
          </cell>
        </row>
        <row r="3543">
          <cell r="A3543">
            <v>194</v>
          </cell>
          <cell r="B3543">
            <v>738</v>
          </cell>
          <cell r="C3543" t="str">
            <v>194#738</v>
          </cell>
          <cell r="D3543">
            <v>11741</v>
          </cell>
          <cell r="E3543">
            <v>2</v>
          </cell>
          <cell r="F3543" t="str">
            <v>D</v>
          </cell>
          <cell r="G3543" t="str">
            <v>D</v>
          </cell>
          <cell r="H3543" t="str">
            <v/>
          </cell>
          <cell r="I3543" t="str">
            <v/>
          </cell>
          <cell r="J3543" t="str">
            <v/>
          </cell>
          <cell r="K3543" t="str">
            <v>Large Commercial Aircraft</v>
          </cell>
          <cell r="L3543" t="str">
            <v>Boeing</v>
          </cell>
          <cell r="M3543" t="str">
            <v>Boeing 737-900</v>
          </cell>
        </row>
        <row r="3544">
          <cell r="A3544">
            <v>522</v>
          </cell>
          <cell r="B3544">
            <v>738</v>
          </cell>
          <cell r="C3544" t="str">
            <v>522#738</v>
          </cell>
          <cell r="D3544">
            <v>11741</v>
          </cell>
          <cell r="E3544">
            <v>2</v>
          </cell>
          <cell r="F3544" t="str">
            <v>D</v>
          </cell>
          <cell r="G3544" t="str">
            <v>D</v>
          </cell>
          <cell r="H3544" t="str">
            <v/>
          </cell>
          <cell r="I3544" t="str">
            <v/>
          </cell>
          <cell r="J3544" t="str">
            <v/>
          </cell>
          <cell r="K3544" t="str">
            <v>Large Commercial Aircraft</v>
          </cell>
          <cell r="L3544" t="str">
            <v>Boeing</v>
          </cell>
          <cell r="M3544" t="str">
            <v>Boeing 757</v>
          </cell>
        </row>
        <row r="3545">
          <cell r="A3545">
            <v>230</v>
          </cell>
          <cell r="B3545">
            <v>738</v>
          </cell>
          <cell r="C3545" t="str">
            <v>230#738</v>
          </cell>
          <cell r="D3545">
            <v>11741</v>
          </cell>
          <cell r="E3545">
            <v>2</v>
          </cell>
          <cell r="F3545" t="str">
            <v>D</v>
          </cell>
          <cell r="G3545" t="str">
            <v>D</v>
          </cell>
          <cell r="H3545" t="str">
            <v/>
          </cell>
          <cell r="I3545" t="str">
            <v/>
          </cell>
          <cell r="J3545" t="str">
            <v/>
          </cell>
          <cell r="K3545" t="str">
            <v>Large Commercial Aircraft</v>
          </cell>
          <cell r="L3545" t="str">
            <v>Boeing</v>
          </cell>
          <cell r="M3545" t="str">
            <v>Boeing 757</v>
          </cell>
        </row>
        <row r="3546">
          <cell r="A3546">
            <v>612</v>
          </cell>
          <cell r="B3546">
            <v>738</v>
          </cell>
          <cell r="C3546" t="str">
            <v>612#738</v>
          </cell>
          <cell r="D3546">
            <v>11741</v>
          </cell>
          <cell r="E3546">
            <v>2</v>
          </cell>
          <cell r="F3546" t="str">
            <v>D</v>
          </cell>
          <cell r="G3546" t="str">
            <v>D</v>
          </cell>
          <cell r="H3546" t="str">
            <v/>
          </cell>
          <cell r="I3546" t="str">
            <v/>
          </cell>
          <cell r="J3546" t="str">
            <v/>
          </cell>
          <cell r="K3546" t="str">
            <v>Large Commercial Aircraft</v>
          </cell>
          <cell r="L3546" t="str">
            <v>Boeing</v>
          </cell>
          <cell r="M3546" t="str">
            <v>Boeing New Single Aisle (NSA)</v>
          </cell>
        </row>
        <row r="3547">
          <cell r="A3547">
            <v>18</v>
          </cell>
          <cell r="B3547">
            <v>738</v>
          </cell>
          <cell r="C3547" t="str">
            <v>18#738</v>
          </cell>
          <cell r="D3547">
            <v>11741</v>
          </cell>
          <cell r="E3547">
            <v>2</v>
          </cell>
          <cell r="F3547" t="str">
            <v>D</v>
          </cell>
          <cell r="G3547" t="str">
            <v>D</v>
          </cell>
          <cell r="H3547" t="str">
            <v/>
          </cell>
          <cell r="I3547" t="str">
            <v/>
          </cell>
          <cell r="J3547" t="str">
            <v/>
          </cell>
          <cell r="K3547" t="str">
            <v>Large Commercial Aircraft</v>
          </cell>
          <cell r="L3547" t="str">
            <v>Comac</v>
          </cell>
          <cell r="M3547" t="str">
            <v>Comac C919</v>
          </cell>
        </row>
        <row r="3548">
          <cell r="A3548">
            <v>654</v>
          </cell>
          <cell r="B3548">
            <v>738</v>
          </cell>
          <cell r="C3548" t="str">
            <v>654#738</v>
          </cell>
          <cell r="D3548">
            <v>12328</v>
          </cell>
          <cell r="E3548">
            <v>2</v>
          </cell>
          <cell r="F3548" t="str">
            <v>E</v>
          </cell>
          <cell r="G3548" t="str">
            <v>E (105% D) [$11,741]</v>
          </cell>
          <cell r="H3548" t="str">
            <v/>
          </cell>
          <cell r="I3548" t="str">
            <v/>
          </cell>
          <cell r="J3548" t="str">
            <v/>
          </cell>
          <cell r="K3548" t="str">
            <v>Large Commercial Aircraft</v>
          </cell>
          <cell r="L3548" t="str">
            <v>Airbus</v>
          </cell>
          <cell r="M3548" t="str">
            <v>Airbus A322X</v>
          </cell>
        </row>
        <row r="3549">
          <cell r="A3549">
            <v>655</v>
          </cell>
          <cell r="B3549">
            <v>738</v>
          </cell>
          <cell r="C3549" t="str">
            <v>655#738</v>
          </cell>
          <cell r="D3549">
            <v>12328</v>
          </cell>
          <cell r="E3549">
            <v>2</v>
          </cell>
          <cell r="F3549" t="str">
            <v>E</v>
          </cell>
          <cell r="G3549" t="str">
            <v>E (105% D) [$11,741]</v>
          </cell>
          <cell r="H3549" t="str">
            <v/>
          </cell>
          <cell r="I3549" t="str">
            <v/>
          </cell>
          <cell r="J3549" t="str">
            <v/>
          </cell>
          <cell r="K3549" t="str">
            <v>Large Commercial Aircraft</v>
          </cell>
          <cell r="L3549" t="str">
            <v>Airbus</v>
          </cell>
          <cell r="M3549" t="str">
            <v>Airbus A322X</v>
          </cell>
        </row>
        <row r="3550">
          <cell r="A3550">
            <v>653</v>
          </cell>
          <cell r="B3550">
            <v>738</v>
          </cell>
          <cell r="C3550" t="str">
            <v>653#738</v>
          </cell>
          <cell r="D3550">
            <v>12328</v>
          </cell>
          <cell r="E3550">
            <v>2</v>
          </cell>
          <cell r="F3550" t="str">
            <v>E</v>
          </cell>
          <cell r="G3550" t="str">
            <v>E (105% D) [$11,741]</v>
          </cell>
          <cell r="H3550" t="str">
            <v/>
          </cell>
          <cell r="I3550" t="str">
            <v/>
          </cell>
          <cell r="J3550" t="str">
            <v/>
          </cell>
          <cell r="K3550" t="str">
            <v>Large Commercial Aircraft</v>
          </cell>
          <cell r="L3550" t="str">
            <v>Airbus</v>
          </cell>
          <cell r="M3550" t="str">
            <v>Airbus A220-500</v>
          </cell>
        </row>
        <row r="3551">
          <cell r="A3551">
            <v>660</v>
          </cell>
          <cell r="B3551">
            <v>738</v>
          </cell>
          <cell r="C3551" t="str">
            <v>660#738</v>
          </cell>
          <cell r="D3551">
            <v>12328</v>
          </cell>
          <cell r="E3551">
            <v>2</v>
          </cell>
          <cell r="F3551" t="str">
            <v>E</v>
          </cell>
          <cell r="G3551" t="str">
            <v>E (105% D) [$11,741]</v>
          </cell>
          <cell r="H3551" t="str">
            <v/>
          </cell>
          <cell r="I3551" t="str">
            <v/>
          </cell>
          <cell r="J3551" t="str">
            <v/>
          </cell>
          <cell r="K3551" t="str">
            <v>Large Commercial Aircraft</v>
          </cell>
          <cell r="L3551" t="str">
            <v>Airbus</v>
          </cell>
          <cell r="M3551" t="str">
            <v>Airbus A321 LR</v>
          </cell>
        </row>
        <row r="3552">
          <cell r="A3552">
            <v>661</v>
          </cell>
          <cell r="B3552">
            <v>738</v>
          </cell>
          <cell r="C3552" t="str">
            <v>661#738</v>
          </cell>
          <cell r="D3552">
            <v>12328</v>
          </cell>
          <cell r="E3552">
            <v>2</v>
          </cell>
          <cell r="F3552" t="str">
            <v>E</v>
          </cell>
          <cell r="G3552" t="str">
            <v>E (105% D) [$11,741]</v>
          </cell>
          <cell r="H3552" t="str">
            <v/>
          </cell>
          <cell r="I3552" t="str">
            <v/>
          </cell>
          <cell r="J3552" t="str">
            <v/>
          </cell>
          <cell r="K3552" t="str">
            <v>Large Commercial Aircraft</v>
          </cell>
          <cell r="L3552" t="str">
            <v>Airbus</v>
          </cell>
          <cell r="M3552" t="str">
            <v>Airbus A321 LR</v>
          </cell>
        </row>
        <row r="3553">
          <cell r="A3553">
            <v>662</v>
          </cell>
          <cell r="B3553">
            <v>738</v>
          </cell>
          <cell r="C3553" t="str">
            <v>662#738</v>
          </cell>
          <cell r="D3553">
            <v>12328</v>
          </cell>
          <cell r="E3553">
            <v>2</v>
          </cell>
          <cell r="F3553" t="str">
            <v>E</v>
          </cell>
          <cell r="G3553" t="str">
            <v>E (105% D) [$11,741]</v>
          </cell>
          <cell r="H3553" t="str">
            <v/>
          </cell>
          <cell r="I3553" t="str">
            <v/>
          </cell>
          <cell r="J3553" t="str">
            <v/>
          </cell>
          <cell r="K3553" t="str">
            <v>Large Commercial Aircraft</v>
          </cell>
          <cell r="L3553" t="str">
            <v>Airbus</v>
          </cell>
          <cell r="M3553" t="str">
            <v>Airbus A321 XLR</v>
          </cell>
        </row>
        <row r="3554">
          <cell r="A3554">
            <v>663</v>
          </cell>
          <cell r="B3554">
            <v>738</v>
          </cell>
          <cell r="C3554" t="str">
            <v>663#738</v>
          </cell>
          <cell r="D3554">
            <v>12328</v>
          </cell>
          <cell r="E3554">
            <v>2</v>
          </cell>
          <cell r="F3554" t="str">
            <v>E</v>
          </cell>
          <cell r="G3554" t="str">
            <v>E (105% D) [$11,741]</v>
          </cell>
          <cell r="H3554" t="str">
            <v/>
          </cell>
          <cell r="I3554" t="str">
            <v/>
          </cell>
          <cell r="J3554" t="str">
            <v/>
          </cell>
          <cell r="K3554" t="str">
            <v>Large Commercial Aircraft</v>
          </cell>
          <cell r="L3554" t="str">
            <v>Airbus</v>
          </cell>
          <cell r="M3554" t="str">
            <v>Airbus A321 XLR</v>
          </cell>
        </row>
        <row r="3555">
          <cell r="A3555">
            <v>560</v>
          </cell>
          <cell r="B3555">
            <v>738</v>
          </cell>
          <cell r="C3555" t="str">
            <v>560#738</v>
          </cell>
          <cell r="D3555">
            <v>17612</v>
          </cell>
          <cell r="E3555">
            <v>3</v>
          </cell>
          <cell r="F3555" t="str">
            <v>F</v>
          </cell>
          <cell r="G3555" t="str">
            <v>F (143% E) [$12,328]</v>
          </cell>
          <cell r="H3555" t="str">
            <v/>
          </cell>
          <cell r="I3555" t="str">
            <v/>
          </cell>
          <cell r="J3555" t="str">
            <v/>
          </cell>
          <cell r="K3555" t="str">
            <v>Freighter</v>
          </cell>
          <cell r="L3555" t="str">
            <v>Airbus</v>
          </cell>
          <cell r="M3555" t="str">
            <v>Airbus A330-200F</v>
          </cell>
        </row>
        <row r="3556">
          <cell r="A3556">
            <v>561</v>
          </cell>
          <cell r="B3556">
            <v>738</v>
          </cell>
          <cell r="C3556" t="str">
            <v>561#738</v>
          </cell>
          <cell r="D3556">
            <v>17612</v>
          </cell>
          <cell r="E3556">
            <v>3</v>
          </cell>
          <cell r="F3556" t="str">
            <v>F</v>
          </cell>
          <cell r="G3556" t="str">
            <v>F (143% E) [$12,328]</v>
          </cell>
          <cell r="H3556" t="str">
            <v/>
          </cell>
          <cell r="I3556" t="str">
            <v/>
          </cell>
          <cell r="J3556" t="str">
            <v/>
          </cell>
          <cell r="K3556" t="str">
            <v>Freighter</v>
          </cell>
          <cell r="L3556" t="str">
            <v>Airbus</v>
          </cell>
          <cell r="M3556" t="str">
            <v>Airbus A330-200F</v>
          </cell>
        </row>
        <row r="3557">
          <cell r="A3557">
            <v>562</v>
          </cell>
          <cell r="B3557">
            <v>738</v>
          </cell>
          <cell r="C3557" t="str">
            <v>562#738</v>
          </cell>
          <cell r="D3557">
            <v>17612</v>
          </cell>
          <cell r="E3557">
            <v>3</v>
          </cell>
          <cell r="F3557" t="str">
            <v>F</v>
          </cell>
          <cell r="G3557" t="str">
            <v>F (143% E) [$12,328]</v>
          </cell>
          <cell r="H3557" t="str">
            <v/>
          </cell>
          <cell r="I3557" t="str">
            <v/>
          </cell>
          <cell r="J3557" t="str">
            <v/>
          </cell>
          <cell r="K3557" t="str">
            <v>Freighter</v>
          </cell>
          <cell r="L3557" t="str">
            <v>Airbus</v>
          </cell>
          <cell r="M3557" t="str">
            <v>Airbus A330-300P2F</v>
          </cell>
        </row>
        <row r="3558">
          <cell r="A3558">
            <v>563</v>
          </cell>
          <cell r="B3558">
            <v>738</v>
          </cell>
          <cell r="C3558" t="str">
            <v>563#738</v>
          </cell>
          <cell r="D3558">
            <v>17612</v>
          </cell>
          <cell r="E3558">
            <v>3</v>
          </cell>
          <cell r="F3558" t="str">
            <v>F</v>
          </cell>
          <cell r="G3558" t="str">
            <v>F (143% E) [$12,328]</v>
          </cell>
          <cell r="H3558" t="str">
            <v/>
          </cell>
          <cell r="I3558" t="str">
            <v/>
          </cell>
          <cell r="J3558" t="str">
            <v/>
          </cell>
          <cell r="K3558" t="str">
            <v>Freighter</v>
          </cell>
          <cell r="L3558" t="str">
            <v>Airbus</v>
          </cell>
          <cell r="M3558" t="str">
            <v>Airbus A330-300P2F</v>
          </cell>
        </row>
        <row r="3559">
          <cell r="A3559">
            <v>564</v>
          </cell>
          <cell r="B3559">
            <v>738</v>
          </cell>
          <cell r="C3559" t="str">
            <v>564#738</v>
          </cell>
          <cell r="D3559">
            <v>17612</v>
          </cell>
          <cell r="E3559">
            <v>3</v>
          </cell>
          <cell r="F3559" t="str">
            <v>F</v>
          </cell>
          <cell r="G3559" t="str">
            <v>F (143% E) [$12,328]</v>
          </cell>
          <cell r="H3559" t="str">
            <v/>
          </cell>
          <cell r="I3559" t="str">
            <v/>
          </cell>
          <cell r="J3559" t="str">
            <v/>
          </cell>
          <cell r="K3559" t="str">
            <v>Freighter</v>
          </cell>
          <cell r="L3559" t="str">
            <v>Airbus</v>
          </cell>
          <cell r="M3559" t="str">
            <v>Airbus A330-300P2F</v>
          </cell>
        </row>
        <row r="3560">
          <cell r="A3560">
            <v>669</v>
          </cell>
          <cell r="B3560">
            <v>738</v>
          </cell>
          <cell r="C3560" t="str">
            <v>669#738</v>
          </cell>
          <cell r="D3560">
            <v>17612</v>
          </cell>
          <cell r="E3560">
            <v>3</v>
          </cell>
          <cell r="F3560" t="str">
            <v>F</v>
          </cell>
          <cell r="G3560" t="str">
            <v>F (143% E) [$12,328]</v>
          </cell>
          <cell r="H3560" t="str">
            <v/>
          </cell>
          <cell r="I3560" t="str">
            <v/>
          </cell>
          <cell r="J3560" t="str">
            <v/>
          </cell>
          <cell r="K3560" t="str">
            <v>Freighter</v>
          </cell>
          <cell r="L3560" t="str">
            <v>Airbus</v>
          </cell>
          <cell r="M3560" t="str">
            <v>Airbus A340-600NGF</v>
          </cell>
        </row>
        <row r="3561">
          <cell r="A3561">
            <v>570</v>
          </cell>
          <cell r="B3561">
            <v>738</v>
          </cell>
          <cell r="C3561" t="str">
            <v>570#738</v>
          </cell>
          <cell r="D3561">
            <v>17612</v>
          </cell>
          <cell r="E3561">
            <v>3</v>
          </cell>
          <cell r="F3561" t="str">
            <v>F</v>
          </cell>
          <cell r="G3561" t="str">
            <v>F (143% E) [$12,328]</v>
          </cell>
          <cell r="H3561" t="str">
            <v/>
          </cell>
          <cell r="I3561" t="str">
            <v/>
          </cell>
          <cell r="J3561" t="str">
            <v/>
          </cell>
          <cell r="K3561" t="str">
            <v>Freighter</v>
          </cell>
          <cell r="L3561" t="str">
            <v>Boeing</v>
          </cell>
          <cell r="M3561" t="str">
            <v>Boeing 767-300BCF</v>
          </cell>
        </row>
        <row r="3562">
          <cell r="A3562">
            <v>569</v>
          </cell>
          <cell r="B3562">
            <v>738</v>
          </cell>
          <cell r="C3562" t="str">
            <v>569#738</v>
          </cell>
          <cell r="D3562">
            <v>17612</v>
          </cell>
          <cell r="E3562">
            <v>3</v>
          </cell>
          <cell r="F3562" t="str">
            <v>F</v>
          </cell>
          <cell r="G3562" t="str">
            <v>F (143% E) [$12,328]</v>
          </cell>
          <cell r="H3562" t="str">
            <v/>
          </cell>
          <cell r="I3562" t="str">
            <v/>
          </cell>
          <cell r="J3562" t="str">
            <v/>
          </cell>
          <cell r="K3562" t="str">
            <v>Freighter</v>
          </cell>
          <cell r="L3562" t="str">
            <v>Boeing</v>
          </cell>
          <cell r="M3562" t="str">
            <v>Boeing 767-300F</v>
          </cell>
        </row>
        <row r="3563">
          <cell r="A3563">
            <v>627</v>
          </cell>
          <cell r="B3563">
            <v>738</v>
          </cell>
          <cell r="C3563" t="str">
            <v>627#738</v>
          </cell>
          <cell r="D3563">
            <v>17612</v>
          </cell>
          <cell r="E3563">
            <v>3</v>
          </cell>
          <cell r="F3563" t="str">
            <v>F</v>
          </cell>
          <cell r="G3563" t="str">
            <v>F (143% E) [$12,328]</v>
          </cell>
          <cell r="H3563" t="str">
            <v/>
          </cell>
          <cell r="I3563" t="str">
            <v/>
          </cell>
          <cell r="J3563" t="str">
            <v/>
          </cell>
          <cell r="K3563" t="str">
            <v>Freighter</v>
          </cell>
          <cell r="L3563" t="str">
            <v>McDonnell</v>
          </cell>
          <cell r="M3563" t="str">
            <v>McDonnell Douglas MD-11F/CF</v>
          </cell>
        </row>
        <row r="3564">
          <cell r="A3564">
            <v>626</v>
          </cell>
          <cell r="B3564">
            <v>738</v>
          </cell>
          <cell r="C3564" t="str">
            <v>626#738</v>
          </cell>
          <cell r="D3564">
            <v>17612</v>
          </cell>
          <cell r="E3564">
            <v>3</v>
          </cell>
          <cell r="F3564" t="str">
            <v>F</v>
          </cell>
          <cell r="G3564" t="str">
            <v>F (143% E) [$12,328]</v>
          </cell>
          <cell r="H3564" t="str">
            <v/>
          </cell>
          <cell r="I3564" t="str">
            <v/>
          </cell>
          <cell r="J3564" t="str">
            <v/>
          </cell>
          <cell r="K3564" t="str">
            <v>Freighter</v>
          </cell>
          <cell r="L3564" t="str">
            <v>McDonnell</v>
          </cell>
          <cell r="M3564" t="str">
            <v>McDonnell Douglas MD-11F/CF</v>
          </cell>
        </row>
        <row r="3565">
          <cell r="A3565">
            <v>565</v>
          </cell>
          <cell r="B3565">
            <v>738</v>
          </cell>
          <cell r="C3565" t="str">
            <v>565#738</v>
          </cell>
          <cell r="D3565">
            <v>17612</v>
          </cell>
          <cell r="E3565">
            <v>3</v>
          </cell>
          <cell r="F3565" t="str">
            <v>F</v>
          </cell>
          <cell r="G3565" t="str">
            <v>F (143% E) [$12,328]</v>
          </cell>
          <cell r="H3565" t="str">
            <v/>
          </cell>
          <cell r="I3565" t="str">
            <v/>
          </cell>
          <cell r="J3565" t="str">
            <v/>
          </cell>
          <cell r="K3565" t="str">
            <v>Freighter</v>
          </cell>
          <cell r="L3565" t="str">
            <v>Airbus</v>
          </cell>
          <cell r="M3565" t="str">
            <v>Airbus A330-743L Beluga XL</v>
          </cell>
        </row>
        <row r="3566">
          <cell r="A3566">
            <v>644</v>
          </cell>
          <cell r="B3566">
            <v>738</v>
          </cell>
          <cell r="C3566" t="str">
            <v>644#738</v>
          </cell>
          <cell r="D3566">
            <v>17612</v>
          </cell>
          <cell r="E3566">
            <v>3</v>
          </cell>
          <cell r="F3566" t="str">
            <v>F</v>
          </cell>
          <cell r="G3566" t="str">
            <v>F (143% E) [$12,328]</v>
          </cell>
          <cell r="H3566" t="str">
            <v/>
          </cell>
          <cell r="I3566" t="str">
            <v/>
          </cell>
          <cell r="J3566" t="str">
            <v/>
          </cell>
          <cell r="K3566" t="str">
            <v>Freighter</v>
          </cell>
          <cell r="L3566" t="str">
            <v>Airbus</v>
          </cell>
          <cell r="M3566" t="str">
            <v>Airbus A350F</v>
          </cell>
        </row>
        <row r="3567">
          <cell r="A3567">
            <v>592</v>
          </cell>
          <cell r="B3567">
            <v>738</v>
          </cell>
          <cell r="C3567" t="str">
            <v>592#738</v>
          </cell>
          <cell r="D3567">
            <v>17612</v>
          </cell>
          <cell r="E3567">
            <v>3</v>
          </cell>
          <cell r="F3567" t="str">
            <v>F</v>
          </cell>
          <cell r="G3567" t="str">
            <v>F (143% E) [$12,328]</v>
          </cell>
          <cell r="H3567" t="str">
            <v/>
          </cell>
          <cell r="I3567" t="str">
            <v/>
          </cell>
          <cell r="J3567" t="str">
            <v/>
          </cell>
          <cell r="K3567" t="str">
            <v>Freighter</v>
          </cell>
          <cell r="L3567" t="str">
            <v>Boeing</v>
          </cell>
          <cell r="M3567" t="str">
            <v>Boeing 747-400CF</v>
          </cell>
        </row>
        <row r="3568">
          <cell r="A3568">
            <v>593</v>
          </cell>
          <cell r="B3568">
            <v>738</v>
          </cell>
          <cell r="C3568" t="str">
            <v>593#738</v>
          </cell>
          <cell r="D3568">
            <v>17612</v>
          </cell>
          <cell r="E3568">
            <v>3</v>
          </cell>
          <cell r="F3568" t="str">
            <v>F</v>
          </cell>
          <cell r="G3568" t="str">
            <v>F (143% E) [$12,328]</v>
          </cell>
          <cell r="H3568" t="str">
            <v/>
          </cell>
          <cell r="I3568" t="str">
            <v/>
          </cell>
          <cell r="J3568" t="str">
            <v/>
          </cell>
          <cell r="K3568" t="str">
            <v>Freighter</v>
          </cell>
          <cell r="L3568" t="str">
            <v>Boeing</v>
          </cell>
          <cell r="M3568" t="str">
            <v>Boeing 747-400CF</v>
          </cell>
        </row>
        <row r="3569">
          <cell r="A3569">
            <v>629</v>
          </cell>
          <cell r="B3569">
            <v>738</v>
          </cell>
          <cell r="C3569" t="str">
            <v>629#738</v>
          </cell>
          <cell r="D3569">
            <v>17612</v>
          </cell>
          <cell r="E3569">
            <v>3</v>
          </cell>
          <cell r="F3569" t="str">
            <v>F</v>
          </cell>
          <cell r="G3569" t="str">
            <v>F (143% E) [$12,328]</v>
          </cell>
          <cell r="H3569" t="str">
            <v/>
          </cell>
          <cell r="I3569" t="str">
            <v/>
          </cell>
          <cell r="J3569" t="str">
            <v/>
          </cell>
          <cell r="K3569" t="str">
            <v>Freighter</v>
          </cell>
          <cell r="L3569" t="str">
            <v>Boeing</v>
          </cell>
          <cell r="M3569" t="str">
            <v>Boeing 747-400F/ERF</v>
          </cell>
        </row>
        <row r="3570">
          <cell r="A3570">
            <v>628</v>
          </cell>
          <cell r="B3570">
            <v>738</v>
          </cell>
          <cell r="C3570" t="str">
            <v>628#738</v>
          </cell>
          <cell r="D3570">
            <v>17612</v>
          </cell>
          <cell r="E3570">
            <v>3</v>
          </cell>
          <cell r="F3570" t="str">
            <v>F</v>
          </cell>
          <cell r="G3570" t="str">
            <v>F (143% E) [$12,328]</v>
          </cell>
          <cell r="H3570" t="str">
            <v/>
          </cell>
          <cell r="I3570" t="str">
            <v/>
          </cell>
          <cell r="J3570" t="str">
            <v/>
          </cell>
          <cell r="K3570" t="str">
            <v>Freighter</v>
          </cell>
          <cell r="L3570" t="str">
            <v>Boeing</v>
          </cell>
          <cell r="M3570" t="str">
            <v>Boeing 747-400F/ERF</v>
          </cell>
        </row>
        <row r="3571">
          <cell r="A3571">
            <v>630</v>
          </cell>
          <cell r="B3571">
            <v>738</v>
          </cell>
          <cell r="C3571" t="str">
            <v>630#738</v>
          </cell>
          <cell r="D3571">
            <v>17612</v>
          </cell>
          <cell r="E3571">
            <v>3</v>
          </cell>
          <cell r="F3571" t="str">
            <v>F</v>
          </cell>
          <cell r="G3571" t="str">
            <v>F (143% E) [$12,328]</v>
          </cell>
          <cell r="H3571" t="str">
            <v/>
          </cell>
          <cell r="I3571" t="str">
            <v/>
          </cell>
          <cell r="J3571" t="str">
            <v/>
          </cell>
          <cell r="K3571" t="str">
            <v>Freighter</v>
          </cell>
          <cell r="L3571" t="str">
            <v>Boeing</v>
          </cell>
          <cell r="M3571" t="str">
            <v>Boeing 747-400F/ERF</v>
          </cell>
        </row>
        <row r="3572">
          <cell r="A3572">
            <v>567</v>
          </cell>
          <cell r="B3572">
            <v>738</v>
          </cell>
          <cell r="C3572" t="str">
            <v>567#738</v>
          </cell>
          <cell r="D3572">
            <v>17612</v>
          </cell>
          <cell r="E3572">
            <v>2</v>
          </cell>
          <cell r="F3572" t="str">
            <v>F</v>
          </cell>
          <cell r="G3572" t="str">
            <v>F (143% E) [$12,328]</v>
          </cell>
          <cell r="H3572" t="str">
            <v/>
          </cell>
          <cell r="I3572" t="str">
            <v/>
          </cell>
          <cell r="J3572" t="str">
            <v/>
          </cell>
          <cell r="K3572" t="str">
            <v>Freighter</v>
          </cell>
          <cell r="L3572" t="str">
            <v>Boeing</v>
          </cell>
          <cell r="M3572" t="str">
            <v>Boeing 747-8F</v>
          </cell>
        </row>
        <row r="3573">
          <cell r="A3573">
            <v>664</v>
          </cell>
          <cell r="B3573">
            <v>738</v>
          </cell>
          <cell r="C3573" t="str">
            <v>664#738</v>
          </cell>
          <cell r="D3573">
            <v>17612</v>
          </cell>
          <cell r="E3573">
            <v>2</v>
          </cell>
          <cell r="F3573" t="str">
            <v>F</v>
          </cell>
          <cell r="G3573" t="str">
            <v>F (143% E) [$12,328]</v>
          </cell>
          <cell r="H3573" t="str">
            <v/>
          </cell>
          <cell r="I3573" t="str">
            <v/>
          </cell>
          <cell r="J3573" t="str">
            <v/>
          </cell>
          <cell r="K3573" t="str">
            <v>Freighter</v>
          </cell>
          <cell r="L3573" t="str">
            <v>Boeing</v>
          </cell>
          <cell r="M3573" t="str">
            <v>Boeing 777-300 ERSF</v>
          </cell>
        </row>
        <row r="3574">
          <cell r="A3574">
            <v>568</v>
          </cell>
          <cell r="B3574">
            <v>738</v>
          </cell>
          <cell r="C3574" t="str">
            <v>568#738</v>
          </cell>
          <cell r="D3574">
            <v>17612</v>
          </cell>
          <cell r="E3574">
            <v>2</v>
          </cell>
          <cell r="F3574" t="str">
            <v>F</v>
          </cell>
          <cell r="G3574" t="str">
            <v>F (143% E) [$12,328]</v>
          </cell>
          <cell r="H3574" t="str">
            <v/>
          </cell>
          <cell r="I3574" t="str">
            <v/>
          </cell>
          <cell r="J3574" t="str">
            <v/>
          </cell>
          <cell r="K3574" t="str">
            <v>Freighter</v>
          </cell>
          <cell r="L3574" t="str">
            <v>Boeing</v>
          </cell>
          <cell r="M3574" t="str">
            <v>Boeing 777F</v>
          </cell>
        </row>
        <row r="3575">
          <cell r="A3575">
            <v>659</v>
          </cell>
          <cell r="B3575">
            <v>738</v>
          </cell>
          <cell r="C3575" t="str">
            <v>659#738</v>
          </cell>
          <cell r="D3575">
            <v>17612</v>
          </cell>
          <cell r="E3575">
            <v>3</v>
          </cell>
          <cell r="F3575" t="str">
            <v>F</v>
          </cell>
          <cell r="G3575" t="str">
            <v>F (143% E) [$12,328]</v>
          </cell>
          <cell r="H3575" t="str">
            <v/>
          </cell>
          <cell r="I3575" t="str">
            <v/>
          </cell>
          <cell r="J3575" t="str">
            <v/>
          </cell>
          <cell r="K3575" t="str">
            <v>Freighter</v>
          </cell>
          <cell r="L3575" t="str">
            <v>Boeing</v>
          </cell>
          <cell r="M3575" t="str">
            <v>Boeing 777XF: 777-9</v>
          </cell>
        </row>
        <row r="3576">
          <cell r="A3576">
            <v>632</v>
          </cell>
          <cell r="B3576">
            <v>738</v>
          </cell>
          <cell r="C3576" t="str">
            <v>632#738</v>
          </cell>
          <cell r="D3576">
            <v>17612</v>
          </cell>
          <cell r="E3576">
            <v>3</v>
          </cell>
          <cell r="F3576" t="str">
            <v>F</v>
          </cell>
          <cell r="G3576" t="str">
            <v>F (143% E) [$12,328]</v>
          </cell>
          <cell r="H3576" t="str">
            <v/>
          </cell>
          <cell r="I3576" t="str">
            <v/>
          </cell>
          <cell r="J3576" t="str">
            <v/>
          </cell>
          <cell r="K3576" t="str">
            <v>Freighter</v>
          </cell>
          <cell r="L3576" t="str">
            <v>Airbus</v>
          </cell>
          <cell r="M3576" t="str">
            <v>A300-600F/RF</v>
          </cell>
        </row>
        <row r="3577">
          <cell r="A3577">
            <v>631</v>
          </cell>
          <cell r="B3577">
            <v>738</v>
          </cell>
          <cell r="C3577" t="str">
            <v>631#738</v>
          </cell>
          <cell r="D3577">
            <v>17612</v>
          </cell>
          <cell r="E3577">
            <v>3</v>
          </cell>
          <cell r="F3577" t="str">
            <v>F</v>
          </cell>
          <cell r="G3577" t="str">
            <v>F (143% E) [$12,328]</v>
          </cell>
          <cell r="H3577" t="str">
            <v/>
          </cell>
          <cell r="I3577" t="str">
            <v/>
          </cell>
          <cell r="J3577" t="str">
            <v/>
          </cell>
          <cell r="K3577" t="str">
            <v>Freighter</v>
          </cell>
          <cell r="L3577" t="str">
            <v>Airbus</v>
          </cell>
          <cell r="M3577" t="str">
            <v>A300-600F/RF</v>
          </cell>
        </row>
        <row r="3578">
          <cell r="A3578">
            <v>566</v>
          </cell>
          <cell r="B3578">
            <v>738</v>
          </cell>
          <cell r="C3578" t="str">
            <v>566#738</v>
          </cell>
          <cell r="D3578">
            <v>17612</v>
          </cell>
          <cell r="E3578">
            <v>3</v>
          </cell>
          <cell r="F3578" t="str">
            <v>F</v>
          </cell>
          <cell r="G3578" t="str">
            <v>F (143% E) [$12,328]</v>
          </cell>
          <cell r="H3578" t="str">
            <v/>
          </cell>
          <cell r="I3578" t="str">
            <v/>
          </cell>
          <cell r="J3578" t="str">
            <v/>
          </cell>
          <cell r="K3578" t="str">
            <v>Freighter</v>
          </cell>
          <cell r="L3578" t="str">
            <v>Airbus</v>
          </cell>
          <cell r="M3578" t="str">
            <v>Airbus A300-600ST Beluga</v>
          </cell>
        </row>
        <row r="3579">
          <cell r="A3579">
            <v>678</v>
          </cell>
          <cell r="B3579">
            <v>738</v>
          </cell>
          <cell r="C3579" t="str">
            <v>678#738</v>
          </cell>
          <cell r="D3579">
            <v>17612</v>
          </cell>
          <cell r="E3579">
            <v>3</v>
          </cell>
          <cell r="F3579" t="str">
            <v>F</v>
          </cell>
          <cell r="G3579" t="str">
            <v>F (143% E) [$12,328]</v>
          </cell>
          <cell r="H3579" t="str">
            <v/>
          </cell>
          <cell r="I3579" t="str">
            <v/>
          </cell>
          <cell r="J3579" t="str">
            <v/>
          </cell>
          <cell r="K3579" t="str">
            <v>Business Jet</v>
          </cell>
          <cell r="L3579" t="str">
            <v>Airbus</v>
          </cell>
          <cell r="M3579" t="str">
            <v>Airbus ACJ330-200</v>
          </cell>
        </row>
        <row r="3580">
          <cell r="A3580">
            <v>298</v>
          </cell>
          <cell r="B3580">
            <v>738</v>
          </cell>
          <cell r="C3580" t="str">
            <v>298#738</v>
          </cell>
          <cell r="D3580">
            <v>17612</v>
          </cell>
          <cell r="E3580">
            <v>2</v>
          </cell>
          <cell r="F3580" t="str">
            <v>F</v>
          </cell>
          <cell r="G3580" t="str">
            <v>F (143% E) [$12,328]</v>
          </cell>
          <cell r="H3580" t="str">
            <v/>
          </cell>
          <cell r="I3580" t="str">
            <v/>
          </cell>
          <cell r="J3580" t="str">
            <v/>
          </cell>
          <cell r="K3580" t="str">
            <v>Business Jet</v>
          </cell>
          <cell r="L3580" t="str">
            <v>Boeing</v>
          </cell>
          <cell r="M3580" t="str">
            <v>Boeing BBJ 777</v>
          </cell>
        </row>
        <row r="3581">
          <cell r="A3581">
            <v>553</v>
          </cell>
          <cell r="B3581">
            <v>738</v>
          </cell>
          <cell r="C3581" t="str">
            <v>553#738</v>
          </cell>
          <cell r="D3581">
            <v>17612</v>
          </cell>
          <cell r="E3581">
            <v>3</v>
          </cell>
          <cell r="F3581" t="str">
            <v>F</v>
          </cell>
          <cell r="G3581" t="str">
            <v>F (143% E) [$12,328]</v>
          </cell>
          <cell r="H3581" t="str">
            <v/>
          </cell>
          <cell r="I3581" t="str">
            <v/>
          </cell>
          <cell r="J3581" t="str">
            <v/>
          </cell>
          <cell r="K3581" t="str">
            <v>Business Jet</v>
          </cell>
          <cell r="L3581" t="str">
            <v>Boeing</v>
          </cell>
          <cell r="M3581" t="str">
            <v>Boeing BBJ 777X</v>
          </cell>
        </row>
        <row r="3582">
          <cell r="A3582">
            <v>554</v>
          </cell>
          <cell r="B3582">
            <v>738</v>
          </cell>
          <cell r="C3582" t="str">
            <v>554#738</v>
          </cell>
          <cell r="D3582">
            <v>17612</v>
          </cell>
          <cell r="E3582">
            <v>2</v>
          </cell>
          <cell r="F3582" t="str">
            <v>F</v>
          </cell>
          <cell r="G3582" t="str">
            <v>F (143% E) [$12,328]</v>
          </cell>
          <cell r="H3582" t="str">
            <v/>
          </cell>
          <cell r="I3582" t="str">
            <v/>
          </cell>
          <cell r="J3582" t="str">
            <v/>
          </cell>
          <cell r="K3582" t="str">
            <v>Business Jet</v>
          </cell>
          <cell r="L3582" t="str">
            <v>Boeing</v>
          </cell>
          <cell r="M3582" t="str">
            <v>Boeing BBJ 787</v>
          </cell>
        </row>
        <row r="3583">
          <cell r="A3583">
            <v>555</v>
          </cell>
          <cell r="B3583">
            <v>738</v>
          </cell>
          <cell r="C3583" t="str">
            <v>555#738</v>
          </cell>
          <cell r="D3583">
            <v>17612</v>
          </cell>
          <cell r="E3583">
            <v>2</v>
          </cell>
          <cell r="F3583" t="str">
            <v>F</v>
          </cell>
          <cell r="G3583" t="str">
            <v>F (143% E) [$12,328]</v>
          </cell>
          <cell r="H3583" t="str">
            <v/>
          </cell>
          <cell r="I3583" t="str">
            <v/>
          </cell>
          <cell r="J3583" t="str">
            <v/>
          </cell>
          <cell r="K3583" t="str">
            <v>Business Jet</v>
          </cell>
          <cell r="L3583" t="str">
            <v>Boeing</v>
          </cell>
          <cell r="M3583" t="str">
            <v>Boeing BBJ 787</v>
          </cell>
        </row>
        <row r="3584">
          <cell r="A3584">
            <v>594</v>
          </cell>
          <cell r="B3584">
            <v>738</v>
          </cell>
          <cell r="C3584" t="str">
            <v>594#738</v>
          </cell>
          <cell r="D3584">
            <v>17612</v>
          </cell>
          <cell r="E3584">
            <v>2</v>
          </cell>
          <cell r="F3584" t="str">
            <v>F</v>
          </cell>
          <cell r="G3584" t="str">
            <v>F (143% E) [$12,328]</v>
          </cell>
          <cell r="H3584" t="str">
            <v/>
          </cell>
          <cell r="I3584" t="str">
            <v/>
          </cell>
          <cell r="J3584" t="str">
            <v/>
          </cell>
          <cell r="K3584" t="str">
            <v>Business Jet</v>
          </cell>
          <cell r="L3584" t="str">
            <v>Boeing</v>
          </cell>
          <cell r="M3584" t="str">
            <v>Boeing 747-8 VIP</v>
          </cell>
        </row>
        <row r="3585">
          <cell r="A3585">
            <v>518</v>
          </cell>
          <cell r="B3585">
            <v>738</v>
          </cell>
          <cell r="C3585" t="str">
            <v>518#738</v>
          </cell>
          <cell r="D3585">
            <v>17612</v>
          </cell>
          <cell r="E3585">
            <v>3</v>
          </cell>
          <cell r="F3585" t="str">
            <v>F</v>
          </cell>
          <cell r="G3585" t="str">
            <v>F (143% E) [$12,328]</v>
          </cell>
          <cell r="H3585" t="str">
            <v/>
          </cell>
          <cell r="I3585" t="str">
            <v/>
          </cell>
          <cell r="J3585" t="str">
            <v/>
          </cell>
          <cell r="K3585" t="str">
            <v>Large Commercial Aircraft</v>
          </cell>
          <cell r="L3585" t="str">
            <v>Airbus</v>
          </cell>
          <cell r="M3585" t="str">
            <v>Airbus A330-300</v>
          </cell>
        </row>
        <row r="3586">
          <cell r="A3586">
            <v>519</v>
          </cell>
          <cell r="B3586">
            <v>738</v>
          </cell>
          <cell r="C3586" t="str">
            <v>519#738</v>
          </cell>
          <cell r="D3586">
            <v>17612</v>
          </cell>
          <cell r="E3586">
            <v>3</v>
          </cell>
          <cell r="F3586" t="str">
            <v>F</v>
          </cell>
          <cell r="G3586" t="str">
            <v>F (143% E) [$12,328]</v>
          </cell>
          <cell r="H3586" t="str">
            <v/>
          </cell>
          <cell r="I3586" t="str">
            <v/>
          </cell>
          <cell r="J3586" t="str">
            <v/>
          </cell>
          <cell r="K3586" t="str">
            <v>Large Commercial Aircraft</v>
          </cell>
          <cell r="L3586" t="str">
            <v>Airbus</v>
          </cell>
          <cell r="M3586" t="str">
            <v>Airbus A330-300</v>
          </cell>
        </row>
        <row r="3587">
          <cell r="A3587">
            <v>214</v>
          </cell>
          <cell r="B3587">
            <v>738</v>
          </cell>
          <cell r="C3587" t="str">
            <v>214#738</v>
          </cell>
          <cell r="D3587">
            <v>17612</v>
          </cell>
          <cell r="E3587">
            <v>3</v>
          </cell>
          <cell r="F3587" t="str">
            <v>F</v>
          </cell>
          <cell r="G3587" t="str">
            <v>F (143% E) [$12,328]</v>
          </cell>
          <cell r="H3587" t="str">
            <v/>
          </cell>
          <cell r="I3587" t="str">
            <v/>
          </cell>
          <cell r="J3587" t="str">
            <v/>
          </cell>
          <cell r="K3587" t="str">
            <v>Large Commercial Aircraft</v>
          </cell>
          <cell r="L3587" t="str">
            <v>Airbus</v>
          </cell>
          <cell r="M3587" t="str">
            <v>Airbus A330-800neo</v>
          </cell>
        </row>
        <row r="3588">
          <cell r="A3588">
            <v>215</v>
          </cell>
          <cell r="B3588">
            <v>738</v>
          </cell>
          <cell r="C3588" t="str">
            <v>215#738</v>
          </cell>
          <cell r="D3588">
            <v>17612</v>
          </cell>
          <cell r="E3588">
            <v>3</v>
          </cell>
          <cell r="F3588" t="str">
            <v>F</v>
          </cell>
          <cell r="G3588" t="str">
            <v>F (143% E) [$12,328]</v>
          </cell>
          <cell r="H3588" t="str">
            <v/>
          </cell>
          <cell r="I3588" t="str">
            <v/>
          </cell>
          <cell r="J3588" t="str">
            <v/>
          </cell>
          <cell r="K3588" t="str">
            <v>Large Commercial Aircraft</v>
          </cell>
          <cell r="L3588" t="str">
            <v>Airbus</v>
          </cell>
          <cell r="M3588" t="str">
            <v>Airbus A330-900neo</v>
          </cell>
        </row>
        <row r="3589">
          <cell r="A3589">
            <v>304</v>
          </cell>
          <cell r="B3589">
            <v>738</v>
          </cell>
          <cell r="C3589" t="str">
            <v>304#738</v>
          </cell>
          <cell r="D3589">
            <v>17612</v>
          </cell>
          <cell r="E3589">
            <v>3</v>
          </cell>
          <cell r="F3589" t="str">
            <v>F</v>
          </cell>
          <cell r="G3589" t="str">
            <v>F (143% E) [$12,328]</v>
          </cell>
          <cell r="H3589" t="str">
            <v/>
          </cell>
          <cell r="I3589" t="str">
            <v/>
          </cell>
          <cell r="J3589" t="str">
            <v/>
          </cell>
          <cell r="K3589" t="str">
            <v>Large Commercial Aircraft</v>
          </cell>
          <cell r="L3589" t="str">
            <v>Airbus</v>
          </cell>
          <cell r="M3589" t="str">
            <v>Airbus A340-200/300</v>
          </cell>
        </row>
        <row r="3590">
          <cell r="A3590">
            <v>5</v>
          </cell>
          <cell r="B3590">
            <v>738</v>
          </cell>
          <cell r="C3590" t="str">
            <v>5#738</v>
          </cell>
          <cell r="D3590">
            <v>17612</v>
          </cell>
          <cell r="E3590">
            <v>3</v>
          </cell>
          <cell r="F3590" t="str">
            <v>F</v>
          </cell>
          <cell r="G3590" t="str">
            <v>F (143% E) [$12,328]</v>
          </cell>
          <cell r="H3590" t="str">
            <v/>
          </cell>
          <cell r="I3590" t="str">
            <v/>
          </cell>
          <cell r="J3590" t="str">
            <v/>
          </cell>
          <cell r="K3590" t="str">
            <v>Large Commercial Aircraft</v>
          </cell>
          <cell r="L3590" t="str">
            <v>Airbus</v>
          </cell>
          <cell r="M3590" t="str">
            <v>Airbus A340-500/600</v>
          </cell>
        </row>
        <row r="3591">
          <cell r="A3591">
            <v>6</v>
          </cell>
          <cell r="B3591">
            <v>738</v>
          </cell>
          <cell r="C3591" t="str">
            <v>6#738</v>
          </cell>
          <cell r="D3591">
            <v>17612</v>
          </cell>
          <cell r="E3591">
            <v>2</v>
          </cell>
          <cell r="F3591" t="str">
            <v>F</v>
          </cell>
          <cell r="G3591" t="str">
            <v>F (143% E) [$12,328]</v>
          </cell>
          <cell r="H3591" t="str">
            <v/>
          </cell>
          <cell r="I3591" t="str">
            <v/>
          </cell>
          <cell r="J3591" t="str">
            <v/>
          </cell>
          <cell r="K3591" t="str">
            <v>Large Commercial Aircraft</v>
          </cell>
          <cell r="L3591" t="str">
            <v>Airbus</v>
          </cell>
          <cell r="M3591" t="str">
            <v>Airbus A350 XWB - A350-900</v>
          </cell>
        </row>
        <row r="3592">
          <cell r="A3592">
            <v>7</v>
          </cell>
          <cell r="B3592">
            <v>738</v>
          </cell>
          <cell r="C3592" t="str">
            <v>7#738</v>
          </cell>
          <cell r="D3592">
            <v>17612</v>
          </cell>
          <cell r="E3592">
            <v>2</v>
          </cell>
          <cell r="F3592" t="str">
            <v>F</v>
          </cell>
          <cell r="G3592" t="str">
            <v>F (143% E) [$12,328]</v>
          </cell>
          <cell r="H3592" t="str">
            <v/>
          </cell>
          <cell r="I3592" t="str">
            <v/>
          </cell>
          <cell r="J3592" t="str">
            <v/>
          </cell>
          <cell r="K3592" t="str">
            <v>Large Commercial Aircraft</v>
          </cell>
          <cell r="L3592" t="str">
            <v>Airbus</v>
          </cell>
          <cell r="M3592" t="str">
            <v>Airbus A350-1000</v>
          </cell>
        </row>
        <row r="3593">
          <cell r="A3593">
            <v>657</v>
          </cell>
          <cell r="B3593">
            <v>738</v>
          </cell>
          <cell r="C3593" t="str">
            <v>657#738</v>
          </cell>
          <cell r="D3593">
            <v>17612</v>
          </cell>
          <cell r="E3593">
            <v>2</v>
          </cell>
          <cell r="F3593" t="str">
            <v>F</v>
          </cell>
          <cell r="G3593" t="str">
            <v>F (143% E) [$12,328]</v>
          </cell>
          <cell r="H3593" t="str">
            <v/>
          </cell>
          <cell r="I3593" t="str">
            <v/>
          </cell>
          <cell r="J3593" t="str">
            <v/>
          </cell>
          <cell r="K3593" t="str">
            <v>Large Commercial Aircraft</v>
          </cell>
          <cell r="L3593" t="str">
            <v>Airbus</v>
          </cell>
          <cell r="M3593" t="str">
            <v>Airbus A350-1000neo</v>
          </cell>
        </row>
        <row r="3594">
          <cell r="A3594">
            <v>656</v>
          </cell>
          <cell r="B3594">
            <v>738</v>
          </cell>
          <cell r="C3594" t="str">
            <v>656#738</v>
          </cell>
          <cell r="D3594">
            <v>17612</v>
          </cell>
          <cell r="E3594">
            <v>2</v>
          </cell>
          <cell r="F3594" t="str">
            <v>F</v>
          </cell>
          <cell r="G3594" t="str">
            <v>F (143% E) [$12,328]</v>
          </cell>
          <cell r="H3594" t="str">
            <v/>
          </cell>
          <cell r="I3594" t="str">
            <v/>
          </cell>
          <cell r="J3594" t="str">
            <v/>
          </cell>
          <cell r="K3594" t="str">
            <v>Large Commercial Aircraft</v>
          </cell>
          <cell r="L3594" t="str">
            <v>Airbus</v>
          </cell>
          <cell r="M3594" t="str">
            <v>Airbus A350-900neo</v>
          </cell>
        </row>
        <row r="3595">
          <cell r="A3595">
            <v>305</v>
          </cell>
          <cell r="B3595">
            <v>738</v>
          </cell>
          <cell r="C3595" t="str">
            <v>305#738</v>
          </cell>
          <cell r="D3595">
            <v>17612</v>
          </cell>
          <cell r="E3595">
            <v>3</v>
          </cell>
          <cell r="F3595" t="str">
            <v>F</v>
          </cell>
          <cell r="G3595" t="str">
            <v>F (143% E) [$12,328]</v>
          </cell>
          <cell r="H3595" t="str">
            <v/>
          </cell>
          <cell r="I3595" t="str">
            <v/>
          </cell>
          <cell r="J3595" t="str">
            <v/>
          </cell>
          <cell r="K3595" t="str">
            <v>Large Commercial Aircraft</v>
          </cell>
          <cell r="L3595" t="str">
            <v>Airbus</v>
          </cell>
          <cell r="M3595" t="str">
            <v>Airbus A300</v>
          </cell>
        </row>
        <row r="3596">
          <cell r="A3596">
            <v>532</v>
          </cell>
          <cell r="B3596">
            <v>738</v>
          </cell>
          <cell r="C3596" t="str">
            <v>532#738</v>
          </cell>
          <cell r="D3596">
            <v>17612</v>
          </cell>
          <cell r="E3596">
            <v>3</v>
          </cell>
          <cell r="F3596" t="str">
            <v>F</v>
          </cell>
          <cell r="G3596" t="str">
            <v>F (143% E) [$12,328]</v>
          </cell>
          <cell r="H3596" t="str">
            <v/>
          </cell>
          <cell r="I3596" t="str">
            <v/>
          </cell>
          <cell r="J3596" t="str">
            <v/>
          </cell>
          <cell r="K3596" t="str">
            <v>Large Commercial Aircraft</v>
          </cell>
          <cell r="L3596" t="str">
            <v>Airbus</v>
          </cell>
          <cell r="M3596" t="str">
            <v>Airbus A300</v>
          </cell>
        </row>
        <row r="3597">
          <cell r="A3597">
            <v>12</v>
          </cell>
          <cell r="B3597">
            <v>738</v>
          </cell>
          <cell r="C3597" t="str">
            <v>12#738</v>
          </cell>
          <cell r="D3597">
            <v>17612</v>
          </cell>
          <cell r="E3597">
            <v>3</v>
          </cell>
          <cell r="F3597" t="str">
            <v>F</v>
          </cell>
          <cell r="G3597" t="str">
            <v>F (143% E) [$12,328]</v>
          </cell>
          <cell r="H3597" t="str">
            <v/>
          </cell>
          <cell r="I3597" t="str">
            <v/>
          </cell>
          <cell r="J3597" t="str">
            <v/>
          </cell>
          <cell r="K3597" t="str">
            <v>Large Commercial Aircraft</v>
          </cell>
          <cell r="L3597" t="str">
            <v>Boeing</v>
          </cell>
          <cell r="M3597" t="str">
            <v>Boeing 767</v>
          </cell>
        </row>
        <row r="3598">
          <cell r="A3598">
            <v>537</v>
          </cell>
          <cell r="B3598">
            <v>738</v>
          </cell>
          <cell r="C3598" t="str">
            <v>537#738</v>
          </cell>
          <cell r="D3598">
            <v>17612</v>
          </cell>
          <cell r="E3598">
            <v>3</v>
          </cell>
          <cell r="F3598" t="str">
            <v>F</v>
          </cell>
          <cell r="G3598" t="str">
            <v>F (143% E) [$12,328]</v>
          </cell>
          <cell r="H3598" t="str">
            <v/>
          </cell>
          <cell r="I3598" t="str">
            <v/>
          </cell>
          <cell r="J3598" t="str">
            <v/>
          </cell>
          <cell r="K3598" t="str">
            <v>Large Commercial Aircraft</v>
          </cell>
          <cell r="L3598" t="str">
            <v>Boeing</v>
          </cell>
          <cell r="M3598" t="str">
            <v>Boeing 767</v>
          </cell>
        </row>
        <row r="3599">
          <cell r="A3599">
            <v>538</v>
          </cell>
          <cell r="B3599">
            <v>738</v>
          </cell>
          <cell r="C3599" t="str">
            <v>538#738</v>
          </cell>
          <cell r="D3599">
            <v>17612</v>
          </cell>
          <cell r="E3599">
            <v>3</v>
          </cell>
          <cell r="F3599" t="str">
            <v>F</v>
          </cell>
          <cell r="G3599" t="str">
            <v>F (143% E) [$12,328]</v>
          </cell>
          <cell r="H3599" t="str">
            <v/>
          </cell>
          <cell r="I3599" t="str">
            <v/>
          </cell>
          <cell r="J3599" t="str">
            <v/>
          </cell>
          <cell r="K3599" t="str">
            <v>Large Commercial Aircraft</v>
          </cell>
          <cell r="L3599" t="str">
            <v>Boeing</v>
          </cell>
          <cell r="M3599" t="str">
            <v>Boeing 767</v>
          </cell>
        </row>
        <row r="3600">
          <cell r="A3600">
            <v>539</v>
          </cell>
          <cell r="B3600">
            <v>738</v>
          </cell>
          <cell r="C3600" t="str">
            <v>539#738</v>
          </cell>
          <cell r="D3600">
            <v>17612</v>
          </cell>
          <cell r="E3600">
            <v>3</v>
          </cell>
          <cell r="F3600" t="str">
            <v>F</v>
          </cell>
          <cell r="G3600" t="str">
            <v>F (143% E) [$12,328]</v>
          </cell>
          <cell r="H3600" t="str">
            <v/>
          </cell>
          <cell r="I3600" t="str">
            <v/>
          </cell>
          <cell r="J3600" t="str">
            <v/>
          </cell>
          <cell r="K3600" t="str">
            <v>Large Commercial Aircraft</v>
          </cell>
          <cell r="L3600" t="str">
            <v>Boeing</v>
          </cell>
          <cell r="M3600" t="str">
            <v>Boeing 777: 777-200ER</v>
          </cell>
        </row>
        <row r="3601">
          <cell r="A3601">
            <v>302</v>
          </cell>
          <cell r="B3601">
            <v>738</v>
          </cell>
          <cell r="C3601" t="str">
            <v>302#738</v>
          </cell>
          <cell r="D3601">
            <v>17612</v>
          </cell>
          <cell r="E3601">
            <v>3</v>
          </cell>
          <cell r="F3601" t="str">
            <v>F</v>
          </cell>
          <cell r="G3601" t="str">
            <v>F (143% E) [$12,328]</v>
          </cell>
          <cell r="H3601" t="str">
            <v/>
          </cell>
          <cell r="I3601" t="str">
            <v/>
          </cell>
          <cell r="J3601" t="str">
            <v/>
          </cell>
          <cell r="K3601" t="str">
            <v>Large Commercial Aircraft</v>
          </cell>
          <cell r="L3601" t="str">
            <v>Boeing</v>
          </cell>
          <cell r="M3601" t="str">
            <v>Boeing 777: 777-200ER</v>
          </cell>
        </row>
        <row r="3602">
          <cell r="A3602">
            <v>579</v>
          </cell>
          <cell r="B3602">
            <v>738</v>
          </cell>
          <cell r="C3602" t="str">
            <v>579#738</v>
          </cell>
          <cell r="D3602">
            <v>17612</v>
          </cell>
          <cell r="E3602">
            <v>3</v>
          </cell>
          <cell r="F3602" t="str">
            <v>F</v>
          </cell>
          <cell r="G3602" t="str">
            <v>F (143% E) [$12,328]</v>
          </cell>
          <cell r="H3602" t="str">
            <v/>
          </cell>
          <cell r="I3602" t="str">
            <v/>
          </cell>
          <cell r="J3602" t="str">
            <v/>
          </cell>
          <cell r="K3602" t="str">
            <v>Large Commercial Aircraft</v>
          </cell>
          <cell r="L3602" t="str">
            <v>Boeing</v>
          </cell>
          <cell r="M3602" t="str">
            <v>Boeing 777: 777-200ER</v>
          </cell>
        </row>
        <row r="3603">
          <cell r="A3603">
            <v>201</v>
          </cell>
          <cell r="B3603">
            <v>738</v>
          </cell>
          <cell r="C3603" t="str">
            <v>201#738</v>
          </cell>
          <cell r="D3603">
            <v>17612</v>
          </cell>
          <cell r="E3603">
            <v>2</v>
          </cell>
          <cell r="F3603" t="str">
            <v>F</v>
          </cell>
          <cell r="G3603" t="str">
            <v>F (143% E) [$12,328]</v>
          </cell>
          <cell r="H3603" t="str">
            <v/>
          </cell>
          <cell r="I3603" t="str">
            <v/>
          </cell>
          <cell r="J3603" t="str">
            <v/>
          </cell>
          <cell r="K3603" t="str">
            <v>Large Commercial Aircraft</v>
          </cell>
          <cell r="L3603" t="str">
            <v>Boeing</v>
          </cell>
          <cell r="M3603" t="str">
            <v>Boeing 777: 777-200LR</v>
          </cell>
        </row>
        <row r="3604">
          <cell r="A3604">
            <v>303</v>
          </cell>
          <cell r="B3604">
            <v>738</v>
          </cell>
          <cell r="C3604" t="str">
            <v>303#738</v>
          </cell>
          <cell r="D3604">
            <v>17612</v>
          </cell>
          <cell r="E3604">
            <v>3</v>
          </cell>
          <cell r="F3604" t="str">
            <v>F</v>
          </cell>
          <cell r="G3604" t="str">
            <v>F (143% E) [$12,328]</v>
          </cell>
          <cell r="H3604" t="str">
            <v/>
          </cell>
          <cell r="I3604" t="str">
            <v/>
          </cell>
          <cell r="J3604" t="str">
            <v/>
          </cell>
          <cell r="K3604" t="str">
            <v>Large Commercial Aircraft</v>
          </cell>
          <cell r="L3604" t="str">
            <v>Boeing</v>
          </cell>
          <cell r="M3604" t="str">
            <v>Boeing 777: 777-300</v>
          </cell>
        </row>
        <row r="3605">
          <cell r="A3605">
            <v>597</v>
          </cell>
          <cell r="B3605">
            <v>738</v>
          </cell>
          <cell r="C3605" t="str">
            <v>597#738</v>
          </cell>
          <cell r="D3605">
            <v>17612</v>
          </cell>
          <cell r="E3605">
            <v>3</v>
          </cell>
          <cell r="F3605" t="str">
            <v>F</v>
          </cell>
          <cell r="G3605" t="str">
            <v>F (143% E) [$12,328]</v>
          </cell>
          <cell r="H3605" t="str">
            <v/>
          </cell>
          <cell r="I3605" t="str">
            <v/>
          </cell>
          <cell r="J3605" t="str">
            <v/>
          </cell>
          <cell r="K3605" t="str">
            <v>Large Commercial Aircraft</v>
          </cell>
          <cell r="L3605" t="str">
            <v>Boeing</v>
          </cell>
          <cell r="M3605" t="str">
            <v>Boeing 777: 777-300</v>
          </cell>
        </row>
        <row r="3606">
          <cell r="A3606">
            <v>202</v>
          </cell>
          <cell r="B3606">
            <v>738</v>
          </cell>
          <cell r="C3606" t="str">
            <v>202#738</v>
          </cell>
          <cell r="D3606">
            <v>17612</v>
          </cell>
          <cell r="E3606">
            <v>2</v>
          </cell>
          <cell r="F3606" t="str">
            <v>F</v>
          </cell>
          <cell r="G3606" t="str">
            <v>F (143% E) [$12,328]</v>
          </cell>
          <cell r="H3606" t="str">
            <v/>
          </cell>
          <cell r="I3606" t="str">
            <v/>
          </cell>
          <cell r="J3606" t="str">
            <v/>
          </cell>
          <cell r="K3606" t="str">
            <v>Large Commercial Aircraft</v>
          </cell>
          <cell r="L3606" t="str">
            <v>Boeing</v>
          </cell>
          <cell r="M3606" t="str">
            <v>Boeing 777: 777-300ER</v>
          </cell>
        </row>
        <row r="3607">
          <cell r="A3607">
            <v>203</v>
          </cell>
          <cell r="B3607">
            <v>738</v>
          </cell>
          <cell r="C3607" t="str">
            <v>203#738</v>
          </cell>
          <cell r="D3607">
            <v>17612</v>
          </cell>
          <cell r="E3607">
            <v>2</v>
          </cell>
          <cell r="F3607" t="str">
            <v>F</v>
          </cell>
          <cell r="G3607" t="str">
            <v>F (143% E) [$12,328]</v>
          </cell>
          <cell r="H3607" t="str">
            <v/>
          </cell>
          <cell r="I3607" t="str">
            <v/>
          </cell>
          <cell r="J3607" t="str">
            <v/>
          </cell>
          <cell r="K3607" t="str">
            <v>Large Commercial Aircraft</v>
          </cell>
          <cell r="L3607" t="str">
            <v>Boeing</v>
          </cell>
          <cell r="M3607" t="str">
            <v>Boeing 777X: 777-8</v>
          </cell>
        </row>
        <row r="3608">
          <cell r="A3608">
            <v>204</v>
          </cell>
          <cell r="B3608">
            <v>738</v>
          </cell>
          <cell r="C3608" t="str">
            <v>204#738</v>
          </cell>
          <cell r="D3608">
            <v>17612</v>
          </cell>
          <cell r="E3608">
            <v>2</v>
          </cell>
          <cell r="F3608" t="str">
            <v>F</v>
          </cell>
          <cell r="G3608" t="str">
            <v>F (143% E) [$12,328]</v>
          </cell>
          <cell r="H3608" t="str">
            <v/>
          </cell>
          <cell r="I3608" t="str">
            <v/>
          </cell>
          <cell r="J3608" t="str">
            <v/>
          </cell>
          <cell r="K3608" t="str">
            <v>Large Commercial Aircraft</v>
          </cell>
          <cell r="L3608" t="str">
            <v>Boeing</v>
          </cell>
          <cell r="M3608" t="str">
            <v>Boeing 777X: 777-9</v>
          </cell>
        </row>
        <row r="3609">
          <cell r="A3609">
            <v>200</v>
          </cell>
          <cell r="B3609">
            <v>738</v>
          </cell>
          <cell r="C3609" t="str">
            <v>200#738</v>
          </cell>
          <cell r="D3609">
            <v>17612</v>
          </cell>
          <cell r="E3609">
            <v>2</v>
          </cell>
          <cell r="F3609" t="str">
            <v>F</v>
          </cell>
          <cell r="G3609" t="str">
            <v>F (143% E) [$12,328]</v>
          </cell>
          <cell r="H3609" t="str">
            <v/>
          </cell>
          <cell r="I3609" t="str">
            <v/>
          </cell>
          <cell r="J3609" t="str">
            <v/>
          </cell>
          <cell r="K3609" t="str">
            <v>Large Commercial Aircraft</v>
          </cell>
          <cell r="L3609" t="str">
            <v>Boeing</v>
          </cell>
          <cell r="M3609" t="str">
            <v>Boeing 787 Dreamliner: 787-10</v>
          </cell>
        </row>
        <row r="3610">
          <cell r="A3610">
            <v>509</v>
          </cell>
          <cell r="B3610">
            <v>738</v>
          </cell>
          <cell r="C3610" t="str">
            <v>509#738</v>
          </cell>
          <cell r="D3610">
            <v>17612</v>
          </cell>
          <cell r="E3610">
            <v>2</v>
          </cell>
          <cell r="F3610" t="str">
            <v>F</v>
          </cell>
          <cell r="G3610" t="str">
            <v>F (143% E) [$12,328]</v>
          </cell>
          <cell r="H3610" t="str">
            <v/>
          </cell>
          <cell r="I3610" t="str">
            <v/>
          </cell>
          <cell r="J3610" t="str">
            <v/>
          </cell>
          <cell r="K3610" t="str">
            <v>Large Commercial Aircraft</v>
          </cell>
          <cell r="L3610" t="str">
            <v>Boeing</v>
          </cell>
          <cell r="M3610" t="str">
            <v>Boeing 787 Dreamliner: 787-10</v>
          </cell>
        </row>
        <row r="3611">
          <cell r="A3611">
            <v>198</v>
          </cell>
          <cell r="B3611">
            <v>738</v>
          </cell>
          <cell r="C3611" t="str">
            <v>198#738</v>
          </cell>
          <cell r="D3611">
            <v>17612</v>
          </cell>
          <cell r="E3611">
            <v>2</v>
          </cell>
          <cell r="F3611" t="str">
            <v>F</v>
          </cell>
          <cell r="G3611" t="str">
            <v>F (143% E) [$12,328]</v>
          </cell>
          <cell r="H3611" t="str">
            <v/>
          </cell>
          <cell r="I3611" t="str">
            <v/>
          </cell>
          <cell r="J3611" t="str">
            <v/>
          </cell>
          <cell r="K3611" t="str">
            <v>Large Commercial Aircraft</v>
          </cell>
          <cell r="L3611" t="str">
            <v>Boeing</v>
          </cell>
          <cell r="M3611" t="str">
            <v>Boeing 787 Dreamliner: 787-8</v>
          </cell>
        </row>
        <row r="3612">
          <cell r="A3612">
            <v>507</v>
          </cell>
          <cell r="B3612">
            <v>738</v>
          </cell>
          <cell r="C3612" t="str">
            <v>507#738</v>
          </cell>
          <cell r="D3612">
            <v>17612</v>
          </cell>
          <cell r="E3612">
            <v>2</v>
          </cell>
          <cell r="F3612" t="str">
            <v>F</v>
          </cell>
          <cell r="G3612" t="str">
            <v>F (143% E) [$12,328]</v>
          </cell>
          <cell r="H3612" t="str">
            <v/>
          </cell>
          <cell r="I3612" t="str">
            <v/>
          </cell>
          <cell r="J3612" t="str">
            <v/>
          </cell>
          <cell r="K3612" t="str">
            <v>Large Commercial Aircraft</v>
          </cell>
          <cell r="L3612" t="str">
            <v>Boeing</v>
          </cell>
          <cell r="M3612" t="str">
            <v>Boeing 787 Dreamliner: 787-8</v>
          </cell>
        </row>
        <row r="3613">
          <cell r="A3613">
            <v>199</v>
          </cell>
          <cell r="B3613">
            <v>738</v>
          </cell>
          <cell r="C3613" t="str">
            <v>199#738</v>
          </cell>
          <cell r="D3613">
            <v>17612</v>
          </cell>
          <cell r="E3613">
            <v>2</v>
          </cell>
          <cell r="F3613" t="str">
            <v>F</v>
          </cell>
          <cell r="G3613" t="str">
            <v>F (143% E) [$12,328]</v>
          </cell>
          <cell r="H3613" t="str">
            <v/>
          </cell>
          <cell r="I3613" t="str">
            <v/>
          </cell>
          <cell r="J3613" t="str">
            <v/>
          </cell>
          <cell r="K3613" t="str">
            <v>Large Commercial Aircraft</v>
          </cell>
          <cell r="L3613" t="str">
            <v>Boeing</v>
          </cell>
          <cell r="M3613" t="str">
            <v>Boeing 787 Dreamliner: 787-9</v>
          </cell>
        </row>
        <row r="3614">
          <cell r="A3614">
            <v>508</v>
          </cell>
          <cell r="B3614">
            <v>738</v>
          </cell>
          <cell r="C3614" t="str">
            <v>508#738</v>
          </cell>
          <cell r="D3614">
            <v>17612</v>
          </cell>
          <cell r="E3614">
            <v>2</v>
          </cell>
          <cell r="F3614" t="str">
            <v>F</v>
          </cell>
          <cell r="G3614" t="str">
            <v>F (143% E) [$12,328]</v>
          </cell>
          <cell r="H3614" t="str">
            <v/>
          </cell>
          <cell r="I3614" t="str">
            <v/>
          </cell>
          <cell r="J3614" t="str">
            <v/>
          </cell>
          <cell r="K3614" t="str">
            <v>Large Commercial Aircraft</v>
          </cell>
          <cell r="L3614" t="str">
            <v>Boeing</v>
          </cell>
          <cell r="M3614" t="str">
            <v>Boeing 787 Dreamliner: 787-9</v>
          </cell>
        </row>
        <row r="3615">
          <cell r="A3615">
            <v>530</v>
          </cell>
          <cell r="B3615">
            <v>738</v>
          </cell>
          <cell r="C3615" t="str">
            <v>530#738</v>
          </cell>
          <cell r="D3615">
            <v>17612</v>
          </cell>
          <cell r="E3615">
            <v>3</v>
          </cell>
          <cell r="F3615" t="str">
            <v>F</v>
          </cell>
          <cell r="G3615" t="str">
            <v>F (143% E) [$12,328]</v>
          </cell>
          <cell r="H3615" t="str">
            <v/>
          </cell>
          <cell r="I3615" t="str">
            <v/>
          </cell>
          <cell r="J3615" t="str">
            <v/>
          </cell>
          <cell r="K3615" t="str">
            <v>Large Commercial Aircraft</v>
          </cell>
          <cell r="L3615" t="str">
            <v>Boeing</v>
          </cell>
          <cell r="M3615" t="str">
            <v>Boeing 747-400</v>
          </cell>
        </row>
        <row r="3616">
          <cell r="A3616">
            <v>301</v>
          </cell>
          <cell r="B3616">
            <v>738</v>
          </cell>
          <cell r="C3616" t="str">
            <v>301#738</v>
          </cell>
          <cell r="D3616">
            <v>17612</v>
          </cell>
          <cell r="E3616">
            <v>3</v>
          </cell>
          <cell r="F3616" t="str">
            <v>F</v>
          </cell>
          <cell r="G3616" t="str">
            <v>F (143% E) [$12,328]</v>
          </cell>
          <cell r="H3616" t="str">
            <v/>
          </cell>
          <cell r="I3616" t="str">
            <v/>
          </cell>
          <cell r="J3616" t="str">
            <v/>
          </cell>
          <cell r="K3616" t="str">
            <v>Large Commercial Aircraft</v>
          </cell>
          <cell r="L3616" t="str">
            <v>Boeing</v>
          </cell>
          <cell r="M3616" t="str">
            <v>Boeing 747-400</v>
          </cell>
        </row>
        <row r="3617">
          <cell r="A3617">
            <v>531</v>
          </cell>
          <cell r="B3617">
            <v>738</v>
          </cell>
          <cell r="C3617" t="str">
            <v>531#738</v>
          </cell>
          <cell r="D3617">
            <v>17612</v>
          </cell>
          <cell r="E3617">
            <v>3</v>
          </cell>
          <cell r="F3617" t="str">
            <v>F</v>
          </cell>
          <cell r="G3617" t="str">
            <v>F (143% E) [$12,328]</v>
          </cell>
          <cell r="H3617" t="str">
            <v/>
          </cell>
          <cell r="I3617" t="str">
            <v/>
          </cell>
          <cell r="J3617" t="str">
            <v/>
          </cell>
          <cell r="K3617" t="str">
            <v>Large Commercial Aircraft</v>
          </cell>
          <cell r="L3617" t="str">
            <v>Boeing</v>
          </cell>
          <cell r="M3617" t="str">
            <v>Boeing 747-400</v>
          </cell>
        </row>
        <row r="3618">
          <cell r="A3618">
            <v>16</v>
          </cell>
          <cell r="B3618">
            <v>738</v>
          </cell>
          <cell r="C3618" t="str">
            <v>16#738</v>
          </cell>
          <cell r="D3618">
            <v>17612</v>
          </cell>
          <cell r="E3618">
            <v>2</v>
          </cell>
          <cell r="F3618" t="str">
            <v>F</v>
          </cell>
          <cell r="G3618" t="str">
            <v>F (143% E) [$12,328]</v>
          </cell>
          <cell r="H3618" t="str">
            <v/>
          </cell>
          <cell r="I3618" t="str">
            <v/>
          </cell>
          <cell r="J3618" t="str">
            <v/>
          </cell>
          <cell r="K3618" t="str">
            <v>Large Commercial Aircraft</v>
          </cell>
          <cell r="L3618" t="str">
            <v>Boeing</v>
          </cell>
          <cell r="M3618" t="str">
            <v>Boeing 747-8I</v>
          </cell>
        </row>
        <row r="3619">
          <cell r="A3619">
            <v>212</v>
          </cell>
          <cell r="B3619">
            <v>738</v>
          </cell>
          <cell r="C3619" t="str">
            <v>212#738</v>
          </cell>
          <cell r="D3619">
            <v>17612</v>
          </cell>
          <cell r="E3619">
            <v>3</v>
          </cell>
          <cell r="F3619" t="str">
            <v>F</v>
          </cell>
          <cell r="G3619" t="str">
            <v>F (143% E) [$12,328]</v>
          </cell>
          <cell r="H3619" t="str">
            <v/>
          </cell>
          <cell r="I3619" t="str">
            <v/>
          </cell>
          <cell r="J3619" t="str">
            <v/>
          </cell>
          <cell r="K3619" t="str">
            <v>Large Commercial Aircraft</v>
          </cell>
          <cell r="L3619" t="str">
            <v>Airbus</v>
          </cell>
          <cell r="M3619" t="str">
            <v>Airbus A330-200</v>
          </cell>
        </row>
        <row r="3620">
          <cell r="A3620">
            <v>516</v>
          </cell>
          <cell r="B3620">
            <v>738</v>
          </cell>
          <cell r="C3620" t="str">
            <v>516#738</v>
          </cell>
          <cell r="D3620">
            <v>17612</v>
          </cell>
          <cell r="E3620">
            <v>3</v>
          </cell>
          <cell r="F3620" t="str">
            <v>F</v>
          </cell>
          <cell r="G3620" t="str">
            <v>F (143% E) [$12,328]</v>
          </cell>
          <cell r="H3620" t="str">
            <v/>
          </cell>
          <cell r="I3620" t="str">
            <v/>
          </cell>
          <cell r="J3620" t="str">
            <v/>
          </cell>
          <cell r="K3620" t="str">
            <v>Large Commercial Aircraft</v>
          </cell>
          <cell r="L3620" t="str">
            <v>Airbus</v>
          </cell>
          <cell r="M3620" t="str">
            <v>Airbus A330-200</v>
          </cell>
        </row>
        <row r="3621">
          <cell r="A3621">
            <v>517</v>
          </cell>
          <cell r="B3621">
            <v>738</v>
          </cell>
          <cell r="C3621" t="str">
            <v>517#738</v>
          </cell>
          <cell r="D3621">
            <v>17612</v>
          </cell>
          <cell r="E3621">
            <v>3</v>
          </cell>
          <cell r="F3621" t="str">
            <v>F</v>
          </cell>
          <cell r="G3621" t="str">
            <v>F (143% E) [$12,328]</v>
          </cell>
          <cell r="H3621" t="str">
            <v/>
          </cell>
          <cell r="I3621" t="str">
            <v/>
          </cell>
          <cell r="J3621" t="str">
            <v/>
          </cell>
          <cell r="K3621" t="str">
            <v>Large Commercial Aircraft</v>
          </cell>
          <cell r="L3621" t="str">
            <v>Airbus</v>
          </cell>
          <cell r="M3621" t="str">
            <v>Airbus A330-200</v>
          </cell>
        </row>
        <row r="3622">
          <cell r="A3622">
            <v>213</v>
          </cell>
          <cell r="B3622">
            <v>738</v>
          </cell>
          <cell r="C3622" t="str">
            <v>213#738</v>
          </cell>
          <cell r="D3622">
            <v>17612</v>
          </cell>
          <cell r="E3622">
            <v>3</v>
          </cell>
          <cell r="F3622" t="str">
            <v>F</v>
          </cell>
          <cell r="G3622" t="str">
            <v>F (143% E) [$12,328]</v>
          </cell>
          <cell r="H3622" t="str">
            <v/>
          </cell>
          <cell r="I3622" t="str">
            <v/>
          </cell>
          <cell r="J3622" t="str">
            <v/>
          </cell>
          <cell r="K3622" t="str">
            <v>Large Commercial Aircraft</v>
          </cell>
          <cell r="L3622" t="str">
            <v>Airbus</v>
          </cell>
          <cell r="M3622" t="str">
            <v>Airbus A330-300</v>
          </cell>
        </row>
        <row r="3623">
          <cell r="A3623">
            <v>216</v>
          </cell>
          <cell r="B3623">
            <v>738</v>
          </cell>
          <cell r="C3623" t="str">
            <v>216#738</v>
          </cell>
          <cell r="D3623">
            <v>21526</v>
          </cell>
          <cell r="E3623">
            <v>3</v>
          </cell>
          <cell r="F3623" t="str">
            <v>G</v>
          </cell>
          <cell r="G3623" t="str">
            <v>G</v>
          </cell>
          <cell r="H3623" t="str">
            <v/>
          </cell>
          <cell r="I3623" t="str">
            <v/>
          </cell>
          <cell r="J3623" t="str">
            <v/>
          </cell>
          <cell r="K3623" t="str">
            <v>Large Commercial Aircraft</v>
          </cell>
          <cell r="L3623" t="str">
            <v>Airbus</v>
          </cell>
          <cell r="M3623" t="str">
            <v>Airbus A380</v>
          </cell>
        </row>
        <row r="3624">
          <cell r="A3624">
            <v>520</v>
          </cell>
          <cell r="B3624">
            <v>738</v>
          </cell>
          <cell r="C3624" t="str">
            <v>520#738</v>
          </cell>
          <cell r="D3624">
            <v>21526</v>
          </cell>
          <cell r="E3624">
            <v>3</v>
          </cell>
          <cell r="F3624" t="str">
            <v>G</v>
          </cell>
          <cell r="G3624" t="str">
            <v>G</v>
          </cell>
          <cell r="H3624" t="str">
            <v/>
          </cell>
          <cell r="I3624" t="str">
            <v/>
          </cell>
          <cell r="J3624" t="str">
            <v/>
          </cell>
          <cell r="K3624" t="str">
            <v>Large Commercial Aircraft</v>
          </cell>
          <cell r="L3624" t="str">
            <v>Airbus</v>
          </cell>
          <cell r="M3624" t="str">
            <v>Airbus A380</v>
          </cell>
        </row>
        <row r="3625">
          <cell r="A3625">
            <v>668</v>
          </cell>
          <cell r="B3625">
            <v>739</v>
          </cell>
          <cell r="C3625" t="str">
            <v>668#739</v>
          </cell>
          <cell r="D3625">
            <v>7045</v>
          </cell>
          <cell r="E3625">
            <v>2</v>
          </cell>
          <cell r="F3625" t="str">
            <v>A</v>
          </cell>
          <cell r="G3625" t="str">
            <v>A</v>
          </cell>
          <cell r="H3625" t="str">
            <v/>
          </cell>
          <cell r="I3625" t="str">
            <v/>
          </cell>
          <cell r="J3625" t="str">
            <v/>
          </cell>
          <cell r="K3625" t="str">
            <v>Freighter</v>
          </cell>
          <cell r="L3625" t="str">
            <v>ATR</v>
          </cell>
          <cell r="M3625" t="str">
            <v>ATR 72-600F</v>
          </cell>
        </row>
        <row r="3626">
          <cell r="A3626">
            <v>667</v>
          </cell>
          <cell r="B3626">
            <v>739</v>
          </cell>
          <cell r="C3626" t="str">
            <v>667#739</v>
          </cell>
          <cell r="D3626">
            <v>7045</v>
          </cell>
          <cell r="E3626">
            <v>2</v>
          </cell>
          <cell r="F3626" t="str">
            <v>A</v>
          </cell>
          <cell r="G3626" t="str">
            <v>A</v>
          </cell>
          <cell r="H3626" t="str">
            <v/>
          </cell>
          <cell r="I3626" t="str">
            <v/>
          </cell>
          <cell r="J3626" t="str">
            <v/>
          </cell>
          <cell r="K3626" t="str">
            <v>Freighter</v>
          </cell>
          <cell r="L3626" t="str">
            <v>ATR</v>
          </cell>
          <cell r="M3626" t="str">
            <v>ATR 72/42 Freighter Conversion</v>
          </cell>
        </row>
        <row r="3627">
          <cell r="A3627">
            <v>636</v>
          </cell>
          <cell r="B3627">
            <v>739</v>
          </cell>
          <cell r="C3627" t="str">
            <v>636#739</v>
          </cell>
          <cell r="D3627">
            <v>9784</v>
          </cell>
          <cell r="E3627">
            <v>2</v>
          </cell>
          <cell r="F3627" t="str">
            <v>B</v>
          </cell>
          <cell r="G3627" t="str">
            <v>B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>Military Transport / Special Mission</v>
          </cell>
          <cell r="L3627" t="str">
            <v>Boeing</v>
          </cell>
          <cell r="M3627" t="str">
            <v>Boeing B-52 Stratofortress</v>
          </cell>
        </row>
        <row r="3628">
          <cell r="A3628">
            <v>676</v>
          </cell>
          <cell r="B3628">
            <v>739</v>
          </cell>
          <cell r="C3628" t="str">
            <v>676#739</v>
          </cell>
          <cell r="D3628">
            <v>9784</v>
          </cell>
          <cell r="E3628">
            <v>2</v>
          </cell>
          <cell r="F3628" t="str">
            <v>B</v>
          </cell>
          <cell r="G3628" t="str">
            <v>B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>Military Transport / Special Mission</v>
          </cell>
          <cell r="L3628" t="str">
            <v>Boeing</v>
          </cell>
          <cell r="M3628" t="str">
            <v>Boeing B-52 Stratofortress re-engine</v>
          </cell>
        </row>
        <row r="3629">
          <cell r="A3629">
            <v>156</v>
          </cell>
          <cell r="B3629">
            <v>739</v>
          </cell>
          <cell r="C3629" t="str">
            <v>156#739</v>
          </cell>
          <cell r="D3629">
            <v>9784</v>
          </cell>
          <cell r="E3629">
            <v>2</v>
          </cell>
          <cell r="F3629" t="str">
            <v>B</v>
          </cell>
          <cell r="G3629" t="str">
            <v>B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>Military Transport / Special Mission</v>
          </cell>
          <cell r="L3629" t="str">
            <v>Boeing</v>
          </cell>
          <cell r="M3629" t="str">
            <v>Boeing P-8 Poseidon</v>
          </cell>
        </row>
        <row r="3630">
          <cell r="A3630">
            <v>574</v>
          </cell>
          <cell r="B3630">
            <v>739</v>
          </cell>
          <cell r="C3630" t="str">
            <v>574#739</v>
          </cell>
          <cell r="D3630">
            <v>9784</v>
          </cell>
          <cell r="E3630">
            <v>2</v>
          </cell>
          <cell r="F3630" t="str">
            <v>B</v>
          </cell>
          <cell r="G3630" t="str">
            <v>B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>Military Transport / Special Mission</v>
          </cell>
          <cell r="L3630" t="str">
            <v>Boeing</v>
          </cell>
          <cell r="M3630" t="str">
            <v>Boeing C-40 Clipper</v>
          </cell>
        </row>
        <row r="3631">
          <cell r="A3631">
            <v>541</v>
          </cell>
          <cell r="B3631">
            <v>739</v>
          </cell>
          <cell r="C3631" t="str">
            <v>541#739</v>
          </cell>
          <cell r="D3631">
            <v>9784</v>
          </cell>
          <cell r="E3631">
            <v>2</v>
          </cell>
          <cell r="F3631" t="str">
            <v>B</v>
          </cell>
          <cell r="G3631" t="str">
            <v>B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>Large Commercial Aircraft</v>
          </cell>
          <cell r="L3631" t="str">
            <v>Irkut</v>
          </cell>
          <cell r="M3631" t="str">
            <v>Irkut MC-21</v>
          </cell>
        </row>
        <row r="3632">
          <cell r="A3632">
            <v>19</v>
          </cell>
          <cell r="B3632">
            <v>739</v>
          </cell>
          <cell r="C3632" t="str">
            <v>19#739</v>
          </cell>
          <cell r="D3632">
            <v>9784</v>
          </cell>
          <cell r="E3632">
            <v>2</v>
          </cell>
          <cell r="F3632" t="str">
            <v>B</v>
          </cell>
          <cell r="G3632" t="str">
            <v>B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>Large Commercial Aircraft</v>
          </cell>
          <cell r="L3632" t="str">
            <v>Irkut</v>
          </cell>
          <cell r="M3632" t="str">
            <v>Irkut MC-21</v>
          </cell>
        </row>
        <row r="3633">
          <cell r="A3633">
            <v>671</v>
          </cell>
          <cell r="B3633">
            <v>739</v>
          </cell>
          <cell r="C3633" t="str">
            <v>671#739</v>
          </cell>
          <cell r="D3633">
            <v>9980</v>
          </cell>
          <cell r="E3633">
            <v>2</v>
          </cell>
          <cell r="F3633" t="str">
            <v>C</v>
          </cell>
          <cell r="G3633" t="str">
            <v>C (102% B) [$9,784]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>Freighter</v>
          </cell>
          <cell r="L3633" t="str">
            <v>Embraer</v>
          </cell>
          <cell r="M3633" t="str">
            <v>Embraer E190F (P2F)</v>
          </cell>
        </row>
        <row r="3634">
          <cell r="A3634">
            <v>672</v>
          </cell>
          <cell r="B3634">
            <v>739</v>
          </cell>
          <cell r="C3634" t="str">
            <v>672#739</v>
          </cell>
          <cell r="D3634">
            <v>9980</v>
          </cell>
          <cell r="E3634">
            <v>2</v>
          </cell>
          <cell r="F3634" t="str">
            <v>C</v>
          </cell>
          <cell r="G3634" t="str">
            <v>C (102% B) [$9,784]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>Freighter</v>
          </cell>
          <cell r="L3634" t="str">
            <v>Embraer</v>
          </cell>
          <cell r="M3634" t="str">
            <v>Embraer E195F (P2F)</v>
          </cell>
        </row>
        <row r="3635">
          <cell r="A3635">
            <v>572</v>
          </cell>
          <cell r="B3635">
            <v>739</v>
          </cell>
          <cell r="C3635" t="str">
            <v>572#739</v>
          </cell>
          <cell r="D3635">
            <v>11741</v>
          </cell>
          <cell r="E3635">
            <v>2</v>
          </cell>
          <cell r="F3635" t="str">
            <v>D</v>
          </cell>
          <cell r="G3635" t="str">
            <v>D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>Freighter</v>
          </cell>
          <cell r="L3635" t="str">
            <v>Boeing</v>
          </cell>
          <cell r="M3635" t="str">
            <v>Boeing 737-400SF</v>
          </cell>
        </row>
        <row r="3636">
          <cell r="A3636">
            <v>515</v>
          </cell>
          <cell r="B3636">
            <v>739</v>
          </cell>
          <cell r="C3636" t="str">
            <v>515#739</v>
          </cell>
          <cell r="D3636">
            <v>11741</v>
          </cell>
          <cell r="E3636">
            <v>2</v>
          </cell>
          <cell r="F3636" t="str">
            <v>D</v>
          </cell>
          <cell r="G3636" t="str">
            <v>D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>Large Commercial Aircraft</v>
          </cell>
          <cell r="L3636" t="str">
            <v>Airbus</v>
          </cell>
          <cell r="M3636" t="str">
            <v>Airbus A321neo</v>
          </cell>
        </row>
        <row r="3637">
          <cell r="A3637">
            <v>536</v>
          </cell>
          <cell r="B3637">
            <v>739</v>
          </cell>
          <cell r="C3637" t="str">
            <v>536#739</v>
          </cell>
          <cell r="D3637">
            <v>11741</v>
          </cell>
          <cell r="E3637">
            <v>2</v>
          </cell>
          <cell r="F3637" t="str">
            <v>D</v>
          </cell>
          <cell r="G3637" t="str">
            <v>D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>Large Commercial Aircraft</v>
          </cell>
          <cell r="L3637" t="str">
            <v>Boeing</v>
          </cell>
          <cell r="M3637" t="str">
            <v>Boeing 737 Classic: 737-500</v>
          </cell>
        </row>
        <row r="3638">
          <cell r="A3638">
            <v>309</v>
          </cell>
          <cell r="B3638">
            <v>739</v>
          </cell>
          <cell r="C3638" t="str">
            <v>309#739</v>
          </cell>
          <cell r="D3638">
            <v>11741</v>
          </cell>
          <cell r="E3638">
            <v>2</v>
          </cell>
          <cell r="F3638" t="str">
            <v>D</v>
          </cell>
          <cell r="G3638" t="str">
            <v>D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>Large Commercial Aircraft</v>
          </cell>
          <cell r="L3638" t="str">
            <v>Boeing</v>
          </cell>
          <cell r="M3638" t="str">
            <v>Boeing 737 MAX: 737 MAX 10</v>
          </cell>
        </row>
        <row r="3639">
          <cell r="A3639">
            <v>195</v>
          </cell>
          <cell r="B3639">
            <v>739</v>
          </cell>
          <cell r="C3639" t="str">
            <v>195#739</v>
          </cell>
          <cell r="D3639">
            <v>11741</v>
          </cell>
          <cell r="E3639">
            <v>2</v>
          </cell>
          <cell r="F3639" t="str">
            <v>D</v>
          </cell>
          <cell r="G3639" t="str">
            <v>D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>Large Commercial Aircraft</v>
          </cell>
          <cell r="L3639" t="str">
            <v>Boeing</v>
          </cell>
          <cell r="M3639" t="str">
            <v>Boeing 737 MAX: 737 MAX 7</v>
          </cell>
        </row>
        <row r="3640">
          <cell r="A3640">
            <v>196</v>
          </cell>
          <cell r="B3640">
            <v>739</v>
          </cell>
          <cell r="C3640" t="str">
            <v>196#739</v>
          </cell>
          <cell r="D3640">
            <v>11741</v>
          </cell>
          <cell r="E3640">
            <v>2</v>
          </cell>
          <cell r="F3640" t="str">
            <v>D</v>
          </cell>
          <cell r="G3640" t="str">
            <v>D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>Large Commercial Aircraft</v>
          </cell>
          <cell r="L3640" t="str">
            <v>Boeing</v>
          </cell>
          <cell r="M3640" t="str">
            <v>Boeing 737 MAX: 737 MAX 8</v>
          </cell>
        </row>
        <row r="3641">
          <cell r="A3641">
            <v>211</v>
          </cell>
          <cell r="B3641">
            <v>739</v>
          </cell>
          <cell r="C3641" t="str">
            <v>211#739</v>
          </cell>
          <cell r="D3641">
            <v>11741</v>
          </cell>
          <cell r="E3641">
            <v>2</v>
          </cell>
          <cell r="F3641" t="str">
            <v>D</v>
          </cell>
          <cell r="G3641" t="str">
            <v>D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>Large Commercial Aircraft</v>
          </cell>
          <cell r="L3641" t="str">
            <v>Airbus</v>
          </cell>
          <cell r="M3641" t="str">
            <v>Airbus A321neo</v>
          </cell>
        </row>
        <row r="3642">
          <cell r="A3642">
            <v>299</v>
          </cell>
          <cell r="B3642">
            <v>739</v>
          </cell>
          <cell r="C3642" t="str">
            <v>299#739</v>
          </cell>
          <cell r="D3642">
            <v>11741</v>
          </cell>
          <cell r="E3642">
            <v>2</v>
          </cell>
          <cell r="F3642" t="str">
            <v>D</v>
          </cell>
          <cell r="G3642" t="str">
            <v>D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>Large Commercial Aircraft</v>
          </cell>
          <cell r="L3642" t="str">
            <v>Boeing</v>
          </cell>
          <cell r="M3642" t="str">
            <v>Boeing 717</v>
          </cell>
        </row>
        <row r="3643">
          <cell r="A3643">
            <v>534</v>
          </cell>
          <cell r="B3643">
            <v>739</v>
          </cell>
          <cell r="C3643" t="str">
            <v>534#739</v>
          </cell>
          <cell r="D3643">
            <v>11741</v>
          </cell>
          <cell r="E3643">
            <v>2</v>
          </cell>
          <cell r="F3643" t="str">
            <v>D</v>
          </cell>
          <cell r="G3643" t="str">
            <v>D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>Large Commercial Aircraft</v>
          </cell>
          <cell r="L3643" t="str">
            <v>Boeing</v>
          </cell>
          <cell r="M3643" t="str">
            <v>Boeing 737 Classic: 737-300</v>
          </cell>
        </row>
        <row r="3644">
          <cell r="A3644">
            <v>535</v>
          </cell>
          <cell r="B3644">
            <v>739</v>
          </cell>
          <cell r="C3644" t="str">
            <v>535#739</v>
          </cell>
          <cell r="D3644">
            <v>11741</v>
          </cell>
          <cell r="E3644">
            <v>2</v>
          </cell>
          <cell r="F3644" t="str">
            <v>D</v>
          </cell>
          <cell r="G3644" t="str">
            <v>D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>Large Commercial Aircraft</v>
          </cell>
          <cell r="L3644" t="str">
            <v>Boeing</v>
          </cell>
          <cell r="M3644" t="str">
            <v>Boeing 737 Classic: 737-400</v>
          </cell>
        </row>
        <row r="3645">
          <cell r="A3645">
            <v>221</v>
          </cell>
          <cell r="B3645">
            <v>739</v>
          </cell>
          <cell r="C3645" t="str">
            <v>221#739</v>
          </cell>
          <cell r="D3645">
            <v>11741</v>
          </cell>
          <cell r="E3645">
            <v>2</v>
          </cell>
          <cell r="F3645" t="str">
            <v>D</v>
          </cell>
          <cell r="G3645" t="str">
            <v>D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>Large Commercial Aircraft</v>
          </cell>
          <cell r="L3645" t="str">
            <v>Airbus</v>
          </cell>
          <cell r="M3645" t="str">
            <v>Airbus A220-100</v>
          </cell>
        </row>
        <row r="3646">
          <cell r="A3646">
            <v>222</v>
          </cell>
          <cell r="B3646">
            <v>739</v>
          </cell>
          <cell r="C3646" t="str">
            <v>222#739</v>
          </cell>
          <cell r="D3646">
            <v>11741</v>
          </cell>
          <cell r="E3646">
            <v>2</v>
          </cell>
          <cell r="F3646" t="str">
            <v>D</v>
          </cell>
          <cell r="G3646" t="str">
            <v>D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>Large Commercial Aircraft</v>
          </cell>
          <cell r="L3646" t="str">
            <v>Airbus</v>
          </cell>
          <cell r="M3646" t="str">
            <v>Airbus A220-300</v>
          </cell>
        </row>
        <row r="3647">
          <cell r="A3647">
            <v>634</v>
          </cell>
          <cell r="B3647">
            <v>739</v>
          </cell>
          <cell r="C3647" t="str">
            <v>634#739</v>
          </cell>
          <cell r="D3647">
            <v>11741</v>
          </cell>
          <cell r="E3647">
            <v>2</v>
          </cell>
          <cell r="F3647" t="str">
            <v>D</v>
          </cell>
          <cell r="G3647" t="str">
            <v>D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>Large Commercial Aircraft</v>
          </cell>
          <cell r="L3647" t="str">
            <v>Airbus</v>
          </cell>
          <cell r="M3647" t="str">
            <v>A319-100</v>
          </cell>
        </row>
        <row r="3648">
          <cell r="A3648">
            <v>633</v>
          </cell>
          <cell r="B3648">
            <v>739</v>
          </cell>
          <cell r="C3648" t="str">
            <v>633#739</v>
          </cell>
          <cell r="D3648">
            <v>11741</v>
          </cell>
          <cell r="E3648">
            <v>2</v>
          </cell>
          <cell r="F3648" t="str">
            <v>D</v>
          </cell>
          <cell r="G3648" t="str">
            <v>D</v>
          </cell>
          <cell r="H3648">
            <v>6000</v>
          </cell>
          <cell r="I3648">
            <v>0.95683333333333331</v>
          </cell>
          <cell r="J3648" t="str">
            <v/>
          </cell>
          <cell r="K3648" t="str">
            <v>Large Commercial Aircraft</v>
          </cell>
          <cell r="L3648" t="str">
            <v>Airbus</v>
          </cell>
          <cell r="M3648" t="str">
            <v>A320-200</v>
          </cell>
        </row>
        <row r="3649">
          <cell r="A3649">
            <v>206</v>
          </cell>
          <cell r="B3649">
            <v>739</v>
          </cell>
          <cell r="C3649" t="str">
            <v>206#739</v>
          </cell>
          <cell r="D3649">
            <v>11741</v>
          </cell>
          <cell r="E3649">
            <v>2</v>
          </cell>
          <cell r="F3649" t="str">
            <v>D</v>
          </cell>
          <cell r="G3649" t="str">
            <v>D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>Large Commercial Aircraft</v>
          </cell>
          <cell r="L3649" t="str">
            <v>Airbus</v>
          </cell>
          <cell r="M3649" t="str">
            <v>Airbus A319ceo</v>
          </cell>
        </row>
        <row r="3650">
          <cell r="A3650">
            <v>510</v>
          </cell>
          <cell r="B3650">
            <v>739</v>
          </cell>
          <cell r="C3650" t="str">
            <v>510#739</v>
          </cell>
          <cell r="D3650">
            <v>11741</v>
          </cell>
          <cell r="E3650">
            <v>2</v>
          </cell>
          <cell r="F3650" t="str">
            <v>D</v>
          </cell>
          <cell r="G3650" t="str">
            <v>D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>Large Commercial Aircraft</v>
          </cell>
          <cell r="L3650" t="str">
            <v>Airbus</v>
          </cell>
          <cell r="M3650" t="str">
            <v>Airbus A319ceo</v>
          </cell>
        </row>
        <row r="3651">
          <cell r="A3651">
            <v>207</v>
          </cell>
          <cell r="B3651">
            <v>739</v>
          </cell>
          <cell r="C3651" t="str">
            <v>207#739</v>
          </cell>
          <cell r="D3651">
            <v>11741</v>
          </cell>
          <cell r="E3651">
            <v>2</v>
          </cell>
          <cell r="F3651" t="str">
            <v>D</v>
          </cell>
          <cell r="G3651" t="str">
            <v>D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>Large Commercial Aircraft</v>
          </cell>
          <cell r="L3651" t="str">
            <v>Airbus</v>
          </cell>
          <cell r="M3651" t="str">
            <v>Airbus A320ceo</v>
          </cell>
        </row>
        <row r="3652">
          <cell r="A3652">
            <v>511</v>
          </cell>
          <cell r="B3652">
            <v>739</v>
          </cell>
          <cell r="C3652" t="str">
            <v>511#739</v>
          </cell>
          <cell r="D3652">
            <v>11741</v>
          </cell>
          <cell r="E3652">
            <v>2</v>
          </cell>
          <cell r="F3652" t="str">
            <v>D</v>
          </cell>
          <cell r="G3652" t="str">
            <v>D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>Large Commercial Aircraft</v>
          </cell>
          <cell r="L3652" t="str">
            <v>Airbus</v>
          </cell>
          <cell r="M3652" t="str">
            <v>Airbus A320ceo</v>
          </cell>
        </row>
        <row r="3653">
          <cell r="A3653">
            <v>208</v>
          </cell>
          <cell r="B3653">
            <v>739</v>
          </cell>
          <cell r="C3653" t="str">
            <v>208#739</v>
          </cell>
          <cell r="D3653">
            <v>11741</v>
          </cell>
          <cell r="E3653">
            <v>2</v>
          </cell>
          <cell r="F3653" t="str">
            <v>D</v>
          </cell>
          <cell r="G3653" t="str">
            <v>D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>Large Commercial Aircraft</v>
          </cell>
          <cell r="L3653" t="str">
            <v>Airbus</v>
          </cell>
          <cell r="M3653" t="str">
            <v>Airbus A321ceo</v>
          </cell>
        </row>
        <row r="3654">
          <cell r="A3654">
            <v>512</v>
          </cell>
          <cell r="B3654">
            <v>739</v>
          </cell>
          <cell r="C3654" t="str">
            <v>512#739</v>
          </cell>
          <cell r="D3654">
            <v>11741</v>
          </cell>
          <cell r="E3654">
            <v>2</v>
          </cell>
          <cell r="F3654" t="str">
            <v>D</v>
          </cell>
          <cell r="G3654" t="str">
            <v>D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>Large Commercial Aircraft</v>
          </cell>
          <cell r="L3654" t="str">
            <v>Airbus</v>
          </cell>
          <cell r="M3654" t="str">
            <v>Airbus A321ceo</v>
          </cell>
        </row>
        <row r="3655">
          <cell r="A3655">
            <v>513</v>
          </cell>
          <cell r="B3655">
            <v>739</v>
          </cell>
          <cell r="C3655" t="str">
            <v>513#739</v>
          </cell>
          <cell r="D3655">
            <v>11741</v>
          </cell>
          <cell r="E3655">
            <v>2</v>
          </cell>
          <cell r="F3655" t="str">
            <v>D</v>
          </cell>
          <cell r="G3655" t="str">
            <v>D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>Large Commercial Aircraft</v>
          </cell>
          <cell r="L3655" t="str">
            <v>Airbus</v>
          </cell>
          <cell r="M3655" t="str">
            <v>Airbus A319neo</v>
          </cell>
        </row>
        <row r="3656">
          <cell r="A3656">
            <v>209</v>
          </cell>
          <cell r="B3656">
            <v>739</v>
          </cell>
          <cell r="C3656" t="str">
            <v>209#739</v>
          </cell>
          <cell r="D3656">
            <v>11741</v>
          </cell>
          <cell r="E3656">
            <v>2</v>
          </cell>
          <cell r="F3656" t="str">
            <v>D</v>
          </cell>
          <cell r="G3656" t="str">
            <v>D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>Large Commercial Aircraft</v>
          </cell>
          <cell r="L3656" t="str">
            <v>Airbus</v>
          </cell>
          <cell r="M3656" t="str">
            <v>Airbus A319neo</v>
          </cell>
        </row>
        <row r="3657">
          <cell r="A3657">
            <v>514</v>
          </cell>
          <cell r="B3657">
            <v>739</v>
          </cell>
          <cell r="C3657" t="str">
            <v>514#739</v>
          </cell>
          <cell r="D3657">
            <v>11741</v>
          </cell>
          <cell r="E3657">
            <v>2</v>
          </cell>
          <cell r="F3657" t="str">
            <v>D</v>
          </cell>
          <cell r="G3657" t="str">
            <v>D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>Large Commercial Aircraft</v>
          </cell>
          <cell r="L3657" t="str">
            <v>Airbus</v>
          </cell>
          <cell r="M3657" t="str">
            <v>Airbus A320neo</v>
          </cell>
        </row>
        <row r="3658">
          <cell r="A3658">
            <v>210</v>
          </cell>
          <cell r="B3658">
            <v>739</v>
          </cell>
          <cell r="C3658" t="str">
            <v>210#739</v>
          </cell>
          <cell r="D3658">
            <v>11741</v>
          </cell>
          <cell r="E3658">
            <v>2</v>
          </cell>
          <cell r="F3658" t="str">
            <v>D</v>
          </cell>
          <cell r="G3658" t="str">
            <v>D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>Large Commercial Aircraft</v>
          </cell>
          <cell r="L3658" t="str">
            <v>Airbus</v>
          </cell>
          <cell r="M3658" t="str">
            <v>Airbus A320neo</v>
          </cell>
        </row>
        <row r="3659">
          <cell r="A3659">
            <v>665</v>
          </cell>
          <cell r="B3659">
            <v>739</v>
          </cell>
          <cell r="C3659" t="str">
            <v>665#739</v>
          </cell>
          <cell r="D3659">
            <v>11741</v>
          </cell>
          <cell r="E3659">
            <v>2</v>
          </cell>
          <cell r="F3659" t="str">
            <v>D</v>
          </cell>
          <cell r="G3659" t="str">
            <v>D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>Freighter</v>
          </cell>
          <cell r="L3659" t="str">
            <v>Airbus</v>
          </cell>
          <cell r="M3659" t="str">
            <v>A320-200P2F</v>
          </cell>
        </row>
        <row r="3660">
          <cell r="A3660">
            <v>666</v>
          </cell>
          <cell r="B3660">
            <v>739</v>
          </cell>
          <cell r="C3660" t="str">
            <v>666#739</v>
          </cell>
          <cell r="D3660">
            <v>11741</v>
          </cell>
          <cell r="E3660">
            <v>2</v>
          </cell>
          <cell r="F3660" t="str">
            <v>D</v>
          </cell>
          <cell r="G3660" t="str">
            <v>D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>Freighter</v>
          </cell>
          <cell r="L3660" t="str">
            <v>Airbus</v>
          </cell>
          <cell r="M3660" t="str">
            <v>A321P2F</v>
          </cell>
        </row>
        <row r="3661">
          <cell r="A3661">
            <v>573</v>
          </cell>
          <cell r="B3661">
            <v>739</v>
          </cell>
          <cell r="C3661" t="str">
            <v>573#739</v>
          </cell>
          <cell r="D3661">
            <v>11741</v>
          </cell>
          <cell r="E3661">
            <v>2</v>
          </cell>
          <cell r="F3661" t="str">
            <v>D</v>
          </cell>
          <cell r="G3661" t="str">
            <v>D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>Freighter</v>
          </cell>
          <cell r="L3661" t="str">
            <v>Boeing</v>
          </cell>
          <cell r="M3661" t="str">
            <v>Boeing 737-300SF</v>
          </cell>
        </row>
        <row r="3662">
          <cell r="A3662">
            <v>591</v>
          </cell>
          <cell r="B3662">
            <v>739</v>
          </cell>
          <cell r="C3662" t="str">
            <v>591#739</v>
          </cell>
          <cell r="D3662">
            <v>11741</v>
          </cell>
          <cell r="E3662">
            <v>2</v>
          </cell>
          <cell r="F3662" t="str">
            <v>D</v>
          </cell>
          <cell r="G3662" t="str">
            <v>D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>Freighter</v>
          </cell>
          <cell r="L3662" t="str">
            <v>Boeing</v>
          </cell>
          <cell r="M3662" t="str">
            <v>Boeing 737-700C</v>
          </cell>
        </row>
        <row r="3663">
          <cell r="A3663">
            <v>571</v>
          </cell>
          <cell r="B3663">
            <v>739</v>
          </cell>
          <cell r="C3663" t="str">
            <v>571#739</v>
          </cell>
          <cell r="D3663">
            <v>11741</v>
          </cell>
          <cell r="E3663">
            <v>2</v>
          </cell>
          <cell r="F3663" t="str">
            <v>D</v>
          </cell>
          <cell r="G3663" t="str">
            <v>D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>Freighter</v>
          </cell>
          <cell r="L3663" t="str">
            <v>Boeing</v>
          </cell>
          <cell r="M3663" t="str">
            <v>Boeing 737-700/-800CF</v>
          </cell>
        </row>
        <row r="3664">
          <cell r="A3664">
            <v>596</v>
          </cell>
          <cell r="B3664">
            <v>739</v>
          </cell>
          <cell r="C3664" t="str">
            <v>596#739</v>
          </cell>
          <cell r="D3664">
            <v>11741</v>
          </cell>
          <cell r="E3664">
            <v>2</v>
          </cell>
          <cell r="F3664" t="str">
            <v>D</v>
          </cell>
          <cell r="G3664" t="str">
            <v>D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>Freighter</v>
          </cell>
          <cell r="L3664" t="str">
            <v>Boeing</v>
          </cell>
          <cell r="M3664" t="str">
            <v>Boeing 757-200 PF/SF</v>
          </cell>
        </row>
        <row r="3665">
          <cell r="A3665">
            <v>595</v>
          </cell>
          <cell r="B3665">
            <v>739</v>
          </cell>
          <cell r="C3665" t="str">
            <v>595#739</v>
          </cell>
          <cell r="D3665">
            <v>11741</v>
          </cell>
          <cell r="E3665">
            <v>2</v>
          </cell>
          <cell r="F3665" t="str">
            <v>D</v>
          </cell>
          <cell r="G3665" t="str">
            <v>D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>Freighter</v>
          </cell>
          <cell r="L3665" t="str">
            <v>Boeing</v>
          </cell>
          <cell r="M3665" t="str">
            <v>Boeing 757-200 PF/SF</v>
          </cell>
        </row>
        <row r="3666">
          <cell r="A3666">
            <v>674</v>
          </cell>
          <cell r="B3666">
            <v>739</v>
          </cell>
          <cell r="C3666" t="str">
            <v>674#739</v>
          </cell>
          <cell r="D3666">
            <v>11741</v>
          </cell>
          <cell r="E3666">
            <v>2</v>
          </cell>
          <cell r="F3666" t="str">
            <v>D</v>
          </cell>
          <cell r="G3666" t="str">
            <v>D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>Business Jet</v>
          </cell>
          <cell r="L3666" t="str">
            <v>Airbus</v>
          </cell>
          <cell r="M3666" t="str">
            <v>Airbus ACJ TwoTwenty</v>
          </cell>
        </row>
        <row r="3667">
          <cell r="A3667">
            <v>296</v>
          </cell>
          <cell r="B3667">
            <v>739</v>
          </cell>
          <cell r="C3667" t="str">
            <v>296#739</v>
          </cell>
          <cell r="D3667">
            <v>11741</v>
          </cell>
          <cell r="E3667">
            <v>2</v>
          </cell>
          <cell r="F3667" t="str">
            <v>D</v>
          </cell>
          <cell r="G3667" t="str">
            <v>D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>Business Jet</v>
          </cell>
          <cell r="L3667" t="str">
            <v>Airbus</v>
          </cell>
          <cell r="M3667" t="str">
            <v>Airbus ACJ320 Family</v>
          </cell>
        </row>
        <row r="3668">
          <cell r="A3668">
            <v>526</v>
          </cell>
          <cell r="B3668">
            <v>739</v>
          </cell>
          <cell r="C3668" t="str">
            <v>526#739</v>
          </cell>
          <cell r="D3668">
            <v>11741</v>
          </cell>
          <cell r="E3668">
            <v>2</v>
          </cell>
          <cell r="F3668" t="str">
            <v>D</v>
          </cell>
          <cell r="G3668" t="str">
            <v>D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>Business Jet</v>
          </cell>
          <cell r="L3668" t="str">
            <v>Airbus</v>
          </cell>
          <cell r="M3668" t="str">
            <v>Airbus ACJ320 Family</v>
          </cell>
        </row>
        <row r="3669">
          <cell r="A3669">
            <v>528</v>
          </cell>
          <cell r="B3669">
            <v>739</v>
          </cell>
          <cell r="C3669" t="str">
            <v>528#739</v>
          </cell>
          <cell r="D3669">
            <v>11741</v>
          </cell>
          <cell r="E3669">
            <v>2</v>
          </cell>
          <cell r="F3669" t="str">
            <v>D</v>
          </cell>
          <cell r="G3669" t="str">
            <v>D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>Business Jet</v>
          </cell>
          <cell r="L3669" t="str">
            <v>Airbus</v>
          </cell>
          <cell r="M3669" t="str">
            <v>Airbus ACJ320neo Family</v>
          </cell>
        </row>
        <row r="3670">
          <cell r="A3670">
            <v>527</v>
          </cell>
          <cell r="B3670">
            <v>739</v>
          </cell>
          <cell r="C3670" t="str">
            <v>527#739</v>
          </cell>
          <cell r="D3670">
            <v>11741</v>
          </cell>
          <cell r="E3670">
            <v>2</v>
          </cell>
          <cell r="F3670" t="str">
            <v>D</v>
          </cell>
          <cell r="G3670" t="str">
            <v>D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>Business Jet</v>
          </cell>
          <cell r="L3670" t="str">
            <v>Airbus</v>
          </cell>
          <cell r="M3670" t="str">
            <v>Airbus ACJ320neo Family</v>
          </cell>
        </row>
        <row r="3671">
          <cell r="A3671">
            <v>529</v>
          </cell>
          <cell r="B3671">
            <v>739</v>
          </cell>
          <cell r="C3671" t="str">
            <v>529#739</v>
          </cell>
          <cell r="D3671">
            <v>11741</v>
          </cell>
          <cell r="E3671">
            <v>2</v>
          </cell>
          <cell r="F3671" t="str">
            <v>D</v>
          </cell>
          <cell r="G3671" t="str">
            <v>D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>Business Jet</v>
          </cell>
          <cell r="L3671" t="str">
            <v>Boeing</v>
          </cell>
          <cell r="M3671" t="str">
            <v>Boeing BBJ MAX</v>
          </cell>
        </row>
        <row r="3672">
          <cell r="A3672">
            <v>297</v>
          </cell>
          <cell r="B3672">
            <v>739</v>
          </cell>
          <cell r="C3672" t="str">
            <v>297#739</v>
          </cell>
          <cell r="D3672">
            <v>11741</v>
          </cell>
          <cell r="E3672">
            <v>2</v>
          </cell>
          <cell r="F3672" t="str">
            <v>D</v>
          </cell>
          <cell r="G3672" t="str">
            <v>D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>Business Jet</v>
          </cell>
          <cell r="L3672" t="str">
            <v>Boeing</v>
          </cell>
          <cell r="M3672" t="str">
            <v>Boeing BBJ/BBJ2/BBJ3</v>
          </cell>
        </row>
        <row r="3673">
          <cell r="A3673">
            <v>197</v>
          </cell>
          <cell r="B3673">
            <v>739</v>
          </cell>
          <cell r="C3673" t="str">
            <v>197#739</v>
          </cell>
          <cell r="D3673">
            <v>11741</v>
          </cell>
          <cell r="E3673">
            <v>2</v>
          </cell>
          <cell r="F3673" t="str">
            <v>D</v>
          </cell>
          <cell r="G3673" t="str">
            <v>D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>Large Commercial Aircraft</v>
          </cell>
          <cell r="L3673" t="str">
            <v>Boeing</v>
          </cell>
          <cell r="M3673" t="str">
            <v>Boeing 737 MAX: 737 MAX 9</v>
          </cell>
        </row>
        <row r="3674">
          <cell r="A3674">
            <v>300</v>
          </cell>
          <cell r="B3674">
            <v>739</v>
          </cell>
          <cell r="C3674" t="str">
            <v>300#739</v>
          </cell>
          <cell r="D3674">
            <v>11741</v>
          </cell>
          <cell r="E3674">
            <v>2</v>
          </cell>
          <cell r="F3674" t="str">
            <v>D</v>
          </cell>
          <cell r="G3674" t="str">
            <v>D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>Large Commercial Aircraft</v>
          </cell>
          <cell r="L3674" t="str">
            <v>Boeing</v>
          </cell>
          <cell r="M3674" t="str">
            <v>Boeing 737-600</v>
          </cell>
        </row>
        <row r="3675">
          <cell r="A3675">
            <v>192</v>
          </cell>
          <cell r="B3675">
            <v>739</v>
          </cell>
          <cell r="C3675" t="str">
            <v>192#739</v>
          </cell>
          <cell r="D3675">
            <v>11741</v>
          </cell>
          <cell r="E3675">
            <v>2</v>
          </cell>
          <cell r="F3675" t="str">
            <v>D</v>
          </cell>
          <cell r="G3675" t="str">
            <v>D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>Large Commercial Aircraft</v>
          </cell>
          <cell r="L3675" t="str">
            <v>Boeing</v>
          </cell>
          <cell r="M3675" t="str">
            <v>Boeing 737-700</v>
          </cell>
        </row>
        <row r="3676">
          <cell r="A3676">
            <v>193</v>
          </cell>
          <cell r="B3676">
            <v>739</v>
          </cell>
          <cell r="C3676" t="str">
            <v>193#739</v>
          </cell>
          <cell r="D3676">
            <v>11741</v>
          </cell>
          <cell r="E3676">
            <v>2</v>
          </cell>
          <cell r="F3676" t="str">
            <v>D</v>
          </cell>
          <cell r="G3676" t="str">
            <v>D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>Large Commercial Aircraft</v>
          </cell>
          <cell r="L3676" t="str">
            <v>Boeing</v>
          </cell>
          <cell r="M3676" t="str">
            <v>Boeing 737-800</v>
          </cell>
        </row>
        <row r="3677">
          <cell r="A3677">
            <v>194</v>
          </cell>
          <cell r="B3677">
            <v>739</v>
          </cell>
          <cell r="C3677" t="str">
            <v>194#739</v>
          </cell>
          <cell r="D3677">
            <v>11741</v>
          </cell>
          <cell r="E3677">
            <v>2</v>
          </cell>
          <cell r="F3677" t="str">
            <v>D</v>
          </cell>
          <cell r="G3677" t="str">
            <v>D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>Large Commercial Aircraft</v>
          </cell>
          <cell r="L3677" t="str">
            <v>Boeing</v>
          </cell>
          <cell r="M3677" t="str">
            <v>Boeing 737-900</v>
          </cell>
        </row>
        <row r="3678">
          <cell r="A3678">
            <v>522</v>
          </cell>
          <cell r="B3678">
            <v>739</v>
          </cell>
          <cell r="C3678" t="str">
            <v>522#739</v>
          </cell>
          <cell r="D3678">
            <v>11741</v>
          </cell>
          <cell r="E3678">
            <v>2</v>
          </cell>
          <cell r="F3678" t="str">
            <v>D</v>
          </cell>
          <cell r="G3678" t="str">
            <v>D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>Large Commercial Aircraft</v>
          </cell>
          <cell r="L3678" t="str">
            <v>Boeing</v>
          </cell>
          <cell r="M3678" t="str">
            <v>Boeing 757</v>
          </cell>
        </row>
        <row r="3679">
          <cell r="A3679">
            <v>230</v>
          </cell>
          <cell r="B3679">
            <v>739</v>
          </cell>
          <cell r="C3679" t="str">
            <v>230#739</v>
          </cell>
          <cell r="D3679">
            <v>11741</v>
          </cell>
          <cell r="E3679">
            <v>2</v>
          </cell>
          <cell r="F3679" t="str">
            <v>D</v>
          </cell>
          <cell r="G3679" t="str">
            <v>D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>Large Commercial Aircraft</v>
          </cell>
          <cell r="L3679" t="str">
            <v>Boeing</v>
          </cell>
          <cell r="M3679" t="str">
            <v>Boeing 757</v>
          </cell>
        </row>
        <row r="3680">
          <cell r="A3680">
            <v>612</v>
          </cell>
          <cell r="B3680">
            <v>739</v>
          </cell>
          <cell r="C3680" t="str">
            <v>612#739</v>
          </cell>
          <cell r="D3680">
            <v>11741</v>
          </cell>
          <cell r="E3680">
            <v>2</v>
          </cell>
          <cell r="F3680" t="str">
            <v>D</v>
          </cell>
          <cell r="G3680" t="str">
            <v>D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>Large Commercial Aircraft</v>
          </cell>
          <cell r="L3680" t="str">
            <v>Boeing</v>
          </cell>
          <cell r="M3680" t="str">
            <v>Boeing New Single Aisle (NSA)</v>
          </cell>
        </row>
        <row r="3681">
          <cell r="A3681">
            <v>18</v>
          </cell>
          <cell r="B3681">
            <v>739</v>
          </cell>
          <cell r="C3681" t="str">
            <v>18#739</v>
          </cell>
          <cell r="D3681">
            <v>11741</v>
          </cell>
          <cell r="E3681">
            <v>2</v>
          </cell>
          <cell r="F3681" t="str">
            <v>D</v>
          </cell>
          <cell r="G3681" t="str">
            <v>D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>Large Commercial Aircraft</v>
          </cell>
          <cell r="L3681" t="str">
            <v>Comac</v>
          </cell>
          <cell r="M3681" t="str">
            <v>Comac C919</v>
          </cell>
        </row>
        <row r="3682">
          <cell r="A3682">
            <v>654</v>
          </cell>
          <cell r="B3682">
            <v>739</v>
          </cell>
          <cell r="C3682" t="str">
            <v>654#739</v>
          </cell>
          <cell r="D3682">
            <v>12328</v>
          </cell>
          <cell r="E3682">
            <v>2</v>
          </cell>
          <cell r="F3682" t="str">
            <v>E</v>
          </cell>
          <cell r="G3682" t="str">
            <v>F (105% E) [$12,328]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>Large Commercial Aircraft</v>
          </cell>
          <cell r="L3682" t="str">
            <v>Airbus</v>
          </cell>
          <cell r="M3682" t="str">
            <v>Airbus A322X</v>
          </cell>
        </row>
        <row r="3683">
          <cell r="A3683">
            <v>655</v>
          </cell>
          <cell r="B3683">
            <v>739</v>
          </cell>
          <cell r="C3683" t="str">
            <v>655#739</v>
          </cell>
          <cell r="D3683">
            <v>12328</v>
          </cell>
          <cell r="E3683">
            <v>2</v>
          </cell>
          <cell r="F3683" t="str">
            <v>E</v>
          </cell>
          <cell r="G3683" t="str">
            <v>F (105% E) [$12,328]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>Large Commercial Aircraft</v>
          </cell>
          <cell r="L3683" t="str">
            <v>Airbus</v>
          </cell>
          <cell r="M3683" t="str">
            <v>Airbus A322X</v>
          </cell>
        </row>
        <row r="3684">
          <cell r="A3684">
            <v>653</v>
          </cell>
          <cell r="B3684">
            <v>739</v>
          </cell>
          <cell r="C3684" t="str">
            <v>653#739</v>
          </cell>
          <cell r="D3684">
            <v>12328</v>
          </cell>
          <cell r="E3684">
            <v>2</v>
          </cell>
          <cell r="F3684" t="str">
            <v>E</v>
          </cell>
          <cell r="G3684" t="str">
            <v>F (105% E) [$12,328]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>Large Commercial Aircraft</v>
          </cell>
          <cell r="L3684" t="str">
            <v>Airbus</v>
          </cell>
          <cell r="M3684" t="str">
            <v>Airbus A220-500</v>
          </cell>
        </row>
        <row r="3685">
          <cell r="A3685">
            <v>660</v>
          </cell>
          <cell r="B3685">
            <v>739</v>
          </cell>
          <cell r="C3685" t="str">
            <v>660#739</v>
          </cell>
          <cell r="D3685">
            <v>12328</v>
          </cell>
          <cell r="E3685">
            <v>2</v>
          </cell>
          <cell r="F3685" t="str">
            <v>E</v>
          </cell>
          <cell r="G3685" t="str">
            <v>F (105% E) [$12,328]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>Large Commercial Aircraft</v>
          </cell>
          <cell r="L3685" t="str">
            <v>Airbus</v>
          </cell>
          <cell r="M3685" t="str">
            <v>Airbus A321 LR</v>
          </cell>
        </row>
        <row r="3686">
          <cell r="A3686">
            <v>661</v>
          </cell>
          <cell r="B3686">
            <v>739</v>
          </cell>
          <cell r="C3686" t="str">
            <v>661#739</v>
          </cell>
          <cell r="D3686">
            <v>12328</v>
          </cell>
          <cell r="E3686">
            <v>2</v>
          </cell>
          <cell r="F3686" t="str">
            <v>E</v>
          </cell>
          <cell r="G3686" t="str">
            <v>F (105% E) [$12,328]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>Large Commercial Aircraft</v>
          </cell>
          <cell r="L3686" t="str">
            <v>Airbus</v>
          </cell>
          <cell r="M3686" t="str">
            <v>Airbus A321 LR</v>
          </cell>
        </row>
        <row r="3687">
          <cell r="A3687">
            <v>662</v>
          </cell>
          <cell r="B3687">
            <v>739</v>
          </cell>
          <cell r="C3687" t="str">
            <v>662#739</v>
          </cell>
          <cell r="D3687">
            <v>12328</v>
          </cell>
          <cell r="E3687">
            <v>2</v>
          </cell>
          <cell r="F3687" t="str">
            <v>E</v>
          </cell>
          <cell r="G3687" t="str">
            <v>F (105% E) [$12,328]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>Large Commercial Aircraft</v>
          </cell>
          <cell r="L3687" t="str">
            <v>Airbus</v>
          </cell>
          <cell r="M3687" t="str">
            <v>Airbus A321 XLR</v>
          </cell>
        </row>
        <row r="3688">
          <cell r="A3688">
            <v>663</v>
          </cell>
          <cell r="B3688">
            <v>739</v>
          </cell>
          <cell r="C3688" t="str">
            <v>663#739</v>
          </cell>
          <cell r="D3688">
            <v>12328</v>
          </cell>
          <cell r="E3688">
            <v>2</v>
          </cell>
          <cell r="F3688" t="str">
            <v>E</v>
          </cell>
          <cell r="G3688" t="str">
            <v>F (105% E) [$12,328]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>Large Commercial Aircraft</v>
          </cell>
          <cell r="L3688" t="str">
            <v>Airbus</v>
          </cell>
          <cell r="M3688" t="str">
            <v>Airbus A321 XLR</v>
          </cell>
        </row>
        <row r="3689">
          <cell r="A3689">
            <v>560</v>
          </cell>
          <cell r="B3689">
            <v>739</v>
          </cell>
          <cell r="C3689" t="str">
            <v>560#739</v>
          </cell>
          <cell r="D3689">
            <v>17612</v>
          </cell>
          <cell r="E3689">
            <v>2</v>
          </cell>
          <cell r="F3689" t="str">
            <v>F</v>
          </cell>
          <cell r="G3689" t="str">
            <v>F (143% E) [$12,328]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>Freighter</v>
          </cell>
          <cell r="L3689" t="str">
            <v>Airbus</v>
          </cell>
          <cell r="M3689" t="str">
            <v>Airbus A330-200F</v>
          </cell>
        </row>
        <row r="3690">
          <cell r="A3690">
            <v>561</v>
          </cell>
          <cell r="B3690">
            <v>739</v>
          </cell>
          <cell r="C3690" t="str">
            <v>561#739</v>
          </cell>
          <cell r="D3690">
            <v>17612</v>
          </cell>
          <cell r="E3690">
            <v>2</v>
          </cell>
          <cell r="F3690" t="str">
            <v>F</v>
          </cell>
          <cell r="G3690" t="str">
            <v>F (143% E) [$12,328]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>Freighter</v>
          </cell>
          <cell r="L3690" t="str">
            <v>Airbus</v>
          </cell>
          <cell r="M3690" t="str">
            <v>Airbus A330-200F</v>
          </cell>
        </row>
        <row r="3691">
          <cell r="A3691">
            <v>562</v>
          </cell>
          <cell r="B3691">
            <v>739</v>
          </cell>
          <cell r="C3691" t="str">
            <v>562#739</v>
          </cell>
          <cell r="D3691">
            <v>17612</v>
          </cell>
          <cell r="E3691">
            <v>2</v>
          </cell>
          <cell r="F3691" t="str">
            <v>F</v>
          </cell>
          <cell r="G3691" t="str">
            <v>F (143% E) [$12,328]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>Freighter</v>
          </cell>
          <cell r="L3691" t="str">
            <v>Airbus</v>
          </cell>
          <cell r="M3691" t="str">
            <v>Airbus A330-300P2F</v>
          </cell>
        </row>
        <row r="3692">
          <cell r="A3692">
            <v>563</v>
          </cell>
          <cell r="B3692">
            <v>739</v>
          </cell>
          <cell r="C3692" t="str">
            <v>563#739</v>
          </cell>
          <cell r="D3692">
            <v>17612</v>
          </cell>
          <cell r="E3692">
            <v>2</v>
          </cell>
          <cell r="F3692" t="str">
            <v>F</v>
          </cell>
          <cell r="G3692" t="str">
            <v>F (143% E) [$12,328]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>Freighter</v>
          </cell>
          <cell r="L3692" t="str">
            <v>Airbus</v>
          </cell>
          <cell r="M3692" t="str">
            <v>Airbus A330-300P2F</v>
          </cell>
        </row>
        <row r="3693">
          <cell r="A3693">
            <v>564</v>
          </cell>
          <cell r="B3693">
            <v>739</v>
          </cell>
          <cell r="C3693" t="str">
            <v>564#739</v>
          </cell>
          <cell r="D3693">
            <v>17612</v>
          </cell>
          <cell r="E3693">
            <v>2</v>
          </cell>
          <cell r="F3693" t="str">
            <v>F</v>
          </cell>
          <cell r="G3693" t="str">
            <v>F (143% E) [$12,328]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>Freighter</v>
          </cell>
          <cell r="L3693" t="str">
            <v>Airbus</v>
          </cell>
          <cell r="M3693" t="str">
            <v>Airbus A330-300P2F</v>
          </cell>
        </row>
        <row r="3694">
          <cell r="A3694">
            <v>669</v>
          </cell>
          <cell r="B3694">
            <v>739</v>
          </cell>
          <cell r="C3694" t="str">
            <v>669#739</v>
          </cell>
          <cell r="D3694">
            <v>17612</v>
          </cell>
          <cell r="E3694">
            <v>2</v>
          </cell>
          <cell r="F3694" t="str">
            <v>F</v>
          </cell>
          <cell r="G3694" t="str">
            <v>F (143% E) [$12,328]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>Freighter</v>
          </cell>
          <cell r="L3694" t="str">
            <v>Airbus</v>
          </cell>
          <cell r="M3694" t="str">
            <v>Airbus A340-600NGF</v>
          </cell>
        </row>
        <row r="3695">
          <cell r="A3695">
            <v>570</v>
          </cell>
          <cell r="B3695">
            <v>739</v>
          </cell>
          <cell r="C3695" t="str">
            <v>570#739</v>
          </cell>
          <cell r="D3695">
            <v>17612</v>
          </cell>
          <cell r="E3695">
            <v>2</v>
          </cell>
          <cell r="F3695" t="str">
            <v>F</v>
          </cell>
          <cell r="G3695" t="str">
            <v>F (143% E) [$12,328]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>Freighter</v>
          </cell>
          <cell r="L3695" t="str">
            <v>Boeing</v>
          </cell>
          <cell r="M3695" t="str">
            <v>Boeing 767-300BCF</v>
          </cell>
        </row>
        <row r="3696">
          <cell r="A3696">
            <v>569</v>
          </cell>
          <cell r="B3696">
            <v>739</v>
          </cell>
          <cell r="C3696" t="str">
            <v>569#739</v>
          </cell>
          <cell r="D3696">
            <v>17612</v>
          </cell>
          <cell r="E3696">
            <v>2</v>
          </cell>
          <cell r="F3696" t="str">
            <v>F</v>
          </cell>
          <cell r="G3696" t="str">
            <v>F (143% E) [$12,328]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>Freighter</v>
          </cell>
          <cell r="L3696" t="str">
            <v>Boeing</v>
          </cell>
          <cell r="M3696" t="str">
            <v>Boeing 767-300F</v>
          </cell>
        </row>
        <row r="3697">
          <cell r="A3697">
            <v>627</v>
          </cell>
          <cell r="B3697">
            <v>739</v>
          </cell>
          <cell r="C3697" t="str">
            <v>627#739</v>
          </cell>
          <cell r="D3697">
            <v>17612</v>
          </cell>
          <cell r="E3697">
            <v>2</v>
          </cell>
          <cell r="F3697" t="str">
            <v>F</v>
          </cell>
          <cell r="G3697" t="str">
            <v>F (143% E) [$12,328]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>Freighter</v>
          </cell>
          <cell r="L3697" t="str">
            <v>McDonnell</v>
          </cell>
          <cell r="M3697" t="str">
            <v>McDonnell Douglas MD-11F/CF</v>
          </cell>
        </row>
        <row r="3698">
          <cell r="A3698">
            <v>626</v>
          </cell>
          <cell r="B3698">
            <v>739</v>
          </cell>
          <cell r="C3698" t="str">
            <v>626#739</v>
          </cell>
          <cell r="D3698">
            <v>17612</v>
          </cell>
          <cell r="E3698">
            <v>2</v>
          </cell>
          <cell r="F3698" t="str">
            <v>F</v>
          </cell>
          <cell r="G3698" t="str">
            <v>F (143% E) [$12,328]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>Freighter</v>
          </cell>
          <cell r="L3698" t="str">
            <v>McDonnell</v>
          </cell>
          <cell r="M3698" t="str">
            <v>McDonnell Douglas MD-11F/CF</v>
          </cell>
        </row>
        <row r="3699">
          <cell r="A3699">
            <v>565</v>
          </cell>
          <cell r="B3699">
            <v>739</v>
          </cell>
          <cell r="C3699" t="str">
            <v>565#739</v>
          </cell>
          <cell r="D3699">
            <v>17612</v>
          </cell>
          <cell r="E3699">
            <v>2</v>
          </cell>
          <cell r="F3699" t="str">
            <v>F</v>
          </cell>
          <cell r="G3699" t="str">
            <v>F (143% E) [$12,328]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>Freighter</v>
          </cell>
          <cell r="L3699" t="str">
            <v>Airbus</v>
          </cell>
          <cell r="M3699" t="str">
            <v>Airbus A330-743L Beluga XL</v>
          </cell>
        </row>
        <row r="3700">
          <cell r="A3700">
            <v>644</v>
          </cell>
          <cell r="B3700">
            <v>739</v>
          </cell>
          <cell r="C3700" t="str">
            <v>644#739</v>
          </cell>
          <cell r="D3700">
            <v>17612</v>
          </cell>
          <cell r="E3700">
            <v>2</v>
          </cell>
          <cell r="F3700" t="str">
            <v>F</v>
          </cell>
          <cell r="G3700" t="str">
            <v>F (143% E) [$12,328]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>Freighter</v>
          </cell>
          <cell r="L3700" t="str">
            <v>Airbus</v>
          </cell>
          <cell r="M3700" t="str">
            <v>Airbus A350F</v>
          </cell>
        </row>
        <row r="3701">
          <cell r="A3701">
            <v>592</v>
          </cell>
          <cell r="B3701">
            <v>739</v>
          </cell>
          <cell r="C3701" t="str">
            <v>592#739</v>
          </cell>
          <cell r="D3701">
            <v>17612</v>
          </cell>
          <cell r="E3701">
            <v>2</v>
          </cell>
          <cell r="F3701" t="str">
            <v>F</v>
          </cell>
          <cell r="G3701" t="str">
            <v>F (143% E) [$12,328]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>Freighter</v>
          </cell>
          <cell r="L3701" t="str">
            <v>Boeing</v>
          </cell>
          <cell r="M3701" t="str">
            <v>Boeing 747-400CF</v>
          </cell>
        </row>
        <row r="3702">
          <cell r="A3702">
            <v>593</v>
          </cell>
          <cell r="B3702">
            <v>739</v>
          </cell>
          <cell r="C3702" t="str">
            <v>593#739</v>
          </cell>
          <cell r="D3702">
            <v>17612</v>
          </cell>
          <cell r="E3702">
            <v>2</v>
          </cell>
          <cell r="F3702" t="str">
            <v>F</v>
          </cell>
          <cell r="G3702" t="str">
            <v>F (143% E) [$12,328]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>Freighter</v>
          </cell>
          <cell r="L3702" t="str">
            <v>Boeing</v>
          </cell>
          <cell r="M3702" t="str">
            <v>Boeing 747-400CF</v>
          </cell>
        </row>
        <row r="3703">
          <cell r="A3703">
            <v>629</v>
          </cell>
          <cell r="B3703">
            <v>739</v>
          </cell>
          <cell r="C3703" t="str">
            <v>629#739</v>
          </cell>
          <cell r="D3703">
            <v>17612</v>
          </cell>
          <cell r="E3703">
            <v>2</v>
          </cell>
          <cell r="F3703" t="str">
            <v>F</v>
          </cell>
          <cell r="G3703" t="str">
            <v>F (143% E) [$12,328]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>Freighter</v>
          </cell>
          <cell r="L3703" t="str">
            <v>Boeing</v>
          </cell>
          <cell r="M3703" t="str">
            <v>Boeing 747-400F/ERF</v>
          </cell>
        </row>
        <row r="3704">
          <cell r="A3704">
            <v>628</v>
          </cell>
          <cell r="B3704">
            <v>739</v>
          </cell>
          <cell r="C3704" t="str">
            <v>628#739</v>
          </cell>
          <cell r="D3704">
            <v>17612</v>
          </cell>
          <cell r="E3704">
            <v>2</v>
          </cell>
          <cell r="F3704" t="str">
            <v>F</v>
          </cell>
          <cell r="G3704" t="str">
            <v>F (143% E) [$12,328]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>Freighter</v>
          </cell>
          <cell r="L3704" t="str">
            <v>Boeing</v>
          </cell>
          <cell r="M3704" t="str">
            <v>Boeing 747-400F/ERF</v>
          </cell>
        </row>
        <row r="3705">
          <cell r="A3705">
            <v>630</v>
          </cell>
          <cell r="B3705">
            <v>739</v>
          </cell>
          <cell r="C3705" t="str">
            <v>630#739</v>
          </cell>
          <cell r="D3705">
            <v>17612</v>
          </cell>
          <cell r="E3705">
            <v>2</v>
          </cell>
          <cell r="F3705" t="str">
            <v>F</v>
          </cell>
          <cell r="G3705" t="str">
            <v>F (143% E) [$12,328]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>Freighter</v>
          </cell>
          <cell r="L3705" t="str">
            <v>Boeing</v>
          </cell>
          <cell r="M3705" t="str">
            <v>Boeing 747-400F/ERF</v>
          </cell>
        </row>
        <row r="3706">
          <cell r="A3706">
            <v>567</v>
          </cell>
          <cell r="B3706">
            <v>739</v>
          </cell>
          <cell r="C3706" t="str">
            <v>567#739</v>
          </cell>
          <cell r="D3706">
            <v>17612</v>
          </cell>
          <cell r="E3706">
            <v>2</v>
          </cell>
          <cell r="F3706" t="str">
            <v>F</v>
          </cell>
          <cell r="G3706" t="str">
            <v>F (143% E) [$12,328]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>Freighter</v>
          </cell>
          <cell r="L3706" t="str">
            <v>Boeing</v>
          </cell>
          <cell r="M3706" t="str">
            <v>Boeing 747-8F</v>
          </cell>
        </row>
        <row r="3707">
          <cell r="A3707">
            <v>664</v>
          </cell>
          <cell r="B3707">
            <v>739</v>
          </cell>
          <cell r="C3707" t="str">
            <v>664#739</v>
          </cell>
          <cell r="D3707">
            <v>17612</v>
          </cell>
          <cell r="E3707">
            <v>2</v>
          </cell>
          <cell r="F3707" t="str">
            <v>F</v>
          </cell>
          <cell r="G3707" t="str">
            <v>F (143% E) [$12,328]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>Freighter</v>
          </cell>
          <cell r="L3707" t="str">
            <v>Boeing</v>
          </cell>
          <cell r="M3707" t="str">
            <v>Boeing 777-300 ERSF</v>
          </cell>
        </row>
        <row r="3708">
          <cell r="A3708">
            <v>568</v>
          </cell>
          <cell r="B3708">
            <v>739</v>
          </cell>
          <cell r="C3708" t="str">
            <v>568#739</v>
          </cell>
          <cell r="D3708">
            <v>17612</v>
          </cell>
          <cell r="E3708">
            <v>2</v>
          </cell>
          <cell r="F3708" t="str">
            <v>F</v>
          </cell>
          <cell r="G3708" t="str">
            <v>F (143% E) [$12,328]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>Freighter</v>
          </cell>
          <cell r="L3708" t="str">
            <v>Boeing</v>
          </cell>
          <cell r="M3708" t="str">
            <v>Boeing 777F</v>
          </cell>
        </row>
        <row r="3709">
          <cell r="A3709">
            <v>659</v>
          </cell>
          <cell r="B3709">
            <v>739</v>
          </cell>
          <cell r="C3709" t="str">
            <v>659#739</v>
          </cell>
          <cell r="D3709">
            <v>17612</v>
          </cell>
          <cell r="E3709">
            <v>2</v>
          </cell>
          <cell r="F3709" t="str">
            <v>F</v>
          </cell>
          <cell r="G3709" t="str">
            <v>F (143% E) [$12,328]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>Freighter</v>
          </cell>
          <cell r="L3709" t="str">
            <v>Boeing</v>
          </cell>
          <cell r="M3709" t="str">
            <v>Boeing 777XF: 777-9</v>
          </cell>
        </row>
        <row r="3710">
          <cell r="A3710">
            <v>632</v>
          </cell>
          <cell r="B3710">
            <v>739</v>
          </cell>
          <cell r="C3710" t="str">
            <v>632#739</v>
          </cell>
          <cell r="D3710">
            <v>17612</v>
          </cell>
          <cell r="E3710">
            <v>2</v>
          </cell>
          <cell r="F3710" t="str">
            <v>F</v>
          </cell>
          <cell r="G3710" t="str">
            <v>F (143% E) [$12,328]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>Freighter</v>
          </cell>
          <cell r="L3710" t="str">
            <v>Airbus</v>
          </cell>
          <cell r="M3710" t="str">
            <v>A300-600F/RF</v>
          </cell>
        </row>
        <row r="3711">
          <cell r="A3711">
            <v>631</v>
          </cell>
          <cell r="B3711">
            <v>739</v>
          </cell>
          <cell r="C3711" t="str">
            <v>631#739</v>
          </cell>
          <cell r="D3711">
            <v>17612</v>
          </cell>
          <cell r="E3711">
            <v>2</v>
          </cell>
          <cell r="F3711" t="str">
            <v>F</v>
          </cell>
          <cell r="G3711" t="str">
            <v>F (143% E) [$12,328]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>Freighter</v>
          </cell>
          <cell r="L3711" t="str">
            <v>Airbus</v>
          </cell>
          <cell r="M3711" t="str">
            <v>A300-600F/RF</v>
          </cell>
        </row>
        <row r="3712">
          <cell r="A3712">
            <v>566</v>
          </cell>
          <cell r="B3712">
            <v>739</v>
          </cell>
          <cell r="C3712" t="str">
            <v>566#739</v>
          </cell>
          <cell r="D3712">
            <v>17612</v>
          </cell>
          <cell r="E3712">
            <v>2</v>
          </cell>
          <cell r="F3712" t="str">
            <v>F</v>
          </cell>
          <cell r="G3712" t="str">
            <v>F (143% E) [$12,328]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>Freighter</v>
          </cell>
          <cell r="L3712" t="str">
            <v>Airbus</v>
          </cell>
          <cell r="M3712" t="str">
            <v>Airbus A300-600ST Beluga</v>
          </cell>
        </row>
        <row r="3713">
          <cell r="A3713">
            <v>678</v>
          </cell>
          <cell r="B3713">
            <v>739</v>
          </cell>
          <cell r="C3713" t="str">
            <v>678#739</v>
          </cell>
          <cell r="D3713">
            <v>17612</v>
          </cell>
          <cell r="E3713">
            <v>2</v>
          </cell>
          <cell r="F3713" t="str">
            <v>F</v>
          </cell>
          <cell r="G3713" t="str">
            <v>F (143% E) [$12,328]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>Business Jet</v>
          </cell>
          <cell r="L3713" t="str">
            <v>Airbus</v>
          </cell>
          <cell r="M3713" t="str">
            <v>Airbus ACJ330-200</v>
          </cell>
        </row>
        <row r="3714">
          <cell r="A3714">
            <v>298</v>
          </cell>
          <cell r="B3714">
            <v>739</v>
          </cell>
          <cell r="C3714" t="str">
            <v>298#739</v>
          </cell>
          <cell r="D3714">
            <v>17612</v>
          </cell>
          <cell r="E3714">
            <v>2</v>
          </cell>
          <cell r="F3714" t="str">
            <v>F</v>
          </cell>
          <cell r="G3714" t="str">
            <v>F (143% E) [$12,328]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>Business Jet</v>
          </cell>
          <cell r="L3714" t="str">
            <v>Boeing</v>
          </cell>
          <cell r="M3714" t="str">
            <v>Boeing BBJ 777</v>
          </cell>
        </row>
        <row r="3715">
          <cell r="A3715">
            <v>553</v>
          </cell>
          <cell r="B3715">
            <v>739</v>
          </cell>
          <cell r="C3715" t="str">
            <v>553#739</v>
          </cell>
          <cell r="D3715">
            <v>17612</v>
          </cell>
          <cell r="E3715">
            <v>2</v>
          </cell>
          <cell r="F3715" t="str">
            <v>F</v>
          </cell>
          <cell r="G3715" t="str">
            <v>F (143% E) [$12,328]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>Business Jet</v>
          </cell>
          <cell r="L3715" t="str">
            <v>Boeing</v>
          </cell>
          <cell r="M3715" t="str">
            <v>Boeing BBJ 777X</v>
          </cell>
        </row>
        <row r="3716">
          <cell r="A3716">
            <v>554</v>
          </cell>
          <cell r="B3716">
            <v>739</v>
          </cell>
          <cell r="C3716" t="str">
            <v>554#739</v>
          </cell>
          <cell r="D3716">
            <v>17612</v>
          </cell>
          <cell r="E3716">
            <v>2</v>
          </cell>
          <cell r="F3716" t="str">
            <v>F</v>
          </cell>
          <cell r="G3716" t="str">
            <v>F (143% E) [$12,328]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>Business Jet</v>
          </cell>
          <cell r="L3716" t="str">
            <v>Boeing</v>
          </cell>
          <cell r="M3716" t="str">
            <v>Boeing BBJ 787</v>
          </cell>
        </row>
        <row r="3717">
          <cell r="A3717">
            <v>555</v>
          </cell>
          <cell r="B3717">
            <v>739</v>
          </cell>
          <cell r="C3717" t="str">
            <v>555#739</v>
          </cell>
          <cell r="D3717">
            <v>17612</v>
          </cell>
          <cell r="E3717">
            <v>2</v>
          </cell>
          <cell r="F3717" t="str">
            <v>F</v>
          </cell>
          <cell r="G3717" t="str">
            <v>F (143% E) [$12,328]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>Business Jet</v>
          </cell>
          <cell r="L3717" t="str">
            <v>Boeing</v>
          </cell>
          <cell r="M3717" t="str">
            <v>Boeing BBJ 787</v>
          </cell>
        </row>
        <row r="3718">
          <cell r="A3718">
            <v>594</v>
          </cell>
          <cell r="B3718">
            <v>739</v>
          </cell>
          <cell r="C3718" t="str">
            <v>594#739</v>
          </cell>
          <cell r="D3718">
            <v>17612</v>
          </cell>
          <cell r="E3718">
            <v>2</v>
          </cell>
          <cell r="F3718" t="str">
            <v>F</v>
          </cell>
          <cell r="G3718" t="str">
            <v>F (143% E) [$12,328]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>Business Jet</v>
          </cell>
          <cell r="L3718" t="str">
            <v>Boeing</v>
          </cell>
          <cell r="M3718" t="str">
            <v>Boeing 747-8 VIP</v>
          </cell>
        </row>
        <row r="3719">
          <cell r="A3719">
            <v>518</v>
          </cell>
          <cell r="B3719">
            <v>739</v>
          </cell>
          <cell r="C3719" t="str">
            <v>518#739</v>
          </cell>
          <cell r="D3719">
            <v>17612</v>
          </cell>
          <cell r="E3719">
            <v>2</v>
          </cell>
          <cell r="F3719" t="str">
            <v>F</v>
          </cell>
          <cell r="G3719" t="str">
            <v>F (143% E) [$12,328]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>Large Commercial Aircraft</v>
          </cell>
          <cell r="L3719" t="str">
            <v>Airbus</v>
          </cell>
          <cell r="M3719" t="str">
            <v>Airbus A330-300</v>
          </cell>
        </row>
        <row r="3720">
          <cell r="A3720">
            <v>519</v>
          </cell>
          <cell r="B3720">
            <v>739</v>
          </cell>
          <cell r="C3720" t="str">
            <v>519#739</v>
          </cell>
          <cell r="D3720">
            <v>17612</v>
          </cell>
          <cell r="E3720">
            <v>2</v>
          </cell>
          <cell r="F3720" t="str">
            <v>F</v>
          </cell>
          <cell r="G3720" t="str">
            <v>F (143% E) [$12,328]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>Large Commercial Aircraft</v>
          </cell>
          <cell r="L3720" t="str">
            <v>Airbus</v>
          </cell>
          <cell r="M3720" t="str">
            <v>Airbus A330-300</v>
          </cell>
        </row>
        <row r="3721">
          <cell r="A3721">
            <v>214</v>
          </cell>
          <cell r="B3721">
            <v>739</v>
          </cell>
          <cell r="C3721" t="str">
            <v>214#739</v>
          </cell>
          <cell r="D3721">
            <v>17612</v>
          </cell>
          <cell r="E3721">
            <v>2</v>
          </cell>
          <cell r="F3721" t="str">
            <v>F</v>
          </cell>
          <cell r="G3721" t="str">
            <v>F (143% E) [$12,328]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>Large Commercial Aircraft</v>
          </cell>
          <cell r="L3721" t="str">
            <v>Airbus</v>
          </cell>
          <cell r="M3721" t="str">
            <v>Airbus A330-800neo</v>
          </cell>
        </row>
        <row r="3722">
          <cell r="A3722">
            <v>215</v>
          </cell>
          <cell r="B3722">
            <v>739</v>
          </cell>
          <cell r="C3722" t="str">
            <v>215#739</v>
          </cell>
          <cell r="D3722">
            <v>17612</v>
          </cell>
          <cell r="E3722">
            <v>2</v>
          </cell>
          <cell r="F3722" t="str">
            <v>F</v>
          </cell>
          <cell r="G3722" t="str">
            <v>F (143% E) [$12,328]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>Large Commercial Aircraft</v>
          </cell>
          <cell r="L3722" t="str">
            <v>Airbus</v>
          </cell>
          <cell r="M3722" t="str">
            <v>Airbus A330-900neo</v>
          </cell>
        </row>
        <row r="3723">
          <cell r="A3723">
            <v>304</v>
          </cell>
          <cell r="B3723">
            <v>739</v>
          </cell>
          <cell r="C3723" t="str">
            <v>304#739</v>
          </cell>
          <cell r="D3723">
            <v>17612</v>
          </cell>
          <cell r="E3723">
            <v>2</v>
          </cell>
          <cell r="F3723" t="str">
            <v>F</v>
          </cell>
          <cell r="G3723" t="str">
            <v>F (143% E) [$12,328]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>Large Commercial Aircraft</v>
          </cell>
          <cell r="L3723" t="str">
            <v>Airbus</v>
          </cell>
          <cell r="M3723" t="str">
            <v>Airbus A340-200/300</v>
          </cell>
        </row>
        <row r="3724">
          <cell r="A3724">
            <v>5</v>
          </cell>
          <cell r="B3724">
            <v>739</v>
          </cell>
          <cell r="C3724" t="str">
            <v>5#739</v>
          </cell>
          <cell r="D3724">
            <v>17612</v>
          </cell>
          <cell r="E3724">
            <v>2</v>
          </cell>
          <cell r="F3724" t="str">
            <v>F</v>
          </cell>
          <cell r="G3724" t="str">
            <v>F (143% E) [$12,328]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>Large Commercial Aircraft</v>
          </cell>
          <cell r="L3724" t="str">
            <v>Airbus</v>
          </cell>
          <cell r="M3724" t="str">
            <v>Airbus A340-500/600</v>
          </cell>
        </row>
        <row r="3725">
          <cell r="A3725">
            <v>6</v>
          </cell>
          <cell r="B3725">
            <v>739</v>
          </cell>
          <cell r="C3725" t="str">
            <v>6#739</v>
          </cell>
          <cell r="D3725">
            <v>17612</v>
          </cell>
          <cell r="E3725">
            <v>2</v>
          </cell>
          <cell r="F3725" t="str">
            <v>F</v>
          </cell>
          <cell r="G3725" t="str">
            <v>F (143% E) [$12,328]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>Large Commercial Aircraft</v>
          </cell>
          <cell r="L3725" t="str">
            <v>Airbus</v>
          </cell>
          <cell r="M3725" t="str">
            <v>Airbus A350 XWB - A350-900</v>
          </cell>
        </row>
        <row r="3726">
          <cell r="A3726">
            <v>7</v>
          </cell>
          <cell r="B3726">
            <v>739</v>
          </cell>
          <cell r="C3726" t="str">
            <v>7#739</v>
          </cell>
          <cell r="D3726">
            <v>17612</v>
          </cell>
          <cell r="E3726">
            <v>2</v>
          </cell>
          <cell r="F3726" t="str">
            <v>F</v>
          </cell>
          <cell r="G3726" t="str">
            <v>F (143% E) [$12,328]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>Large Commercial Aircraft</v>
          </cell>
          <cell r="L3726" t="str">
            <v>Airbus</v>
          </cell>
          <cell r="M3726" t="str">
            <v>Airbus A350-1000</v>
          </cell>
        </row>
        <row r="3727">
          <cell r="A3727">
            <v>657</v>
          </cell>
          <cell r="B3727">
            <v>739</v>
          </cell>
          <cell r="C3727" t="str">
            <v>657#739</v>
          </cell>
          <cell r="D3727">
            <v>17612</v>
          </cell>
          <cell r="E3727">
            <v>2</v>
          </cell>
          <cell r="F3727" t="str">
            <v>F</v>
          </cell>
          <cell r="G3727" t="str">
            <v>F (143% E) [$12,328]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>Large Commercial Aircraft</v>
          </cell>
          <cell r="L3727" t="str">
            <v>Airbus</v>
          </cell>
          <cell r="M3727" t="str">
            <v>Airbus A350-1000neo</v>
          </cell>
        </row>
        <row r="3728">
          <cell r="A3728">
            <v>656</v>
          </cell>
          <cell r="B3728">
            <v>739</v>
          </cell>
          <cell r="C3728" t="str">
            <v>656#739</v>
          </cell>
          <cell r="D3728">
            <v>17612</v>
          </cell>
          <cell r="E3728">
            <v>2</v>
          </cell>
          <cell r="F3728" t="str">
            <v>F</v>
          </cell>
          <cell r="G3728" t="str">
            <v>F (143% E) [$12,328]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>Large Commercial Aircraft</v>
          </cell>
          <cell r="L3728" t="str">
            <v>Airbus</v>
          </cell>
          <cell r="M3728" t="str">
            <v>Airbus A350-900neo</v>
          </cell>
        </row>
        <row r="3729">
          <cell r="A3729">
            <v>305</v>
          </cell>
          <cell r="B3729">
            <v>739</v>
          </cell>
          <cell r="C3729" t="str">
            <v>305#739</v>
          </cell>
          <cell r="D3729">
            <v>17612</v>
          </cell>
          <cell r="E3729">
            <v>2</v>
          </cell>
          <cell r="F3729" t="str">
            <v>F</v>
          </cell>
          <cell r="G3729" t="str">
            <v>F (143% E) [$12,328]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>Large Commercial Aircraft</v>
          </cell>
          <cell r="L3729" t="str">
            <v>Airbus</v>
          </cell>
          <cell r="M3729" t="str">
            <v>Airbus A300</v>
          </cell>
        </row>
        <row r="3730">
          <cell r="A3730">
            <v>532</v>
          </cell>
          <cell r="B3730">
            <v>739</v>
          </cell>
          <cell r="C3730" t="str">
            <v>532#739</v>
          </cell>
          <cell r="D3730">
            <v>17612</v>
          </cell>
          <cell r="E3730">
            <v>2</v>
          </cell>
          <cell r="F3730" t="str">
            <v>F</v>
          </cell>
          <cell r="G3730" t="str">
            <v>F (143% E) [$12,328]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>Large Commercial Aircraft</v>
          </cell>
          <cell r="L3730" t="str">
            <v>Airbus</v>
          </cell>
          <cell r="M3730" t="str">
            <v>Airbus A300</v>
          </cell>
        </row>
        <row r="3731">
          <cell r="A3731">
            <v>12</v>
          </cell>
          <cell r="B3731">
            <v>739</v>
          </cell>
          <cell r="C3731" t="str">
            <v>12#739</v>
          </cell>
          <cell r="D3731">
            <v>17612</v>
          </cell>
          <cell r="E3731">
            <v>2</v>
          </cell>
          <cell r="F3731" t="str">
            <v>F</v>
          </cell>
          <cell r="G3731" t="str">
            <v>F (143% E) [$12,328]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>Large Commercial Aircraft</v>
          </cell>
          <cell r="L3731" t="str">
            <v>Boeing</v>
          </cell>
          <cell r="M3731" t="str">
            <v>Boeing 767</v>
          </cell>
        </row>
        <row r="3732">
          <cell r="A3732">
            <v>537</v>
          </cell>
          <cell r="B3732">
            <v>739</v>
          </cell>
          <cell r="C3732" t="str">
            <v>537#739</v>
          </cell>
          <cell r="D3732">
            <v>17612</v>
          </cell>
          <cell r="E3732">
            <v>2</v>
          </cell>
          <cell r="F3732" t="str">
            <v>F</v>
          </cell>
          <cell r="G3732" t="str">
            <v>F (143% E) [$12,328]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>Large Commercial Aircraft</v>
          </cell>
          <cell r="L3732" t="str">
            <v>Boeing</v>
          </cell>
          <cell r="M3732" t="str">
            <v>Boeing 767</v>
          </cell>
        </row>
        <row r="3733">
          <cell r="A3733">
            <v>538</v>
          </cell>
          <cell r="B3733">
            <v>739</v>
          </cell>
          <cell r="C3733" t="str">
            <v>538#739</v>
          </cell>
          <cell r="D3733">
            <v>17612</v>
          </cell>
          <cell r="E3733">
            <v>2</v>
          </cell>
          <cell r="F3733" t="str">
            <v>F</v>
          </cell>
          <cell r="G3733" t="str">
            <v>F (143% E) [$12,328]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>Large Commercial Aircraft</v>
          </cell>
          <cell r="L3733" t="str">
            <v>Boeing</v>
          </cell>
          <cell r="M3733" t="str">
            <v>Boeing 767</v>
          </cell>
        </row>
        <row r="3734">
          <cell r="A3734">
            <v>539</v>
          </cell>
          <cell r="B3734">
            <v>739</v>
          </cell>
          <cell r="C3734" t="str">
            <v>539#739</v>
          </cell>
          <cell r="D3734">
            <v>17612</v>
          </cell>
          <cell r="E3734">
            <v>2</v>
          </cell>
          <cell r="F3734" t="str">
            <v>F</v>
          </cell>
          <cell r="G3734" t="str">
            <v>F (143% E) [$12,328]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>Large Commercial Aircraft</v>
          </cell>
          <cell r="L3734" t="str">
            <v>Boeing</v>
          </cell>
          <cell r="M3734" t="str">
            <v>Boeing 777: 777-200ER</v>
          </cell>
        </row>
        <row r="3735">
          <cell r="A3735">
            <v>302</v>
          </cell>
          <cell r="B3735">
            <v>739</v>
          </cell>
          <cell r="C3735" t="str">
            <v>302#739</v>
          </cell>
          <cell r="D3735">
            <v>17612</v>
          </cell>
          <cell r="E3735">
            <v>2</v>
          </cell>
          <cell r="F3735" t="str">
            <v>F</v>
          </cell>
          <cell r="G3735" t="str">
            <v>F (143% E) [$12,328]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>Large Commercial Aircraft</v>
          </cell>
          <cell r="L3735" t="str">
            <v>Boeing</v>
          </cell>
          <cell r="M3735" t="str">
            <v>Boeing 777: 777-200ER</v>
          </cell>
        </row>
        <row r="3736">
          <cell r="A3736">
            <v>579</v>
          </cell>
          <cell r="B3736">
            <v>739</v>
          </cell>
          <cell r="C3736" t="str">
            <v>579#739</v>
          </cell>
          <cell r="D3736">
            <v>17612</v>
          </cell>
          <cell r="E3736">
            <v>2</v>
          </cell>
          <cell r="F3736" t="str">
            <v>F</v>
          </cell>
          <cell r="G3736" t="str">
            <v>F (143% E) [$12,328]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>Large Commercial Aircraft</v>
          </cell>
          <cell r="L3736" t="str">
            <v>Boeing</v>
          </cell>
          <cell r="M3736" t="str">
            <v>Boeing 777: 777-200ER</v>
          </cell>
        </row>
        <row r="3737">
          <cell r="A3737">
            <v>201</v>
          </cell>
          <cell r="B3737">
            <v>739</v>
          </cell>
          <cell r="C3737" t="str">
            <v>201#739</v>
          </cell>
          <cell r="D3737">
            <v>17612</v>
          </cell>
          <cell r="E3737">
            <v>2</v>
          </cell>
          <cell r="F3737" t="str">
            <v>F</v>
          </cell>
          <cell r="G3737" t="str">
            <v>F (143% E) [$12,328]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>Large Commercial Aircraft</v>
          </cell>
          <cell r="L3737" t="str">
            <v>Boeing</v>
          </cell>
          <cell r="M3737" t="str">
            <v>Boeing 777: 777-200LR</v>
          </cell>
        </row>
        <row r="3738">
          <cell r="A3738">
            <v>303</v>
          </cell>
          <cell r="B3738">
            <v>739</v>
          </cell>
          <cell r="C3738" t="str">
            <v>303#739</v>
          </cell>
          <cell r="D3738">
            <v>17612</v>
          </cell>
          <cell r="E3738">
            <v>2</v>
          </cell>
          <cell r="F3738" t="str">
            <v>F</v>
          </cell>
          <cell r="G3738" t="str">
            <v>F (143% E) [$12,328]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>Large Commercial Aircraft</v>
          </cell>
          <cell r="L3738" t="str">
            <v>Boeing</v>
          </cell>
          <cell r="M3738" t="str">
            <v>Boeing 777: 777-300</v>
          </cell>
        </row>
        <row r="3739">
          <cell r="A3739">
            <v>597</v>
          </cell>
          <cell r="B3739">
            <v>739</v>
          </cell>
          <cell r="C3739" t="str">
            <v>597#739</v>
          </cell>
          <cell r="D3739">
            <v>17612</v>
          </cell>
          <cell r="E3739">
            <v>2</v>
          </cell>
          <cell r="F3739" t="str">
            <v>F</v>
          </cell>
          <cell r="G3739" t="str">
            <v>F (143% E) [$12,328]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>Large Commercial Aircraft</v>
          </cell>
          <cell r="L3739" t="str">
            <v>Boeing</v>
          </cell>
          <cell r="M3739" t="str">
            <v>Boeing 777: 777-300</v>
          </cell>
        </row>
        <row r="3740">
          <cell r="A3740">
            <v>202</v>
          </cell>
          <cell r="B3740">
            <v>739</v>
          </cell>
          <cell r="C3740" t="str">
            <v>202#739</v>
          </cell>
          <cell r="D3740">
            <v>17612</v>
          </cell>
          <cell r="E3740">
            <v>2</v>
          </cell>
          <cell r="F3740" t="str">
            <v>F</v>
          </cell>
          <cell r="G3740" t="str">
            <v>F (143% E) [$12,328]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>Large Commercial Aircraft</v>
          </cell>
          <cell r="L3740" t="str">
            <v>Boeing</v>
          </cell>
          <cell r="M3740" t="str">
            <v>Boeing 777: 777-300ER</v>
          </cell>
        </row>
        <row r="3741">
          <cell r="A3741">
            <v>203</v>
          </cell>
          <cell r="B3741">
            <v>739</v>
          </cell>
          <cell r="C3741" t="str">
            <v>203#739</v>
          </cell>
          <cell r="D3741">
            <v>17612</v>
          </cell>
          <cell r="E3741">
            <v>2</v>
          </cell>
          <cell r="F3741" t="str">
            <v>F</v>
          </cell>
          <cell r="G3741" t="str">
            <v>F (143% E) [$12,328]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>Large Commercial Aircraft</v>
          </cell>
          <cell r="L3741" t="str">
            <v>Boeing</v>
          </cell>
          <cell r="M3741" t="str">
            <v>Boeing 777X: 777-8</v>
          </cell>
        </row>
        <row r="3742">
          <cell r="A3742">
            <v>204</v>
          </cell>
          <cell r="B3742">
            <v>739</v>
          </cell>
          <cell r="C3742" t="str">
            <v>204#739</v>
          </cell>
          <cell r="D3742">
            <v>17612</v>
          </cell>
          <cell r="E3742">
            <v>2</v>
          </cell>
          <cell r="F3742" t="str">
            <v>F</v>
          </cell>
          <cell r="G3742" t="str">
            <v>F (143% E) [$12,328]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>Large Commercial Aircraft</v>
          </cell>
          <cell r="L3742" t="str">
            <v>Boeing</v>
          </cell>
          <cell r="M3742" t="str">
            <v>Boeing 777X: 777-9</v>
          </cell>
        </row>
        <row r="3743">
          <cell r="A3743">
            <v>200</v>
          </cell>
          <cell r="B3743">
            <v>739</v>
          </cell>
          <cell r="C3743" t="str">
            <v>200#739</v>
          </cell>
          <cell r="D3743">
            <v>17612</v>
          </cell>
          <cell r="E3743">
            <v>2</v>
          </cell>
          <cell r="F3743" t="str">
            <v>F</v>
          </cell>
          <cell r="G3743" t="str">
            <v>F (143% E) [$12,328]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>Large Commercial Aircraft</v>
          </cell>
          <cell r="L3743" t="str">
            <v>Boeing</v>
          </cell>
          <cell r="M3743" t="str">
            <v>Boeing 787 Dreamliner: 787-10</v>
          </cell>
        </row>
        <row r="3744">
          <cell r="A3744">
            <v>509</v>
          </cell>
          <cell r="B3744">
            <v>739</v>
          </cell>
          <cell r="C3744" t="str">
            <v>509#739</v>
          </cell>
          <cell r="D3744">
            <v>17612</v>
          </cell>
          <cell r="E3744">
            <v>2</v>
          </cell>
          <cell r="F3744" t="str">
            <v>F</v>
          </cell>
          <cell r="G3744" t="str">
            <v>F (143% E) [$12,328]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>Large Commercial Aircraft</v>
          </cell>
          <cell r="L3744" t="str">
            <v>Boeing</v>
          </cell>
          <cell r="M3744" t="str">
            <v>Boeing 787 Dreamliner: 787-10</v>
          </cell>
        </row>
        <row r="3745">
          <cell r="A3745">
            <v>198</v>
          </cell>
          <cell r="B3745">
            <v>739</v>
          </cell>
          <cell r="C3745" t="str">
            <v>198#739</v>
          </cell>
          <cell r="D3745">
            <v>17612</v>
          </cell>
          <cell r="E3745">
            <v>2</v>
          </cell>
          <cell r="F3745" t="str">
            <v>F</v>
          </cell>
          <cell r="G3745" t="str">
            <v>F (143% E) [$12,328]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>Large Commercial Aircraft</v>
          </cell>
          <cell r="L3745" t="str">
            <v>Boeing</v>
          </cell>
          <cell r="M3745" t="str">
            <v>Boeing 787 Dreamliner: 787-8</v>
          </cell>
        </row>
        <row r="3746">
          <cell r="A3746">
            <v>507</v>
          </cell>
          <cell r="B3746">
            <v>739</v>
          </cell>
          <cell r="C3746" t="str">
            <v>507#739</v>
          </cell>
          <cell r="D3746">
            <v>17612</v>
          </cell>
          <cell r="E3746">
            <v>2</v>
          </cell>
          <cell r="F3746" t="str">
            <v>F</v>
          </cell>
          <cell r="G3746" t="str">
            <v>F (143% E) [$12,328]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>Large Commercial Aircraft</v>
          </cell>
          <cell r="L3746" t="str">
            <v>Boeing</v>
          </cell>
          <cell r="M3746" t="str">
            <v>Boeing 787 Dreamliner: 787-8</v>
          </cell>
        </row>
        <row r="3747">
          <cell r="A3747">
            <v>199</v>
          </cell>
          <cell r="B3747">
            <v>739</v>
          </cell>
          <cell r="C3747" t="str">
            <v>199#739</v>
          </cell>
          <cell r="D3747">
            <v>17612</v>
          </cell>
          <cell r="E3747">
            <v>2</v>
          </cell>
          <cell r="F3747" t="str">
            <v>F</v>
          </cell>
          <cell r="G3747" t="str">
            <v>F (143% E) [$12,328]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>Large Commercial Aircraft</v>
          </cell>
          <cell r="L3747" t="str">
            <v>Boeing</v>
          </cell>
          <cell r="M3747" t="str">
            <v>Boeing 787 Dreamliner: 787-9</v>
          </cell>
        </row>
        <row r="3748">
          <cell r="A3748">
            <v>508</v>
          </cell>
          <cell r="B3748">
            <v>739</v>
          </cell>
          <cell r="C3748" t="str">
            <v>508#739</v>
          </cell>
          <cell r="D3748">
            <v>17612</v>
          </cell>
          <cell r="E3748">
            <v>2</v>
          </cell>
          <cell r="F3748" t="str">
            <v>F</v>
          </cell>
          <cell r="G3748" t="str">
            <v>F (143% E) [$12,328]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>Large Commercial Aircraft</v>
          </cell>
          <cell r="L3748" t="str">
            <v>Boeing</v>
          </cell>
          <cell r="M3748" t="str">
            <v>Boeing 787 Dreamliner: 787-9</v>
          </cell>
        </row>
        <row r="3749">
          <cell r="A3749">
            <v>530</v>
          </cell>
          <cell r="B3749">
            <v>739</v>
          </cell>
          <cell r="C3749" t="str">
            <v>530#739</v>
          </cell>
          <cell r="D3749">
            <v>17612</v>
          </cell>
          <cell r="E3749">
            <v>2</v>
          </cell>
          <cell r="F3749" t="str">
            <v>F</v>
          </cell>
          <cell r="G3749" t="str">
            <v>F (143% E) [$12,328]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>Large Commercial Aircraft</v>
          </cell>
          <cell r="L3749" t="str">
            <v>Boeing</v>
          </cell>
          <cell r="M3749" t="str">
            <v>Boeing 747-400</v>
          </cell>
        </row>
        <row r="3750">
          <cell r="A3750">
            <v>301</v>
          </cell>
          <cell r="B3750">
            <v>739</v>
          </cell>
          <cell r="C3750" t="str">
            <v>301#739</v>
          </cell>
          <cell r="D3750">
            <v>17612</v>
          </cell>
          <cell r="E3750">
            <v>2</v>
          </cell>
          <cell r="F3750" t="str">
            <v>F</v>
          </cell>
          <cell r="G3750" t="str">
            <v>F (143% E) [$12,328]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>Large Commercial Aircraft</v>
          </cell>
          <cell r="L3750" t="str">
            <v>Boeing</v>
          </cell>
          <cell r="M3750" t="str">
            <v>Boeing 747-400</v>
          </cell>
        </row>
        <row r="3751">
          <cell r="A3751">
            <v>531</v>
          </cell>
          <cell r="B3751">
            <v>739</v>
          </cell>
          <cell r="C3751" t="str">
            <v>531#739</v>
          </cell>
          <cell r="D3751">
            <v>17612</v>
          </cell>
          <cell r="E3751">
            <v>2</v>
          </cell>
          <cell r="F3751" t="str">
            <v>F</v>
          </cell>
          <cell r="G3751" t="str">
            <v>F (143% E) [$12,328]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>Large Commercial Aircraft</v>
          </cell>
          <cell r="L3751" t="str">
            <v>Boeing</v>
          </cell>
          <cell r="M3751" t="str">
            <v>Boeing 747-400</v>
          </cell>
        </row>
        <row r="3752">
          <cell r="A3752">
            <v>16</v>
          </cell>
          <cell r="B3752">
            <v>739</v>
          </cell>
          <cell r="C3752" t="str">
            <v>16#739</v>
          </cell>
          <cell r="D3752">
            <v>17612</v>
          </cell>
          <cell r="E3752">
            <v>2</v>
          </cell>
          <cell r="F3752" t="str">
            <v>F</v>
          </cell>
          <cell r="G3752" t="str">
            <v>F (143% E) [$12,328]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>Large Commercial Aircraft</v>
          </cell>
          <cell r="L3752" t="str">
            <v>Boeing</v>
          </cell>
          <cell r="M3752" t="str">
            <v>Boeing 747-8I</v>
          </cell>
        </row>
        <row r="3753">
          <cell r="A3753">
            <v>212</v>
          </cell>
          <cell r="B3753">
            <v>739</v>
          </cell>
          <cell r="C3753" t="str">
            <v>212#739</v>
          </cell>
          <cell r="D3753">
            <v>17612</v>
          </cell>
          <cell r="E3753">
            <v>2</v>
          </cell>
          <cell r="F3753" t="str">
            <v>F</v>
          </cell>
          <cell r="G3753" t="str">
            <v>F (143% E) [$12,328]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>Large Commercial Aircraft</v>
          </cell>
          <cell r="L3753" t="str">
            <v>Airbus</v>
          </cell>
          <cell r="M3753" t="str">
            <v>Airbus A330-200</v>
          </cell>
        </row>
        <row r="3754">
          <cell r="A3754">
            <v>516</v>
          </cell>
          <cell r="B3754">
            <v>739</v>
          </cell>
          <cell r="C3754" t="str">
            <v>516#739</v>
          </cell>
          <cell r="D3754">
            <v>17612</v>
          </cell>
          <cell r="E3754">
            <v>2</v>
          </cell>
          <cell r="F3754" t="str">
            <v>F</v>
          </cell>
          <cell r="G3754" t="str">
            <v>F (143% E) [$12,328]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>Large Commercial Aircraft</v>
          </cell>
          <cell r="L3754" t="str">
            <v>Airbus</v>
          </cell>
          <cell r="M3754" t="str">
            <v>Airbus A330-200</v>
          </cell>
        </row>
        <row r="3755">
          <cell r="A3755">
            <v>517</v>
          </cell>
          <cell r="B3755">
            <v>739</v>
          </cell>
          <cell r="C3755" t="str">
            <v>517#739</v>
          </cell>
          <cell r="D3755">
            <v>17612</v>
          </cell>
          <cell r="E3755">
            <v>2</v>
          </cell>
          <cell r="F3755" t="str">
            <v>F</v>
          </cell>
          <cell r="G3755" t="str">
            <v>F (143% E) [$12,328]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>Large Commercial Aircraft</v>
          </cell>
          <cell r="L3755" t="str">
            <v>Airbus</v>
          </cell>
          <cell r="M3755" t="str">
            <v>Airbus A330-200</v>
          </cell>
        </row>
        <row r="3756">
          <cell r="A3756">
            <v>213</v>
          </cell>
          <cell r="B3756">
            <v>739</v>
          </cell>
          <cell r="C3756" t="str">
            <v>213#739</v>
          </cell>
          <cell r="D3756">
            <v>17612</v>
          </cell>
          <cell r="E3756">
            <v>2</v>
          </cell>
          <cell r="F3756" t="str">
            <v>F</v>
          </cell>
          <cell r="G3756" t="str">
            <v>F (143% E) [$12,328]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>Large Commercial Aircraft</v>
          </cell>
          <cell r="L3756" t="str">
            <v>Airbus</v>
          </cell>
          <cell r="M3756" t="str">
            <v>Airbus A330-300</v>
          </cell>
        </row>
        <row r="3757">
          <cell r="A3757">
            <v>216</v>
          </cell>
          <cell r="B3757">
            <v>739</v>
          </cell>
          <cell r="C3757" t="str">
            <v>216#739</v>
          </cell>
          <cell r="D3757">
            <v>21526</v>
          </cell>
          <cell r="E3757">
            <v>2</v>
          </cell>
          <cell r="F3757" t="str">
            <v>G</v>
          </cell>
          <cell r="G3757" t="str">
            <v>G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>Large Commercial Aircraft</v>
          </cell>
          <cell r="L3757" t="str">
            <v>Airbus</v>
          </cell>
          <cell r="M3757" t="str">
            <v>Airbus A380</v>
          </cell>
        </row>
        <row r="3758">
          <cell r="A3758">
            <v>520</v>
          </cell>
          <cell r="B3758">
            <v>739</v>
          </cell>
          <cell r="C3758" t="str">
            <v>520#739</v>
          </cell>
          <cell r="D3758">
            <v>21526</v>
          </cell>
          <cell r="E3758">
            <v>2</v>
          </cell>
          <cell r="F3758" t="str">
            <v>G</v>
          </cell>
          <cell r="G3758" t="str">
            <v>G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>Large Commercial Aircraft</v>
          </cell>
          <cell r="L3758" t="str">
            <v>Airbus</v>
          </cell>
          <cell r="M3758" t="str">
            <v>Airbus A380</v>
          </cell>
        </row>
        <row r="3759">
          <cell r="A3759">
            <v>668</v>
          </cell>
          <cell r="B3759">
            <v>740</v>
          </cell>
          <cell r="C3759" t="str">
            <v>668#740</v>
          </cell>
          <cell r="D3759">
            <v>5870</v>
          </cell>
          <cell r="E3759">
            <v>1</v>
          </cell>
          <cell r="F3759" t="str">
            <v>A</v>
          </cell>
          <cell r="G3759" t="str">
            <v>A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>Freighter</v>
          </cell>
          <cell r="L3759" t="str">
            <v>ATR</v>
          </cell>
          <cell r="M3759" t="str">
            <v>ATR 72-600F</v>
          </cell>
        </row>
        <row r="3760">
          <cell r="A3760">
            <v>667</v>
          </cell>
          <cell r="B3760">
            <v>740</v>
          </cell>
          <cell r="C3760" t="str">
            <v>667#740</v>
          </cell>
          <cell r="D3760">
            <v>5870</v>
          </cell>
          <cell r="E3760">
            <v>1</v>
          </cell>
          <cell r="F3760" t="str">
            <v>A</v>
          </cell>
          <cell r="G3760" t="str">
            <v>A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>Freighter</v>
          </cell>
          <cell r="L3760" t="str">
            <v>ATR</v>
          </cell>
          <cell r="M3760" t="str">
            <v>ATR 72/42 Freighter Conversion</v>
          </cell>
        </row>
        <row r="3761">
          <cell r="A3761">
            <v>636</v>
          </cell>
          <cell r="B3761">
            <v>740</v>
          </cell>
          <cell r="C3761" t="str">
            <v>636#740</v>
          </cell>
          <cell r="D3761">
            <v>5871</v>
          </cell>
          <cell r="E3761">
            <v>1</v>
          </cell>
          <cell r="F3761" t="str">
            <v>B</v>
          </cell>
          <cell r="G3761" t="str">
            <v>B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>Military Transport / Special Mission</v>
          </cell>
          <cell r="L3761" t="str">
            <v>Boeing</v>
          </cell>
          <cell r="M3761" t="str">
            <v>Boeing B-52 Stratofortress</v>
          </cell>
        </row>
        <row r="3762">
          <cell r="A3762">
            <v>676</v>
          </cell>
          <cell r="B3762">
            <v>740</v>
          </cell>
          <cell r="C3762" t="str">
            <v>676#740</v>
          </cell>
          <cell r="D3762">
            <v>5871</v>
          </cell>
          <cell r="E3762">
            <v>1</v>
          </cell>
          <cell r="F3762" t="str">
            <v>B</v>
          </cell>
          <cell r="G3762" t="str">
            <v>B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>Military Transport / Special Mission</v>
          </cell>
          <cell r="L3762" t="str">
            <v>Boeing</v>
          </cell>
          <cell r="M3762" t="str">
            <v>Boeing B-52 Stratofortress re-engine</v>
          </cell>
        </row>
        <row r="3763">
          <cell r="A3763">
            <v>156</v>
          </cell>
          <cell r="B3763">
            <v>740</v>
          </cell>
          <cell r="C3763" t="str">
            <v>156#740</v>
          </cell>
          <cell r="D3763">
            <v>5871</v>
          </cell>
          <cell r="E3763">
            <v>1</v>
          </cell>
          <cell r="F3763" t="str">
            <v>B</v>
          </cell>
          <cell r="G3763" t="str">
            <v>B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>Military Transport / Special Mission</v>
          </cell>
          <cell r="L3763" t="str">
            <v>Boeing</v>
          </cell>
          <cell r="M3763" t="str">
            <v>Boeing P-8 Poseidon</v>
          </cell>
        </row>
        <row r="3764">
          <cell r="A3764">
            <v>574</v>
          </cell>
          <cell r="B3764">
            <v>740</v>
          </cell>
          <cell r="C3764" t="str">
            <v>574#740</v>
          </cell>
          <cell r="D3764">
            <v>5871</v>
          </cell>
          <cell r="E3764">
            <v>1</v>
          </cell>
          <cell r="F3764" t="str">
            <v>B</v>
          </cell>
          <cell r="G3764" t="str">
            <v>B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>Military Transport / Special Mission</v>
          </cell>
          <cell r="L3764" t="str">
            <v>Boeing</v>
          </cell>
          <cell r="M3764" t="str">
            <v>Boeing C-40 Clipper</v>
          </cell>
        </row>
        <row r="3765">
          <cell r="A3765">
            <v>541</v>
          </cell>
          <cell r="B3765">
            <v>740</v>
          </cell>
          <cell r="C3765" t="str">
            <v>541#740</v>
          </cell>
          <cell r="D3765">
            <v>5871</v>
          </cell>
          <cell r="E3765">
            <v>1</v>
          </cell>
          <cell r="F3765" t="str">
            <v>B</v>
          </cell>
          <cell r="G3765" t="str">
            <v>B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>Large Commercial Aircraft</v>
          </cell>
          <cell r="L3765" t="str">
            <v>Irkut</v>
          </cell>
          <cell r="M3765" t="str">
            <v>Irkut MC-21</v>
          </cell>
        </row>
        <row r="3766">
          <cell r="A3766">
            <v>19</v>
          </cell>
          <cell r="B3766">
            <v>740</v>
          </cell>
          <cell r="C3766" t="str">
            <v>19#740</v>
          </cell>
          <cell r="D3766">
            <v>5871</v>
          </cell>
          <cell r="E3766">
            <v>1</v>
          </cell>
          <cell r="F3766" t="str">
            <v>B</v>
          </cell>
          <cell r="G3766" t="str">
            <v>B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>Large Commercial Aircraft</v>
          </cell>
          <cell r="L3766" t="str">
            <v>Irkut</v>
          </cell>
          <cell r="M3766" t="str">
            <v>Irkut MC-21</v>
          </cell>
        </row>
        <row r="3767">
          <cell r="A3767">
            <v>671</v>
          </cell>
          <cell r="B3767">
            <v>740</v>
          </cell>
          <cell r="C3767" t="str">
            <v>671#740</v>
          </cell>
          <cell r="D3767">
            <v>8316</v>
          </cell>
          <cell r="E3767">
            <v>1</v>
          </cell>
          <cell r="F3767" t="str">
            <v>C</v>
          </cell>
          <cell r="G3767" t="str">
            <v>C (143% B) [$5,871]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>Freighter</v>
          </cell>
          <cell r="L3767" t="str">
            <v>Embraer</v>
          </cell>
          <cell r="M3767" t="str">
            <v>Embraer E190F (P2F)</v>
          </cell>
        </row>
        <row r="3768">
          <cell r="A3768">
            <v>672</v>
          </cell>
          <cell r="B3768">
            <v>740</v>
          </cell>
          <cell r="C3768" t="str">
            <v>672#740</v>
          </cell>
          <cell r="D3768">
            <v>8316</v>
          </cell>
          <cell r="E3768">
            <v>1</v>
          </cell>
          <cell r="F3768" t="str">
            <v>C</v>
          </cell>
          <cell r="G3768" t="str">
            <v>C (143% B) [$5,871]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>Freighter</v>
          </cell>
          <cell r="L3768" t="str">
            <v>Embraer</v>
          </cell>
          <cell r="M3768" t="str">
            <v>Embraer E195F (P2F)</v>
          </cell>
        </row>
        <row r="3769">
          <cell r="A3769">
            <v>515</v>
          </cell>
          <cell r="B3769">
            <v>740</v>
          </cell>
          <cell r="C3769" t="str">
            <v>515#740</v>
          </cell>
          <cell r="D3769">
            <v>9784</v>
          </cell>
          <cell r="E3769">
            <v>1</v>
          </cell>
          <cell r="F3769" t="str">
            <v>D</v>
          </cell>
          <cell r="G3769" t="str">
            <v>D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>Large Commercial Aircraft</v>
          </cell>
          <cell r="L3769" t="str">
            <v>Airbus</v>
          </cell>
          <cell r="M3769" t="str">
            <v>Airbus A321neo</v>
          </cell>
        </row>
        <row r="3770">
          <cell r="A3770">
            <v>536</v>
          </cell>
          <cell r="B3770">
            <v>740</v>
          </cell>
          <cell r="C3770" t="str">
            <v>536#740</v>
          </cell>
          <cell r="D3770">
            <v>9784</v>
          </cell>
          <cell r="E3770">
            <v>1</v>
          </cell>
          <cell r="F3770" t="str">
            <v>D</v>
          </cell>
          <cell r="G3770" t="str">
            <v>D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>Large Commercial Aircraft</v>
          </cell>
          <cell r="L3770" t="str">
            <v>Boeing</v>
          </cell>
          <cell r="M3770" t="str">
            <v>Boeing 737 Classic: 737-500</v>
          </cell>
        </row>
        <row r="3771">
          <cell r="A3771">
            <v>309</v>
          </cell>
          <cell r="B3771">
            <v>740</v>
          </cell>
          <cell r="C3771" t="str">
            <v>309#740</v>
          </cell>
          <cell r="D3771">
            <v>9784</v>
          </cell>
          <cell r="E3771">
            <v>1</v>
          </cell>
          <cell r="F3771" t="str">
            <v>D</v>
          </cell>
          <cell r="G3771" t="str">
            <v>D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>Large Commercial Aircraft</v>
          </cell>
          <cell r="L3771" t="str">
            <v>Boeing</v>
          </cell>
          <cell r="M3771" t="str">
            <v>Boeing 737 MAX: 737 MAX 10</v>
          </cell>
        </row>
        <row r="3772">
          <cell r="A3772">
            <v>195</v>
          </cell>
          <cell r="B3772">
            <v>740</v>
          </cell>
          <cell r="C3772" t="str">
            <v>195#740</v>
          </cell>
          <cell r="D3772">
            <v>9784</v>
          </cell>
          <cell r="E3772">
            <v>1</v>
          </cell>
          <cell r="F3772" t="str">
            <v>D</v>
          </cell>
          <cell r="G3772" t="str">
            <v>D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>Large Commercial Aircraft</v>
          </cell>
          <cell r="L3772" t="str">
            <v>Boeing</v>
          </cell>
          <cell r="M3772" t="str">
            <v>Boeing 737 MAX: 737 MAX 7</v>
          </cell>
        </row>
        <row r="3773">
          <cell r="A3773">
            <v>196</v>
          </cell>
          <cell r="B3773">
            <v>740</v>
          </cell>
          <cell r="C3773" t="str">
            <v>196#740</v>
          </cell>
          <cell r="D3773">
            <v>9784</v>
          </cell>
          <cell r="E3773">
            <v>1</v>
          </cell>
          <cell r="F3773" t="str">
            <v>D</v>
          </cell>
          <cell r="G3773" t="str">
            <v>D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>Large Commercial Aircraft</v>
          </cell>
          <cell r="L3773" t="str">
            <v>Boeing</v>
          </cell>
          <cell r="M3773" t="str">
            <v>Boeing 737 MAX: 737 MAX 8</v>
          </cell>
        </row>
        <row r="3774">
          <cell r="A3774">
            <v>211</v>
          </cell>
          <cell r="B3774">
            <v>740</v>
          </cell>
          <cell r="C3774" t="str">
            <v>211#740</v>
          </cell>
          <cell r="D3774">
            <v>9784</v>
          </cell>
          <cell r="E3774">
            <v>1</v>
          </cell>
          <cell r="F3774" t="str">
            <v>D</v>
          </cell>
          <cell r="G3774" t="str">
            <v>D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>Large Commercial Aircraft</v>
          </cell>
          <cell r="L3774" t="str">
            <v>Airbus</v>
          </cell>
          <cell r="M3774" t="str">
            <v>Airbus A321neo</v>
          </cell>
        </row>
        <row r="3775">
          <cell r="A3775">
            <v>299</v>
          </cell>
          <cell r="B3775">
            <v>740</v>
          </cell>
          <cell r="C3775" t="str">
            <v>299#740</v>
          </cell>
          <cell r="D3775">
            <v>9784</v>
          </cell>
          <cell r="E3775">
            <v>1</v>
          </cell>
          <cell r="F3775" t="str">
            <v>D</v>
          </cell>
          <cell r="G3775" t="str">
            <v>D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>Large Commercial Aircraft</v>
          </cell>
          <cell r="L3775" t="str">
            <v>Boeing</v>
          </cell>
          <cell r="M3775" t="str">
            <v>Boeing 717</v>
          </cell>
        </row>
        <row r="3776">
          <cell r="A3776">
            <v>534</v>
          </cell>
          <cell r="B3776">
            <v>740</v>
          </cell>
          <cell r="C3776" t="str">
            <v>534#740</v>
          </cell>
          <cell r="D3776">
            <v>9784</v>
          </cell>
          <cell r="E3776">
            <v>1</v>
          </cell>
          <cell r="F3776" t="str">
            <v>D</v>
          </cell>
          <cell r="G3776" t="str">
            <v>D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>Large Commercial Aircraft</v>
          </cell>
          <cell r="L3776" t="str">
            <v>Boeing</v>
          </cell>
          <cell r="M3776" t="str">
            <v>Boeing 737 Classic: 737-300</v>
          </cell>
        </row>
        <row r="3777">
          <cell r="A3777">
            <v>535</v>
          </cell>
          <cell r="B3777">
            <v>740</v>
          </cell>
          <cell r="C3777" t="str">
            <v>535#740</v>
          </cell>
          <cell r="D3777">
            <v>9784</v>
          </cell>
          <cell r="E3777">
            <v>1</v>
          </cell>
          <cell r="F3777" t="str">
            <v>D</v>
          </cell>
          <cell r="G3777" t="str">
            <v>D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>Large Commercial Aircraft</v>
          </cell>
          <cell r="L3777" t="str">
            <v>Boeing</v>
          </cell>
          <cell r="M3777" t="str">
            <v>Boeing 737 Classic: 737-400</v>
          </cell>
        </row>
        <row r="3778">
          <cell r="A3778">
            <v>221</v>
          </cell>
          <cell r="B3778">
            <v>740</v>
          </cell>
          <cell r="C3778" t="str">
            <v>221#740</v>
          </cell>
          <cell r="D3778">
            <v>9784</v>
          </cell>
          <cell r="E3778">
            <v>1</v>
          </cell>
          <cell r="F3778" t="str">
            <v>D</v>
          </cell>
          <cell r="G3778" t="str">
            <v>D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>Large Commercial Aircraft</v>
          </cell>
          <cell r="L3778" t="str">
            <v>Airbus</v>
          </cell>
          <cell r="M3778" t="str">
            <v>Airbus A220-100</v>
          </cell>
        </row>
        <row r="3779">
          <cell r="A3779">
            <v>222</v>
          </cell>
          <cell r="B3779">
            <v>740</v>
          </cell>
          <cell r="C3779" t="str">
            <v>222#740</v>
          </cell>
          <cell r="D3779">
            <v>9784</v>
          </cell>
          <cell r="E3779">
            <v>1</v>
          </cell>
          <cell r="F3779" t="str">
            <v>D</v>
          </cell>
          <cell r="G3779" t="str">
            <v>D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>Large Commercial Aircraft</v>
          </cell>
          <cell r="L3779" t="str">
            <v>Airbus</v>
          </cell>
          <cell r="M3779" t="str">
            <v>Airbus A220-300</v>
          </cell>
        </row>
        <row r="3780">
          <cell r="A3780">
            <v>634</v>
          </cell>
          <cell r="B3780">
            <v>740</v>
          </cell>
          <cell r="C3780" t="str">
            <v>634#740</v>
          </cell>
          <cell r="D3780">
            <v>9784</v>
          </cell>
          <cell r="E3780">
            <v>1</v>
          </cell>
          <cell r="F3780" t="str">
            <v>D</v>
          </cell>
          <cell r="G3780" t="str">
            <v>D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>Large Commercial Aircraft</v>
          </cell>
          <cell r="L3780" t="str">
            <v>Airbus</v>
          </cell>
          <cell r="M3780" t="str">
            <v>A319-100</v>
          </cell>
        </row>
        <row r="3781">
          <cell r="A3781">
            <v>633</v>
          </cell>
          <cell r="B3781">
            <v>740</v>
          </cell>
          <cell r="C3781" t="str">
            <v>633#740</v>
          </cell>
          <cell r="D3781">
            <v>9784</v>
          </cell>
          <cell r="E3781">
            <v>1</v>
          </cell>
          <cell r="F3781" t="str">
            <v>D</v>
          </cell>
          <cell r="G3781" t="str">
            <v>D</v>
          </cell>
          <cell r="H3781">
            <v>6000</v>
          </cell>
          <cell r="I3781">
            <v>0.63066666666666671</v>
          </cell>
          <cell r="J3781" t="str">
            <v/>
          </cell>
          <cell r="K3781" t="str">
            <v>Large Commercial Aircraft</v>
          </cell>
          <cell r="L3781" t="str">
            <v>Airbus</v>
          </cell>
          <cell r="M3781" t="str">
            <v>A320-200</v>
          </cell>
        </row>
        <row r="3782">
          <cell r="A3782">
            <v>206</v>
          </cell>
          <cell r="B3782">
            <v>740</v>
          </cell>
          <cell r="C3782" t="str">
            <v>206#740</v>
          </cell>
          <cell r="D3782">
            <v>9784</v>
          </cell>
          <cell r="E3782">
            <v>1</v>
          </cell>
          <cell r="F3782" t="str">
            <v>D</v>
          </cell>
          <cell r="G3782" t="str">
            <v>D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>Large Commercial Aircraft</v>
          </cell>
          <cell r="L3782" t="str">
            <v>Airbus</v>
          </cell>
          <cell r="M3782" t="str">
            <v>Airbus A319ceo</v>
          </cell>
        </row>
        <row r="3783">
          <cell r="A3783">
            <v>510</v>
          </cell>
          <cell r="B3783">
            <v>740</v>
          </cell>
          <cell r="C3783" t="str">
            <v>510#740</v>
          </cell>
          <cell r="D3783">
            <v>9784</v>
          </cell>
          <cell r="E3783">
            <v>1</v>
          </cell>
          <cell r="F3783" t="str">
            <v>D</v>
          </cell>
          <cell r="G3783" t="str">
            <v>D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>Large Commercial Aircraft</v>
          </cell>
          <cell r="L3783" t="str">
            <v>Airbus</v>
          </cell>
          <cell r="M3783" t="str">
            <v>Airbus A319ceo</v>
          </cell>
        </row>
        <row r="3784">
          <cell r="A3784">
            <v>207</v>
          </cell>
          <cell r="B3784">
            <v>740</v>
          </cell>
          <cell r="C3784" t="str">
            <v>207#740</v>
          </cell>
          <cell r="D3784">
            <v>9784</v>
          </cell>
          <cell r="E3784">
            <v>1</v>
          </cell>
          <cell r="F3784" t="str">
            <v>D</v>
          </cell>
          <cell r="G3784" t="str">
            <v>D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>Large Commercial Aircraft</v>
          </cell>
          <cell r="L3784" t="str">
            <v>Airbus</v>
          </cell>
          <cell r="M3784" t="str">
            <v>Airbus A320ceo</v>
          </cell>
        </row>
        <row r="3785">
          <cell r="A3785">
            <v>511</v>
          </cell>
          <cell r="B3785">
            <v>740</v>
          </cell>
          <cell r="C3785" t="str">
            <v>511#740</v>
          </cell>
          <cell r="D3785">
            <v>9784</v>
          </cell>
          <cell r="E3785">
            <v>1</v>
          </cell>
          <cell r="F3785" t="str">
            <v>D</v>
          </cell>
          <cell r="G3785" t="str">
            <v>D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>Large Commercial Aircraft</v>
          </cell>
          <cell r="L3785" t="str">
            <v>Airbus</v>
          </cell>
          <cell r="M3785" t="str">
            <v>Airbus A320ceo</v>
          </cell>
        </row>
        <row r="3786">
          <cell r="A3786">
            <v>208</v>
          </cell>
          <cell r="B3786">
            <v>740</v>
          </cell>
          <cell r="C3786" t="str">
            <v>208#740</v>
          </cell>
          <cell r="D3786">
            <v>9784</v>
          </cell>
          <cell r="E3786">
            <v>1</v>
          </cell>
          <cell r="F3786" t="str">
            <v>D</v>
          </cell>
          <cell r="G3786" t="str">
            <v>D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>Large Commercial Aircraft</v>
          </cell>
          <cell r="L3786" t="str">
            <v>Airbus</v>
          </cell>
          <cell r="M3786" t="str">
            <v>Airbus A321ceo</v>
          </cell>
        </row>
        <row r="3787">
          <cell r="A3787">
            <v>512</v>
          </cell>
          <cell r="B3787">
            <v>740</v>
          </cell>
          <cell r="C3787" t="str">
            <v>512#740</v>
          </cell>
          <cell r="D3787">
            <v>9784</v>
          </cell>
          <cell r="E3787">
            <v>1</v>
          </cell>
          <cell r="F3787" t="str">
            <v>D</v>
          </cell>
          <cell r="G3787" t="str">
            <v>D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>Large Commercial Aircraft</v>
          </cell>
          <cell r="L3787" t="str">
            <v>Airbus</v>
          </cell>
          <cell r="M3787" t="str">
            <v>Airbus A321ceo</v>
          </cell>
        </row>
        <row r="3788">
          <cell r="A3788">
            <v>513</v>
          </cell>
          <cell r="B3788">
            <v>740</v>
          </cell>
          <cell r="C3788" t="str">
            <v>513#740</v>
          </cell>
          <cell r="D3788">
            <v>9784</v>
          </cell>
          <cell r="E3788">
            <v>1</v>
          </cell>
          <cell r="F3788" t="str">
            <v>D</v>
          </cell>
          <cell r="G3788" t="str">
            <v>D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>Large Commercial Aircraft</v>
          </cell>
          <cell r="L3788" t="str">
            <v>Airbus</v>
          </cell>
          <cell r="M3788" t="str">
            <v>Airbus A319neo</v>
          </cell>
        </row>
        <row r="3789">
          <cell r="A3789">
            <v>209</v>
          </cell>
          <cell r="B3789">
            <v>740</v>
          </cell>
          <cell r="C3789" t="str">
            <v>209#740</v>
          </cell>
          <cell r="D3789">
            <v>9784</v>
          </cell>
          <cell r="E3789">
            <v>1</v>
          </cell>
          <cell r="F3789" t="str">
            <v>D</v>
          </cell>
          <cell r="G3789" t="str">
            <v>D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>Large Commercial Aircraft</v>
          </cell>
          <cell r="L3789" t="str">
            <v>Airbus</v>
          </cell>
          <cell r="M3789" t="str">
            <v>Airbus A319neo</v>
          </cell>
        </row>
        <row r="3790">
          <cell r="A3790">
            <v>514</v>
          </cell>
          <cell r="B3790">
            <v>740</v>
          </cell>
          <cell r="C3790" t="str">
            <v>514#740</v>
          </cell>
          <cell r="D3790">
            <v>9784</v>
          </cell>
          <cell r="E3790">
            <v>1</v>
          </cell>
          <cell r="F3790" t="str">
            <v>D</v>
          </cell>
          <cell r="G3790" t="str">
            <v>D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>Large Commercial Aircraft</v>
          </cell>
          <cell r="L3790" t="str">
            <v>Airbus</v>
          </cell>
          <cell r="M3790" t="str">
            <v>Airbus A320neo</v>
          </cell>
        </row>
        <row r="3791">
          <cell r="A3791">
            <v>210</v>
          </cell>
          <cell r="B3791">
            <v>740</v>
          </cell>
          <cell r="C3791" t="str">
            <v>210#740</v>
          </cell>
          <cell r="D3791">
            <v>9784</v>
          </cell>
          <cell r="E3791">
            <v>1</v>
          </cell>
          <cell r="F3791" t="str">
            <v>D</v>
          </cell>
          <cell r="G3791" t="str">
            <v>D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>Large Commercial Aircraft</v>
          </cell>
          <cell r="L3791" t="str">
            <v>Airbus</v>
          </cell>
          <cell r="M3791" t="str">
            <v>Airbus A320neo</v>
          </cell>
        </row>
        <row r="3792">
          <cell r="A3792">
            <v>665</v>
          </cell>
          <cell r="B3792">
            <v>740</v>
          </cell>
          <cell r="C3792" t="str">
            <v>665#740</v>
          </cell>
          <cell r="D3792">
            <v>9784</v>
          </cell>
          <cell r="E3792">
            <v>1</v>
          </cell>
          <cell r="F3792" t="str">
            <v>D</v>
          </cell>
          <cell r="G3792" t="str">
            <v>D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>Freighter</v>
          </cell>
          <cell r="L3792" t="str">
            <v>Airbus</v>
          </cell>
          <cell r="M3792" t="str">
            <v>A320-200P2F</v>
          </cell>
        </row>
        <row r="3793">
          <cell r="A3793">
            <v>666</v>
          </cell>
          <cell r="B3793">
            <v>740</v>
          </cell>
          <cell r="C3793" t="str">
            <v>666#740</v>
          </cell>
          <cell r="D3793">
            <v>9784</v>
          </cell>
          <cell r="E3793">
            <v>1</v>
          </cell>
          <cell r="F3793" t="str">
            <v>D</v>
          </cell>
          <cell r="G3793" t="str">
            <v>D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>Freighter</v>
          </cell>
          <cell r="L3793" t="str">
            <v>Airbus</v>
          </cell>
          <cell r="M3793" t="str">
            <v>A321P2F</v>
          </cell>
        </row>
        <row r="3794">
          <cell r="A3794">
            <v>573</v>
          </cell>
          <cell r="B3794">
            <v>740</v>
          </cell>
          <cell r="C3794" t="str">
            <v>573#740</v>
          </cell>
          <cell r="D3794">
            <v>9784</v>
          </cell>
          <cell r="E3794">
            <v>1</v>
          </cell>
          <cell r="F3794" t="str">
            <v>D</v>
          </cell>
          <cell r="G3794" t="str">
            <v>D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>Freighter</v>
          </cell>
          <cell r="L3794" t="str">
            <v>Boeing</v>
          </cell>
          <cell r="M3794" t="str">
            <v>Boeing 737-300SF</v>
          </cell>
        </row>
        <row r="3795">
          <cell r="A3795">
            <v>572</v>
          </cell>
          <cell r="B3795">
            <v>740</v>
          </cell>
          <cell r="C3795" t="str">
            <v>572#740</v>
          </cell>
          <cell r="D3795">
            <v>9784</v>
          </cell>
          <cell r="E3795">
            <v>1</v>
          </cell>
          <cell r="F3795" t="str">
            <v>D</v>
          </cell>
          <cell r="G3795" t="str">
            <v>D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>Freighter</v>
          </cell>
          <cell r="L3795" t="str">
            <v>Boeing</v>
          </cell>
          <cell r="M3795" t="str">
            <v>Boeing 737-400SF</v>
          </cell>
        </row>
        <row r="3796">
          <cell r="A3796">
            <v>591</v>
          </cell>
          <cell r="B3796">
            <v>740</v>
          </cell>
          <cell r="C3796" t="str">
            <v>591#740</v>
          </cell>
          <cell r="D3796">
            <v>9784</v>
          </cell>
          <cell r="E3796">
            <v>1</v>
          </cell>
          <cell r="F3796" t="str">
            <v>D</v>
          </cell>
          <cell r="G3796" t="str">
            <v>D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>Freighter</v>
          </cell>
          <cell r="L3796" t="str">
            <v>Boeing</v>
          </cell>
          <cell r="M3796" t="str">
            <v>Boeing 737-700C</v>
          </cell>
        </row>
        <row r="3797">
          <cell r="A3797">
            <v>571</v>
          </cell>
          <cell r="B3797">
            <v>740</v>
          </cell>
          <cell r="C3797" t="str">
            <v>571#740</v>
          </cell>
          <cell r="D3797">
            <v>9784</v>
          </cell>
          <cell r="E3797">
            <v>1</v>
          </cell>
          <cell r="F3797" t="str">
            <v>D</v>
          </cell>
          <cell r="G3797" t="str">
            <v>D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>Freighter</v>
          </cell>
          <cell r="L3797" t="str">
            <v>Boeing</v>
          </cell>
          <cell r="M3797" t="str">
            <v>Boeing 737-700/-800CF</v>
          </cell>
        </row>
        <row r="3798">
          <cell r="A3798">
            <v>596</v>
          </cell>
          <cell r="B3798">
            <v>740</v>
          </cell>
          <cell r="C3798" t="str">
            <v>596#740</v>
          </cell>
          <cell r="D3798">
            <v>9784</v>
          </cell>
          <cell r="E3798">
            <v>1</v>
          </cell>
          <cell r="F3798" t="str">
            <v>D</v>
          </cell>
          <cell r="G3798" t="str">
            <v>D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>Freighter</v>
          </cell>
          <cell r="L3798" t="str">
            <v>Boeing</v>
          </cell>
          <cell r="M3798" t="str">
            <v>Boeing 757-200 PF/SF</v>
          </cell>
        </row>
        <row r="3799">
          <cell r="A3799">
            <v>595</v>
          </cell>
          <cell r="B3799">
            <v>740</v>
          </cell>
          <cell r="C3799" t="str">
            <v>595#740</v>
          </cell>
          <cell r="D3799">
            <v>9784</v>
          </cell>
          <cell r="E3799">
            <v>1</v>
          </cell>
          <cell r="F3799" t="str">
            <v>D</v>
          </cell>
          <cell r="G3799" t="str">
            <v>D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>Freighter</v>
          </cell>
          <cell r="L3799" t="str">
            <v>Boeing</v>
          </cell>
          <cell r="M3799" t="str">
            <v>Boeing 757-200 PF/SF</v>
          </cell>
        </row>
        <row r="3800">
          <cell r="A3800">
            <v>674</v>
          </cell>
          <cell r="B3800">
            <v>740</v>
          </cell>
          <cell r="C3800" t="str">
            <v>674#740</v>
          </cell>
          <cell r="D3800">
            <v>9784</v>
          </cell>
          <cell r="E3800">
            <v>1</v>
          </cell>
          <cell r="F3800" t="str">
            <v>D</v>
          </cell>
          <cell r="G3800" t="str">
            <v>D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>Business Jet</v>
          </cell>
          <cell r="L3800" t="str">
            <v>Airbus</v>
          </cell>
          <cell r="M3800" t="str">
            <v>Airbus ACJ TwoTwenty</v>
          </cell>
        </row>
        <row r="3801">
          <cell r="A3801">
            <v>296</v>
          </cell>
          <cell r="B3801">
            <v>740</v>
          </cell>
          <cell r="C3801" t="str">
            <v>296#740</v>
          </cell>
          <cell r="D3801">
            <v>9784</v>
          </cell>
          <cell r="E3801">
            <v>1</v>
          </cell>
          <cell r="F3801" t="str">
            <v>D</v>
          </cell>
          <cell r="G3801" t="str">
            <v>D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>Business Jet</v>
          </cell>
          <cell r="L3801" t="str">
            <v>Airbus</v>
          </cell>
          <cell r="M3801" t="str">
            <v>Airbus ACJ320 Family</v>
          </cell>
        </row>
        <row r="3802">
          <cell r="A3802">
            <v>526</v>
          </cell>
          <cell r="B3802">
            <v>740</v>
          </cell>
          <cell r="C3802" t="str">
            <v>526#740</v>
          </cell>
          <cell r="D3802">
            <v>9784</v>
          </cell>
          <cell r="E3802">
            <v>1</v>
          </cell>
          <cell r="F3802" t="str">
            <v>D</v>
          </cell>
          <cell r="G3802" t="str">
            <v>D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>Business Jet</v>
          </cell>
          <cell r="L3802" t="str">
            <v>Airbus</v>
          </cell>
          <cell r="M3802" t="str">
            <v>Airbus ACJ320 Family</v>
          </cell>
        </row>
        <row r="3803">
          <cell r="A3803">
            <v>528</v>
          </cell>
          <cell r="B3803">
            <v>740</v>
          </cell>
          <cell r="C3803" t="str">
            <v>528#740</v>
          </cell>
          <cell r="D3803">
            <v>9784</v>
          </cell>
          <cell r="E3803">
            <v>1</v>
          </cell>
          <cell r="F3803" t="str">
            <v>D</v>
          </cell>
          <cell r="G3803" t="str">
            <v>D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>Business Jet</v>
          </cell>
          <cell r="L3803" t="str">
            <v>Airbus</v>
          </cell>
          <cell r="M3803" t="str">
            <v>Airbus ACJ320neo Family</v>
          </cell>
        </row>
        <row r="3804">
          <cell r="A3804">
            <v>527</v>
          </cell>
          <cell r="B3804">
            <v>740</v>
          </cell>
          <cell r="C3804" t="str">
            <v>527#740</v>
          </cell>
          <cell r="D3804">
            <v>9784</v>
          </cell>
          <cell r="E3804">
            <v>1</v>
          </cell>
          <cell r="F3804" t="str">
            <v>D</v>
          </cell>
          <cell r="G3804" t="str">
            <v>D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>Business Jet</v>
          </cell>
          <cell r="L3804" t="str">
            <v>Airbus</v>
          </cell>
          <cell r="M3804" t="str">
            <v>Airbus ACJ320neo Family</v>
          </cell>
        </row>
        <row r="3805">
          <cell r="A3805">
            <v>529</v>
          </cell>
          <cell r="B3805">
            <v>740</v>
          </cell>
          <cell r="C3805" t="str">
            <v>529#740</v>
          </cell>
          <cell r="D3805">
            <v>9784</v>
          </cell>
          <cell r="E3805">
            <v>1</v>
          </cell>
          <cell r="F3805" t="str">
            <v>D</v>
          </cell>
          <cell r="G3805" t="str">
            <v>D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>Business Jet</v>
          </cell>
          <cell r="L3805" t="str">
            <v>Boeing</v>
          </cell>
          <cell r="M3805" t="str">
            <v>Boeing BBJ MAX</v>
          </cell>
        </row>
        <row r="3806">
          <cell r="A3806">
            <v>297</v>
          </cell>
          <cell r="B3806">
            <v>740</v>
          </cell>
          <cell r="C3806" t="str">
            <v>297#740</v>
          </cell>
          <cell r="D3806">
            <v>9784</v>
          </cell>
          <cell r="E3806">
            <v>1</v>
          </cell>
          <cell r="F3806" t="str">
            <v>D</v>
          </cell>
          <cell r="G3806" t="str">
            <v>D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>Business Jet</v>
          </cell>
          <cell r="L3806" t="str">
            <v>Boeing</v>
          </cell>
          <cell r="M3806" t="str">
            <v>Boeing BBJ/BBJ2/BBJ3</v>
          </cell>
        </row>
        <row r="3807">
          <cell r="A3807">
            <v>197</v>
          </cell>
          <cell r="B3807">
            <v>740</v>
          </cell>
          <cell r="C3807" t="str">
            <v>197#740</v>
          </cell>
          <cell r="D3807">
            <v>9784</v>
          </cell>
          <cell r="E3807">
            <v>1</v>
          </cell>
          <cell r="F3807" t="str">
            <v>D</v>
          </cell>
          <cell r="G3807" t="str">
            <v>D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>Large Commercial Aircraft</v>
          </cell>
          <cell r="L3807" t="str">
            <v>Boeing</v>
          </cell>
          <cell r="M3807" t="str">
            <v>Boeing 737 MAX: 737 MAX 9</v>
          </cell>
        </row>
        <row r="3808">
          <cell r="A3808">
            <v>300</v>
          </cell>
          <cell r="B3808">
            <v>740</v>
          </cell>
          <cell r="C3808" t="str">
            <v>300#740</v>
          </cell>
          <cell r="D3808">
            <v>9784</v>
          </cell>
          <cell r="E3808">
            <v>1</v>
          </cell>
          <cell r="F3808" t="str">
            <v>D</v>
          </cell>
          <cell r="G3808" t="str">
            <v>D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>Large Commercial Aircraft</v>
          </cell>
          <cell r="L3808" t="str">
            <v>Boeing</v>
          </cell>
          <cell r="M3808" t="str">
            <v>Boeing 737-600</v>
          </cell>
        </row>
        <row r="3809">
          <cell r="A3809">
            <v>192</v>
          </cell>
          <cell r="B3809">
            <v>740</v>
          </cell>
          <cell r="C3809" t="str">
            <v>192#740</v>
          </cell>
          <cell r="D3809">
            <v>9784</v>
          </cell>
          <cell r="E3809">
            <v>1</v>
          </cell>
          <cell r="F3809" t="str">
            <v>D</v>
          </cell>
          <cell r="G3809" t="str">
            <v>D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>Large Commercial Aircraft</v>
          </cell>
          <cell r="L3809" t="str">
            <v>Boeing</v>
          </cell>
          <cell r="M3809" t="str">
            <v>Boeing 737-700</v>
          </cell>
        </row>
        <row r="3810">
          <cell r="A3810">
            <v>193</v>
          </cell>
          <cell r="B3810">
            <v>740</v>
          </cell>
          <cell r="C3810" t="str">
            <v>193#740</v>
          </cell>
          <cell r="D3810">
            <v>9784</v>
          </cell>
          <cell r="E3810">
            <v>1</v>
          </cell>
          <cell r="F3810" t="str">
            <v>D</v>
          </cell>
          <cell r="G3810" t="str">
            <v>D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>Large Commercial Aircraft</v>
          </cell>
          <cell r="L3810" t="str">
            <v>Boeing</v>
          </cell>
          <cell r="M3810" t="str">
            <v>Boeing 737-800</v>
          </cell>
        </row>
        <row r="3811">
          <cell r="A3811">
            <v>194</v>
          </cell>
          <cell r="B3811">
            <v>740</v>
          </cell>
          <cell r="C3811" t="str">
            <v>194#740</v>
          </cell>
          <cell r="D3811">
            <v>9784</v>
          </cell>
          <cell r="E3811">
            <v>1</v>
          </cell>
          <cell r="F3811" t="str">
            <v>D</v>
          </cell>
          <cell r="G3811" t="str">
            <v>D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>Large Commercial Aircraft</v>
          </cell>
          <cell r="L3811" t="str">
            <v>Boeing</v>
          </cell>
          <cell r="M3811" t="str">
            <v>Boeing 737-900</v>
          </cell>
        </row>
        <row r="3812">
          <cell r="A3812">
            <v>522</v>
          </cell>
          <cell r="B3812">
            <v>740</v>
          </cell>
          <cell r="C3812" t="str">
            <v>522#740</v>
          </cell>
          <cell r="D3812">
            <v>9784</v>
          </cell>
          <cell r="E3812">
            <v>1</v>
          </cell>
          <cell r="F3812" t="str">
            <v>D</v>
          </cell>
          <cell r="G3812" t="str">
            <v>D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>Large Commercial Aircraft</v>
          </cell>
          <cell r="L3812" t="str">
            <v>Boeing</v>
          </cell>
          <cell r="M3812" t="str">
            <v>Boeing 757</v>
          </cell>
        </row>
        <row r="3813">
          <cell r="A3813">
            <v>230</v>
          </cell>
          <cell r="B3813">
            <v>740</v>
          </cell>
          <cell r="C3813" t="str">
            <v>230#740</v>
          </cell>
          <cell r="D3813">
            <v>9784</v>
          </cell>
          <cell r="E3813">
            <v>1</v>
          </cell>
          <cell r="F3813" t="str">
            <v>D</v>
          </cell>
          <cell r="G3813" t="str">
            <v>D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>Large Commercial Aircraft</v>
          </cell>
          <cell r="L3813" t="str">
            <v>Boeing</v>
          </cell>
          <cell r="M3813" t="str">
            <v>Boeing 757</v>
          </cell>
        </row>
        <row r="3814">
          <cell r="A3814">
            <v>612</v>
          </cell>
          <cell r="B3814">
            <v>740</v>
          </cell>
          <cell r="C3814" t="str">
            <v>612#740</v>
          </cell>
          <cell r="D3814">
            <v>9784</v>
          </cell>
          <cell r="E3814">
            <v>1</v>
          </cell>
          <cell r="F3814" t="str">
            <v>D</v>
          </cell>
          <cell r="G3814" t="str">
            <v>D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>Large Commercial Aircraft</v>
          </cell>
          <cell r="L3814" t="str">
            <v>Boeing</v>
          </cell>
          <cell r="M3814" t="str">
            <v>Boeing New Single Aisle (NSA)</v>
          </cell>
        </row>
        <row r="3815">
          <cell r="A3815">
            <v>18</v>
          </cell>
          <cell r="B3815">
            <v>740</v>
          </cell>
          <cell r="C3815" t="str">
            <v>18#740</v>
          </cell>
          <cell r="D3815">
            <v>9784</v>
          </cell>
          <cell r="E3815">
            <v>1</v>
          </cell>
          <cell r="F3815" t="str">
            <v>D</v>
          </cell>
          <cell r="G3815" t="str">
            <v>D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>Large Commercial Aircraft</v>
          </cell>
          <cell r="L3815" t="str">
            <v>Comac</v>
          </cell>
          <cell r="M3815" t="str">
            <v>Comac C919</v>
          </cell>
        </row>
        <row r="3816">
          <cell r="A3816">
            <v>654</v>
          </cell>
          <cell r="B3816">
            <v>740</v>
          </cell>
          <cell r="C3816" t="str">
            <v>654#740</v>
          </cell>
          <cell r="D3816">
            <v>10273</v>
          </cell>
          <cell r="E3816">
            <v>1</v>
          </cell>
          <cell r="F3816" t="str">
            <v>E</v>
          </cell>
          <cell r="G3816" t="str">
            <v>E (105% D) [$9,784]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>Large Commercial Aircraft</v>
          </cell>
          <cell r="L3816" t="str">
            <v>Airbus</v>
          </cell>
          <cell r="M3816" t="str">
            <v>Airbus A322X</v>
          </cell>
        </row>
        <row r="3817">
          <cell r="A3817">
            <v>655</v>
          </cell>
          <cell r="B3817">
            <v>740</v>
          </cell>
          <cell r="C3817" t="str">
            <v>655#740</v>
          </cell>
          <cell r="D3817">
            <v>10273</v>
          </cell>
          <cell r="E3817">
            <v>1</v>
          </cell>
          <cell r="F3817" t="str">
            <v>E</v>
          </cell>
          <cell r="G3817" t="str">
            <v>E (105% D) [$9,784]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>Large Commercial Aircraft</v>
          </cell>
          <cell r="L3817" t="str">
            <v>Airbus</v>
          </cell>
          <cell r="M3817" t="str">
            <v>Airbus A322X</v>
          </cell>
        </row>
        <row r="3818">
          <cell r="A3818">
            <v>653</v>
          </cell>
          <cell r="B3818">
            <v>740</v>
          </cell>
          <cell r="C3818" t="str">
            <v>653#740</v>
          </cell>
          <cell r="D3818">
            <v>10273</v>
          </cell>
          <cell r="E3818">
            <v>1</v>
          </cell>
          <cell r="F3818" t="str">
            <v>E</v>
          </cell>
          <cell r="G3818" t="str">
            <v>E (105% D) [$9,784]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>Large Commercial Aircraft</v>
          </cell>
          <cell r="L3818" t="str">
            <v>Airbus</v>
          </cell>
          <cell r="M3818" t="str">
            <v>Airbus A220-500</v>
          </cell>
        </row>
        <row r="3819">
          <cell r="A3819">
            <v>660</v>
          </cell>
          <cell r="B3819">
            <v>740</v>
          </cell>
          <cell r="C3819" t="str">
            <v>660#740</v>
          </cell>
          <cell r="D3819">
            <v>10273</v>
          </cell>
          <cell r="E3819">
            <v>1</v>
          </cell>
          <cell r="F3819" t="str">
            <v>E</v>
          </cell>
          <cell r="G3819" t="str">
            <v>E (105% D) [$9,784]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>Large Commercial Aircraft</v>
          </cell>
          <cell r="L3819" t="str">
            <v>Airbus</v>
          </cell>
          <cell r="M3819" t="str">
            <v>Airbus A321 LR</v>
          </cell>
        </row>
        <row r="3820">
          <cell r="A3820">
            <v>661</v>
          </cell>
          <cell r="B3820">
            <v>740</v>
          </cell>
          <cell r="C3820" t="str">
            <v>661#740</v>
          </cell>
          <cell r="D3820">
            <v>10273</v>
          </cell>
          <cell r="E3820">
            <v>1</v>
          </cell>
          <cell r="F3820" t="str">
            <v>E</v>
          </cell>
          <cell r="G3820" t="str">
            <v>E (105% D) [$9,784]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>Large Commercial Aircraft</v>
          </cell>
          <cell r="L3820" t="str">
            <v>Airbus</v>
          </cell>
          <cell r="M3820" t="str">
            <v>Airbus A321 LR</v>
          </cell>
        </row>
        <row r="3821">
          <cell r="A3821">
            <v>662</v>
          </cell>
          <cell r="B3821">
            <v>740</v>
          </cell>
          <cell r="C3821" t="str">
            <v>662#740</v>
          </cell>
          <cell r="D3821">
            <v>10273</v>
          </cell>
          <cell r="E3821">
            <v>1</v>
          </cell>
          <cell r="F3821" t="str">
            <v>E</v>
          </cell>
          <cell r="G3821" t="str">
            <v>E (105% D) [$9,784]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>Large Commercial Aircraft</v>
          </cell>
          <cell r="L3821" t="str">
            <v>Airbus</v>
          </cell>
          <cell r="M3821" t="str">
            <v>Airbus A321 XLR</v>
          </cell>
        </row>
        <row r="3822">
          <cell r="A3822">
            <v>663</v>
          </cell>
          <cell r="B3822">
            <v>740</v>
          </cell>
          <cell r="C3822" t="str">
            <v>663#740</v>
          </cell>
          <cell r="D3822">
            <v>10273</v>
          </cell>
          <cell r="E3822">
            <v>1</v>
          </cell>
          <cell r="F3822" t="str">
            <v>E</v>
          </cell>
          <cell r="G3822" t="str">
            <v>E (105% D) [$9,784]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>Large Commercial Aircraft</v>
          </cell>
          <cell r="L3822" t="str">
            <v>Airbus</v>
          </cell>
          <cell r="M3822" t="str">
            <v>Airbus A321 XLR</v>
          </cell>
        </row>
        <row r="3823">
          <cell r="A3823">
            <v>668</v>
          </cell>
          <cell r="B3823">
            <v>741</v>
          </cell>
          <cell r="C3823" t="str">
            <v>668#741</v>
          </cell>
          <cell r="D3823">
            <v>3523</v>
          </cell>
          <cell r="E3823">
            <v>2</v>
          </cell>
          <cell r="F3823" t="str">
            <v>A</v>
          </cell>
          <cell r="G3823" t="str">
            <v>A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>Freighter</v>
          </cell>
          <cell r="L3823" t="str">
            <v>ATR</v>
          </cell>
          <cell r="M3823" t="str">
            <v>ATR 72-600F</v>
          </cell>
        </row>
        <row r="3824">
          <cell r="A3824">
            <v>667</v>
          </cell>
          <cell r="B3824">
            <v>741</v>
          </cell>
          <cell r="C3824" t="str">
            <v>667#741</v>
          </cell>
          <cell r="D3824">
            <v>3523</v>
          </cell>
          <cell r="E3824">
            <v>2</v>
          </cell>
          <cell r="F3824" t="str">
            <v>A</v>
          </cell>
          <cell r="G3824" t="str">
            <v>A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>Freighter</v>
          </cell>
          <cell r="L3824" t="str">
            <v>ATR</v>
          </cell>
          <cell r="M3824" t="str">
            <v>ATR 72/42 Freighter Conversion</v>
          </cell>
        </row>
        <row r="3825">
          <cell r="A3825">
            <v>636</v>
          </cell>
          <cell r="B3825">
            <v>741</v>
          </cell>
          <cell r="C3825" t="str">
            <v>636#741</v>
          </cell>
          <cell r="D3825">
            <v>4893</v>
          </cell>
          <cell r="E3825">
            <v>2</v>
          </cell>
          <cell r="F3825" t="str">
            <v>B</v>
          </cell>
          <cell r="G3825" t="str">
            <v>B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>Military Transport / Special Mission</v>
          </cell>
          <cell r="L3825" t="str">
            <v>Boeing</v>
          </cell>
          <cell r="M3825" t="str">
            <v>Boeing B-52 Stratofortress</v>
          </cell>
        </row>
        <row r="3826">
          <cell r="A3826">
            <v>676</v>
          </cell>
          <cell r="B3826">
            <v>741</v>
          </cell>
          <cell r="C3826" t="str">
            <v>676#741</v>
          </cell>
          <cell r="D3826">
            <v>4893</v>
          </cell>
          <cell r="E3826">
            <v>2</v>
          </cell>
          <cell r="F3826" t="str">
            <v>B</v>
          </cell>
          <cell r="G3826" t="str">
            <v>B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>Military Transport / Special Mission</v>
          </cell>
          <cell r="L3826" t="str">
            <v>Boeing</v>
          </cell>
          <cell r="M3826" t="str">
            <v>Boeing B-52 Stratofortress re-engine</v>
          </cell>
        </row>
        <row r="3827">
          <cell r="A3827">
            <v>156</v>
          </cell>
          <cell r="B3827">
            <v>741</v>
          </cell>
          <cell r="C3827" t="str">
            <v>156#741</v>
          </cell>
          <cell r="D3827">
            <v>4893</v>
          </cell>
          <cell r="E3827">
            <v>2</v>
          </cell>
          <cell r="F3827" t="str">
            <v>B</v>
          </cell>
          <cell r="G3827" t="str">
            <v>B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>Military Transport / Special Mission</v>
          </cell>
          <cell r="L3827" t="str">
            <v>Boeing</v>
          </cell>
          <cell r="M3827" t="str">
            <v>Boeing P-8 Poseidon</v>
          </cell>
        </row>
        <row r="3828">
          <cell r="A3828">
            <v>574</v>
          </cell>
          <cell r="B3828">
            <v>741</v>
          </cell>
          <cell r="C3828" t="str">
            <v>574#741</v>
          </cell>
          <cell r="D3828">
            <v>4893</v>
          </cell>
          <cell r="E3828">
            <v>2</v>
          </cell>
          <cell r="F3828" t="str">
            <v>B</v>
          </cell>
          <cell r="G3828" t="str">
            <v>B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>Military Transport / Special Mission</v>
          </cell>
          <cell r="L3828" t="str">
            <v>Boeing</v>
          </cell>
          <cell r="M3828" t="str">
            <v>Boeing C-40 Clipper</v>
          </cell>
        </row>
        <row r="3829">
          <cell r="A3829">
            <v>541</v>
          </cell>
          <cell r="B3829">
            <v>741</v>
          </cell>
          <cell r="C3829" t="str">
            <v>541#741</v>
          </cell>
          <cell r="D3829">
            <v>4893</v>
          </cell>
          <cell r="E3829">
            <v>2</v>
          </cell>
          <cell r="F3829" t="str">
            <v>B</v>
          </cell>
          <cell r="G3829" t="str">
            <v>B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>Large Commercial Aircraft</v>
          </cell>
          <cell r="L3829" t="str">
            <v>Irkut</v>
          </cell>
          <cell r="M3829" t="str">
            <v>Irkut MC-21</v>
          </cell>
        </row>
        <row r="3830">
          <cell r="A3830">
            <v>19</v>
          </cell>
          <cell r="B3830">
            <v>741</v>
          </cell>
          <cell r="C3830" t="str">
            <v>19#741</v>
          </cell>
          <cell r="D3830">
            <v>4893</v>
          </cell>
          <cell r="E3830">
            <v>2</v>
          </cell>
          <cell r="F3830" t="str">
            <v>B</v>
          </cell>
          <cell r="G3830" t="str">
            <v>B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>Large Commercial Aircraft</v>
          </cell>
          <cell r="L3830" t="str">
            <v>Irkut</v>
          </cell>
          <cell r="M3830" t="str">
            <v>Irkut MC-21</v>
          </cell>
        </row>
        <row r="3831">
          <cell r="A3831">
            <v>671</v>
          </cell>
          <cell r="B3831">
            <v>741</v>
          </cell>
          <cell r="C3831" t="str">
            <v>671#741</v>
          </cell>
          <cell r="D3831">
            <v>4990</v>
          </cell>
          <cell r="E3831">
            <v>2</v>
          </cell>
          <cell r="F3831" t="str">
            <v>C</v>
          </cell>
          <cell r="G3831" t="str">
            <v>C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>Freighter</v>
          </cell>
          <cell r="L3831" t="str">
            <v>Embraer</v>
          </cell>
          <cell r="M3831" t="str">
            <v>Embraer E190F (P2F)</v>
          </cell>
        </row>
        <row r="3832">
          <cell r="A3832">
            <v>672</v>
          </cell>
          <cell r="B3832">
            <v>741</v>
          </cell>
          <cell r="C3832" t="str">
            <v>672#741</v>
          </cell>
          <cell r="D3832">
            <v>4990</v>
          </cell>
          <cell r="E3832">
            <v>2</v>
          </cell>
          <cell r="F3832" t="str">
            <v>C</v>
          </cell>
          <cell r="G3832" t="str">
            <v>C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>Freighter</v>
          </cell>
          <cell r="L3832" t="str">
            <v>Embraer</v>
          </cell>
          <cell r="M3832" t="str">
            <v>Embraer E195F (P2F)</v>
          </cell>
        </row>
        <row r="3833">
          <cell r="A3833">
            <v>515</v>
          </cell>
          <cell r="B3833">
            <v>741</v>
          </cell>
          <cell r="C3833" t="str">
            <v>515#741</v>
          </cell>
          <cell r="D3833">
            <v>5871</v>
          </cell>
          <cell r="E3833">
            <v>2</v>
          </cell>
          <cell r="F3833" t="str">
            <v>D</v>
          </cell>
          <cell r="G3833" t="str">
            <v>D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>Large Commercial Aircraft</v>
          </cell>
          <cell r="L3833" t="str">
            <v>Airbus</v>
          </cell>
          <cell r="M3833" t="str">
            <v>Airbus A321neo</v>
          </cell>
        </row>
        <row r="3834">
          <cell r="A3834">
            <v>536</v>
          </cell>
          <cell r="B3834">
            <v>741</v>
          </cell>
          <cell r="C3834" t="str">
            <v>536#741</v>
          </cell>
          <cell r="D3834">
            <v>5871</v>
          </cell>
          <cell r="E3834">
            <v>2</v>
          </cell>
          <cell r="F3834" t="str">
            <v>D</v>
          </cell>
          <cell r="G3834" t="str">
            <v>D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>Large Commercial Aircraft</v>
          </cell>
          <cell r="L3834" t="str">
            <v>Boeing</v>
          </cell>
          <cell r="M3834" t="str">
            <v>Boeing 737 Classic: 737-500</v>
          </cell>
        </row>
        <row r="3835">
          <cell r="A3835">
            <v>309</v>
          </cell>
          <cell r="B3835">
            <v>741</v>
          </cell>
          <cell r="C3835" t="str">
            <v>309#741</v>
          </cell>
          <cell r="D3835">
            <v>5871</v>
          </cell>
          <cell r="E3835">
            <v>2</v>
          </cell>
          <cell r="F3835" t="str">
            <v>D</v>
          </cell>
          <cell r="G3835" t="str">
            <v>D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>Large Commercial Aircraft</v>
          </cell>
          <cell r="L3835" t="str">
            <v>Boeing</v>
          </cell>
          <cell r="M3835" t="str">
            <v>Boeing 737 MAX: 737 MAX 10</v>
          </cell>
        </row>
        <row r="3836">
          <cell r="A3836">
            <v>195</v>
          </cell>
          <cell r="B3836">
            <v>741</v>
          </cell>
          <cell r="C3836" t="str">
            <v>195#741</v>
          </cell>
          <cell r="D3836">
            <v>5871</v>
          </cell>
          <cell r="E3836">
            <v>2</v>
          </cell>
          <cell r="F3836" t="str">
            <v>D</v>
          </cell>
          <cell r="G3836" t="str">
            <v>D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>Large Commercial Aircraft</v>
          </cell>
          <cell r="L3836" t="str">
            <v>Boeing</v>
          </cell>
          <cell r="M3836" t="str">
            <v>Boeing 737 MAX: 737 MAX 7</v>
          </cell>
        </row>
        <row r="3837">
          <cell r="A3837">
            <v>196</v>
          </cell>
          <cell r="B3837">
            <v>741</v>
          </cell>
          <cell r="C3837" t="str">
            <v>196#741</v>
          </cell>
          <cell r="D3837">
            <v>5871</v>
          </cell>
          <cell r="E3837">
            <v>2</v>
          </cell>
          <cell r="F3837" t="str">
            <v>D</v>
          </cell>
          <cell r="G3837" t="str">
            <v>D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>Large Commercial Aircraft</v>
          </cell>
          <cell r="L3837" t="str">
            <v>Boeing</v>
          </cell>
          <cell r="M3837" t="str">
            <v>Boeing 737 MAX: 737 MAX 8</v>
          </cell>
        </row>
        <row r="3838">
          <cell r="A3838">
            <v>211</v>
          </cell>
          <cell r="B3838">
            <v>741</v>
          </cell>
          <cell r="C3838" t="str">
            <v>211#741</v>
          </cell>
          <cell r="D3838">
            <v>5871</v>
          </cell>
          <cell r="E3838">
            <v>2</v>
          </cell>
          <cell r="F3838" t="str">
            <v>D</v>
          </cell>
          <cell r="G3838" t="str">
            <v>D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>Large Commercial Aircraft</v>
          </cell>
          <cell r="L3838" t="str">
            <v>Airbus</v>
          </cell>
          <cell r="M3838" t="str">
            <v>Airbus A321neo</v>
          </cell>
        </row>
        <row r="3839">
          <cell r="A3839">
            <v>299</v>
          </cell>
          <cell r="B3839">
            <v>741</v>
          </cell>
          <cell r="C3839" t="str">
            <v>299#741</v>
          </cell>
          <cell r="D3839">
            <v>5871</v>
          </cell>
          <cell r="E3839">
            <v>2</v>
          </cell>
          <cell r="F3839" t="str">
            <v>D</v>
          </cell>
          <cell r="G3839" t="str">
            <v>D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>Large Commercial Aircraft</v>
          </cell>
          <cell r="L3839" t="str">
            <v>Boeing</v>
          </cell>
          <cell r="M3839" t="str">
            <v>Boeing 717</v>
          </cell>
        </row>
        <row r="3840">
          <cell r="A3840">
            <v>534</v>
          </cell>
          <cell r="B3840">
            <v>741</v>
          </cell>
          <cell r="C3840" t="str">
            <v>534#741</v>
          </cell>
          <cell r="D3840">
            <v>5871</v>
          </cell>
          <cell r="E3840">
            <v>2</v>
          </cell>
          <cell r="F3840" t="str">
            <v>D</v>
          </cell>
          <cell r="G3840" t="str">
            <v>D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>Large Commercial Aircraft</v>
          </cell>
          <cell r="L3840" t="str">
            <v>Boeing</v>
          </cell>
          <cell r="M3840" t="str">
            <v>Boeing 737 Classic: 737-300</v>
          </cell>
        </row>
        <row r="3841">
          <cell r="A3841">
            <v>535</v>
          </cell>
          <cell r="B3841">
            <v>741</v>
          </cell>
          <cell r="C3841" t="str">
            <v>535#741</v>
          </cell>
          <cell r="D3841">
            <v>5871</v>
          </cell>
          <cell r="E3841">
            <v>2</v>
          </cell>
          <cell r="F3841" t="str">
            <v>D</v>
          </cell>
          <cell r="G3841" t="str">
            <v>D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>Large Commercial Aircraft</v>
          </cell>
          <cell r="L3841" t="str">
            <v>Boeing</v>
          </cell>
          <cell r="M3841" t="str">
            <v>Boeing 737 Classic: 737-400</v>
          </cell>
        </row>
        <row r="3842">
          <cell r="A3842">
            <v>221</v>
          </cell>
          <cell r="B3842">
            <v>741</v>
          </cell>
          <cell r="C3842" t="str">
            <v>221#741</v>
          </cell>
          <cell r="D3842">
            <v>5871</v>
          </cell>
          <cell r="E3842">
            <v>2</v>
          </cell>
          <cell r="F3842" t="str">
            <v>D</v>
          </cell>
          <cell r="G3842" t="str">
            <v>D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>Large Commercial Aircraft</v>
          </cell>
          <cell r="L3842" t="str">
            <v>Airbus</v>
          </cell>
          <cell r="M3842" t="str">
            <v>Airbus A220-100</v>
          </cell>
        </row>
        <row r="3843">
          <cell r="A3843">
            <v>222</v>
          </cell>
          <cell r="B3843">
            <v>741</v>
          </cell>
          <cell r="C3843" t="str">
            <v>222#741</v>
          </cell>
          <cell r="D3843">
            <v>5871</v>
          </cell>
          <cell r="E3843">
            <v>2</v>
          </cell>
          <cell r="F3843" t="str">
            <v>D</v>
          </cell>
          <cell r="G3843" t="str">
            <v>D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>Large Commercial Aircraft</v>
          </cell>
          <cell r="L3843" t="str">
            <v>Airbus</v>
          </cell>
          <cell r="M3843" t="str">
            <v>Airbus A220-300</v>
          </cell>
        </row>
        <row r="3844">
          <cell r="A3844">
            <v>634</v>
          </cell>
          <cell r="B3844">
            <v>741</v>
          </cell>
          <cell r="C3844" t="str">
            <v>634#741</v>
          </cell>
          <cell r="D3844">
            <v>5871</v>
          </cell>
          <cell r="E3844">
            <v>2</v>
          </cell>
          <cell r="F3844" t="str">
            <v>D</v>
          </cell>
          <cell r="G3844" t="str">
            <v>D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>Large Commercial Aircraft</v>
          </cell>
          <cell r="L3844" t="str">
            <v>Airbus</v>
          </cell>
          <cell r="M3844" t="str">
            <v>A319-100</v>
          </cell>
        </row>
        <row r="3845">
          <cell r="A3845">
            <v>633</v>
          </cell>
          <cell r="B3845">
            <v>741</v>
          </cell>
          <cell r="C3845" t="str">
            <v>633#741</v>
          </cell>
          <cell r="D3845">
            <v>5871</v>
          </cell>
          <cell r="E3845">
            <v>2</v>
          </cell>
          <cell r="F3845" t="str">
            <v>D</v>
          </cell>
          <cell r="G3845" t="str">
            <v>D</v>
          </cell>
          <cell r="H3845">
            <v>5000</v>
          </cell>
          <cell r="I3845">
            <v>0.17419999999999999</v>
          </cell>
          <cell r="J3845" t="str">
            <v/>
          </cell>
          <cell r="K3845" t="str">
            <v>Large Commercial Aircraft</v>
          </cell>
          <cell r="L3845" t="str">
            <v>Airbus</v>
          </cell>
          <cell r="M3845" t="str">
            <v>A320-200</v>
          </cell>
        </row>
        <row r="3846">
          <cell r="A3846">
            <v>206</v>
          </cell>
          <cell r="B3846">
            <v>741</v>
          </cell>
          <cell r="C3846" t="str">
            <v>206#741</v>
          </cell>
          <cell r="D3846">
            <v>5871</v>
          </cell>
          <cell r="E3846">
            <v>2</v>
          </cell>
          <cell r="F3846" t="str">
            <v>D</v>
          </cell>
          <cell r="G3846" t="str">
            <v>D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>Large Commercial Aircraft</v>
          </cell>
          <cell r="L3846" t="str">
            <v>Airbus</v>
          </cell>
          <cell r="M3846" t="str">
            <v>Airbus A319ceo</v>
          </cell>
        </row>
        <row r="3847">
          <cell r="A3847">
            <v>510</v>
          </cell>
          <cell r="B3847">
            <v>741</v>
          </cell>
          <cell r="C3847" t="str">
            <v>510#741</v>
          </cell>
          <cell r="D3847">
            <v>5871</v>
          </cell>
          <cell r="E3847">
            <v>2</v>
          </cell>
          <cell r="F3847" t="str">
            <v>D</v>
          </cell>
          <cell r="G3847" t="str">
            <v>D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>Large Commercial Aircraft</v>
          </cell>
          <cell r="L3847" t="str">
            <v>Airbus</v>
          </cell>
          <cell r="M3847" t="str">
            <v>Airbus A319ceo</v>
          </cell>
        </row>
        <row r="3848">
          <cell r="A3848">
            <v>207</v>
          </cell>
          <cell r="B3848">
            <v>741</v>
          </cell>
          <cell r="C3848" t="str">
            <v>207#741</v>
          </cell>
          <cell r="D3848">
            <v>5871</v>
          </cell>
          <cell r="E3848">
            <v>2</v>
          </cell>
          <cell r="F3848" t="str">
            <v>D</v>
          </cell>
          <cell r="G3848" t="str">
            <v>D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>Large Commercial Aircraft</v>
          </cell>
          <cell r="L3848" t="str">
            <v>Airbus</v>
          </cell>
          <cell r="M3848" t="str">
            <v>Airbus A320ceo</v>
          </cell>
        </row>
        <row r="3849">
          <cell r="A3849">
            <v>511</v>
          </cell>
          <cell r="B3849">
            <v>741</v>
          </cell>
          <cell r="C3849" t="str">
            <v>511#741</v>
          </cell>
          <cell r="D3849">
            <v>5871</v>
          </cell>
          <cell r="E3849">
            <v>2</v>
          </cell>
          <cell r="F3849" t="str">
            <v>D</v>
          </cell>
          <cell r="G3849" t="str">
            <v>D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>Large Commercial Aircraft</v>
          </cell>
          <cell r="L3849" t="str">
            <v>Airbus</v>
          </cell>
          <cell r="M3849" t="str">
            <v>Airbus A320ceo</v>
          </cell>
        </row>
        <row r="3850">
          <cell r="A3850">
            <v>208</v>
          </cell>
          <cell r="B3850">
            <v>741</v>
          </cell>
          <cell r="C3850" t="str">
            <v>208#741</v>
          </cell>
          <cell r="D3850">
            <v>5871</v>
          </cell>
          <cell r="E3850">
            <v>2</v>
          </cell>
          <cell r="F3850" t="str">
            <v>D</v>
          </cell>
          <cell r="G3850" t="str">
            <v>D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>Large Commercial Aircraft</v>
          </cell>
          <cell r="L3850" t="str">
            <v>Airbus</v>
          </cell>
          <cell r="M3850" t="str">
            <v>Airbus A321ceo</v>
          </cell>
        </row>
        <row r="3851">
          <cell r="A3851">
            <v>512</v>
          </cell>
          <cell r="B3851">
            <v>741</v>
          </cell>
          <cell r="C3851" t="str">
            <v>512#741</v>
          </cell>
          <cell r="D3851">
            <v>5871</v>
          </cell>
          <cell r="E3851">
            <v>2</v>
          </cell>
          <cell r="F3851" t="str">
            <v>D</v>
          </cell>
          <cell r="G3851" t="str">
            <v>D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>Large Commercial Aircraft</v>
          </cell>
          <cell r="L3851" t="str">
            <v>Airbus</v>
          </cell>
          <cell r="M3851" t="str">
            <v>Airbus A321ceo</v>
          </cell>
        </row>
        <row r="3852">
          <cell r="A3852">
            <v>513</v>
          </cell>
          <cell r="B3852">
            <v>741</v>
          </cell>
          <cell r="C3852" t="str">
            <v>513#741</v>
          </cell>
          <cell r="D3852">
            <v>5871</v>
          </cell>
          <cell r="E3852">
            <v>2</v>
          </cell>
          <cell r="F3852" t="str">
            <v>D</v>
          </cell>
          <cell r="G3852" t="str">
            <v>D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>Large Commercial Aircraft</v>
          </cell>
          <cell r="L3852" t="str">
            <v>Airbus</v>
          </cell>
          <cell r="M3852" t="str">
            <v>Airbus A319neo</v>
          </cell>
        </row>
        <row r="3853">
          <cell r="A3853">
            <v>209</v>
          </cell>
          <cell r="B3853">
            <v>741</v>
          </cell>
          <cell r="C3853" t="str">
            <v>209#741</v>
          </cell>
          <cell r="D3853">
            <v>5871</v>
          </cell>
          <cell r="E3853">
            <v>2</v>
          </cell>
          <cell r="F3853" t="str">
            <v>D</v>
          </cell>
          <cell r="G3853" t="str">
            <v>D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>Large Commercial Aircraft</v>
          </cell>
          <cell r="L3853" t="str">
            <v>Airbus</v>
          </cell>
          <cell r="M3853" t="str">
            <v>Airbus A319neo</v>
          </cell>
        </row>
        <row r="3854">
          <cell r="A3854">
            <v>514</v>
          </cell>
          <cell r="B3854">
            <v>741</v>
          </cell>
          <cell r="C3854" t="str">
            <v>514#741</v>
          </cell>
          <cell r="D3854">
            <v>5871</v>
          </cell>
          <cell r="E3854">
            <v>2</v>
          </cell>
          <cell r="F3854" t="str">
            <v>D</v>
          </cell>
          <cell r="G3854" t="str">
            <v>D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>Large Commercial Aircraft</v>
          </cell>
          <cell r="L3854" t="str">
            <v>Airbus</v>
          </cell>
          <cell r="M3854" t="str">
            <v>Airbus A320neo</v>
          </cell>
        </row>
        <row r="3855">
          <cell r="A3855">
            <v>210</v>
          </cell>
          <cell r="B3855">
            <v>741</v>
          </cell>
          <cell r="C3855" t="str">
            <v>210#741</v>
          </cell>
          <cell r="D3855">
            <v>5871</v>
          </cell>
          <cell r="E3855">
            <v>2</v>
          </cell>
          <cell r="F3855" t="str">
            <v>D</v>
          </cell>
          <cell r="G3855" t="str">
            <v>D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>Large Commercial Aircraft</v>
          </cell>
          <cell r="L3855" t="str">
            <v>Airbus</v>
          </cell>
          <cell r="M3855" t="str">
            <v>Airbus A320neo</v>
          </cell>
        </row>
        <row r="3856">
          <cell r="A3856">
            <v>665</v>
          </cell>
          <cell r="B3856">
            <v>741</v>
          </cell>
          <cell r="C3856" t="str">
            <v>665#741</v>
          </cell>
          <cell r="D3856">
            <v>5871</v>
          </cell>
          <cell r="E3856">
            <v>2</v>
          </cell>
          <cell r="F3856" t="str">
            <v>D</v>
          </cell>
          <cell r="G3856" t="str">
            <v>D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>Freighter</v>
          </cell>
          <cell r="L3856" t="str">
            <v>Airbus</v>
          </cell>
          <cell r="M3856" t="str">
            <v>A320-200P2F</v>
          </cell>
        </row>
        <row r="3857">
          <cell r="A3857">
            <v>666</v>
          </cell>
          <cell r="B3857">
            <v>741</v>
          </cell>
          <cell r="C3857" t="str">
            <v>666#741</v>
          </cell>
          <cell r="D3857">
            <v>5871</v>
          </cell>
          <cell r="E3857">
            <v>2</v>
          </cell>
          <cell r="F3857" t="str">
            <v>D</v>
          </cell>
          <cell r="G3857" t="str">
            <v>D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>Freighter</v>
          </cell>
          <cell r="L3857" t="str">
            <v>Airbus</v>
          </cell>
          <cell r="M3857" t="str">
            <v>A321P2F</v>
          </cell>
        </row>
        <row r="3858">
          <cell r="A3858">
            <v>573</v>
          </cell>
          <cell r="B3858">
            <v>741</v>
          </cell>
          <cell r="C3858" t="str">
            <v>573#741</v>
          </cell>
          <cell r="D3858">
            <v>5871</v>
          </cell>
          <cell r="E3858">
            <v>2</v>
          </cell>
          <cell r="F3858" t="str">
            <v>D</v>
          </cell>
          <cell r="G3858" t="str">
            <v>D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>Freighter</v>
          </cell>
          <cell r="L3858" t="str">
            <v>Boeing</v>
          </cell>
          <cell r="M3858" t="str">
            <v>Boeing 737-300SF</v>
          </cell>
        </row>
        <row r="3859">
          <cell r="A3859">
            <v>572</v>
          </cell>
          <cell r="B3859">
            <v>741</v>
          </cell>
          <cell r="C3859" t="str">
            <v>572#741</v>
          </cell>
          <cell r="D3859">
            <v>5871</v>
          </cell>
          <cell r="E3859">
            <v>2</v>
          </cell>
          <cell r="F3859" t="str">
            <v>D</v>
          </cell>
          <cell r="G3859" t="str">
            <v>D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>Freighter</v>
          </cell>
          <cell r="L3859" t="str">
            <v>Boeing</v>
          </cell>
          <cell r="M3859" t="str">
            <v>Boeing 737-400SF</v>
          </cell>
        </row>
        <row r="3860">
          <cell r="A3860">
            <v>591</v>
          </cell>
          <cell r="B3860">
            <v>741</v>
          </cell>
          <cell r="C3860" t="str">
            <v>591#741</v>
          </cell>
          <cell r="D3860">
            <v>5871</v>
          </cell>
          <cell r="E3860">
            <v>2</v>
          </cell>
          <cell r="F3860" t="str">
            <v>D</v>
          </cell>
          <cell r="G3860" t="str">
            <v>D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>Freighter</v>
          </cell>
          <cell r="L3860" t="str">
            <v>Boeing</v>
          </cell>
          <cell r="M3860" t="str">
            <v>Boeing 737-700C</v>
          </cell>
        </row>
        <row r="3861">
          <cell r="A3861">
            <v>571</v>
          </cell>
          <cell r="B3861">
            <v>741</v>
          </cell>
          <cell r="C3861" t="str">
            <v>571#741</v>
          </cell>
          <cell r="D3861">
            <v>5871</v>
          </cell>
          <cell r="E3861">
            <v>2</v>
          </cell>
          <cell r="F3861" t="str">
            <v>D</v>
          </cell>
          <cell r="G3861" t="str">
            <v>D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>Freighter</v>
          </cell>
          <cell r="L3861" t="str">
            <v>Boeing</v>
          </cell>
          <cell r="M3861" t="str">
            <v>Boeing 737-700/-800CF</v>
          </cell>
        </row>
        <row r="3862">
          <cell r="A3862">
            <v>596</v>
          </cell>
          <cell r="B3862">
            <v>741</v>
          </cell>
          <cell r="C3862" t="str">
            <v>596#741</v>
          </cell>
          <cell r="D3862">
            <v>5871</v>
          </cell>
          <cell r="E3862">
            <v>2</v>
          </cell>
          <cell r="F3862" t="str">
            <v>D</v>
          </cell>
          <cell r="G3862" t="str">
            <v>D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>Freighter</v>
          </cell>
          <cell r="L3862" t="str">
            <v>Boeing</v>
          </cell>
          <cell r="M3862" t="str">
            <v>Boeing 757-200 PF/SF</v>
          </cell>
        </row>
        <row r="3863">
          <cell r="A3863">
            <v>595</v>
          </cell>
          <cell r="B3863">
            <v>741</v>
          </cell>
          <cell r="C3863" t="str">
            <v>595#741</v>
          </cell>
          <cell r="D3863">
            <v>5871</v>
          </cell>
          <cell r="E3863">
            <v>2</v>
          </cell>
          <cell r="F3863" t="str">
            <v>D</v>
          </cell>
          <cell r="G3863" t="str">
            <v>D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>Freighter</v>
          </cell>
          <cell r="L3863" t="str">
            <v>Boeing</v>
          </cell>
          <cell r="M3863" t="str">
            <v>Boeing 757-200 PF/SF</v>
          </cell>
        </row>
        <row r="3864">
          <cell r="A3864">
            <v>674</v>
          </cell>
          <cell r="B3864">
            <v>741</v>
          </cell>
          <cell r="C3864" t="str">
            <v>674#741</v>
          </cell>
          <cell r="D3864">
            <v>5871</v>
          </cell>
          <cell r="E3864">
            <v>2</v>
          </cell>
          <cell r="F3864" t="str">
            <v>D</v>
          </cell>
          <cell r="G3864" t="str">
            <v>D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>Business Jet</v>
          </cell>
          <cell r="L3864" t="str">
            <v>Airbus</v>
          </cell>
          <cell r="M3864" t="str">
            <v>Airbus ACJ TwoTwenty</v>
          </cell>
        </row>
        <row r="3865">
          <cell r="A3865">
            <v>296</v>
          </cell>
          <cell r="B3865">
            <v>741</v>
          </cell>
          <cell r="C3865" t="str">
            <v>296#741</v>
          </cell>
          <cell r="D3865">
            <v>5871</v>
          </cell>
          <cell r="E3865">
            <v>2</v>
          </cell>
          <cell r="F3865" t="str">
            <v>D</v>
          </cell>
          <cell r="G3865" t="str">
            <v>D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>Business Jet</v>
          </cell>
          <cell r="L3865" t="str">
            <v>Airbus</v>
          </cell>
          <cell r="M3865" t="str">
            <v>Airbus ACJ320 Family</v>
          </cell>
        </row>
        <row r="3866">
          <cell r="A3866">
            <v>526</v>
          </cell>
          <cell r="B3866">
            <v>741</v>
          </cell>
          <cell r="C3866" t="str">
            <v>526#741</v>
          </cell>
          <cell r="D3866">
            <v>5871</v>
          </cell>
          <cell r="E3866">
            <v>2</v>
          </cell>
          <cell r="F3866" t="str">
            <v>D</v>
          </cell>
          <cell r="G3866" t="str">
            <v>D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>Business Jet</v>
          </cell>
          <cell r="L3866" t="str">
            <v>Airbus</v>
          </cell>
          <cell r="M3866" t="str">
            <v>Airbus ACJ320 Family</v>
          </cell>
        </row>
        <row r="3867">
          <cell r="A3867">
            <v>528</v>
          </cell>
          <cell r="B3867">
            <v>741</v>
          </cell>
          <cell r="C3867" t="str">
            <v>528#741</v>
          </cell>
          <cell r="D3867">
            <v>5871</v>
          </cell>
          <cell r="E3867">
            <v>2</v>
          </cell>
          <cell r="F3867" t="str">
            <v>D</v>
          </cell>
          <cell r="G3867" t="str">
            <v>D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>Business Jet</v>
          </cell>
          <cell r="L3867" t="str">
            <v>Airbus</v>
          </cell>
          <cell r="M3867" t="str">
            <v>Airbus ACJ320neo Family</v>
          </cell>
        </row>
        <row r="3868">
          <cell r="A3868">
            <v>527</v>
          </cell>
          <cell r="B3868">
            <v>741</v>
          </cell>
          <cell r="C3868" t="str">
            <v>527#741</v>
          </cell>
          <cell r="D3868">
            <v>5871</v>
          </cell>
          <cell r="E3868">
            <v>2</v>
          </cell>
          <cell r="F3868" t="str">
            <v>D</v>
          </cell>
          <cell r="G3868" t="str">
            <v>D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>Business Jet</v>
          </cell>
          <cell r="L3868" t="str">
            <v>Airbus</v>
          </cell>
          <cell r="M3868" t="str">
            <v>Airbus ACJ320neo Family</v>
          </cell>
        </row>
        <row r="3869">
          <cell r="A3869">
            <v>529</v>
          </cell>
          <cell r="B3869">
            <v>741</v>
          </cell>
          <cell r="C3869" t="str">
            <v>529#741</v>
          </cell>
          <cell r="D3869">
            <v>5871</v>
          </cell>
          <cell r="E3869">
            <v>2</v>
          </cell>
          <cell r="F3869" t="str">
            <v>D</v>
          </cell>
          <cell r="G3869" t="str">
            <v>D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>Business Jet</v>
          </cell>
          <cell r="L3869" t="str">
            <v>Boeing</v>
          </cell>
          <cell r="M3869" t="str">
            <v>Boeing BBJ MAX</v>
          </cell>
        </row>
        <row r="3870">
          <cell r="A3870">
            <v>297</v>
          </cell>
          <cell r="B3870">
            <v>741</v>
          </cell>
          <cell r="C3870" t="str">
            <v>297#741</v>
          </cell>
          <cell r="D3870">
            <v>5871</v>
          </cell>
          <cell r="E3870">
            <v>2</v>
          </cell>
          <cell r="F3870" t="str">
            <v>D</v>
          </cell>
          <cell r="G3870" t="str">
            <v>D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>Business Jet</v>
          </cell>
          <cell r="L3870" t="str">
            <v>Boeing</v>
          </cell>
          <cell r="M3870" t="str">
            <v>Boeing BBJ/BBJ2/BBJ3</v>
          </cell>
        </row>
        <row r="3871">
          <cell r="A3871">
            <v>197</v>
          </cell>
          <cell r="B3871">
            <v>741</v>
          </cell>
          <cell r="C3871" t="str">
            <v>197#741</v>
          </cell>
          <cell r="D3871">
            <v>5871</v>
          </cell>
          <cell r="E3871">
            <v>2</v>
          </cell>
          <cell r="F3871" t="str">
            <v>D</v>
          </cell>
          <cell r="G3871" t="str">
            <v>D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>Large Commercial Aircraft</v>
          </cell>
          <cell r="L3871" t="str">
            <v>Boeing</v>
          </cell>
          <cell r="M3871" t="str">
            <v>Boeing 737 MAX: 737 MAX 9</v>
          </cell>
        </row>
        <row r="3872">
          <cell r="A3872">
            <v>300</v>
          </cell>
          <cell r="B3872">
            <v>741</v>
          </cell>
          <cell r="C3872" t="str">
            <v>300#741</v>
          </cell>
          <cell r="D3872">
            <v>5871</v>
          </cell>
          <cell r="E3872">
            <v>2</v>
          </cell>
          <cell r="F3872" t="str">
            <v>D</v>
          </cell>
          <cell r="G3872" t="str">
            <v>D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>Large Commercial Aircraft</v>
          </cell>
          <cell r="L3872" t="str">
            <v>Boeing</v>
          </cell>
          <cell r="M3872" t="str">
            <v>Boeing 737-600</v>
          </cell>
        </row>
        <row r="3873">
          <cell r="A3873">
            <v>192</v>
          </cell>
          <cell r="B3873">
            <v>741</v>
          </cell>
          <cell r="C3873" t="str">
            <v>192#741</v>
          </cell>
          <cell r="D3873">
            <v>5871</v>
          </cell>
          <cell r="E3873">
            <v>2</v>
          </cell>
          <cell r="F3873" t="str">
            <v>D</v>
          </cell>
          <cell r="G3873" t="str">
            <v>D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>Large Commercial Aircraft</v>
          </cell>
          <cell r="L3873" t="str">
            <v>Boeing</v>
          </cell>
          <cell r="M3873" t="str">
            <v>Boeing 737-700</v>
          </cell>
        </row>
        <row r="3874">
          <cell r="A3874">
            <v>193</v>
          </cell>
          <cell r="B3874">
            <v>741</v>
          </cell>
          <cell r="C3874" t="str">
            <v>193#741</v>
          </cell>
          <cell r="D3874">
            <v>5871</v>
          </cell>
          <cell r="E3874">
            <v>2</v>
          </cell>
          <cell r="F3874" t="str">
            <v>D</v>
          </cell>
          <cell r="G3874" t="str">
            <v>D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>Large Commercial Aircraft</v>
          </cell>
          <cell r="L3874" t="str">
            <v>Boeing</v>
          </cell>
          <cell r="M3874" t="str">
            <v>Boeing 737-800</v>
          </cell>
        </row>
        <row r="3875">
          <cell r="A3875">
            <v>194</v>
          </cell>
          <cell r="B3875">
            <v>741</v>
          </cell>
          <cell r="C3875" t="str">
            <v>194#741</v>
          </cell>
          <cell r="D3875">
            <v>5871</v>
          </cell>
          <cell r="E3875">
            <v>2</v>
          </cell>
          <cell r="F3875" t="str">
            <v>D</v>
          </cell>
          <cell r="G3875" t="str">
            <v>D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>Large Commercial Aircraft</v>
          </cell>
          <cell r="L3875" t="str">
            <v>Boeing</v>
          </cell>
          <cell r="M3875" t="str">
            <v>Boeing 737-900</v>
          </cell>
        </row>
        <row r="3876">
          <cell r="A3876">
            <v>522</v>
          </cell>
          <cell r="B3876">
            <v>741</v>
          </cell>
          <cell r="C3876" t="str">
            <v>522#741</v>
          </cell>
          <cell r="D3876">
            <v>5871</v>
          </cell>
          <cell r="E3876">
            <v>2</v>
          </cell>
          <cell r="F3876" t="str">
            <v>D</v>
          </cell>
          <cell r="G3876" t="str">
            <v>D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>Large Commercial Aircraft</v>
          </cell>
          <cell r="L3876" t="str">
            <v>Boeing</v>
          </cell>
          <cell r="M3876" t="str">
            <v>Boeing 757</v>
          </cell>
        </row>
        <row r="3877">
          <cell r="A3877">
            <v>230</v>
          </cell>
          <cell r="B3877">
            <v>741</v>
          </cell>
          <cell r="C3877" t="str">
            <v>230#741</v>
          </cell>
          <cell r="D3877">
            <v>5871</v>
          </cell>
          <cell r="E3877">
            <v>2</v>
          </cell>
          <cell r="F3877" t="str">
            <v>D</v>
          </cell>
          <cell r="G3877" t="str">
            <v>D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>Large Commercial Aircraft</v>
          </cell>
          <cell r="L3877" t="str">
            <v>Boeing</v>
          </cell>
          <cell r="M3877" t="str">
            <v>Boeing 757</v>
          </cell>
        </row>
        <row r="3878">
          <cell r="A3878">
            <v>612</v>
          </cell>
          <cell r="B3878">
            <v>741</v>
          </cell>
          <cell r="C3878" t="str">
            <v>612#741</v>
          </cell>
          <cell r="D3878">
            <v>5871</v>
          </cell>
          <cell r="E3878">
            <v>2</v>
          </cell>
          <cell r="F3878" t="str">
            <v>D</v>
          </cell>
          <cell r="G3878" t="str">
            <v>D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>Large Commercial Aircraft</v>
          </cell>
          <cell r="L3878" t="str">
            <v>Boeing</v>
          </cell>
          <cell r="M3878" t="str">
            <v>Boeing New Single Aisle (NSA)</v>
          </cell>
        </row>
        <row r="3879">
          <cell r="A3879">
            <v>18</v>
          </cell>
          <cell r="B3879">
            <v>741</v>
          </cell>
          <cell r="C3879" t="str">
            <v>18#741</v>
          </cell>
          <cell r="D3879">
            <v>5871</v>
          </cell>
          <cell r="E3879">
            <v>2</v>
          </cell>
          <cell r="F3879" t="str">
            <v>D</v>
          </cell>
          <cell r="G3879" t="str">
            <v>D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>Large Commercial Aircraft</v>
          </cell>
          <cell r="L3879" t="str">
            <v>Comac</v>
          </cell>
          <cell r="M3879" t="str">
            <v>Comac C919</v>
          </cell>
        </row>
        <row r="3880">
          <cell r="A3880">
            <v>654</v>
          </cell>
          <cell r="B3880">
            <v>741</v>
          </cell>
          <cell r="C3880" t="str">
            <v>654#741</v>
          </cell>
          <cell r="D3880">
            <v>6165</v>
          </cell>
          <cell r="E3880">
            <v>2</v>
          </cell>
          <cell r="F3880" t="str">
            <v>E</v>
          </cell>
          <cell r="G3880" t="str">
            <v>E (105% D) [$5,871]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>Large Commercial Aircraft</v>
          </cell>
          <cell r="L3880" t="str">
            <v>Airbus</v>
          </cell>
          <cell r="M3880" t="str">
            <v>Airbus A322X</v>
          </cell>
        </row>
        <row r="3881">
          <cell r="A3881">
            <v>655</v>
          </cell>
          <cell r="B3881">
            <v>741</v>
          </cell>
          <cell r="C3881" t="str">
            <v>655#741</v>
          </cell>
          <cell r="D3881">
            <v>6165</v>
          </cell>
          <cell r="E3881">
            <v>2</v>
          </cell>
          <cell r="F3881" t="str">
            <v>E</v>
          </cell>
          <cell r="G3881" t="str">
            <v>E (105% D) [$5,871]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>Large Commercial Aircraft</v>
          </cell>
          <cell r="L3881" t="str">
            <v>Airbus</v>
          </cell>
          <cell r="M3881" t="str">
            <v>Airbus A322X</v>
          </cell>
        </row>
        <row r="3882">
          <cell r="A3882">
            <v>653</v>
          </cell>
          <cell r="B3882">
            <v>741</v>
          </cell>
          <cell r="C3882" t="str">
            <v>653#741</v>
          </cell>
          <cell r="D3882">
            <v>6165</v>
          </cell>
          <cell r="E3882">
            <v>2</v>
          </cell>
          <cell r="F3882" t="str">
            <v>E</v>
          </cell>
          <cell r="G3882" t="str">
            <v>E (105% D) [$5,871]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>Large Commercial Aircraft</v>
          </cell>
          <cell r="L3882" t="str">
            <v>Airbus</v>
          </cell>
          <cell r="M3882" t="str">
            <v>Airbus A220-500</v>
          </cell>
        </row>
        <row r="3883">
          <cell r="A3883">
            <v>660</v>
          </cell>
          <cell r="B3883">
            <v>741</v>
          </cell>
          <cell r="C3883" t="str">
            <v>660#741</v>
          </cell>
          <cell r="D3883">
            <v>6165</v>
          </cell>
          <cell r="E3883">
            <v>2</v>
          </cell>
          <cell r="F3883" t="str">
            <v>E</v>
          </cell>
          <cell r="G3883" t="str">
            <v>E (105% D) [$5,871]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>Large Commercial Aircraft</v>
          </cell>
          <cell r="L3883" t="str">
            <v>Airbus</v>
          </cell>
          <cell r="M3883" t="str">
            <v>Airbus A321 LR</v>
          </cell>
        </row>
        <row r="3884">
          <cell r="A3884">
            <v>661</v>
          </cell>
          <cell r="B3884">
            <v>741</v>
          </cell>
          <cell r="C3884" t="str">
            <v>661#741</v>
          </cell>
          <cell r="D3884">
            <v>6165</v>
          </cell>
          <cell r="E3884">
            <v>2</v>
          </cell>
          <cell r="F3884" t="str">
            <v>E</v>
          </cell>
          <cell r="G3884" t="str">
            <v>E (105% D) [$5,871]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>Large Commercial Aircraft</v>
          </cell>
          <cell r="L3884" t="str">
            <v>Airbus</v>
          </cell>
          <cell r="M3884" t="str">
            <v>Airbus A321 LR</v>
          </cell>
        </row>
        <row r="3885">
          <cell r="A3885">
            <v>662</v>
          </cell>
          <cell r="B3885">
            <v>741</v>
          </cell>
          <cell r="C3885" t="str">
            <v>662#741</v>
          </cell>
          <cell r="D3885">
            <v>6165</v>
          </cell>
          <cell r="E3885">
            <v>2</v>
          </cell>
          <cell r="F3885" t="str">
            <v>E</v>
          </cell>
          <cell r="G3885" t="str">
            <v>E (105% D) [$5,871]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>Large Commercial Aircraft</v>
          </cell>
          <cell r="L3885" t="str">
            <v>Airbus</v>
          </cell>
          <cell r="M3885" t="str">
            <v>Airbus A321 XLR</v>
          </cell>
        </row>
        <row r="3886">
          <cell r="A3886">
            <v>663</v>
          </cell>
          <cell r="B3886">
            <v>741</v>
          </cell>
          <cell r="C3886" t="str">
            <v>663#741</v>
          </cell>
          <cell r="D3886">
            <v>6165</v>
          </cell>
          <cell r="E3886">
            <v>2</v>
          </cell>
          <cell r="F3886" t="str">
            <v>E</v>
          </cell>
          <cell r="G3886" t="str">
            <v>E (105% D) [$5,871]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>Large Commercial Aircraft</v>
          </cell>
          <cell r="L3886" t="str">
            <v>Airbus</v>
          </cell>
          <cell r="M3886" t="str">
            <v>Airbus A321 XLR</v>
          </cell>
        </row>
        <row r="3887">
          <cell r="A3887">
            <v>618</v>
          </cell>
          <cell r="B3887">
            <v>741</v>
          </cell>
          <cell r="C3887" t="str">
            <v>618#741</v>
          </cell>
          <cell r="D3887">
            <v>29353</v>
          </cell>
          <cell r="E3887">
            <v>2</v>
          </cell>
          <cell r="F3887" t="str">
            <v>F</v>
          </cell>
          <cell r="G3887" t="str">
            <v>F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>Regional</v>
          </cell>
          <cell r="L3887" t="str">
            <v>Bombardier</v>
          </cell>
          <cell r="M3887" t="str">
            <v>Bombardier CRJ200</v>
          </cell>
        </row>
        <row r="3888">
          <cell r="A3888">
            <v>220</v>
          </cell>
          <cell r="B3888">
            <v>741</v>
          </cell>
          <cell r="C3888" t="str">
            <v>220#741</v>
          </cell>
          <cell r="D3888">
            <v>29353</v>
          </cell>
          <cell r="E3888">
            <v>2</v>
          </cell>
          <cell r="F3888" t="str">
            <v>F</v>
          </cell>
          <cell r="G3888" t="str">
            <v>F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>Regional</v>
          </cell>
          <cell r="L3888" t="str">
            <v>Bombardier</v>
          </cell>
          <cell r="M3888" t="str">
            <v>Bombardier CRJ700-1000</v>
          </cell>
        </row>
        <row r="3889">
          <cell r="A3889">
            <v>218</v>
          </cell>
          <cell r="B3889">
            <v>741</v>
          </cell>
          <cell r="C3889" t="str">
            <v>218#741</v>
          </cell>
          <cell r="D3889">
            <v>29353</v>
          </cell>
          <cell r="E3889">
            <v>2</v>
          </cell>
          <cell r="F3889" t="str">
            <v>F</v>
          </cell>
          <cell r="G3889" t="str">
            <v>F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>Regional</v>
          </cell>
          <cell r="L3889" t="str">
            <v>Bombardier</v>
          </cell>
          <cell r="M3889" t="str">
            <v>Bombardier CRJ700-700</v>
          </cell>
        </row>
        <row r="3890">
          <cell r="A3890">
            <v>219</v>
          </cell>
          <cell r="B3890">
            <v>741</v>
          </cell>
          <cell r="C3890" t="str">
            <v>219#741</v>
          </cell>
          <cell r="D3890">
            <v>29353</v>
          </cell>
          <cell r="E3890">
            <v>2</v>
          </cell>
          <cell r="F3890" t="str">
            <v>F</v>
          </cell>
          <cell r="G3890" t="str">
            <v>F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>Regional</v>
          </cell>
          <cell r="L3890" t="str">
            <v>Bombardier</v>
          </cell>
          <cell r="M3890" t="str">
            <v>Bombardier CRJ700-900</v>
          </cell>
        </row>
        <row r="3891">
          <cell r="A3891">
            <v>27</v>
          </cell>
          <cell r="B3891">
            <v>741</v>
          </cell>
          <cell r="C3891" t="str">
            <v>27#741</v>
          </cell>
          <cell r="D3891">
            <v>29353</v>
          </cell>
          <cell r="E3891">
            <v>2</v>
          </cell>
          <cell r="F3891" t="str">
            <v>F</v>
          </cell>
          <cell r="G3891" t="str">
            <v>F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>Regional</v>
          </cell>
          <cell r="L3891" t="str">
            <v>Comac</v>
          </cell>
          <cell r="M3891" t="str">
            <v>Comac ARJ21</v>
          </cell>
        </row>
        <row r="3892">
          <cell r="A3892">
            <v>580</v>
          </cell>
          <cell r="B3892">
            <v>741</v>
          </cell>
          <cell r="C3892" t="str">
            <v>580#741</v>
          </cell>
          <cell r="D3892">
            <v>29353</v>
          </cell>
          <cell r="E3892">
            <v>2</v>
          </cell>
          <cell r="F3892" t="str">
            <v>F</v>
          </cell>
          <cell r="G3892" t="str">
            <v>F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>Regional</v>
          </cell>
          <cell r="L3892" t="str">
            <v>Embraer</v>
          </cell>
          <cell r="M3892" t="str">
            <v>Embraer E170</v>
          </cell>
        </row>
        <row r="3893">
          <cell r="A3893">
            <v>22</v>
          </cell>
          <cell r="B3893">
            <v>741</v>
          </cell>
          <cell r="C3893" t="str">
            <v>22#741</v>
          </cell>
          <cell r="D3893">
            <v>29353</v>
          </cell>
          <cell r="E3893">
            <v>2</v>
          </cell>
          <cell r="F3893" t="str">
            <v>F</v>
          </cell>
          <cell r="G3893" t="str">
            <v>F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>Regional</v>
          </cell>
          <cell r="L3893" t="str">
            <v>Embraer</v>
          </cell>
          <cell r="M3893" t="str">
            <v>Embraer E175</v>
          </cell>
        </row>
        <row r="3894">
          <cell r="A3894">
            <v>24</v>
          </cell>
          <cell r="B3894">
            <v>741</v>
          </cell>
          <cell r="C3894" t="str">
            <v>24#741</v>
          </cell>
          <cell r="D3894">
            <v>29353</v>
          </cell>
          <cell r="E3894">
            <v>2</v>
          </cell>
          <cell r="F3894" t="str">
            <v>F</v>
          </cell>
          <cell r="G3894" t="str">
            <v>F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>Regional</v>
          </cell>
          <cell r="L3894" t="str">
            <v>Embraer</v>
          </cell>
          <cell r="M3894" t="str">
            <v>Embraer E175-E2</v>
          </cell>
        </row>
        <row r="3895">
          <cell r="A3895">
            <v>23</v>
          </cell>
          <cell r="B3895">
            <v>741</v>
          </cell>
          <cell r="C3895" t="str">
            <v>23#741</v>
          </cell>
          <cell r="D3895">
            <v>29353</v>
          </cell>
          <cell r="E3895">
            <v>2</v>
          </cell>
          <cell r="F3895" t="str">
            <v>F</v>
          </cell>
          <cell r="G3895" t="str">
            <v>F</v>
          </cell>
          <cell r="H3895">
            <v>20000</v>
          </cell>
          <cell r="I3895">
            <v>0.46765000000000001</v>
          </cell>
          <cell r="J3895" t="str">
            <v/>
          </cell>
          <cell r="K3895" t="str">
            <v>Regional</v>
          </cell>
          <cell r="L3895" t="str">
            <v>Embraer</v>
          </cell>
          <cell r="M3895" t="str">
            <v>Embraer E190</v>
          </cell>
        </row>
        <row r="3896">
          <cell r="A3896">
            <v>25</v>
          </cell>
          <cell r="B3896">
            <v>741</v>
          </cell>
          <cell r="C3896" t="str">
            <v>25#741</v>
          </cell>
          <cell r="D3896">
            <v>29353</v>
          </cell>
          <cell r="E3896">
            <v>2</v>
          </cell>
          <cell r="F3896" t="str">
            <v>F</v>
          </cell>
          <cell r="G3896" t="str">
            <v>F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>Regional</v>
          </cell>
          <cell r="L3896" t="str">
            <v>Embraer</v>
          </cell>
          <cell r="M3896" t="str">
            <v>Embraer E190-E2</v>
          </cell>
        </row>
        <row r="3897">
          <cell r="A3897">
            <v>558</v>
          </cell>
          <cell r="B3897">
            <v>741</v>
          </cell>
          <cell r="C3897" t="str">
            <v>558#741</v>
          </cell>
          <cell r="D3897">
            <v>29353</v>
          </cell>
          <cell r="E3897">
            <v>2</v>
          </cell>
          <cell r="F3897" t="str">
            <v>F</v>
          </cell>
          <cell r="G3897" t="str">
            <v>F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>Regional</v>
          </cell>
          <cell r="L3897" t="str">
            <v>Embraer</v>
          </cell>
          <cell r="M3897" t="str">
            <v>Embraer E195</v>
          </cell>
        </row>
        <row r="3898">
          <cell r="A3898">
            <v>559</v>
          </cell>
          <cell r="B3898">
            <v>741</v>
          </cell>
          <cell r="C3898" t="str">
            <v>559#741</v>
          </cell>
          <cell r="D3898">
            <v>29353</v>
          </cell>
          <cell r="E3898">
            <v>2</v>
          </cell>
          <cell r="F3898" t="str">
            <v>F</v>
          </cell>
          <cell r="G3898" t="str">
            <v>F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>Regional</v>
          </cell>
          <cell r="L3898" t="str">
            <v>Embraer</v>
          </cell>
          <cell r="M3898" t="str">
            <v>Embraer E195-E2</v>
          </cell>
        </row>
        <row r="3899">
          <cell r="A3899">
            <v>617</v>
          </cell>
          <cell r="B3899">
            <v>741</v>
          </cell>
          <cell r="C3899" t="str">
            <v>617#741</v>
          </cell>
          <cell r="D3899">
            <v>29353</v>
          </cell>
          <cell r="E3899">
            <v>2</v>
          </cell>
          <cell r="F3899" t="str">
            <v>F</v>
          </cell>
          <cell r="G3899" t="str">
            <v>F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>Regional</v>
          </cell>
          <cell r="L3899" t="str">
            <v>Embraer</v>
          </cell>
          <cell r="M3899" t="str">
            <v>Embraer ERJ 135/140/145</v>
          </cell>
        </row>
        <row r="3900">
          <cell r="A3900">
            <v>29</v>
          </cell>
          <cell r="B3900">
            <v>741</v>
          </cell>
          <cell r="C3900" t="str">
            <v>29#741</v>
          </cell>
          <cell r="D3900">
            <v>29353</v>
          </cell>
          <cell r="E3900">
            <v>2</v>
          </cell>
          <cell r="F3900" t="str">
            <v>F</v>
          </cell>
          <cell r="G3900" t="str">
            <v>F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>Regional</v>
          </cell>
          <cell r="L3900" t="str">
            <v>Sukhoi</v>
          </cell>
          <cell r="M3900" t="str">
            <v>Sukhoi Superjet 100</v>
          </cell>
        </row>
        <row r="3901">
          <cell r="A3901">
            <v>191</v>
          </cell>
          <cell r="B3901">
            <v>741</v>
          </cell>
          <cell r="C3901" t="str">
            <v>191#741</v>
          </cell>
          <cell r="D3901">
            <v>29353</v>
          </cell>
          <cell r="E3901">
            <v>2</v>
          </cell>
          <cell r="F3901" t="str">
            <v>F</v>
          </cell>
          <cell r="G3901" t="str">
            <v>F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>Regional</v>
          </cell>
          <cell r="L3901" t="str">
            <v>ATR</v>
          </cell>
          <cell r="M3901" t="str">
            <v>ATR 42</v>
          </cell>
        </row>
        <row r="3902">
          <cell r="A3902">
            <v>26</v>
          </cell>
          <cell r="B3902">
            <v>741</v>
          </cell>
          <cell r="C3902" t="str">
            <v>26#741</v>
          </cell>
          <cell r="D3902">
            <v>29353</v>
          </cell>
          <cell r="E3902">
            <v>2</v>
          </cell>
          <cell r="F3902" t="str">
            <v>F</v>
          </cell>
          <cell r="G3902" t="str">
            <v>F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>Regional</v>
          </cell>
          <cell r="L3902" t="str">
            <v>ATR</v>
          </cell>
          <cell r="M3902" t="str">
            <v>ATR 72</v>
          </cell>
        </row>
        <row r="3903">
          <cell r="A3903">
            <v>647</v>
          </cell>
          <cell r="B3903">
            <v>741</v>
          </cell>
          <cell r="C3903" t="str">
            <v>647#741</v>
          </cell>
          <cell r="D3903">
            <v>29353</v>
          </cell>
          <cell r="E3903">
            <v>2</v>
          </cell>
          <cell r="F3903" t="str">
            <v>F</v>
          </cell>
          <cell r="G3903" t="str">
            <v>F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>Regional</v>
          </cell>
          <cell r="L3903" t="str">
            <v>ATR</v>
          </cell>
          <cell r="M3903" t="str">
            <v>ATR 42/72X</v>
          </cell>
        </row>
        <row r="3904">
          <cell r="A3904">
            <v>616</v>
          </cell>
          <cell r="B3904">
            <v>741</v>
          </cell>
          <cell r="C3904" t="str">
            <v>616#741</v>
          </cell>
          <cell r="D3904">
            <v>29353</v>
          </cell>
          <cell r="E3904">
            <v>2</v>
          </cell>
          <cell r="F3904" t="str">
            <v>F</v>
          </cell>
          <cell r="G3904" t="str">
            <v>F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>Regional</v>
          </cell>
          <cell r="L3904" t="str">
            <v>AVIC</v>
          </cell>
          <cell r="M3904" t="str">
            <v>AVIC MA700</v>
          </cell>
        </row>
        <row r="3905">
          <cell r="A3905">
            <v>621</v>
          </cell>
          <cell r="B3905">
            <v>741</v>
          </cell>
          <cell r="C3905" t="str">
            <v>621#741</v>
          </cell>
          <cell r="D3905">
            <v>29353</v>
          </cell>
          <cell r="E3905">
            <v>2</v>
          </cell>
          <cell r="F3905" t="str">
            <v>F</v>
          </cell>
          <cell r="G3905" t="str">
            <v>F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>Regional</v>
          </cell>
          <cell r="L3905" t="str">
            <v>De</v>
          </cell>
          <cell r="M3905" t="str">
            <v>De Havilland Canada DHC-8-100</v>
          </cell>
        </row>
        <row r="3906">
          <cell r="A3906">
            <v>622</v>
          </cell>
          <cell r="B3906">
            <v>741</v>
          </cell>
          <cell r="C3906" t="str">
            <v>622#741</v>
          </cell>
          <cell r="D3906">
            <v>29353</v>
          </cell>
          <cell r="E3906">
            <v>2</v>
          </cell>
          <cell r="F3906" t="str">
            <v>F</v>
          </cell>
          <cell r="G3906" t="str">
            <v>F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>Regional</v>
          </cell>
          <cell r="L3906" t="str">
            <v>De</v>
          </cell>
          <cell r="M3906" t="str">
            <v>De Havilland Canada DHC-8-200</v>
          </cell>
        </row>
        <row r="3907">
          <cell r="A3907">
            <v>623</v>
          </cell>
          <cell r="B3907">
            <v>741</v>
          </cell>
          <cell r="C3907" t="str">
            <v>623#741</v>
          </cell>
          <cell r="D3907">
            <v>29353</v>
          </cell>
          <cell r="E3907">
            <v>2</v>
          </cell>
          <cell r="F3907" t="str">
            <v>F</v>
          </cell>
          <cell r="G3907" t="str">
            <v>F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>Regional</v>
          </cell>
          <cell r="L3907" t="str">
            <v>De</v>
          </cell>
          <cell r="M3907" t="str">
            <v>De Havilland Canada DHC-8-300</v>
          </cell>
        </row>
        <row r="3908">
          <cell r="A3908">
            <v>21</v>
          </cell>
          <cell r="B3908">
            <v>741</v>
          </cell>
          <cell r="C3908" t="str">
            <v>21#741</v>
          </cell>
          <cell r="D3908">
            <v>29353</v>
          </cell>
          <cell r="E3908">
            <v>2</v>
          </cell>
          <cell r="F3908" t="str">
            <v>F</v>
          </cell>
          <cell r="G3908" t="str">
            <v>F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>Regional</v>
          </cell>
          <cell r="L3908" t="str">
            <v>De</v>
          </cell>
          <cell r="M3908" t="str">
            <v>De Havilland Canada DHC-8-400</v>
          </cell>
        </row>
        <row r="3909">
          <cell r="A3909">
            <v>624</v>
          </cell>
          <cell r="B3909">
            <v>741</v>
          </cell>
          <cell r="C3909" t="str">
            <v>624#741</v>
          </cell>
          <cell r="D3909">
            <v>29353</v>
          </cell>
          <cell r="E3909">
            <v>2</v>
          </cell>
          <cell r="F3909" t="str">
            <v>F</v>
          </cell>
          <cell r="G3909" t="str">
            <v>F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>Regional</v>
          </cell>
          <cell r="L3909" t="str">
            <v>Dornier</v>
          </cell>
          <cell r="M3909" t="str">
            <v>Dornier Do 328-100</v>
          </cell>
        </row>
        <row r="3910">
          <cell r="A3910">
            <v>613</v>
          </cell>
          <cell r="B3910">
            <v>741</v>
          </cell>
          <cell r="C3910" t="str">
            <v>613#741</v>
          </cell>
          <cell r="D3910">
            <v>29353</v>
          </cell>
          <cell r="E3910">
            <v>2</v>
          </cell>
          <cell r="F3910" t="str">
            <v>F</v>
          </cell>
          <cell r="G3910" t="str">
            <v>F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>Regional</v>
          </cell>
          <cell r="L3910" t="str">
            <v xml:space="preserve">Embraer </v>
          </cell>
          <cell r="M3910" t="str">
            <v>New Embraer turboprop</v>
          </cell>
        </row>
        <row r="3911">
          <cell r="A3911">
            <v>625</v>
          </cell>
          <cell r="B3911">
            <v>741</v>
          </cell>
          <cell r="C3911" t="str">
            <v>625#741</v>
          </cell>
          <cell r="D3911">
            <v>29353</v>
          </cell>
          <cell r="E3911">
            <v>2</v>
          </cell>
          <cell r="F3911" t="str">
            <v>F</v>
          </cell>
          <cell r="G3911" t="str">
            <v>F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>Regional</v>
          </cell>
          <cell r="L3911" t="str">
            <v>Xian</v>
          </cell>
          <cell r="M3911" t="str">
            <v>Xian MA60</v>
          </cell>
        </row>
        <row r="3912">
          <cell r="A3912">
            <v>226</v>
          </cell>
          <cell r="B3912">
            <v>741</v>
          </cell>
          <cell r="C3912" t="str">
            <v>226#741</v>
          </cell>
          <cell r="D3912">
            <v>29353</v>
          </cell>
          <cell r="E3912">
            <v>2</v>
          </cell>
          <cell r="F3912" t="str">
            <v>F</v>
          </cell>
          <cell r="G3912" t="str">
            <v>F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>Turbine GA</v>
          </cell>
          <cell r="L3912" t="str">
            <v>Canadair</v>
          </cell>
          <cell r="M3912" t="str">
            <v>Canadair CL-415</v>
          </cell>
        </row>
        <row r="3913">
          <cell r="A3913">
            <v>560</v>
          </cell>
          <cell r="B3913">
            <v>741</v>
          </cell>
          <cell r="C3913" t="str">
            <v>560#741</v>
          </cell>
          <cell r="D3913">
            <v>34245</v>
          </cell>
          <cell r="E3913">
            <v>3</v>
          </cell>
          <cell r="F3913" t="str">
            <v>G</v>
          </cell>
          <cell r="G3913" t="str">
            <v>G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>Freighter</v>
          </cell>
          <cell r="L3913" t="str">
            <v>Airbus</v>
          </cell>
          <cell r="M3913" t="str">
            <v>Airbus A330-200F</v>
          </cell>
        </row>
        <row r="3914">
          <cell r="A3914">
            <v>561</v>
          </cell>
          <cell r="B3914">
            <v>741</v>
          </cell>
          <cell r="C3914" t="str">
            <v>561#741</v>
          </cell>
          <cell r="D3914">
            <v>34245</v>
          </cell>
          <cell r="E3914">
            <v>3</v>
          </cell>
          <cell r="F3914" t="str">
            <v>G</v>
          </cell>
          <cell r="G3914" t="str">
            <v>G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>Freighter</v>
          </cell>
          <cell r="L3914" t="str">
            <v>Airbus</v>
          </cell>
          <cell r="M3914" t="str">
            <v>Airbus A330-200F</v>
          </cell>
        </row>
        <row r="3915">
          <cell r="A3915">
            <v>562</v>
          </cell>
          <cell r="B3915">
            <v>741</v>
          </cell>
          <cell r="C3915" t="str">
            <v>562#741</v>
          </cell>
          <cell r="D3915">
            <v>34245</v>
          </cell>
          <cell r="E3915">
            <v>3</v>
          </cell>
          <cell r="F3915" t="str">
            <v>G</v>
          </cell>
          <cell r="G3915" t="str">
            <v>G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>Freighter</v>
          </cell>
          <cell r="L3915" t="str">
            <v>Airbus</v>
          </cell>
          <cell r="M3915" t="str">
            <v>Airbus A330-300P2F</v>
          </cell>
        </row>
        <row r="3916">
          <cell r="A3916">
            <v>563</v>
          </cell>
          <cell r="B3916">
            <v>741</v>
          </cell>
          <cell r="C3916" t="str">
            <v>563#741</v>
          </cell>
          <cell r="D3916">
            <v>34245</v>
          </cell>
          <cell r="E3916">
            <v>3</v>
          </cell>
          <cell r="F3916" t="str">
            <v>G</v>
          </cell>
          <cell r="G3916" t="str">
            <v>G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>Freighter</v>
          </cell>
          <cell r="L3916" t="str">
            <v>Airbus</v>
          </cell>
          <cell r="M3916" t="str">
            <v>Airbus A330-300P2F</v>
          </cell>
        </row>
        <row r="3917">
          <cell r="A3917">
            <v>564</v>
          </cell>
          <cell r="B3917">
            <v>741</v>
          </cell>
          <cell r="C3917" t="str">
            <v>564#741</v>
          </cell>
          <cell r="D3917">
            <v>34245</v>
          </cell>
          <cell r="E3917">
            <v>3</v>
          </cell>
          <cell r="F3917" t="str">
            <v>G</v>
          </cell>
          <cell r="G3917" t="str">
            <v>G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>Freighter</v>
          </cell>
          <cell r="L3917" t="str">
            <v>Airbus</v>
          </cell>
          <cell r="M3917" t="str">
            <v>Airbus A330-300P2F</v>
          </cell>
        </row>
        <row r="3918">
          <cell r="A3918">
            <v>669</v>
          </cell>
          <cell r="B3918">
            <v>741</v>
          </cell>
          <cell r="C3918" t="str">
            <v>669#741</v>
          </cell>
          <cell r="D3918">
            <v>34245</v>
          </cell>
          <cell r="E3918">
            <v>3</v>
          </cell>
          <cell r="F3918" t="str">
            <v>G</v>
          </cell>
          <cell r="G3918" t="str">
            <v>G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>Freighter</v>
          </cell>
          <cell r="L3918" t="str">
            <v>Airbus</v>
          </cell>
          <cell r="M3918" t="str">
            <v>Airbus A340-600NGF</v>
          </cell>
        </row>
        <row r="3919">
          <cell r="A3919">
            <v>570</v>
          </cell>
          <cell r="B3919">
            <v>741</v>
          </cell>
          <cell r="C3919" t="str">
            <v>570#741</v>
          </cell>
          <cell r="D3919">
            <v>34245</v>
          </cell>
          <cell r="E3919">
            <v>3</v>
          </cell>
          <cell r="F3919" t="str">
            <v>G</v>
          </cell>
          <cell r="G3919" t="str">
            <v>G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>Freighter</v>
          </cell>
          <cell r="L3919" t="str">
            <v>Boeing</v>
          </cell>
          <cell r="M3919" t="str">
            <v>Boeing 767-300BCF</v>
          </cell>
        </row>
        <row r="3920">
          <cell r="A3920">
            <v>569</v>
          </cell>
          <cell r="B3920">
            <v>741</v>
          </cell>
          <cell r="C3920" t="str">
            <v>569#741</v>
          </cell>
          <cell r="D3920">
            <v>34245</v>
          </cell>
          <cell r="E3920">
            <v>3</v>
          </cell>
          <cell r="F3920" t="str">
            <v>G</v>
          </cell>
          <cell r="G3920" t="str">
            <v>G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>Freighter</v>
          </cell>
          <cell r="L3920" t="str">
            <v>Boeing</v>
          </cell>
          <cell r="M3920" t="str">
            <v>Boeing 767-300F</v>
          </cell>
        </row>
        <row r="3921">
          <cell r="A3921">
            <v>627</v>
          </cell>
          <cell r="B3921">
            <v>741</v>
          </cell>
          <cell r="C3921" t="str">
            <v>627#741</v>
          </cell>
          <cell r="D3921">
            <v>34245</v>
          </cell>
          <cell r="E3921">
            <v>3</v>
          </cell>
          <cell r="F3921" t="str">
            <v>G</v>
          </cell>
          <cell r="G3921" t="str">
            <v>G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>Freighter</v>
          </cell>
          <cell r="L3921" t="str">
            <v>McDonnell</v>
          </cell>
          <cell r="M3921" t="str">
            <v>McDonnell Douglas MD-11F/CF</v>
          </cell>
        </row>
        <row r="3922">
          <cell r="A3922">
            <v>626</v>
          </cell>
          <cell r="B3922">
            <v>741</v>
          </cell>
          <cell r="C3922" t="str">
            <v>626#741</v>
          </cell>
          <cell r="D3922">
            <v>34245</v>
          </cell>
          <cell r="E3922">
            <v>3</v>
          </cell>
          <cell r="F3922" t="str">
            <v>G</v>
          </cell>
          <cell r="G3922" t="str">
            <v>G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>Freighter</v>
          </cell>
          <cell r="L3922" t="str">
            <v>McDonnell</v>
          </cell>
          <cell r="M3922" t="str">
            <v>McDonnell Douglas MD-11F/CF</v>
          </cell>
        </row>
        <row r="3923">
          <cell r="A3923">
            <v>565</v>
          </cell>
          <cell r="B3923">
            <v>741</v>
          </cell>
          <cell r="C3923" t="str">
            <v>565#741</v>
          </cell>
          <cell r="D3923">
            <v>34245</v>
          </cell>
          <cell r="E3923">
            <v>3</v>
          </cell>
          <cell r="F3923" t="str">
            <v>G</v>
          </cell>
          <cell r="G3923" t="str">
            <v>G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>Freighter</v>
          </cell>
          <cell r="L3923" t="str">
            <v>Airbus</v>
          </cell>
          <cell r="M3923" t="str">
            <v>Airbus A330-743L Beluga XL</v>
          </cell>
        </row>
        <row r="3924">
          <cell r="A3924">
            <v>644</v>
          </cell>
          <cell r="B3924">
            <v>741</v>
          </cell>
          <cell r="C3924" t="str">
            <v>644#741</v>
          </cell>
          <cell r="D3924">
            <v>34245</v>
          </cell>
          <cell r="E3924">
            <v>3</v>
          </cell>
          <cell r="F3924" t="str">
            <v>G</v>
          </cell>
          <cell r="G3924" t="str">
            <v>G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>Freighter</v>
          </cell>
          <cell r="L3924" t="str">
            <v>Airbus</v>
          </cell>
          <cell r="M3924" t="str">
            <v>Airbus A350F</v>
          </cell>
        </row>
        <row r="3925">
          <cell r="A3925">
            <v>592</v>
          </cell>
          <cell r="B3925">
            <v>741</v>
          </cell>
          <cell r="C3925" t="str">
            <v>592#741</v>
          </cell>
          <cell r="D3925">
            <v>34245</v>
          </cell>
          <cell r="E3925">
            <v>3</v>
          </cell>
          <cell r="F3925" t="str">
            <v>G</v>
          </cell>
          <cell r="G3925" t="str">
            <v>G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>Freighter</v>
          </cell>
          <cell r="L3925" t="str">
            <v>Boeing</v>
          </cell>
          <cell r="M3925" t="str">
            <v>Boeing 747-400CF</v>
          </cell>
        </row>
        <row r="3926">
          <cell r="A3926">
            <v>593</v>
          </cell>
          <cell r="B3926">
            <v>741</v>
          </cell>
          <cell r="C3926" t="str">
            <v>593#741</v>
          </cell>
          <cell r="D3926">
            <v>34245</v>
          </cell>
          <cell r="E3926">
            <v>3</v>
          </cell>
          <cell r="F3926" t="str">
            <v>G</v>
          </cell>
          <cell r="G3926" t="str">
            <v>G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>Freighter</v>
          </cell>
          <cell r="L3926" t="str">
            <v>Boeing</v>
          </cell>
          <cell r="M3926" t="str">
            <v>Boeing 747-400CF</v>
          </cell>
        </row>
        <row r="3927">
          <cell r="A3927">
            <v>629</v>
          </cell>
          <cell r="B3927">
            <v>741</v>
          </cell>
          <cell r="C3927" t="str">
            <v>629#741</v>
          </cell>
          <cell r="D3927">
            <v>34245</v>
          </cell>
          <cell r="E3927">
            <v>3</v>
          </cell>
          <cell r="F3927" t="str">
            <v>G</v>
          </cell>
          <cell r="G3927" t="str">
            <v>G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>Freighter</v>
          </cell>
          <cell r="L3927" t="str">
            <v>Boeing</v>
          </cell>
          <cell r="M3927" t="str">
            <v>Boeing 747-400F/ERF</v>
          </cell>
        </row>
        <row r="3928">
          <cell r="A3928">
            <v>628</v>
          </cell>
          <cell r="B3928">
            <v>741</v>
          </cell>
          <cell r="C3928" t="str">
            <v>628#741</v>
          </cell>
          <cell r="D3928">
            <v>34245</v>
          </cell>
          <cell r="E3928">
            <v>3</v>
          </cell>
          <cell r="F3928" t="str">
            <v>G</v>
          </cell>
          <cell r="G3928" t="str">
            <v>G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>Freighter</v>
          </cell>
          <cell r="L3928" t="str">
            <v>Boeing</v>
          </cell>
          <cell r="M3928" t="str">
            <v>Boeing 747-400F/ERF</v>
          </cell>
        </row>
        <row r="3929">
          <cell r="A3929">
            <v>630</v>
          </cell>
          <cell r="B3929">
            <v>741</v>
          </cell>
          <cell r="C3929" t="str">
            <v>630#741</v>
          </cell>
          <cell r="D3929">
            <v>34245</v>
          </cell>
          <cell r="E3929">
            <v>3</v>
          </cell>
          <cell r="F3929" t="str">
            <v>G</v>
          </cell>
          <cell r="G3929" t="str">
            <v>G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>Freighter</v>
          </cell>
          <cell r="L3929" t="str">
            <v>Boeing</v>
          </cell>
          <cell r="M3929" t="str">
            <v>Boeing 747-400F/ERF</v>
          </cell>
        </row>
        <row r="3930">
          <cell r="A3930">
            <v>659</v>
          </cell>
          <cell r="B3930">
            <v>741</v>
          </cell>
          <cell r="C3930" t="str">
            <v>659#741</v>
          </cell>
          <cell r="D3930">
            <v>34245</v>
          </cell>
          <cell r="E3930">
            <v>3</v>
          </cell>
          <cell r="F3930" t="str">
            <v>G</v>
          </cell>
          <cell r="G3930" t="str">
            <v>G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>Freighter</v>
          </cell>
          <cell r="L3930" t="str">
            <v>Boeing</v>
          </cell>
          <cell r="M3930" t="str">
            <v>Boeing 777XF: 777-9</v>
          </cell>
        </row>
        <row r="3931">
          <cell r="A3931">
            <v>632</v>
          </cell>
          <cell r="B3931">
            <v>741</v>
          </cell>
          <cell r="C3931" t="str">
            <v>632#741</v>
          </cell>
          <cell r="D3931">
            <v>34245</v>
          </cell>
          <cell r="E3931">
            <v>3</v>
          </cell>
          <cell r="F3931" t="str">
            <v>G</v>
          </cell>
          <cell r="G3931" t="str">
            <v>G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>Freighter</v>
          </cell>
          <cell r="L3931" t="str">
            <v>Airbus</v>
          </cell>
          <cell r="M3931" t="str">
            <v>A300-600F/RF</v>
          </cell>
        </row>
        <row r="3932">
          <cell r="A3932">
            <v>631</v>
          </cell>
          <cell r="B3932">
            <v>741</v>
          </cell>
          <cell r="C3932" t="str">
            <v>631#741</v>
          </cell>
          <cell r="D3932">
            <v>34245</v>
          </cell>
          <cell r="E3932">
            <v>3</v>
          </cell>
          <cell r="F3932" t="str">
            <v>G</v>
          </cell>
          <cell r="G3932" t="str">
            <v>G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>Freighter</v>
          </cell>
          <cell r="L3932" t="str">
            <v>Airbus</v>
          </cell>
          <cell r="M3932" t="str">
            <v>A300-600F/RF</v>
          </cell>
        </row>
        <row r="3933">
          <cell r="A3933">
            <v>566</v>
          </cell>
          <cell r="B3933">
            <v>741</v>
          </cell>
          <cell r="C3933" t="str">
            <v>566#741</v>
          </cell>
          <cell r="D3933">
            <v>34245</v>
          </cell>
          <cell r="E3933">
            <v>3</v>
          </cell>
          <cell r="F3933" t="str">
            <v>G</v>
          </cell>
          <cell r="G3933" t="str">
            <v>G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>Freighter</v>
          </cell>
          <cell r="L3933" t="str">
            <v>Airbus</v>
          </cell>
          <cell r="M3933" t="str">
            <v>Airbus A300-600ST Beluga</v>
          </cell>
        </row>
        <row r="3934">
          <cell r="A3934">
            <v>678</v>
          </cell>
          <cell r="B3934">
            <v>741</v>
          </cell>
          <cell r="C3934" t="str">
            <v>678#741</v>
          </cell>
          <cell r="D3934">
            <v>34245</v>
          </cell>
          <cell r="E3934">
            <v>3</v>
          </cell>
          <cell r="F3934" t="str">
            <v>G</v>
          </cell>
          <cell r="G3934" t="str">
            <v>G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>Business Jet</v>
          </cell>
          <cell r="L3934" t="str">
            <v>Airbus</v>
          </cell>
          <cell r="M3934" t="str">
            <v>Airbus ACJ330-200</v>
          </cell>
        </row>
        <row r="3935">
          <cell r="A3935">
            <v>553</v>
          </cell>
          <cell r="B3935">
            <v>741</v>
          </cell>
          <cell r="C3935" t="str">
            <v>553#741</v>
          </cell>
          <cell r="D3935">
            <v>34245</v>
          </cell>
          <cell r="E3935">
            <v>3</v>
          </cell>
          <cell r="F3935" t="str">
            <v>G</v>
          </cell>
          <cell r="G3935" t="str">
            <v>G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>Business Jet</v>
          </cell>
          <cell r="L3935" t="str">
            <v>Boeing</v>
          </cell>
          <cell r="M3935" t="str">
            <v>Boeing BBJ 777X</v>
          </cell>
        </row>
        <row r="3936">
          <cell r="A3936">
            <v>518</v>
          </cell>
          <cell r="B3936">
            <v>741</v>
          </cell>
          <cell r="C3936" t="str">
            <v>518#741</v>
          </cell>
          <cell r="D3936">
            <v>34245</v>
          </cell>
          <cell r="E3936">
            <v>3</v>
          </cell>
          <cell r="F3936" t="str">
            <v>G</v>
          </cell>
          <cell r="G3936" t="str">
            <v>G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>Large Commercial Aircraft</v>
          </cell>
          <cell r="L3936" t="str">
            <v>Airbus</v>
          </cell>
          <cell r="M3936" t="str">
            <v>Airbus A330-300</v>
          </cell>
        </row>
        <row r="3937">
          <cell r="A3937">
            <v>519</v>
          </cell>
          <cell r="B3937">
            <v>741</v>
          </cell>
          <cell r="C3937" t="str">
            <v>519#741</v>
          </cell>
          <cell r="D3937">
            <v>34245</v>
          </cell>
          <cell r="E3937">
            <v>3</v>
          </cell>
          <cell r="F3937" t="str">
            <v>G</v>
          </cell>
          <cell r="G3937" t="str">
            <v>G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>Large Commercial Aircraft</v>
          </cell>
          <cell r="L3937" t="str">
            <v>Airbus</v>
          </cell>
          <cell r="M3937" t="str">
            <v>Airbus A330-300</v>
          </cell>
        </row>
        <row r="3938">
          <cell r="A3938">
            <v>214</v>
          </cell>
          <cell r="B3938">
            <v>741</v>
          </cell>
          <cell r="C3938" t="str">
            <v>214#741</v>
          </cell>
          <cell r="D3938">
            <v>34245</v>
          </cell>
          <cell r="E3938">
            <v>3</v>
          </cell>
          <cell r="F3938" t="str">
            <v>G</v>
          </cell>
          <cell r="G3938" t="str">
            <v>G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>Large Commercial Aircraft</v>
          </cell>
          <cell r="L3938" t="str">
            <v>Airbus</v>
          </cell>
          <cell r="M3938" t="str">
            <v>Airbus A330-800neo</v>
          </cell>
        </row>
        <row r="3939">
          <cell r="A3939">
            <v>215</v>
          </cell>
          <cell r="B3939">
            <v>741</v>
          </cell>
          <cell r="C3939" t="str">
            <v>215#741</v>
          </cell>
          <cell r="D3939">
            <v>34245</v>
          </cell>
          <cell r="E3939">
            <v>3</v>
          </cell>
          <cell r="F3939" t="str">
            <v>G</v>
          </cell>
          <cell r="G3939" t="str">
            <v>G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>Large Commercial Aircraft</v>
          </cell>
          <cell r="L3939" t="str">
            <v>Airbus</v>
          </cell>
          <cell r="M3939" t="str">
            <v>Airbus A330-900neo</v>
          </cell>
        </row>
        <row r="3940">
          <cell r="A3940">
            <v>304</v>
          </cell>
          <cell r="B3940">
            <v>741</v>
          </cell>
          <cell r="C3940" t="str">
            <v>304#741</v>
          </cell>
          <cell r="D3940">
            <v>34245</v>
          </cell>
          <cell r="E3940">
            <v>3</v>
          </cell>
          <cell r="F3940" t="str">
            <v>G</v>
          </cell>
          <cell r="G3940" t="str">
            <v>G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>Large Commercial Aircraft</v>
          </cell>
          <cell r="L3940" t="str">
            <v>Airbus</v>
          </cell>
          <cell r="M3940" t="str">
            <v>Airbus A340-200/300</v>
          </cell>
        </row>
        <row r="3941">
          <cell r="A3941">
            <v>5</v>
          </cell>
          <cell r="B3941">
            <v>741</v>
          </cell>
          <cell r="C3941" t="str">
            <v>5#741</v>
          </cell>
          <cell r="D3941">
            <v>34245</v>
          </cell>
          <cell r="E3941">
            <v>3</v>
          </cell>
          <cell r="F3941" t="str">
            <v>G</v>
          </cell>
          <cell r="G3941" t="str">
            <v>G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>Large Commercial Aircraft</v>
          </cell>
          <cell r="L3941" t="str">
            <v>Airbus</v>
          </cell>
          <cell r="M3941" t="str">
            <v>Airbus A340-500/600</v>
          </cell>
        </row>
        <row r="3942">
          <cell r="A3942">
            <v>305</v>
          </cell>
          <cell r="B3942">
            <v>741</v>
          </cell>
          <cell r="C3942" t="str">
            <v>305#741</v>
          </cell>
          <cell r="D3942">
            <v>34245</v>
          </cell>
          <cell r="E3942">
            <v>3</v>
          </cell>
          <cell r="F3942" t="str">
            <v>G</v>
          </cell>
          <cell r="G3942" t="str">
            <v>G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>Large Commercial Aircraft</v>
          </cell>
          <cell r="L3942" t="str">
            <v>Airbus</v>
          </cell>
          <cell r="M3942" t="str">
            <v>Airbus A300</v>
          </cell>
        </row>
        <row r="3943">
          <cell r="A3943">
            <v>532</v>
          </cell>
          <cell r="B3943">
            <v>741</v>
          </cell>
          <cell r="C3943" t="str">
            <v>532#741</v>
          </cell>
          <cell r="D3943">
            <v>34245</v>
          </cell>
          <cell r="E3943">
            <v>3</v>
          </cell>
          <cell r="F3943" t="str">
            <v>G</v>
          </cell>
          <cell r="G3943" t="str">
            <v>G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>Large Commercial Aircraft</v>
          </cell>
          <cell r="L3943" t="str">
            <v>Airbus</v>
          </cell>
          <cell r="M3943" t="str">
            <v>Airbus A300</v>
          </cell>
        </row>
        <row r="3944">
          <cell r="A3944">
            <v>12</v>
          </cell>
          <cell r="B3944">
            <v>741</v>
          </cell>
          <cell r="C3944" t="str">
            <v>12#741</v>
          </cell>
          <cell r="D3944">
            <v>34245</v>
          </cell>
          <cell r="E3944">
            <v>3</v>
          </cell>
          <cell r="F3944" t="str">
            <v>G</v>
          </cell>
          <cell r="G3944" t="str">
            <v>G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>Large Commercial Aircraft</v>
          </cell>
          <cell r="L3944" t="str">
            <v>Boeing</v>
          </cell>
          <cell r="M3944" t="str">
            <v>Boeing 767</v>
          </cell>
        </row>
        <row r="3945">
          <cell r="A3945">
            <v>537</v>
          </cell>
          <cell r="B3945">
            <v>741</v>
          </cell>
          <cell r="C3945" t="str">
            <v>537#741</v>
          </cell>
          <cell r="D3945">
            <v>34245</v>
          </cell>
          <cell r="E3945">
            <v>3</v>
          </cell>
          <cell r="F3945" t="str">
            <v>G</v>
          </cell>
          <cell r="G3945" t="str">
            <v>G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>Large Commercial Aircraft</v>
          </cell>
          <cell r="L3945" t="str">
            <v>Boeing</v>
          </cell>
          <cell r="M3945" t="str">
            <v>Boeing 767</v>
          </cell>
        </row>
        <row r="3946">
          <cell r="A3946">
            <v>538</v>
          </cell>
          <cell r="B3946">
            <v>741</v>
          </cell>
          <cell r="C3946" t="str">
            <v>538#741</v>
          </cell>
          <cell r="D3946">
            <v>34245</v>
          </cell>
          <cell r="E3946">
            <v>3</v>
          </cell>
          <cell r="F3946" t="str">
            <v>G</v>
          </cell>
          <cell r="G3946" t="str">
            <v>G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>Large Commercial Aircraft</v>
          </cell>
          <cell r="L3946" t="str">
            <v>Boeing</v>
          </cell>
          <cell r="M3946" t="str">
            <v>Boeing 767</v>
          </cell>
        </row>
        <row r="3947">
          <cell r="A3947">
            <v>539</v>
          </cell>
          <cell r="B3947">
            <v>741</v>
          </cell>
          <cell r="C3947" t="str">
            <v>539#741</v>
          </cell>
          <cell r="D3947">
            <v>34245</v>
          </cell>
          <cell r="E3947">
            <v>3</v>
          </cell>
          <cell r="F3947" t="str">
            <v>G</v>
          </cell>
          <cell r="G3947" t="str">
            <v>G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>Large Commercial Aircraft</v>
          </cell>
          <cell r="L3947" t="str">
            <v>Boeing</v>
          </cell>
          <cell r="M3947" t="str">
            <v>Boeing 777: 777-200ER</v>
          </cell>
        </row>
        <row r="3948">
          <cell r="A3948">
            <v>302</v>
          </cell>
          <cell r="B3948">
            <v>741</v>
          </cell>
          <cell r="C3948" t="str">
            <v>302#741</v>
          </cell>
          <cell r="D3948">
            <v>34245</v>
          </cell>
          <cell r="E3948">
            <v>3</v>
          </cell>
          <cell r="F3948" t="str">
            <v>G</v>
          </cell>
          <cell r="G3948" t="str">
            <v>G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>Large Commercial Aircraft</v>
          </cell>
          <cell r="L3948" t="str">
            <v>Boeing</v>
          </cell>
          <cell r="M3948" t="str">
            <v>Boeing 777: 777-200ER</v>
          </cell>
        </row>
        <row r="3949">
          <cell r="A3949">
            <v>579</v>
          </cell>
          <cell r="B3949">
            <v>741</v>
          </cell>
          <cell r="C3949" t="str">
            <v>579#741</v>
          </cell>
          <cell r="D3949">
            <v>34245</v>
          </cell>
          <cell r="E3949">
            <v>3</v>
          </cell>
          <cell r="F3949" t="str">
            <v>G</v>
          </cell>
          <cell r="G3949" t="str">
            <v>G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>Large Commercial Aircraft</v>
          </cell>
          <cell r="L3949" t="str">
            <v>Boeing</v>
          </cell>
          <cell r="M3949" t="str">
            <v>Boeing 777: 777-200ER</v>
          </cell>
        </row>
        <row r="3950">
          <cell r="A3950">
            <v>303</v>
          </cell>
          <cell r="B3950">
            <v>741</v>
          </cell>
          <cell r="C3950" t="str">
            <v>303#741</v>
          </cell>
          <cell r="D3950">
            <v>34245</v>
          </cell>
          <cell r="E3950">
            <v>3</v>
          </cell>
          <cell r="F3950" t="str">
            <v>G</v>
          </cell>
          <cell r="G3950" t="str">
            <v>G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>Large Commercial Aircraft</v>
          </cell>
          <cell r="L3950" t="str">
            <v>Boeing</v>
          </cell>
          <cell r="M3950" t="str">
            <v>Boeing 777: 777-300</v>
          </cell>
        </row>
        <row r="3951">
          <cell r="A3951">
            <v>597</v>
          </cell>
          <cell r="B3951">
            <v>741</v>
          </cell>
          <cell r="C3951" t="str">
            <v>597#741</v>
          </cell>
          <cell r="D3951">
            <v>34245</v>
          </cell>
          <cell r="E3951">
            <v>3</v>
          </cell>
          <cell r="F3951" t="str">
            <v>G</v>
          </cell>
          <cell r="G3951" t="str">
            <v>G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>Large Commercial Aircraft</v>
          </cell>
          <cell r="L3951" t="str">
            <v>Boeing</v>
          </cell>
          <cell r="M3951" t="str">
            <v>Boeing 777: 777-300</v>
          </cell>
        </row>
        <row r="3952">
          <cell r="A3952">
            <v>530</v>
          </cell>
          <cell r="B3952">
            <v>741</v>
          </cell>
          <cell r="C3952" t="str">
            <v>530#741</v>
          </cell>
          <cell r="D3952">
            <v>34245</v>
          </cell>
          <cell r="E3952">
            <v>3</v>
          </cell>
          <cell r="F3952" t="str">
            <v>G</v>
          </cell>
          <cell r="G3952" t="str">
            <v>G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>Large Commercial Aircraft</v>
          </cell>
          <cell r="L3952" t="str">
            <v>Boeing</v>
          </cell>
          <cell r="M3952" t="str">
            <v>Boeing 747-400</v>
          </cell>
        </row>
        <row r="3953">
          <cell r="A3953">
            <v>301</v>
          </cell>
          <cell r="B3953">
            <v>741</v>
          </cell>
          <cell r="C3953" t="str">
            <v>301#741</v>
          </cell>
          <cell r="D3953">
            <v>34245</v>
          </cell>
          <cell r="E3953">
            <v>3</v>
          </cell>
          <cell r="F3953" t="str">
            <v>G</v>
          </cell>
          <cell r="G3953" t="str">
            <v>G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>Large Commercial Aircraft</v>
          </cell>
          <cell r="L3953" t="str">
            <v>Boeing</v>
          </cell>
          <cell r="M3953" t="str">
            <v>Boeing 747-400</v>
          </cell>
        </row>
        <row r="3954">
          <cell r="A3954">
            <v>531</v>
          </cell>
          <cell r="B3954">
            <v>741</v>
          </cell>
          <cell r="C3954" t="str">
            <v>531#741</v>
          </cell>
          <cell r="D3954">
            <v>34245</v>
          </cell>
          <cell r="E3954">
            <v>3</v>
          </cell>
          <cell r="F3954" t="str">
            <v>G</v>
          </cell>
          <cell r="G3954" t="str">
            <v>G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>Large Commercial Aircraft</v>
          </cell>
          <cell r="L3954" t="str">
            <v>Boeing</v>
          </cell>
          <cell r="M3954" t="str">
            <v>Boeing 747-400</v>
          </cell>
        </row>
        <row r="3955">
          <cell r="A3955">
            <v>212</v>
          </cell>
          <cell r="B3955">
            <v>741</v>
          </cell>
          <cell r="C3955" t="str">
            <v>212#741</v>
          </cell>
          <cell r="D3955">
            <v>34245</v>
          </cell>
          <cell r="E3955">
            <v>3</v>
          </cell>
          <cell r="F3955" t="str">
            <v>G</v>
          </cell>
          <cell r="G3955" t="str">
            <v>G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>Large Commercial Aircraft</v>
          </cell>
          <cell r="L3955" t="str">
            <v>Airbus</v>
          </cell>
          <cell r="M3955" t="str">
            <v>Airbus A330-200</v>
          </cell>
        </row>
        <row r="3956">
          <cell r="A3956">
            <v>516</v>
          </cell>
          <cell r="B3956">
            <v>741</v>
          </cell>
          <cell r="C3956" t="str">
            <v>516#741</v>
          </cell>
          <cell r="D3956">
            <v>34245</v>
          </cell>
          <cell r="E3956">
            <v>3</v>
          </cell>
          <cell r="F3956" t="str">
            <v>G</v>
          </cell>
          <cell r="G3956" t="str">
            <v>G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>Large Commercial Aircraft</v>
          </cell>
          <cell r="L3956" t="str">
            <v>Airbus</v>
          </cell>
          <cell r="M3956" t="str">
            <v>Airbus A330-200</v>
          </cell>
        </row>
        <row r="3957">
          <cell r="A3957">
            <v>517</v>
          </cell>
          <cell r="B3957">
            <v>741</v>
          </cell>
          <cell r="C3957" t="str">
            <v>517#741</v>
          </cell>
          <cell r="D3957">
            <v>34245</v>
          </cell>
          <cell r="E3957">
            <v>3</v>
          </cell>
          <cell r="F3957" t="str">
            <v>G</v>
          </cell>
          <cell r="G3957" t="str">
            <v>G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>Large Commercial Aircraft</v>
          </cell>
          <cell r="L3957" t="str">
            <v>Airbus</v>
          </cell>
          <cell r="M3957" t="str">
            <v>Airbus A330-200</v>
          </cell>
        </row>
        <row r="3958">
          <cell r="A3958">
            <v>213</v>
          </cell>
          <cell r="B3958">
            <v>741</v>
          </cell>
          <cell r="C3958" t="str">
            <v>213#741</v>
          </cell>
          <cell r="D3958">
            <v>34245</v>
          </cell>
          <cell r="E3958">
            <v>3</v>
          </cell>
          <cell r="F3958" t="str">
            <v>G</v>
          </cell>
          <cell r="G3958" t="str">
            <v>G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>Large Commercial Aircraft</v>
          </cell>
          <cell r="L3958" t="str">
            <v>Airbus</v>
          </cell>
          <cell r="M3958" t="str">
            <v>Airbus A330-300</v>
          </cell>
        </row>
        <row r="3959">
          <cell r="A3959">
            <v>216</v>
          </cell>
          <cell r="B3959">
            <v>741</v>
          </cell>
          <cell r="C3959" t="str">
            <v>216#741</v>
          </cell>
          <cell r="D3959">
            <v>39138</v>
          </cell>
          <cell r="E3959">
            <v>3</v>
          </cell>
          <cell r="F3959" t="str">
            <v>H</v>
          </cell>
          <cell r="G3959" t="str">
            <v>H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>Large Commercial Aircraft</v>
          </cell>
          <cell r="L3959" t="str">
            <v>Airbus</v>
          </cell>
          <cell r="M3959" t="str">
            <v>Airbus A380</v>
          </cell>
        </row>
        <row r="3960">
          <cell r="A3960">
            <v>520</v>
          </cell>
          <cell r="B3960">
            <v>741</v>
          </cell>
          <cell r="C3960" t="str">
            <v>520#741</v>
          </cell>
          <cell r="D3960">
            <v>39138</v>
          </cell>
          <cell r="E3960">
            <v>3</v>
          </cell>
          <cell r="F3960" t="str">
            <v>H</v>
          </cell>
          <cell r="G3960" t="str">
            <v>H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>Large Commercial Aircraft</v>
          </cell>
          <cell r="L3960" t="str">
            <v>Airbus</v>
          </cell>
          <cell r="M3960" t="str">
            <v>Airbus A380</v>
          </cell>
        </row>
        <row r="3961">
          <cell r="A3961">
            <v>668</v>
          </cell>
          <cell r="B3961">
            <v>742</v>
          </cell>
          <cell r="C3961" t="str">
            <v>668#742</v>
          </cell>
          <cell r="D3961">
            <v>3523</v>
          </cell>
          <cell r="E3961">
            <v>2</v>
          </cell>
          <cell r="F3961" t="str">
            <v>A</v>
          </cell>
          <cell r="G3961" t="str">
            <v>A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>Freighter</v>
          </cell>
          <cell r="L3961" t="str">
            <v>ATR</v>
          </cell>
          <cell r="M3961" t="str">
            <v>ATR 72-600F</v>
          </cell>
        </row>
        <row r="3962">
          <cell r="A3962">
            <v>667</v>
          </cell>
          <cell r="B3962">
            <v>742</v>
          </cell>
          <cell r="C3962" t="str">
            <v>667#742</v>
          </cell>
          <cell r="D3962">
            <v>3523</v>
          </cell>
          <cell r="E3962">
            <v>2</v>
          </cell>
          <cell r="F3962" t="str">
            <v>A</v>
          </cell>
          <cell r="G3962" t="str">
            <v>A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>Freighter</v>
          </cell>
          <cell r="L3962" t="str">
            <v>ATR</v>
          </cell>
          <cell r="M3962" t="str">
            <v>ATR 72/42 Freighter Conversion</v>
          </cell>
        </row>
        <row r="3963">
          <cell r="A3963">
            <v>671</v>
          </cell>
          <cell r="B3963">
            <v>742</v>
          </cell>
          <cell r="C3963" t="str">
            <v>671#742</v>
          </cell>
          <cell r="D3963">
            <v>4990</v>
          </cell>
          <cell r="E3963">
            <v>2</v>
          </cell>
          <cell r="F3963" t="str">
            <v>B</v>
          </cell>
          <cell r="G3963" t="str">
            <v>B (142% A) [$3,523]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>Freighter</v>
          </cell>
          <cell r="L3963" t="str">
            <v>Embraer</v>
          </cell>
          <cell r="M3963" t="str">
            <v>Embraer E190F (P2F)</v>
          </cell>
        </row>
        <row r="3964">
          <cell r="A3964">
            <v>672</v>
          </cell>
          <cell r="B3964">
            <v>742</v>
          </cell>
          <cell r="C3964" t="str">
            <v>672#742</v>
          </cell>
          <cell r="D3964">
            <v>4990</v>
          </cell>
          <cell r="E3964">
            <v>2</v>
          </cell>
          <cell r="F3964" t="str">
            <v>B</v>
          </cell>
          <cell r="G3964" t="str">
            <v>B (142% A) [$3,523]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>Freighter</v>
          </cell>
          <cell r="L3964" t="str">
            <v>Embraer</v>
          </cell>
          <cell r="M3964" t="str">
            <v>Embraer E195F (P2F)</v>
          </cell>
        </row>
        <row r="3965">
          <cell r="A3965">
            <v>515</v>
          </cell>
          <cell r="B3965">
            <v>742</v>
          </cell>
          <cell r="C3965" t="str">
            <v>515#742</v>
          </cell>
          <cell r="D3965">
            <v>5871</v>
          </cell>
          <cell r="E3965">
            <v>1</v>
          </cell>
          <cell r="F3965" t="str">
            <v>C</v>
          </cell>
          <cell r="G3965" t="str">
            <v>C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>Large Commercial Aircraft</v>
          </cell>
          <cell r="L3965" t="str">
            <v>Airbus</v>
          </cell>
          <cell r="M3965" t="str">
            <v>Airbus A321neo</v>
          </cell>
        </row>
        <row r="3966">
          <cell r="A3966">
            <v>536</v>
          </cell>
          <cell r="B3966">
            <v>742</v>
          </cell>
          <cell r="C3966" t="str">
            <v>536#742</v>
          </cell>
          <cell r="D3966">
            <v>5871</v>
          </cell>
          <cell r="E3966">
            <v>1</v>
          </cell>
          <cell r="F3966" t="str">
            <v>C</v>
          </cell>
          <cell r="G3966" t="str">
            <v>C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>Large Commercial Aircraft</v>
          </cell>
          <cell r="L3966" t="str">
            <v>Boeing</v>
          </cell>
          <cell r="M3966" t="str">
            <v>Boeing 737 Classic: 737-500</v>
          </cell>
        </row>
        <row r="3967">
          <cell r="A3967">
            <v>309</v>
          </cell>
          <cell r="B3967">
            <v>742</v>
          </cell>
          <cell r="C3967" t="str">
            <v>309#742</v>
          </cell>
          <cell r="D3967">
            <v>5871</v>
          </cell>
          <cell r="E3967">
            <v>1</v>
          </cell>
          <cell r="F3967" t="str">
            <v>C</v>
          </cell>
          <cell r="G3967" t="str">
            <v>C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>Large Commercial Aircraft</v>
          </cell>
          <cell r="L3967" t="str">
            <v>Boeing</v>
          </cell>
          <cell r="M3967" t="str">
            <v>Boeing 737 MAX: 737 MAX 10</v>
          </cell>
        </row>
        <row r="3968">
          <cell r="A3968">
            <v>195</v>
          </cell>
          <cell r="B3968">
            <v>742</v>
          </cell>
          <cell r="C3968" t="str">
            <v>195#742</v>
          </cell>
          <cell r="D3968">
            <v>5871</v>
          </cell>
          <cell r="E3968">
            <v>1</v>
          </cell>
          <cell r="F3968" t="str">
            <v>C</v>
          </cell>
          <cell r="G3968" t="str">
            <v>C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>Large Commercial Aircraft</v>
          </cell>
          <cell r="L3968" t="str">
            <v>Boeing</v>
          </cell>
          <cell r="M3968" t="str">
            <v>Boeing 737 MAX: 737 MAX 7</v>
          </cell>
        </row>
        <row r="3969">
          <cell r="A3969">
            <v>196</v>
          </cell>
          <cell r="B3969">
            <v>742</v>
          </cell>
          <cell r="C3969" t="str">
            <v>196#742</v>
          </cell>
          <cell r="D3969">
            <v>5871</v>
          </cell>
          <cell r="E3969">
            <v>1</v>
          </cell>
          <cell r="F3969" t="str">
            <v>C</v>
          </cell>
          <cell r="G3969" t="str">
            <v>C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>Large Commercial Aircraft</v>
          </cell>
          <cell r="L3969" t="str">
            <v>Boeing</v>
          </cell>
          <cell r="M3969" t="str">
            <v>Boeing 737 MAX: 737 MAX 8</v>
          </cell>
        </row>
        <row r="3970">
          <cell r="A3970">
            <v>211</v>
          </cell>
          <cell r="B3970">
            <v>742</v>
          </cell>
          <cell r="C3970" t="str">
            <v>211#742</v>
          </cell>
          <cell r="D3970">
            <v>5871</v>
          </cell>
          <cell r="E3970">
            <v>1</v>
          </cell>
          <cell r="F3970" t="str">
            <v>C</v>
          </cell>
          <cell r="G3970" t="str">
            <v>C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>Large Commercial Aircraft</v>
          </cell>
          <cell r="L3970" t="str">
            <v>Airbus</v>
          </cell>
          <cell r="M3970" t="str">
            <v>Airbus A321neo</v>
          </cell>
        </row>
        <row r="3971">
          <cell r="A3971">
            <v>299</v>
          </cell>
          <cell r="B3971">
            <v>742</v>
          </cell>
          <cell r="C3971" t="str">
            <v>299#742</v>
          </cell>
          <cell r="D3971">
            <v>5871</v>
          </cell>
          <cell r="E3971">
            <v>1</v>
          </cell>
          <cell r="F3971" t="str">
            <v>C</v>
          </cell>
          <cell r="G3971" t="str">
            <v>C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>Large Commercial Aircraft</v>
          </cell>
          <cell r="L3971" t="str">
            <v>Boeing</v>
          </cell>
          <cell r="M3971" t="str">
            <v>Boeing 717</v>
          </cell>
        </row>
        <row r="3972">
          <cell r="A3972">
            <v>534</v>
          </cell>
          <cell r="B3972">
            <v>742</v>
          </cell>
          <cell r="C3972" t="str">
            <v>534#742</v>
          </cell>
          <cell r="D3972">
            <v>5871</v>
          </cell>
          <cell r="E3972">
            <v>1</v>
          </cell>
          <cell r="F3972" t="str">
            <v>C</v>
          </cell>
          <cell r="G3972" t="str">
            <v>C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>Large Commercial Aircraft</v>
          </cell>
          <cell r="L3972" t="str">
            <v>Boeing</v>
          </cell>
          <cell r="M3972" t="str">
            <v>Boeing 737 Classic: 737-300</v>
          </cell>
        </row>
        <row r="3973">
          <cell r="A3973">
            <v>535</v>
          </cell>
          <cell r="B3973">
            <v>742</v>
          </cell>
          <cell r="C3973" t="str">
            <v>535#742</v>
          </cell>
          <cell r="D3973">
            <v>5871</v>
          </cell>
          <cell r="E3973">
            <v>1</v>
          </cell>
          <cell r="F3973" t="str">
            <v>C</v>
          </cell>
          <cell r="G3973" t="str">
            <v>C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>Large Commercial Aircraft</v>
          </cell>
          <cell r="L3973" t="str">
            <v>Boeing</v>
          </cell>
          <cell r="M3973" t="str">
            <v>Boeing 737 Classic: 737-400</v>
          </cell>
        </row>
        <row r="3974">
          <cell r="A3974">
            <v>221</v>
          </cell>
          <cell r="B3974">
            <v>742</v>
          </cell>
          <cell r="C3974" t="str">
            <v>221#742</v>
          </cell>
          <cell r="D3974">
            <v>5871</v>
          </cell>
          <cell r="E3974">
            <v>1</v>
          </cell>
          <cell r="F3974" t="str">
            <v>C</v>
          </cell>
          <cell r="G3974" t="str">
            <v>C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>Large Commercial Aircraft</v>
          </cell>
          <cell r="L3974" t="str">
            <v>Airbus</v>
          </cell>
          <cell r="M3974" t="str">
            <v>Airbus A220-100</v>
          </cell>
        </row>
        <row r="3975">
          <cell r="A3975">
            <v>222</v>
          </cell>
          <cell r="B3975">
            <v>742</v>
          </cell>
          <cell r="C3975" t="str">
            <v>222#742</v>
          </cell>
          <cell r="D3975">
            <v>5871</v>
          </cell>
          <cell r="E3975">
            <v>1</v>
          </cell>
          <cell r="F3975" t="str">
            <v>C</v>
          </cell>
          <cell r="G3975" t="str">
            <v>C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>Large Commercial Aircraft</v>
          </cell>
          <cell r="L3975" t="str">
            <v>Airbus</v>
          </cell>
          <cell r="M3975" t="str">
            <v>Airbus A220-300</v>
          </cell>
        </row>
        <row r="3976">
          <cell r="A3976">
            <v>634</v>
          </cell>
          <cell r="B3976">
            <v>742</v>
          </cell>
          <cell r="C3976" t="str">
            <v>634#742</v>
          </cell>
          <cell r="D3976">
            <v>5871</v>
          </cell>
          <cell r="E3976">
            <v>1</v>
          </cell>
          <cell r="F3976" t="str">
            <v>C</v>
          </cell>
          <cell r="G3976" t="str">
            <v>C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>Large Commercial Aircraft</v>
          </cell>
          <cell r="L3976" t="str">
            <v>Airbus</v>
          </cell>
          <cell r="M3976" t="str">
            <v>A319-100</v>
          </cell>
        </row>
        <row r="3977">
          <cell r="A3977">
            <v>633</v>
          </cell>
          <cell r="B3977">
            <v>742</v>
          </cell>
          <cell r="C3977" t="str">
            <v>633#742</v>
          </cell>
          <cell r="D3977">
            <v>5871</v>
          </cell>
          <cell r="E3977">
            <v>1</v>
          </cell>
          <cell r="F3977" t="str">
            <v>C</v>
          </cell>
          <cell r="G3977" t="str">
            <v>C</v>
          </cell>
          <cell r="H3977">
            <v>5000</v>
          </cell>
          <cell r="I3977">
            <v>0.17419999999999999</v>
          </cell>
          <cell r="J3977" t="str">
            <v/>
          </cell>
          <cell r="K3977" t="str">
            <v>Large Commercial Aircraft</v>
          </cell>
          <cell r="L3977" t="str">
            <v>Airbus</v>
          </cell>
          <cell r="M3977" t="str">
            <v>A320-200</v>
          </cell>
        </row>
        <row r="3978">
          <cell r="A3978">
            <v>206</v>
          </cell>
          <cell r="B3978">
            <v>742</v>
          </cell>
          <cell r="C3978" t="str">
            <v>206#742</v>
          </cell>
          <cell r="D3978">
            <v>5871</v>
          </cell>
          <cell r="E3978">
            <v>1</v>
          </cell>
          <cell r="F3978" t="str">
            <v>C</v>
          </cell>
          <cell r="G3978" t="str">
            <v>C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>Large Commercial Aircraft</v>
          </cell>
          <cell r="L3978" t="str">
            <v>Airbus</v>
          </cell>
          <cell r="M3978" t="str">
            <v>Airbus A319ceo</v>
          </cell>
        </row>
        <row r="3979">
          <cell r="A3979">
            <v>510</v>
          </cell>
          <cell r="B3979">
            <v>742</v>
          </cell>
          <cell r="C3979" t="str">
            <v>510#742</v>
          </cell>
          <cell r="D3979">
            <v>5871</v>
          </cell>
          <cell r="E3979">
            <v>1</v>
          </cell>
          <cell r="F3979" t="str">
            <v>C</v>
          </cell>
          <cell r="G3979" t="str">
            <v>C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>Large Commercial Aircraft</v>
          </cell>
          <cell r="L3979" t="str">
            <v>Airbus</v>
          </cell>
          <cell r="M3979" t="str">
            <v>Airbus A319ceo</v>
          </cell>
        </row>
        <row r="3980">
          <cell r="A3980">
            <v>207</v>
          </cell>
          <cell r="B3980">
            <v>742</v>
          </cell>
          <cell r="C3980" t="str">
            <v>207#742</v>
          </cell>
          <cell r="D3980">
            <v>5871</v>
          </cell>
          <cell r="E3980">
            <v>1</v>
          </cell>
          <cell r="F3980" t="str">
            <v>C</v>
          </cell>
          <cell r="G3980" t="str">
            <v>C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>Large Commercial Aircraft</v>
          </cell>
          <cell r="L3980" t="str">
            <v>Airbus</v>
          </cell>
          <cell r="M3980" t="str">
            <v>Airbus A320ceo</v>
          </cell>
        </row>
        <row r="3981">
          <cell r="A3981">
            <v>511</v>
          </cell>
          <cell r="B3981">
            <v>742</v>
          </cell>
          <cell r="C3981" t="str">
            <v>511#742</v>
          </cell>
          <cell r="D3981">
            <v>5871</v>
          </cell>
          <cell r="E3981">
            <v>1</v>
          </cell>
          <cell r="F3981" t="str">
            <v>C</v>
          </cell>
          <cell r="G3981" t="str">
            <v>C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>Large Commercial Aircraft</v>
          </cell>
          <cell r="L3981" t="str">
            <v>Airbus</v>
          </cell>
          <cell r="M3981" t="str">
            <v>Airbus A320ceo</v>
          </cell>
        </row>
        <row r="3982">
          <cell r="A3982">
            <v>208</v>
          </cell>
          <cell r="B3982">
            <v>742</v>
          </cell>
          <cell r="C3982" t="str">
            <v>208#742</v>
          </cell>
          <cell r="D3982">
            <v>5871</v>
          </cell>
          <cell r="E3982">
            <v>1</v>
          </cell>
          <cell r="F3982" t="str">
            <v>C</v>
          </cell>
          <cell r="G3982" t="str">
            <v>C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>Large Commercial Aircraft</v>
          </cell>
          <cell r="L3982" t="str">
            <v>Airbus</v>
          </cell>
          <cell r="M3982" t="str">
            <v>Airbus A321ceo</v>
          </cell>
        </row>
        <row r="3983">
          <cell r="A3983">
            <v>512</v>
          </cell>
          <cell r="B3983">
            <v>742</v>
          </cell>
          <cell r="C3983" t="str">
            <v>512#742</v>
          </cell>
          <cell r="D3983">
            <v>5871</v>
          </cell>
          <cell r="E3983">
            <v>1</v>
          </cell>
          <cell r="F3983" t="str">
            <v>C</v>
          </cell>
          <cell r="G3983" t="str">
            <v>C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>Large Commercial Aircraft</v>
          </cell>
          <cell r="L3983" t="str">
            <v>Airbus</v>
          </cell>
          <cell r="M3983" t="str">
            <v>Airbus A321ceo</v>
          </cell>
        </row>
        <row r="3984">
          <cell r="A3984">
            <v>513</v>
          </cell>
          <cell r="B3984">
            <v>742</v>
          </cell>
          <cell r="C3984" t="str">
            <v>513#742</v>
          </cell>
          <cell r="D3984">
            <v>5871</v>
          </cell>
          <cell r="E3984">
            <v>1</v>
          </cell>
          <cell r="F3984" t="str">
            <v>C</v>
          </cell>
          <cell r="G3984" t="str">
            <v>C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>Large Commercial Aircraft</v>
          </cell>
          <cell r="L3984" t="str">
            <v>Airbus</v>
          </cell>
          <cell r="M3984" t="str">
            <v>Airbus A319neo</v>
          </cell>
        </row>
        <row r="3985">
          <cell r="A3985">
            <v>209</v>
          </cell>
          <cell r="B3985">
            <v>742</v>
          </cell>
          <cell r="C3985" t="str">
            <v>209#742</v>
          </cell>
          <cell r="D3985">
            <v>5871</v>
          </cell>
          <cell r="E3985">
            <v>1</v>
          </cell>
          <cell r="F3985" t="str">
            <v>C</v>
          </cell>
          <cell r="G3985" t="str">
            <v>C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>Large Commercial Aircraft</v>
          </cell>
          <cell r="L3985" t="str">
            <v>Airbus</v>
          </cell>
          <cell r="M3985" t="str">
            <v>Airbus A319neo</v>
          </cell>
        </row>
        <row r="3986">
          <cell r="A3986">
            <v>514</v>
          </cell>
          <cell r="B3986">
            <v>742</v>
          </cell>
          <cell r="C3986" t="str">
            <v>514#742</v>
          </cell>
          <cell r="D3986">
            <v>5871</v>
          </cell>
          <cell r="E3986">
            <v>1</v>
          </cell>
          <cell r="F3986" t="str">
            <v>C</v>
          </cell>
          <cell r="G3986" t="str">
            <v>C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>Large Commercial Aircraft</v>
          </cell>
          <cell r="L3986" t="str">
            <v>Airbus</v>
          </cell>
          <cell r="M3986" t="str">
            <v>Airbus A320neo</v>
          </cell>
        </row>
        <row r="3987">
          <cell r="A3987">
            <v>210</v>
          </cell>
          <cell r="B3987">
            <v>742</v>
          </cell>
          <cell r="C3987" t="str">
            <v>210#742</v>
          </cell>
          <cell r="D3987">
            <v>5871</v>
          </cell>
          <cell r="E3987">
            <v>1</v>
          </cell>
          <cell r="F3987" t="str">
            <v>C</v>
          </cell>
          <cell r="G3987" t="str">
            <v>C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>Large Commercial Aircraft</v>
          </cell>
          <cell r="L3987" t="str">
            <v>Airbus</v>
          </cell>
          <cell r="M3987" t="str">
            <v>Airbus A320neo</v>
          </cell>
        </row>
        <row r="3988">
          <cell r="A3988">
            <v>665</v>
          </cell>
          <cell r="B3988">
            <v>742</v>
          </cell>
          <cell r="C3988" t="str">
            <v>665#742</v>
          </cell>
          <cell r="D3988">
            <v>5871</v>
          </cell>
          <cell r="E3988">
            <v>2</v>
          </cell>
          <cell r="F3988" t="str">
            <v>C</v>
          </cell>
          <cell r="G3988" t="str">
            <v>C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>Freighter</v>
          </cell>
          <cell r="L3988" t="str">
            <v>Airbus</v>
          </cell>
          <cell r="M3988" t="str">
            <v>A320-200P2F</v>
          </cell>
        </row>
        <row r="3989">
          <cell r="A3989">
            <v>666</v>
          </cell>
          <cell r="B3989">
            <v>742</v>
          </cell>
          <cell r="C3989" t="str">
            <v>666#742</v>
          </cell>
          <cell r="D3989">
            <v>5871</v>
          </cell>
          <cell r="E3989">
            <v>2</v>
          </cell>
          <cell r="F3989" t="str">
            <v>C</v>
          </cell>
          <cell r="G3989" t="str">
            <v>C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>Freighter</v>
          </cell>
          <cell r="L3989" t="str">
            <v>Airbus</v>
          </cell>
          <cell r="M3989" t="str">
            <v>A321P2F</v>
          </cell>
        </row>
        <row r="3990">
          <cell r="A3990">
            <v>573</v>
          </cell>
          <cell r="B3990">
            <v>742</v>
          </cell>
          <cell r="C3990" t="str">
            <v>573#742</v>
          </cell>
          <cell r="D3990">
            <v>5871</v>
          </cell>
          <cell r="E3990">
            <v>2</v>
          </cell>
          <cell r="F3990" t="str">
            <v>C</v>
          </cell>
          <cell r="G3990" t="str">
            <v>C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>Freighter</v>
          </cell>
          <cell r="L3990" t="str">
            <v>Boeing</v>
          </cell>
          <cell r="M3990" t="str">
            <v>Boeing 737-300SF</v>
          </cell>
        </row>
        <row r="3991">
          <cell r="A3991">
            <v>572</v>
          </cell>
          <cell r="B3991">
            <v>742</v>
          </cell>
          <cell r="C3991" t="str">
            <v>572#742</v>
          </cell>
          <cell r="D3991">
            <v>5871</v>
          </cell>
          <cell r="E3991">
            <v>2</v>
          </cell>
          <cell r="F3991" t="str">
            <v>C</v>
          </cell>
          <cell r="G3991" t="str">
            <v>C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>Freighter</v>
          </cell>
          <cell r="L3991" t="str">
            <v>Boeing</v>
          </cell>
          <cell r="M3991" t="str">
            <v>Boeing 737-400SF</v>
          </cell>
        </row>
        <row r="3992">
          <cell r="A3992">
            <v>591</v>
          </cell>
          <cell r="B3992">
            <v>742</v>
          </cell>
          <cell r="C3992" t="str">
            <v>591#742</v>
          </cell>
          <cell r="D3992">
            <v>5871</v>
          </cell>
          <cell r="E3992">
            <v>2</v>
          </cell>
          <cell r="F3992" t="str">
            <v>C</v>
          </cell>
          <cell r="G3992" t="str">
            <v>C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>Freighter</v>
          </cell>
          <cell r="L3992" t="str">
            <v>Boeing</v>
          </cell>
          <cell r="M3992" t="str">
            <v>Boeing 737-700C</v>
          </cell>
        </row>
        <row r="3993">
          <cell r="A3993">
            <v>571</v>
          </cell>
          <cell r="B3993">
            <v>742</v>
          </cell>
          <cell r="C3993" t="str">
            <v>571#742</v>
          </cell>
          <cell r="D3993">
            <v>5871</v>
          </cell>
          <cell r="E3993">
            <v>2</v>
          </cell>
          <cell r="F3993" t="str">
            <v>C</v>
          </cell>
          <cell r="G3993" t="str">
            <v>C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>Freighter</v>
          </cell>
          <cell r="L3993" t="str">
            <v>Boeing</v>
          </cell>
          <cell r="M3993" t="str">
            <v>Boeing 737-700/-800CF</v>
          </cell>
        </row>
        <row r="3994">
          <cell r="A3994">
            <v>596</v>
          </cell>
          <cell r="B3994">
            <v>742</v>
          </cell>
          <cell r="C3994" t="str">
            <v>596#742</v>
          </cell>
          <cell r="D3994">
            <v>5871</v>
          </cell>
          <cell r="E3994">
            <v>2</v>
          </cell>
          <cell r="F3994" t="str">
            <v>C</v>
          </cell>
          <cell r="G3994" t="str">
            <v>C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>Freighter</v>
          </cell>
          <cell r="L3994" t="str">
            <v>Boeing</v>
          </cell>
          <cell r="M3994" t="str">
            <v>Boeing 757-200 PF/SF</v>
          </cell>
        </row>
        <row r="3995">
          <cell r="A3995">
            <v>595</v>
          </cell>
          <cell r="B3995">
            <v>742</v>
          </cell>
          <cell r="C3995" t="str">
            <v>595#742</v>
          </cell>
          <cell r="D3995">
            <v>5871</v>
          </cell>
          <cell r="E3995">
            <v>2</v>
          </cell>
          <cell r="F3995" t="str">
            <v>C</v>
          </cell>
          <cell r="G3995" t="str">
            <v>C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>Freighter</v>
          </cell>
          <cell r="L3995" t="str">
            <v>Boeing</v>
          </cell>
          <cell r="M3995" t="str">
            <v>Boeing 757-200 PF/SF</v>
          </cell>
        </row>
        <row r="3996">
          <cell r="A3996">
            <v>674</v>
          </cell>
          <cell r="B3996">
            <v>742</v>
          </cell>
          <cell r="C3996" t="str">
            <v>674#742</v>
          </cell>
          <cell r="D3996">
            <v>5871</v>
          </cell>
          <cell r="E3996">
            <v>1</v>
          </cell>
          <cell r="F3996" t="str">
            <v>C</v>
          </cell>
          <cell r="G3996" t="str">
            <v>C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>Business Jet</v>
          </cell>
          <cell r="L3996" t="str">
            <v>Airbus</v>
          </cell>
          <cell r="M3996" t="str">
            <v>Airbus ACJ TwoTwenty</v>
          </cell>
        </row>
        <row r="3997">
          <cell r="A3997">
            <v>296</v>
          </cell>
          <cell r="B3997">
            <v>742</v>
          </cell>
          <cell r="C3997" t="str">
            <v>296#742</v>
          </cell>
          <cell r="D3997">
            <v>5871</v>
          </cell>
          <cell r="E3997">
            <v>1</v>
          </cell>
          <cell r="F3997" t="str">
            <v>C</v>
          </cell>
          <cell r="G3997" t="str">
            <v>C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>Business Jet</v>
          </cell>
          <cell r="L3997" t="str">
            <v>Airbus</v>
          </cell>
          <cell r="M3997" t="str">
            <v>Airbus ACJ320 Family</v>
          </cell>
        </row>
        <row r="3998">
          <cell r="A3998">
            <v>526</v>
          </cell>
          <cell r="B3998">
            <v>742</v>
          </cell>
          <cell r="C3998" t="str">
            <v>526#742</v>
          </cell>
          <cell r="D3998">
            <v>5871</v>
          </cell>
          <cell r="E3998">
            <v>1</v>
          </cell>
          <cell r="F3998" t="str">
            <v>C</v>
          </cell>
          <cell r="G3998" t="str">
            <v>C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>Business Jet</v>
          </cell>
          <cell r="L3998" t="str">
            <v>Airbus</v>
          </cell>
          <cell r="M3998" t="str">
            <v>Airbus ACJ320 Family</v>
          </cell>
        </row>
        <row r="3999">
          <cell r="A3999">
            <v>528</v>
          </cell>
          <cell r="B3999">
            <v>742</v>
          </cell>
          <cell r="C3999" t="str">
            <v>528#742</v>
          </cell>
          <cell r="D3999">
            <v>5871</v>
          </cell>
          <cell r="E3999">
            <v>1</v>
          </cell>
          <cell r="F3999" t="str">
            <v>C</v>
          </cell>
          <cell r="G3999" t="str">
            <v>C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>Business Jet</v>
          </cell>
          <cell r="L3999" t="str">
            <v>Airbus</v>
          </cell>
          <cell r="M3999" t="str">
            <v>Airbus ACJ320neo Family</v>
          </cell>
        </row>
        <row r="4000">
          <cell r="A4000">
            <v>527</v>
          </cell>
          <cell r="B4000">
            <v>742</v>
          </cell>
          <cell r="C4000" t="str">
            <v>527#742</v>
          </cell>
          <cell r="D4000">
            <v>5871</v>
          </cell>
          <cell r="E4000">
            <v>1</v>
          </cell>
          <cell r="F4000" t="str">
            <v>C</v>
          </cell>
          <cell r="G4000" t="str">
            <v>C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>Business Jet</v>
          </cell>
          <cell r="L4000" t="str">
            <v>Airbus</v>
          </cell>
          <cell r="M4000" t="str">
            <v>Airbus ACJ320neo Family</v>
          </cell>
        </row>
        <row r="4001">
          <cell r="A4001">
            <v>529</v>
          </cell>
          <cell r="B4001">
            <v>742</v>
          </cell>
          <cell r="C4001" t="str">
            <v>529#742</v>
          </cell>
          <cell r="D4001">
            <v>5871</v>
          </cell>
          <cell r="E4001">
            <v>1</v>
          </cell>
          <cell r="F4001" t="str">
            <v>C</v>
          </cell>
          <cell r="G4001" t="str">
            <v>C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>Business Jet</v>
          </cell>
          <cell r="L4001" t="str">
            <v>Boeing</v>
          </cell>
          <cell r="M4001" t="str">
            <v>Boeing BBJ MAX</v>
          </cell>
        </row>
        <row r="4002">
          <cell r="A4002">
            <v>297</v>
          </cell>
          <cell r="B4002">
            <v>742</v>
          </cell>
          <cell r="C4002" t="str">
            <v>297#742</v>
          </cell>
          <cell r="D4002">
            <v>5871</v>
          </cell>
          <cell r="E4002">
            <v>1</v>
          </cell>
          <cell r="F4002" t="str">
            <v>C</v>
          </cell>
          <cell r="G4002" t="str">
            <v>C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>Business Jet</v>
          </cell>
          <cell r="L4002" t="str">
            <v>Boeing</v>
          </cell>
          <cell r="M4002" t="str">
            <v>Boeing BBJ/BBJ2/BBJ3</v>
          </cell>
        </row>
        <row r="4003">
          <cell r="A4003">
            <v>636</v>
          </cell>
          <cell r="B4003">
            <v>742</v>
          </cell>
          <cell r="C4003" t="str">
            <v>636#742</v>
          </cell>
          <cell r="D4003">
            <v>5871</v>
          </cell>
          <cell r="E4003">
            <v>2</v>
          </cell>
          <cell r="F4003" t="str">
            <v>C</v>
          </cell>
          <cell r="G4003" t="str">
            <v>C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>Military Transport / Special Mission</v>
          </cell>
          <cell r="L4003" t="str">
            <v>Boeing</v>
          </cell>
          <cell r="M4003" t="str">
            <v>Boeing B-52 Stratofortress</v>
          </cell>
        </row>
        <row r="4004">
          <cell r="A4004">
            <v>676</v>
          </cell>
          <cell r="B4004">
            <v>742</v>
          </cell>
          <cell r="C4004" t="str">
            <v>676#742</v>
          </cell>
          <cell r="D4004">
            <v>5871</v>
          </cell>
          <cell r="E4004">
            <v>2</v>
          </cell>
          <cell r="F4004" t="str">
            <v>C</v>
          </cell>
          <cell r="G4004" t="str">
            <v>C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>Military Transport / Special Mission</v>
          </cell>
          <cell r="L4004" t="str">
            <v>Boeing</v>
          </cell>
          <cell r="M4004" t="str">
            <v>Boeing B-52 Stratofortress re-engine</v>
          </cell>
        </row>
        <row r="4005">
          <cell r="A4005">
            <v>156</v>
          </cell>
          <cell r="B4005">
            <v>742</v>
          </cell>
          <cell r="C4005" t="str">
            <v>156#742</v>
          </cell>
          <cell r="D4005">
            <v>5871</v>
          </cell>
          <cell r="E4005">
            <v>2</v>
          </cell>
          <cell r="F4005" t="str">
            <v>C</v>
          </cell>
          <cell r="G4005" t="str">
            <v>C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>Military Transport / Special Mission</v>
          </cell>
          <cell r="L4005" t="str">
            <v>Boeing</v>
          </cell>
          <cell r="M4005" t="str">
            <v>Boeing P-8 Poseidon</v>
          </cell>
        </row>
        <row r="4006">
          <cell r="A4006">
            <v>574</v>
          </cell>
          <cell r="B4006">
            <v>742</v>
          </cell>
          <cell r="C4006" t="str">
            <v>574#742</v>
          </cell>
          <cell r="D4006">
            <v>5871</v>
          </cell>
          <cell r="E4006">
            <v>2</v>
          </cell>
          <cell r="F4006" t="str">
            <v>C</v>
          </cell>
          <cell r="G4006" t="str">
            <v>C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>Military Transport / Special Mission</v>
          </cell>
          <cell r="L4006" t="str">
            <v>Boeing</v>
          </cell>
          <cell r="M4006" t="str">
            <v>Boeing C-40 Clipper</v>
          </cell>
        </row>
        <row r="4007">
          <cell r="A4007">
            <v>197</v>
          </cell>
          <cell r="B4007">
            <v>742</v>
          </cell>
          <cell r="C4007" t="str">
            <v>197#742</v>
          </cell>
          <cell r="D4007">
            <v>5871</v>
          </cell>
          <cell r="E4007">
            <v>1</v>
          </cell>
          <cell r="F4007" t="str">
            <v>C</v>
          </cell>
          <cell r="G4007" t="str">
            <v>C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>Large Commercial Aircraft</v>
          </cell>
          <cell r="L4007" t="str">
            <v>Boeing</v>
          </cell>
          <cell r="M4007" t="str">
            <v>Boeing 737 MAX: 737 MAX 9</v>
          </cell>
        </row>
        <row r="4008">
          <cell r="A4008">
            <v>300</v>
          </cell>
          <cell r="B4008">
            <v>742</v>
          </cell>
          <cell r="C4008" t="str">
            <v>300#742</v>
          </cell>
          <cell r="D4008">
            <v>5871</v>
          </cell>
          <cell r="E4008">
            <v>1</v>
          </cell>
          <cell r="F4008" t="str">
            <v>C</v>
          </cell>
          <cell r="G4008" t="str">
            <v>C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>Large Commercial Aircraft</v>
          </cell>
          <cell r="L4008" t="str">
            <v>Boeing</v>
          </cell>
          <cell r="M4008" t="str">
            <v>Boeing 737-600</v>
          </cell>
        </row>
        <row r="4009">
          <cell r="A4009">
            <v>192</v>
          </cell>
          <cell r="B4009">
            <v>742</v>
          </cell>
          <cell r="C4009" t="str">
            <v>192#742</v>
          </cell>
          <cell r="D4009">
            <v>5871</v>
          </cell>
          <cell r="E4009">
            <v>1</v>
          </cell>
          <cell r="F4009" t="str">
            <v>C</v>
          </cell>
          <cell r="G4009" t="str">
            <v>C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>Large Commercial Aircraft</v>
          </cell>
          <cell r="L4009" t="str">
            <v>Boeing</v>
          </cell>
          <cell r="M4009" t="str">
            <v>Boeing 737-700</v>
          </cell>
        </row>
        <row r="4010">
          <cell r="A4010">
            <v>193</v>
          </cell>
          <cell r="B4010">
            <v>742</v>
          </cell>
          <cell r="C4010" t="str">
            <v>193#742</v>
          </cell>
          <cell r="D4010">
            <v>5871</v>
          </cell>
          <cell r="E4010">
            <v>1</v>
          </cell>
          <cell r="F4010" t="str">
            <v>C</v>
          </cell>
          <cell r="G4010" t="str">
            <v>C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>Large Commercial Aircraft</v>
          </cell>
          <cell r="L4010" t="str">
            <v>Boeing</v>
          </cell>
          <cell r="M4010" t="str">
            <v>Boeing 737-800</v>
          </cell>
        </row>
        <row r="4011">
          <cell r="A4011">
            <v>194</v>
          </cell>
          <cell r="B4011">
            <v>742</v>
          </cell>
          <cell r="C4011" t="str">
            <v>194#742</v>
          </cell>
          <cell r="D4011">
            <v>5871</v>
          </cell>
          <cell r="E4011">
            <v>1</v>
          </cell>
          <cell r="F4011" t="str">
            <v>C</v>
          </cell>
          <cell r="G4011" t="str">
            <v>C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>Large Commercial Aircraft</v>
          </cell>
          <cell r="L4011" t="str">
            <v>Boeing</v>
          </cell>
          <cell r="M4011" t="str">
            <v>Boeing 737-900</v>
          </cell>
        </row>
        <row r="4012">
          <cell r="A4012">
            <v>522</v>
          </cell>
          <cell r="B4012">
            <v>742</v>
          </cell>
          <cell r="C4012" t="str">
            <v>522#742</v>
          </cell>
          <cell r="D4012">
            <v>5871</v>
          </cell>
          <cell r="E4012">
            <v>2</v>
          </cell>
          <cell r="F4012" t="str">
            <v>C</v>
          </cell>
          <cell r="G4012" t="str">
            <v>C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>Large Commercial Aircraft</v>
          </cell>
          <cell r="L4012" t="str">
            <v>Boeing</v>
          </cell>
          <cell r="M4012" t="str">
            <v>Boeing 757</v>
          </cell>
        </row>
        <row r="4013">
          <cell r="A4013">
            <v>230</v>
          </cell>
          <cell r="B4013">
            <v>742</v>
          </cell>
          <cell r="C4013" t="str">
            <v>230#742</v>
          </cell>
          <cell r="D4013">
            <v>5871</v>
          </cell>
          <cell r="E4013">
            <v>2</v>
          </cell>
          <cell r="F4013" t="str">
            <v>C</v>
          </cell>
          <cell r="G4013" t="str">
            <v>C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>Large Commercial Aircraft</v>
          </cell>
          <cell r="L4013" t="str">
            <v>Boeing</v>
          </cell>
          <cell r="M4013" t="str">
            <v>Boeing 757</v>
          </cell>
        </row>
        <row r="4014">
          <cell r="A4014">
            <v>612</v>
          </cell>
          <cell r="B4014">
            <v>742</v>
          </cell>
          <cell r="C4014" t="str">
            <v>612#742</v>
          </cell>
          <cell r="D4014">
            <v>5871</v>
          </cell>
          <cell r="E4014">
            <v>1</v>
          </cell>
          <cell r="F4014" t="str">
            <v>C</v>
          </cell>
          <cell r="G4014" t="str">
            <v>C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>Large Commercial Aircraft</v>
          </cell>
          <cell r="L4014" t="str">
            <v>Boeing</v>
          </cell>
          <cell r="M4014" t="str">
            <v>Boeing New Single Aisle (NSA)</v>
          </cell>
        </row>
        <row r="4015">
          <cell r="A4015">
            <v>18</v>
          </cell>
          <cell r="B4015">
            <v>742</v>
          </cell>
          <cell r="C4015" t="str">
            <v>18#742</v>
          </cell>
          <cell r="D4015">
            <v>5871</v>
          </cell>
          <cell r="E4015">
            <v>1</v>
          </cell>
          <cell r="F4015" t="str">
            <v>C</v>
          </cell>
          <cell r="G4015" t="str">
            <v>C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>Large Commercial Aircraft</v>
          </cell>
          <cell r="L4015" t="str">
            <v>Comac</v>
          </cell>
          <cell r="M4015" t="str">
            <v>Comac C919</v>
          </cell>
        </row>
        <row r="4016">
          <cell r="A4016">
            <v>541</v>
          </cell>
          <cell r="B4016">
            <v>742</v>
          </cell>
          <cell r="C4016" t="str">
            <v>541#742</v>
          </cell>
          <cell r="D4016">
            <v>5871</v>
          </cell>
          <cell r="E4016">
            <v>2</v>
          </cell>
          <cell r="F4016" t="str">
            <v>C</v>
          </cell>
          <cell r="G4016" t="str">
            <v>C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>Large Commercial Aircraft</v>
          </cell>
          <cell r="L4016" t="str">
            <v>Irkut</v>
          </cell>
          <cell r="M4016" t="str">
            <v>Irkut MC-21</v>
          </cell>
        </row>
        <row r="4017">
          <cell r="A4017">
            <v>19</v>
          </cell>
          <cell r="B4017">
            <v>742</v>
          </cell>
          <cell r="C4017" t="str">
            <v>19#742</v>
          </cell>
          <cell r="D4017">
            <v>5871</v>
          </cell>
          <cell r="E4017">
            <v>2</v>
          </cell>
          <cell r="F4017" t="str">
            <v>C</v>
          </cell>
          <cell r="G4017" t="str">
            <v>C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>Large Commercial Aircraft</v>
          </cell>
          <cell r="L4017" t="str">
            <v>Irkut</v>
          </cell>
          <cell r="M4017" t="str">
            <v>Irkut MC-21</v>
          </cell>
        </row>
        <row r="4018">
          <cell r="A4018">
            <v>654</v>
          </cell>
          <cell r="B4018">
            <v>742</v>
          </cell>
          <cell r="C4018" t="str">
            <v>654#742</v>
          </cell>
          <cell r="D4018">
            <v>6165</v>
          </cell>
          <cell r="E4018">
            <v>1</v>
          </cell>
          <cell r="F4018" t="str">
            <v>D</v>
          </cell>
          <cell r="G4018" t="str">
            <v>D (105% C) [$5,871]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>Large Commercial Aircraft</v>
          </cell>
          <cell r="L4018" t="str">
            <v>Airbus</v>
          </cell>
          <cell r="M4018" t="str">
            <v>Airbus A322X</v>
          </cell>
        </row>
        <row r="4019">
          <cell r="A4019">
            <v>655</v>
          </cell>
          <cell r="B4019">
            <v>742</v>
          </cell>
          <cell r="C4019" t="str">
            <v>655#742</v>
          </cell>
          <cell r="D4019">
            <v>6165</v>
          </cell>
          <cell r="E4019">
            <v>1</v>
          </cell>
          <cell r="F4019" t="str">
            <v>D</v>
          </cell>
          <cell r="G4019" t="str">
            <v>D (105% C) [$5,871]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>Large Commercial Aircraft</v>
          </cell>
          <cell r="L4019" t="str">
            <v>Airbus</v>
          </cell>
          <cell r="M4019" t="str">
            <v>Airbus A322X</v>
          </cell>
        </row>
        <row r="4020">
          <cell r="A4020">
            <v>653</v>
          </cell>
          <cell r="B4020">
            <v>742</v>
          </cell>
          <cell r="C4020" t="str">
            <v>653#742</v>
          </cell>
          <cell r="D4020">
            <v>6165</v>
          </cell>
          <cell r="E4020">
            <v>1</v>
          </cell>
          <cell r="F4020" t="str">
            <v>D</v>
          </cell>
          <cell r="G4020" t="str">
            <v>D (105% C) [$5,871]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>Large Commercial Aircraft</v>
          </cell>
          <cell r="L4020" t="str">
            <v>Airbus</v>
          </cell>
          <cell r="M4020" t="str">
            <v>Airbus A220-500</v>
          </cell>
        </row>
        <row r="4021">
          <cell r="A4021">
            <v>660</v>
          </cell>
          <cell r="B4021">
            <v>742</v>
          </cell>
          <cell r="C4021" t="str">
            <v>660#742</v>
          </cell>
          <cell r="D4021">
            <v>6165</v>
          </cell>
          <cell r="E4021">
            <v>1</v>
          </cell>
          <cell r="F4021" t="str">
            <v>D</v>
          </cell>
          <cell r="G4021" t="str">
            <v>D (105% C) [$5,871]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>Large Commercial Aircraft</v>
          </cell>
          <cell r="L4021" t="str">
            <v>Airbus</v>
          </cell>
          <cell r="M4021" t="str">
            <v>Airbus A321 LR</v>
          </cell>
        </row>
        <row r="4022">
          <cell r="A4022">
            <v>661</v>
          </cell>
          <cell r="B4022">
            <v>742</v>
          </cell>
          <cell r="C4022" t="str">
            <v>661#742</v>
          </cell>
          <cell r="D4022">
            <v>6165</v>
          </cell>
          <cell r="E4022">
            <v>1</v>
          </cell>
          <cell r="F4022" t="str">
            <v>D</v>
          </cell>
          <cell r="G4022" t="str">
            <v>D (105% C) [$5,871]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>Large Commercial Aircraft</v>
          </cell>
          <cell r="L4022" t="str">
            <v>Airbus</v>
          </cell>
          <cell r="M4022" t="str">
            <v>Airbus A321 LR</v>
          </cell>
        </row>
        <row r="4023">
          <cell r="A4023">
            <v>662</v>
          </cell>
          <cell r="B4023">
            <v>742</v>
          </cell>
          <cell r="C4023" t="str">
            <v>662#742</v>
          </cell>
          <cell r="D4023">
            <v>6165</v>
          </cell>
          <cell r="E4023">
            <v>1</v>
          </cell>
          <cell r="F4023" t="str">
            <v>D</v>
          </cell>
          <cell r="G4023" t="str">
            <v>D (105% C) [$5,871]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>Large Commercial Aircraft</v>
          </cell>
          <cell r="L4023" t="str">
            <v>Airbus</v>
          </cell>
          <cell r="M4023" t="str">
            <v>Airbus A321 XLR</v>
          </cell>
        </row>
        <row r="4024">
          <cell r="A4024">
            <v>663</v>
          </cell>
          <cell r="B4024">
            <v>742</v>
          </cell>
          <cell r="C4024" t="str">
            <v>663#742</v>
          </cell>
          <cell r="D4024">
            <v>6165</v>
          </cell>
          <cell r="E4024">
            <v>1</v>
          </cell>
          <cell r="F4024" t="str">
            <v>D</v>
          </cell>
          <cell r="G4024" t="str">
            <v>D (105% C) [$5,871]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>Large Commercial Aircraft</v>
          </cell>
          <cell r="L4024" t="str">
            <v>Airbus</v>
          </cell>
          <cell r="M4024" t="str">
            <v>Airbus A321 XLR</v>
          </cell>
        </row>
        <row r="4025">
          <cell r="A4025">
            <v>618</v>
          </cell>
          <cell r="B4025">
            <v>742</v>
          </cell>
          <cell r="C4025" t="str">
            <v>618#742</v>
          </cell>
          <cell r="D4025">
            <v>6849</v>
          </cell>
          <cell r="E4025">
            <v>3</v>
          </cell>
          <cell r="F4025" t="str">
            <v>E</v>
          </cell>
          <cell r="G4025" t="str">
            <v>E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>Regional</v>
          </cell>
          <cell r="L4025" t="str">
            <v>Bombardier</v>
          </cell>
          <cell r="M4025" t="str">
            <v>Bombardier CRJ200</v>
          </cell>
        </row>
        <row r="4026">
          <cell r="A4026">
            <v>220</v>
          </cell>
          <cell r="B4026">
            <v>742</v>
          </cell>
          <cell r="C4026" t="str">
            <v>220#742</v>
          </cell>
          <cell r="D4026">
            <v>6849</v>
          </cell>
          <cell r="E4026">
            <v>3</v>
          </cell>
          <cell r="F4026" t="str">
            <v>E</v>
          </cell>
          <cell r="G4026" t="str">
            <v>E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>Regional</v>
          </cell>
          <cell r="L4026" t="str">
            <v>Bombardier</v>
          </cell>
          <cell r="M4026" t="str">
            <v>Bombardier CRJ700-1000</v>
          </cell>
        </row>
        <row r="4027">
          <cell r="A4027">
            <v>218</v>
          </cell>
          <cell r="B4027">
            <v>742</v>
          </cell>
          <cell r="C4027" t="str">
            <v>218#742</v>
          </cell>
          <cell r="D4027">
            <v>6849</v>
          </cell>
          <cell r="E4027">
            <v>3</v>
          </cell>
          <cell r="F4027" t="str">
            <v>E</v>
          </cell>
          <cell r="G4027" t="str">
            <v>E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>Regional</v>
          </cell>
          <cell r="L4027" t="str">
            <v>Bombardier</v>
          </cell>
          <cell r="M4027" t="str">
            <v>Bombardier CRJ700-700</v>
          </cell>
        </row>
        <row r="4028">
          <cell r="A4028">
            <v>219</v>
          </cell>
          <cell r="B4028">
            <v>742</v>
          </cell>
          <cell r="C4028" t="str">
            <v>219#742</v>
          </cell>
          <cell r="D4028">
            <v>6849</v>
          </cell>
          <cell r="E4028">
            <v>3</v>
          </cell>
          <cell r="F4028" t="str">
            <v>E</v>
          </cell>
          <cell r="G4028" t="str">
            <v>E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>Regional</v>
          </cell>
          <cell r="L4028" t="str">
            <v>Bombardier</v>
          </cell>
          <cell r="M4028" t="str">
            <v>Bombardier CRJ700-900</v>
          </cell>
        </row>
        <row r="4029">
          <cell r="A4029">
            <v>27</v>
          </cell>
          <cell r="B4029">
            <v>742</v>
          </cell>
          <cell r="C4029" t="str">
            <v>27#742</v>
          </cell>
          <cell r="D4029">
            <v>6849</v>
          </cell>
          <cell r="E4029">
            <v>3</v>
          </cell>
          <cell r="F4029" t="str">
            <v>E</v>
          </cell>
          <cell r="G4029" t="str">
            <v>E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>Regional</v>
          </cell>
          <cell r="L4029" t="str">
            <v>Comac</v>
          </cell>
          <cell r="M4029" t="str">
            <v>Comac ARJ21</v>
          </cell>
        </row>
        <row r="4030">
          <cell r="A4030">
            <v>580</v>
          </cell>
          <cell r="B4030">
            <v>742</v>
          </cell>
          <cell r="C4030" t="str">
            <v>580#742</v>
          </cell>
          <cell r="D4030">
            <v>6849</v>
          </cell>
          <cell r="E4030">
            <v>3</v>
          </cell>
          <cell r="F4030" t="str">
            <v>E</v>
          </cell>
          <cell r="G4030" t="str">
            <v>E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>Regional</v>
          </cell>
          <cell r="L4030" t="str">
            <v>Embraer</v>
          </cell>
          <cell r="M4030" t="str">
            <v>Embraer E170</v>
          </cell>
        </row>
        <row r="4031">
          <cell r="A4031">
            <v>22</v>
          </cell>
          <cell r="B4031">
            <v>742</v>
          </cell>
          <cell r="C4031" t="str">
            <v>22#742</v>
          </cell>
          <cell r="D4031">
            <v>6849</v>
          </cell>
          <cell r="E4031">
            <v>3</v>
          </cell>
          <cell r="F4031" t="str">
            <v>E</v>
          </cell>
          <cell r="G4031" t="str">
            <v>E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>Regional</v>
          </cell>
          <cell r="L4031" t="str">
            <v>Embraer</v>
          </cell>
          <cell r="M4031" t="str">
            <v>Embraer E175</v>
          </cell>
        </row>
        <row r="4032">
          <cell r="A4032">
            <v>24</v>
          </cell>
          <cell r="B4032">
            <v>742</v>
          </cell>
          <cell r="C4032" t="str">
            <v>24#742</v>
          </cell>
          <cell r="D4032">
            <v>6849</v>
          </cell>
          <cell r="E4032">
            <v>3</v>
          </cell>
          <cell r="F4032" t="str">
            <v>E</v>
          </cell>
          <cell r="G4032" t="str">
            <v>E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>Regional</v>
          </cell>
          <cell r="L4032" t="str">
            <v>Embraer</v>
          </cell>
          <cell r="M4032" t="str">
            <v>Embraer E175-E2</v>
          </cell>
        </row>
        <row r="4033">
          <cell r="A4033">
            <v>23</v>
          </cell>
          <cell r="B4033">
            <v>742</v>
          </cell>
          <cell r="C4033" t="str">
            <v>23#742</v>
          </cell>
          <cell r="D4033">
            <v>6849</v>
          </cell>
          <cell r="E4033">
            <v>3</v>
          </cell>
          <cell r="F4033" t="str">
            <v>E</v>
          </cell>
          <cell r="G4033" t="str">
            <v>E</v>
          </cell>
          <cell r="H4033">
            <v>7000</v>
          </cell>
          <cell r="I4033">
            <v>-2.1571428571428571E-2</v>
          </cell>
          <cell r="J4033" t="str">
            <v/>
          </cell>
          <cell r="K4033" t="str">
            <v>Regional</v>
          </cell>
          <cell r="L4033" t="str">
            <v>Embraer</v>
          </cell>
          <cell r="M4033" t="str">
            <v>Embraer E190</v>
          </cell>
        </row>
        <row r="4034">
          <cell r="A4034">
            <v>25</v>
          </cell>
          <cell r="B4034">
            <v>742</v>
          </cell>
          <cell r="C4034" t="str">
            <v>25#742</v>
          </cell>
          <cell r="D4034">
            <v>6849</v>
          </cell>
          <cell r="E4034">
            <v>3</v>
          </cell>
          <cell r="F4034" t="str">
            <v>E</v>
          </cell>
          <cell r="G4034" t="str">
            <v>E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>Regional</v>
          </cell>
          <cell r="L4034" t="str">
            <v>Embraer</v>
          </cell>
          <cell r="M4034" t="str">
            <v>Embraer E190-E2</v>
          </cell>
        </row>
        <row r="4035">
          <cell r="A4035">
            <v>558</v>
          </cell>
          <cell r="B4035">
            <v>742</v>
          </cell>
          <cell r="C4035" t="str">
            <v>558#742</v>
          </cell>
          <cell r="D4035">
            <v>6849</v>
          </cell>
          <cell r="E4035">
            <v>3</v>
          </cell>
          <cell r="F4035" t="str">
            <v>E</v>
          </cell>
          <cell r="G4035" t="str">
            <v>E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>Regional</v>
          </cell>
          <cell r="L4035" t="str">
            <v>Embraer</v>
          </cell>
          <cell r="M4035" t="str">
            <v>Embraer E195</v>
          </cell>
        </row>
        <row r="4036">
          <cell r="A4036">
            <v>559</v>
          </cell>
          <cell r="B4036">
            <v>742</v>
          </cell>
          <cell r="C4036" t="str">
            <v>559#742</v>
          </cell>
          <cell r="D4036">
            <v>6849</v>
          </cell>
          <cell r="E4036">
            <v>3</v>
          </cell>
          <cell r="F4036" t="str">
            <v>E</v>
          </cell>
          <cell r="G4036" t="str">
            <v>E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>Regional</v>
          </cell>
          <cell r="L4036" t="str">
            <v>Embraer</v>
          </cell>
          <cell r="M4036" t="str">
            <v>Embraer E195-E2</v>
          </cell>
        </row>
        <row r="4037">
          <cell r="A4037">
            <v>617</v>
          </cell>
          <cell r="B4037">
            <v>742</v>
          </cell>
          <cell r="C4037" t="str">
            <v>617#742</v>
          </cell>
          <cell r="D4037">
            <v>6849</v>
          </cell>
          <cell r="E4037">
            <v>3</v>
          </cell>
          <cell r="F4037" t="str">
            <v>E</v>
          </cell>
          <cell r="G4037" t="str">
            <v>E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>Regional</v>
          </cell>
          <cell r="L4037" t="str">
            <v>Embraer</v>
          </cell>
          <cell r="M4037" t="str">
            <v>Embraer ERJ 135/140/145</v>
          </cell>
        </row>
        <row r="4038">
          <cell r="A4038">
            <v>29</v>
          </cell>
          <cell r="B4038">
            <v>742</v>
          </cell>
          <cell r="C4038" t="str">
            <v>29#742</v>
          </cell>
          <cell r="D4038">
            <v>6849</v>
          </cell>
          <cell r="E4038">
            <v>3</v>
          </cell>
          <cell r="F4038" t="str">
            <v>E</v>
          </cell>
          <cell r="G4038" t="str">
            <v>E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>Regional</v>
          </cell>
          <cell r="L4038" t="str">
            <v>Sukhoi</v>
          </cell>
          <cell r="M4038" t="str">
            <v>Sukhoi Superjet 100</v>
          </cell>
        </row>
        <row r="4039">
          <cell r="A4039">
            <v>191</v>
          </cell>
          <cell r="B4039">
            <v>742</v>
          </cell>
          <cell r="C4039" t="str">
            <v>191#742</v>
          </cell>
          <cell r="D4039">
            <v>6849</v>
          </cell>
          <cell r="E4039">
            <v>3</v>
          </cell>
          <cell r="F4039" t="str">
            <v>E</v>
          </cell>
          <cell r="G4039" t="str">
            <v>E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>Regional</v>
          </cell>
          <cell r="L4039" t="str">
            <v>ATR</v>
          </cell>
          <cell r="M4039" t="str">
            <v>ATR 42</v>
          </cell>
        </row>
        <row r="4040">
          <cell r="A4040">
            <v>26</v>
          </cell>
          <cell r="B4040">
            <v>742</v>
          </cell>
          <cell r="C4040" t="str">
            <v>26#742</v>
          </cell>
          <cell r="D4040">
            <v>6849</v>
          </cell>
          <cell r="E4040">
            <v>3</v>
          </cell>
          <cell r="F4040" t="str">
            <v>E</v>
          </cell>
          <cell r="G4040" t="str">
            <v>E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>Regional</v>
          </cell>
          <cell r="L4040" t="str">
            <v>ATR</v>
          </cell>
          <cell r="M4040" t="str">
            <v>ATR 72</v>
          </cell>
        </row>
        <row r="4041">
          <cell r="A4041">
            <v>647</v>
          </cell>
          <cell r="B4041">
            <v>742</v>
          </cell>
          <cell r="C4041" t="str">
            <v>647#742</v>
          </cell>
          <cell r="D4041">
            <v>6849</v>
          </cell>
          <cell r="E4041">
            <v>3</v>
          </cell>
          <cell r="F4041" t="str">
            <v>E</v>
          </cell>
          <cell r="G4041" t="str">
            <v>E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>Regional</v>
          </cell>
          <cell r="L4041" t="str">
            <v>ATR</v>
          </cell>
          <cell r="M4041" t="str">
            <v>ATR 42/72X</v>
          </cell>
        </row>
        <row r="4042">
          <cell r="A4042">
            <v>616</v>
          </cell>
          <cell r="B4042">
            <v>742</v>
          </cell>
          <cell r="C4042" t="str">
            <v>616#742</v>
          </cell>
          <cell r="D4042">
            <v>6849</v>
          </cell>
          <cell r="E4042">
            <v>3</v>
          </cell>
          <cell r="F4042" t="str">
            <v>E</v>
          </cell>
          <cell r="G4042" t="str">
            <v>E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>Regional</v>
          </cell>
          <cell r="L4042" t="str">
            <v>AVIC</v>
          </cell>
          <cell r="M4042" t="str">
            <v>AVIC MA700</v>
          </cell>
        </row>
        <row r="4043">
          <cell r="A4043">
            <v>621</v>
          </cell>
          <cell r="B4043">
            <v>742</v>
          </cell>
          <cell r="C4043" t="str">
            <v>621#742</v>
          </cell>
          <cell r="D4043">
            <v>6849</v>
          </cell>
          <cell r="E4043">
            <v>3</v>
          </cell>
          <cell r="F4043" t="str">
            <v>E</v>
          </cell>
          <cell r="G4043" t="str">
            <v>E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>Regional</v>
          </cell>
          <cell r="L4043" t="str">
            <v>De</v>
          </cell>
          <cell r="M4043" t="str">
            <v>De Havilland Canada DHC-8-100</v>
          </cell>
        </row>
        <row r="4044">
          <cell r="A4044">
            <v>622</v>
          </cell>
          <cell r="B4044">
            <v>742</v>
          </cell>
          <cell r="C4044" t="str">
            <v>622#742</v>
          </cell>
          <cell r="D4044">
            <v>6849</v>
          </cell>
          <cell r="E4044">
            <v>3</v>
          </cell>
          <cell r="F4044" t="str">
            <v>E</v>
          </cell>
          <cell r="G4044" t="str">
            <v>E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>Regional</v>
          </cell>
          <cell r="L4044" t="str">
            <v>De</v>
          </cell>
          <cell r="M4044" t="str">
            <v>De Havilland Canada DHC-8-200</v>
          </cell>
        </row>
        <row r="4045">
          <cell r="A4045">
            <v>623</v>
          </cell>
          <cell r="B4045">
            <v>742</v>
          </cell>
          <cell r="C4045" t="str">
            <v>623#742</v>
          </cell>
          <cell r="D4045">
            <v>6849</v>
          </cell>
          <cell r="E4045">
            <v>3</v>
          </cell>
          <cell r="F4045" t="str">
            <v>E</v>
          </cell>
          <cell r="G4045" t="str">
            <v>E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>Regional</v>
          </cell>
          <cell r="L4045" t="str">
            <v>De</v>
          </cell>
          <cell r="M4045" t="str">
            <v>De Havilland Canada DHC-8-300</v>
          </cell>
        </row>
        <row r="4046">
          <cell r="A4046">
            <v>21</v>
          </cell>
          <cell r="B4046">
            <v>742</v>
          </cell>
          <cell r="C4046" t="str">
            <v>21#742</v>
          </cell>
          <cell r="D4046">
            <v>6849</v>
          </cell>
          <cell r="E4046">
            <v>3</v>
          </cell>
          <cell r="F4046" t="str">
            <v>E</v>
          </cell>
          <cell r="G4046" t="str">
            <v>E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>Regional</v>
          </cell>
          <cell r="L4046" t="str">
            <v>De</v>
          </cell>
          <cell r="M4046" t="str">
            <v>De Havilland Canada DHC-8-400</v>
          </cell>
        </row>
        <row r="4047">
          <cell r="A4047">
            <v>624</v>
          </cell>
          <cell r="B4047">
            <v>742</v>
          </cell>
          <cell r="C4047" t="str">
            <v>624#742</v>
          </cell>
          <cell r="D4047">
            <v>6849</v>
          </cell>
          <cell r="E4047">
            <v>3</v>
          </cell>
          <cell r="F4047" t="str">
            <v>E</v>
          </cell>
          <cell r="G4047" t="str">
            <v>E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>Regional</v>
          </cell>
          <cell r="L4047" t="str">
            <v>Dornier</v>
          </cell>
          <cell r="M4047" t="str">
            <v>Dornier Do 328-100</v>
          </cell>
        </row>
        <row r="4048">
          <cell r="A4048">
            <v>613</v>
          </cell>
          <cell r="B4048">
            <v>742</v>
          </cell>
          <cell r="C4048" t="str">
            <v>613#742</v>
          </cell>
          <cell r="D4048">
            <v>6849</v>
          </cell>
          <cell r="E4048">
            <v>3</v>
          </cell>
          <cell r="F4048" t="str">
            <v>E</v>
          </cell>
          <cell r="G4048" t="str">
            <v>E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>Regional</v>
          </cell>
          <cell r="L4048" t="str">
            <v xml:space="preserve">Embraer </v>
          </cell>
          <cell r="M4048" t="str">
            <v>New Embraer turboprop</v>
          </cell>
        </row>
        <row r="4049">
          <cell r="A4049">
            <v>625</v>
          </cell>
          <cell r="B4049">
            <v>742</v>
          </cell>
          <cell r="C4049" t="str">
            <v>625#742</v>
          </cell>
          <cell r="D4049">
            <v>6849</v>
          </cell>
          <cell r="E4049">
            <v>3</v>
          </cell>
          <cell r="F4049" t="str">
            <v>E</v>
          </cell>
          <cell r="G4049" t="str">
            <v>E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>Regional</v>
          </cell>
          <cell r="L4049" t="str">
            <v>Xian</v>
          </cell>
          <cell r="M4049" t="str">
            <v>Xian MA60</v>
          </cell>
        </row>
        <row r="4050">
          <cell r="A4050">
            <v>226</v>
          </cell>
          <cell r="B4050">
            <v>742</v>
          </cell>
          <cell r="C4050" t="str">
            <v>226#742</v>
          </cell>
          <cell r="D4050">
            <v>6849</v>
          </cell>
          <cell r="E4050">
            <v>3</v>
          </cell>
          <cell r="F4050" t="str">
            <v>E</v>
          </cell>
          <cell r="G4050" t="str">
            <v>E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>Turbine GA</v>
          </cell>
          <cell r="L4050" t="str">
            <v>Canadair</v>
          </cell>
          <cell r="M4050" t="str">
            <v>Canadair CL-415</v>
          </cell>
        </row>
        <row r="4051">
          <cell r="A4051">
            <v>668</v>
          </cell>
          <cell r="B4051">
            <v>743</v>
          </cell>
          <cell r="C4051" t="str">
            <v>668#743</v>
          </cell>
          <cell r="D4051">
            <v>3523</v>
          </cell>
          <cell r="E4051">
            <v>1</v>
          </cell>
          <cell r="F4051" t="str">
            <v>A</v>
          </cell>
          <cell r="G4051" t="str">
            <v>A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>Freighter</v>
          </cell>
          <cell r="L4051" t="str">
            <v>ATR</v>
          </cell>
          <cell r="M4051" t="str">
            <v>ATR 72-600F</v>
          </cell>
        </row>
        <row r="4052">
          <cell r="A4052">
            <v>667</v>
          </cell>
          <cell r="B4052">
            <v>743</v>
          </cell>
          <cell r="C4052" t="str">
            <v>667#743</v>
          </cell>
          <cell r="D4052">
            <v>3523</v>
          </cell>
          <cell r="E4052">
            <v>1</v>
          </cell>
          <cell r="F4052" t="str">
            <v>A</v>
          </cell>
          <cell r="G4052" t="str">
            <v>A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>Freighter</v>
          </cell>
          <cell r="L4052" t="str">
            <v>ATR</v>
          </cell>
          <cell r="M4052" t="str">
            <v>ATR 72/42 Freighter Conversion</v>
          </cell>
        </row>
        <row r="4053">
          <cell r="A4053">
            <v>636</v>
          </cell>
          <cell r="B4053">
            <v>743</v>
          </cell>
          <cell r="C4053" t="str">
            <v>636#743</v>
          </cell>
          <cell r="D4053">
            <v>4893</v>
          </cell>
          <cell r="E4053">
            <v>1</v>
          </cell>
          <cell r="F4053" t="str">
            <v>B</v>
          </cell>
          <cell r="G4053" t="str">
            <v>B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>Military Transport / Special Mission</v>
          </cell>
          <cell r="L4053" t="str">
            <v>Boeing</v>
          </cell>
          <cell r="M4053" t="str">
            <v>Boeing B-52 Stratofortress</v>
          </cell>
        </row>
        <row r="4054">
          <cell r="A4054">
            <v>676</v>
          </cell>
          <cell r="B4054">
            <v>743</v>
          </cell>
          <cell r="C4054" t="str">
            <v>676#743</v>
          </cell>
          <cell r="D4054">
            <v>4893</v>
          </cell>
          <cell r="E4054">
            <v>1</v>
          </cell>
          <cell r="F4054" t="str">
            <v>B</v>
          </cell>
          <cell r="G4054" t="str">
            <v>B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>Military Transport / Special Mission</v>
          </cell>
          <cell r="L4054" t="str">
            <v>Boeing</v>
          </cell>
          <cell r="M4054" t="str">
            <v>Boeing B-52 Stratofortress re-engine</v>
          </cell>
        </row>
        <row r="4055">
          <cell r="A4055">
            <v>156</v>
          </cell>
          <cell r="B4055">
            <v>743</v>
          </cell>
          <cell r="C4055" t="str">
            <v>156#743</v>
          </cell>
          <cell r="D4055">
            <v>4893</v>
          </cell>
          <cell r="E4055">
            <v>1</v>
          </cell>
          <cell r="F4055" t="str">
            <v>B</v>
          </cell>
          <cell r="G4055" t="str">
            <v>B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>Military Transport / Special Mission</v>
          </cell>
          <cell r="L4055" t="str">
            <v>Boeing</v>
          </cell>
          <cell r="M4055" t="str">
            <v>Boeing P-8 Poseidon</v>
          </cell>
        </row>
        <row r="4056">
          <cell r="A4056">
            <v>574</v>
          </cell>
          <cell r="B4056">
            <v>743</v>
          </cell>
          <cell r="C4056" t="str">
            <v>574#743</v>
          </cell>
          <cell r="D4056">
            <v>4893</v>
          </cell>
          <cell r="E4056">
            <v>1</v>
          </cell>
          <cell r="F4056" t="str">
            <v>B</v>
          </cell>
          <cell r="G4056" t="str">
            <v>B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>Military Transport / Special Mission</v>
          </cell>
          <cell r="L4056" t="str">
            <v>Boeing</v>
          </cell>
          <cell r="M4056" t="str">
            <v>Boeing C-40 Clipper</v>
          </cell>
        </row>
        <row r="4057">
          <cell r="A4057">
            <v>541</v>
          </cell>
          <cell r="B4057">
            <v>743</v>
          </cell>
          <cell r="C4057" t="str">
            <v>541#743</v>
          </cell>
          <cell r="D4057">
            <v>4893</v>
          </cell>
          <cell r="E4057">
            <v>1</v>
          </cell>
          <cell r="F4057" t="str">
            <v>B</v>
          </cell>
          <cell r="G4057" t="str">
            <v>B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>Large Commercial Aircraft</v>
          </cell>
          <cell r="L4057" t="str">
            <v>Irkut</v>
          </cell>
          <cell r="M4057" t="str">
            <v>Irkut MC-21</v>
          </cell>
        </row>
        <row r="4058">
          <cell r="A4058">
            <v>19</v>
          </cell>
          <cell r="B4058">
            <v>743</v>
          </cell>
          <cell r="C4058" t="str">
            <v>19#743</v>
          </cell>
          <cell r="D4058">
            <v>4893</v>
          </cell>
          <cell r="E4058">
            <v>1</v>
          </cell>
          <cell r="F4058" t="str">
            <v>B</v>
          </cell>
          <cell r="G4058" t="str">
            <v>B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>Large Commercial Aircraft</v>
          </cell>
          <cell r="L4058" t="str">
            <v>Irkut</v>
          </cell>
          <cell r="M4058" t="str">
            <v>Irkut MC-21</v>
          </cell>
        </row>
        <row r="4059">
          <cell r="A4059">
            <v>671</v>
          </cell>
          <cell r="B4059">
            <v>743</v>
          </cell>
          <cell r="C4059" t="str">
            <v>671#743</v>
          </cell>
          <cell r="D4059">
            <v>4990</v>
          </cell>
          <cell r="E4059">
            <v>1</v>
          </cell>
          <cell r="F4059" t="str">
            <v>C</v>
          </cell>
          <cell r="G4059" t="str">
            <v>C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>Freighter</v>
          </cell>
          <cell r="L4059" t="str">
            <v>Embraer</v>
          </cell>
          <cell r="M4059" t="str">
            <v>Embraer E190F (P2F)</v>
          </cell>
        </row>
        <row r="4060">
          <cell r="A4060">
            <v>672</v>
          </cell>
          <cell r="B4060">
            <v>743</v>
          </cell>
          <cell r="C4060" t="str">
            <v>672#743</v>
          </cell>
          <cell r="D4060">
            <v>4990</v>
          </cell>
          <cell r="E4060">
            <v>1</v>
          </cell>
          <cell r="F4060" t="str">
            <v>C</v>
          </cell>
          <cell r="G4060" t="str">
            <v>C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>Freighter</v>
          </cell>
          <cell r="L4060" t="str">
            <v>Embraer</v>
          </cell>
          <cell r="M4060" t="str">
            <v>Embraer E195F (P2F)</v>
          </cell>
        </row>
        <row r="4061">
          <cell r="A4061">
            <v>515</v>
          </cell>
          <cell r="B4061">
            <v>743</v>
          </cell>
          <cell r="C4061" t="str">
            <v>515#743</v>
          </cell>
          <cell r="D4061">
            <v>5871</v>
          </cell>
          <cell r="E4061">
            <v>1</v>
          </cell>
          <cell r="F4061" t="str">
            <v>D</v>
          </cell>
          <cell r="G4061" t="str">
            <v>D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>Large Commercial Aircraft</v>
          </cell>
          <cell r="L4061" t="str">
            <v>Airbus</v>
          </cell>
          <cell r="M4061" t="str">
            <v>Airbus A321neo</v>
          </cell>
        </row>
        <row r="4062">
          <cell r="A4062">
            <v>536</v>
          </cell>
          <cell r="B4062">
            <v>743</v>
          </cell>
          <cell r="C4062" t="str">
            <v>536#743</v>
          </cell>
          <cell r="D4062">
            <v>5871</v>
          </cell>
          <cell r="E4062">
            <v>1</v>
          </cell>
          <cell r="F4062" t="str">
            <v>D</v>
          </cell>
          <cell r="G4062" t="str">
            <v>D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>Large Commercial Aircraft</v>
          </cell>
          <cell r="L4062" t="str">
            <v>Boeing</v>
          </cell>
          <cell r="M4062" t="str">
            <v>Boeing 737 Classic: 737-500</v>
          </cell>
        </row>
        <row r="4063">
          <cell r="A4063">
            <v>309</v>
          </cell>
          <cell r="B4063">
            <v>743</v>
          </cell>
          <cell r="C4063" t="str">
            <v>309#743</v>
          </cell>
          <cell r="D4063">
            <v>5871</v>
          </cell>
          <cell r="E4063">
            <v>1</v>
          </cell>
          <cell r="F4063" t="str">
            <v>D</v>
          </cell>
          <cell r="G4063" t="str">
            <v>D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>Large Commercial Aircraft</v>
          </cell>
          <cell r="L4063" t="str">
            <v>Boeing</v>
          </cell>
          <cell r="M4063" t="str">
            <v>Boeing 737 MAX: 737 MAX 10</v>
          </cell>
        </row>
        <row r="4064">
          <cell r="A4064">
            <v>195</v>
          </cell>
          <cell r="B4064">
            <v>743</v>
          </cell>
          <cell r="C4064" t="str">
            <v>195#743</v>
          </cell>
          <cell r="D4064">
            <v>5871</v>
          </cell>
          <cell r="E4064">
            <v>1</v>
          </cell>
          <cell r="F4064" t="str">
            <v>D</v>
          </cell>
          <cell r="G4064" t="str">
            <v>D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>Large Commercial Aircraft</v>
          </cell>
          <cell r="L4064" t="str">
            <v>Boeing</v>
          </cell>
          <cell r="M4064" t="str">
            <v>Boeing 737 MAX: 737 MAX 7</v>
          </cell>
        </row>
        <row r="4065">
          <cell r="A4065">
            <v>196</v>
          </cell>
          <cell r="B4065">
            <v>743</v>
          </cell>
          <cell r="C4065" t="str">
            <v>196#743</v>
          </cell>
          <cell r="D4065">
            <v>5871</v>
          </cell>
          <cell r="E4065">
            <v>1</v>
          </cell>
          <cell r="F4065" t="str">
            <v>D</v>
          </cell>
          <cell r="G4065" t="str">
            <v>D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>Large Commercial Aircraft</v>
          </cell>
          <cell r="L4065" t="str">
            <v>Boeing</v>
          </cell>
          <cell r="M4065" t="str">
            <v>Boeing 737 MAX: 737 MAX 8</v>
          </cell>
        </row>
        <row r="4066">
          <cell r="A4066">
            <v>211</v>
          </cell>
          <cell r="B4066">
            <v>743</v>
          </cell>
          <cell r="C4066" t="str">
            <v>211#743</v>
          </cell>
          <cell r="D4066">
            <v>5871</v>
          </cell>
          <cell r="E4066">
            <v>1</v>
          </cell>
          <cell r="F4066" t="str">
            <v>D</v>
          </cell>
          <cell r="G4066" t="str">
            <v>D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>Large Commercial Aircraft</v>
          </cell>
          <cell r="L4066" t="str">
            <v>Airbus</v>
          </cell>
          <cell r="M4066" t="str">
            <v>Airbus A321neo</v>
          </cell>
        </row>
        <row r="4067">
          <cell r="A4067">
            <v>299</v>
          </cell>
          <cell r="B4067">
            <v>743</v>
          </cell>
          <cell r="C4067" t="str">
            <v>299#743</v>
          </cell>
          <cell r="D4067">
            <v>5871</v>
          </cell>
          <cell r="E4067">
            <v>1</v>
          </cell>
          <cell r="F4067" t="str">
            <v>D</v>
          </cell>
          <cell r="G4067" t="str">
            <v>D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>Large Commercial Aircraft</v>
          </cell>
          <cell r="L4067" t="str">
            <v>Boeing</v>
          </cell>
          <cell r="M4067" t="str">
            <v>Boeing 717</v>
          </cell>
        </row>
        <row r="4068">
          <cell r="A4068">
            <v>534</v>
          </cell>
          <cell r="B4068">
            <v>743</v>
          </cell>
          <cell r="C4068" t="str">
            <v>534#743</v>
          </cell>
          <cell r="D4068">
            <v>5871</v>
          </cell>
          <cell r="E4068">
            <v>1</v>
          </cell>
          <cell r="F4068" t="str">
            <v>D</v>
          </cell>
          <cell r="G4068" t="str">
            <v>D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>Large Commercial Aircraft</v>
          </cell>
          <cell r="L4068" t="str">
            <v>Boeing</v>
          </cell>
          <cell r="M4068" t="str">
            <v>Boeing 737 Classic: 737-300</v>
          </cell>
        </row>
        <row r="4069">
          <cell r="A4069">
            <v>535</v>
          </cell>
          <cell r="B4069">
            <v>743</v>
          </cell>
          <cell r="C4069" t="str">
            <v>535#743</v>
          </cell>
          <cell r="D4069">
            <v>5871</v>
          </cell>
          <cell r="E4069">
            <v>1</v>
          </cell>
          <cell r="F4069" t="str">
            <v>D</v>
          </cell>
          <cell r="G4069" t="str">
            <v>D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>Large Commercial Aircraft</v>
          </cell>
          <cell r="L4069" t="str">
            <v>Boeing</v>
          </cell>
          <cell r="M4069" t="str">
            <v>Boeing 737 Classic: 737-400</v>
          </cell>
        </row>
        <row r="4070">
          <cell r="A4070">
            <v>221</v>
          </cell>
          <cell r="B4070">
            <v>743</v>
          </cell>
          <cell r="C4070" t="str">
            <v>221#743</v>
          </cell>
          <cell r="D4070">
            <v>5871</v>
          </cell>
          <cell r="E4070">
            <v>1</v>
          </cell>
          <cell r="F4070" t="str">
            <v>D</v>
          </cell>
          <cell r="G4070" t="str">
            <v>D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>Large Commercial Aircraft</v>
          </cell>
          <cell r="L4070" t="str">
            <v>Airbus</v>
          </cell>
          <cell r="M4070" t="str">
            <v>Airbus A220-100</v>
          </cell>
        </row>
        <row r="4071">
          <cell r="A4071">
            <v>222</v>
          </cell>
          <cell r="B4071">
            <v>743</v>
          </cell>
          <cell r="C4071" t="str">
            <v>222#743</v>
          </cell>
          <cell r="D4071">
            <v>5871</v>
          </cell>
          <cell r="E4071">
            <v>1</v>
          </cell>
          <cell r="F4071" t="str">
            <v>D</v>
          </cell>
          <cell r="G4071" t="str">
            <v>D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>Large Commercial Aircraft</v>
          </cell>
          <cell r="L4071" t="str">
            <v>Airbus</v>
          </cell>
          <cell r="M4071" t="str">
            <v>Airbus A220-300</v>
          </cell>
        </row>
        <row r="4072">
          <cell r="A4072">
            <v>634</v>
          </cell>
          <cell r="B4072">
            <v>743</v>
          </cell>
          <cell r="C4072" t="str">
            <v>634#743</v>
          </cell>
          <cell r="D4072">
            <v>5871</v>
          </cell>
          <cell r="E4072">
            <v>1</v>
          </cell>
          <cell r="F4072" t="str">
            <v>D</v>
          </cell>
          <cell r="G4072" t="str">
            <v>D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>Large Commercial Aircraft</v>
          </cell>
          <cell r="L4072" t="str">
            <v>Airbus</v>
          </cell>
          <cell r="M4072" t="str">
            <v>A319-100</v>
          </cell>
        </row>
        <row r="4073">
          <cell r="A4073">
            <v>633</v>
          </cell>
          <cell r="B4073">
            <v>743</v>
          </cell>
          <cell r="C4073" t="str">
            <v>633#743</v>
          </cell>
          <cell r="D4073">
            <v>5871</v>
          </cell>
          <cell r="E4073">
            <v>1</v>
          </cell>
          <cell r="F4073" t="str">
            <v>D</v>
          </cell>
          <cell r="G4073" t="str">
            <v>D</v>
          </cell>
          <cell r="H4073">
            <v>5000</v>
          </cell>
          <cell r="I4073">
            <v>0.17419999999999999</v>
          </cell>
          <cell r="J4073" t="str">
            <v/>
          </cell>
          <cell r="K4073" t="str">
            <v>Large Commercial Aircraft</v>
          </cell>
          <cell r="L4073" t="str">
            <v>Airbus</v>
          </cell>
          <cell r="M4073" t="str">
            <v>A320-200</v>
          </cell>
        </row>
        <row r="4074">
          <cell r="A4074">
            <v>206</v>
          </cell>
          <cell r="B4074">
            <v>743</v>
          </cell>
          <cell r="C4074" t="str">
            <v>206#743</v>
          </cell>
          <cell r="D4074">
            <v>5871</v>
          </cell>
          <cell r="E4074">
            <v>1</v>
          </cell>
          <cell r="F4074" t="str">
            <v>D</v>
          </cell>
          <cell r="G4074" t="str">
            <v>D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>Large Commercial Aircraft</v>
          </cell>
          <cell r="L4074" t="str">
            <v>Airbus</v>
          </cell>
          <cell r="M4074" t="str">
            <v>Airbus A319ceo</v>
          </cell>
        </row>
        <row r="4075">
          <cell r="A4075">
            <v>510</v>
          </cell>
          <cell r="B4075">
            <v>743</v>
          </cell>
          <cell r="C4075" t="str">
            <v>510#743</v>
          </cell>
          <cell r="D4075">
            <v>5871</v>
          </cell>
          <cell r="E4075">
            <v>1</v>
          </cell>
          <cell r="F4075" t="str">
            <v>D</v>
          </cell>
          <cell r="G4075" t="str">
            <v>D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>Large Commercial Aircraft</v>
          </cell>
          <cell r="L4075" t="str">
            <v>Airbus</v>
          </cell>
          <cell r="M4075" t="str">
            <v>Airbus A319ceo</v>
          </cell>
        </row>
        <row r="4076">
          <cell r="A4076">
            <v>207</v>
          </cell>
          <cell r="B4076">
            <v>743</v>
          </cell>
          <cell r="C4076" t="str">
            <v>207#743</v>
          </cell>
          <cell r="D4076">
            <v>5871</v>
          </cell>
          <cell r="E4076">
            <v>1</v>
          </cell>
          <cell r="F4076" t="str">
            <v>D</v>
          </cell>
          <cell r="G4076" t="str">
            <v>D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>Large Commercial Aircraft</v>
          </cell>
          <cell r="L4076" t="str">
            <v>Airbus</v>
          </cell>
          <cell r="M4076" t="str">
            <v>Airbus A320ceo</v>
          </cell>
        </row>
        <row r="4077">
          <cell r="A4077">
            <v>511</v>
          </cell>
          <cell r="B4077">
            <v>743</v>
          </cell>
          <cell r="C4077" t="str">
            <v>511#743</v>
          </cell>
          <cell r="D4077">
            <v>5871</v>
          </cell>
          <cell r="E4077">
            <v>1</v>
          </cell>
          <cell r="F4077" t="str">
            <v>D</v>
          </cell>
          <cell r="G4077" t="str">
            <v>D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>Large Commercial Aircraft</v>
          </cell>
          <cell r="L4077" t="str">
            <v>Airbus</v>
          </cell>
          <cell r="M4077" t="str">
            <v>Airbus A320ceo</v>
          </cell>
        </row>
        <row r="4078">
          <cell r="A4078">
            <v>208</v>
          </cell>
          <cell r="B4078">
            <v>743</v>
          </cell>
          <cell r="C4078" t="str">
            <v>208#743</v>
          </cell>
          <cell r="D4078">
            <v>5871</v>
          </cell>
          <cell r="E4078">
            <v>1</v>
          </cell>
          <cell r="F4078" t="str">
            <v>D</v>
          </cell>
          <cell r="G4078" t="str">
            <v>D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>Large Commercial Aircraft</v>
          </cell>
          <cell r="L4078" t="str">
            <v>Airbus</v>
          </cell>
          <cell r="M4078" t="str">
            <v>Airbus A321ceo</v>
          </cell>
        </row>
        <row r="4079">
          <cell r="A4079">
            <v>512</v>
          </cell>
          <cell r="B4079">
            <v>743</v>
          </cell>
          <cell r="C4079" t="str">
            <v>512#743</v>
          </cell>
          <cell r="D4079">
            <v>5871</v>
          </cell>
          <cell r="E4079">
            <v>1</v>
          </cell>
          <cell r="F4079" t="str">
            <v>D</v>
          </cell>
          <cell r="G4079" t="str">
            <v>D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>Large Commercial Aircraft</v>
          </cell>
          <cell r="L4079" t="str">
            <v>Airbus</v>
          </cell>
          <cell r="M4079" t="str">
            <v>Airbus A321ceo</v>
          </cell>
        </row>
        <row r="4080">
          <cell r="A4080">
            <v>513</v>
          </cell>
          <cell r="B4080">
            <v>743</v>
          </cell>
          <cell r="C4080" t="str">
            <v>513#743</v>
          </cell>
          <cell r="D4080">
            <v>5871</v>
          </cell>
          <cell r="E4080">
            <v>1</v>
          </cell>
          <cell r="F4080" t="str">
            <v>D</v>
          </cell>
          <cell r="G4080" t="str">
            <v>D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>Large Commercial Aircraft</v>
          </cell>
          <cell r="L4080" t="str">
            <v>Airbus</v>
          </cell>
          <cell r="M4080" t="str">
            <v>Airbus A319neo</v>
          </cell>
        </row>
        <row r="4081">
          <cell r="A4081">
            <v>209</v>
          </cell>
          <cell r="B4081">
            <v>743</v>
          </cell>
          <cell r="C4081" t="str">
            <v>209#743</v>
          </cell>
          <cell r="D4081">
            <v>5871</v>
          </cell>
          <cell r="E4081">
            <v>1</v>
          </cell>
          <cell r="F4081" t="str">
            <v>D</v>
          </cell>
          <cell r="G4081" t="str">
            <v>D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>Large Commercial Aircraft</v>
          </cell>
          <cell r="L4081" t="str">
            <v>Airbus</v>
          </cell>
          <cell r="M4081" t="str">
            <v>Airbus A319neo</v>
          </cell>
        </row>
        <row r="4082">
          <cell r="A4082">
            <v>514</v>
          </cell>
          <cell r="B4082">
            <v>743</v>
          </cell>
          <cell r="C4082" t="str">
            <v>514#743</v>
          </cell>
          <cell r="D4082">
            <v>5871</v>
          </cell>
          <cell r="E4082">
            <v>1</v>
          </cell>
          <cell r="F4082" t="str">
            <v>D</v>
          </cell>
          <cell r="G4082" t="str">
            <v>D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>Large Commercial Aircraft</v>
          </cell>
          <cell r="L4082" t="str">
            <v>Airbus</v>
          </cell>
          <cell r="M4082" t="str">
            <v>Airbus A320neo</v>
          </cell>
        </row>
        <row r="4083">
          <cell r="A4083">
            <v>210</v>
          </cell>
          <cell r="B4083">
            <v>743</v>
          </cell>
          <cell r="C4083" t="str">
            <v>210#743</v>
          </cell>
          <cell r="D4083">
            <v>5871</v>
          </cell>
          <cell r="E4083">
            <v>1</v>
          </cell>
          <cell r="F4083" t="str">
            <v>D</v>
          </cell>
          <cell r="G4083" t="str">
            <v>D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>Large Commercial Aircraft</v>
          </cell>
          <cell r="L4083" t="str">
            <v>Airbus</v>
          </cell>
          <cell r="M4083" t="str">
            <v>Airbus A320neo</v>
          </cell>
        </row>
        <row r="4084">
          <cell r="A4084">
            <v>665</v>
          </cell>
          <cell r="B4084">
            <v>743</v>
          </cell>
          <cell r="C4084" t="str">
            <v>665#743</v>
          </cell>
          <cell r="D4084">
            <v>5871</v>
          </cell>
          <cell r="E4084">
            <v>1</v>
          </cell>
          <cell r="F4084" t="str">
            <v>D</v>
          </cell>
          <cell r="G4084" t="str">
            <v>D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>Freighter</v>
          </cell>
          <cell r="L4084" t="str">
            <v>Airbus</v>
          </cell>
          <cell r="M4084" t="str">
            <v>A320-200P2F</v>
          </cell>
        </row>
        <row r="4085">
          <cell r="A4085">
            <v>666</v>
          </cell>
          <cell r="B4085">
            <v>743</v>
          </cell>
          <cell r="C4085" t="str">
            <v>666#743</v>
          </cell>
          <cell r="D4085">
            <v>5871</v>
          </cell>
          <cell r="E4085">
            <v>1</v>
          </cell>
          <cell r="F4085" t="str">
            <v>D</v>
          </cell>
          <cell r="G4085" t="str">
            <v>D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>Freighter</v>
          </cell>
          <cell r="L4085" t="str">
            <v>Airbus</v>
          </cell>
          <cell r="M4085" t="str">
            <v>A321P2F</v>
          </cell>
        </row>
        <row r="4086">
          <cell r="A4086">
            <v>573</v>
          </cell>
          <cell r="B4086">
            <v>743</v>
          </cell>
          <cell r="C4086" t="str">
            <v>573#743</v>
          </cell>
          <cell r="D4086">
            <v>5871</v>
          </cell>
          <cell r="E4086">
            <v>1</v>
          </cell>
          <cell r="F4086" t="str">
            <v>D</v>
          </cell>
          <cell r="G4086" t="str">
            <v>D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>Freighter</v>
          </cell>
          <cell r="L4086" t="str">
            <v>Boeing</v>
          </cell>
          <cell r="M4086" t="str">
            <v>Boeing 737-300SF</v>
          </cell>
        </row>
        <row r="4087">
          <cell r="A4087">
            <v>572</v>
          </cell>
          <cell r="B4087">
            <v>743</v>
          </cell>
          <cell r="C4087" t="str">
            <v>572#743</v>
          </cell>
          <cell r="D4087">
            <v>5871</v>
          </cell>
          <cell r="E4087">
            <v>1</v>
          </cell>
          <cell r="F4087" t="str">
            <v>D</v>
          </cell>
          <cell r="G4087" t="str">
            <v>D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>Freighter</v>
          </cell>
          <cell r="L4087" t="str">
            <v>Boeing</v>
          </cell>
          <cell r="M4087" t="str">
            <v>Boeing 737-400SF</v>
          </cell>
        </row>
        <row r="4088">
          <cell r="A4088">
            <v>591</v>
          </cell>
          <cell r="B4088">
            <v>743</v>
          </cell>
          <cell r="C4088" t="str">
            <v>591#743</v>
          </cell>
          <cell r="D4088">
            <v>5871</v>
          </cell>
          <cell r="E4088">
            <v>1</v>
          </cell>
          <cell r="F4088" t="str">
            <v>D</v>
          </cell>
          <cell r="G4088" t="str">
            <v>D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>Freighter</v>
          </cell>
          <cell r="L4088" t="str">
            <v>Boeing</v>
          </cell>
          <cell r="M4088" t="str">
            <v>Boeing 737-700C</v>
          </cell>
        </row>
        <row r="4089">
          <cell r="A4089">
            <v>571</v>
          </cell>
          <cell r="B4089">
            <v>743</v>
          </cell>
          <cell r="C4089" t="str">
            <v>571#743</v>
          </cell>
          <cell r="D4089">
            <v>5871</v>
          </cell>
          <cell r="E4089">
            <v>1</v>
          </cell>
          <cell r="F4089" t="str">
            <v>D</v>
          </cell>
          <cell r="G4089" t="str">
            <v>D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>Freighter</v>
          </cell>
          <cell r="L4089" t="str">
            <v>Boeing</v>
          </cell>
          <cell r="M4089" t="str">
            <v>Boeing 737-700/-800CF</v>
          </cell>
        </row>
        <row r="4090">
          <cell r="A4090">
            <v>596</v>
          </cell>
          <cell r="B4090">
            <v>743</v>
          </cell>
          <cell r="C4090" t="str">
            <v>596#743</v>
          </cell>
          <cell r="D4090">
            <v>5871</v>
          </cell>
          <cell r="E4090">
            <v>1</v>
          </cell>
          <cell r="F4090" t="str">
            <v>D</v>
          </cell>
          <cell r="G4090" t="str">
            <v>D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>Freighter</v>
          </cell>
          <cell r="L4090" t="str">
            <v>Boeing</v>
          </cell>
          <cell r="M4090" t="str">
            <v>Boeing 757-200 PF/SF</v>
          </cell>
        </row>
        <row r="4091">
          <cell r="A4091">
            <v>595</v>
          </cell>
          <cell r="B4091">
            <v>743</v>
          </cell>
          <cell r="C4091" t="str">
            <v>595#743</v>
          </cell>
          <cell r="D4091">
            <v>5871</v>
          </cell>
          <cell r="E4091">
            <v>1</v>
          </cell>
          <cell r="F4091" t="str">
            <v>D</v>
          </cell>
          <cell r="G4091" t="str">
            <v>D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>Freighter</v>
          </cell>
          <cell r="L4091" t="str">
            <v>Boeing</v>
          </cell>
          <cell r="M4091" t="str">
            <v>Boeing 757-200 PF/SF</v>
          </cell>
        </row>
        <row r="4092">
          <cell r="A4092">
            <v>674</v>
          </cell>
          <cell r="B4092">
            <v>743</v>
          </cell>
          <cell r="C4092" t="str">
            <v>674#743</v>
          </cell>
          <cell r="D4092">
            <v>5871</v>
          </cell>
          <cell r="E4092">
            <v>1</v>
          </cell>
          <cell r="F4092" t="str">
            <v>D</v>
          </cell>
          <cell r="G4092" t="str">
            <v>D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>Business Jet</v>
          </cell>
          <cell r="L4092" t="str">
            <v>Airbus</v>
          </cell>
          <cell r="M4092" t="str">
            <v>Airbus ACJ TwoTwenty</v>
          </cell>
        </row>
        <row r="4093">
          <cell r="A4093">
            <v>296</v>
          </cell>
          <cell r="B4093">
            <v>743</v>
          </cell>
          <cell r="C4093" t="str">
            <v>296#743</v>
          </cell>
          <cell r="D4093">
            <v>5871</v>
          </cell>
          <cell r="E4093">
            <v>1</v>
          </cell>
          <cell r="F4093" t="str">
            <v>D</v>
          </cell>
          <cell r="G4093" t="str">
            <v>D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>Business Jet</v>
          </cell>
          <cell r="L4093" t="str">
            <v>Airbus</v>
          </cell>
          <cell r="M4093" t="str">
            <v>Airbus ACJ320 Family</v>
          </cell>
        </row>
        <row r="4094">
          <cell r="A4094">
            <v>526</v>
          </cell>
          <cell r="B4094">
            <v>743</v>
          </cell>
          <cell r="C4094" t="str">
            <v>526#743</v>
          </cell>
          <cell r="D4094">
            <v>5871</v>
          </cell>
          <cell r="E4094">
            <v>1</v>
          </cell>
          <cell r="F4094" t="str">
            <v>D</v>
          </cell>
          <cell r="G4094" t="str">
            <v>D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>Business Jet</v>
          </cell>
          <cell r="L4094" t="str">
            <v>Airbus</v>
          </cell>
          <cell r="M4094" t="str">
            <v>Airbus ACJ320 Family</v>
          </cell>
        </row>
        <row r="4095">
          <cell r="A4095">
            <v>528</v>
          </cell>
          <cell r="B4095">
            <v>743</v>
          </cell>
          <cell r="C4095" t="str">
            <v>528#743</v>
          </cell>
          <cell r="D4095">
            <v>5871</v>
          </cell>
          <cell r="E4095">
            <v>1</v>
          </cell>
          <cell r="F4095" t="str">
            <v>D</v>
          </cell>
          <cell r="G4095" t="str">
            <v>D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>Business Jet</v>
          </cell>
          <cell r="L4095" t="str">
            <v>Airbus</v>
          </cell>
          <cell r="M4095" t="str">
            <v>Airbus ACJ320neo Family</v>
          </cell>
        </row>
        <row r="4096">
          <cell r="A4096">
            <v>527</v>
          </cell>
          <cell r="B4096">
            <v>743</v>
          </cell>
          <cell r="C4096" t="str">
            <v>527#743</v>
          </cell>
          <cell r="D4096">
            <v>5871</v>
          </cell>
          <cell r="E4096">
            <v>1</v>
          </cell>
          <cell r="F4096" t="str">
            <v>D</v>
          </cell>
          <cell r="G4096" t="str">
            <v>D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>Business Jet</v>
          </cell>
          <cell r="L4096" t="str">
            <v>Airbus</v>
          </cell>
          <cell r="M4096" t="str">
            <v>Airbus ACJ320neo Family</v>
          </cell>
        </row>
        <row r="4097">
          <cell r="A4097">
            <v>529</v>
          </cell>
          <cell r="B4097">
            <v>743</v>
          </cell>
          <cell r="C4097" t="str">
            <v>529#743</v>
          </cell>
          <cell r="D4097">
            <v>5871</v>
          </cell>
          <cell r="E4097">
            <v>1</v>
          </cell>
          <cell r="F4097" t="str">
            <v>D</v>
          </cell>
          <cell r="G4097" t="str">
            <v>D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>Business Jet</v>
          </cell>
          <cell r="L4097" t="str">
            <v>Boeing</v>
          </cell>
          <cell r="M4097" t="str">
            <v>Boeing BBJ MAX</v>
          </cell>
        </row>
        <row r="4098">
          <cell r="A4098">
            <v>297</v>
          </cell>
          <cell r="B4098">
            <v>743</v>
          </cell>
          <cell r="C4098" t="str">
            <v>297#743</v>
          </cell>
          <cell r="D4098">
            <v>5871</v>
          </cell>
          <cell r="E4098">
            <v>1</v>
          </cell>
          <cell r="F4098" t="str">
            <v>D</v>
          </cell>
          <cell r="G4098" t="str">
            <v>D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>Business Jet</v>
          </cell>
          <cell r="L4098" t="str">
            <v>Boeing</v>
          </cell>
          <cell r="M4098" t="str">
            <v>Boeing BBJ/BBJ2/BBJ3</v>
          </cell>
        </row>
        <row r="4099">
          <cell r="A4099">
            <v>197</v>
          </cell>
          <cell r="B4099">
            <v>743</v>
          </cell>
          <cell r="C4099" t="str">
            <v>197#743</v>
          </cell>
          <cell r="D4099">
            <v>5871</v>
          </cell>
          <cell r="E4099">
            <v>1</v>
          </cell>
          <cell r="F4099" t="str">
            <v>D</v>
          </cell>
          <cell r="G4099" t="str">
            <v>D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>Large Commercial Aircraft</v>
          </cell>
          <cell r="L4099" t="str">
            <v>Boeing</v>
          </cell>
          <cell r="M4099" t="str">
            <v>Boeing 737 MAX: 737 MAX 9</v>
          </cell>
        </row>
        <row r="4100">
          <cell r="A4100">
            <v>300</v>
          </cell>
          <cell r="B4100">
            <v>743</v>
          </cell>
          <cell r="C4100" t="str">
            <v>300#743</v>
          </cell>
          <cell r="D4100">
            <v>5871</v>
          </cell>
          <cell r="E4100">
            <v>1</v>
          </cell>
          <cell r="F4100" t="str">
            <v>D</v>
          </cell>
          <cell r="G4100" t="str">
            <v>D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>Large Commercial Aircraft</v>
          </cell>
          <cell r="L4100" t="str">
            <v>Boeing</v>
          </cell>
          <cell r="M4100" t="str">
            <v>Boeing 737-600</v>
          </cell>
        </row>
        <row r="4101">
          <cell r="A4101">
            <v>192</v>
          </cell>
          <cell r="B4101">
            <v>743</v>
          </cell>
          <cell r="C4101" t="str">
            <v>192#743</v>
          </cell>
          <cell r="D4101">
            <v>5871</v>
          </cell>
          <cell r="E4101">
            <v>1</v>
          </cell>
          <cell r="F4101" t="str">
            <v>D</v>
          </cell>
          <cell r="G4101" t="str">
            <v>D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>Large Commercial Aircraft</v>
          </cell>
          <cell r="L4101" t="str">
            <v>Boeing</v>
          </cell>
          <cell r="M4101" t="str">
            <v>Boeing 737-700</v>
          </cell>
        </row>
        <row r="4102">
          <cell r="A4102">
            <v>193</v>
          </cell>
          <cell r="B4102">
            <v>743</v>
          </cell>
          <cell r="C4102" t="str">
            <v>193#743</v>
          </cell>
          <cell r="D4102">
            <v>5871</v>
          </cell>
          <cell r="E4102">
            <v>1</v>
          </cell>
          <cell r="F4102" t="str">
            <v>D</v>
          </cell>
          <cell r="G4102" t="str">
            <v>D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>Large Commercial Aircraft</v>
          </cell>
          <cell r="L4102" t="str">
            <v>Boeing</v>
          </cell>
          <cell r="M4102" t="str">
            <v>Boeing 737-800</v>
          </cell>
        </row>
        <row r="4103">
          <cell r="A4103">
            <v>194</v>
          </cell>
          <cell r="B4103">
            <v>743</v>
          </cell>
          <cell r="C4103" t="str">
            <v>194#743</v>
          </cell>
          <cell r="D4103">
            <v>5871</v>
          </cell>
          <cell r="E4103">
            <v>1</v>
          </cell>
          <cell r="F4103" t="str">
            <v>D</v>
          </cell>
          <cell r="G4103" t="str">
            <v>D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>Large Commercial Aircraft</v>
          </cell>
          <cell r="L4103" t="str">
            <v>Boeing</v>
          </cell>
          <cell r="M4103" t="str">
            <v>Boeing 737-900</v>
          </cell>
        </row>
        <row r="4104">
          <cell r="A4104">
            <v>522</v>
          </cell>
          <cell r="B4104">
            <v>743</v>
          </cell>
          <cell r="C4104" t="str">
            <v>522#743</v>
          </cell>
          <cell r="D4104">
            <v>5871</v>
          </cell>
          <cell r="E4104">
            <v>1</v>
          </cell>
          <cell r="F4104" t="str">
            <v>D</v>
          </cell>
          <cell r="G4104" t="str">
            <v>D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>Large Commercial Aircraft</v>
          </cell>
          <cell r="L4104" t="str">
            <v>Boeing</v>
          </cell>
          <cell r="M4104" t="str">
            <v>Boeing 757</v>
          </cell>
        </row>
        <row r="4105">
          <cell r="A4105">
            <v>230</v>
          </cell>
          <cell r="B4105">
            <v>743</v>
          </cell>
          <cell r="C4105" t="str">
            <v>230#743</v>
          </cell>
          <cell r="D4105">
            <v>5871</v>
          </cell>
          <cell r="E4105">
            <v>1</v>
          </cell>
          <cell r="F4105" t="str">
            <v>D</v>
          </cell>
          <cell r="G4105" t="str">
            <v>D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>Large Commercial Aircraft</v>
          </cell>
          <cell r="L4105" t="str">
            <v>Boeing</v>
          </cell>
          <cell r="M4105" t="str">
            <v>Boeing 757</v>
          </cell>
        </row>
        <row r="4106">
          <cell r="A4106">
            <v>612</v>
          </cell>
          <cell r="B4106">
            <v>743</v>
          </cell>
          <cell r="C4106" t="str">
            <v>612#743</v>
          </cell>
          <cell r="D4106">
            <v>5871</v>
          </cell>
          <cell r="E4106">
            <v>1</v>
          </cell>
          <cell r="F4106" t="str">
            <v>D</v>
          </cell>
          <cell r="G4106" t="str">
            <v>D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>Large Commercial Aircraft</v>
          </cell>
          <cell r="L4106" t="str">
            <v>Boeing</v>
          </cell>
          <cell r="M4106" t="str">
            <v>Boeing New Single Aisle (NSA)</v>
          </cell>
        </row>
        <row r="4107">
          <cell r="A4107">
            <v>18</v>
          </cell>
          <cell r="B4107">
            <v>743</v>
          </cell>
          <cell r="C4107" t="str">
            <v>18#743</v>
          </cell>
          <cell r="D4107">
            <v>5871</v>
          </cell>
          <cell r="E4107">
            <v>1</v>
          </cell>
          <cell r="F4107" t="str">
            <v>D</v>
          </cell>
          <cell r="G4107" t="str">
            <v>D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>Large Commercial Aircraft</v>
          </cell>
          <cell r="L4107" t="str">
            <v>Comac</v>
          </cell>
          <cell r="M4107" t="str">
            <v>Comac C919</v>
          </cell>
        </row>
        <row r="4108">
          <cell r="A4108">
            <v>654</v>
          </cell>
          <cell r="B4108">
            <v>743</v>
          </cell>
          <cell r="C4108" t="str">
            <v>654#743</v>
          </cell>
          <cell r="D4108">
            <v>6165</v>
          </cell>
          <cell r="E4108">
            <v>1</v>
          </cell>
          <cell r="F4108" t="str">
            <v>E</v>
          </cell>
          <cell r="G4108" t="str">
            <v>E (105% D) [$5,871]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>Large Commercial Aircraft</v>
          </cell>
          <cell r="L4108" t="str">
            <v>Airbus</v>
          </cell>
          <cell r="M4108" t="str">
            <v>Airbus A322X</v>
          </cell>
        </row>
        <row r="4109">
          <cell r="A4109">
            <v>655</v>
          </cell>
          <cell r="B4109">
            <v>743</v>
          </cell>
          <cell r="C4109" t="str">
            <v>655#743</v>
          </cell>
          <cell r="D4109">
            <v>6165</v>
          </cell>
          <cell r="E4109">
            <v>1</v>
          </cell>
          <cell r="F4109" t="str">
            <v>E</v>
          </cell>
          <cell r="G4109" t="str">
            <v>E (105% D) [$5,871]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>Large Commercial Aircraft</v>
          </cell>
          <cell r="L4109" t="str">
            <v>Airbus</v>
          </cell>
          <cell r="M4109" t="str">
            <v>Airbus A322X</v>
          </cell>
        </row>
        <row r="4110">
          <cell r="A4110">
            <v>653</v>
          </cell>
          <cell r="B4110">
            <v>743</v>
          </cell>
          <cell r="C4110" t="str">
            <v>653#743</v>
          </cell>
          <cell r="D4110">
            <v>6165</v>
          </cell>
          <cell r="E4110">
            <v>1</v>
          </cell>
          <cell r="F4110" t="str">
            <v>E</v>
          </cell>
          <cell r="G4110" t="str">
            <v>E (105% D) [$5,871]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>Large Commercial Aircraft</v>
          </cell>
          <cell r="L4110" t="str">
            <v>Airbus</v>
          </cell>
          <cell r="M4110" t="str">
            <v>Airbus A220-500</v>
          </cell>
        </row>
        <row r="4111">
          <cell r="A4111">
            <v>660</v>
          </cell>
          <cell r="B4111">
            <v>743</v>
          </cell>
          <cell r="C4111" t="str">
            <v>660#743</v>
          </cell>
          <cell r="D4111">
            <v>6165</v>
          </cell>
          <cell r="E4111">
            <v>1</v>
          </cell>
          <cell r="F4111" t="str">
            <v>E</v>
          </cell>
          <cell r="G4111" t="str">
            <v>E (105% D) [$5,871]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>Large Commercial Aircraft</v>
          </cell>
          <cell r="L4111" t="str">
            <v>Airbus</v>
          </cell>
          <cell r="M4111" t="str">
            <v>Airbus A321 LR</v>
          </cell>
        </row>
        <row r="4112">
          <cell r="A4112">
            <v>661</v>
          </cell>
          <cell r="B4112">
            <v>743</v>
          </cell>
          <cell r="C4112" t="str">
            <v>661#743</v>
          </cell>
          <cell r="D4112">
            <v>6165</v>
          </cell>
          <cell r="E4112">
            <v>1</v>
          </cell>
          <cell r="F4112" t="str">
            <v>E</v>
          </cell>
          <cell r="G4112" t="str">
            <v>E (105% D) [$5,871]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>Large Commercial Aircraft</v>
          </cell>
          <cell r="L4112" t="str">
            <v>Airbus</v>
          </cell>
          <cell r="M4112" t="str">
            <v>Airbus A321 LR</v>
          </cell>
        </row>
        <row r="4113">
          <cell r="A4113">
            <v>662</v>
          </cell>
          <cell r="B4113">
            <v>743</v>
          </cell>
          <cell r="C4113" t="str">
            <v>662#743</v>
          </cell>
          <cell r="D4113">
            <v>6165</v>
          </cell>
          <cell r="E4113">
            <v>1</v>
          </cell>
          <cell r="F4113" t="str">
            <v>E</v>
          </cell>
          <cell r="G4113" t="str">
            <v>E (105% D) [$5,871]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>Large Commercial Aircraft</v>
          </cell>
          <cell r="L4113" t="str">
            <v>Airbus</v>
          </cell>
          <cell r="M4113" t="str">
            <v>Airbus A321 XLR</v>
          </cell>
        </row>
        <row r="4114">
          <cell r="A4114">
            <v>663</v>
          </cell>
          <cell r="B4114">
            <v>743</v>
          </cell>
          <cell r="C4114" t="str">
            <v>663#743</v>
          </cell>
          <cell r="D4114">
            <v>6165</v>
          </cell>
          <cell r="E4114">
            <v>1</v>
          </cell>
          <cell r="F4114" t="str">
            <v>E</v>
          </cell>
          <cell r="G4114" t="str">
            <v>E (105% D) [$5,871]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>Large Commercial Aircraft</v>
          </cell>
          <cell r="L4114" t="str">
            <v>Airbus</v>
          </cell>
          <cell r="M4114" t="str">
            <v>Airbus A321 XLR</v>
          </cell>
        </row>
        <row r="4115">
          <cell r="A4115">
            <v>553</v>
          </cell>
          <cell r="B4115">
            <v>743</v>
          </cell>
          <cell r="C4115" t="str">
            <v>553#743</v>
          </cell>
          <cell r="D4115">
            <v>7828</v>
          </cell>
          <cell r="E4115">
            <v>3</v>
          </cell>
          <cell r="F4115" t="str">
            <v>F</v>
          </cell>
          <cell r="G4115" t="str">
            <v>F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>Business Jet</v>
          </cell>
          <cell r="L4115" t="str">
            <v>Boeing</v>
          </cell>
          <cell r="M4115" t="str">
            <v>Boeing BBJ 777X</v>
          </cell>
        </row>
        <row r="4116">
          <cell r="A4116">
            <v>560</v>
          </cell>
          <cell r="B4116">
            <v>743</v>
          </cell>
          <cell r="C4116" t="str">
            <v>560#743</v>
          </cell>
          <cell r="D4116">
            <v>7828</v>
          </cell>
          <cell r="E4116">
            <v>3</v>
          </cell>
          <cell r="F4116" t="str">
            <v>F</v>
          </cell>
          <cell r="G4116" t="str">
            <v>F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>Freighter</v>
          </cell>
          <cell r="L4116" t="str">
            <v>Airbus</v>
          </cell>
          <cell r="M4116" t="str">
            <v>Airbus A330-200F</v>
          </cell>
        </row>
        <row r="4117">
          <cell r="A4117">
            <v>561</v>
          </cell>
          <cell r="B4117">
            <v>743</v>
          </cell>
          <cell r="C4117" t="str">
            <v>561#743</v>
          </cell>
          <cell r="D4117">
            <v>7828</v>
          </cell>
          <cell r="E4117">
            <v>3</v>
          </cell>
          <cell r="F4117" t="str">
            <v>F</v>
          </cell>
          <cell r="G4117" t="str">
            <v>F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>Freighter</v>
          </cell>
          <cell r="L4117" t="str">
            <v>Airbus</v>
          </cell>
          <cell r="M4117" t="str">
            <v>Airbus A330-200F</v>
          </cell>
        </row>
        <row r="4118">
          <cell r="A4118">
            <v>562</v>
          </cell>
          <cell r="B4118">
            <v>743</v>
          </cell>
          <cell r="C4118" t="str">
            <v>562#743</v>
          </cell>
          <cell r="D4118">
            <v>7828</v>
          </cell>
          <cell r="E4118">
            <v>3</v>
          </cell>
          <cell r="F4118" t="str">
            <v>F</v>
          </cell>
          <cell r="G4118" t="str">
            <v>F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>Freighter</v>
          </cell>
          <cell r="L4118" t="str">
            <v>Airbus</v>
          </cell>
          <cell r="M4118" t="str">
            <v>Airbus A330-300P2F</v>
          </cell>
        </row>
        <row r="4119">
          <cell r="A4119">
            <v>563</v>
          </cell>
          <cell r="B4119">
            <v>743</v>
          </cell>
          <cell r="C4119" t="str">
            <v>563#743</v>
          </cell>
          <cell r="D4119">
            <v>7828</v>
          </cell>
          <cell r="E4119">
            <v>3</v>
          </cell>
          <cell r="F4119" t="str">
            <v>F</v>
          </cell>
          <cell r="G4119" t="str">
            <v>F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>Freighter</v>
          </cell>
          <cell r="L4119" t="str">
            <v>Airbus</v>
          </cell>
          <cell r="M4119" t="str">
            <v>Airbus A330-300P2F</v>
          </cell>
        </row>
        <row r="4120">
          <cell r="A4120">
            <v>564</v>
          </cell>
          <cell r="B4120">
            <v>743</v>
          </cell>
          <cell r="C4120" t="str">
            <v>564#743</v>
          </cell>
          <cell r="D4120">
            <v>7828</v>
          </cell>
          <cell r="E4120">
            <v>3</v>
          </cell>
          <cell r="F4120" t="str">
            <v>F</v>
          </cell>
          <cell r="G4120" t="str">
            <v>F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>Freighter</v>
          </cell>
          <cell r="L4120" t="str">
            <v>Airbus</v>
          </cell>
          <cell r="M4120" t="str">
            <v>Airbus A330-300P2F</v>
          </cell>
        </row>
        <row r="4121">
          <cell r="A4121">
            <v>669</v>
          </cell>
          <cell r="B4121">
            <v>743</v>
          </cell>
          <cell r="C4121" t="str">
            <v>669#743</v>
          </cell>
          <cell r="D4121">
            <v>7828</v>
          </cell>
          <cell r="E4121">
            <v>3</v>
          </cell>
          <cell r="F4121" t="str">
            <v>F</v>
          </cell>
          <cell r="G4121" t="str">
            <v>F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>Freighter</v>
          </cell>
          <cell r="L4121" t="str">
            <v>Airbus</v>
          </cell>
          <cell r="M4121" t="str">
            <v>Airbus A340-600NGF</v>
          </cell>
        </row>
        <row r="4122">
          <cell r="A4122">
            <v>570</v>
          </cell>
          <cell r="B4122">
            <v>743</v>
          </cell>
          <cell r="C4122" t="str">
            <v>570#743</v>
          </cell>
          <cell r="D4122">
            <v>7828</v>
          </cell>
          <cell r="E4122">
            <v>3</v>
          </cell>
          <cell r="F4122" t="str">
            <v>F</v>
          </cell>
          <cell r="G4122" t="str">
            <v>F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>Freighter</v>
          </cell>
          <cell r="L4122" t="str">
            <v>Boeing</v>
          </cell>
          <cell r="M4122" t="str">
            <v>Boeing 767-300BCF</v>
          </cell>
        </row>
        <row r="4123">
          <cell r="A4123">
            <v>569</v>
          </cell>
          <cell r="B4123">
            <v>743</v>
          </cell>
          <cell r="C4123" t="str">
            <v>569#743</v>
          </cell>
          <cell r="D4123">
            <v>7828</v>
          </cell>
          <cell r="E4123">
            <v>3</v>
          </cell>
          <cell r="F4123" t="str">
            <v>F</v>
          </cell>
          <cell r="G4123" t="str">
            <v>F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>Freighter</v>
          </cell>
          <cell r="L4123" t="str">
            <v>Boeing</v>
          </cell>
          <cell r="M4123" t="str">
            <v>Boeing 767-300F</v>
          </cell>
        </row>
        <row r="4124">
          <cell r="A4124">
            <v>627</v>
          </cell>
          <cell r="B4124">
            <v>743</v>
          </cell>
          <cell r="C4124" t="str">
            <v>627#743</v>
          </cell>
          <cell r="D4124">
            <v>7828</v>
          </cell>
          <cell r="E4124">
            <v>3</v>
          </cell>
          <cell r="F4124" t="str">
            <v>F</v>
          </cell>
          <cell r="G4124" t="str">
            <v>F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>Freighter</v>
          </cell>
          <cell r="L4124" t="str">
            <v>McDonnell</v>
          </cell>
          <cell r="M4124" t="str">
            <v>McDonnell Douglas MD-11F/CF</v>
          </cell>
        </row>
        <row r="4125">
          <cell r="A4125">
            <v>626</v>
          </cell>
          <cell r="B4125">
            <v>743</v>
          </cell>
          <cell r="C4125" t="str">
            <v>626#743</v>
          </cell>
          <cell r="D4125">
            <v>7828</v>
          </cell>
          <cell r="E4125">
            <v>3</v>
          </cell>
          <cell r="F4125" t="str">
            <v>F</v>
          </cell>
          <cell r="G4125" t="str">
            <v>F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>Freighter</v>
          </cell>
          <cell r="L4125" t="str">
            <v>McDonnell</v>
          </cell>
          <cell r="M4125" t="str">
            <v>McDonnell Douglas MD-11F/CF</v>
          </cell>
        </row>
        <row r="4126">
          <cell r="A4126">
            <v>565</v>
          </cell>
          <cell r="B4126">
            <v>743</v>
          </cell>
          <cell r="C4126" t="str">
            <v>565#743</v>
          </cell>
          <cell r="D4126">
            <v>7828</v>
          </cell>
          <cell r="E4126">
            <v>3</v>
          </cell>
          <cell r="F4126" t="str">
            <v>F</v>
          </cell>
          <cell r="G4126" t="str">
            <v>F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>Freighter</v>
          </cell>
          <cell r="L4126" t="str">
            <v>Airbus</v>
          </cell>
          <cell r="M4126" t="str">
            <v>Airbus A330-743L Beluga XL</v>
          </cell>
        </row>
        <row r="4127">
          <cell r="A4127">
            <v>644</v>
          </cell>
          <cell r="B4127">
            <v>743</v>
          </cell>
          <cell r="C4127" t="str">
            <v>644#743</v>
          </cell>
          <cell r="D4127">
            <v>7828</v>
          </cell>
          <cell r="E4127">
            <v>3</v>
          </cell>
          <cell r="F4127" t="str">
            <v>F</v>
          </cell>
          <cell r="G4127" t="str">
            <v>F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>Freighter</v>
          </cell>
          <cell r="L4127" t="str">
            <v>Airbus</v>
          </cell>
          <cell r="M4127" t="str">
            <v>Airbus A350F</v>
          </cell>
        </row>
        <row r="4128">
          <cell r="A4128">
            <v>592</v>
          </cell>
          <cell r="B4128">
            <v>743</v>
          </cell>
          <cell r="C4128" t="str">
            <v>592#743</v>
          </cell>
          <cell r="D4128">
            <v>7828</v>
          </cell>
          <cell r="E4128">
            <v>3</v>
          </cell>
          <cell r="F4128" t="str">
            <v>F</v>
          </cell>
          <cell r="G4128" t="str">
            <v>F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>Freighter</v>
          </cell>
          <cell r="L4128" t="str">
            <v>Boeing</v>
          </cell>
          <cell r="M4128" t="str">
            <v>Boeing 747-400CF</v>
          </cell>
        </row>
        <row r="4129">
          <cell r="A4129">
            <v>593</v>
          </cell>
          <cell r="B4129">
            <v>743</v>
          </cell>
          <cell r="C4129" t="str">
            <v>593#743</v>
          </cell>
          <cell r="D4129">
            <v>7828</v>
          </cell>
          <cell r="E4129">
            <v>3</v>
          </cell>
          <cell r="F4129" t="str">
            <v>F</v>
          </cell>
          <cell r="G4129" t="str">
            <v>F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>Freighter</v>
          </cell>
          <cell r="L4129" t="str">
            <v>Boeing</v>
          </cell>
          <cell r="M4129" t="str">
            <v>Boeing 747-400CF</v>
          </cell>
        </row>
        <row r="4130">
          <cell r="A4130">
            <v>629</v>
          </cell>
          <cell r="B4130">
            <v>743</v>
          </cell>
          <cell r="C4130" t="str">
            <v>629#743</v>
          </cell>
          <cell r="D4130">
            <v>7828</v>
          </cell>
          <cell r="E4130">
            <v>3</v>
          </cell>
          <cell r="F4130" t="str">
            <v>F</v>
          </cell>
          <cell r="G4130" t="str">
            <v>F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>Freighter</v>
          </cell>
          <cell r="L4130" t="str">
            <v>Boeing</v>
          </cell>
          <cell r="M4130" t="str">
            <v>Boeing 747-400F/ERF</v>
          </cell>
        </row>
        <row r="4131">
          <cell r="A4131">
            <v>628</v>
          </cell>
          <cell r="B4131">
            <v>743</v>
          </cell>
          <cell r="C4131" t="str">
            <v>628#743</v>
          </cell>
          <cell r="D4131">
            <v>7828</v>
          </cell>
          <cell r="E4131">
            <v>3</v>
          </cell>
          <cell r="F4131" t="str">
            <v>F</v>
          </cell>
          <cell r="G4131" t="str">
            <v>F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>Freighter</v>
          </cell>
          <cell r="L4131" t="str">
            <v>Boeing</v>
          </cell>
          <cell r="M4131" t="str">
            <v>Boeing 747-400F/ERF</v>
          </cell>
        </row>
        <row r="4132">
          <cell r="A4132">
            <v>630</v>
          </cell>
          <cell r="B4132">
            <v>743</v>
          </cell>
          <cell r="C4132" t="str">
            <v>630#743</v>
          </cell>
          <cell r="D4132">
            <v>7828</v>
          </cell>
          <cell r="E4132">
            <v>3</v>
          </cell>
          <cell r="F4132" t="str">
            <v>F</v>
          </cell>
          <cell r="G4132" t="str">
            <v>F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>Freighter</v>
          </cell>
          <cell r="L4132" t="str">
            <v>Boeing</v>
          </cell>
          <cell r="M4132" t="str">
            <v>Boeing 747-400F/ERF</v>
          </cell>
        </row>
        <row r="4133">
          <cell r="A4133">
            <v>567</v>
          </cell>
          <cell r="B4133">
            <v>743</v>
          </cell>
          <cell r="C4133" t="str">
            <v>567#743</v>
          </cell>
          <cell r="D4133">
            <v>7828</v>
          </cell>
          <cell r="E4133">
            <v>1</v>
          </cell>
          <cell r="F4133" t="str">
            <v>F</v>
          </cell>
          <cell r="G4133" t="str">
            <v>F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>Freighter</v>
          </cell>
          <cell r="L4133" t="str">
            <v>Boeing</v>
          </cell>
          <cell r="M4133" t="str">
            <v>Boeing 747-8F</v>
          </cell>
        </row>
        <row r="4134">
          <cell r="A4134">
            <v>664</v>
          </cell>
          <cell r="B4134">
            <v>743</v>
          </cell>
          <cell r="C4134" t="str">
            <v>664#743</v>
          </cell>
          <cell r="D4134">
            <v>7828</v>
          </cell>
          <cell r="E4134">
            <v>1</v>
          </cell>
          <cell r="F4134" t="str">
            <v>F</v>
          </cell>
          <cell r="G4134" t="str">
            <v>F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>Freighter</v>
          </cell>
          <cell r="L4134" t="str">
            <v>Boeing</v>
          </cell>
          <cell r="M4134" t="str">
            <v>Boeing 777-300 ERSF</v>
          </cell>
        </row>
        <row r="4135">
          <cell r="A4135">
            <v>568</v>
          </cell>
          <cell r="B4135">
            <v>743</v>
          </cell>
          <cell r="C4135" t="str">
            <v>568#743</v>
          </cell>
          <cell r="D4135">
            <v>7828</v>
          </cell>
          <cell r="E4135">
            <v>1</v>
          </cell>
          <cell r="F4135" t="str">
            <v>F</v>
          </cell>
          <cell r="G4135" t="str">
            <v>F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>Freighter</v>
          </cell>
          <cell r="L4135" t="str">
            <v>Boeing</v>
          </cell>
          <cell r="M4135" t="str">
            <v>Boeing 777F</v>
          </cell>
        </row>
        <row r="4136">
          <cell r="A4136">
            <v>659</v>
          </cell>
          <cell r="B4136">
            <v>743</v>
          </cell>
          <cell r="C4136" t="str">
            <v>659#743</v>
          </cell>
          <cell r="D4136">
            <v>7828</v>
          </cell>
          <cell r="E4136">
            <v>3</v>
          </cell>
          <cell r="F4136" t="str">
            <v>F</v>
          </cell>
          <cell r="G4136" t="str">
            <v>F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>Freighter</v>
          </cell>
          <cell r="L4136" t="str">
            <v>Boeing</v>
          </cell>
          <cell r="M4136" t="str">
            <v>Boeing 777XF: 777-9</v>
          </cell>
        </row>
        <row r="4137">
          <cell r="A4137">
            <v>632</v>
          </cell>
          <cell r="B4137">
            <v>743</v>
          </cell>
          <cell r="C4137" t="str">
            <v>632#743</v>
          </cell>
          <cell r="D4137">
            <v>7828</v>
          </cell>
          <cell r="E4137">
            <v>3</v>
          </cell>
          <cell r="F4137" t="str">
            <v>F</v>
          </cell>
          <cell r="G4137" t="str">
            <v>F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>Freighter</v>
          </cell>
          <cell r="L4137" t="str">
            <v>Airbus</v>
          </cell>
          <cell r="M4137" t="str">
            <v>A300-600F/RF</v>
          </cell>
        </row>
        <row r="4138">
          <cell r="A4138">
            <v>631</v>
          </cell>
          <cell r="B4138">
            <v>743</v>
          </cell>
          <cell r="C4138" t="str">
            <v>631#743</v>
          </cell>
          <cell r="D4138">
            <v>7828</v>
          </cell>
          <cell r="E4138">
            <v>3</v>
          </cell>
          <cell r="F4138" t="str">
            <v>F</v>
          </cell>
          <cell r="G4138" t="str">
            <v>F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>Freighter</v>
          </cell>
          <cell r="L4138" t="str">
            <v>Airbus</v>
          </cell>
          <cell r="M4138" t="str">
            <v>A300-600F/RF</v>
          </cell>
        </row>
        <row r="4139">
          <cell r="A4139">
            <v>566</v>
          </cell>
          <cell r="B4139">
            <v>743</v>
          </cell>
          <cell r="C4139" t="str">
            <v>566#743</v>
          </cell>
          <cell r="D4139">
            <v>7828</v>
          </cell>
          <cell r="E4139">
            <v>3</v>
          </cell>
          <cell r="F4139" t="str">
            <v>F</v>
          </cell>
          <cell r="G4139" t="str">
            <v>F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>Freighter</v>
          </cell>
          <cell r="L4139" t="str">
            <v>Airbus</v>
          </cell>
          <cell r="M4139" t="str">
            <v>Airbus A300-600ST Beluga</v>
          </cell>
        </row>
        <row r="4140">
          <cell r="A4140">
            <v>678</v>
          </cell>
          <cell r="B4140">
            <v>743</v>
          </cell>
          <cell r="C4140" t="str">
            <v>678#743</v>
          </cell>
          <cell r="D4140">
            <v>7828</v>
          </cell>
          <cell r="E4140">
            <v>3</v>
          </cell>
          <cell r="F4140" t="str">
            <v>F</v>
          </cell>
          <cell r="G4140" t="str">
            <v>F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>Business Jet</v>
          </cell>
          <cell r="L4140" t="str">
            <v>Airbus</v>
          </cell>
          <cell r="M4140" t="str">
            <v>Airbus ACJ330-200</v>
          </cell>
        </row>
        <row r="4141">
          <cell r="A4141">
            <v>298</v>
          </cell>
          <cell r="B4141">
            <v>743</v>
          </cell>
          <cell r="C4141" t="str">
            <v>298#743</v>
          </cell>
          <cell r="D4141">
            <v>7828</v>
          </cell>
          <cell r="E4141">
            <v>1</v>
          </cell>
          <cell r="F4141" t="str">
            <v>F</v>
          </cell>
          <cell r="G4141" t="str">
            <v>F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>Business Jet</v>
          </cell>
          <cell r="L4141" t="str">
            <v>Boeing</v>
          </cell>
          <cell r="M4141" t="str">
            <v>Boeing BBJ 777</v>
          </cell>
        </row>
        <row r="4142">
          <cell r="A4142">
            <v>554</v>
          </cell>
          <cell r="B4142">
            <v>743</v>
          </cell>
          <cell r="C4142" t="str">
            <v>554#743</v>
          </cell>
          <cell r="D4142">
            <v>7828</v>
          </cell>
          <cell r="E4142">
            <v>1</v>
          </cell>
          <cell r="F4142" t="str">
            <v>F</v>
          </cell>
          <cell r="G4142" t="str">
            <v>F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>Business Jet</v>
          </cell>
          <cell r="L4142" t="str">
            <v>Boeing</v>
          </cell>
          <cell r="M4142" t="str">
            <v>Boeing BBJ 787</v>
          </cell>
        </row>
        <row r="4143">
          <cell r="A4143">
            <v>555</v>
          </cell>
          <cell r="B4143">
            <v>743</v>
          </cell>
          <cell r="C4143" t="str">
            <v>555#743</v>
          </cell>
          <cell r="D4143">
            <v>7828</v>
          </cell>
          <cell r="E4143">
            <v>1</v>
          </cell>
          <cell r="F4143" t="str">
            <v>F</v>
          </cell>
          <cell r="G4143" t="str">
            <v>F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>Business Jet</v>
          </cell>
          <cell r="L4143" t="str">
            <v>Boeing</v>
          </cell>
          <cell r="M4143" t="str">
            <v>Boeing BBJ 787</v>
          </cell>
        </row>
        <row r="4144">
          <cell r="A4144">
            <v>594</v>
          </cell>
          <cell r="B4144">
            <v>743</v>
          </cell>
          <cell r="C4144" t="str">
            <v>594#743</v>
          </cell>
          <cell r="D4144">
            <v>7828</v>
          </cell>
          <cell r="E4144">
            <v>1</v>
          </cell>
          <cell r="F4144" t="str">
            <v>F</v>
          </cell>
          <cell r="G4144" t="str">
            <v>F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>Business Jet</v>
          </cell>
          <cell r="L4144" t="str">
            <v>Boeing</v>
          </cell>
          <cell r="M4144" t="str">
            <v>Boeing 747-8 VIP</v>
          </cell>
        </row>
        <row r="4145">
          <cell r="A4145">
            <v>518</v>
          </cell>
          <cell r="B4145">
            <v>743</v>
          </cell>
          <cell r="C4145" t="str">
            <v>518#743</v>
          </cell>
          <cell r="D4145">
            <v>7828</v>
          </cell>
          <cell r="E4145">
            <v>3</v>
          </cell>
          <cell r="F4145" t="str">
            <v>F</v>
          </cell>
          <cell r="G4145" t="str">
            <v>F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>Large Commercial Aircraft</v>
          </cell>
          <cell r="L4145" t="str">
            <v>Airbus</v>
          </cell>
          <cell r="M4145" t="str">
            <v>Airbus A330-300</v>
          </cell>
        </row>
        <row r="4146">
          <cell r="A4146">
            <v>519</v>
          </cell>
          <cell r="B4146">
            <v>743</v>
          </cell>
          <cell r="C4146" t="str">
            <v>519#743</v>
          </cell>
          <cell r="D4146">
            <v>7828</v>
          </cell>
          <cell r="E4146">
            <v>3</v>
          </cell>
          <cell r="F4146" t="str">
            <v>F</v>
          </cell>
          <cell r="G4146" t="str">
            <v>F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>Large Commercial Aircraft</v>
          </cell>
          <cell r="L4146" t="str">
            <v>Airbus</v>
          </cell>
          <cell r="M4146" t="str">
            <v>Airbus A330-300</v>
          </cell>
        </row>
        <row r="4147">
          <cell r="A4147">
            <v>214</v>
          </cell>
          <cell r="B4147">
            <v>743</v>
          </cell>
          <cell r="C4147" t="str">
            <v>214#743</v>
          </cell>
          <cell r="D4147">
            <v>7828</v>
          </cell>
          <cell r="E4147">
            <v>3</v>
          </cell>
          <cell r="F4147" t="str">
            <v>F</v>
          </cell>
          <cell r="G4147" t="str">
            <v>F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>Large Commercial Aircraft</v>
          </cell>
          <cell r="L4147" t="str">
            <v>Airbus</v>
          </cell>
          <cell r="M4147" t="str">
            <v>Airbus A330-800neo</v>
          </cell>
        </row>
        <row r="4148">
          <cell r="A4148">
            <v>215</v>
          </cell>
          <cell r="B4148">
            <v>743</v>
          </cell>
          <cell r="C4148" t="str">
            <v>215#743</v>
          </cell>
          <cell r="D4148">
            <v>7828</v>
          </cell>
          <cell r="E4148">
            <v>3</v>
          </cell>
          <cell r="F4148" t="str">
            <v>F</v>
          </cell>
          <cell r="G4148" t="str">
            <v>F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>Large Commercial Aircraft</v>
          </cell>
          <cell r="L4148" t="str">
            <v>Airbus</v>
          </cell>
          <cell r="M4148" t="str">
            <v>Airbus A330-900neo</v>
          </cell>
        </row>
        <row r="4149">
          <cell r="A4149">
            <v>304</v>
          </cell>
          <cell r="B4149">
            <v>743</v>
          </cell>
          <cell r="C4149" t="str">
            <v>304#743</v>
          </cell>
          <cell r="D4149">
            <v>7828</v>
          </cell>
          <cell r="E4149">
            <v>3</v>
          </cell>
          <cell r="F4149" t="str">
            <v>F</v>
          </cell>
          <cell r="G4149" t="str">
            <v>F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>Large Commercial Aircraft</v>
          </cell>
          <cell r="L4149" t="str">
            <v>Airbus</v>
          </cell>
          <cell r="M4149" t="str">
            <v>Airbus A340-200/300</v>
          </cell>
        </row>
        <row r="4150">
          <cell r="A4150">
            <v>5</v>
          </cell>
          <cell r="B4150">
            <v>743</v>
          </cell>
          <cell r="C4150" t="str">
            <v>5#743</v>
          </cell>
          <cell r="D4150">
            <v>7828</v>
          </cell>
          <cell r="E4150">
            <v>3</v>
          </cell>
          <cell r="F4150" t="str">
            <v>F</v>
          </cell>
          <cell r="G4150" t="str">
            <v>F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>Large Commercial Aircraft</v>
          </cell>
          <cell r="L4150" t="str">
            <v>Airbus</v>
          </cell>
          <cell r="M4150" t="str">
            <v>Airbus A340-500/600</v>
          </cell>
        </row>
        <row r="4151">
          <cell r="A4151">
            <v>6</v>
          </cell>
          <cell r="B4151">
            <v>743</v>
          </cell>
          <cell r="C4151" t="str">
            <v>6#743</v>
          </cell>
          <cell r="D4151">
            <v>7828</v>
          </cell>
          <cell r="E4151">
            <v>1</v>
          </cell>
          <cell r="F4151" t="str">
            <v>F</v>
          </cell>
          <cell r="G4151" t="str">
            <v>F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>Large Commercial Aircraft</v>
          </cell>
          <cell r="L4151" t="str">
            <v>Airbus</v>
          </cell>
          <cell r="M4151" t="str">
            <v>Airbus A350 XWB - A350-900</v>
          </cell>
        </row>
        <row r="4152">
          <cell r="A4152">
            <v>7</v>
          </cell>
          <cell r="B4152">
            <v>743</v>
          </cell>
          <cell r="C4152" t="str">
            <v>7#743</v>
          </cell>
          <cell r="D4152">
            <v>7828</v>
          </cell>
          <cell r="E4152">
            <v>1</v>
          </cell>
          <cell r="F4152" t="str">
            <v>F</v>
          </cell>
          <cell r="G4152" t="str">
            <v>F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>Large Commercial Aircraft</v>
          </cell>
          <cell r="L4152" t="str">
            <v>Airbus</v>
          </cell>
          <cell r="M4152" t="str">
            <v>Airbus A350-1000</v>
          </cell>
        </row>
        <row r="4153">
          <cell r="A4153">
            <v>657</v>
          </cell>
          <cell r="B4153">
            <v>743</v>
          </cell>
          <cell r="C4153" t="str">
            <v>657#743</v>
          </cell>
          <cell r="D4153">
            <v>7828</v>
          </cell>
          <cell r="E4153">
            <v>1</v>
          </cell>
          <cell r="F4153" t="str">
            <v>F</v>
          </cell>
          <cell r="G4153" t="str">
            <v>F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>Large Commercial Aircraft</v>
          </cell>
          <cell r="L4153" t="str">
            <v>Airbus</v>
          </cell>
          <cell r="M4153" t="str">
            <v>Airbus A350-1000neo</v>
          </cell>
        </row>
        <row r="4154">
          <cell r="A4154">
            <v>656</v>
          </cell>
          <cell r="B4154">
            <v>743</v>
          </cell>
          <cell r="C4154" t="str">
            <v>656#743</v>
          </cell>
          <cell r="D4154">
            <v>7828</v>
          </cell>
          <cell r="E4154">
            <v>1</v>
          </cell>
          <cell r="F4154" t="str">
            <v>F</v>
          </cell>
          <cell r="G4154" t="str">
            <v>F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>Large Commercial Aircraft</v>
          </cell>
          <cell r="L4154" t="str">
            <v>Airbus</v>
          </cell>
          <cell r="M4154" t="str">
            <v>Airbus A350-900neo</v>
          </cell>
        </row>
        <row r="4155">
          <cell r="A4155">
            <v>305</v>
          </cell>
          <cell r="B4155">
            <v>743</v>
          </cell>
          <cell r="C4155" t="str">
            <v>305#743</v>
          </cell>
          <cell r="D4155">
            <v>7828</v>
          </cell>
          <cell r="E4155">
            <v>3</v>
          </cell>
          <cell r="F4155" t="str">
            <v>F</v>
          </cell>
          <cell r="G4155" t="str">
            <v>F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>Large Commercial Aircraft</v>
          </cell>
          <cell r="L4155" t="str">
            <v>Airbus</v>
          </cell>
          <cell r="M4155" t="str">
            <v>Airbus A300</v>
          </cell>
        </row>
        <row r="4156">
          <cell r="A4156">
            <v>532</v>
          </cell>
          <cell r="B4156">
            <v>743</v>
          </cell>
          <cell r="C4156" t="str">
            <v>532#743</v>
          </cell>
          <cell r="D4156">
            <v>7828</v>
          </cell>
          <cell r="E4156">
            <v>3</v>
          </cell>
          <cell r="F4156" t="str">
            <v>F</v>
          </cell>
          <cell r="G4156" t="str">
            <v>F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>Large Commercial Aircraft</v>
          </cell>
          <cell r="L4156" t="str">
            <v>Airbus</v>
          </cell>
          <cell r="M4156" t="str">
            <v>Airbus A300</v>
          </cell>
        </row>
        <row r="4157">
          <cell r="A4157">
            <v>12</v>
          </cell>
          <cell r="B4157">
            <v>743</v>
          </cell>
          <cell r="C4157" t="str">
            <v>12#743</v>
          </cell>
          <cell r="D4157">
            <v>7828</v>
          </cell>
          <cell r="E4157">
            <v>3</v>
          </cell>
          <cell r="F4157" t="str">
            <v>F</v>
          </cell>
          <cell r="G4157" t="str">
            <v>F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>Large Commercial Aircraft</v>
          </cell>
          <cell r="L4157" t="str">
            <v>Boeing</v>
          </cell>
          <cell r="M4157" t="str">
            <v>Boeing 767</v>
          </cell>
        </row>
        <row r="4158">
          <cell r="A4158">
            <v>537</v>
          </cell>
          <cell r="B4158">
            <v>743</v>
          </cell>
          <cell r="C4158" t="str">
            <v>537#743</v>
          </cell>
          <cell r="D4158">
            <v>7828</v>
          </cell>
          <cell r="E4158">
            <v>3</v>
          </cell>
          <cell r="F4158" t="str">
            <v>F</v>
          </cell>
          <cell r="G4158" t="str">
            <v>F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>Large Commercial Aircraft</v>
          </cell>
          <cell r="L4158" t="str">
            <v>Boeing</v>
          </cell>
          <cell r="M4158" t="str">
            <v>Boeing 767</v>
          </cell>
        </row>
        <row r="4159">
          <cell r="A4159">
            <v>538</v>
          </cell>
          <cell r="B4159">
            <v>743</v>
          </cell>
          <cell r="C4159" t="str">
            <v>538#743</v>
          </cell>
          <cell r="D4159">
            <v>7828</v>
          </cell>
          <cell r="E4159">
            <v>3</v>
          </cell>
          <cell r="F4159" t="str">
            <v>F</v>
          </cell>
          <cell r="G4159" t="str">
            <v>F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>Large Commercial Aircraft</v>
          </cell>
          <cell r="L4159" t="str">
            <v>Boeing</v>
          </cell>
          <cell r="M4159" t="str">
            <v>Boeing 767</v>
          </cell>
        </row>
        <row r="4160">
          <cell r="A4160">
            <v>539</v>
          </cell>
          <cell r="B4160">
            <v>743</v>
          </cell>
          <cell r="C4160" t="str">
            <v>539#743</v>
          </cell>
          <cell r="D4160">
            <v>7828</v>
          </cell>
          <cell r="E4160">
            <v>3</v>
          </cell>
          <cell r="F4160" t="str">
            <v>F</v>
          </cell>
          <cell r="G4160" t="str">
            <v>F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>Large Commercial Aircraft</v>
          </cell>
          <cell r="L4160" t="str">
            <v>Boeing</v>
          </cell>
          <cell r="M4160" t="str">
            <v>Boeing 777: 777-200ER</v>
          </cell>
        </row>
        <row r="4161">
          <cell r="A4161">
            <v>302</v>
          </cell>
          <cell r="B4161">
            <v>743</v>
          </cell>
          <cell r="C4161" t="str">
            <v>302#743</v>
          </cell>
          <cell r="D4161">
            <v>7828</v>
          </cell>
          <cell r="E4161">
            <v>3</v>
          </cell>
          <cell r="F4161" t="str">
            <v>F</v>
          </cell>
          <cell r="G4161" t="str">
            <v>F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>Large Commercial Aircraft</v>
          </cell>
          <cell r="L4161" t="str">
            <v>Boeing</v>
          </cell>
          <cell r="M4161" t="str">
            <v>Boeing 777: 777-200ER</v>
          </cell>
        </row>
        <row r="4162">
          <cell r="A4162">
            <v>579</v>
          </cell>
          <cell r="B4162">
            <v>743</v>
          </cell>
          <cell r="C4162" t="str">
            <v>579#743</v>
          </cell>
          <cell r="D4162">
            <v>7828</v>
          </cell>
          <cell r="E4162">
            <v>3</v>
          </cell>
          <cell r="F4162" t="str">
            <v>F</v>
          </cell>
          <cell r="G4162" t="str">
            <v>F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>Large Commercial Aircraft</v>
          </cell>
          <cell r="L4162" t="str">
            <v>Boeing</v>
          </cell>
          <cell r="M4162" t="str">
            <v>Boeing 777: 777-200ER</v>
          </cell>
        </row>
        <row r="4163">
          <cell r="A4163">
            <v>201</v>
          </cell>
          <cell r="B4163">
            <v>743</v>
          </cell>
          <cell r="C4163" t="str">
            <v>201#743</v>
          </cell>
          <cell r="D4163">
            <v>7828</v>
          </cell>
          <cell r="E4163">
            <v>1</v>
          </cell>
          <cell r="F4163" t="str">
            <v>F</v>
          </cell>
          <cell r="G4163" t="str">
            <v>F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>Large Commercial Aircraft</v>
          </cell>
          <cell r="L4163" t="str">
            <v>Boeing</v>
          </cell>
          <cell r="M4163" t="str">
            <v>Boeing 777: 777-200LR</v>
          </cell>
        </row>
        <row r="4164">
          <cell r="A4164">
            <v>303</v>
          </cell>
          <cell r="B4164">
            <v>743</v>
          </cell>
          <cell r="C4164" t="str">
            <v>303#743</v>
          </cell>
          <cell r="D4164">
            <v>7828</v>
          </cell>
          <cell r="E4164">
            <v>3</v>
          </cell>
          <cell r="F4164" t="str">
            <v>F</v>
          </cell>
          <cell r="G4164" t="str">
            <v>F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>Large Commercial Aircraft</v>
          </cell>
          <cell r="L4164" t="str">
            <v>Boeing</v>
          </cell>
          <cell r="M4164" t="str">
            <v>Boeing 777: 777-300</v>
          </cell>
        </row>
        <row r="4165">
          <cell r="A4165">
            <v>597</v>
          </cell>
          <cell r="B4165">
            <v>743</v>
          </cell>
          <cell r="C4165" t="str">
            <v>597#743</v>
          </cell>
          <cell r="D4165">
            <v>7828</v>
          </cell>
          <cell r="E4165">
            <v>3</v>
          </cell>
          <cell r="F4165" t="str">
            <v>F</v>
          </cell>
          <cell r="G4165" t="str">
            <v>F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>Large Commercial Aircraft</v>
          </cell>
          <cell r="L4165" t="str">
            <v>Boeing</v>
          </cell>
          <cell r="M4165" t="str">
            <v>Boeing 777: 777-300</v>
          </cell>
        </row>
        <row r="4166">
          <cell r="A4166">
            <v>202</v>
          </cell>
          <cell r="B4166">
            <v>743</v>
          </cell>
          <cell r="C4166" t="str">
            <v>202#743</v>
          </cell>
          <cell r="D4166">
            <v>7828</v>
          </cell>
          <cell r="E4166">
            <v>1</v>
          </cell>
          <cell r="F4166" t="str">
            <v>F</v>
          </cell>
          <cell r="G4166" t="str">
            <v>F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>Large Commercial Aircraft</v>
          </cell>
          <cell r="L4166" t="str">
            <v>Boeing</v>
          </cell>
          <cell r="M4166" t="str">
            <v>Boeing 777: 777-300ER</v>
          </cell>
        </row>
        <row r="4167">
          <cell r="A4167">
            <v>203</v>
          </cell>
          <cell r="B4167">
            <v>743</v>
          </cell>
          <cell r="C4167" t="str">
            <v>203#743</v>
          </cell>
          <cell r="D4167">
            <v>7828</v>
          </cell>
          <cell r="E4167">
            <v>1</v>
          </cell>
          <cell r="F4167" t="str">
            <v>F</v>
          </cell>
          <cell r="G4167" t="str">
            <v>F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>Large Commercial Aircraft</v>
          </cell>
          <cell r="L4167" t="str">
            <v>Boeing</v>
          </cell>
          <cell r="M4167" t="str">
            <v>Boeing 777X: 777-8</v>
          </cell>
        </row>
        <row r="4168">
          <cell r="A4168">
            <v>204</v>
          </cell>
          <cell r="B4168">
            <v>743</v>
          </cell>
          <cell r="C4168" t="str">
            <v>204#743</v>
          </cell>
          <cell r="D4168">
            <v>7828</v>
          </cell>
          <cell r="E4168">
            <v>1</v>
          </cell>
          <cell r="F4168" t="str">
            <v>F</v>
          </cell>
          <cell r="G4168" t="str">
            <v>F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>Large Commercial Aircraft</v>
          </cell>
          <cell r="L4168" t="str">
            <v>Boeing</v>
          </cell>
          <cell r="M4168" t="str">
            <v>Boeing 777X: 777-9</v>
          </cell>
        </row>
        <row r="4169">
          <cell r="A4169">
            <v>200</v>
          </cell>
          <cell r="B4169">
            <v>743</v>
          </cell>
          <cell r="C4169" t="str">
            <v>200#743</v>
          </cell>
          <cell r="D4169">
            <v>7828</v>
          </cell>
          <cell r="E4169">
            <v>1</v>
          </cell>
          <cell r="F4169" t="str">
            <v>F</v>
          </cell>
          <cell r="G4169" t="str">
            <v>F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>Large Commercial Aircraft</v>
          </cell>
          <cell r="L4169" t="str">
            <v>Boeing</v>
          </cell>
          <cell r="M4169" t="str">
            <v>Boeing 787 Dreamliner: 787-10</v>
          </cell>
        </row>
        <row r="4170">
          <cell r="A4170">
            <v>509</v>
          </cell>
          <cell r="B4170">
            <v>743</v>
          </cell>
          <cell r="C4170" t="str">
            <v>509#743</v>
          </cell>
          <cell r="D4170">
            <v>7828</v>
          </cell>
          <cell r="E4170">
            <v>1</v>
          </cell>
          <cell r="F4170" t="str">
            <v>F</v>
          </cell>
          <cell r="G4170" t="str">
            <v>F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>Large Commercial Aircraft</v>
          </cell>
          <cell r="L4170" t="str">
            <v>Boeing</v>
          </cell>
          <cell r="M4170" t="str">
            <v>Boeing 787 Dreamliner: 787-10</v>
          </cell>
        </row>
        <row r="4171">
          <cell r="A4171">
            <v>198</v>
          </cell>
          <cell r="B4171">
            <v>743</v>
          </cell>
          <cell r="C4171" t="str">
            <v>198#743</v>
          </cell>
          <cell r="D4171">
            <v>7828</v>
          </cell>
          <cell r="E4171">
            <v>1</v>
          </cell>
          <cell r="F4171" t="str">
            <v>F</v>
          </cell>
          <cell r="G4171" t="str">
            <v>F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>Large Commercial Aircraft</v>
          </cell>
          <cell r="L4171" t="str">
            <v>Boeing</v>
          </cell>
          <cell r="M4171" t="str">
            <v>Boeing 787 Dreamliner: 787-8</v>
          </cell>
        </row>
        <row r="4172">
          <cell r="A4172">
            <v>507</v>
          </cell>
          <cell r="B4172">
            <v>743</v>
          </cell>
          <cell r="C4172" t="str">
            <v>507#743</v>
          </cell>
          <cell r="D4172">
            <v>7828</v>
          </cell>
          <cell r="E4172">
            <v>1</v>
          </cell>
          <cell r="F4172" t="str">
            <v>F</v>
          </cell>
          <cell r="G4172" t="str">
            <v>F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>Large Commercial Aircraft</v>
          </cell>
          <cell r="L4172" t="str">
            <v>Boeing</v>
          </cell>
          <cell r="M4172" t="str">
            <v>Boeing 787 Dreamliner: 787-8</v>
          </cell>
        </row>
        <row r="4173">
          <cell r="A4173">
            <v>199</v>
          </cell>
          <cell r="B4173">
            <v>743</v>
          </cell>
          <cell r="C4173" t="str">
            <v>199#743</v>
          </cell>
          <cell r="D4173">
            <v>7828</v>
          </cell>
          <cell r="E4173">
            <v>1</v>
          </cell>
          <cell r="F4173" t="str">
            <v>F</v>
          </cell>
          <cell r="G4173" t="str">
            <v>F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>Large Commercial Aircraft</v>
          </cell>
          <cell r="L4173" t="str">
            <v>Boeing</v>
          </cell>
          <cell r="M4173" t="str">
            <v>Boeing 787 Dreamliner: 787-9</v>
          </cell>
        </row>
        <row r="4174">
          <cell r="A4174">
            <v>508</v>
          </cell>
          <cell r="B4174">
            <v>743</v>
          </cell>
          <cell r="C4174" t="str">
            <v>508#743</v>
          </cell>
          <cell r="D4174">
            <v>7828</v>
          </cell>
          <cell r="E4174">
            <v>1</v>
          </cell>
          <cell r="F4174" t="str">
            <v>F</v>
          </cell>
          <cell r="G4174" t="str">
            <v>F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>Large Commercial Aircraft</v>
          </cell>
          <cell r="L4174" t="str">
            <v>Boeing</v>
          </cell>
          <cell r="M4174" t="str">
            <v>Boeing 787 Dreamliner: 787-9</v>
          </cell>
        </row>
        <row r="4175">
          <cell r="A4175">
            <v>530</v>
          </cell>
          <cell r="B4175">
            <v>743</v>
          </cell>
          <cell r="C4175" t="str">
            <v>530#743</v>
          </cell>
          <cell r="D4175">
            <v>7828</v>
          </cell>
          <cell r="E4175">
            <v>3</v>
          </cell>
          <cell r="F4175" t="str">
            <v>F</v>
          </cell>
          <cell r="G4175" t="str">
            <v>F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>Large Commercial Aircraft</v>
          </cell>
          <cell r="L4175" t="str">
            <v>Boeing</v>
          </cell>
          <cell r="M4175" t="str">
            <v>Boeing 747-400</v>
          </cell>
        </row>
        <row r="4176">
          <cell r="A4176">
            <v>301</v>
          </cell>
          <cell r="B4176">
            <v>743</v>
          </cell>
          <cell r="C4176" t="str">
            <v>301#743</v>
          </cell>
          <cell r="D4176">
            <v>7828</v>
          </cell>
          <cell r="E4176">
            <v>3</v>
          </cell>
          <cell r="F4176" t="str">
            <v>F</v>
          </cell>
          <cell r="G4176" t="str">
            <v>F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>Large Commercial Aircraft</v>
          </cell>
          <cell r="L4176" t="str">
            <v>Boeing</v>
          </cell>
          <cell r="M4176" t="str">
            <v>Boeing 747-400</v>
          </cell>
        </row>
        <row r="4177">
          <cell r="A4177">
            <v>531</v>
          </cell>
          <cell r="B4177">
            <v>743</v>
          </cell>
          <cell r="C4177" t="str">
            <v>531#743</v>
          </cell>
          <cell r="D4177">
            <v>7828</v>
          </cell>
          <cell r="E4177">
            <v>3</v>
          </cell>
          <cell r="F4177" t="str">
            <v>F</v>
          </cell>
          <cell r="G4177" t="str">
            <v>F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>Large Commercial Aircraft</v>
          </cell>
          <cell r="L4177" t="str">
            <v>Boeing</v>
          </cell>
          <cell r="M4177" t="str">
            <v>Boeing 747-400</v>
          </cell>
        </row>
        <row r="4178">
          <cell r="A4178">
            <v>16</v>
          </cell>
          <cell r="B4178">
            <v>743</v>
          </cell>
          <cell r="C4178" t="str">
            <v>16#743</v>
          </cell>
          <cell r="D4178">
            <v>7828</v>
          </cell>
          <cell r="E4178">
            <v>1</v>
          </cell>
          <cell r="F4178" t="str">
            <v>F</v>
          </cell>
          <cell r="G4178" t="str">
            <v>F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>Large Commercial Aircraft</v>
          </cell>
          <cell r="L4178" t="str">
            <v>Boeing</v>
          </cell>
          <cell r="M4178" t="str">
            <v>Boeing 747-8I</v>
          </cell>
        </row>
        <row r="4179">
          <cell r="A4179">
            <v>212</v>
          </cell>
          <cell r="B4179">
            <v>743</v>
          </cell>
          <cell r="C4179" t="str">
            <v>212#743</v>
          </cell>
          <cell r="D4179">
            <v>7828</v>
          </cell>
          <cell r="E4179">
            <v>3</v>
          </cell>
          <cell r="F4179" t="str">
            <v>F</v>
          </cell>
          <cell r="G4179" t="str">
            <v>F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>Large Commercial Aircraft</v>
          </cell>
          <cell r="L4179" t="str">
            <v>Airbus</v>
          </cell>
          <cell r="M4179" t="str">
            <v>Airbus A330-200</v>
          </cell>
        </row>
        <row r="4180">
          <cell r="A4180">
            <v>516</v>
          </cell>
          <cell r="B4180">
            <v>743</v>
          </cell>
          <cell r="C4180" t="str">
            <v>516#743</v>
          </cell>
          <cell r="D4180">
            <v>7828</v>
          </cell>
          <cell r="E4180">
            <v>3</v>
          </cell>
          <cell r="F4180" t="str">
            <v>F</v>
          </cell>
          <cell r="G4180" t="str">
            <v>F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>Large Commercial Aircraft</v>
          </cell>
          <cell r="L4180" t="str">
            <v>Airbus</v>
          </cell>
          <cell r="M4180" t="str">
            <v>Airbus A330-200</v>
          </cell>
        </row>
        <row r="4181">
          <cell r="A4181">
            <v>517</v>
          </cell>
          <cell r="B4181">
            <v>743</v>
          </cell>
          <cell r="C4181" t="str">
            <v>517#743</v>
          </cell>
          <cell r="D4181">
            <v>7828</v>
          </cell>
          <cell r="E4181">
            <v>3</v>
          </cell>
          <cell r="F4181" t="str">
            <v>F</v>
          </cell>
          <cell r="G4181" t="str">
            <v>F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>Large Commercial Aircraft</v>
          </cell>
          <cell r="L4181" t="str">
            <v>Airbus</v>
          </cell>
          <cell r="M4181" t="str">
            <v>Airbus A330-200</v>
          </cell>
        </row>
        <row r="4182">
          <cell r="A4182">
            <v>213</v>
          </cell>
          <cell r="B4182">
            <v>743</v>
          </cell>
          <cell r="C4182" t="str">
            <v>213#743</v>
          </cell>
          <cell r="D4182">
            <v>7828</v>
          </cell>
          <cell r="E4182">
            <v>3</v>
          </cell>
          <cell r="F4182" t="str">
            <v>F</v>
          </cell>
          <cell r="G4182" t="str">
            <v>F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>Large Commercial Aircraft</v>
          </cell>
          <cell r="L4182" t="str">
            <v>Airbus</v>
          </cell>
          <cell r="M4182" t="str">
            <v>Airbus A330-300</v>
          </cell>
        </row>
        <row r="4183">
          <cell r="A4183">
            <v>216</v>
          </cell>
          <cell r="B4183">
            <v>743</v>
          </cell>
          <cell r="C4183" t="str">
            <v>216#743</v>
          </cell>
          <cell r="D4183">
            <v>10176</v>
          </cell>
          <cell r="E4183">
            <v>3</v>
          </cell>
          <cell r="F4183" t="str">
            <v>G</v>
          </cell>
          <cell r="G4183" t="str">
            <v>G (130% F) [$7,828]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>Large Commercial Aircraft</v>
          </cell>
          <cell r="L4183" t="str">
            <v>Airbus</v>
          </cell>
          <cell r="M4183" t="str">
            <v>Airbus A380</v>
          </cell>
        </row>
        <row r="4184">
          <cell r="A4184">
            <v>520</v>
          </cell>
          <cell r="B4184">
            <v>743</v>
          </cell>
          <cell r="C4184" t="str">
            <v>520#743</v>
          </cell>
          <cell r="D4184">
            <v>10176</v>
          </cell>
          <cell r="E4184">
            <v>3</v>
          </cell>
          <cell r="F4184" t="str">
            <v>G</v>
          </cell>
          <cell r="G4184" t="str">
            <v>G (130% F) [$7,828]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>Large Commercial Aircraft</v>
          </cell>
          <cell r="L4184" t="str">
            <v>Airbus</v>
          </cell>
          <cell r="M4184" t="str">
            <v>Airbus A380</v>
          </cell>
        </row>
        <row r="4185">
          <cell r="A4185">
            <v>668</v>
          </cell>
          <cell r="B4185">
            <v>744</v>
          </cell>
          <cell r="C4185" t="str">
            <v>668#744</v>
          </cell>
          <cell r="D4185">
            <v>18233</v>
          </cell>
          <cell r="E4185">
            <v>2</v>
          </cell>
          <cell r="F4185" t="str">
            <v>A</v>
          </cell>
          <cell r="G4185" t="str">
            <v>A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>Freighter</v>
          </cell>
          <cell r="L4185" t="str">
            <v>ATR</v>
          </cell>
          <cell r="M4185" t="str">
            <v>ATR 72-600F</v>
          </cell>
        </row>
        <row r="4186">
          <cell r="A4186">
            <v>667</v>
          </cell>
          <cell r="B4186">
            <v>744</v>
          </cell>
          <cell r="C4186" t="str">
            <v>667#744</v>
          </cell>
          <cell r="D4186">
            <v>18233</v>
          </cell>
          <cell r="E4186">
            <v>2</v>
          </cell>
          <cell r="F4186" t="str">
            <v>A</v>
          </cell>
          <cell r="G4186" t="str">
            <v>A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>Freighter</v>
          </cell>
          <cell r="L4186" t="str">
            <v>ATR</v>
          </cell>
          <cell r="M4186" t="str">
            <v>ATR 72/42 Freighter Conversion</v>
          </cell>
        </row>
        <row r="4187">
          <cell r="A4187">
            <v>671</v>
          </cell>
          <cell r="B4187">
            <v>744</v>
          </cell>
          <cell r="C4187" t="str">
            <v>671#744</v>
          </cell>
          <cell r="D4187">
            <v>25830</v>
          </cell>
          <cell r="E4187">
            <v>2</v>
          </cell>
          <cell r="F4187" t="str">
            <v>B</v>
          </cell>
          <cell r="G4187" t="str">
            <v>B (142% A) [$18,233]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>Freighter</v>
          </cell>
          <cell r="L4187" t="str">
            <v>Embraer</v>
          </cell>
          <cell r="M4187" t="str">
            <v>Embraer E190F (P2F)</v>
          </cell>
        </row>
        <row r="4188">
          <cell r="A4188">
            <v>672</v>
          </cell>
          <cell r="B4188">
            <v>744</v>
          </cell>
          <cell r="C4188" t="str">
            <v>672#744</v>
          </cell>
          <cell r="D4188">
            <v>25830</v>
          </cell>
          <cell r="E4188">
            <v>2</v>
          </cell>
          <cell r="F4188" t="str">
            <v>B</v>
          </cell>
          <cell r="G4188" t="str">
            <v>B (142% A) [$18,233]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>Freighter</v>
          </cell>
          <cell r="L4188" t="str">
            <v>Embraer</v>
          </cell>
          <cell r="M4188" t="str">
            <v>Embraer E195F (P2F)</v>
          </cell>
        </row>
        <row r="4189">
          <cell r="A4189">
            <v>535</v>
          </cell>
          <cell r="B4189">
            <v>744</v>
          </cell>
          <cell r="C4189" t="str">
            <v>535#744</v>
          </cell>
          <cell r="D4189">
            <v>30388</v>
          </cell>
          <cell r="E4189">
            <v>2</v>
          </cell>
          <cell r="F4189" t="str">
            <v>C</v>
          </cell>
          <cell r="G4189" t="str">
            <v>C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>Large Commercial Aircraft</v>
          </cell>
          <cell r="L4189" t="str">
            <v>Boeing</v>
          </cell>
          <cell r="M4189" t="str">
            <v>Boeing 737 Classic: 737-400</v>
          </cell>
        </row>
        <row r="4190">
          <cell r="A4190">
            <v>536</v>
          </cell>
          <cell r="B4190">
            <v>744</v>
          </cell>
          <cell r="C4190" t="str">
            <v>536#744</v>
          </cell>
          <cell r="D4190">
            <v>30388</v>
          </cell>
          <cell r="E4190">
            <v>2</v>
          </cell>
          <cell r="F4190" t="str">
            <v>C</v>
          </cell>
          <cell r="G4190" t="str">
            <v>C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>Large Commercial Aircraft</v>
          </cell>
          <cell r="L4190" t="str">
            <v>Boeing</v>
          </cell>
          <cell r="M4190" t="str">
            <v>Boeing 737 Classic: 737-500</v>
          </cell>
        </row>
        <row r="4191">
          <cell r="A4191">
            <v>309</v>
          </cell>
          <cell r="B4191">
            <v>744</v>
          </cell>
          <cell r="C4191" t="str">
            <v>309#744</v>
          </cell>
          <cell r="D4191">
            <v>30388</v>
          </cell>
          <cell r="E4191">
            <v>2</v>
          </cell>
          <cell r="F4191" t="str">
            <v>C</v>
          </cell>
          <cell r="G4191" t="str">
            <v>C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>Large Commercial Aircraft</v>
          </cell>
          <cell r="L4191" t="str">
            <v>Boeing</v>
          </cell>
          <cell r="M4191" t="str">
            <v>Boeing 737 MAX: 737 MAX 10</v>
          </cell>
        </row>
        <row r="4192">
          <cell r="A4192">
            <v>195</v>
          </cell>
          <cell r="B4192">
            <v>744</v>
          </cell>
          <cell r="C4192" t="str">
            <v>195#744</v>
          </cell>
          <cell r="D4192">
            <v>30388</v>
          </cell>
          <cell r="E4192">
            <v>2</v>
          </cell>
          <cell r="F4192" t="str">
            <v>C</v>
          </cell>
          <cell r="G4192" t="str">
            <v>C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>Large Commercial Aircraft</v>
          </cell>
          <cell r="L4192" t="str">
            <v>Boeing</v>
          </cell>
          <cell r="M4192" t="str">
            <v>Boeing 737 MAX: 737 MAX 7</v>
          </cell>
        </row>
        <row r="4193">
          <cell r="A4193">
            <v>515</v>
          </cell>
          <cell r="B4193">
            <v>744</v>
          </cell>
          <cell r="C4193" t="str">
            <v>515#744</v>
          </cell>
          <cell r="D4193">
            <v>30388</v>
          </cell>
          <cell r="E4193">
            <v>2</v>
          </cell>
          <cell r="F4193" t="str">
            <v>C</v>
          </cell>
          <cell r="G4193" t="str">
            <v>C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>Large Commercial Aircraft</v>
          </cell>
          <cell r="L4193" t="str">
            <v>Airbus</v>
          </cell>
          <cell r="M4193" t="str">
            <v>Airbus A321neo</v>
          </cell>
        </row>
        <row r="4194">
          <cell r="A4194">
            <v>211</v>
          </cell>
          <cell r="B4194">
            <v>744</v>
          </cell>
          <cell r="C4194" t="str">
            <v>211#744</v>
          </cell>
          <cell r="D4194">
            <v>30388</v>
          </cell>
          <cell r="E4194">
            <v>2</v>
          </cell>
          <cell r="F4194" t="str">
            <v>C</v>
          </cell>
          <cell r="G4194" t="str">
            <v>C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>Large Commercial Aircraft</v>
          </cell>
          <cell r="L4194" t="str">
            <v>Airbus</v>
          </cell>
          <cell r="M4194" t="str">
            <v>Airbus A321neo</v>
          </cell>
        </row>
        <row r="4195">
          <cell r="A4195">
            <v>299</v>
          </cell>
          <cell r="B4195">
            <v>744</v>
          </cell>
          <cell r="C4195" t="str">
            <v>299#744</v>
          </cell>
          <cell r="D4195">
            <v>30388</v>
          </cell>
          <cell r="E4195">
            <v>2</v>
          </cell>
          <cell r="F4195" t="str">
            <v>C</v>
          </cell>
          <cell r="G4195" t="str">
            <v>C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>Large Commercial Aircraft</v>
          </cell>
          <cell r="L4195" t="str">
            <v>Boeing</v>
          </cell>
          <cell r="M4195" t="str">
            <v>Boeing 717</v>
          </cell>
        </row>
        <row r="4196">
          <cell r="A4196">
            <v>534</v>
          </cell>
          <cell r="B4196">
            <v>744</v>
          </cell>
          <cell r="C4196" t="str">
            <v>534#744</v>
          </cell>
          <cell r="D4196">
            <v>30388</v>
          </cell>
          <cell r="E4196">
            <v>2</v>
          </cell>
          <cell r="F4196" t="str">
            <v>C</v>
          </cell>
          <cell r="G4196" t="str">
            <v>C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>Large Commercial Aircraft</v>
          </cell>
          <cell r="L4196" t="str">
            <v>Boeing</v>
          </cell>
          <cell r="M4196" t="str">
            <v>Boeing 737 Classic: 737-300</v>
          </cell>
        </row>
        <row r="4197">
          <cell r="A4197">
            <v>221</v>
          </cell>
          <cell r="B4197">
            <v>744</v>
          </cell>
          <cell r="C4197" t="str">
            <v>221#744</v>
          </cell>
          <cell r="D4197">
            <v>30388</v>
          </cell>
          <cell r="E4197">
            <v>2</v>
          </cell>
          <cell r="F4197" t="str">
            <v>C</v>
          </cell>
          <cell r="G4197" t="str">
            <v>C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>Large Commercial Aircraft</v>
          </cell>
          <cell r="L4197" t="str">
            <v>Airbus</v>
          </cell>
          <cell r="M4197" t="str">
            <v>Airbus A220-100</v>
          </cell>
        </row>
        <row r="4198">
          <cell r="A4198">
            <v>222</v>
          </cell>
          <cell r="B4198">
            <v>744</v>
          </cell>
          <cell r="C4198" t="str">
            <v>222#744</v>
          </cell>
          <cell r="D4198">
            <v>30388</v>
          </cell>
          <cell r="E4198">
            <v>2</v>
          </cell>
          <cell r="F4198" t="str">
            <v>C</v>
          </cell>
          <cell r="G4198" t="str">
            <v>C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>Large Commercial Aircraft</v>
          </cell>
          <cell r="L4198" t="str">
            <v>Airbus</v>
          </cell>
          <cell r="M4198" t="str">
            <v>Airbus A220-300</v>
          </cell>
        </row>
        <row r="4199">
          <cell r="A4199">
            <v>634</v>
          </cell>
          <cell r="B4199">
            <v>744</v>
          </cell>
          <cell r="C4199" t="str">
            <v>634#744</v>
          </cell>
          <cell r="D4199">
            <v>30388</v>
          </cell>
          <cell r="E4199">
            <v>2</v>
          </cell>
          <cell r="F4199" t="str">
            <v>C</v>
          </cell>
          <cell r="G4199" t="str">
            <v>C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>Large Commercial Aircraft</v>
          </cell>
          <cell r="L4199" t="str">
            <v>Airbus</v>
          </cell>
          <cell r="M4199" t="str">
            <v>A319-100</v>
          </cell>
        </row>
        <row r="4200">
          <cell r="A4200">
            <v>633</v>
          </cell>
          <cell r="B4200">
            <v>744</v>
          </cell>
          <cell r="C4200" t="str">
            <v>633#744</v>
          </cell>
          <cell r="D4200">
            <v>30388</v>
          </cell>
          <cell r="E4200">
            <v>2</v>
          </cell>
          <cell r="F4200" t="str">
            <v>C</v>
          </cell>
          <cell r="G4200" t="str">
            <v>C</v>
          </cell>
          <cell r="H4200">
            <v>7000</v>
          </cell>
          <cell r="I4200">
            <v>3.3411428571428572</v>
          </cell>
          <cell r="J4200" t="str">
            <v/>
          </cell>
          <cell r="K4200" t="str">
            <v>Large Commercial Aircraft</v>
          </cell>
          <cell r="L4200" t="str">
            <v>Airbus</v>
          </cell>
          <cell r="M4200" t="str">
            <v>A320-200</v>
          </cell>
        </row>
        <row r="4201">
          <cell r="A4201">
            <v>206</v>
          </cell>
          <cell r="B4201">
            <v>744</v>
          </cell>
          <cell r="C4201" t="str">
            <v>206#744</v>
          </cell>
          <cell r="D4201">
            <v>30388</v>
          </cell>
          <cell r="E4201">
            <v>2</v>
          </cell>
          <cell r="F4201" t="str">
            <v>C</v>
          </cell>
          <cell r="G4201" t="str">
            <v>C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>Large Commercial Aircraft</v>
          </cell>
          <cell r="L4201" t="str">
            <v>Airbus</v>
          </cell>
          <cell r="M4201" t="str">
            <v>Airbus A319ceo</v>
          </cell>
        </row>
        <row r="4202">
          <cell r="A4202">
            <v>510</v>
          </cell>
          <cell r="B4202">
            <v>744</v>
          </cell>
          <cell r="C4202" t="str">
            <v>510#744</v>
          </cell>
          <cell r="D4202">
            <v>30388</v>
          </cell>
          <cell r="E4202">
            <v>2</v>
          </cell>
          <cell r="F4202" t="str">
            <v>C</v>
          </cell>
          <cell r="G4202" t="str">
            <v>C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>Large Commercial Aircraft</v>
          </cell>
          <cell r="L4202" t="str">
            <v>Airbus</v>
          </cell>
          <cell r="M4202" t="str">
            <v>Airbus A319ceo</v>
          </cell>
        </row>
        <row r="4203">
          <cell r="A4203">
            <v>207</v>
          </cell>
          <cell r="B4203">
            <v>744</v>
          </cell>
          <cell r="C4203" t="str">
            <v>207#744</v>
          </cell>
          <cell r="D4203">
            <v>30388</v>
          </cell>
          <cell r="E4203">
            <v>2</v>
          </cell>
          <cell r="F4203" t="str">
            <v>C</v>
          </cell>
          <cell r="G4203" t="str">
            <v>C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>Large Commercial Aircraft</v>
          </cell>
          <cell r="L4203" t="str">
            <v>Airbus</v>
          </cell>
          <cell r="M4203" t="str">
            <v>Airbus A320ceo</v>
          </cell>
        </row>
        <row r="4204">
          <cell r="A4204">
            <v>511</v>
          </cell>
          <cell r="B4204">
            <v>744</v>
          </cell>
          <cell r="C4204" t="str">
            <v>511#744</v>
          </cell>
          <cell r="D4204">
            <v>30388</v>
          </cell>
          <cell r="E4204">
            <v>2</v>
          </cell>
          <cell r="F4204" t="str">
            <v>C</v>
          </cell>
          <cell r="G4204" t="str">
            <v>C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>Large Commercial Aircraft</v>
          </cell>
          <cell r="L4204" t="str">
            <v>Airbus</v>
          </cell>
          <cell r="M4204" t="str">
            <v>Airbus A320ceo</v>
          </cell>
        </row>
        <row r="4205">
          <cell r="A4205">
            <v>208</v>
          </cell>
          <cell r="B4205">
            <v>744</v>
          </cell>
          <cell r="C4205" t="str">
            <v>208#744</v>
          </cell>
          <cell r="D4205">
            <v>30388</v>
          </cell>
          <cell r="E4205">
            <v>2</v>
          </cell>
          <cell r="F4205" t="str">
            <v>C</v>
          </cell>
          <cell r="G4205" t="str">
            <v>C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>Large Commercial Aircraft</v>
          </cell>
          <cell r="L4205" t="str">
            <v>Airbus</v>
          </cell>
          <cell r="M4205" t="str">
            <v>Airbus A321ceo</v>
          </cell>
        </row>
        <row r="4206">
          <cell r="A4206">
            <v>512</v>
          </cell>
          <cell r="B4206">
            <v>744</v>
          </cell>
          <cell r="C4206" t="str">
            <v>512#744</v>
          </cell>
          <cell r="D4206">
            <v>30388</v>
          </cell>
          <cell r="E4206">
            <v>2</v>
          </cell>
          <cell r="F4206" t="str">
            <v>C</v>
          </cell>
          <cell r="G4206" t="str">
            <v>C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>Large Commercial Aircraft</v>
          </cell>
          <cell r="L4206" t="str">
            <v>Airbus</v>
          </cell>
          <cell r="M4206" t="str">
            <v>Airbus A321ceo</v>
          </cell>
        </row>
        <row r="4207">
          <cell r="A4207">
            <v>513</v>
          </cell>
          <cell r="B4207">
            <v>744</v>
          </cell>
          <cell r="C4207" t="str">
            <v>513#744</v>
          </cell>
          <cell r="D4207">
            <v>30388</v>
          </cell>
          <cell r="E4207">
            <v>2</v>
          </cell>
          <cell r="F4207" t="str">
            <v>C</v>
          </cell>
          <cell r="G4207" t="str">
            <v>C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>Large Commercial Aircraft</v>
          </cell>
          <cell r="L4207" t="str">
            <v>Airbus</v>
          </cell>
          <cell r="M4207" t="str">
            <v>Airbus A319neo</v>
          </cell>
        </row>
        <row r="4208">
          <cell r="A4208">
            <v>209</v>
          </cell>
          <cell r="B4208">
            <v>744</v>
          </cell>
          <cell r="C4208" t="str">
            <v>209#744</v>
          </cell>
          <cell r="D4208">
            <v>30388</v>
          </cell>
          <cell r="E4208">
            <v>2</v>
          </cell>
          <cell r="F4208" t="str">
            <v>C</v>
          </cell>
          <cell r="G4208" t="str">
            <v>C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>Large Commercial Aircraft</v>
          </cell>
          <cell r="L4208" t="str">
            <v>Airbus</v>
          </cell>
          <cell r="M4208" t="str">
            <v>Airbus A319neo</v>
          </cell>
        </row>
        <row r="4209">
          <cell r="A4209">
            <v>514</v>
          </cell>
          <cell r="B4209">
            <v>744</v>
          </cell>
          <cell r="C4209" t="str">
            <v>514#744</v>
          </cell>
          <cell r="D4209">
            <v>30388</v>
          </cell>
          <cell r="E4209">
            <v>2</v>
          </cell>
          <cell r="F4209" t="str">
            <v>C</v>
          </cell>
          <cell r="G4209" t="str">
            <v>C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>Large Commercial Aircraft</v>
          </cell>
          <cell r="L4209" t="str">
            <v>Airbus</v>
          </cell>
          <cell r="M4209" t="str">
            <v>Airbus A320neo</v>
          </cell>
        </row>
        <row r="4210">
          <cell r="A4210">
            <v>210</v>
          </cell>
          <cell r="B4210">
            <v>744</v>
          </cell>
          <cell r="C4210" t="str">
            <v>210#744</v>
          </cell>
          <cell r="D4210">
            <v>30388</v>
          </cell>
          <cell r="E4210">
            <v>2</v>
          </cell>
          <cell r="F4210" t="str">
            <v>C</v>
          </cell>
          <cell r="G4210" t="str">
            <v>C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>Large Commercial Aircraft</v>
          </cell>
          <cell r="L4210" t="str">
            <v>Airbus</v>
          </cell>
          <cell r="M4210" t="str">
            <v>Airbus A320neo</v>
          </cell>
        </row>
        <row r="4211">
          <cell r="A4211">
            <v>566</v>
          </cell>
          <cell r="B4211">
            <v>744</v>
          </cell>
          <cell r="C4211" t="str">
            <v>566#744</v>
          </cell>
          <cell r="D4211">
            <v>30388</v>
          </cell>
          <cell r="E4211">
            <v>2</v>
          </cell>
          <cell r="F4211" t="str">
            <v>C</v>
          </cell>
          <cell r="G4211" t="str">
            <v>C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>Freighter</v>
          </cell>
          <cell r="L4211" t="str">
            <v>Airbus</v>
          </cell>
          <cell r="M4211" t="str">
            <v>Airbus A300-600ST Beluga</v>
          </cell>
        </row>
        <row r="4212">
          <cell r="A4212">
            <v>570</v>
          </cell>
          <cell r="B4212">
            <v>744</v>
          </cell>
          <cell r="C4212" t="str">
            <v>570#744</v>
          </cell>
          <cell r="D4212">
            <v>30388</v>
          </cell>
          <cell r="E4212">
            <v>2</v>
          </cell>
          <cell r="F4212" t="str">
            <v>C</v>
          </cell>
          <cell r="G4212" t="str">
            <v>C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>Freighter</v>
          </cell>
          <cell r="L4212" t="str">
            <v>Boeing</v>
          </cell>
          <cell r="M4212" t="str">
            <v>Boeing 767-300BCF</v>
          </cell>
        </row>
        <row r="4213">
          <cell r="A4213">
            <v>569</v>
          </cell>
          <cell r="B4213">
            <v>744</v>
          </cell>
          <cell r="C4213" t="str">
            <v>569#744</v>
          </cell>
          <cell r="D4213">
            <v>30388</v>
          </cell>
          <cell r="E4213">
            <v>2</v>
          </cell>
          <cell r="F4213" t="str">
            <v>C</v>
          </cell>
          <cell r="G4213" t="str">
            <v>C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>Freighter</v>
          </cell>
          <cell r="L4213" t="str">
            <v>Boeing</v>
          </cell>
          <cell r="M4213" t="str">
            <v>Boeing 767-300F</v>
          </cell>
        </row>
        <row r="4214">
          <cell r="A4214">
            <v>627</v>
          </cell>
          <cell r="B4214">
            <v>744</v>
          </cell>
          <cell r="C4214" t="str">
            <v>627#744</v>
          </cell>
          <cell r="D4214">
            <v>30388</v>
          </cell>
          <cell r="E4214">
            <v>2</v>
          </cell>
          <cell r="F4214" t="str">
            <v>C</v>
          </cell>
          <cell r="G4214" t="str">
            <v>C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>Freighter</v>
          </cell>
          <cell r="L4214" t="str">
            <v>McDonnell</v>
          </cell>
          <cell r="M4214" t="str">
            <v>McDonnell Douglas MD-11F/CF</v>
          </cell>
        </row>
        <row r="4215">
          <cell r="A4215">
            <v>626</v>
          </cell>
          <cell r="B4215">
            <v>744</v>
          </cell>
          <cell r="C4215" t="str">
            <v>626#744</v>
          </cell>
          <cell r="D4215">
            <v>30388</v>
          </cell>
          <cell r="E4215">
            <v>2</v>
          </cell>
          <cell r="F4215" t="str">
            <v>C</v>
          </cell>
          <cell r="G4215" t="str">
            <v>C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>Freighter</v>
          </cell>
          <cell r="L4215" t="str">
            <v>McDonnell</v>
          </cell>
          <cell r="M4215" t="str">
            <v>McDonnell Douglas MD-11F/CF</v>
          </cell>
        </row>
        <row r="4216">
          <cell r="A4216">
            <v>665</v>
          </cell>
          <cell r="B4216">
            <v>744</v>
          </cell>
          <cell r="C4216" t="str">
            <v>665#744</v>
          </cell>
          <cell r="D4216">
            <v>30388</v>
          </cell>
          <cell r="E4216">
            <v>2</v>
          </cell>
          <cell r="F4216" t="str">
            <v>C</v>
          </cell>
          <cell r="G4216" t="str">
            <v>C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>Freighter</v>
          </cell>
          <cell r="L4216" t="str">
            <v>Airbus</v>
          </cell>
          <cell r="M4216" t="str">
            <v>A320-200P2F</v>
          </cell>
        </row>
        <row r="4217">
          <cell r="A4217">
            <v>666</v>
          </cell>
          <cell r="B4217">
            <v>744</v>
          </cell>
          <cell r="C4217" t="str">
            <v>666#744</v>
          </cell>
          <cell r="D4217">
            <v>30388</v>
          </cell>
          <cell r="E4217">
            <v>2</v>
          </cell>
          <cell r="F4217" t="str">
            <v>C</v>
          </cell>
          <cell r="G4217" t="str">
            <v>C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>Freighter</v>
          </cell>
          <cell r="L4217" t="str">
            <v>Airbus</v>
          </cell>
          <cell r="M4217" t="str">
            <v>A321P2F</v>
          </cell>
        </row>
        <row r="4218">
          <cell r="A4218">
            <v>573</v>
          </cell>
          <cell r="B4218">
            <v>744</v>
          </cell>
          <cell r="C4218" t="str">
            <v>573#744</v>
          </cell>
          <cell r="D4218">
            <v>30388</v>
          </cell>
          <cell r="E4218">
            <v>2</v>
          </cell>
          <cell r="F4218" t="str">
            <v>C</v>
          </cell>
          <cell r="G4218" t="str">
            <v>C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>Freighter</v>
          </cell>
          <cell r="L4218" t="str">
            <v>Boeing</v>
          </cell>
          <cell r="M4218" t="str">
            <v>Boeing 737-300SF</v>
          </cell>
        </row>
        <row r="4219">
          <cell r="A4219">
            <v>572</v>
          </cell>
          <cell r="B4219">
            <v>744</v>
          </cell>
          <cell r="C4219" t="str">
            <v>572#744</v>
          </cell>
          <cell r="D4219">
            <v>30388</v>
          </cell>
          <cell r="E4219">
            <v>2</v>
          </cell>
          <cell r="F4219" t="str">
            <v>C</v>
          </cell>
          <cell r="G4219" t="str">
            <v>C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>Freighter</v>
          </cell>
          <cell r="L4219" t="str">
            <v>Boeing</v>
          </cell>
          <cell r="M4219" t="str">
            <v>Boeing 737-400SF</v>
          </cell>
        </row>
        <row r="4220">
          <cell r="A4220">
            <v>591</v>
          </cell>
          <cell r="B4220">
            <v>744</v>
          </cell>
          <cell r="C4220" t="str">
            <v>591#744</v>
          </cell>
          <cell r="D4220">
            <v>30388</v>
          </cell>
          <cell r="E4220">
            <v>2</v>
          </cell>
          <cell r="F4220" t="str">
            <v>C</v>
          </cell>
          <cell r="G4220" t="str">
            <v>C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>Freighter</v>
          </cell>
          <cell r="L4220" t="str">
            <v>Boeing</v>
          </cell>
          <cell r="M4220" t="str">
            <v>Boeing 737-700C</v>
          </cell>
        </row>
        <row r="4221">
          <cell r="A4221">
            <v>571</v>
          </cell>
          <cell r="B4221">
            <v>744</v>
          </cell>
          <cell r="C4221" t="str">
            <v>571#744</v>
          </cell>
          <cell r="D4221">
            <v>30388</v>
          </cell>
          <cell r="E4221">
            <v>2</v>
          </cell>
          <cell r="F4221" t="str">
            <v>C</v>
          </cell>
          <cell r="G4221" t="str">
            <v>C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>Freighter</v>
          </cell>
          <cell r="L4221" t="str">
            <v>Boeing</v>
          </cell>
          <cell r="M4221" t="str">
            <v>Boeing 737-700/-800CF</v>
          </cell>
        </row>
        <row r="4222">
          <cell r="A4222">
            <v>596</v>
          </cell>
          <cell r="B4222">
            <v>744</v>
          </cell>
          <cell r="C4222" t="str">
            <v>596#744</v>
          </cell>
          <cell r="D4222">
            <v>30388</v>
          </cell>
          <cell r="E4222">
            <v>2</v>
          </cell>
          <cell r="F4222" t="str">
            <v>C</v>
          </cell>
          <cell r="G4222" t="str">
            <v>C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>Freighter</v>
          </cell>
          <cell r="L4222" t="str">
            <v>Boeing</v>
          </cell>
          <cell r="M4222" t="str">
            <v>Boeing 757-200 PF/SF</v>
          </cell>
        </row>
        <row r="4223">
          <cell r="A4223">
            <v>595</v>
          </cell>
          <cell r="B4223">
            <v>744</v>
          </cell>
          <cell r="C4223" t="str">
            <v>595#744</v>
          </cell>
          <cell r="D4223">
            <v>30388</v>
          </cell>
          <cell r="E4223">
            <v>2</v>
          </cell>
          <cell r="F4223" t="str">
            <v>C</v>
          </cell>
          <cell r="G4223" t="str">
            <v>C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>Freighter</v>
          </cell>
          <cell r="L4223" t="str">
            <v>Boeing</v>
          </cell>
          <cell r="M4223" t="str">
            <v>Boeing 757-200 PF/SF</v>
          </cell>
        </row>
        <row r="4224">
          <cell r="A4224">
            <v>592</v>
          </cell>
          <cell r="B4224">
            <v>744</v>
          </cell>
          <cell r="C4224" t="str">
            <v>592#744</v>
          </cell>
          <cell r="D4224">
            <v>30388</v>
          </cell>
          <cell r="E4224">
            <v>2</v>
          </cell>
          <cell r="F4224" t="str">
            <v>C</v>
          </cell>
          <cell r="G4224" t="str">
            <v>C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>Freighter</v>
          </cell>
          <cell r="L4224" t="str">
            <v>Boeing</v>
          </cell>
          <cell r="M4224" t="str">
            <v>Boeing 747-400CF</v>
          </cell>
        </row>
        <row r="4225">
          <cell r="A4225">
            <v>593</v>
          </cell>
          <cell r="B4225">
            <v>744</v>
          </cell>
          <cell r="C4225" t="str">
            <v>593#744</v>
          </cell>
          <cell r="D4225">
            <v>30388</v>
          </cell>
          <cell r="E4225">
            <v>2</v>
          </cell>
          <cell r="F4225" t="str">
            <v>C</v>
          </cell>
          <cell r="G4225" t="str">
            <v>C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>Freighter</v>
          </cell>
          <cell r="L4225" t="str">
            <v>Boeing</v>
          </cell>
          <cell r="M4225" t="str">
            <v>Boeing 747-400CF</v>
          </cell>
        </row>
        <row r="4226">
          <cell r="A4226">
            <v>629</v>
          </cell>
          <cell r="B4226">
            <v>744</v>
          </cell>
          <cell r="C4226" t="str">
            <v>629#744</v>
          </cell>
          <cell r="D4226">
            <v>30388</v>
          </cell>
          <cell r="E4226">
            <v>2</v>
          </cell>
          <cell r="F4226" t="str">
            <v>C</v>
          </cell>
          <cell r="G4226" t="str">
            <v>C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>Freighter</v>
          </cell>
          <cell r="L4226" t="str">
            <v>Boeing</v>
          </cell>
          <cell r="M4226" t="str">
            <v>Boeing 747-400F/ERF</v>
          </cell>
        </row>
        <row r="4227">
          <cell r="A4227">
            <v>628</v>
          </cell>
          <cell r="B4227">
            <v>744</v>
          </cell>
          <cell r="C4227" t="str">
            <v>628#744</v>
          </cell>
          <cell r="D4227">
            <v>30388</v>
          </cell>
          <cell r="E4227">
            <v>2</v>
          </cell>
          <cell r="F4227" t="str">
            <v>C</v>
          </cell>
          <cell r="G4227" t="str">
            <v>C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>Freighter</v>
          </cell>
          <cell r="L4227" t="str">
            <v>Boeing</v>
          </cell>
          <cell r="M4227" t="str">
            <v>Boeing 747-400F/ERF</v>
          </cell>
        </row>
        <row r="4228">
          <cell r="A4228">
            <v>630</v>
          </cell>
          <cell r="B4228">
            <v>744</v>
          </cell>
          <cell r="C4228" t="str">
            <v>630#744</v>
          </cell>
          <cell r="D4228">
            <v>30388</v>
          </cell>
          <cell r="E4228">
            <v>2</v>
          </cell>
          <cell r="F4228" t="str">
            <v>C</v>
          </cell>
          <cell r="G4228" t="str">
            <v>C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>Freighter</v>
          </cell>
          <cell r="L4228" t="str">
            <v>Boeing</v>
          </cell>
          <cell r="M4228" t="str">
            <v>Boeing 747-400F/ERF</v>
          </cell>
        </row>
        <row r="4229">
          <cell r="A4229">
            <v>567</v>
          </cell>
          <cell r="B4229">
            <v>744</v>
          </cell>
          <cell r="C4229" t="str">
            <v>567#744</v>
          </cell>
          <cell r="D4229">
            <v>30388</v>
          </cell>
          <cell r="E4229">
            <v>2</v>
          </cell>
          <cell r="F4229" t="str">
            <v>C</v>
          </cell>
          <cell r="G4229" t="str">
            <v>C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>Freighter</v>
          </cell>
          <cell r="L4229" t="str">
            <v>Boeing</v>
          </cell>
          <cell r="M4229" t="str">
            <v>Boeing 747-8F</v>
          </cell>
        </row>
        <row r="4230">
          <cell r="A4230">
            <v>632</v>
          </cell>
          <cell r="B4230">
            <v>744</v>
          </cell>
          <cell r="C4230" t="str">
            <v>632#744</v>
          </cell>
          <cell r="D4230">
            <v>30388</v>
          </cell>
          <cell r="E4230">
            <v>2</v>
          </cell>
          <cell r="F4230" t="str">
            <v>C</v>
          </cell>
          <cell r="G4230" t="str">
            <v>C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>Freighter</v>
          </cell>
          <cell r="L4230" t="str">
            <v>Airbus</v>
          </cell>
          <cell r="M4230" t="str">
            <v>A300-600F/RF</v>
          </cell>
        </row>
        <row r="4231">
          <cell r="A4231">
            <v>631</v>
          </cell>
          <cell r="B4231">
            <v>744</v>
          </cell>
          <cell r="C4231" t="str">
            <v>631#744</v>
          </cell>
          <cell r="D4231">
            <v>30388</v>
          </cell>
          <cell r="E4231">
            <v>2</v>
          </cell>
          <cell r="F4231" t="str">
            <v>C</v>
          </cell>
          <cell r="G4231" t="str">
            <v>C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>Freighter</v>
          </cell>
          <cell r="L4231" t="str">
            <v>Airbus</v>
          </cell>
          <cell r="M4231" t="str">
            <v>A300-600F/RF</v>
          </cell>
        </row>
        <row r="4232">
          <cell r="A4232">
            <v>674</v>
          </cell>
          <cell r="B4232">
            <v>744</v>
          </cell>
          <cell r="C4232" t="str">
            <v>674#744</v>
          </cell>
          <cell r="D4232">
            <v>30388</v>
          </cell>
          <cell r="E4232">
            <v>2</v>
          </cell>
          <cell r="F4232" t="str">
            <v>C</v>
          </cell>
          <cell r="G4232" t="str">
            <v>C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>Business Jet</v>
          </cell>
          <cell r="L4232" t="str">
            <v>Airbus</v>
          </cell>
          <cell r="M4232" t="str">
            <v>Airbus ACJ TwoTwenty</v>
          </cell>
        </row>
        <row r="4233">
          <cell r="A4233">
            <v>296</v>
          </cell>
          <cell r="B4233">
            <v>744</v>
          </cell>
          <cell r="C4233" t="str">
            <v>296#744</v>
          </cell>
          <cell r="D4233">
            <v>30388</v>
          </cell>
          <cell r="E4233">
            <v>2</v>
          </cell>
          <cell r="F4233" t="str">
            <v>C</v>
          </cell>
          <cell r="G4233" t="str">
            <v>C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>Business Jet</v>
          </cell>
          <cell r="L4233" t="str">
            <v>Airbus</v>
          </cell>
          <cell r="M4233" t="str">
            <v>Airbus ACJ320 Family</v>
          </cell>
        </row>
        <row r="4234">
          <cell r="A4234">
            <v>526</v>
          </cell>
          <cell r="B4234">
            <v>744</v>
          </cell>
          <cell r="C4234" t="str">
            <v>526#744</v>
          </cell>
          <cell r="D4234">
            <v>30388</v>
          </cell>
          <cell r="E4234">
            <v>2</v>
          </cell>
          <cell r="F4234" t="str">
            <v>C</v>
          </cell>
          <cell r="G4234" t="str">
            <v>C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>Business Jet</v>
          </cell>
          <cell r="L4234" t="str">
            <v>Airbus</v>
          </cell>
          <cell r="M4234" t="str">
            <v>Airbus ACJ320 Family</v>
          </cell>
        </row>
        <row r="4235">
          <cell r="A4235">
            <v>528</v>
          </cell>
          <cell r="B4235">
            <v>744</v>
          </cell>
          <cell r="C4235" t="str">
            <v>528#744</v>
          </cell>
          <cell r="D4235">
            <v>30388</v>
          </cell>
          <cell r="E4235">
            <v>2</v>
          </cell>
          <cell r="F4235" t="str">
            <v>C</v>
          </cell>
          <cell r="G4235" t="str">
            <v>C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>Business Jet</v>
          </cell>
          <cell r="L4235" t="str">
            <v>Airbus</v>
          </cell>
          <cell r="M4235" t="str">
            <v>Airbus ACJ320neo Family</v>
          </cell>
        </row>
        <row r="4236">
          <cell r="A4236">
            <v>527</v>
          </cell>
          <cell r="B4236">
            <v>744</v>
          </cell>
          <cell r="C4236" t="str">
            <v>527#744</v>
          </cell>
          <cell r="D4236">
            <v>30388</v>
          </cell>
          <cell r="E4236">
            <v>2</v>
          </cell>
          <cell r="F4236" t="str">
            <v>C</v>
          </cell>
          <cell r="G4236" t="str">
            <v>C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>Business Jet</v>
          </cell>
          <cell r="L4236" t="str">
            <v>Airbus</v>
          </cell>
          <cell r="M4236" t="str">
            <v>Airbus ACJ320neo Family</v>
          </cell>
        </row>
        <row r="4237">
          <cell r="A4237">
            <v>529</v>
          </cell>
          <cell r="B4237">
            <v>744</v>
          </cell>
          <cell r="C4237" t="str">
            <v>529#744</v>
          </cell>
          <cell r="D4237">
            <v>30388</v>
          </cell>
          <cell r="E4237">
            <v>2</v>
          </cell>
          <cell r="F4237" t="str">
            <v>C</v>
          </cell>
          <cell r="G4237" t="str">
            <v>C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>Business Jet</v>
          </cell>
          <cell r="L4237" t="str">
            <v>Boeing</v>
          </cell>
          <cell r="M4237" t="str">
            <v>Boeing BBJ MAX</v>
          </cell>
        </row>
        <row r="4238">
          <cell r="A4238">
            <v>297</v>
          </cell>
          <cell r="B4238">
            <v>744</v>
          </cell>
          <cell r="C4238" t="str">
            <v>297#744</v>
          </cell>
          <cell r="D4238">
            <v>30388</v>
          </cell>
          <cell r="E4238">
            <v>2</v>
          </cell>
          <cell r="F4238" t="str">
            <v>C</v>
          </cell>
          <cell r="G4238" t="str">
            <v>C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>Business Jet</v>
          </cell>
          <cell r="L4238" t="str">
            <v>Boeing</v>
          </cell>
          <cell r="M4238" t="str">
            <v>Boeing BBJ/BBJ2/BBJ3</v>
          </cell>
        </row>
        <row r="4239">
          <cell r="A4239">
            <v>305</v>
          </cell>
          <cell r="B4239">
            <v>744</v>
          </cell>
          <cell r="C4239" t="str">
            <v>305#744</v>
          </cell>
          <cell r="D4239">
            <v>30388</v>
          </cell>
          <cell r="E4239">
            <v>2</v>
          </cell>
          <cell r="F4239" t="str">
            <v>C</v>
          </cell>
          <cell r="G4239" t="str">
            <v>C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>Large Commercial Aircraft</v>
          </cell>
          <cell r="L4239" t="str">
            <v>Airbus</v>
          </cell>
          <cell r="M4239" t="str">
            <v>Airbus A300</v>
          </cell>
        </row>
        <row r="4240">
          <cell r="A4240">
            <v>532</v>
          </cell>
          <cell r="B4240">
            <v>744</v>
          </cell>
          <cell r="C4240" t="str">
            <v>532#744</v>
          </cell>
          <cell r="D4240">
            <v>30388</v>
          </cell>
          <cell r="E4240">
            <v>2</v>
          </cell>
          <cell r="F4240" t="str">
            <v>C</v>
          </cell>
          <cell r="G4240" t="str">
            <v>C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>Large Commercial Aircraft</v>
          </cell>
          <cell r="L4240" t="str">
            <v>Airbus</v>
          </cell>
          <cell r="M4240" t="str">
            <v>Airbus A300</v>
          </cell>
        </row>
        <row r="4241">
          <cell r="A4241">
            <v>12</v>
          </cell>
          <cell r="B4241">
            <v>744</v>
          </cell>
          <cell r="C4241" t="str">
            <v>12#744</v>
          </cell>
          <cell r="D4241">
            <v>30388</v>
          </cell>
          <cell r="E4241">
            <v>2</v>
          </cell>
          <cell r="F4241" t="str">
            <v>C</v>
          </cell>
          <cell r="G4241" t="str">
            <v>C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>Large Commercial Aircraft</v>
          </cell>
          <cell r="L4241" t="str">
            <v>Boeing</v>
          </cell>
          <cell r="M4241" t="str">
            <v>Boeing 767</v>
          </cell>
        </row>
        <row r="4242">
          <cell r="A4242">
            <v>537</v>
          </cell>
          <cell r="B4242">
            <v>744</v>
          </cell>
          <cell r="C4242" t="str">
            <v>537#744</v>
          </cell>
          <cell r="D4242">
            <v>30388</v>
          </cell>
          <cell r="E4242">
            <v>2</v>
          </cell>
          <cell r="F4242" t="str">
            <v>C</v>
          </cell>
          <cell r="G4242" t="str">
            <v>C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>Large Commercial Aircraft</v>
          </cell>
          <cell r="L4242" t="str">
            <v>Boeing</v>
          </cell>
          <cell r="M4242" t="str">
            <v>Boeing 767</v>
          </cell>
        </row>
        <row r="4243">
          <cell r="A4243">
            <v>538</v>
          </cell>
          <cell r="B4243">
            <v>744</v>
          </cell>
          <cell r="C4243" t="str">
            <v>538#744</v>
          </cell>
          <cell r="D4243">
            <v>30388</v>
          </cell>
          <cell r="E4243">
            <v>2</v>
          </cell>
          <cell r="F4243" t="str">
            <v>C</v>
          </cell>
          <cell r="G4243" t="str">
            <v>C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>Large Commercial Aircraft</v>
          </cell>
          <cell r="L4243" t="str">
            <v>Boeing</v>
          </cell>
          <cell r="M4243" t="str">
            <v>Boeing 767</v>
          </cell>
        </row>
        <row r="4244">
          <cell r="A4244">
            <v>636</v>
          </cell>
          <cell r="B4244">
            <v>744</v>
          </cell>
          <cell r="C4244" t="str">
            <v>636#744</v>
          </cell>
          <cell r="D4244">
            <v>30388</v>
          </cell>
          <cell r="E4244">
            <v>2</v>
          </cell>
          <cell r="F4244" t="str">
            <v>C</v>
          </cell>
          <cell r="G4244" t="str">
            <v>C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>Military Transport / Special Mission</v>
          </cell>
          <cell r="L4244" t="str">
            <v>Boeing</v>
          </cell>
          <cell r="M4244" t="str">
            <v>Boeing B-52 Stratofortress</v>
          </cell>
        </row>
        <row r="4245">
          <cell r="A4245">
            <v>676</v>
          </cell>
          <cell r="B4245">
            <v>744</v>
          </cell>
          <cell r="C4245" t="str">
            <v>676#744</v>
          </cell>
          <cell r="D4245">
            <v>30388</v>
          </cell>
          <cell r="E4245">
            <v>2</v>
          </cell>
          <cell r="F4245" t="str">
            <v>C</v>
          </cell>
          <cell r="G4245" t="str">
            <v>C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>Military Transport / Special Mission</v>
          </cell>
          <cell r="L4245" t="str">
            <v>Boeing</v>
          </cell>
          <cell r="M4245" t="str">
            <v>Boeing B-52 Stratofortress re-engine</v>
          </cell>
        </row>
        <row r="4246">
          <cell r="A4246">
            <v>156</v>
          </cell>
          <cell r="B4246">
            <v>744</v>
          </cell>
          <cell r="C4246" t="str">
            <v>156#744</v>
          </cell>
          <cell r="D4246">
            <v>30388</v>
          </cell>
          <cell r="E4246">
            <v>2</v>
          </cell>
          <cell r="F4246" t="str">
            <v>C</v>
          </cell>
          <cell r="G4246" t="str">
            <v>C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>Military Transport / Special Mission</v>
          </cell>
          <cell r="L4246" t="str">
            <v>Boeing</v>
          </cell>
          <cell r="M4246" t="str">
            <v>Boeing P-8 Poseidon</v>
          </cell>
        </row>
        <row r="4247">
          <cell r="A4247">
            <v>574</v>
          </cell>
          <cell r="B4247">
            <v>744</v>
          </cell>
          <cell r="C4247" t="str">
            <v>574#744</v>
          </cell>
          <cell r="D4247">
            <v>30388</v>
          </cell>
          <cell r="E4247">
            <v>2</v>
          </cell>
          <cell r="F4247" t="str">
            <v>C</v>
          </cell>
          <cell r="G4247" t="str">
            <v>C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>Military Transport / Special Mission</v>
          </cell>
          <cell r="L4247" t="str">
            <v>Boeing</v>
          </cell>
          <cell r="M4247" t="str">
            <v>Boeing C-40 Clipper</v>
          </cell>
        </row>
        <row r="4248">
          <cell r="A4248">
            <v>196</v>
          </cell>
          <cell r="B4248">
            <v>744</v>
          </cell>
          <cell r="C4248" t="str">
            <v>196#744</v>
          </cell>
          <cell r="D4248">
            <v>30388</v>
          </cell>
          <cell r="E4248">
            <v>2</v>
          </cell>
          <cell r="F4248" t="str">
            <v>C</v>
          </cell>
          <cell r="G4248" t="str">
            <v>C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>Large Commercial Aircraft</v>
          </cell>
          <cell r="L4248" t="str">
            <v>Boeing</v>
          </cell>
          <cell r="M4248" t="str">
            <v>Boeing 737 MAX: 737 MAX 8</v>
          </cell>
        </row>
        <row r="4249">
          <cell r="A4249">
            <v>197</v>
          </cell>
          <cell r="B4249">
            <v>744</v>
          </cell>
          <cell r="C4249" t="str">
            <v>197#744</v>
          </cell>
          <cell r="D4249">
            <v>30388</v>
          </cell>
          <cell r="E4249">
            <v>2</v>
          </cell>
          <cell r="F4249" t="str">
            <v>C</v>
          </cell>
          <cell r="G4249" t="str">
            <v>C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>Large Commercial Aircraft</v>
          </cell>
          <cell r="L4249" t="str">
            <v>Boeing</v>
          </cell>
          <cell r="M4249" t="str">
            <v>Boeing 737 MAX: 737 MAX 9</v>
          </cell>
        </row>
        <row r="4250">
          <cell r="A4250">
            <v>300</v>
          </cell>
          <cell r="B4250">
            <v>744</v>
          </cell>
          <cell r="C4250" t="str">
            <v>300#744</v>
          </cell>
          <cell r="D4250">
            <v>30388</v>
          </cell>
          <cell r="E4250">
            <v>2</v>
          </cell>
          <cell r="F4250" t="str">
            <v>C</v>
          </cell>
          <cell r="G4250" t="str">
            <v>C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>Large Commercial Aircraft</v>
          </cell>
          <cell r="L4250" t="str">
            <v>Boeing</v>
          </cell>
          <cell r="M4250" t="str">
            <v>Boeing 737-600</v>
          </cell>
        </row>
        <row r="4251">
          <cell r="A4251">
            <v>192</v>
          </cell>
          <cell r="B4251">
            <v>744</v>
          </cell>
          <cell r="C4251" t="str">
            <v>192#744</v>
          </cell>
          <cell r="D4251">
            <v>30388</v>
          </cell>
          <cell r="E4251">
            <v>2</v>
          </cell>
          <cell r="F4251" t="str">
            <v>C</v>
          </cell>
          <cell r="G4251" t="str">
            <v>C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>Large Commercial Aircraft</v>
          </cell>
          <cell r="L4251" t="str">
            <v>Boeing</v>
          </cell>
          <cell r="M4251" t="str">
            <v>Boeing 737-700</v>
          </cell>
        </row>
        <row r="4252">
          <cell r="A4252">
            <v>193</v>
          </cell>
          <cell r="B4252">
            <v>744</v>
          </cell>
          <cell r="C4252" t="str">
            <v>193#744</v>
          </cell>
          <cell r="D4252">
            <v>30388</v>
          </cell>
          <cell r="E4252">
            <v>2</v>
          </cell>
          <cell r="F4252" t="str">
            <v>C</v>
          </cell>
          <cell r="G4252" t="str">
            <v>C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>Large Commercial Aircraft</v>
          </cell>
          <cell r="L4252" t="str">
            <v>Boeing</v>
          </cell>
          <cell r="M4252" t="str">
            <v>Boeing 737-800</v>
          </cell>
        </row>
        <row r="4253">
          <cell r="A4253">
            <v>194</v>
          </cell>
          <cell r="B4253">
            <v>744</v>
          </cell>
          <cell r="C4253" t="str">
            <v>194#744</v>
          </cell>
          <cell r="D4253">
            <v>30388</v>
          </cell>
          <cell r="E4253">
            <v>2</v>
          </cell>
          <cell r="F4253" t="str">
            <v>C</v>
          </cell>
          <cell r="G4253" t="str">
            <v>C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>Large Commercial Aircraft</v>
          </cell>
          <cell r="L4253" t="str">
            <v>Boeing</v>
          </cell>
          <cell r="M4253" t="str">
            <v>Boeing 737-900</v>
          </cell>
        </row>
        <row r="4254">
          <cell r="A4254">
            <v>522</v>
          </cell>
          <cell r="B4254">
            <v>744</v>
          </cell>
          <cell r="C4254" t="str">
            <v>522#744</v>
          </cell>
          <cell r="D4254">
            <v>30388</v>
          </cell>
          <cell r="E4254">
            <v>2</v>
          </cell>
          <cell r="F4254" t="str">
            <v>C</v>
          </cell>
          <cell r="G4254" t="str">
            <v>C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>Large Commercial Aircraft</v>
          </cell>
          <cell r="L4254" t="str">
            <v>Boeing</v>
          </cell>
          <cell r="M4254" t="str">
            <v>Boeing 757</v>
          </cell>
        </row>
        <row r="4255">
          <cell r="A4255">
            <v>230</v>
          </cell>
          <cell r="B4255">
            <v>744</v>
          </cell>
          <cell r="C4255" t="str">
            <v>230#744</v>
          </cell>
          <cell r="D4255">
            <v>30388</v>
          </cell>
          <cell r="E4255">
            <v>2</v>
          </cell>
          <cell r="F4255" t="str">
            <v>C</v>
          </cell>
          <cell r="G4255" t="str">
            <v>C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>Large Commercial Aircraft</v>
          </cell>
          <cell r="L4255" t="str">
            <v>Boeing</v>
          </cell>
          <cell r="M4255" t="str">
            <v>Boeing 757</v>
          </cell>
        </row>
        <row r="4256">
          <cell r="A4256">
            <v>612</v>
          </cell>
          <cell r="B4256">
            <v>744</v>
          </cell>
          <cell r="C4256" t="str">
            <v>612#744</v>
          </cell>
          <cell r="D4256">
            <v>30388</v>
          </cell>
          <cell r="E4256">
            <v>2</v>
          </cell>
          <cell r="F4256" t="str">
            <v>C</v>
          </cell>
          <cell r="G4256" t="str">
            <v>C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>Large Commercial Aircraft</v>
          </cell>
          <cell r="L4256" t="str">
            <v>Boeing</v>
          </cell>
          <cell r="M4256" t="str">
            <v>Boeing New Single Aisle (NSA)</v>
          </cell>
        </row>
        <row r="4257">
          <cell r="A4257">
            <v>18</v>
          </cell>
          <cell r="B4257">
            <v>744</v>
          </cell>
          <cell r="C4257" t="str">
            <v>18#744</v>
          </cell>
          <cell r="D4257">
            <v>30388</v>
          </cell>
          <cell r="E4257">
            <v>2</v>
          </cell>
          <cell r="F4257" t="str">
            <v>C</v>
          </cell>
          <cell r="G4257" t="str">
            <v>C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>Large Commercial Aircraft</v>
          </cell>
          <cell r="L4257" t="str">
            <v>Comac</v>
          </cell>
          <cell r="M4257" t="str">
            <v>Comac C919</v>
          </cell>
        </row>
        <row r="4258">
          <cell r="A4258">
            <v>541</v>
          </cell>
          <cell r="B4258">
            <v>744</v>
          </cell>
          <cell r="C4258" t="str">
            <v>541#744</v>
          </cell>
          <cell r="D4258">
            <v>30388</v>
          </cell>
          <cell r="E4258">
            <v>2</v>
          </cell>
          <cell r="F4258" t="str">
            <v>C</v>
          </cell>
          <cell r="G4258" t="str">
            <v>C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>Large Commercial Aircraft</v>
          </cell>
          <cell r="L4258" t="str">
            <v>Irkut</v>
          </cell>
          <cell r="M4258" t="str">
            <v>Irkut MC-21</v>
          </cell>
        </row>
        <row r="4259">
          <cell r="A4259">
            <v>19</v>
          </cell>
          <cell r="B4259">
            <v>744</v>
          </cell>
          <cell r="C4259" t="str">
            <v>19#744</v>
          </cell>
          <cell r="D4259">
            <v>30388</v>
          </cell>
          <cell r="E4259">
            <v>2</v>
          </cell>
          <cell r="F4259" t="str">
            <v>C</v>
          </cell>
          <cell r="G4259" t="str">
            <v>C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>Large Commercial Aircraft</v>
          </cell>
          <cell r="L4259" t="str">
            <v>Irkut</v>
          </cell>
          <cell r="M4259" t="str">
            <v>Irkut MC-21</v>
          </cell>
        </row>
        <row r="4260">
          <cell r="A4260">
            <v>663</v>
          </cell>
          <cell r="B4260">
            <v>744</v>
          </cell>
          <cell r="C4260" t="str">
            <v>663#744</v>
          </cell>
          <cell r="D4260">
            <v>31907</v>
          </cell>
          <cell r="E4260">
            <v>2</v>
          </cell>
          <cell r="F4260" t="str">
            <v>D</v>
          </cell>
          <cell r="G4260" t="str">
            <v>D (105% C) [$30,388]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>Large Commercial Aircraft</v>
          </cell>
          <cell r="L4260" t="str">
            <v>Airbus</v>
          </cell>
          <cell r="M4260" t="str">
            <v>Airbus A321 XLR</v>
          </cell>
        </row>
        <row r="4261">
          <cell r="A4261">
            <v>654</v>
          </cell>
          <cell r="B4261">
            <v>744</v>
          </cell>
          <cell r="C4261" t="str">
            <v>654#744</v>
          </cell>
          <cell r="D4261">
            <v>31907</v>
          </cell>
          <cell r="E4261">
            <v>2</v>
          </cell>
          <cell r="F4261" t="str">
            <v>D</v>
          </cell>
          <cell r="G4261" t="str">
            <v>D (105% C) [$30,388]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>Large Commercial Aircraft</v>
          </cell>
          <cell r="L4261" t="str">
            <v>Airbus</v>
          </cell>
          <cell r="M4261" t="str">
            <v>Airbus A322X</v>
          </cell>
        </row>
        <row r="4262">
          <cell r="A4262">
            <v>655</v>
          </cell>
          <cell r="B4262">
            <v>744</v>
          </cell>
          <cell r="C4262" t="str">
            <v>655#744</v>
          </cell>
          <cell r="D4262">
            <v>31907</v>
          </cell>
          <cell r="E4262">
            <v>2</v>
          </cell>
          <cell r="F4262" t="str">
            <v>D</v>
          </cell>
          <cell r="G4262" t="str">
            <v>D (105% C) [$30,388]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>Large Commercial Aircraft</v>
          </cell>
          <cell r="L4262" t="str">
            <v>Airbus</v>
          </cell>
          <cell r="M4262" t="str">
            <v>Airbus A322X</v>
          </cell>
        </row>
        <row r="4263">
          <cell r="A4263">
            <v>653</v>
          </cell>
          <cell r="B4263">
            <v>744</v>
          </cell>
          <cell r="C4263" t="str">
            <v>653#744</v>
          </cell>
          <cell r="D4263">
            <v>31907</v>
          </cell>
          <cell r="E4263">
            <v>2</v>
          </cell>
          <cell r="F4263" t="str">
            <v>D</v>
          </cell>
          <cell r="G4263" t="str">
            <v>D (105% C) [$30,388]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>Large Commercial Aircraft</v>
          </cell>
          <cell r="L4263" t="str">
            <v>Airbus</v>
          </cell>
          <cell r="M4263" t="str">
            <v>Airbus A220-500</v>
          </cell>
        </row>
        <row r="4264">
          <cell r="A4264">
            <v>660</v>
          </cell>
          <cell r="B4264">
            <v>744</v>
          </cell>
          <cell r="C4264" t="str">
            <v>660#744</v>
          </cell>
          <cell r="D4264">
            <v>31907</v>
          </cell>
          <cell r="E4264">
            <v>2</v>
          </cell>
          <cell r="F4264" t="str">
            <v>D</v>
          </cell>
          <cell r="G4264" t="str">
            <v>D (105% C) [$30,388]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>Large Commercial Aircraft</v>
          </cell>
          <cell r="L4264" t="str">
            <v>Airbus</v>
          </cell>
          <cell r="M4264" t="str">
            <v>Airbus A321 LR</v>
          </cell>
        </row>
        <row r="4265">
          <cell r="A4265">
            <v>661</v>
          </cell>
          <cell r="B4265">
            <v>744</v>
          </cell>
          <cell r="C4265" t="str">
            <v>661#744</v>
          </cell>
          <cell r="D4265">
            <v>31907</v>
          </cell>
          <cell r="E4265">
            <v>2</v>
          </cell>
          <cell r="F4265" t="str">
            <v>D</v>
          </cell>
          <cell r="G4265" t="str">
            <v>D (105% C) [$30,388]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>Large Commercial Aircraft</v>
          </cell>
          <cell r="L4265" t="str">
            <v>Airbus</v>
          </cell>
          <cell r="M4265" t="str">
            <v>Airbus A321 LR</v>
          </cell>
        </row>
        <row r="4266">
          <cell r="A4266">
            <v>662</v>
          </cell>
          <cell r="B4266">
            <v>744</v>
          </cell>
          <cell r="C4266" t="str">
            <v>662#744</v>
          </cell>
          <cell r="D4266">
            <v>31907</v>
          </cell>
          <cell r="E4266">
            <v>2</v>
          </cell>
          <cell r="F4266" t="str">
            <v>D</v>
          </cell>
          <cell r="G4266" t="str">
            <v>D (105% C) [$30,388]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>Large Commercial Aircraft</v>
          </cell>
          <cell r="L4266" t="str">
            <v>Airbus</v>
          </cell>
          <cell r="M4266" t="str">
            <v>Airbus A321 XLR</v>
          </cell>
        </row>
        <row r="4267">
          <cell r="A4267">
            <v>560</v>
          </cell>
          <cell r="B4267">
            <v>744</v>
          </cell>
          <cell r="C4267" t="str">
            <v>560#744</v>
          </cell>
          <cell r="D4267">
            <v>35452</v>
          </cell>
          <cell r="E4267">
            <v>2</v>
          </cell>
          <cell r="F4267" t="str">
            <v>E</v>
          </cell>
          <cell r="G4267" t="str">
            <v>E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>Freighter</v>
          </cell>
          <cell r="L4267" t="str">
            <v>Airbus</v>
          </cell>
          <cell r="M4267" t="str">
            <v>Airbus A330-200F</v>
          </cell>
        </row>
        <row r="4268">
          <cell r="A4268">
            <v>561</v>
          </cell>
          <cell r="B4268">
            <v>744</v>
          </cell>
          <cell r="C4268" t="str">
            <v>561#744</v>
          </cell>
          <cell r="D4268">
            <v>35452</v>
          </cell>
          <cell r="E4268">
            <v>2</v>
          </cell>
          <cell r="F4268" t="str">
            <v>E</v>
          </cell>
          <cell r="G4268" t="str">
            <v>E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>Freighter</v>
          </cell>
          <cell r="L4268" t="str">
            <v>Airbus</v>
          </cell>
          <cell r="M4268" t="str">
            <v>Airbus A330-200F</v>
          </cell>
        </row>
        <row r="4269">
          <cell r="A4269">
            <v>562</v>
          </cell>
          <cell r="B4269">
            <v>744</v>
          </cell>
          <cell r="C4269" t="str">
            <v>562#744</v>
          </cell>
          <cell r="D4269">
            <v>35452</v>
          </cell>
          <cell r="E4269">
            <v>2</v>
          </cell>
          <cell r="F4269" t="str">
            <v>E</v>
          </cell>
          <cell r="G4269" t="str">
            <v>E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>Freighter</v>
          </cell>
          <cell r="L4269" t="str">
            <v>Airbus</v>
          </cell>
          <cell r="M4269" t="str">
            <v>Airbus A330-300P2F</v>
          </cell>
        </row>
        <row r="4270">
          <cell r="A4270">
            <v>563</v>
          </cell>
          <cell r="B4270">
            <v>744</v>
          </cell>
          <cell r="C4270" t="str">
            <v>563#744</v>
          </cell>
          <cell r="D4270">
            <v>35452</v>
          </cell>
          <cell r="E4270">
            <v>2</v>
          </cell>
          <cell r="F4270" t="str">
            <v>E</v>
          </cell>
          <cell r="G4270" t="str">
            <v>E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>Freighter</v>
          </cell>
          <cell r="L4270" t="str">
            <v>Airbus</v>
          </cell>
          <cell r="M4270" t="str">
            <v>Airbus A330-300P2F</v>
          </cell>
        </row>
        <row r="4271">
          <cell r="A4271">
            <v>564</v>
          </cell>
          <cell r="B4271">
            <v>744</v>
          </cell>
          <cell r="C4271" t="str">
            <v>564#744</v>
          </cell>
          <cell r="D4271">
            <v>35452</v>
          </cell>
          <cell r="E4271">
            <v>2</v>
          </cell>
          <cell r="F4271" t="str">
            <v>E</v>
          </cell>
          <cell r="G4271" t="str">
            <v>E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>Freighter</v>
          </cell>
          <cell r="L4271" t="str">
            <v>Airbus</v>
          </cell>
          <cell r="M4271" t="str">
            <v>Airbus A330-300P2F</v>
          </cell>
        </row>
        <row r="4272">
          <cell r="A4272">
            <v>669</v>
          </cell>
          <cell r="B4272">
            <v>744</v>
          </cell>
          <cell r="C4272" t="str">
            <v>669#744</v>
          </cell>
          <cell r="D4272">
            <v>35452</v>
          </cell>
          <cell r="E4272">
            <v>2</v>
          </cell>
          <cell r="F4272" t="str">
            <v>E</v>
          </cell>
          <cell r="G4272" t="str">
            <v>E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>Freighter</v>
          </cell>
          <cell r="L4272" t="str">
            <v>Airbus</v>
          </cell>
          <cell r="M4272" t="str">
            <v>Airbus A340-600NGF</v>
          </cell>
        </row>
        <row r="4273">
          <cell r="A4273">
            <v>565</v>
          </cell>
          <cell r="B4273">
            <v>744</v>
          </cell>
          <cell r="C4273" t="str">
            <v>565#744</v>
          </cell>
          <cell r="D4273">
            <v>35452</v>
          </cell>
          <cell r="E4273">
            <v>2</v>
          </cell>
          <cell r="F4273" t="str">
            <v>E</v>
          </cell>
          <cell r="G4273" t="str">
            <v>E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>Freighter</v>
          </cell>
          <cell r="L4273" t="str">
            <v>Airbus</v>
          </cell>
          <cell r="M4273" t="str">
            <v>Airbus A330-743L Beluga XL</v>
          </cell>
        </row>
        <row r="4274">
          <cell r="A4274">
            <v>644</v>
          </cell>
          <cell r="B4274">
            <v>744</v>
          </cell>
          <cell r="C4274" t="str">
            <v>644#744</v>
          </cell>
          <cell r="D4274">
            <v>35452</v>
          </cell>
          <cell r="E4274">
            <v>2</v>
          </cell>
          <cell r="F4274" t="str">
            <v>E</v>
          </cell>
          <cell r="G4274" t="str">
            <v>E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>Freighter</v>
          </cell>
          <cell r="L4274" t="str">
            <v>Airbus</v>
          </cell>
          <cell r="M4274" t="str">
            <v>Airbus A350F</v>
          </cell>
        </row>
        <row r="4275">
          <cell r="A4275">
            <v>659</v>
          </cell>
          <cell r="B4275">
            <v>744</v>
          </cell>
          <cell r="C4275" t="str">
            <v>659#744</v>
          </cell>
          <cell r="D4275">
            <v>35452</v>
          </cell>
          <cell r="E4275">
            <v>2</v>
          </cell>
          <cell r="F4275" t="str">
            <v>E</v>
          </cell>
          <cell r="G4275" t="str">
            <v>E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>Freighter</v>
          </cell>
          <cell r="L4275" t="str">
            <v>Boeing</v>
          </cell>
          <cell r="M4275" t="str">
            <v>Boeing 777XF: 777-9</v>
          </cell>
        </row>
        <row r="4276">
          <cell r="A4276">
            <v>678</v>
          </cell>
          <cell r="B4276">
            <v>744</v>
          </cell>
          <cell r="C4276" t="str">
            <v>678#744</v>
          </cell>
          <cell r="D4276">
            <v>35452</v>
          </cell>
          <cell r="E4276">
            <v>2</v>
          </cell>
          <cell r="F4276" t="str">
            <v>E</v>
          </cell>
          <cell r="G4276" t="str">
            <v>E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>Business Jet</v>
          </cell>
          <cell r="L4276" t="str">
            <v>Airbus</v>
          </cell>
          <cell r="M4276" t="str">
            <v>Airbus ACJ330-200</v>
          </cell>
        </row>
        <row r="4277">
          <cell r="A4277">
            <v>553</v>
          </cell>
          <cell r="B4277">
            <v>744</v>
          </cell>
          <cell r="C4277" t="str">
            <v>553#744</v>
          </cell>
          <cell r="D4277">
            <v>35452</v>
          </cell>
          <cell r="E4277">
            <v>2</v>
          </cell>
          <cell r="F4277" t="str">
            <v>E</v>
          </cell>
          <cell r="G4277" t="str">
            <v>E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>Business Jet</v>
          </cell>
          <cell r="L4277" t="str">
            <v>Boeing</v>
          </cell>
          <cell r="M4277" t="str">
            <v>Boeing BBJ 777X</v>
          </cell>
        </row>
        <row r="4278">
          <cell r="A4278">
            <v>518</v>
          </cell>
          <cell r="B4278">
            <v>744</v>
          </cell>
          <cell r="C4278" t="str">
            <v>518#744</v>
          </cell>
          <cell r="D4278">
            <v>35452</v>
          </cell>
          <cell r="E4278">
            <v>2</v>
          </cell>
          <cell r="F4278" t="str">
            <v>E</v>
          </cell>
          <cell r="G4278" t="str">
            <v>E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>Large Commercial Aircraft</v>
          </cell>
          <cell r="L4278" t="str">
            <v>Airbus</v>
          </cell>
          <cell r="M4278" t="str">
            <v>Airbus A330-300</v>
          </cell>
        </row>
        <row r="4279">
          <cell r="A4279">
            <v>519</v>
          </cell>
          <cell r="B4279">
            <v>744</v>
          </cell>
          <cell r="C4279" t="str">
            <v>519#744</v>
          </cell>
          <cell r="D4279">
            <v>35452</v>
          </cell>
          <cell r="E4279">
            <v>2</v>
          </cell>
          <cell r="F4279" t="str">
            <v>E</v>
          </cell>
          <cell r="G4279" t="str">
            <v>E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>Large Commercial Aircraft</v>
          </cell>
          <cell r="L4279" t="str">
            <v>Airbus</v>
          </cell>
          <cell r="M4279" t="str">
            <v>Airbus A330-300</v>
          </cell>
        </row>
        <row r="4280">
          <cell r="A4280">
            <v>214</v>
          </cell>
          <cell r="B4280">
            <v>744</v>
          </cell>
          <cell r="C4280" t="str">
            <v>214#744</v>
          </cell>
          <cell r="D4280">
            <v>35452</v>
          </cell>
          <cell r="E4280">
            <v>2</v>
          </cell>
          <cell r="F4280" t="str">
            <v>E</v>
          </cell>
          <cell r="G4280" t="str">
            <v>E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>Large Commercial Aircraft</v>
          </cell>
          <cell r="L4280" t="str">
            <v>Airbus</v>
          </cell>
          <cell r="M4280" t="str">
            <v>Airbus A330-800neo</v>
          </cell>
        </row>
        <row r="4281">
          <cell r="A4281">
            <v>215</v>
          </cell>
          <cell r="B4281">
            <v>744</v>
          </cell>
          <cell r="C4281" t="str">
            <v>215#744</v>
          </cell>
          <cell r="D4281">
            <v>35452</v>
          </cell>
          <cell r="E4281">
            <v>2</v>
          </cell>
          <cell r="F4281" t="str">
            <v>E</v>
          </cell>
          <cell r="G4281" t="str">
            <v>E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>Large Commercial Aircraft</v>
          </cell>
          <cell r="L4281" t="str">
            <v>Airbus</v>
          </cell>
          <cell r="M4281" t="str">
            <v>Airbus A330-900neo</v>
          </cell>
        </row>
        <row r="4282">
          <cell r="A4282">
            <v>539</v>
          </cell>
          <cell r="B4282">
            <v>744</v>
          </cell>
          <cell r="C4282" t="str">
            <v>539#744</v>
          </cell>
          <cell r="D4282">
            <v>35452</v>
          </cell>
          <cell r="E4282">
            <v>2</v>
          </cell>
          <cell r="F4282" t="str">
            <v>E</v>
          </cell>
          <cell r="G4282" t="str">
            <v>E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>Large Commercial Aircraft</v>
          </cell>
          <cell r="L4282" t="str">
            <v>Boeing</v>
          </cell>
          <cell r="M4282" t="str">
            <v>Boeing 777: 777-200ER</v>
          </cell>
        </row>
        <row r="4283">
          <cell r="A4283">
            <v>302</v>
          </cell>
          <cell r="B4283">
            <v>744</v>
          </cell>
          <cell r="C4283" t="str">
            <v>302#744</v>
          </cell>
          <cell r="D4283">
            <v>35452</v>
          </cell>
          <cell r="E4283">
            <v>2</v>
          </cell>
          <cell r="F4283" t="str">
            <v>E</v>
          </cell>
          <cell r="G4283" t="str">
            <v>E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>Large Commercial Aircraft</v>
          </cell>
          <cell r="L4283" t="str">
            <v>Boeing</v>
          </cell>
          <cell r="M4283" t="str">
            <v>Boeing 777: 777-200ER</v>
          </cell>
        </row>
        <row r="4284">
          <cell r="A4284">
            <v>579</v>
          </cell>
          <cell r="B4284">
            <v>744</v>
          </cell>
          <cell r="C4284" t="str">
            <v>579#744</v>
          </cell>
          <cell r="D4284">
            <v>35452</v>
          </cell>
          <cell r="E4284">
            <v>2</v>
          </cell>
          <cell r="F4284" t="str">
            <v>E</v>
          </cell>
          <cell r="G4284" t="str">
            <v>E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>Large Commercial Aircraft</v>
          </cell>
          <cell r="L4284" t="str">
            <v>Boeing</v>
          </cell>
          <cell r="M4284" t="str">
            <v>Boeing 777: 777-200ER</v>
          </cell>
        </row>
        <row r="4285">
          <cell r="A4285">
            <v>303</v>
          </cell>
          <cell r="B4285">
            <v>744</v>
          </cell>
          <cell r="C4285" t="str">
            <v>303#744</v>
          </cell>
          <cell r="D4285">
            <v>35452</v>
          </cell>
          <cell r="E4285">
            <v>2</v>
          </cell>
          <cell r="F4285" t="str">
            <v>E</v>
          </cell>
          <cell r="G4285" t="str">
            <v>E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>Large Commercial Aircraft</v>
          </cell>
          <cell r="L4285" t="str">
            <v>Boeing</v>
          </cell>
          <cell r="M4285" t="str">
            <v>Boeing 777: 777-300</v>
          </cell>
        </row>
        <row r="4286">
          <cell r="A4286">
            <v>597</v>
          </cell>
          <cell r="B4286">
            <v>744</v>
          </cell>
          <cell r="C4286" t="str">
            <v>597#744</v>
          </cell>
          <cell r="D4286">
            <v>35452</v>
          </cell>
          <cell r="E4286">
            <v>2</v>
          </cell>
          <cell r="F4286" t="str">
            <v>E</v>
          </cell>
          <cell r="G4286" t="str">
            <v>E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>Large Commercial Aircraft</v>
          </cell>
          <cell r="L4286" t="str">
            <v>Boeing</v>
          </cell>
          <cell r="M4286" t="str">
            <v>Boeing 777: 777-300</v>
          </cell>
        </row>
        <row r="4287">
          <cell r="A4287">
            <v>203</v>
          </cell>
          <cell r="B4287">
            <v>744</v>
          </cell>
          <cell r="C4287" t="str">
            <v>203#744</v>
          </cell>
          <cell r="D4287">
            <v>35452</v>
          </cell>
          <cell r="E4287">
            <v>2</v>
          </cell>
          <cell r="F4287" t="str">
            <v>E</v>
          </cell>
          <cell r="G4287" t="str">
            <v>E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>Large Commercial Aircraft</v>
          </cell>
          <cell r="L4287" t="str">
            <v>Boeing</v>
          </cell>
          <cell r="M4287" t="str">
            <v>Boeing 777X: 777-8</v>
          </cell>
        </row>
        <row r="4288">
          <cell r="A4288">
            <v>204</v>
          </cell>
          <cell r="B4288">
            <v>744</v>
          </cell>
          <cell r="C4288" t="str">
            <v>204#744</v>
          </cell>
          <cell r="D4288">
            <v>35452</v>
          </cell>
          <cell r="E4288">
            <v>2</v>
          </cell>
          <cell r="F4288" t="str">
            <v>E</v>
          </cell>
          <cell r="G4288" t="str">
            <v>E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>Large Commercial Aircraft</v>
          </cell>
          <cell r="L4288" t="str">
            <v>Boeing</v>
          </cell>
          <cell r="M4288" t="str">
            <v>Boeing 777X: 777-9</v>
          </cell>
        </row>
        <row r="4289">
          <cell r="A4289">
            <v>212</v>
          </cell>
          <cell r="B4289">
            <v>744</v>
          </cell>
          <cell r="C4289" t="str">
            <v>212#744</v>
          </cell>
          <cell r="D4289">
            <v>35452</v>
          </cell>
          <cell r="E4289">
            <v>2</v>
          </cell>
          <cell r="F4289" t="str">
            <v>E</v>
          </cell>
          <cell r="G4289" t="str">
            <v>E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>Large Commercial Aircraft</v>
          </cell>
          <cell r="L4289" t="str">
            <v>Airbus</v>
          </cell>
          <cell r="M4289" t="str">
            <v>Airbus A330-200</v>
          </cell>
        </row>
        <row r="4290">
          <cell r="A4290">
            <v>516</v>
          </cell>
          <cell r="B4290">
            <v>744</v>
          </cell>
          <cell r="C4290" t="str">
            <v>516#744</v>
          </cell>
          <cell r="D4290">
            <v>35452</v>
          </cell>
          <cell r="E4290">
            <v>2</v>
          </cell>
          <cell r="F4290" t="str">
            <v>E</v>
          </cell>
          <cell r="G4290" t="str">
            <v>E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>Large Commercial Aircraft</v>
          </cell>
          <cell r="L4290" t="str">
            <v>Airbus</v>
          </cell>
          <cell r="M4290" t="str">
            <v>Airbus A330-200</v>
          </cell>
        </row>
        <row r="4291">
          <cell r="A4291">
            <v>517</v>
          </cell>
          <cell r="B4291">
            <v>744</v>
          </cell>
          <cell r="C4291" t="str">
            <v>517#744</v>
          </cell>
          <cell r="D4291">
            <v>35452</v>
          </cell>
          <cell r="E4291">
            <v>2</v>
          </cell>
          <cell r="F4291" t="str">
            <v>E</v>
          </cell>
          <cell r="G4291" t="str">
            <v>E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>Large Commercial Aircraft</v>
          </cell>
          <cell r="L4291" t="str">
            <v>Airbus</v>
          </cell>
          <cell r="M4291" t="str">
            <v>Airbus A330-200</v>
          </cell>
        </row>
        <row r="4292">
          <cell r="A4292">
            <v>213</v>
          </cell>
          <cell r="B4292">
            <v>744</v>
          </cell>
          <cell r="C4292" t="str">
            <v>213#744</v>
          </cell>
          <cell r="D4292">
            <v>35452</v>
          </cell>
          <cell r="E4292">
            <v>2</v>
          </cell>
          <cell r="F4292" t="str">
            <v>E</v>
          </cell>
          <cell r="G4292" t="str">
            <v>E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>Large Commercial Aircraft</v>
          </cell>
          <cell r="L4292" t="str">
            <v>Airbus</v>
          </cell>
          <cell r="M4292" t="str">
            <v>Airbus A330-300</v>
          </cell>
        </row>
        <row r="4293">
          <cell r="A4293">
            <v>664</v>
          </cell>
          <cell r="B4293">
            <v>744</v>
          </cell>
          <cell r="C4293" t="str">
            <v>664#744</v>
          </cell>
          <cell r="D4293">
            <v>42542</v>
          </cell>
          <cell r="E4293">
            <v>2</v>
          </cell>
          <cell r="F4293" t="str">
            <v>F</v>
          </cell>
          <cell r="G4293" t="str">
            <v>F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>Freighter</v>
          </cell>
          <cell r="L4293" t="str">
            <v>Boeing</v>
          </cell>
          <cell r="M4293" t="str">
            <v>Boeing 777-300 ERSF</v>
          </cell>
        </row>
        <row r="4294">
          <cell r="A4294">
            <v>568</v>
          </cell>
          <cell r="B4294">
            <v>744</v>
          </cell>
          <cell r="C4294" t="str">
            <v>568#744</v>
          </cell>
          <cell r="D4294">
            <v>42542</v>
          </cell>
          <cell r="E4294">
            <v>2</v>
          </cell>
          <cell r="F4294" t="str">
            <v>F</v>
          </cell>
          <cell r="G4294" t="str">
            <v>F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>Freighter</v>
          </cell>
          <cell r="L4294" t="str">
            <v>Boeing</v>
          </cell>
          <cell r="M4294" t="str">
            <v>Boeing 777F</v>
          </cell>
        </row>
        <row r="4295">
          <cell r="A4295">
            <v>594</v>
          </cell>
          <cell r="B4295">
            <v>744</v>
          </cell>
          <cell r="C4295" t="str">
            <v>594#744</v>
          </cell>
          <cell r="D4295">
            <v>42542</v>
          </cell>
          <cell r="E4295">
            <v>2</v>
          </cell>
          <cell r="F4295" t="str">
            <v>F</v>
          </cell>
          <cell r="G4295" t="str">
            <v>F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>Business Jet</v>
          </cell>
          <cell r="L4295" t="str">
            <v>Boeing</v>
          </cell>
          <cell r="M4295" t="str">
            <v>Boeing 747-8 VIP</v>
          </cell>
        </row>
        <row r="4296">
          <cell r="A4296">
            <v>298</v>
          </cell>
          <cell r="B4296">
            <v>744</v>
          </cell>
          <cell r="C4296" t="str">
            <v>298#744</v>
          </cell>
          <cell r="D4296">
            <v>42542</v>
          </cell>
          <cell r="E4296">
            <v>2</v>
          </cell>
          <cell r="F4296" t="str">
            <v>F</v>
          </cell>
          <cell r="G4296" t="str">
            <v>F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>Business Jet</v>
          </cell>
          <cell r="L4296" t="str">
            <v>Boeing</v>
          </cell>
          <cell r="M4296" t="str">
            <v>Boeing BBJ 777</v>
          </cell>
        </row>
        <row r="4297">
          <cell r="A4297">
            <v>554</v>
          </cell>
          <cell r="B4297">
            <v>744</v>
          </cell>
          <cell r="C4297" t="str">
            <v>554#744</v>
          </cell>
          <cell r="D4297">
            <v>42542</v>
          </cell>
          <cell r="E4297">
            <v>2</v>
          </cell>
          <cell r="F4297" t="str">
            <v>F</v>
          </cell>
          <cell r="G4297" t="str">
            <v>F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>Business Jet</v>
          </cell>
          <cell r="L4297" t="str">
            <v>Boeing</v>
          </cell>
          <cell r="M4297" t="str">
            <v>Boeing BBJ 787</v>
          </cell>
        </row>
        <row r="4298">
          <cell r="A4298">
            <v>555</v>
          </cell>
          <cell r="B4298">
            <v>744</v>
          </cell>
          <cell r="C4298" t="str">
            <v>555#744</v>
          </cell>
          <cell r="D4298">
            <v>42542</v>
          </cell>
          <cell r="E4298">
            <v>2</v>
          </cell>
          <cell r="F4298" t="str">
            <v>F</v>
          </cell>
          <cell r="G4298" t="str">
            <v>F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>Business Jet</v>
          </cell>
          <cell r="L4298" t="str">
            <v>Boeing</v>
          </cell>
          <cell r="M4298" t="str">
            <v>Boeing BBJ 787</v>
          </cell>
        </row>
        <row r="4299">
          <cell r="A4299">
            <v>304</v>
          </cell>
          <cell r="B4299">
            <v>744</v>
          </cell>
          <cell r="C4299" t="str">
            <v>304#744</v>
          </cell>
          <cell r="D4299">
            <v>42542</v>
          </cell>
          <cell r="E4299">
            <v>2</v>
          </cell>
          <cell r="F4299" t="str">
            <v>F</v>
          </cell>
          <cell r="G4299" t="str">
            <v>F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>Large Commercial Aircraft</v>
          </cell>
          <cell r="L4299" t="str">
            <v>Airbus</v>
          </cell>
          <cell r="M4299" t="str">
            <v>Airbus A340-200/300</v>
          </cell>
        </row>
        <row r="4300">
          <cell r="A4300">
            <v>5</v>
          </cell>
          <cell r="B4300">
            <v>744</v>
          </cell>
          <cell r="C4300" t="str">
            <v>5#744</v>
          </cell>
          <cell r="D4300">
            <v>42542</v>
          </cell>
          <cell r="E4300">
            <v>2</v>
          </cell>
          <cell r="F4300" t="str">
            <v>F</v>
          </cell>
          <cell r="G4300" t="str">
            <v>F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>Large Commercial Aircraft</v>
          </cell>
          <cell r="L4300" t="str">
            <v>Airbus</v>
          </cell>
          <cell r="M4300" t="str">
            <v>Airbus A340-500/600</v>
          </cell>
        </row>
        <row r="4301">
          <cell r="A4301">
            <v>6</v>
          </cell>
          <cell r="B4301">
            <v>744</v>
          </cell>
          <cell r="C4301" t="str">
            <v>6#744</v>
          </cell>
          <cell r="D4301">
            <v>42542</v>
          </cell>
          <cell r="E4301">
            <v>2</v>
          </cell>
          <cell r="F4301" t="str">
            <v>F</v>
          </cell>
          <cell r="G4301" t="str">
            <v>F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>Large Commercial Aircraft</v>
          </cell>
          <cell r="L4301" t="str">
            <v>Airbus</v>
          </cell>
          <cell r="M4301" t="str">
            <v>Airbus A350 XWB - A350-900</v>
          </cell>
        </row>
        <row r="4302">
          <cell r="A4302">
            <v>7</v>
          </cell>
          <cell r="B4302">
            <v>744</v>
          </cell>
          <cell r="C4302" t="str">
            <v>7#744</v>
          </cell>
          <cell r="D4302">
            <v>42542</v>
          </cell>
          <cell r="E4302">
            <v>2</v>
          </cell>
          <cell r="F4302" t="str">
            <v>F</v>
          </cell>
          <cell r="G4302" t="str">
            <v>F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>Large Commercial Aircraft</v>
          </cell>
          <cell r="L4302" t="str">
            <v>Airbus</v>
          </cell>
          <cell r="M4302" t="str">
            <v>Airbus A350-1000</v>
          </cell>
        </row>
        <row r="4303">
          <cell r="A4303">
            <v>657</v>
          </cell>
          <cell r="B4303">
            <v>744</v>
          </cell>
          <cell r="C4303" t="str">
            <v>657#744</v>
          </cell>
          <cell r="D4303">
            <v>42542</v>
          </cell>
          <cell r="E4303">
            <v>2</v>
          </cell>
          <cell r="F4303" t="str">
            <v>F</v>
          </cell>
          <cell r="G4303" t="str">
            <v>F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>Large Commercial Aircraft</v>
          </cell>
          <cell r="L4303" t="str">
            <v>Airbus</v>
          </cell>
          <cell r="M4303" t="str">
            <v>Airbus A350-1000neo</v>
          </cell>
        </row>
        <row r="4304">
          <cell r="A4304">
            <v>656</v>
          </cell>
          <cell r="B4304">
            <v>744</v>
          </cell>
          <cell r="C4304" t="str">
            <v>656#744</v>
          </cell>
          <cell r="D4304">
            <v>42542</v>
          </cell>
          <cell r="E4304">
            <v>2</v>
          </cell>
          <cell r="F4304" t="str">
            <v>F</v>
          </cell>
          <cell r="G4304" t="str">
            <v>F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>Large Commercial Aircraft</v>
          </cell>
          <cell r="L4304" t="str">
            <v>Airbus</v>
          </cell>
          <cell r="M4304" t="str">
            <v>Airbus A350-900neo</v>
          </cell>
        </row>
        <row r="4305">
          <cell r="A4305">
            <v>201</v>
          </cell>
          <cell r="B4305">
            <v>744</v>
          </cell>
          <cell r="C4305" t="str">
            <v>201#744</v>
          </cell>
          <cell r="D4305">
            <v>42542</v>
          </cell>
          <cell r="E4305">
            <v>2</v>
          </cell>
          <cell r="F4305" t="str">
            <v>F</v>
          </cell>
          <cell r="G4305" t="str">
            <v>F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>Large Commercial Aircraft</v>
          </cell>
          <cell r="L4305" t="str">
            <v>Boeing</v>
          </cell>
          <cell r="M4305" t="str">
            <v>Boeing 777: 777-200LR</v>
          </cell>
        </row>
        <row r="4306">
          <cell r="A4306">
            <v>202</v>
          </cell>
          <cell r="B4306">
            <v>744</v>
          </cell>
          <cell r="C4306" t="str">
            <v>202#744</v>
          </cell>
          <cell r="D4306">
            <v>42542</v>
          </cell>
          <cell r="E4306">
            <v>2</v>
          </cell>
          <cell r="F4306" t="str">
            <v>F</v>
          </cell>
          <cell r="G4306" t="str">
            <v>F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>Large Commercial Aircraft</v>
          </cell>
          <cell r="L4306" t="str">
            <v>Boeing</v>
          </cell>
          <cell r="M4306" t="str">
            <v>Boeing 777: 777-300ER</v>
          </cell>
        </row>
        <row r="4307">
          <cell r="A4307">
            <v>200</v>
          </cell>
          <cell r="B4307">
            <v>744</v>
          </cell>
          <cell r="C4307" t="str">
            <v>200#744</v>
          </cell>
          <cell r="D4307">
            <v>42542</v>
          </cell>
          <cell r="E4307">
            <v>2</v>
          </cell>
          <cell r="F4307" t="str">
            <v>F</v>
          </cell>
          <cell r="G4307" t="str">
            <v>F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>Large Commercial Aircraft</v>
          </cell>
          <cell r="L4307" t="str">
            <v>Boeing</v>
          </cell>
          <cell r="M4307" t="str">
            <v>Boeing 787 Dreamliner: 787-10</v>
          </cell>
        </row>
        <row r="4308">
          <cell r="A4308">
            <v>509</v>
          </cell>
          <cell r="B4308">
            <v>744</v>
          </cell>
          <cell r="C4308" t="str">
            <v>509#744</v>
          </cell>
          <cell r="D4308">
            <v>42542</v>
          </cell>
          <cell r="E4308">
            <v>2</v>
          </cell>
          <cell r="F4308" t="str">
            <v>F</v>
          </cell>
          <cell r="G4308" t="str">
            <v>F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>Large Commercial Aircraft</v>
          </cell>
          <cell r="L4308" t="str">
            <v>Boeing</v>
          </cell>
          <cell r="M4308" t="str">
            <v>Boeing 787 Dreamliner: 787-10</v>
          </cell>
        </row>
        <row r="4309">
          <cell r="A4309">
            <v>198</v>
          </cell>
          <cell r="B4309">
            <v>744</v>
          </cell>
          <cell r="C4309" t="str">
            <v>198#744</v>
          </cell>
          <cell r="D4309">
            <v>42542</v>
          </cell>
          <cell r="E4309">
            <v>2</v>
          </cell>
          <cell r="F4309" t="str">
            <v>F</v>
          </cell>
          <cell r="G4309" t="str">
            <v>F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>Large Commercial Aircraft</v>
          </cell>
          <cell r="L4309" t="str">
            <v>Boeing</v>
          </cell>
          <cell r="M4309" t="str">
            <v>Boeing 787 Dreamliner: 787-8</v>
          </cell>
        </row>
        <row r="4310">
          <cell r="A4310">
            <v>507</v>
          </cell>
          <cell r="B4310">
            <v>744</v>
          </cell>
          <cell r="C4310" t="str">
            <v>507#744</v>
          </cell>
          <cell r="D4310">
            <v>42542</v>
          </cell>
          <cell r="E4310">
            <v>2</v>
          </cell>
          <cell r="F4310" t="str">
            <v>F</v>
          </cell>
          <cell r="G4310" t="str">
            <v>F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>Large Commercial Aircraft</v>
          </cell>
          <cell r="L4310" t="str">
            <v>Boeing</v>
          </cell>
          <cell r="M4310" t="str">
            <v>Boeing 787 Dreamliner: 787-8</v>
          </cell>
        </row>
        <row r="4311">
          <cell r="A4311">
            <v>199</v>
          </cell>
          <cell r="B4311">
            <v>744</v>
          </cell>
          <cell r="C4311" t="str">
            <v>199#744</v>
          </cell>
          <cell r="D4311">
            <v>42542</v>
          </cell>
          <cell r="E4311">
            <v>2</v>
          </cell>
          <cell r="F4311" t="str">
            <v>F</v>
          </cell>
          <cell r="G4311" t="str">
            <v>F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>Large Commercial Aircraft</v>
          </cell>
          <cell r="L4311" t="str">
            <v>Boeing</v>
          </cell>
          <cell r="M4311" t="str">
            <v>Boeing 787 Dreamliner: 787-9</v>
          </cell>
        </row>
        <row r="4312">
          <cell r="A4312">
            <v>508</v>
          </cell>
          <cell r="B4312">
            <v>744</v>
          </cell>
          <cell r="C4312" t="str">
            <v>508#744</v>
          </cell>
          <cell r="D4312">
            <v>42542</v>
          </cell>
          <cell r="E4312">
            <v>2</v>
          </cell>
          <cell r="F4312" t="str">
            <v>F</v>
          </cell>
          <cell r="G4312" t="str">
            <v>F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>Large Commercial Aircraft</v>
          </cell>
          <cell r="L4312" t="str">
            <v>Boeing</v>
          </cell>
          <cell r="M4312" t="str">
            <v>Boeing 787 Dreamliner: 787-9</v>
          </cell>
        </row>
        <row r="4313">
          <cell r="A4313">
            <v>530</v>
          </cell>
          <cell r="B4313">
            <v>744</v>
          </cell>
          <cell r="C4313" t="str">
            <v>530#744</v>
          </cell>
          <cell r="D4313">
            <v>42542</v>
          </cell>
          <cell r="E4313">
            <v>2</v>
          </cell>
          <cell r="F4313" t="str">
            <v>F</v>
          </cell>
          <cell r="G4313" t="str">
            <v>F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>Large Commercial Aircraft</v>
          </cell>
          <cell r="L4313" t="str">
            <v>Boeing</v>
          </cell>
          <cell r="M4313" t="str">
            <v>Boeing 747-400</v>
          </cell>
        </row>
        <row r="4314">
          <cell r="A4314">
            <v>301</v>
          </cell>
          <cell r="B4314">
            <v>744</v>
          </cell>
          <cell r="C4314" t="str">
            <v>301#744</v>
          </cell>
          <cell r="D4314">
            <v>42542</v>
          </cell>
          <cell r="E4314">
            <v>2</v>
          </cell>
          <cell r="F4314" t="str">
            <v>F</v>
          </cell>
          <cell r="G4314" t="str">
            <v>F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>Large Commercial Aircraft</v>
          </cell>
          <cell r="L4314" t="str">
            <v>Boeing</v>
          </cell>
          <cell r="M4314" t="str">
            <v>Boeing 747-400</v>
          </cell>
        </row>
        <row r="4315">
          <cell r="A4315">
            <v>531</v>
          </cell>
          <cell r="B4315">
            <v>744</v>
          </cell>
          <cell r="C4315" t="str">
            <v>531#744</v>
          </cell>
          <cell r="D4315">
            <v>42542</v>
          </cell>
          <cell r="E4315">
            <v>2</v>
          </cell>
          <cell r="F4315" t="str">
            <v>F</v>
          </cell>
          <cell r="G4315" t="str">
            <v>F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>Large Commercial Aircraft</v>
          </cell>
          <cell r="L4315" t="str">
            <v>Boeing</v>
          </cell>
          <cell r="M4315" t="str">
            <v>Boeing 747-400</v>
          </cell>
        </row>
        <row r="4316">
          <cell r="A4316">
            <v>16</v>
          </cell>
          <cell r="B4316">
            <v>744</v>
          </cell>
          <cell r="C4316" t="str">
            <v>16#744</v>
          </cell>
          <cell r="D4316">
            <v>42542</v>
          </cell>
          <cell r="E4316">
            <v>2</v>
          </cell>
          <cell r="F4316" t="str">
            <v>F</v>
          </cell>
          <cell r="G4316" t="str">
            <v>F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>Large Commercial Aircraft</v>
          </cell>
          <cell r="L4316" t="str">
            <v>Boeing</v>
          </cell>
          <cell r="M4316" t="str">
            <v>Boeing 747-8I</v>
          </cell>
        </row>
        <row r="4317">
          <cell r="A4317">
            <v>216</v>
          </cell>
          <cell r="B4317">
            <v>744</v>
          </cell>
          <cell r="C4317" t="str">
            <v>216#744</v>
          </cell>
          <cell r="D4317">
            <v>58750</v>
          </cell>
          <cell r="E4317">
            <v>2</v>
          </cell>
          <cell r="F4317" t="str">
            <v>G</v>
          </cell>
          <cell r="G4317" t="str">
            <v>G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>Large Commercial Aircraft</v>
          </cell>
          <cell r="L4317" t="str">
            <v>Airbus</v>
          </cell>
          <cell r="M4317" t="str">
            <v>Airbus A380</v>
          </cell>
        </row>
        <row r="4318">
          <cell r="A4318">
            <v>520</v>
          </cell>
          <cell r="B4318">
            <v>744</v>
          </cell>
          <cell r="C4318" t="str">
            <v>520#744</v>
          </cell>
          <cell r="D4318">
            <v>58750</v>
          </cell>
          <cell r="E4318">
            <v>2</v>
          </cell>
          <cell r="F4318" t="str">
            <v>G</v>
          </cell>
          <cell r="G4318" t="str">
            <v>G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>Large Commercial Aircraft</v>
          </cell>
          <cell r="L4318" t="str">
            <v>Airbus</v>
          </cell>
          <cell r="M4318" t="str">
            <v>Airbus A380</v>
          </cell>
        </row>
        <row r="4319">
          <cell r="A4319">
            <v>668</v>
          </cell>
          <cell r="B4319">
            <v>745</v>
          </cell>
          <cell r="C4319" t="str">
            <v>668#745</v>
          </cell>
          <cell r="D4319">
            <v>3647</v>
          </cell>
          <cell r="E4319">
            <v>1</v>
          </cell>
          <cell r="F4319" t="str">
            <v>A</v>
          </cell>
          <cell r="G4319" t="str">
            <v>A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>Freighter</v>
          </cell>
          <cell r="L4319" t="str">
            <v>ATR</v>
          </cell>
          <cell r="M4319" t="str">
            <v>ATR 72-600F</v>
          </cell>
        </row>
        <row r="4320">
          <cell r="A4320">
            <v>667</v>
          </cell>
          <cell r="B4320">
            <v>745</v>
          </cell>
          <cell r="C4320" t="str">
            <v>667#745</v>
          </cell>
          <cell r="D4320">
            <v>3647</v>
          </cell>
          <cell r="E4320">
            <v>1</v>
          </cell>
          <cell r="F4320" t="str">
            <v>A</v>
          </cell>
          <cell r="G4320" t="str">
            <v>A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>Freighter</v>
          </cell>
          <cell r="L4320" t="str">
            <v>ATR</v>
          </cell>
          <cell r="M4320" t="str">
            <v>ATR 72/42 Freighter Conversion</v>
          </cell>
        </row>
        <row r="4321">
          <cell r="A4321">
            <v>671</v>
          </cell>
          <cell r="B4321">
            <v>745</v>
          </cell>
          <cell r="C4321" t="str">
            <v>671#745</v>
          </cell>
          <cell r="D4321">
            <v>5166</v>
          </cell>
          <cell r="E4321">
            <v>1</v>
          </cell>
          <cell r="F4321" t="str">
            <v>B</v>
          </cell>
          <cell r="G4321" t="str">
            <v>B (142% A) [$3,647]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>Freighter</v>
          </cell>
          <cell r="L4321" t="str">
            <v>Embraer</v>
          </cell>
          <cell r="M4321" t="str">
            <v>Embraer E190F (P2F)</v>
          </cell>
        </row>
        <row r="4322">
          <cell r="A4322">
            <v>672</v>
          </cell>
          <cell r="B4322">
            <v>745</v>
          </cell>
          <cell r="C4322" t="str">
            <v>672#745</v>
          </cell>
          <cell r="D4322">
            <v>5166</v>
          </cell>
          <cell r="E4322">
            <v>1</v>
          </cell>
          <cell r="F4322" t="str">
            <v>B</v>
          </cell>
          <cell r="G4322" t="str">
            <v>B (142% A) [$3,647]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>Freighter</v>
          </cell>
          <cell r="L4322" t="str">
            <v>Embraer</v>
          </cell>
          <cell r="M4322" t="str">
            <v>Embraer E195F (P2F)</v>
          </cell>
        </row>
        <row r="4323">
          <cell r="A4323">
            <v>535</v>
          </cell>
          <cell r="B4323">
            <v>745</v>
          </cell>
          <cell r="C4323" t="str">
            <v>535#745</v>
          </cell>
          <cell r="D4323">
            <v>6078</v>
          </cell>
          <cell r="E4323">
            <v>1</v>
          </cell>
          <cell r="F4323" t="str">
            <v>C</v>
          </cell>
          <cell r="G4323" t="str">
            <v>C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>Large Commercial Aircraft</v>
          </cell>
          <cell r="L4323" t="str">
            <v>Boeing</v>
          </cell>
          <cell r="M4323" t="str">
            <v>Boeing 737 Classic: 737-400</v>
          </cell>
        </row>
        <row r="4324">
          <cell r="A4324">
            <v>536</v>
          </cell>
          <cell r="B4324">
            <v>745</v>
          </cell>
          <cell r="C4324" t="str">
            <v>536#745</v>
          </cell>
          <cell r="D4324">
            <v>6078</v>
          </cell>
          <cell r="E4324">
            <v>1</v>
          </cell>
          <cell r="F4324" t="str">
            <v>C</v>
          </cell>
          <cell r="G4324" t="str">
            <v>C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>Large Commercial Aircraft</v>
          </cell>
          <cell r="L4324" t="str">
            <v>Boeing</v>
          </cell>
          <cell r="M4324" t="str">
            <v>Boeing 737 Classic: 737-500</v>
          </cell>
        </row>
        <row r="4325">
          <cell r="A4325">
            <v>309</v>
          </cell>
          <cell r="B4325">
            <v>745</v>
          </cell>
          <cell r="C4325" t="str">
            <v>309#745</v>
          </cell>
          <cell r="D4325">
            <v>6078</v>
          </cell>
          <cell r="E4325">
            <v>1</v>
          </cell>
          <cell r="F4325" t="str">
            <v>C</v>
          </cell>
          <cell r="G4325" t="str">
            <v>C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>Large Commercial Aircraft</v>
          </cell>
          <cell r="L4325" t="str">
            <v>Boeing</v>
          </cell>
          <cell r="M4325" t="str">
            <v>Boeing 737 MAX: 737 MAX 10</v>
          </cell>
        </row>
        <row r="4326">
          <cell r="A4326">
            <v>195</v>
          </cell>
          <cell r="B4326">
            <v>745</v>
          </cell>
          <cell r="C4326" t="str">
            <v>195#745</v>
          </cell>
          <cell r="D4326">
            <v>6078</v>
          </cell>
          <cell r="E4326">
            <v>1</v>
          </cell>
          <cell r="F4326" t="str">
            <v>C</v>
          </cell>
          <cell r="G4326" t="str">
            <v>C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>Large Commercial Aircraft</v>
          </cell>
          <cell r="L4326" t="str">
            <v>Boeing</v>
          </cell>
          <cell r="M4326" t="str">
            <v>Boeing 737 MAX: 737 MAX 7</v>
          </cell>
        </row>
        <row r="4327">
          <cell r="A4327">
            <v>515</v>
          </cell>
          <cell r="B4327">
            <v>745</v>
          </cell>
          <cell r="C4327" t="str">
            <v>515#745</v>
          </cell>
          <cell r="D4327">
            <v>6078</v>
          </cell>
          <cell r="E4327">
            <v>1</v>
          </cell>
          <cell r="F4327" t="str">
            <v>C</v>
          </cell>
          <cell r="G4327" t="str">
            <v>C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>Large Commercial Aircraft</v>
          </cell>
          <cell r="L4327" t="str">
            <v>Airbus</v>
          </cell>
          <cell r="M4327" t="str">
            <v>Airbus A321neo</v>
          </cell>
        </row>
        <row r="4328">
          <cell r="A4328">
            <v>211</v>
          </cell>
          <cell r="B4328">
            <v>745</v>
          </cell>
          <cell r="C4328" t="str">
            <v>211#745</v>
          </cell>
          <cell r="D4328">
            <v>6078</v>
          </cell>
          <cell r="E4328">
            <v>1</v>
          </cell>
          <cell r="F4328" t="str">
            <v>C</v>
          </cell>
          <cell r="G4328" t="str">
            <v>C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>Large Commercial Aircraft</v>
          </cell>
          <cell r="L4328" t="str">
            <v>Airbus</v>
          </cell>
          <cell r="M4328" t="str">
            <v>Airbus A321neo</v>
          </cell>
        </row>
        <row r="4329">
          <cell r="A4329">
            <v>299</v>
          </cell>
          <cell r="B4329">
            <v>745</v>
          </cell>
          <cell r="C4329" t="str">
            <v>299#745</v>
          </cell>
          <cell r="D4329">
            <v>6078</v>
          </cell>
          <cell r="E4329">
            <v>1</v>
          </cell>
          <cell r="F4329" t="str">
            <v>C</v>
          </cell>
          <cell r="G4329" t="str">
            <v>C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>Large Commercial Aircraft</v>
          </cell>
          <cell r="L4329" t="str">
            <v>Boeing</v>
          </cell>
          <cell r="M4329" t="str">
            <v>Boeing 717</v>
          </cell>
        </row>
        <row r="4330">
          <cell r="A4330">
            <v>534</v>
          </cell>
          <cell r="B4330">
            <v>745</v>
          </cell>
          <cell r="C4330" t="str">
            <v>534#745</v>
          </cell>
          <cell r="D4330">
            <v>6078</v>
          </cell>
          <cell r="E4330">
            <v>1</v>
          </cell>
          <cell r="F4330" t="str">
            <v>C</v>
          </cell>
          <cell r="G4330" t="str">
            <v>C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>Large Commercial Aircraft</v>
          </cell>
          <cell r="L4330" t="str">
            <v>Boeing</v>
          </cell>
          <cell r="M4330" t="str">
            <v>Boeing 737 Classic: 737-300</v>
          </cell>
        </row>
        <row r="4331">
          <cell r="A4331">
            <v>221</v>
          </cell>
          <cell r="B4331">
            <v>745</v>
          </cell>
          <cell r="C4331" t="str">
            <v>221#745</v>
          </cell>
          <cell r="D4331">
            <v>6078</v>
          </cell>
          <cell r="E4331">
            <v>1</v>
          </cell>
          <cell r="F4331" t="str">
            <v>C</v>
          </cell>
          <cell r="G4331" t="str">
            <v>C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>Large Commercial Aircraft</v>
          </cell>
          <cell r="L4331" t="str">
            <v>Airbus</v>
          </cell>
          <cell r="M4331" t="str">
            <v>Airbus A220-100</v>
          </cell>
        </row>
        <row r="4332">
          <cell r="A4332">
            <v>222</v>
          </cell>
          <cell r="B4332">
            <v>745</v>
          </cell>
          <cell r="C4332" t="str">
            <v>222#745</v>
          </cell>
          <cell r="D4332">
            <v>6078</v>
          </cell>
          <cell r="E4332">
            <v>1</v>
          </cell>
          <cell r="F4332" t="str">
            <v>C</v>
          </cell>
          <cell r="G4332" t="str">
            <v>C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>Large Commercial Aircraft</v>
          </cell>
          <cell r="L4332" t="str">
            <v>Airbus</v>
          </cell>
          <cell r="M4332" t="str">
            <v>Airbus A220-300</v>
          </cell>
        </row>
        <row r="4333">
          <cell r="A4333">
            <v>634</v>
          </cell>
          <cell r="B4333">
            <v>745</v>
          </cell>
          <cell r="C4333" t="str">
            <v>634#745</v>
          </cell>
          <cell r="D4333">
            <v>6078</v>
          </cell>
          <cell r="E4333">
            <v>1</v>
          </cell>
          <cell r="F4333" t="str">
            <v>C</v>
          </cell>
          <cell r="G4333" t="str">
            <v>C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>Large Commercial Aircraft</v>
          </cell>
          <cell r="L4333" t="str">
            <v>Airbus</v>
          </cell>
          <cell r="M4333" t="str">
            <v>A319-100</v>
          </cell>
        </row>
        <row r="4334">
          <cell r="A4334">
            <v>633</v>
          </cell>
          <cell r="B4334">
            <v>745</v>
          </cell>
          <cell r="C4334" t="str">
            <v>633#745</v>
          </cell>
          <cell r="D4334">
            <v>6078</v>
          </cell>
          <cell r="E4334">
            <v>1</v>
          </cell>
          <cell r="F4334" t="str">
            <v>C</v>
          </cell>
          <cell r="G4334" t="str">
            <v>C</v>
          </cell>
          <cell r="H4334">
            <v>5000</v>
          </cell>
          <cell r="I4334">
            <v>0.21560000000000001</v>
          </cell>
          <cell r="J4334" t="str">
            <v/>
          </cell>
          <cell r="K4334" t="str">
            <v>Large Commercial Aircraft</v>
          </cell>
          <cell r="L4334" t="str">
            <v>Airbus</v>
          </cell>
          <cell r="M4334" t="str">
            <v>A320-200</v>
          </cell>
        </row>
        <row r="4335">
          <cell r="A4335">
            <v>206</v>
          </cell>
          <cell r="B4335">
            <v>745</v>
          </cell>
          <cell r="C4335" t="str">
            <v>206#745</v>
          </cell>
          <cell r="D4335">
            <v>6078</v>
          </cell>
          <cell r="E4335">
            <v>1</v>
          </cell>
          <cell r="F4335" t="str">
            <v>C</v>
          </cell>
          <cell r="G4335" t="str">
            <v>C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>Large Commercial Aircraft</v>
          </cell>
          <cell r="L4335" t="str">
            <v>Airbus</v>
          </cell>
          <cell r="M4335" t="str">
            <v>Airbus A319ceo</v>
          </cell>
        </row>
        <row r="4336">
          <cell r="A4336">
            <v>510</v>
          </cell>
          <cell r="B4336">
            <v>745</v>
          </cell>
          <cell r="C4336" t="str">
            <v>510#745</v>
          </cell>
          <cell r="D4336">
            <v>6078</v>
          </cell>
          <cell r="E4336">
            <v>1</v>
          </cell>
          <cell r="F4336" t="str">
            <v>C</v>
          </cell>
          <cell r="G4336" t="str">
            <v>C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>Large Commercial Aircraft</v>
          </cell>
          <cell r="L4336" t="str">
            <v>Airbus</v>
          </cell>
          <cell r="M4336" t="str">
            <v>Airbus A319ceo</v>
          </cell>
        </row>
        <row r="4337">
          <cell r="A4337">
            <v>207</v>
          </cell>
          <cell r="B4337">
            <v>745</v>
          </cell>
          <cell r="C4337" t="str">
            <v>207#745</v>
          </cell>
          <cell r="D4337">
            <v>6078</v>
          </cell>
          <cell r="E4337">
            <v>1</v>
          </cell>
          <cell r="F4337" t="str">
            <v>C</v>
          </cell>
          <cell r="G4337" t="str">
            <v>C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>Large Commercial Aircraft</v>
          </cell>
          <cell r="L4337" t="str">
            <v>Airbus</v>
          </cell>
          <cell r="M4337" t="str">
            <v>Airbus A320ceo</v>
          </cell>
        </row>
        <row r="4338">
          <cell r="A4338">
            <v>511</v>
          </cell>
          <cell r="B4338">
            <v>745</v>
          </cell>
          <cell r="C4338" t="str">
            <v>511#745</v>
          </cell>
          <cell r="D4338">
            <v>6078</v>
          </cell>
          <cell r="E4338">
            <v>1</v>
          </cell>
          <cell r="F4338" t="str">
            <v>C</v>
          </cell>
          <cell r="G4338" t="str">
            <v>C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>Large Commercial Aircraft</v>
          </cell>
          <cell r="L4338" t="str">
            <v>Airbus</v>
          </cell>
          <cell r="M4338" t="str">
            <v>Airbus A320ceo</v>
          </cell>
        </row>
        <row r="4339">
          <cell r="A4339">
            <v>208</v>
          </cell>
          <cell r="B4339">
            <v>745</v>
          </cell>
          <cell r="C4339" t="str">
            <v>208#745</v>
          </cell>
          <cell r="D4339">
            <v>6078</v>
          </cell>
          <cell r="E4339">
            <v>1</v>
          </cell>
          <cell r="F4339" t="str">
            <v>C</v>
          </cell>
          <cell r="G4339" t="str">
            <v>C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>Large Commercial Aircraft</v>
          </cell>
          <cell r="L4339" t="str">
            <v>Airbus</v>
          </cell>
          <cell r="M4339" t="str">
            <v>Airbus A321ceo</v>
          </cell>
        </row>
        <row r="4340">
          <cell r="A4340">
            <v>512</v>
          </cell>
          <cell r="B4340">
            <v>745</v>
          </cell>
          <cell r="C4340" t="str">
            <v>512#745</v>
          </cell>
          <cell r="D4340">
            <v>6078</v>
          </cell>
          <cell r="E4340">
            <v>1</v>
          </cell>
          <cell r="F4340" t="str">
            <v>C</v>
          </cell>
          <cell r="G4340" t="str">
            <v>C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>Large Commercial Aircraft</v>
          </cell>
          <cell r="L4340" t="str">
            <v>Airbus</v>
          </cell>
          <cell r="M4340" t="str">
            <v>Airbus A321ceo</v>
          </cell>
        </row>
        <row r="4341">
          <cell r="A4341">
            <v>513</v>
          </cell>
          <cell r="B4341">
            <v>745</v>
          </cell>
          <cell r="C4341" t="str">
            <v>513#745</v>
          </cell>
          <cell r="D4341">
            <v>6078</v>
          </cell>
          <cell r="E4341">
            <v>1</v>
          </cell>
          <cell r="F4341" t="str">
            <v>C</v>
          </cell>
          <cell r="G4341" t="str">
            <v>C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>Large Commercial Aircraft</v>
          </cell>
          <cell r="L4341" t="str">
            <v>Airbus</v>
          </cell>
          <cell r="M4341" t="str">
            <v>Airbus A319neo</v>
          </cell>
        </row>
        <row r="4342">
          <cell r="A4342">
            <v>209</v>
          </cell>
          <cell r="B4342">
            <v>745</v>
          </cell>
          <cell r="C4342" t="str">
            <v>209#745</v>
          </cell>
          <cell r="D4342">
            <v>6078</v>
          </cell>
          <cell r="E4342">
            <v>1</v>
          </cell>
          <cell r="F4342" t="str">
            <v>C</v>
          </cell>
          <cell r="G4342" t="str">
            <v>C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>Large Commercial Aircraft</v>
          </cell>
          <cell r="L4342" t="str">
            <v>Airbus</v>
          </cell>
          <cell r="M4342" t="str">
            <v>Airbus A319neo</v>
          </cell>
        </row>
        <row r="4343">
          <cell r="A4343">
            <v>514</v>
          </cell>
          <cell r="B4343">
            <v>745</v>
          </cell>
          <cell r="C4343" t="str">
            <v>514#745</v>
          </cell>
          <cell r="D4343">
            <v>6078</v>
          </cell>
          <cell r="E4343">
            <v>1</v>
          </cell>
          <cell r="F4343" t="str">
            <v>C</v>
          </cell>
          <cell r="G4343" t="str">
            <v>C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>Large Commercial Aircraft</v>
          </cell>
          <cell r="L4343" t="str">
            <v>Airbus</v>
          </cell>
          <cell r="M4343" t="str">
            <v>Airbus A320neo</v>
          </cell>
        </row>
        <row r="4344">
          <cell r="A4344">
            <v>210</v>
          </cell>
          <cell r="B4344">
            <v>745</v>
          </cell>
          <cell r="C4344" t="str">
            <v>210#745</v>
          </cell>
          <cell r="D4344">
            <v>6078</v>
          </cell>
          <cell r="E4344">
            <v>1</v>
          </cell>
          <cell r="F4344" t="str">
            <v>C</v>
          </cell>
          <cell r="G4344" t="str">
            <v>C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>Large Commercial Aircraft</v>
          </cell>
          <cell r="L4344" t="str">
            <v>Airbus</v>
          </cell>
          <cell r="M4344" t="str">
            <v>Airbus A320neo</v>
          </cell>
        </row>
        <row r="4345">
          <cell r="A4345">
            <v>665</v>
          </cell>
          <cell r="B4345">
            <v>745</v>
          </cell>
          <cell r="C4345" t="str">
            <v>665#745</v>
          </cell>
          <cell r="D4345">
            <v>6078</v>
          </cell>
          <cell r="E4345">
            <v>1</v>
          </cell>
          <cell r="F4345" t="str">
            <v>C</v>
          </cell>
          <cell r="G4345" t="str">
            <v>C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>Freighter</v>
          </cell>
          <cell r="L4345" t="str">
            <v>Airbus</v>
          </cell>
          <cell r="M4345" t="str">
            <v>A320-200P2F</v>
          </cell>
        </row>
        <row r="4346">
          <cell r="A4346">
            <v>666</v>
          </cell>
          <cell r="B4346">
            <v>745</v>
          </cell>
          <cell r="C4346" t="str">
            <v>666#745</v>
          </cell>
          <cell r="D4346">
            <v>6078</v>
          </cell>
          <cell r="E4346">
            <v>1</v>
          </cell>
          <cell r="F4346" t="str">
            <v>C</v>
          </cell>
          <cell r="G4346" t="str">
            <v>C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>Freighter</v>
          </cell>
          <cell r="L4346" t="str">
            <v>Airbus</v>
          </cell>
          <cell r="M4346" t="str">
            <v>A321P2F</v>
          </cell>
        </row>
        <row r="4347">
          <cell r="A4347">
            <v>573</v>
          </cell>
          <cell r="B4347">
            <v>745</v>
          </cell>
          <cell r="C4347" t="str">
            <v>573#745</v>
          </cell>
          <cell r="D4347">
            <v>6078</v>
          </cell>
          <cell r="E4347">
            <v>1</v>
          </cell>
          <cell r="F4347" t="str">
            <v>C</v>
          </cell>
          <cell r="G4347" t="str">
            <v>C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>Freighter</v>
          </cell>
          <cell r="L4347" t="str">
            <v>Boeing</v>
          </cell>
          <cell r="M4347" t="str">
            <v>Boeing 737-300SF</v>
          </cell>
        </row>
        <row r="4348">
          <cell r="A4348">
            <v>572</v>
          </cell>
          <cell r="B4348">
            <v>745</v>
          </cell>
          <cell r="C4348" t="str">
            <v>572#745</v>
          </cell>
          <cell r="D4348">
            <v>6078</v>
          </cell>
          <cell r="E4348">
            <v>1</v>
          </cell>
          <cell r="F4348" t="str">
            <v>C</v>
          </cell>
          <cell r="G4348" t="str">
            <v>C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>Freighter</v>
          </cell>
          <cell r="L4348" t="str">
            <v>Boeing</v>
          </cell>
          <cell r="M4348" t="str">
            <v>Boeing 737-400SF</v>
          </cell>
        </row>
        <row r="4349">
          <cell r="A4349">
            <v>591</v>
          </cell>
          <cell r="B4349">
            <v>745</v>
          </cell>
          <cell r="C4349" t="str">
            <v>591#745</v>
          </cell>
          <cell r="D4349">
            <v>6078</v>
          </cell>
          <cell r="E4349">
            <v>1</v>
          </cell>
          <cell r="F4349" t="str">
            <v>C</v>
          </cell>
          <cell r="G4349" t="str">
            <v>C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>Freighter</v>
          </cell>
          <cell r="L4349" t="str">
            <v>Boeing</v>
          </cell>
          <cell r="M4349" t="str">
            <v>Boeing 737-700C</v>
          </cell>
        </row>
        <row r="4350">
          <cell r="A4350">
            <v>571</v>
          </cell>
          <cell r="B4350">
            <v>745</v>
          </cell>
          <cell r="C4350" t="str">
            <v>571#745</v>
          </cell>
          <cell r="D4350">
            <v>6078</v>
          </cell>
          <cell r="E4350">
            <v>1</v>
          </cell>
          <cell r="F4350" t="str">
            <v>C</v>
          </cell>
          <cell r="G4350" t="str">
            <v>C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>Freighter</v>
          </cell>
          <cell r="L4350" t="str">
            <v>Boeing</v>
          </cell>
          <cell r="M4350" t="str">
            <v>Boeing 737-700/-800CF</v>
          </cell>
        </row>
        <row r="4351">
          <cell r="A4351">
            <v>596</v>
          </cell>
          <cell r="B4351">
            <v>745</v>
          </cell>
          <cell r="C4351" t="str">
            <v>596#745</v>
          </cell>
          <cell r="D4351">
            <v>6078</v>
          </cell>
          <cell r="E4351">
            <v>1</v>
          </cell>
          <cell r="F4351" t="str">
            <v>C</v>
          </cell>
          <cell r="G4351" t="str">
            <v>C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>Freighter</v>
          </cell>
          <cell r="L4351" t="str">
            <v>Boeing</v>
          </cell>
          <cell r="M4351" t="str">
            <v>Boeing 757-200 PF/SF</v>
          </cell>
        </row>
        <row r="4352">
          <cell r="A4352">
            <v>595</v>
          </cell>
          <cell r="B4352">
            <v>745</v>
          </cell>
          <cell r="C4352" t="str">
            <v>595#745</v>
          </cell>
          <cell r="D4352">
            <v>6078</v>
          </cell>
          <cell r="E4352">
            <v>1</v>
          </cell>
          <cell r="F4352" t="str">
            <v>C</v>
          </cell>
          <cell r="G4352" t="str">
            <v>C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>Freighter</v>
          </cell>
          <cell r="L4352" t="str">
            <v>Boeing</v>
          </cell>
          <cell r="M4352" t="str">
            <v>Boeing 757-200 PF/SF</v>
          </cell>
        </row>
        <row r="4353">
          <cell r="A4353">
            <v>674</v>
          </cell>
          <cell r="B4353">
            <v>745</v>
          </cell>
          <cell r="C4353" t="str">
            <v>674#745</v>
          </cell>
          <cell r="D4353">
            <v>6078</v>
          </cell>
          <cell r="E4353">
            <v>1</v>
          </cell>
          <cell r="F4353" t="str">
            <v>C</v>
          </cell>
          <cell r="G4353" t="str">
            <v>C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>Business Jet</v>
          </cell>
          <cell r="L4353" t="str">
            <v>Airbus</v>
          </cell>
          <cell r="M4353" t="str">
            <v>Airbus ACJ TwoTwenty</v>
          </cell>
        </row>
        <row r="4354">
          <cell r="A4354">
            <v>296</v>
          </cell>
          <cell r="B4354">
            <v>745</v>
          </cell>
          <cell r="C4354" t="str">
            <v>296#745</v>
          </cell>
          <cell r="D4354">
            <v>6078</v>
          </cell>
          <cell r="E4354">
            <v>1</v>
          </cell>
          <cell r="F4354" t="str">
            <v>C</v>
          </cell>
          <cell r="G4354" t="str">
            <v>C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>Business Jet</v>
          </cell>
          <cell r="L4354" t="str">
            <v>Airbus</v>
          </cell>
          <cell r="M4354" t="str">
            <v>Airbus ACJ320 Family</v>
          </cell>
        </row>
        <row r="4355">
          <cell r="A4355">
            <v>526</v>
          </cell>
          <cell r="B4355">
            <v>745</v>
          </cell>
          <cell r="C4355" t="str">
            <v>526#745</v>
          </cell>
          <cell r="D4355">
            <v>6078</v>
          </cell>
          <cell r="E4355">
            <v>1</v>
          </cell>
          <cell r="F4355" t="str">
            <v>C</v>
          </cell>
          <cell r="G4355" t="str">
            <v>C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>Business Jet</v>
          </cell>
          <cell r="L4355" t="str">
            <v>Airbus</v>
          </cell>
          <cell r="M4355" t="str">
            <v>Airbus ACJ320 Family</v>
          </cell>
        </row>
        <row r="4356">
          <cell r="A4356">
            <v>528</v>
          </cell>
          <cell r="B4356">
            <v>745</v>
          </cell>
          <cell r="C4356" t="str">
            <v>528#745</v>
          </cell>
          <cell r="D4356">
            <v>6078</v>
          </cell>
          <cell r="E4356">
            <v>1</v>
          </cell>
          <cell r="F4356" t="str">
            <v>C</v>
          </cell>
          <cell r="G4356" t="str">
            <v>C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>Business Jet</v>
          </cell>
          <cell r="L4356" t="str">
            <v>Airbus</v>
          </cell>
          <cell r="M4356" t="str">
            <v>Airbus ACJ320neo Family</v>
          </cell>
        </row>
        <row r="4357">
          <cell r="A4357">
            <v>527</v>
          </cell>
          <cell r="B4357">
            <v>745</v>
          </cell>
          <cell r="C4357" t="str">
            <v>527#745</v>
          </cell>
          <cell r="D4357">
            <v>6078</v>
          </cell>
          <cell r="E4357">
            <v>1</v>
          </cell>
          <cell r="F4357" t="str">
            <v>C</v>
          </cell>
          <cell r="G4357" t="str">
            <v>C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>Business Jet</v>
          </cell>
          <cell r="L4357" t="str">
            <v>Airbus</v>
          </cell>
          <cell r="M4357" t="str">
            <v>Airbus ACJ320neo Family</v>
          </cell>
        </row>
        <row r="4358">
          <cell r="A4358">
            <v>529</v>
          </cell>
          <cell r="B4358">
            <v>745</v>
          </cell>
          <cell r="C4358" t="str">
            <v>529#745</v>
          </cell>
          <cell r="D4358">
            <v>6078</v>
          </cell>
          <cell r="E4358">
            <v>1</v>
          </cell>
          <cell r="F4358" t="str">
            <v>C</v>
          </cell>
          <cell r="G4358" t="str">
            <v>C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>Business Jet</v>
          </cell>
          <cell r="L4358" t="str">
            <v>Boeing</v>
          </cell>
          <cell r="M4358" t="str">
            <v>Boeing BBJ MAX</v>
          </cell>
        </row>
        <row r="4359">
          <cell r="A4359">
            <v>297</v>
          </cell>
          <cell r="B4359">
            <v>745</v>
          </cell>
          <cell r="C4359" t="str">
            <v>297#745</v>
          </cell>
          <cell r="D4359">
            <v>6078</v>
          </cell>
          <cell r="E4359">
            <v>1</v>
          </cell>
          <cell r="F4359" t="str">
            <v>C</v>
          </cell>
          <cell r="G4359" t="str">
            <v>C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>Business Jet</v>
          </cell>
          <cell r="L4359" t="str">
            <v>Boeing</v>
          </cell>
          <cell r="M4359" t="str">
            <v>Boeing BBJ/BBJ2/BBJ3</v>
          </cell>
        </row>
        <row r="4360">
          <cell r="A4360">
            <v>636</v>
          </cell>
          <cell r="B4360">
            <v>745</v>
          </cell>
          <cell r="C4360" t="str">
            <v>636#745</v>
          </cell>
          <cell r="D4360">
            <v>6078</v>
          </cell>
          <cell r="E4360">
            <v>1</v>
          </cell>
          <cell r="F4360" t="str">
            <v>C</v>
          </cell>
          <cell r="G4360" t="str">
            <v>C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>Military Transport / Special Mission</v>
          </cell>
          <cell r="L4360" t="str">
            <v>Boeing</v>
          </cell>
          <cell r="M4360" t="str">
            <v>Boeing B-52 Stratofortress</v>
          </cell>
        </row>
        <row r="4361">
          <cell r="A4361">
            <v>676</v>
          </cell>
          <cell r="B4361">
            <v>745</v>
          </cell>
          <cell r="C4361" t="str">
            <v>676#745</v>
          </cell>
          <cell r="D4361">
            <v>6078</v>
          </cell>
          <cell r="E4361">
            <v>1</v>
          </cell>
          <cell r="F4361" t="str">
            <v>C</v>
          </cell>
          <cell r="G4361" t="str">
            <v>C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>Military Transport / Special Mission</v>
          </cell>
          <cell r="L4361" t="str">
            <v>Boeing</v>
          </cell>
          <cell r="M4361" t="str">
            <v>Boeing B-52 Stratofortress re-engine</v>
          </cell>
        </row>
        <row r="4362">
          <cell r="A4362">
            <v>156</v>
          </cell>
          <cell r="B4362">
            <v>745</v>
          </cell>
          <cell r="C4362" t="str">
            <v>156#745</v>
          </cell>
          <cell r="D4362">
            <v>6078</v>
          </cell>
          <cell r="E4362">
            <v>1</v>
          </cell>
          <cell r="F4362" t="str">
            <v>C</v>
          </cell>
          <cell r="G4362" t="str">
            <v>C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>Military Transport / Special Mission</v>
          </cell>
          <cell r="L4362" t="str">
            <v>Boeing</v>
          </cell>
          <cell r="M4362" t="str">
            <v>Boeing P-8 Poseidon</v>
          </cell>
        </row>
        <row r="4363">
          <cell r="A4363">
            <v>574</v>
          </cell>
          <cell r="B4363">
            <v>745</v>
          </cell>
          <cell r="C4363" t="str">
            <v>574#745</v>
          </cell>
          <cell r="D4363">
            <v>6078</v>
          </cell>
          <cell r="E4363">
            <v>1</v>
          </cell>
          <cell r="F4363" t="str">
            <v>C</v>
          </cell>
          <cell r="G4363" t="str">
            <v>C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>Military Transport / Special Mission</v>
          </cell>
          <cell r="L4363" t="str">
            <v>Boeing</v>
          </cell>
          <cell r="M4363" t="str">
            <v>Boeing C-40 Clipper</v>
          </cell>
        </row>
        <row r="4364">
          <cell r="A4364">
            <v>196</v>
          </cell>
          <cell r="B4364">
            <v>745</v>
          </cell>
          <cell r="C4364" t="str">
            <v>196#745</v>
          </cell>
          <cell r="D4364">
            <v>6078</v>
          </cell>
          <cell r="E4364">
            <v>1</v>
          </cell>
          <cell r="F4364" t="str">
            <v>C</v>
          </cell>
          <cell r="G4364" t="str">
            <v>C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>Large Commercial Aircraft</v>
          </cell>
          <cell r="L4364" t="str">
            <v>Boeing</v>
          </cell>
          <cell r="M4364" t="str">
            <v>Boeing 737 MAX: 737 MAX 8</v>
          </cell>
        </row>
        <row r="4365">
          <cell r="A4365">
            <v>197</v>
          </cell>
          <cell r="B4365">
            <v>745</v>
          </cell>
          <cell r="C4365" t="str">
            <v>197#745</v>
          </cell>
          <cell r="D4365">
            <v>6078</v>
          </cell>
          <cell r="E4365">
            <v>1</v>
          </cell>
          <cell r="F4365" t="str">
            <v>C</v>
          </cell>
          <cell r="G4365" t="str">
            <v>C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>Large Commercial Aircraft</v>
          </cell>
          <cell r="L4365" t="str">
            <v>Boeing</v>
          </cell>
          <cell r="M4365" t="str">
            <v>Boeing 737 MAX: 737 MAX 9</v>
          </cell>
        </row>
        <row r="4366">
          <cell r="A4366">
            <v>300</v>
          </cell>
          <cell r="B4366">
            <v>745</v>
          </cell>
          <cell r="C4366" t="str">
            <v>300#745</v>
          </cell>
          <cell r="D4366">
            <v>6078</v>
          </cell>
          <cell r="E4366">
            <v>1</v>
          </cell>
          <cell r="F4366" t="str">
            <v>C</v>
          </cell>
          <cell r="G4366" t="str">
            <v>C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>Large Commercial Aircraft</v>
          </cell>
          <cell r="L4366" t="str">
            <v>Boeing</v>
          </cell>
          <cell r="M4366" t="str">
            <v>Boeing 737-600</v>
          </cell>
        </row>
        <row r="4367">
          <cell r="A4367">
            <v>192</v>
          </cell>
          <cell r="B4367">
            <v>745</v>
          </cell>
          <cell r="C4367" t="str">
            <v>192#745</v>
          </cell>
          <cell r="D4367">
            <v>6078</v>
          </cell>
          <cell r="E4367">
            <v>1</v>
          </cell>
          <cell r="F4367" t="str">
            <v>C</v>
          </cell>
          <cell r="G4367" t="str">
            <v>C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>Large Commercial Aircraft</v>
          </cell>
          <cell r="L4367" t="str">
            <v>Boeing</v>
          </cell>
          <cell r="M4367" t="str">
            <v>Boeing 737-700</v>
          </cell>
        </row>
        <row r="4368">
          <cell r="A4368">
            <v>193</v>
          </cell>
          <cell r="B4368">
            <v>745</v>
          </cell>
          <cell r="C4368" t="str">
            <v>193#745</v>
          </cell>
          <cell r="D4368">
            <v>6078</v>
          </cell>
          <cell r="E4368">
            <v>1</v>
          </cell>
          <cell r="F4368" t="str">
            <v>C</v>
          </cell>
          <cell r="G4368" t="str">
            <v>C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>Large Commercial Aircraft</v>
          </cell>
          <cell r="L4368" t="str">
            <v>Boeing</v>
          </cell>
          <cell r="M4368" t="str">
            <v>Boeing 737-800</v>
          </cell>
        </row>
        <row r="4369">
          <cell r="A4369">
            <v>194</v>
          </cell>
          <cell r="B4369">
            <v>745</v>
          </cell>
          <cell r="C4369" t="str">
            <v>194#745</v>
          </cell>
          <cell r="D4369">
            <v>6078</v>
          </cell>
          <cell r="E4369">
            <v>1</v>
          </cell>
          <cell r="F4369" t="str">
            <v>C</v>
          </cell>
          <cell r="G4369" t="str">
            <v>C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>Large Commercial Aircraft</v>
          </cell>
          <cell r="L4369" t="str">
            <v>Boeing</v>
          </cell>
          <cell r="M4369" t="str">
            <v>Boeing 737-900</v>
          </cell>
        </row>
        <row r="4370">
          <cell r="A4370">
            <v>522</v>
          </cell>
          <cell r="B4370">
            <v>745</v>
          </cell>
          <cell r="C4370" t="str">
            <v>522#745</v>
          </cell>
          <cell r="D4370">
            <v>6078</v>
          </cell>
          <cell r="E4370">
            <v>1</v>
          </cell>
          <cell r="F4370" t="str">
            <v>C</v>
          </cell>
          <cell r="G4370" t="str">
            <v>C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>Large Commercial Aircraft</v>
          </cell>
          <cell r="L4370" t="str">
            <v>Boeing</v>
          </cell>
          <cell r="M4370" t="str">
            <v>Boeing 757</v>
          </cell>
        </row>
        <row r="4371">
          <cell r="A4371">
            <v>230</v>
          </cell>
          <cell r="B4371">
            <v>745</v>
          </cell>
          <cell r="C4371" t="str">
            <v>230#745</v>
          </cell>
          <cell r="D4371">
            <v>6078</v>
          </cell>
          <cell r="E4371">
            <v>1</v>
          </cell>
          <cell r="F4371" t="str">
            <v>C</v>
          </cell>
          <cell r="G4371" t="str">
            <v>C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>Large Commercial Aircraft</v>
          </cell>
          <cell r="L4371" t="str">
            <v>Boeing</v>
          </cell>
          <cell r="M4371" t="str">
            <v>Boeing 757</v>
          </cell>
        </row>
        <row r="4372">
          <cell r="A4372">
            <v>612</v>
          </cell>
          <cell r="B4372">
            <v>745</v>
          </cell>
          <cell r="C4372" t="str">
            <v>612#745</v>
          </cell>
          <cell r="D4372">
            <v>6078</v>
          </cell>
          <cell r="E4372">
            <v>1</v>
          </cell>
          <cell r="F4372" t="str">
            <v>C</v>
          </cell>
          <cell r="G4372" t="str">
            <v>C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>Large Commercial Aircraft</v>
          </cell>
          <cell r="L4372" t="str">
            <v>Boeing</v>
          </cell>
          <cell r="M4372" t="str">
            <v>Boeing New Single Aisle (NSA)</v>
          </cell>
        </row>
        <row r="4373">
          <cell r="A4373">
            <v>18</v>
          </cell>
          <cell r="B4373">
            <v>745</v>
          </cell>
          <cell r="C4373" t="str">
            <v>18#745</v>
          </cell>
          <cell r="D4373">
            <v>6078</v>
          </cell>
          <cell r="E4373">
            <v>1</v>
          </cell>
          <cell r="F4373" t="str">
            <v>C</v>
          </cell>
          <cell r="G4373" t="str">
            <v>C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>Large Commercial Aircraft</v>
          </cell>
          <cell r="L4373" t="str">
            <v>Comac</v>
          </cell>
          <cell r="M4373" t="str">
            <v>Comac C919</v>
          </cell>
        </row>
        <row r="4374">
          <cell r="A4374">
            <v>541</v>
          </cell>
          <cell r="B4374">
            <v>745</v>
          </cell>
          <cell r="C4374" t="str">
            <v>541#745</v>
          </cell>
          <cell r="D4374">
            <v>6078</v>
          </cell>
          <cell r="E4374">
            <v>1</v>
          </cell>
          <cell r="F4374" t="str">
            <v>C</v>
          </cell>
          <cell r="G4374" t="str">
            <v>C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>Large Commercial Aircraft</v>
          </cell>
          <cell r="L4374" t="str">
            <v>Irkut</v>
          </cell>
          <cell r="M4374" t="str">
            <v>Irkut MC-21</v>
          </cell>
        </row>
        <row r="4375">
          <cell r="A4375">
            <v>19</v>
          </cell>
          <cell r="B4375">
            <v>745</v>
          </cell>
          <cell r="C4375" t="str">
            <v>19#745</v>
          </cell>
          <cell r="D4375">
            <v>6078</v>
          </cell>
          <cell r="E4375">
            <v>1</v>
          </cell>
          <cell r="F4375" t="str">
            <v>C</v>
          </cell>
          <cell r="G4375" t="str">
            <v>C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>Large Commercial Aircraft</v>
          </cell>
          <cell r="L4375" t="str">
            <v>Irkut</v>
          </cell>
          <cell r="M4375" t="str">
            <v>Irkut MC-21</v>
          </cell>
        </row>
        <row r="4376">
          <cell r="A4376">
            <v>663</v>
          </cell>
          <cell r="B4376">
            <v>745</v>
          </cell>
          <cell r="C4376" t="str">
            <v>663#745</v>
          </cell>
          <cell r="D4376">
            <v>6382</v>
          </cell>
          <cell r="E4376">
            <v>1</v>
          </cell>
          <cell r="F4376" t="str">
            <v>D</v>
          </cell>
          <cell r="G4376" t="str">
            <v>D (105% C) [$6,078]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>Large Commercial Aircraft</v>
          </cell>
          <cell r="L4376" t="str">
            <v>Airbus</v>
          </cell>
          <cell r="M4376" t="str">
            <v>Airbus A321 XLR</v>
          </cell>
        </row>
        <row r="4377">
          <cell r="A4377">
            <v>654</v>
          </cell>
          <cell r="B4377">
            <v>745</v>
          </cell>
          <cell r="C4377" t="str">
            <v>654#745</v>
          </cell>
          <cell r="D4377">
            <v>6382</v>
          </cell>
          <cell r="E4377">
            <v>1</v>
          </cell>
          <cell r="F4377" t="str">
            <v>D</v>
          </cell>
          <cell r="G4377" t="str">
            <v>D (105% C) [$6,078]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>Large Commercial Aircraft</v>
          </cell>
          <cell r="L4377" t="str">
            <v>Airbus</v>
          </cell>
          <cell r="M4377" t="str">
            <v>Airbus A322X</v>
          </cell>
        </row>
        <row r="4378">
          <cell r="A4378">
            <v>655</v>
          </cell>
          <cell r="B4378">
            <v>745</v>
          </cell>
          <cell r="C4378" t="str">
            <v>655#745</v>
          </cell>
          <cell r="D4378">
            <v>6382</v>
          </cell>
          <cell r="E4378">
            <v>1</v>
          </cell>
          <cell r="F4378" t="str">
            <v>D</v>
          </cell>
          <cell r="G4378" t="str">
            <v>D (105% C) [$6,078]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>Large Commercial Aircraft</v>
          </cell>
          <cell r="L4378" t="str">
            <v>Airbus</v>
          </cell>
          <cell r="M4378" t="str">
            <v>Airbus A322X</v>
          </cell>
        </row>
        <row r="4379">
          <cell r="A4379">
            <v>653</v>
          </cell>
          <cell r="B4379">
            <v>745</v>
          </cell>
          <cell r="C4379" t="str">
            <v>653#745</v>
          </cell>
          <cell r="D4379">
            <v>6382</v>
          </cell>
          <cell r="E4379">
            <v>1</v>
          </cell>
          <cell r="F4379" t="str">
            <v>D</v>
          </cell>
          <cell r="G4379" t="str">
            <v>D (105% C) [$6,078]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>Large Commercial Aircraft</v>
          </cell>
          <cell r="L4379" t="str">
            <v>Airbus</v>
          </cell>
          <cell r="M4379" t="str">
            <v>Airbus A220-500</v>
          </cell>
        </row>
        <row r="4380">
          <cell r="A4380">
            <v>660</v>
          </cell>
          <cell r="B4380">
            <v>745</v>
          </cell>
          <cell r="C4380" t="str">
            <v>660#745</v>
          </cell>
          <cell r="D4380">
            <v>6382</v>
          </cell>
          <cell r="E4380">
            <v>1</v>
          </cell>
          <cell r="F4380" t="str">
            <v>D</v>
          </cell>
          <cell r="G4380" t="str">
            <v>D (105% C) [$6,078]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>Large Commercial Aircraft</v>
          </cell>
          <cell r="L4380" t="str">
            <v>Airbus</v>
          </cell>
          <cell r="M4380" t="str">
            <v>Airbus A321 LR</v>
          </cell>
        </row>
        <row r="4381">
          <cell r="A4381">
            <v>661</v>
          </cell>
          <cell r="B4381">
            <v>745</v>
          </cell>
          <cell r="C4381" t="str">
            <v>661#745</v>
          </cell>
          <cell r="D4381">
            <v>6382</v>
          </cell>
          <cell r="E4381">
            <v>1</v>
          </cell>
          <cell r="F4381" t="str">
            <v>D</v>
          </cell>
          <cell r="G4381" t="str">
            <v>D (105% C) [$6,078]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>Large Commercial Aircraft</v>
          </cell>
          <cell r="L4381" t="str">
            <v>Airbus</v>
          </cell>
          <cell r="M4381" t="str">
            <v>Airbus A321 LR</v>
          </cell>
        </row>
        <row r="4382">
          <cell r="A4382">
            <v>662</v>
          </cell>
          <cell r="B4382">
            <v>745</v>
          </cell>
          <cell r="C4382" t="str">
            <v>662#745</v>
          </cell>
          <cell r="D4382">
            <v>6382</v>
          </cell>
          <cell r="E4382">
            <v>1</v>
          </cell>
          <cell r="F4382" t="str">
            <v>D</v>
          </cell>
          <cell r="G4382" t="str">
            <v>D (105% C) [$6,078]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>Large Commercial Aircraft</v>
          </cell>
          <cell r="L4382" t="str">
            <v>Airbus</v>
          </cell>
          <cell r="M4382" t="str">
            <v>Airbus A321 XLR</v>
          </cell>
        </row>
        <row r="4383">
          <cell r="A4383">
            <v>124</v>
          </cell>
          <cell r="B4383">
            <v>746</v>
          </cell>
          <cell r="C4383" t="str">
            <v>124#746</v>
          </cell>
          <cell r="D4383">
            <v>3025</v>
          </cell>
          <cell r="E4383">
            <v>1</v>
          </cell>
          <cell r="F4383" t="str">
            <v>A</v>
          </cell>
          <cell r="G4383" t="str">
            <v>A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>Helicopter</v>
          </cell>
          <cell r="L4383" t="str">
            <v>Robinson</v>
          </cell>
          <cell r="M4383" t="str">
            <v>Robinson R66</v>
          </cell>
        </row>
        <row r="4384">
          <cell r="A4384">
            <v>90</v>
          </cell>
          <cell r="B4384">
            <v>746</v>
          </cell>
          <cell r="C4384" t="str">
            <v>90#746</v>
          </cell>
          <cell r="D4384">
            <v>15102</v>
          </cell>
          <cell r="E4384">
            <v>1</v>
          </cell>
          <cell r="F4384" t="str">
            <v>B</v>
          </cell>
          <cell r="G4384" t="str">
            <v>B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>Helicopter</v>
          </cell>
          <cell r="L4384" t="str">
            <v>Bell</v>
          </cell>
          <cell r="M4384" t="str">
            <v>Bell 407</v>
          </cell>
        </row>
        <row r="4385">
          <cell r="A4385">
            <v>583</v>
          </cell>
          <cell r="B4385">
            <v>746</v>
          </cell>
          <cell r="C4385" t="str">
            <v>583#746</v>
          </cell>
          <cell r="D4385">
            <v>15102</v>
          </cell>
          <cell r="E4385">
            <v>1</v>
          </cell>
          <cell r="F4385" t="str">
            <v>B</v>
          </cell>
          <cell r="G4385" t="str">
            <v>B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>Helicopter</v>
          </cell>
          <cell r="L4385" t="str">
            <v>Subaru/Bell</v>
          </cell>
          <cell r="M4385" t="str">
            <v>Subaru/Bell 412</v>
          </cell>
        </row>
        <row r="4386">
          <cell r="A4386">
            <v>112</v>
          </cell>
          <cell r="B4386">
            <v>746</v>
          </cell>
          <cell r="C4386" t="str">
            <v>112#746</v>
          </cell>
          <cell r="D4386">
            <v>15102</v>
          </cell>
          <cell r="E4386">
            <v>1</v>
          </cell>
          <cell r="F4386" t="str">
            <v>B</v>
          </cell>
          <cell r="G4386" t="str">
            <v>B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>Helicopter</v>
          </cell>
          <cell r="L4386" t="str">
            <v>Airbus</v>
          </cell>
          <cell r="M4386" t="str">
            <v>Airbus H120 Colibri</v>
          </cell>
        </row>
        <row r="4387">
          <cell r="A4387">
            <v>107</v>
          </cell>
          <cell r="B4387">
            <v>746</v>
          </cell>
          <cell r="C4387" t="str">
            <v>107#746</v>
          </cell>
          <cell r="D4387">
            <v>15102</v>
          </cell>
          <cell r="E4387">
            <v>1</v>
          </cell>
          <cell r="F4387" t="str">
            <v>B</v>
          </cell>
          <cell r="G4387" t="str">
            <v>B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>Helicopter</v>
          </cell>
          <cell r="L4387" t="str">
            <v>Airbus</v>
          </cell>
          <cell r="M4387" t="str">
            <v>Airbus H125</v>
          </cell>
        </row>
        <row r="4388">
          <cell r="A4388">
            <v>108</v>
          </cell>
          <cell r="B4388">
            <v>746</v>
          </cell>
          <cell r="C4388" t="str">
            <v>108#746</v>
          </cell>
          <cell r="D4388">
            <v>15102</v>
          </cell>
          <cell r="E4388">
            <v>1</v>
          </cell>
          <cell r="F4388" t="str">
            <v>B</v>
          </cell>
          <cell r="G4388" t="str">
            <v>B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>Helicopter</v>
          </cell>
          <cell r="L4388" t="str">
            <v>Airbus</v>
          </cell>
          <cell r="M4388" t="str">
            <v>Airbus H130</v>
          </cell>
        </row>
        <row r="4389">
          <cell r="A4389">
            <v>483</v>
          </cell>
          <cell r="B4389">
            <v>746</v>
          </cell>
          <cell r="C4389" t="str">
            <v>483#746</v>
          </cell>
          <cell r="D4389">
            <v>15102</v>
          </cell>
          <cell r="E4389">
            <v>1</v>
          </cell>
          <cell r="F4389" t="str">
            <v>B</v>
          </cell>
          <cell r="G4389" t="str">
            <v>B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>Helicopter</v>
          </cell>
          <cell r="L4389" t="str">
            <v>Airbus</v>
          </cell>
          <cell r="M4389" t="str">
            <v>Airbus H135</v>
          </cell>
        </row>
        <row r="4390">
          <cell r="A4390">
            <v>111</v>
          </cell>
          <cell r="B4390">
            <v>746</v>
          </cell>
          <cell r="C4390" t="str">
            <v>111#746</v>
          </cell>
          <cell r="D4390">
            <v>15102</v>
          </cell>
          <cell r="E4390">
            <v>1</v>
          </cell>
          <cell r="F4390" t="str">
            <v>B</v>
          </cell>
          <cell r="G4390" t="str">
            <v>B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>Helicopter</v>
          </cell>
          <cell r="L4390" t="str">
            <v>Airbus</v>
          </cell>
          <cell r="M4390" t="str">
            <v>Airbus H135</v>
          </cell>
        </row>
        <row r="4391">
          <cell r="A4391">
            <v>113</v>
          </cell>
          <cell r="B4391">
            <v>746</v>
          </cell>
          <cell r="C4391" t="str">
            <v>113#746</v>
          </cell>
          <cell r="D4391">
            <v>15102</v>
          </cell>
          <cell r="E4391">
            <v>1</v>
          </cell>
          <cell r="F4391" t="str">
            <v>B</v>
          </cell>
          <cell r="G4391" t="str">
            <v>B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>Helicopter</v>
          </cell>
          <cell r="L4391" t="str">
            <v>Airbus</v>
          </cell>
          <cell r="M4391" t="str">
            <v>Airbus H145/Kawasaki BK117</v>
          </cell>
        </row>
        <row r="4392">
          <cell r="A4392">
            <v>106</v>
          </cell>
          <cell r="B4392">
            <v>746</v>
          </cell>
          <cell r="C4392" t="str">
            <v>106#746</v>
          </cell>
          <cell r="D4392">
            <v>15102</v>
          </cell>
          <cell r="E4392">
            <v>1</v>
          </cell>
          <cell r="F4392" t="str">
            <v>B</v>
          </cell>
          <cell r="G4392" t="str">
            <v>B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>Helicopter</v>
          </cell>
          <cell r="L4392" t="str">
            <v>Airbus</v>
          </cell>
          <cell r="M4392" t="str">
            <v>Airbus H355</v>
          </cell>
        </row>
        <row r="4393">
          <cell r="A4393">
            <v>223</v>
          </cell>
          <cell r="B4393">
            <v>746</v>
          </cell>
          <cell r="C4393" t="str">
            <v>223#746</v>
          </cell>
          <cell r="D4393">
            <v>15102</v>
          </cell>
          <cell r="E4393">
            <v>1</v>
          </cell>
          <cell r="F4393" t="str">
            <v>B</v>
          </cell>
          <cell r="G4393" t="str">
            <v>B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>Helicopter</v>
          </cell>
          <cell r="L4393" t="str">
            <v>Kawasaki</v>
          </cell>
          <cell r="M4393" t="str">
            <v>Kawasaki BK 117</v>
          </cell>
        </row>
        <row r="4394">
          <cell r="A4394">
            <v>615</v>
          </cell>
          <cell r="B4394">
            <v>746</v>
          </cell>
          <cell r="C4394" t="str">
            <v>615#746</v>
          </cell>
          <cell r="D4394">
            <v>15102</v>
          </cell>
          <cell r="E4394">
            <v>1</v>
          </cell>
          <cell r="F4394" t="str">
            <v>B</v>
          </cell>
          <cell r="G4394" t="str">
            <v>B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>Helicopter</v>
          </cell>
          <cell r="L4394" t="str">
            <v>Leonardo</v>
          </cell>
          <cell r="M4394" t="str">
            <v>Leonardo Kopter</v>
          </cell>
        </row>
        <row r="4395">
          <cell r="A4395">
            <v>455</v>
          </cell>
          <cell r="B4395">
            <v>746</v>
          </cell>
          <cell r="C4395" t="str">
            <v>455#746</v>
          </cell>
          <cell r="D4395">
            <v>15102</v>
          </cell>
          <cell r="E4395">
            <v>1</v>
          </cell>
          <cell r="F4395" t="str">
            <v>B</v>
          </cell>
          <cell r="G4395" t="str">
            <v>B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>Helicopter</v>
          </cell>
          <cell r="L4395" t="str">
            <v>Leonardo</v>
          </cell>
          <cell r="M4395" t="str">
            <v>Leonardo AW109</v>
          </cell>
        </row>
        <row r="4396">
          <cell r="A4396">
            <v>83</v>
          </cell>
          <cell r="B4396">
            <v>746</v>
          </cell>
          <cell r="C4396" t="str">
            <v>83#746</v>
          </cell>
          <cell r="D4396">
            <v>15102</v>
          </cell>
          <cell r="E4396">
            <v>1</v>
          </cell>
          <cell r="F4396" t="str">
            <v>B</v>
          </cell>
          <cell r="G4396" t="str">
            <v>B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>Helicopter</v>
          </cell>
          <cell r="L4396" t="str">
            <v>Leonardo</v>
          </cell>
          <cell r="M4396" t="str">
            <v>Leonardo AW109</v>
          </cell>
        </row>
        <row r="4397">
          <cell r="A4397">
            <v>84</v>
          </cell>
          <cell r="B4397">
            <v>746</v>
          </cell>
          <cell r="C4397" t="str">
            <v>84#746</v>
          </cell>
          <cell r="D4397">
            <v>15102</v>
          </cell>
          <cell r="E4397">
            <v>1</v>
          </cell>
          <cell r="F4397" t="str">
            <v>B</v>
          </cell>
          <cell r="G4397" t="str">
            <v>B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>Helicopter</v>
          </cell>
          <cell r="L4397" t="str">
            <v>Leonardo</v>
          </cell>
          <cell r="M4397" t="str">
            <v>Leonardo AW119 Koala</v>
          </cell>
        </row>
        <row r="4398">
          <cell r="A4398">
            <v>86</v>
          </cell>
          <cell r="B4398">
            <v>746</v>
          </cell>
          <cell r="C4398" t="str">
            <v>86#746</v>
          </cell>
          <cell r="D4398">
            <v>15102</v>
          </cell>
          <cell r="E4398">
            <v>1</v>
          </cell>
          <cell r="F4398" t="str">
            <v>B</v>
          </cell>
          <cell r="G4398" t="str">
            <v>B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>Helicopter</v>
          </cell>
          <cell r="L4398" t="str">
            <v>Leonardo</v>
          </cell>
          <cell r="M4398" t="str">
            <v>Leonardo AW139</v>
          </cell>
        </row>
        <row r="4399">
          <cell r="A4399">
            <v>120</v>
          </cell>
          <cell r="B4399">
            <v>746</v>
          </cell>
          <cell r="C4399" t="str">
            <v>120#746</v>
          </cell>
          <cell r="D4399">
            <v>15102</v>
          </cell>
          <cell r="E4399">
            <v>1</v>
          </cell>
          <cell r="F4399" t="str">
            <v>B</v>
          </cell>
          <cell r="G4399" t="str">
            <v>B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>Helicopter</v>
          </cell>
          <cell r="L4399" t="str">
            <v>MD</v>
          </cell>
          <cell r="M4399" t="str">
            <v>MD Helicopters MD 500/600</v>
          </cell>
        </row>
        <row r="4400">
          <cell r="A4400">
            <v>119</v>
          </cell>
          <cell r="B4400">
            <v>746</v>
          </cell>
          <cell r="C4400" t="str">
            <v>119#746</v>
          </cell>
          <cell r="D4400">
            <v>15102</v>
          </cell>
          <cell r="E4400">
            <v>1</v>
          </cell>
          <cell r="F4400" t="str">
            <v>B</v>
          </cell>
          <cell r="G4400" t="str">
            <v>B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>Helicopter</v>
          </cell>
          <cell r="L4400" t="str">
            <v>MD</v>
          </cell>
          <cell r="M4400" t="str">
            <v>MD Helicopters MD Explorer</v>
          </cell>
        </row>
        <row r="4401">
          <cell r="A4401">
            <v>668</v>
          </cell>
          <cell r="B4401">
            <v>746</v>
          </cell>
          <cell r="C4401" t="str">
            <v>668#746</v>
          </cell>
          <cell r="D4401">
            <v>26399</v>
          </cell>
          <cell r="E4401">
            <v>1</v>
          </cell>
          <cell r="F4401" t="str">
            <v>C</v>
          </cell>
          <cell r="G4401" t="str">
            <v>C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>Freighter</v>
          </cell>
          <cell r="L4401" t="str">
            <v>ATR</v>
          </cell>
          <cell r="M4401" t="str">
            <v>ATR 72-600F</v>
          </cell>
        </row>
        <row r="4402">
          <cell r="A4402">
            <v>667</v>
          </cell>
          <cell r="B4402">
            <v>746</v>
          </cell>
          <cell r="C4402" t="str">
            <v>667#746</v>
          </cell>
          <cell r="D4402">
            <v>26399</v>
          </cell>
          <cell r="E4402">
            <v>1</v>
          </cell>
          <cell r="F4402" t="str">
            <v>C</v>
          </cell>
          <cell r="G4402" t="str">
            <v>C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>Freighter</v>
          </cell>
          <cell r="L4402" t="str">
            <v>ATR</v>
          </cell>
          <cell r="M4402" t="str">
            <v>ATR 72/42 Freighter Conversion</v>
          </cell>
        </row>
        <row r="4403">
          <cell r="A4403">
            <v>94</v>
          </cell>
          <cell r="B4403">
            <v>746</v>
          </cell>
          <cell r="C4403" t="str">
            <v>94#746</v>
          </cell>
          <cell r="D4403">
            <v>30799</v>
          </cell>
          <cell r="E4403">
            <v>1</v>
          </cell>
          <cell r="F4403" t="str">
            <v>D</v>
          </cell>
          <cell r="G4403" t="str">
            <v>D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>Helicopter</v>
          </cell>
          <cell r="L4403" t="str">
            <v>Bell</v>
          </cell>
          <cell r="M4403" t="str">
            <v>Bell UH-1 Iroquois/412</v>
          </cell>
        </row>
        <row r="4404">
          <cell r="A4404">
            <v>646</v>
          </cell>
          <cell r="B4404">
            <v>746</v>
          </cell>
          <cell r="C4404" t="str">
            <v>646#746</v>
          </cell>
          <cell r="D4404">
            <v>30799</v>
          </cell>
          <cell r="E4404">
            <v>1</v>
          </cell>
          <cell r="F4404" t="str">
            <v>D</v>
          </cell>
          <cell r="G4404" t="str">
            <v>D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>Helicopter</v>
          </cell>
          <cell r="L4404" t="str">
            <v>Bell</v>
          </cell>
          <cell r="M4404" t="str">
            <v>Bell 412X</v>
          </cell>
        </row>
        <row r="4405">
          <cell r="A4405">
            <v>91</v>
          </cell>
          <cell r="B4405">
            <v>746</v>
          </cell>
          <cell r="C4405" t="str">
            <v>91#746</v>
          </cell>
          <cell r="D4405">
            <v>30799</v>
          </cell>
          <cell r="E4405">
            <v>1</v>
          </cell>
          <cell r="F4405" t="str">
            <v>D</v>
          </cell>
          <cell r="G4405" t="str">
            <v>D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>Helicopter</v>
          </cell>
          <cell r="L4405" t="str">
            <v>Bell</v>
          </cell>
          <cell r="M4405" t="str">
            <v>Bell 429 GlobalRanger</v>
          </cell>
        </row>
        <row r="4406">
          <cell r="A4406">
            <v>89</v>
          </cell>
          <cell r="B4406">
            <v>746</v>
          </cell>
          <cell r="C4406" t="str">
            <v>89#746</v>
          </cell>
          <cell r="D4406">
            <v>30799</v>
          </cell>
          <cell r="E4406">
            <v>1</v>
          </cell>
          <cell r="F4406" t="str">
            <v>D</v>
          </cell>
          <cell r="G4406" t="str">
            <v>D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>Helicopter</v>
          </cell>
          <cell r="L4406" t="str">
            <v>Bell</v>
          </cell>
          <cell r="M4406" t="str">
            <v>Bell 505 Jet Ranger X</v>
          </cell>
        </row>
        <row r="4407">
          <cell r="A4407">
            <v>93</v>
          </cell>
          <cell r="B4407">
            <v>746</v>
          </cell>
          <cell r="C4407" t="str">
            <v>93#746</v>
          </cell>
          <cell r="D4407">
            <v>30799</v>
          </cell>
          <cell r="E4407">
            <v>1</v>
          </cell>
          <cell r="F4407" t="str">
            <v>D</v>
          </cell>
          <cell r="G4407" t="str">
            <v>D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>Helicopter</v>
          </cell>
          <cell r="L4407" t="str">
            <v>Bell</v>
          </cell>
          <cell r="M4407" t="str">
            <v>Bell 525 Relentless</v>
          </cell>
        </row>
        <row r="4408">
          <cell r="A4408">
            <v>109</v>
          </cell>
          <cell r="B4408">
            <v>746</v>
          </cell>
          <cell r="C4408" t="str">
            <v>109#746</v>
          </cell>
          <cell r="D4408">
            <v>30799</v>
          </cell>
          <cell r="E4408">
            <v>1</v>
          </cell>
          <cell r="F4408" t="str">
            <v>D</v>
          </cell>
          <cell r="G4408" t="str">
            <v>D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>Helicopter</v>
          </cell>
          <cell r="L4408" t="str">
            <v>Airbus</v>
          </cell>
          <cell r="M4408" t="str">
            <v>Airbus H155</v>
          </cell>
        </row>
        <row r="4409">
          <cell r="A4409">
            <v>110</v>
          </cell>
          <cell r="B4409">
            <v>746</v>
          </cell>
          <cell r="C4409" t="str">
            <v>110#746</v>
          </cell>
          <cell r="D4409">
            <v>30799</v>
          </cell>
          <cell r="E4409">
            <v>1</v>
          </cell>
          <cell r="F4409" t="str">
            <v>D</v>
          </cell>
          <cell r="G4409" t="str">
            <v>D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>Helicopter</v>
          </cell>
          <cell r="L4409" t="str">
            <v>Airbus</v>
          </cell>
          <cell r="M4409" t="str">
            <v>Airbus H160</v>
          </cell>
        </row>
        <row r="4410">
          <cell r="A4410">
            <v>618</v>
          </cell>
          <cell r="B4410">
            <v>746</v>
          </cell>
          <cell r="C4410" t="str">
            <v>618#746</v>
          </cell>
          <cell r="D4410">
            <v>32999</v>
          </cell>
          <cell r="E4410">
            <v>1</v>
          </cell>
          <cell r="F4410" t="str">
            <v>E</v>
          </cell>
          <cell r="G4410" t="str">
            <v>E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>Regional</v>
          </cell>
          <cell r="L4410" t="str">
            <v>Bombardier</v>
          </cell>
          <cell r="M4410" t="str">
            <v>Bombardier CRJ200</v>
          </cell>
        </row>
        <row r="4411">
          <cell r="A4411">
            <v>220</v>
          </cell>
          <cell r="B4411">
            <v>746</v>
          </cell>
          <cell r="C4411" t="str">
            <v>220#746</v>
          </cell>
          <cell r="D4411">
            <v>32999</v>
          </cell>
          <cell r="E4411">
            <v>1</v>
          </cell>
          <cell r="F4411" t="str">
            <v>E</v>
          </cell>
          <cell r="G4411" t="str">
            <v>E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>Regional</v>
          </cell>
          <cell r="L4411" t="str">
            <v>Bombardier</v>
          </cell>
          <cell r="M4411" t="str">
            <v>Bombardier CRJ700-1000</v>
          </cell>
        </row>
        <row r="4412">
          <cell r="A4412">
            <v>218</v>
          </cell>
          <cell r="B4412">
            <v>746</v>
          </cell>
          <cell r="C4412" t="str">
            <v>218#746</v>
          </cell>
          <cell r="D4412">
            <v>32999</v>
          </cell>
          <cell r="E4412">
            <v>1</v>
          </cell>
          <cell r="F4412" t="str">
            <v>E</v>
          </cell>
          <cell r="G4412" t="str">
            <v>E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>Regional</v>
          </cell>
          <cell r="L4412" t="str">
            <v>Bombardier</v>
          </cell>
          <cell r="M4412" t="str">
            <v>Bombardier CRJ700-700</v>
          </cell>
        </row>
        <row r="4413">
          <cell r="A4413">
            <v>219</v>
          </cell>
          <cell r="B4413">
            <v>746</v>
          </cell>
          <cell r="C4413" t="str">
            <v>219#746</v>
          </cell>
          <cell r="D4413">
            <v>32999</v>
          </cell>
          <cell r="E4413">
            <v>1</v>
          </cell>
          <cell r="F4413" t="str">
            <v>E</v>
          </cell>
          <cell r="G4413" t="str">
            <v>E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>Regional</v>
          </cell>
          <cell r="L4413" t="str">
            <v>Bombardier</v>
          </cell>
          <cell r="M4413" t="str">
            <v>Bombardier CRJ700-900</v>
          </cell>
        </row>
        <row r="4414">
          <cell r="A4414">
            <v>27</v>
          </cell>
          <cell r="B4414">
            <v>746</v>
          </cell>
          <cell r="C4414" t="str">
            <v>27#746</v>
          </cell>
          <cell r="D4414">
            <v>32999</v>
          </cell>
          <cell r="E4414">
            <v>1</v>
          </cell>
          <cell r="F4414" t="str">
            <v>E</v>
          </cell>
          <cell r="G4414" t="str">
            <v>E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>Regional</v>
          </cell>
          <cell r="L4414" t="str">
            <v>Comac</v>
          </cell>
          <cell r="M4414" t="str">
            <v>Comac ARJ21</v>
          </cell>
        </row>
        <row r="4415">
          <cell r="A4415">
            <v>580</v>
          </cell>
          <cell r="B4415">
            <v>746</v>
          </cell>
          <cell r="C4415" t="str">
            <v>580#746</v>
          </cell>
          <cell r="D4415">
            <v>32999</v>
          </cell>
          <cell r="E4415">
            <v>1</v>
          </cell>
          <cell r="F4415" t="str">
            <v>E</v>
          </cell>
          <cell r="G4415" t="str">
            <v>E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>Regional</v>
          </cell>
          <cell r="L4415" t="str">
            <v>Embraer</v>
          </cell>
          <cell r="M4415" t="str">
            <v>Embraer E170</v>
          </cell>
        </row>
        <row r="4416">
          <cell r="A4416">
            <v>22</v>
          </cell>
          <cell r="B4416">
            <v>746</v>
          </cell>
          <cell r="C4416" t="str">
            <v>22#746</v>
          </cell>
          <cell r="D4416">
            <v>32999</v>
          </cell>
          <cell r="E4416">
            <v>1</v>
          </cell>
          <cell r="F4416" t="str">
            <v>E</v>
          </cell>
          <cell r="G4416" t="str">
            <v>E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>Regional</v>
          </cell>
          <cell r="L4416" t="str">
            <v>Embraer</v>
          </cell>
          <cell r="M4416" t="str">
            <v>Embraer E175</v>
          </cell>
        </row>
        <row r="4417">
          <cell r="A4417">
            <v>24</v>
          </cell>
          <cell r="B4417">
            <v>746</v>
          </cell>
          <cell r="C4417" t="str">
            <v>24#746</v>
          </cell>
          <cell r="D4417">
            <v>32999</v>
          </cell>
          <cell r="E4417">
            <v>1</v>
          </cell>
          <cell r="F4417" t="str">
            <v>E</v>
          </cell>
          <cell r="G4417" t="str">
            <v>E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>Regional</v>
          </cell>
          <cell r="L4417" t="str">
            <v>Embraer</v>
          </cell>
          <cell r="M4417" t="str">
            <v>Embraer E175-E2</v>
          </cell>
        </row>
        <row r="4418">
          <cell r="A4418">
            <v>23</v>
          </cell>
          <cell r="B4418">
            <v>746</v>
          </cell>
          <cell r="C4418" t="str">
            <v>23#746</v>
          </cell>
          <cell r="D4418">
            <v>32999</v>
          </cell>
          <cell r="E4418">
            <v>1</v>
          </cell>
          <cell r="F4418" t="str">
            <v>E</v>
          </cell>
          <cell r="G4418" t="str">
            <v>E</v>
          </cell>
          <cell r="H4418">
            <v>18000</v>
          </cell>
          <cell r="I4418">
            <v>0.83327777777777778</v>
          </cell>
          <cell r="J4418" t="str">
            <v/>
          </cell>
          <cell r="K4418" t="str">
            <v>Regional</v>
          </cell>
          <cell r="L4418" t="str">
            <v>Embraer</v>
          </cell>
          <cell r="M4418" t="str">
            <v>Embraer E190</v>
          </cell>
        </row>
        <row r="4419">
          <cell r="A4419">
            <v>25</v>
          </cell>
          <cell r="B4419">
            <v>746</v>
          </cell>
          <cell r="C4419" t="str">
            <v>25#746</v>
          </cell>
          <cell r="D4419">
            <v>32999</v>
          </cell>
          <cell r="E4419">
            <v>1</v>
          </cell>
          <cell r="F4419" t="str">
            <v>E</v>
          </cell>
          <cell r="G4419" t="str">
            <v>E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>Regional</v>
          </cell>
          <cell r="L4419" t="str">
            <v>Embraer</v>
          </cell>
          <cell r="M4419" t="str">
            <v>Embraer E190-E2</v>
          </cell>
        </row>
        <row r="4420">
          <cell r="A4420">
            <v>558</v>
          </cell>
          <cell r="B4420">
            <v>746</v>
          </cell>
          <cell r="C4420" t="str">
            <v>558#746</v>
          </cell>
          <cell r="D4420">
            <v>32999</v>
          </cell>
          <cell r="E4420">
            <v>1</v>
          </cell>
          <cell r="F4420" t="str">
            <v>E</v>
          </cell>
          <cell r="G4420" t="str">
            <v>E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>Regional</v>
          </cell>
          <cell r="L4420" t="str">
            <v>Embraer</v>
          </cell>
          <cell r="M4420" t="str">
            <v>Embraer E195</v>
          </cell>
        </row>
        <row r="4421">
          <cell r="A4421">
            <v>559</v>
          </cell>
          <cell r="B4421">
            <v>746</v>
          </cell>
          <cell r="C4421" t="str">
            <v>559#746</v>
          </cell>
          <cell r="D4421">
            <v>32999</v>
          </cell>
          <cell r="E4421">
            <v>1</v>
          </cell>
          <cell r="F4421" t="str">
            <v>E</v>
          </cell>
          <cell r="G4421" t="str">
            <v>E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>Regional</v>
          </cell>
          <cell r="L4421" t="str">
            <v>Embraer</v>
          </cell>
          <cell r="M4421" t="str">
            <v>Embraer E195-E2</v>
          </cell>
        </row>
        <row r="4422">
          <cell r="A4422">
            <v>617</v>
          </cell>
          <cell r="B4422">
            <v>746</v>
          </cell>
          <cell r="C4422" t="str">
            <v>617#746</v>
          </cell>
          <cell r="D4422">
            <v>32999</v>
          </cell>
          <cell r="E4422">
            <v>1</v>
          </cell>
          <cell r="F4422" t="str">
            <v>E</v>
          </cell>
          <cell r="G4422" t="str">
            <v>E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>Regional</v>
          </cell>
          <cell r="L4422" t="str">
            <v>Embraer</v>
          </cell>
          <cell r="M4422" t="str">
            <v>Embraer ERJ 135/140/145</v>
          </cell>
        </row>
        <row r="4423">
          <cell r="A4423">
            <v>29</v>
          </cell>
          <cell r="B4423">
            <v>746</v>
          </cell>
          <cell r="C4423" t="str">
            <v>29#746</v>
          </cell>
          <cell r="D4423">
            <v>32999</v>
          </cell>
          <cell r="E4423">
            <v>1</v>
          </cell>
          <cell r="F4423" t="str">
            <v>E</v>
          </cell>
          <cell r="G4423" t="str">
            <v>E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>Regional</v>
          </cell>
          <cell r="L4423" t="str">
            <v>Sukhoi</v>
          </cell>
          <cell r="M4423" t="str">
            <v>Sukhoi Superjet 100</v>
          </cell>
        </row>
        <row r="4424">
          <cell r="A4424">
            <v>191</v>
          </cell>
          <cell r="B4424">
            <v>746</v>
          </cell>
          <cell r="C4424" t="str">
            <v>191#746</v>
          </cell>
          <cell r="D4424">
            <v>32999</v>
          </cell>
          <cell r="E4424">
            <v>1</v>
          </cell>
          <cell r="F4424" t="str">
            <v>E</v>
          </cell>
          <cell r="G4424" t="str">
            <v>E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>Regional</v>
          </cell>
          <cell r="L4424" t="str">
            <v>ATR</v>
          </cell>
          <cell r="M4424" t="str">
            <v>ATR 42</v>
          </cell>
        </row>
        <row r="4425">
          <cell r="A4425">
            <v>26</v>
          </cell>
          <cell r="B4425">
            <v>746</v>
          </cell>
          <cell r="C4425" t="str">
            <v>26#746</v>
          </cell>
          <cell r="D4425">
            <v>32999</v>
          </cell>
          <cell r="E4425">
            <v>1</v>
          </cell>
          <cell r="F4425" t="str">
            <v>E</v>
          </cell>
          <cell r="G4425" t="str">
            <v>E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>Regional</v>
          </cell>
          <cell r="L4425" t="str">
            <v>ATR</v>
          </cell>
          <cell r="M4425" t="str">
            <v>ATR 72</v>
          </cell>
        </row>
        <row r="4426">
          <cell r="A4426">
            <v>647</v>
          </cell>
          <cell r="B4426">
            <v>746</v>
          </cell>
          <cell r="C4426" t="str">
            <v>647#746</v>
          </cell>
          <cell r="D4426">
            <v>32999</v>
          </cell>
          <cell r="E4426">
            <v>1</v>
          </cell>
          <cell r="F4426" t="str">
            <v>E</v>
          </cell>
          <cell r="G4426" t="str">
            <v>E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>Regional</v>
          </cell>
          <cell r="L4426" t="str">
            <v>ATR</v>
          </cell>
          <cell r="M4426" t="str">
            <v>ATR 42/72X</v>
          </cell>
        </row>
        <row r="4427">
          <cell r="A4427">
            <v>616</v>
          </cell>
          <cell r="B4427">
            <v>746</v>
          </cell>
          <cell r="C4427" t="str">
            <v>616#746</v>
          </cell>
          <cell r="D4427">
            <v>32999</v>
          </cell>
          <cell r="E4427">
            <v>1</v>
          </cell>
          <cell r="F4427" t="str">
            <v>E</v>
          </cell>
          <cell r="G4427" t="str">
            <v>E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>Regional</v>
          </cell>
          <cell r="L4427" t="str">
            <v>AVIC</v>
          </cell>
          <cell r="M4427" t="str">
            <v>AVIC MA700</v>
          </cell>
        </row>
        <row r="4428">
          <cell r="A4428">
            <v>621</v>
          </cell>
          <cell r="B4428">
            <v>746</v>
          </cell>
          <cell r="C4428" t="str">
            <v>621#746</v>
          </cell>
          <cell r="D4428">
            <v>32999</v>
          </cell>
          <cell r="E4428">
            <v>1</v>
          </cell>
          <cell r="F4428" t="str">
            <v>E</v>
          </cell>
          <cell r="G4428" t="str">
            <v>E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>Regional</v>
          </cell>
          <cell r="L4428" t="str">
            <v>De</v>
          </cell>
          <cell r="M4428" t="str">
            <v>De Havilland Canada DHC-8-100</v>
          </cell>
        </row>
        <row r="4429">
          <cell r="A4429">
            <v>622</v>
          </cell>
          <cell r="B4429">
            <v>746</v>
          </cell>
          <cell r="C4429" t="str">
            <v>622#746</v>
          </cell>
          <cell r="D4429">
            <v>32999</v>
          </cell>
          <cell r="E4429">
            <v>1</v>
          </cell>
          <cell r="F4429" t="str">
            <v>E</v>
          </cell>
          <cell r="G4429" t="str">
            <v>E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>Regional</v>
          </cell>
          <cell r="L4429" t="str">
            <v>De</v>
          </cell>
          <cell r="M4429" t="str">
            <v>De Havilland Canada DHC-8-200</v>
          </cell>
        </row>
        <row r="4430">
          <cell r="A4430">
            <v>623</v>
          </cell>
          <cell r="B4430">
            <v>746</v>
          </cell>
          <cell r="C4430" t="str">
            <v>623#746</v>
          </cell>
          <cell r="D4430">
            <v>32999</v>
          </cell>
          <cell r="E4430">
            <v>1</v>
          </cell>
          <cell r="F4430" t="str">
            <v>E</v>
          </cell>
          <cell r="G4430" t="str">
            <v>E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>Regional</v>
          </cell>
          <cell r="L4430" t="str">
            <v>De</v>
          </cell>
          <cell r="M4430" t="str">
            <v>De Havilland Canada DHC-8-300</v>
          </cell>
        </row>
        <row r="4431">
          <cell r="A4431">
            <v>21</v>
          </cell>
          <cell r="B4431">
            <v>746</v>
          </cell>
          <cell r="C4431" t="str">
            <v>21#746</v>
          </cell>
          <cell r="D4431">
            <v>32999</v>
          </cell>
          <cell r="E4431">
            <v>1</v>
          </cell>
          <cell r="F4431" t="str">
            <v>E</v>
          </cell>
          <cell r="G4431" t="str">
            <v>E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>Regional</v>
          </cell>
          <cell r="L4431" t="str">
            <v>De</v>
          </cell>
          <cell r="M4431" t="str">
            <v>De Havilland Canada DHC-8-400</v>
          </cell>
        </row>
        <row r="4432">
          <cell r="A4432">
            <v>624</v>
          </cell>
          <cell r="B4432">
            <v>746</v>
          </cell>
          <cell r="C4432" t="str">
            <v>624#746</v>
          </cell>
          <cell r="D4432">
            <v>32999</v>
          </cell>
          <cell r="E4432">
            <v>1</v>
          </cell>
          <cell r="F4432" t="str">
            <v>E</v>
          </cell>
          <cell r="G4432" t="str">
            <v>E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>Regional</v>
          </cell>
          <cell r="L4432" t="str">
            <v>Dornier</v>
          </cell>
          <cell r="M4432" t="str">
            <v>Dornier Do 328-100</v>
          </cell>
        </row>
        <row r="4433">
          <cell r="A4433">
            <v>613</v>
          </cell>
          <cell r="B4433">
            <v>746</v>
          </cell>
          <cell r="C4433" t="str">
            <v>613#746</v>
          </cell>
          <cell r="D4433">
            <v>32999</v>
          </cell>
          <cell r="E4433">
            <v>1</v>
          </cell>
          <cell r="F4433" t="str">
            <v>E</v>
          </cell>
          <cell r="G4433" t="str">
            <v>E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>Regional</v>
          </cell>
          <cell r="L4433" t="str">
            <v xml:space="preserve">Embraer </v>
          </cell>
          <cell r="M4433" t="str">
            <v>New Embraer turboprop</v>
          </cell>
        </row>
        <row r="4434">
          <cell r="A4434">
            <v>625</v>
          </cell>
          <cell r="B4434">
            <v>746</v>
          </cell>
          <cell r="C4434" t="str">
            <v>625#746</v>
          </cell>
          <cell r="D4434">
            <v>32999</v>
          </cell>
          <cell r="E4434">
            <v>1</v>
          </cell>
          <cell r="F4434" t="str">
            <v>E</v>
          </cell>
          <cell r="G4434" t="str">
            <v>E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>Regional</v>
          </cell>
          <cell r="L4434" t="str">
            <v>Xian</v>
          </cell>
          <cell r="M4434" t="str">
            <v>Xian MA60</v>
          </cell>
        </row>
        <row r="4435">
          <cell r="A4435">
            <v>226</v>
          </cell>
          <cell r="B4435">
            <v>746</v>
          </cell>
          <cell r="C4435" t="str">
            <v>226#746</v>
          </cell>
          <cell r="D4435">
            <v>32999</v>
          </cell>
          <cell r="E4435">
            <v>1</v>
          </cell>
          <cell r="F4435" t="str">
            <v>E</v>
          </cell>
          <cell r="G4435" t="str">
            <v>E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>Turbine GA</v>
          </cell>
          <cell r="L4435" t="str">
            <v>Canadair</v>
          </cell>
          <cell r="M4435" t="str">
            <v>Canadair CL-415</v>
          </cell>
        </row>
        <row r="4436">
          <cell r="A4436">
            <v>671</v>
          </cell>
          <cell r="B4436">
            <v>746</v>
          </cell>
          <cell r="C4436" t="str">
            <v>671#746</v>
          </cell>
          <cell r="D4436">
            <v>37399</v>
          </cell>
          <cell r="E4436">
            <v>1</v>
          </cell>
          <cell r="F4436" t="str">
            <v>F</v>
          </cell>
          <cell r="G4436" t="str">
            <v>F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>Freighter</v>
          </cell>
          <cell r="L4436" t="str">
            <v>Embraer</v>
          </cell>
          <cell r="M4436" t="str">
            <v>Embraer E190F (P2F)</v>
          </cell>
        </row>
        <row r="4437">
          <cell r="A4437">
            <v>672</v>
          </cell>
          <cell r="B4437">
            <v>746</v>
          </cell>
          <cell r="C4437" t="str">
            <v>672#746</v>
          </cell>
          <cell r="D4437">
            <v>37399</v>
          </cell>
          <cell r="E4437">
            <v>1</v>
          </cell>
          <cell r="F4437" t="str">
            <v>F</v>
          </cell>
          <cell r="G4437" t="str">
            <v>F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>Freighter</v>
          </cell>
          <cell r="L4437" t="str">
            <v>Embraer</v>
          </cell>
          <cell r="M4437" t="str">
            <v>Embraer E195F (P2F)</v>
          </cell>
        </row>
        <row r="4438">
          <cell r="A4438">
            <v>566</v>
          </cell>
          <cell r="B4438">
            <v>746</v>
          </cell>
          <cell r="C4438" t="str">
            <v>566#746</v>
          </cell>
          <cell r="D4438">
            <v>38499</v>
          </cell>
          <cell r="E4438">
            <v>1</v>
          </cell>
          <cell r="F4438" t="str">
            <v>G</v>
          </cell>
          <cell r="G4438" t="str">
            <v>G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>Freighter</v>
          </cell>
          <cell r="L4438" t="str">
            <v>Airbus</v>
          </cell>
          <cell r="M4438" t="str">
            <v>Airbus A300-600ST Beluga</v>
          </cell>
        </row>
        <row r="4439">
          <cell r="A4439">
            <v>570</v>
          </cell>
          <cell r="B4439">
            <v>746</v>
          </cell>
          <cell r="C4439" t="str">
            <v>570#746</v>
          </cell>
          <cell r="D4439">
            <v>38499</v>
          </cell>
          <cell r="E4439">
            <v>1</v>
          </cell>
          <cell r="F4439" t="str">
            <v>G</v>
          </cell>
          <cell r="G4439" t="str">
            <v>G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>Freighter</v>
          </cell>
          <cell r="L4439" t="str">
            <v>Boeing</v>
          </cell>
          <cell r="M4439" t="str">
            <v>Boeing 767-300BCF</v>
          </cell>
        </row>
        <row r="4440">
          <cell r="A4440">
            <v>569</v>
          </cell>
          <cell r="B4440">
            <v>746</v>
          </cell>
          <cell r="C4440" t="str">
            <v>569#746</v>
          </cell>
          <cell r="D4440">
            <v>38499</v>
          </cell>
          <cell r="E4440">
            <v>1</v>
          </cell>
          <cell r="F4440" t="str">
            <v>G</v>
          </cell>
          <cell r="G4440" t="str">
            <v>G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>Freighter</v>
          </cell>
          <cell r="L4440" t="str">
            <v>Boeing</v>
          </cell>
          <cell r="M4440" t="str">
            <v>Boeing 767-300F</v>
          </cell>
        </row>
        <row r="4441">
          <cell r="A4441">
            <v>627</v>
          </cell>
          <cell r="B4441">
            <v>746</v>
          </cell>
          <cell r="C4441" t="str">
            <v>627#746</v>
          </cell>
          <cell r="D4441">
            <v>38499</v>
          </cell>
          <cell r="E4441">
            <v>1</v>
          </cell>
          <cell r="F4441" t="str">
            <v>G</v>
          </cell>
          <cell r="G4441" t="str">
            <v>G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>Freighter</v>
          </cell>
          <cell r="L4441" t="str">
            <v>McDonnell</v>
          </cell>
          <cell r="M4441" t="str">
            <v>McDonnell Douglas MD-11F/CF</v>
          </cell>
        </row>
        <row r="4442">
          <cell r="A4442">
            <v>626</v>
          </cell>
          <cell r="B4442">
            <v>746</v>
          </cell>
          <cell r="C4442" t="str">
            <v>626#746</v>
          </cell>
          <cell r="D4442">
            <v>38499</v>
          </cell>
          <cell r="E4442">
            <v>1</v>
          </cell>
          <cell r="F4442" t="str">
            <v>G</v>
          </cell>
          <cell r="G4442" t="str">
            <v>G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>Freighter</v>
          </cell>
          <cell r="L4442" t="str">
            <v>McDonnell</v>
          </cell>
          <cell r="M4442" t="str">
            <v>McDonnell Douglas MD-11F/CF</v>
          </cell>
        </row>
        <row r="4443">
          <cell r="A4443">
            <v>592</v>
          </cell>
          <cell r="B4443">
            <v>746</v>
          </cell>
          <cell r="C4443" t="str">
            <v>592#746</v>
          </cell>
          <cell r="D4443">
            <v>38499</v>
          </cell>
          <cell r="E4443">
            <v>1</v>
          </cell>
          <cell r="F4443" t="str">
            <v>G</v>
          </cell>
          <cell r="G4443" t="str">
            <v>G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>Freighter</v>
          </cell>
          <cell r="L4443" t="str">
            <v>Boeing</v>
          </cell>
          <cell r="M4443" t="str">
            <v>Boeing 747-400CF</v>
          </cell>
        </row>
        <row r="4444">
          <cell r="A4444">
            <v>593</v>
          </cell>
          <cell r="B4444">
            <v>746</v>
          </cell>
          <cell r="C4444" t="str">
            <v>593#746</v>
          </cell>
          <cell r="D4444">
            <v>38499</v>
          </cell>
          <cell r="E4444">
            <v>1</v>
          </cell>
          <cell r="F4444" t="str">
            <v>G</v>
          </cell>
          <cell r="G4444" t="str">
            <v>G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>Freighter</v>
          </cell>
          <cell r="L4444" t="str">
            <v>Boeing</v>
          </cell>
          <cell r="M4444" t="str">
            <v>Boeing 747-400CF</v>
          </cell>
        </row>
        <row r="4445">
          <cell r="A4445">
            <v>629</v>
          </cell>
          <cell r="B4445">
            <v>746</v>
          </cell>
          <cell r="C4445" t="str">
            <v>629#746</v>
          </cell>
          <cell r="D4445">
            <v>38499</v>
          </cell>
          <cell r="E4445">
            <v>1</v>
          </cell>
          <cell r="F4445" t="str">
            <v>G</v>
          </cell>
          <cell r="G4445" t="str">
            <v>G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>Freighter</v>
          </cell>
          <cell r="L4445" t="str">
            <v>Boeing</v>
          </cell>
          <cell r="M4445" t="str">
            <v>Boeing 747-400F/ERF</v>
          </cell>
        </row>
        <row r="4446">
          <cell r="A4446">
            <v>628</v>
          </cell>
          <cell r="B4446">
            <v>746</v>
          </cell>
          <cell r="C4446" t="str">
            <v>628#746</v>
          </cell>
          <cell r="D4446">
            <v>38499</v>
          </cell>
          <cell r="E4446">
            <v>1</v>
          </cell>
          <cell r="F4446" t="str">
            <v>G</v>
          </cell>
          <cell r="G4446" t="str">
            <v>G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>Freighter</v>
          </cell>
          <cell r="L4446" t="str">
            <v>Boeing</v>
          </cell>
          <cell r="M4446" t="str">
            <v>Boeing 747-400F/ERF</v>
          </cell>
        </row>
        <row r="4447">
          <cell r="A4447">
            <v>630</v>
          </cell>
          <cell r="B4447">
            <v>746</v>
          </cell>
          <cell r="C4447" t="str">
            <v>630#746</v>
          </cell>
          <cell r="D4447">
            <v>38499</v>
          </cell>
          <cell r="E4447">
            <v>1</v>
          </cell>
          <cell r="F4447" t="str">
            <v>G</v>
          </cell>
          <cell r="G4447" t="str">
            <v>G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>Freighter</v>
          </cell>
          <cell r="L4447" t="str">
            <v>Boeing</v>
          </cell>
          <cell r="M4447" t="str">
            <v>Boeing 747-400F/ERF</v>
          </cell>
        </row>
        <row r="4448">
          <cell r="A4448">
            <v>567</v>
          </cell>
          <cell r="B4448">
            <v>746</v>
          </cell>
          <cell r="C4448" t="str">
            <v>567#746</v>
          </cell>
          <cell r="D4448">
            <v>38499</v>
          </cell>
          <cell r="E4448">
            <v>1</v>
          </cell>
          <cell r="F4448" t="str">
            <v>G</v>
          </cell>
          <cell r="G4448" t="str">
            <v>G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>Freighter</v>
          </cell>
          <cell r="L4448" t="str">
            <v>Boeing</v>
          </cell>
          <cell r="M4448" t="str">
            <v>Boeing 747-8F</v>
          </cell>
        </row>
        <row r="4449">
          <cell r="A4449">
            <v>632</v>
          </cell>
          <cell r="B4449">
            <v>746</v>
          </cell>
          <cell r="C4449" t="str">
            <v>632#746</v>
          </cell>
          <cell r="D4449">
            <v>38499</v>
          </cell>
          <cell r="E4449">
            <v>1</v>
          </cell>
          <cell r="F4449" t="str">
            <v>G</v>
          </cell>
          <cell r="G4449" t="str">
            <v>G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>Freighter</v>
          </cell>
          <cell r="L4449" t="str">
            <v>Airbus</v>
          </cell>
          <cell r="M4449" t="str">
            <v>A300-600F/RF</v>
          </cell>
        </row>
        <row r="4450">
          <cell r="A4450">
            <v>631</v>
          </cell>
          <cell r="B4450">
            <v>746</v>
          </cell>
          <cell r="C4450" t="str">
            <v>631#746</v>
          </cell>
          <cell r="D4450">
            <v>38499</v>
          </cell>
          <cell r="E4450">
            <v>1</v>
          </cell>
          <cell r="F4450" t="str">
            <v>G</v>
          </cell>
          <cell r="G4450" t="str">
            <v>G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>Freighter</v>
          </cell>
          <cell r="L4450" t="str">
            <v>Airbus</v>
          </cell>
          <cell r="M4450" t="str">
            <v>A300-600F/RF</v>
          </cell>
        </row>
        <row r="4451">
          <cell r="A4451">
            <v>305</v>
          </cell>
          <cell r="B4451">
            <v>746</v>
          </cell>
          <cell r="C4451" t="str">
            <v>305#746</v>
          </cell>
          <cell r="D4451">
            <v>38499</v>
          </cell>
          <cell r="E4451">
            <v>1</v>
          </cell>
          <cell r="F4451" t="str">
            <v>G</v>
          </cell>
          <cell r="G4451" t="str">
            <v>G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>Large Commercial Aircraft</v>
          </cell>
          <cell r="L4451" t="str">
            <v>Airbus</v>
          </cell>
          <cell r="M4451" t="str">
            <v>Airbus A300</v>
          </cell>
        </row>
        <row r="4452">
          <cell r="A4452">
            <v>532</v>
          </cell>
          <cell r="B4452">
            <v>746</v>
          </cell>
          <cell r="C4452" t="str">
            <v>532#746</v>
          </cell>
          <cell r="D4452">
            <v>38499</v>
          </cell>
          <cell r="E4452">
            <v>1</v>
          </cell>
          <cell r="F4452" t="str">
            <v>G</v>
          </cell>
          <cell r="G4452" t="str">
            <v>G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>Large Commercial Aircraft</v>
          </cell>
          <cell r="L4452" t="str">
            <v>Airbus</v>
          </cell>
          <cell r="M4452" t="str">
            <v>Airbus A300</v>
          </cell>
        </row>
        <row r="4453">
          <cell r="A4453">
            <v>12</v>
          </cell>
          <cell r="B4453">
            <v>746</v>
          </cell>
          <cell r="C4453" t="str">
            <v>12#746</v>
          </cell>
          <cell r="D4453">
            <v>38499</v>
          </cell>
          <cell r="E4453">
            <v>1</v>
          </cell>
          <cell r="F4453" t="str">
            <v>G</v>
          </cell>
          <cell r="G4453" t="str">
            <v>G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>Large Commercial Aircraft</v>
          </cell>
          <cell r="L4453" t="str">
            <v>Boeing</v>
          </cell>
          <cell r="M4453" t="str">
            <v>Boeing 767</v>
          </cell>
        </row>
        <row r="4454">
          <cell r="A4454">
            <v>537</v>
          </cell>
          <cell r="B4454">
            <v>746</v>
          </cell>
          <cell r="C4454" t="str">
            <v>537#746</v>
          </cell>
          <cell r="D4454">
            <v>38499</v>
          </cell>
          <cell r="E4454">
            <v>1</v>
          </cell>
          <cell r="F4454" t="str">
            <v>G</v>
          </cell>
          <cell r="G4454" t="str">
            <v>G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>Large Commercial Aircraft</v>
          </cell>
          <cell r="L4454" t="str">
            <v>Boeing</v>
          </cell>
          <cell r="M4454" t="str">
            <v>Boeing 767</v>
          </cell>
        </row>
        <row r="4455">
          <cell r="A4455">
            <v>538</v>
          </cell>
          <cell r="B4455">
            <v>746</v>
          </cell>
          <cell r="C4455" t="str">
            <v>538#746</v>
          </cell>
          <cell r="D4455">
            <v>38499</v>
          </cell>
          <cell r="E4455">
            <v>1</v>
          </cell>
          <cell r="F4455" t="str">
            <v>G</v>
          </cell>
          <cell r="G4455" t="str">
            <v>G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>Large Commercial Aircraft</v>
          </cell>
          <cell r="L4455" t="str">
            <v>Boeing</v>
          </cell>
          <cell r="M4455" t="str">
            <v>Boeing 767</v>
          </cell>
        </row>
        <row r="4456">
          <cell r="A4456">
            <v>636</v>
          </cell>
          <cell r="B4456">
            <v>746</v>
          </cell>
          <cell r="C4456" t="str">
            <v>636#746</v>
          </cell>
          <cell r="D4456">
            <v>38499</v>
          </cell>
          <cell r="E4456">
            <v>2</v>
          </cell>
          <cell r="F4456" t="str">
            <v>G</v>
          </cell>
          <cell r="G4456" t="str">
            <v>G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>Military Transport / Special Mission</v>
          </cell>
          <cell r="L4456" t="str">
            <v>Boeing</v>
          </cell>
          <cell r="M4456" t="str">
            <v>Boeing B-52 Stratofortress</v>
          </cell>
        </row>
        <row r="4457">
          <cell r="A4457">
            <v>676</v>
          </cell>
          <cell r="B4457">
            <v>746</v>
          </cell>
          <cell r="C4457" t="str">
            <v>676#746</v>
          </cell>
          <cell r="D4457">
            <v>38499</v>
          </cell>
          <cell r="E4457">
            <v>2</v>
          </cell>
          <cell r="F4457" t="str">
            <v>G</v>
          </cell>
          <cell r="G4457" t="str">
            <v>G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>Military Transport / Special Mission</v>
          </cell>
          <cell r="L4457" t="str">
            <v>Boeing</v>
          </cell>
          <cell r="M4457" t="str">
            <v>Boeing B-52 Stratofortress re-engine</v>
          </cell>
        </row>
        <row r="4458">
          <cell r="A4458">
            <v>156</v>
          </cell>
          <cell r="B4458">
            <v>746</v>
          </cell>
          <cell r="C4458" t="str">
            <v>156#746</v>
          </cell>
          <cell r="D4458">
            <v>38499</v>
          </cell>
          <cell r="E4458">
            <v>2</v>
          </cell>
          <cell r="F4458" t="str">
            <v>G</v>
          </cell>
          <cell r="G4458" t="str">
            <v>G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>Military Transport / Special Mission</v>
          </cell>
          <cell r="L4458" t="str">
            <v>Boeing</v>
          </cell>
          <cell r="M4458" t="str">
            <v>Boeing P-8 Poseidon</v>
          </cell>
        </row>
        <row r="4459">
          <cell r="A4459">
            <v>574</v>
          </cell>
          <cell r="B4459">
            <v>746</v>
          </cell>
          <cell r="C4459" t="str">
            <v>574#746</v>
          </cell>
          <cell r="D4459">
            <v>38499</v>
          </cell>
          <cell r="E4459">
            <v>2</v>
          </cell>
          <cell r="F4459" t="str">
            <v>G</v>
          </cell>
          <cell r="G4459" t="str">
            <v>G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>Military Transport / Special Mission</v>
          </cell>
          <cell r="L4459" t="str">
            <v>Boeing</v>
          </cell>
          <cell r="M4459" t="str">
            <v>Boeing C-40 Clipper</v>
          </cell>
        </row>
        <row r="4460">
          <cell r="A4460">
            <v>541</v>
          </cell>
          <cell r="B4460">
            <v>746</v>
          </cell>
          <cell r="C4460" t="str">
            <v>541#746</v>
          </cell>
          <cell r="D4460">
            <v>38499</v>
          </cell>
          <cell r="E4460">
            <v>2</v>
          </cell>
          <cell r="F4460" t="str">
            <v>G</v>
          </cell>
          <cell r="G4460" t="str">
            <v>G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>Large Commercial Aircraft</v>
          </cell>
          <cell r="L4460" t="str">
            <v>Irkut</v>
          </cell>
          <cell r="M4460" t="str">
            <v>Irkut MC-21</v>
          </cell>
        </row>
        <row r="4461">
          <cell r="A4461">
            <v>19</v>
          </cell>
          <cell r="B4461">
            <v>746</v>
          </cell>
          <cell r="C4461" t="str">
            <v>19#746</v>
          </cell>
          <cell r="D4461">
            <v>38499</v>
          </cell>
          <cell r="E4461">
            <v>2</v>
          </cell>
          <cell r="F4461" t="str">
            <v>G</v>
          </cell>
          <cell r="G4461" t="str">
            <v>G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>Large Commercial Aircraft</v>
          </cell>
          <cell r="L4461" t="str">
            <v>Irkut</v>
          </cell>
          <cell r="M4461" t="str">
            <v>Irkut MC-21</v>
          </cell>
        </row>
        <row r="4462">
          <cell r="A4462">
            <v>535</v>
          </cell>
          <cell r="B4462">
            <v>746</v>
          </cell>
          <cell r="C4462" t="str">
            <v>535#746</v>
          </cell>
          <cell r="D4462">
            <v>43999</v>
          </cell>
          <cell r="E4462">
            <v>1</v>
          </cell>
          <cell r="F4462" t="str">
            <v>H</v>
          </cell>
          <cell r="G4462" t="str">
            <v>H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>Large Commercial Aircraft</v>
          </cell>
          <cell r="L4462" t="str">
            <v>Boeing</v>
          </cell>
          <cell r="M4462" t="str">
            <v>Boeing 737 Classic: 737-400</v>
          </cell>
        </row>
        <row r="4463">
          <cell r="A4463">
            <v>536</v>
          </cell>
          <cell r="B4463">
            <v>746</v>
          </cell>
          <cell r="C4463" t="str">
            <v>536#746</v>
          </cell>
          <cell r="D4463">
            <v>43999</v>
          </cell>
          <cell r="E4463">
            <v>1</v>
          </cell>
          <cell r="F4463" t="str">
            <v>H</v>
          </cell>
          <cell r="G4463" t="str">
            <v>H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>Large Commercial Aircraft</v>
          </cell>
          <cell r="L4463" t="str">
            <v>Boeing</v>
          </cell>
          <cell r="M4463" t="str">
            <v>Boeing 737 Classic: 737-500</v>
          </cell>
        </row>
        <row r="4464">
          <cell r="A4464">
            <v>309</v>
          </cell>
          <cell r="B4464">
            <v>746</v>
          </cell>
          <cell r="C4464" t="str">
            <v>309#746</v>
          </cell>
          <cell r="D4464">
            <v>43999</v>
          </cell>
          <cell r="E4464">
            <v>1</v>
          </cell>
          <cell r="F4464" t="str">
            <v>H</v>
          </cell>
          <cell r="G4464" t="str">
            <v>H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>Large Commercial Aircraft</v>
          </cell>
          <cell r="L4464" t="str">
            <v>Boeing</v>
          </cell>
          <cell r="M4464" t="str">
            <v>Boeing 737 MAX: 737 MAX 10</v>
          </cell>
        </row>
        <row r="4465">
          <cell r="A4465">
            <v>195</v>
          </cell>
          <cell r="B4465">
            <v>746</v>
          </cell>
          <cell r="C4465" t="str">
            <v>195#746</v>
          </cell>
          <cell r="D4465">
            <v>43999</v>
          </cell>
          <cell r="E4465">
            <v>1</v>
          </cell>
          <cell r="F4465" t="str">
            <v>H</v>
          </cell>
          <cell r="G4465" t="str">
            <v>H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>Large Commercial Aircraft</v>
          </cell>
          <cell r="L4465" t="str">
            <v>Boeing</v>
          </cell>
          <cell r="M4465" t="str">
            <v>Boeing 737 MAX: 737 MAX 7</v>
          </cell>
        </row>
        <row r="4466">
          <cell r="A4466">
            <v>515</v>
          </cell>
          <cell r="B4466">
            <v>746</v>
          </cell>
          <cell r="C4466" t="str">
            <v>515#746</v>
          </cell>
          <cell r="D4466">
            <v>43999</v>
          </cell>
          <cell r="E4466">
            <v>1</v>
          </cell>
          <cell r="F4466" t="str">
            <v>H</v>
          </cell>
          <cell r="G4466" t="str">
            <v>H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>Large Commercial Aircraft</v>
          </cell>
          <cell r="L4466" t="str">
            <v>Airbus</v>
          </cell>
          <cell r="M4466" t="str">
            <v>Airbus A321neo</v>
          </cell>
        </row>
        <row r="4467">
          <cell r="A4467">
            <v>211</v>
          </cell>
          <cell r="B4467">
            <v>746</v>
          </cell>
          <cell r="C4467" t="str">
            <v>211#746</v>
          </cell>
          <cell r="D4467">
            <v>43999</v>
          </cell>
          <cell r="E4467">
            <v>1</v>
          </cell>
          <cell r="F4467" t="str">
            <v>H</v>
          </cell>
          <cell r="G4467" t="str">
            <v>H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>Large Commercial Aircraft</v>
          </cell>
          <cell r="L4467" t="str">
            <v>Airbus</v>
          </cell>
          <cell r="M4467" t="str">
            <v>Airbus A321neo</v>
          </cell>
        </row>
        <row r="4468">
          <cell r="A4468">
            <v>299</v>
          </cell>
          <cell r="B4468">
            <v>746</v>
          </cell>
          <cell r="C4468" t="str">
            <v>299#746</v>
          </cell>
          <cell r="D4468">
            <v>43999</v>
          </cell>
          <cell r="E4468">
            <v>1</v>
          </cell>
          <cell r="F4468" t="str">
            <v>H</v>
          </cell>
          <cell r="G4468" t="str">
            <v>H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>Large Commercial Aircraft</v>
          </cell>
          <cell r="L4468" t="str">
            <v>Boeing</v>
          </cell>
          <cell r="M4468" t="str">
            <v>Boeing 717</v>
          </cell>
        </row>
        <row r="4469">
          <cell r="A4469">
            <v>534</v>
          </cell>
          <cell r="B4469">
            <v>746</v>
          </cell>
          <cell r="C4469" t="str">
            <v>534#746</v>
          </cell>
          <cell r="D4469">
            <v>43999</v>
          </cell>
          <cell r="E4469">
            <v>1</v>
          </cell>
          <cell r="F4469" t="str">
            <v>H</v>
          </cell>
          <cell r="G4469" t="str">
            <v>H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>Large Commercial Aircraft</v>
          </cell>
          <cell r="L4469" t="str">
            <v>Boeing</v>
          </cell>
          <cell r="M4469" t="str">
            <v>Boeing 737 Classic: 737-300</v>
          </cell>
        </row>
        <row r="4470">
          <cell r="A4470">
            <v>125</v>
          </cell>
          <cell r="B4470">
            <v>746</v>
          </cell>
          <cell r="C4470" t="str">
            <v>125#746</v>
          </cell>
          <cell r="D4470">
            <v>43999</v>
          </cell>
          <cell r="E4470">
            <v>1</v>
          </cell>
          <cell r="F4470" t="str">
            <v>H</v>
          </cell>
          <cell r="G4470" t="str">
            <v>H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>Helicopter</v>
          </cell>
          <cell r="L4470" t="str">
            <v>Sikorsky</v>
          </cell>
          <cell r="M4470" t="str">
            <v>Sikorsky S-76</v>
          </cell>
        </row>
        <row r="4471">
          <cell r="A4471">
            <v>126</v>
          </cell>
          <cell r="B4471">
            <v>746</v>
          </cell>
          <cell r="C4471" t="str">
            <v>126#746</v>
          </cell>
          <cell r="D4471">
            <v>43999</v>
          </cell>
          <cell r="E4471">
            <v>1</v>
          </cell>
          <cell r="F4471" t="str">
            <v>H</v>
          </cell>
          <cell r="G4471" t="str">
            <v>H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>Helicopter</v>
          </cell>
          <cell r="L4471" t="str">
            <v>Sikorsky</v>
          </cell>
          <cell r="M4471" t="str">
            <v>Sikorsky S-92</v>
          </cell>
        </row>
        <row r="4472">
          <cell r="A4472">
            <v>221</v>
          </cell>
          <cell r="B4472">
            <v>746</v>
          </cell>
          <cell r="C4472" t="str">
            <v>221#746</v>
          </cell>
          <cell r="D4472">
            <v>43999</v>
          </cell>
          <cell r="E4472">
            <v>1</v>
          </cell>
          <cell r="F4472" t="str">
            <v>H</v>
          </cell>
          <cell r="G4472" t="str">
            <v>H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>Large Commercial Aircraft</v>
          </cell>
          <cell r="L4472" t="str">
            <v>Airbus</v>
          </cell>
          <cell r="M4472" t="str">
            <v>Airbus A220-100</v>
          </cell>
        </row>
        <row r="4473">
          <cell r="A4473">
            <v>222</v>
          </cell>
          <cell r="B4473">
            <v>746</v>
          </cell>
          <cell r="C4473" t="str">
            <v>222#746</v>
          </cell>
          <cell r="D4473">
            <v>43999</v>
          </cell>
          <cell r="E4473">
            <v>1</v>
          </cell>
          <cell r="F4473" t="str">
            <v>H</v>
          </cell>
          <cell r="G4473" t="str">
            <v>H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>Large Commercial Aircraft</v>
          </cell>
          <cell r="L4473" t="str">
            <v>Airbus</v>
          </cell>
          <cell r="M4473" t="str">
            <v>Airbus A220-300</v>
          </cell>
        </row>
        <row r="4474">
          <cell r="A4474">
            <v>634</v>
          </cell>
          <cell r="B4474">
            <v>746</v>
          </cell>
          <cell r="C4474" t="str">
            <v>634#746</v>
          </cell>
          <cell r="D4474">
            <v>43999</v>
          </cell>
          <cell r="E4474">
            <v>1</v>
          </cell>
          <cell r="F4474" t="str">
            <v>H</v>
          </cell>
          <cell r="G4474" t="str">
            <v>H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>Large Commercial Aircraft</v>
          </cell>
          <cell r="L4474" t="str">
            <v>Airbus</v>
          </cell>
          <cell r="M4474" t="str">
            <v>A319-100</v>
          </cell>
        </row>
        <row r="4475">
          <cell r="A4475">
            <v>633</v>
          </cell>
          <cell r="B4475">
            <v>746</v>
          </cell>
          <cell r="C4475" t="str">
            <v>633#746</v>
          </cell>
          <cell r="D4475">
            <v>43999</v>
          </cell>
          <cell r="E4475">
            <v>1</v>
          </cell>
          <cell r="F4475" t="str">
            <v>H</v>
          </cell>
          <cell r="G4475" t="str">
            <v>H</v>
          </cell>
          <cell r="H4475">
            <v>18000</v>
          </cell>
          <cell r="I4475">
            <v>1.4443888888888889</v>
          </cell>
          <cell r="J4475" t="str">
            <v/>
          </cell>
          <cell r="K4475" t="str">
            <v>Large Commercial Aircraft</v>
          </cell>
          <cell r="L4475" t="str">
            <v>Airbus</v>
          </cell>
          <cell r="M4475" t="str">
            <v>A320-200</v>
          </cell>
        </row>
        <row r="4476">
          <cell r="A4476">
            <v>206</v>
          </cell>
          <cell r="B4476">
            <v>746</v>
          </cell>
          <cell r="C4476" t="str">
            <v>206#746</v>
          </cell>
          <cell r="D4476">
            <v>43999</v>
          </cell>
          <cell r="E4476">
            <v>1</v>
          </cell>
          <cell r="F4476" t="str">
            <v>H</v>
          </cell>
          <cell r="G4476" t="str">
            <v>H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>Large Commercial Aircraft</v>
          </cell>
          <cell r="L4476" t="str">
            <v>Airbus</v>
          </cell>
          <cell r="M4476" t="str">
            <v>Airbus A319ceo</v>
          </cell>
        </row>
        <row r="4477">
          <cell r="A4477">
            <v>510</v>
          </cell>
          <cell r="B4477">
            <v>746</v>
          </cell>
          <cell r="C4477" t="str">
            <v>510#746</v>
          </cell>
          <cell r="D4477">
            <v>43999</v>
          </cell>
          <cell r="E4477">
            <v>1</v>
          </cell>
          <cell r="F4477" t="str">
            <v>H</v>
          </cell>
          <cell r="G4477" t="str">
            <v>H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>Large Commercial Aircraft</v>
          </cell>
          <cell r="L4477" t="str">
            <v>Airbus</v>
          </cell>
          <cell r="M4477" t="str">
            <v>Airbus A319ceo</v>
          </cell>
        </row>
        <row r="4478">
          <cell r="A4478">
            <v>207</v>
          </cell>
          <cell r="B4478">
            <v>746</v>
          </cell>
          <cell r="C4478" t="str">
            <v>207#746</v>
          </cell>
          <cell r="D4478">
            <v>43999</v>
          </cell>
          <cell r="E4478">
            <v>1</v>
          </cell>
          <cell r="F4478" t="str">
            <v>H</v>
          </cell>
          <cell r="G4478" t="str">
            <v>H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>Large Commercial Aircraft</v>
          </cell>
          <cell r="L4478" t="str">
            <v>Airbus</v>
          </cell>
          <cell r="M4478" t="str">
            <v>Airbus A320ceo</v>
          </cell>
        </row>
        <row r="4479">
          <cell r="A4479">
            <v>511</v>
          </cell>
          <cell r="B4479">
            <v>746</v>
          </cell>
          <cell r="C4479" t="str">
            <v>511#746</v>
          </cell>
          <cell r="D4479">
            <v>43999</v>
          </cell>
          <cell r="E4479">
            <v>1</v>
          </cell>
          <cell r="F4479" t="str">
            <v>H</v>
          </cell>
          <cell r="G4479" t="str">
            <v>H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>Large Commercial Aircraft</v>
          </cell>
          <cell r="L4479" t="str">
            <v>Airbus</v>
          </cell>
          <cell r="M4479" t="str">
            <v>Airbus A320ceo</v>
          </cell>
        </row>
        <row r="4480">
          <cell r="A4480">
            <v>208</v>
          </cell>
          <cell r="B4480">
            <v>746</v>
          </cell>
          <cell r="C4480" t="str">
            <v>208#746</v>
          </cell>
          <cell r="D4480">
            <v>43999</v>
          </cell>
          <cell r="E4480">
            <v>1</v>
          </cell>
          <cell r="F4480" t="str">
            <v>H</v>
          </cell>
          <cell r="G4480" t="str">
            <v>H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>Large Commercial Aircraft</v>
          </cell>
          <cell r="L4480" t="str">
            <v>Airbus</v>
          </cell>
          <cell r="M4480" t="str">
            <v>Airbus A321ceo</v>
          </cell>
        </row>
        <row r="4481">
          <cell r="A4481">
            <v>512</v>
          </cell>
          <cell r="B4481">
            <v>746</v>
          </cell>
          <cell r="C4481" t="str">
            <v>512#746</v>
          </cell>
          <cell r="D4481">
            <v>43999</v>
          </cell>
          <cell r="E4481">
            <v>1</v>
          </cell>
          <cell r="F4481" t="str">
            <v>H</v>
          </cell>
          <cell r="G4481" t="str">
            <v>H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>Large Commercial Aircraft</v>
          </cell>
          <cell r="L4481" t="str">
            <v>Airbus</v>
          </cell>
          <cell r="M4481" t="str">
            <v>Airbus A321ceo</v>
          </cell>
        </row>
        <row r="4482">
          <cell r="A4482">
            <v>513</v>
          </cell>
          <cell r="B4482">
            <v>746</v>
          </cell>
          <cell r="C4482" t="str">
            <v>513#746</v>
          </cell>
          <cell r="D4482">
            <v>43999</v>
          </cell>
          <cell r="E4482">
            <v>1</v>
          </cell>
          <cell r="F4482" t="str">
            <v>H</v>
          </cell>
          <cell r="G4482" t="str">
            <v>H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>Large Commercial Aircraft</v>
          </cell>
          <cell r="L4482" t="str">
            <v>Airbus</v>
          </cell>
          <cell r="M4482" t="str">
            <v>Airbus A319neo</v>
          </cell>
        </row>
        <row r="4483">
          <cell r="A4483">
            <v>209</v>
          </cell>
          <cell r="B4483">
            <v>746</v>
          </cell>
          <cell r="C4483" t="str">
            <v>209#746</v>
          </cell>
          <cell r="D4483">
            <v>43999</v>
          </cell>
          <cell r="E4483">
            <v>1</v>
          </cell>
          <cell r="F4483" t="str">
            <v>H</v>
          </cell>
          <cell r="G4483" t="str">
            <v>H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>Large Commercial Aircraft</v>
          </cell>
          <cell r="L4483" t="str">
            <v>Airbus</v>
          </cell>
          <cell r="M4483" t="str">
            <v>Airbus A319neo</v>
          </cell>
        </row>
        <row r="4484">
          <cell r="A4484">
            <v>514</v>
          </cell>
          <cell r="B4484">
            <v>746</v>
          </cell>
          <cell r="C4484" t="str">
            <v>514#746</v>
          </cell>
          <cell r="D4484">
            <v>43999</v>
          </cell>
          <cell r="E4484">
            <v>1</v>
          </cell>
          <cell r="F4484" t="str">
            <v>H</v>
          </cell>
          <cell r="G4484" t="str">
            <v>H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>Large Commercial Aircraft</v>
          </cell>
          <cell r="L4484" t="str">
            <v>Airbus</v>
          </cell>
          <cell r="M4484" t="str">
            <v>Airbus A320neo</v>
          </cell>
        </row>
        <row r="4485">
          <cell r="A4485">
            <v>210</v>
          </cell>
          <cell r="B4485">
            <v>746</v>
          </cell>
          <cell r="C4485" t="str">
            <v>210#746</v>
          </cell>
          <cell r="D4485">
            <v>43999</v>
          </cell>
          <cell r="E4485">
            <v>1</v>
          </cell>
          <cell r="F4485" t="str">
            <v>H</v>
          </cell>
          <cell r="G4485" t="str">
            <v>H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>Large Commercial Aircraft</v>
          </cell>
          <cell r="L4485" t="str">
            <v>Airbus</v>
          </cell>
          <cell r="M4485" t="str">
            <v>Airbus A320neo</v>
          </cell>
        </row>
        <row r="4486">
          <cell r="A4486">
            <v>102</v>
          </cell>
          <cell r="B4486">
            <v>746</v>
          </cell>
          <cell r="C4486" t="str">
            <v>102#746</v>
          </cell>
          <cell r="D4486">
            <v>43999</v>
          </cell>
          <cell r="E4486">
            <v>1</v>
          </cell>
          <cell r="F4486" t="str">
            <v>H</v>
          </cell>
          <cell r="G4486" t="str">
            <v>H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>Helicopter</v>
          </cell>
          <cell r="L4486" t="str">
            <v>Airbus</v>
          </cell>
          <cell r="M4486" t="str">
            <v>Airbus H175</v>
          </cell>
        </row>
        <row r="4487">
          <cell r="A4487">
            <v>105</v>
          </cell>
          <cell r="B4487">
            <v>746</v>
          </cell>
          <cell r="C4487" t="str">
            <v>105#746</v>
          </cell>
          <cell r="D4487">
            <v>43999</v>
          </cell>
          <cell r="E4487">
            <v>1</v>
          </cell>
          <cell r="F4487" t="str">
            <v>H</v>
          </cell>
          <cell r="G4487" t="str">
            <v>H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>Helicopter</v>
          </cell>
          <cell r="L4487" t="str">
            <v>Airbus</v>
          </cell>
          <cell r="M4487" t="str">
            <v>Airbus H215 / H225</v>
          </cell>
        </row>
        <row r="4488">
          <cell r="A4488">
            <v>88</v>
          </cell>
          <cell r="B4488">
            <v>746</v>
          </cell>
          <cell r="C4488" t="str">
            <v>88#746</v>
          </cell>
          <cell r="D4488">
            <v>43999</v>
          </cell>
          <cell r="E4488">
            <v>1</v>
          </cell>
          <cell r="F4488" t="str">
            <v>H</v>
          </cell>
          <cell r="G4488" t="str">
            <v>H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>Helicopter</v>
          </cell>
          <cell r="L4488" t="str">
            <v>Leonardo</v>
          </cell>
          <cell r="M4488" t="str">
            <v>Leonardo AW169</v>
          </cell>
        </row>
        <row r="4489">
          <cell r="A4489">
            <v>87</v>
          </cell>
          <cell r="B4489">
            <v>746</v>
          </cell>
          <cell r="C4489" t="str">
            <v>87#746</v>
          </cell>
          <cell r="D4489">
            <v>43999</v>
          </cell>
          <cell r="E4489">
            <v>1</v>
          </cell>
          <cell r="F4489" t="str">
            <v>H</v>
          </cell>
          <cell r="G4489" t="str">
            <v>H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>Helicopter</v>
          </cell>
          <cell r="L4489" t="str">
            <v>Leonardo</v>
          </cell>
          <cell r="M4489" t="str">
            <v>Leonardo AW189</v>
          </cell>
        </row>
        <row r="4490">
          <cell r="A4490">
            <v>96</v>
          </cell>
          <cell r="B4490">
            <v>746</v>
          </cell>
          <cell r="C4490" t="str">
            <v>96#746</v>
          </cell>
          <cell r="D4490">
            <v>43999</v>
          </cell>
          <cell r="E4490">
            <v>1</v>
          </cell>
          <cell r="F4490" t="str">
            <v>H</v>
          </cell>
          <cell r="G4490" t="str">
            <v>H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>Helicopter</v>
          </cell>
          <cell r="L4490" t="str">
            <v>Leonardo</v>
          </cell>
          <cell r="M4490" t="str">
            <v>Leonardo AW609</v>
          </cell>
        </row>
        <row r="4491">
          <cell r="A4491">
            <v>665</v>
          </cell>
          <cell r="B4491">
            <v>746</v>
          </cell>
          <cell r="C4491" t="str">
            <v>665#746</v>
          </cell>
          <cell r="D4491">
            <v>43999</v>
          </cell>
          <cell r="E4491">
            <v>1</v>
          </cell>
          <cell r="F4491" t="str">
            <v>H</v>
          </cell>
          <cell r="G4491" t="str">
            <v>H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>Freighter</v>
          </cell>
          <cell r="L4491" t="str">
            <v>Airbus</v>
          </cell>
          <cell r="M4491" t="str">
            <v>A320-200P2F</v>
          </cell>
        </row>
        <row r="4492">
          <cell r="A4492">
            <v>666</v>
          </cell>
          <cell r="B4492">
            <v>746</v>
          </cell>
          <cell r="C4492" t="str">
            <v>666#746</v>
          </cell>
          <cell r="D4492">
            <v>43999</v>
          </cell>
          <cell r="E4492">
            <v>1</v>
          </cell>
          <cell r="F4492" t="str">
            <v>H</v>
          </cell>
          <cell r="G4492" t="str">
            <v>H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>Freighter</v>
          </cell>
          <cell r="L4492" t="str">
            <v>Airbus</v>
          </cell>
          <cell r="M4492" t="str">
            <v>A321P2F</v>
          </cell>
        </row>
        <row r="4493">
          <cell r="A4493">
            <v>573</v>
          </cell>
          <cell r="B4493">
            <v>746</v>
          </cell>
          <cell r="C4493" t="str">
            <v>573#746</v>
          </cell>
          <cell r="D4493">
            <v>43999</v>
          </cell>
          <cell r="E4493">
            <v>1</v>
          </cell>
          <cell r="F4493" t="str">
            <v>H</v>
          </cell>
          <cell r="G4493" t="str">
            <v>H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>Freighter</v>
          </cell>
          <cell r="L4493" t="str">
            <v>Boeing</v>
          </cell>
          <cell r="M4493" t="str">
            <v>Boeing 737-300SF</v>
          </cell>
        </row>
        <row r="4494">
          <cell r="A4494">
            <v>572</v>
          </cell>
          <cell r="B4494">
            <v>746</v>
          </cell>
          <cell r="C4494" t="str">
            <v>572#746</v>
          </cell>
          <cell r="D4494">
            <v>43999</v>
          </cell>
          <cell r="E4494">
            <v>1</v>
          </cell>
          <cell r="F4494" t="str">
            <v>H</v>
          </cell>
          <cell r="G4494" t="str">
            <v>H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>Freighter</v>
          </cell>
          <cell r="L4494" t="str">
            <v>Boeing</v>
          </cell>
          <cell r="M4494" t="str">
            <v>Boeing 737-400SF</v>
          </cell>
        </row>
        <row r="4495">
          <cell r="A4495">
            <v>591</v>
          </cell>
          <cell r="B4495">
            <v>746</v>
          </cell>
          <cell r="C4495" t="str">
            <v>591#746</v>
          </cell>
          <cell r="D4495">
            <v>43999</v>
          </cell>
          <cell r="E4495">
            <v>1</v>
          </cell>
          <cell r="F4495" t="str">
            <v>H</v>
          </cell>
          <cell r="G4495" t="str">
            <v>H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>Freighter</v>
          </cell>
          <cell r="L4495" t="str">
            <v>Boeing</v>
          </cell>
          <cell r="M4495" t="str">
            <v>Boeing 737-700C</v>
          </cell>
        </row>
        <row r="4496">
          <cell r="A4496">
            <v>571</v>
          </cell>
          <cell r="B4496">
            <v>746</v>
          </cell>
          <cell r="C4496" t="str">
            <v>571#746</v>
          </cell>
          <cell r="D4496">
            <v>43999</v>
          </cell>
          <cell r="E4496">
            <v>1</v>
          </cell>
          <cell r="F4496" t="str">
            <v>H</v>
          </cell>
          <cell r="G4496" t="str">
            <v>H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>Freighter</v>
          </cell>
          <cell r="L4496" t="str">
            <v>Boeing</v>
          </cell>
          <cell r="M4496" t="str">
            <v>Boeing 737-700/-800CF</v>
          </cell>
        </row>
        <row r="4497">
          <cell r="A4497">
            <v>596</v>
          </cell>
          <cell r="B4497">
            <v>746</v>
          </cell>
          <cell r="C4497" t="str">
            <v>596#746</v>
          </cell>
          <cell r="D4497">
            <v>43999</v>
          </cell>
          <cell r="E4497">
            <v>1</v>
          </cell>
          <cell r="F4497" t="str">
            <v>H</v>
          </cell>
          <cell r="G4497" t="str">
            <v>H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>Freighter</v>
          </cell>
          <cell r="L4497" t="str">
            <v>Boeing</v>
          </cell>
          <cell r="M4497" t="str">
            <v>Boeing 757-200 PF/SF</v>
          </cell>
        </row>
        <row r="4498">
          <cell r="A4498">
            <v>595</v>
          </cell>
          <cell r="B4498">
            <v>746</v>
          </cell>
          <cell r="C4498" t="str">
            <v>595#746</v>
          </cell>
          <cell r="D4498">
            <v>43999</v>
          </cell>
          <cell r="E4498">
            <v>1</v>
          </cell>
          <cell r="F4498" t="str">
            <v>H</v>
          </cell>
          <cell r="G4498" t="str">
            <v>H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>Freighter</v>
          </cell>
          <cell r="L4498" t="str">
            <v>Boeing</v>
          </cell>
          <cell r="M4498" t="str">
            <v>Boeing 757-200 PF/SF</v>
          </cell>
        </row>
        <row r="4499">
          <cell r="A4499">
            <v>674</v>
          </cell>
          <cell r="B4499">
            <v>746</v>
          </cell>
          <cell r="C4499" t="str">
            <v>674#746</v>
          </cell>
          <cell r="D4499">
            <v>43999</v>
          </cell>
          <cell r="E4499">
            <v>1</v>
          </cell>
          <cell r="F4499" t="str">
            <v>H</v>
          </cell>
          <cell r="G4499" t="str">
            <v>H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>Business Jet</v>
          </cell>
          <cell r="L4499" t="str">
            <v>Airbus</v>
          </cell>
          <cell r="M4499" t="str">
            <v>Airbus ACJ TwoTwenty</v>
          </cell>
        </row>
        <row r="4500">
          <cell r="A4500">
            <v>296</v>
          </cell>
          <cell r="B4500">
            <v>746</v>
          </cell>
          <cell r="C4500" t="str">
            <v>296#746</v>
          </cell>
          <cell r="D4500">
            <v>43999</v>
          </cell>
          <cell r="E4500">
            <v>1</v>
          </cell>
          <cell r="F4500" t="str">
            <v>H</v>
          </cell>
          <cell r="G4500" t="str">
            <v>H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>Business Jet</v>
          </cell>
          <cell r="L4500" t="str">
            <v>Airbus</v>
          </cell>
          <cell r="M4500" t="str">
            <v>Airbus ACJ320 Family</v>
          </cell>
        </row>
        <row r="4501">
          <cell r="A4501">
            <v>526</v>
          </cell>
          <cell r="B4501">
            <v>746</v>
          </cell>
          <cell r="C4501" t="str">
            <v>526#746</v>
          </cell>
          <cell r="D4501">
            <v>43999</v>
          </cell>
          <cell r="E4501">
            <v>1</v>
          </cell>
          <cell r="F4501" t="str">
            <v>H</v>
          </cell>
          <cell r="G4501" t="str">
            <v>H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>Business Jet</v>
          </cell>
          <cell r="L4501" t="str">
            <v>Airbus</v>
          </cell>
          <cell r="M4501" t="str">
            <v>Airbus ACJ320 Family</v>
          </cell>
        </row>
        <row r="4502">
          <cell r="A4502">
            <v>528</v>
          </cell>
          <cell r="B4502">
            <v>746</v>
          </cell>
          <cell r="C4502" t="str">
            <v>528#746</v>
          </cell>
          <cell r="D4502">
            <v>43999</v>
          </cell>
          <cell r="E4502">
            <v>1</v>
          </cell>
          <cell r="F4502" t="str">
            <v>H</v>
          </cell>
          <cell r="G4502" t="str">
            <v>H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>Business Jet</v>
          </cell>
          <cell r="L4502" t="str">
            <v>Airbus</v>
          </cell>
          <cell r="M4502" t="str">
            <v>Airbus ACJ320neo Family</v>
          </cell>
        </row>
        <row r="4503">
          <cell r="A4503">
            <v>527</v>
          </cell>
          <cell r="B4503">
            <v>746</v>
          </cell>
          <cell r="C4503" t="str">
            <v>527#746</v>
          </cell>
          <cell r="D4503">
            <v>43999</v>
          </cell>
          <cell r="E4503">
            <v>1</v>
          </cell>
          <cell r="F4503" t="str">
            <v>H</v>
          </cell>
          <cell r="G4503" t="str">
            <v>H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>Business Jet</v>
          </cell>
          <cell r="L4503" t="str">
            <v>Airbus</v>
          </cell>
          <cell r="M4503" t="str">
            <v>Airbus ACJ320neo Family</v>
          </cell>
        </row>
        <row r="4504">
          <cell r="A4504">
            <v>529</v>
          </cell>
          <cell r="B4504">
            <v>746</v>
          </cell>
          <cell r="C4504" t="str">
            <v>529#746</v>
          </cell>
          <cell r="D4504">
            <v>43999</v>
          </cell>
          <cell r="E4504">
            <v>1</v>
          </cell>
          <cell r="F4504" t="str">
            <v>H</v>
          </cell>
          <cell r="G4504" t="str">
            <v>H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>Business Jet</v>
          </cell>
          <cell r="L4504" t="str">
            <v>Boeing</v>
          </cell>
          <cell r="M4504" t="str">
            <v>Boeing BBJ MAX</v>
          </cell>
        </row>
        <row r="4505">
          <cell r="A4505">
            <v>297</v>
          </cell>
          <cell r="B4505">
            <v>746</v>
          </cell>
          <cell r="C4505" t="str">
            <v>297#746</v>
          </cell>
          <cell r="D4505">
            <v>43999</v>
          </cell>
          <cell r="E4505">
            <v>1</v>
          </cell>
          <cell r="F4505" t="str">
            <v>H</v>
          </cell>
          <cell r="G4505" t="str">
            <v>H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>Business Jet</v>
          </cell>
          <cell r="L4505" t="str">
            <v>Boeing</v>
          </cell>
          <cell r="M4505" t="str">
            <v>Boeing BBJ/BBJ2/BBJ3</v>
          </cell>
        </row>
        <row r="4506">
          <cell r="A4506">
            <v>196</v>
          </cell>
          <cell r="B4506">
            <v>746</v>
          </cell>
          <cell r="C4506" t="str">
            <v>196#746</v>
          </cell>
          <cell r="D4506">
            <v>43999</v>
          </cell>
          <cell r="E4506">
            <v>1</v>
          </cell>
          <cell r="F4506" t="str">
            <v>H</v>
          </cell>
          <cell r="G4506" t="str">
            <v>H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>Large Commercial Aircraft</v>
          </cell>
          <cell r="L4506" t="str">
            <v>Boeing</v>
          </cell>
          <cell r="M4506" t="str">
            <v>Boeing 737 MAX: 737 MAX 8</v>
          </cell>
        </row>
        <row r="4507">
          <cell r="A4507">
            <v>197</v>
          </cell>
          <cell r="B4507">
            <v>746</v>
          </cell>
          <cell r="C4507" t="str">
            <v>197#746</v>
          </cell>
          <cell r="D4507">
            <v>43999</v>
          </cell>
          <cell r="E4507">
            <v>1</v>
          </cell>
          <cell r="F4507" t="str">
            <v>H</v>
          </cell>
          <cell r="G4507" t="str">
            <v>H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>Large Commercial Aircraft</v>
          </cell>
          <cell r="L4507" t="str">
            <v>Boeing</v>
          </cell>
          <cell r="M4507" t="str">
            <v>Boeing 737 MAX: 737 MAX 9</v>
          </cell>
        </row>
        <row r="4508">
          <cell r="A4508">
            <v>300</v>
          </cell>
          <cell r="B4508">
            <v>746</v>
          </cell>
          <cell r="C4508" t="str">
            <v>300#746</v>
          </cell>
          <cell r="D4508">
            <v>43999</v>
          </cell>
          <cell r="E4508">
            <v>1</v>
          </cell>
          <cell r="F4508" t="str">
            <v>H</v>
          </cell>
          <cell r="G4508" t="str">
            <v>H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>Large Commercial Aircraft</v>
          </cell>
          <cell r="L4508" t="str">
            <v>Boeing</v>
          </cell>
          <cell r="M4508" t="str">
            <v>Boeing 737-600</v>
          </cell>
        </row>
        <row r="4509">
          <cell r="A4509">
            <v>192</v>
          </cell>
          <cell r="B4509">
            <v>746</v>
          </cell>
          <cell r="C4509" t="str">
            <v>192#746</v>
          </cell>
          <cell r="D4509">
            <v>43999</v>
          </cell>
          <cell r="E4509">
            <v>1</v>
          </cell>
          <cell r="F4509" t="str">
            <v>H</v>
          </cell>
          <cell r="G4509" t="str">
            <v>H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>Large Commercial Aircraft</v>
          </cell>
          <cell r="L4509" t="str">
            <v>Boeing</v>
          </cell>
          <cell r="M4509" t="str">
            <v>Boeing 737-700</v>
          </cell>
        </row>
        <row r="4510">
          <cell r="A4510">
            <v>193</v>
          </cell>
          <cell r="B4510">
            <v>746</v>
          </cell>
          <cell r="C4510" t="str">
            <v>193#746</v>
          </cell>
          <cell r="D4510">
            <v>43999</v>
          </cell>
          <cell r="E4510">
            <v>1</v>
          </cell>
          <cell r="F4510" t="str">
            <v>H</v>
          </cell>
          <cell r="G4510" t="str">
            <v>H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>Large Commercial Aircraft</v>
          </cell>
          <cell r="L4510" t="str">
            <v>Boeing</v>
          </cell>
          <cell r="M4510" t="str">
            <v>Boeing 737-800</v>
          </cell>
        </row>
        <row r="4511">
          <cell r="A4511">
            <v>194</v>
          </cell>
          <cell r="B4511">
            <v>746</v>
          </cell>
          <cell r="C4511" t="str">
            <v>194#746</v>
          </cell>
          <cell r="D4511">
            <v>43999</v>
          </cell>
          <cell r="E4511">
            <v>1</v>
          </cell>
          <cell r="F4511" t="str">
            <v>H</v>
          </cell>
          <cell r="G4511" t="str">
            <v>H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>Large Commercial Aircraft</v>
          </cell>
          <cell r="L4511" t="str">
            <v>Boeing</v>
          </cell>
          <cell r="M4511" t="str">
            <v>Boeing 737-900</v>
          </cell>
        </row>
        <row r="4512">
          <cell r="A4512">
            <v>522</v>
          </cell>
          <cell r="B4512">
            <v>746</v>
          </cell>
          <cell r="C4512" t="str">
            <v>522#746</v>
          </cell>
          <cell r="D4512">
            <v>43999</v>
          </cell>
          <cell r="E4512">
            <v>1</v>
          </cell>
          <cell r="F4512" t="str">
            <v>H</v>
          </cell>
          <cell r="G4512" t="str">
            <v>H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>Large Commercial Aircraft</v>
          </cell>
          <cell r="L4512" t="str">
            <v>Boeing</v>
          </cell>
          <cell r="M4512" t="str">
            <v>Boeing 757</v>
          </cell>
        </row>
        <row r="4513">
          <cell r="A4513">
            <v>230</v>
          </cell>
          <cell r="B4513">
            <v>746</v>
          </cell>
          <cell r="C4513" t="str">
            <v>230#746</v>
          </cell>
          <cell r="D4513">
            <v>43999</v>
          </cell>
          <cell r="E4513">
            <v>1</v>
          </cell>
          <cell r="F4513" t="str">
            <v>H</v>
          </cell>
          <cell r="G4513" t="str">
            <v>H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>Large Commercial Aircraft</v>
          </cell>
          <cell r="L4513" t="str">
            <v>Boeing</v>
          </cell>
          <cell r="M4513" t="str">
            <v>Boeing 757</v>
          </cell>
        </row>
        <row r="4514">
          <cell r="A4514">
            <v>612</v>
          </cell>
          <cell r="B4514">
            <v>746</v>
          </cell>
          <cell r="C4514" t="str">
            <v>612#746</v>
          </cell>
          <cell r="D4514">
            <v>43999</v>
          </cell>
          <cell r="E4514">
            <v>1</v>
          </cell>
          <cell r="F4514" t="str">
            <v>H</v>
          </cell>
          <cell r="G4514" t="str">
            <v>H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>Large Commercial Aircraft</v>
          </cell>
          <cell r="L4514" t="str">
            <v>Boeing</v>
          </cell>
          <cell r="M4514" t="str">
            <v>Boeing New Single Aisle (NSA)</v>
          </cell>
        </row>
        <row r="4515">
          <cell r="A4515">
            <v>18</v>
          </cell>
          <cell r="B4515">
            <v>746</v>
          </cell>
          <cell r="C4515" t="str">
            <v>18#746</v>
          </cell>
          <cell r="D4515">
            <v>43999</v>
          </cell>
          <cell r="E4515">
            <v>1</v>
          </cell>
          <cell r="F4515" t="str">
            <v>H</v>
          </cell>
          <cell r="G4515" t="str">
            <v>H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>Large Commercial Aircraft</v>
          </cell>
          <cell r="L4515" t="str">
            <v>Comac</v>
          </cell>
          <cell r="M4515" t="str">
            <v>Comac C919</v>
          </cell>
        </row>
        <row r="4516">
          <cell r="A4516">
            <v>663</v>
          </cell>
          <cell r="B4516">
            <v>746</v>
          </cell>
          <cell r="C4516" t="str">
            <v>663#746</v>
          </cell>
          <cell r="D4516">
            <v>46199</v>
          </cell>
          <cell r="E4516">
            <v>1</v>
          </cell>
          <cell r="F4516" t="str">
            <v>I</v>
          </cell>
          <cell r="G4516" t="str">
            <v>I (105% H) [$43,999]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>Large Commercial Aircraft</v>
          </cell>
          <cell r="L4516" t="str">
            <v>Airbus</v>
          </cell>
          <cell r="M4516" t="str">
            <v>Airbus A321 XLR</v>
          </cell>
        </row>
        <row r="4517">
          <cell r="A4517">
            <v>654</v>
          </cell>
          <cell r="B4517">
            <v>746</v>
          </cell>
          <cell r="C4517" t="str">
            <v>654#746</v>
          </cell>
          <cell r="D4517">
            <v>46199</v>
          </cell>
          <cell r="E4517">
            <v>1</v>
          </cell>
          <cell r="F4517" t="str">
            <v>I</v>
          </cell>
          <cell r="G4517" t="str">
            <v>I (105% H) [$43,999]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>Large Commercial Aircraft</v>
          </cell>
          <cell r="L4517" t="str">
            <v>Airbus</v>
          </cell>
          <cell r="M4517" t="str">
            <v>Airbus A322X</v>
          </cell>
        </row>
        <row r="4518">
          <cell r="A4518">
            <v>655</v>
          </cell>
          <cell r="B4518">
            <v>746</v>
          </cell>
          <cell r="C4518" t="str">
            <v>655#746</v>
          </cell>
          <cell r="D4518">
            <v>46199</v>
          </cell>
          <cell r="E4518">
            <v>1</v>
          </cell>
          <cell r="F4518" t="str">
            <v>I</v>
          </cell>
          <cell r="G4518" t="str">
            <v>I (105% H) [$43,999]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>Large Commercial Aircraft</v>
          </cell>
          <cell r="L4518" t="str">
            <v>Airbus</v>
          </cell>
          <cell r="M4518" t="str">
            <v>Airbus A322X</v>
          </cell>
        </row>
        <row r="4519">
          <cell r="A4519">
            <v>653</v>
          </cell>
          <cell r="B4519">
            <v>746</v>
          </cell>
          <cell r="C4519" t="str">
            <v>653#746</v>
          </cell>
          <cell r="D4519">
            <v>46199</v>
          </cell>
          <cell r="E4519">
            <v>1</v>
          </cell>
          <cell r="F4519" t="str">
            <v>I</v>
          </cell>
          <cell r="G4519" t="str">
            <v>I (105% H) [$43,999]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>Large Commercial Aircraft</v>
          </cell>
          <cell r="L4519" t="str">
            <v>Airbus</v>
          </cell>
          <cell r="M4519" t="str">
            <v>Airbus A220-500</v>
          </cell>
        </row>
        <row r="4520">
          <cell r="A4520">
            <v>660</v>
          </cell>
          <cell r="B4520">
            <v>746</v>
          </cell>
          <cell r="C4520" t="str">
            <v>660#746</v>
          </cell>
          <cell r="D4520">
            <v>46199</v>
          </cell>
          <cell r="E4520">
            <v>1</v>
          </cell>
          <cell r="F4520" t="str">
            <v>I</v>
          </cell>
          <cell r="G4520" t="str">
            <v>I (105% H) [$43,999]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>Large Commercial Aircraft</v>
          </cell>
          <cell r="L4520" t="str">
            <v>Airbus</v>
          </cell>
          <cell r="M4520" t="str">
            <v>Airbus A321 LR</v>
          </cell>
        </row>
        <row r="4521">
          <cell r="A4521">
            <v>661</v>
          </cell>
          <cell r="B4521">
            <v>746</v>
          </cell>
          <cell r="C4521" t="str">
            <v>661#746</v>
          </cell>
          <cell r="D4521">
            <v>46199</v>
          </cell>
          <cell r="E4521">
            <v>1</v>
          </cell>
          <cell r="F4521" t="str">
            <v>I</v>
          </cell>
          <cell r="G4521" t="str">
            <v>I (105% H) [$43,999]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>Large Commercial Aircraft</v>
          </cell>
          <cell r="L4521" t="str">
            <v>Airbus</v>
          </cell>
          <cell r="M4521" t="str">
            <v>Airbus A321 LR</v>
          </cell>
        </row>
        <row r="4522">
          <cell r="A4522">
            <v>662</v>
          </cell>
          <cell r="B4522">
            <v>746</v>
          </cell>
          <cell r="C4522" t="str">
            <v>662#746</v>
          </cell>
          <cell r="D4522">
            <v>46199</v>
          </cell>
          <cell r="E4522">
            <v>1</v>
          </cell>
          <cell r="F4522" t="str">
            <v>I</v>
          </cell>
          <cell r="G4522" t="str">
            <v>I (105% H) [$43,999]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>Large Commercial Aircraft</v>
          </cell>
          <cell r="L4522" t="str">
            <v>Airbus</v>
          </cell>
          <cell r="M4522" t="str">
            <v>Airbus A321 XLR</v>
          </cell>
        </row>
        <row r="4523">
          <cell r="A4523">
            <v>560</v>
          </cell>
          <cell r="B4523">
            <v>746</v>
          </cell>
          <cell r="C4523" t="str">
            <v>560#746</v>
          </cell>
          <cell r="D4523">
            <v>49498</v>
          </cell>
          <cell r="E4523">
            <v>1</v>
          </cell>
          <cell r="F4523" t="str">
            <v>J</v>
          </cell>
          <cell r="G4523" t="str">
            <v>J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>Freighter</v>
          </cell>
          <cell r="L4523" t="str">
            <v>Airbus</v>
          </cell>
          <cell r="M4523" t="str">
            <v>Airbus A330-200F</v>
          </cell>
        </row>
        <row r="4524">
          <cell r="A4524">
            <v>561</v>
          </cell>
          <cell r="B4524">
            <v>746</v>
          </cell>
          <cell r="C4524" t="str">
            <v>561#746</v>
          </cell>
          <cell r="D4524">
            <v>49498</v>
          </cell>
          <cell r="E4524">
            <v>1</v>
          </cell>
          <cell r="F4524" t="str">
            <v>J</v>
          </cell>
          <cell r="G4524" t="str">
            <v>J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>Freighter</v>
          </cell>
          <cell r="L4524" t="str">
            <v>Airbus</v>
          </cell>
          <cell r="M4524" t="str">
            <v>Airbus A330-200F</v>
          </cell>
        </row>
        <row r="4525">
          <cell r="A4525">
            <v>562</v>
          </cell>
          <cell r="B4525">
            <v>746</v>
          </cell>
          <cell r="C4525" t="str">
            <v>562#746</v>
          </cell>
          <cell r="D4525">
            <v>49498</v>
          </cell>
          <cell r="E4525">
            <v>1</v>
          </cell>
          <cell r="F4525" t="str">
            <v>J</v>
          </cell>
          <cell r="G4525" t="str">
            <v>J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>Freighter</v>
          </cell>
          <cell r="L4525" t="str">
            <v>Airbus</v>
          </cell>
          <cell r="M4525" t="str">
            <v>Airbus A330-300P2F</v>
          </cell>
        </row>
        <row r="4526">
          <cell r="A4526">
            <v>563</v>
          </cell>
          <cell r="B4526">
            <v>746</v>
          </cell>
          <cell r="C4526" t="str">
            <v>563#746</v>
          </cell>
          <cell r="D4526">
            <v>49498</v>
          </cell>
          <cell r="E4526">
            <v>1</v>
          </cell>
          <cell r="F4526" t="str">
            <v>J</v>
          </cell>
          <cell r="G4526" t="str">
            <v>J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>Freighter</v>
          </cell>
          <cell r="L4526" t="str">
            <v>Airbus</v>
          </cell>
          <cell r="M4526" t="str">
            <v>Airbus A330-300P2F</v>
          </cell>
        </row>
        <row r="4527">
          <cell r="A4527">
            <v>564</v>
          </cell>
          <cell r="B4527">
            <v>746</v>
          </cell>
          <cell r="C4527" t="str">
            <v>564#746</v>
          </cell>
          <cell r="D4527">
            <v>49498</v>
          </cell>
          <cell r="E4527">
            <v>1</v>
          </cell>
          <cell r="F4527" t="str">
            <v>J</v>
          </cell>
          <cell r="G4527" t="str">
            <v>J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>Freighter</v>
          </cell>
          <cell r="L4527" t="str">
            <v>Airbus</v>
          </cell>
          <cell r="M4527" t="str">
            <v>Airbus A330-300P2F</v>
          </cell>
        </row>
        <row r="4528">
          <cell r="A4528">
            <v>669</v>
          </cell>
          <cell r="B4528">
            <v>746</v>
          </cell>
          <cell r="C4528" t="str">
            <v>669#746</v>
          </cell>
          <cell r="D4528">
            <v>49498</v>
          </cell>
          <cell r="E4528">
            <v>1</v>
          </cell>
          <cell r="F4528" t="str">
            <v>J</v>
          </cell>
          <cell r="G4528" t="str">
            <v>J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>Freighter</v>
          </cell>
          <cell r="L4528" t="str">
            <v>Airbus</v>
          </cell>
          <cell r="M4528" t="str">
            <v>Airbus A340-600NGF</v>
          </cell>
        </row>
        <row r="4529">
          <cell r="A4529">
            <v>565</v>
          </cell>
          <cell r="B4529">
            <v>746</v>
          </cell>
          <cell r="C4529" t="str">
            <v>565#746</v>
          </cell>
          <cell r="D4529">
            <v>49498</v>
          </cell>
          <cell r="E4529">
            <v>1</v>
          </cell>
          <cell r="F4529" t="str">
            <v>J</v>
          </cell>
          <cell r="G4529" t="str">
            <v>J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>Freighter</v>
          </cell>
          <cell r="L4529" t="str">
            <v>Airbus</v>
          </cell>
          <cell r="M4529" t="str">
            <v>Airbus A330-743L Beluga XL</v>
          </cell>
        </row>
        <row r="4530">
          <cell r="A4530">
            <v>644</v>
          </cell>
          <cell r="B4530">
            <v>746</v>
          </cell>
          <cell r="C4530" t="str">
            <v>644#746</v>
          </cell>
          <cell r="D4530">
            <v>49498</v>
          </cell>
          <cell r="E4530">
            <v>1</v>
          </cell>
          <cell r="F4530" t="str">
            <v>J</v>
          </cell>
          <cell r="G4530" t="str">
            <v>J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>Freighter</v>
          </cell>
          <cell r="L4530" t="str">
            <v>Airbus</v>
          </cell>
          <cell r="M4530" t="str">
            <v>Airbus A350F</v>
          </cell>
        </row>
        <row r="4531">
          <cell r="A4531">
            <v>664</v>
          </cell>
          <cell r="B4531">
            <v>746</v>
          </cell>
          <cell r="C4531" t="str">
            <v>664#746</v>
          </cell>
          <cell r="D4531">
            <v>49498</v>
          </cell>
          <cell r="E4531">
            <v>1</v>
          </cell>
          <cell r="F4531" t="str">
            <v>J</v>
          </cell>
          <cell r="G4531" t="str">
            <v>J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>Freighter</v>
          </cell>
          <cell r="L4531" t="str">
            <v>Boeing</v>
          </cell>
          <cell r="M4531" t="str">
            <v>Boeing 777-300 ERSF</v>
          </cell>
        </row>
        <row r="4532">
          <cell r="A4532">
            <v>568</v>
          </cell>
          <cell r="B4532">
            <v>746</v>
          </cell>
          <cell r="C4532" t="str">
            <v>568#746</v>
          </cell>
          <cell r="D4532">
            <v>49498</v>
          </cell>
          <cell r="E4532">
            <v>1</v>
          </cell>
          <cell r="F4532" t="str">
            <v>J</v>
          </cell>
          <cell r="G4532" t="str">
            <v>J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>Freighter</v>
          </cell>
          <cell r="L4532" t="str">
            <v>Boeing</v>
          </cell>
          <cell r="M4532" t="str">
            <v>Boeing 777F</v>
          </cell>
        </row>
        <row r="4533">
          <cell r="A4533">
            <v>659</v>
          </cell>
          <cell r="B4533">
            <v>746</v>
          </cell>
          <cell r="C4533" t="str">
            <v>659#746</v>
          </cell>
          <cell r="D4533">
            <v>49498</v>
          </cell>
          <cell r="E4533">
            <v>1</v>
          </cell>
          <cell r="F4533" t="str">
            <v>J</v>
          </cell>
          <cell r="G4533" t="str">
            <v>J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>Freighter</v>
          </cell>
          <cell r="L4533" t="str">
            <v>Boeing</v>
          </cell>
          <cell r="M4533" t="str">
            <v>Boeing 777XF: 777-9</v>
          </cell>
        </row>
        <row r="4534">
          <cell r="A4534">
            <v>594</v>
          </cell>
          <cell r="B4534">
            <v>746</v>
          </cell>
          <cell r="C4534" t="str">
            <v>594#746</v>
          </cell>
          <cell r="D4534">
            <v>49498</v>
          </cell>
          <cell r="E4534">
            <v>1</v>
          </cell>
          <cell r="F4534" t="str">
            <v>J</v>
          </cell>
          <cell r="G4534" t="str">
            <v>J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>Business Jet</v>
          </cell>
          <cell r="L4534" t="str">
            <v>Boeing</v>
          </cell>
          <cell r="M4534" t="str">
            <v>Boeing 747-8 VIP</v>
          </cell>
        </row>
        <row r="4535">
          <cell r="A4535">
            <v>678</v>
          </cell>
          <cell r="B4535">
            <v>746</v>
          </cell>
          <cell r="C4535" t="str">
            <v>678#746</v>
          </cell>
          <cell r="D4535">
            <v>49498</v>
          </cell>
          <cell r="E4535">
            <v>1</v>
          </cell>
          <cell r="F4535" t="str">
            <v>J</v>
          </cell>
          <cell r="G4535" t="str">
            <v>J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>Business Jet</v>
          </cell>
          <cell r="L4535" t="str">
            <v>Airbus</v>
          </cell>
          <cell r="M4535" t="str">
            <v>Airbus ACJ330-200</v>
          </cell>
        </row>
        <row r="4536">
          <cell r="A4536">
            <v>298</v>
          </cell>
          <cell r="B4536">
            <v>746</v>
          </cell>
          <cell r="C4536" t="str">
            <v>298#746</v>
          </cell>
          <cell r="D4536">
            <v>49498</v>
          </cell>
          <cell r="E4536">
            <v>1</v>
          </cell>
          <cell r="F4536" t="str">
            <v>J</v>
          </cell>
          <cell r="G4536" t="str">
            <v>J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>Business Jet</v>
          </cell>
          <cell r="L4536" t="str">
            <v>Boeing</v>
          </cell>
          <cell r="M4536" t="str">
            <v>Boeing BBJ 777</v>
          </cell>
        </row>
        <row r="4537">
          <cell r="A4537">
            <v>553</v>
          </cell>
          <cell r="B4537">
            <v>746</v>
          </cell>
          <cell r="C4537" t="str">
            <v>553#746</v>
          </cell>
          <cell r="D4537">
            <v>49498</v>
          </cell>
          <cell r="E4537">
            <v>1</v>
          </cell>
          <cell r="F4537" t="str">
            <v>J</v>
          </cell>
          <cell r="G4537" t="str">
            <v>J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>Business Jet</v>
          </cell>
          <cell r="L4537" t="str">
            <v>Boeing</v>
          </cell>
          <cell r="M4537" t="str">
            <v>Boeing BBJ 777X</v>
          </cell>
        </row>
        <row r="4538">
          <cell r="A4538">
            <v>554</v>
          </cell>
          <cell r="B4538">
            <v>746</v>
          </cell>
          <cell r="C4538" t="str">
            <v>554#746</v>
          </cell>
          <cell r="D4538">
            <v>49498</v>
          </cell>
          <cell r="E4538">
            <v>1</v>
          </cell>
          <cell r="F4538" t="str">
            <v>J</v>
          </cell>
          <cell r="G4538" t="str">
            <v>J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>Business Jet</v>
          </cell>
          <cell r="L4538" t="str">
            <v>Boeing</v>
          </cell>
          <cell r="M4538" t="str">
            <v>Boeing BBJ 787</v>
          </cell>
        </row>
        <row r="4539">
          <cell r="A4539">
            <v>555</v>
          </cell>
          <cell r="B4539">
            <v>746</v>
          </cell>
          <cell r="C4539" t="str">
            <v>555#746</v>
          </cell>
          <cell r="D4539">
            <v>49498</v>
          </cell>
          <cell r="E4539">
            <v>1</v>
          </cell>
          <cell r="F4539" t="str">
            <v>J</v>
          </cell>
          <cell r="G4539" t="str">
            <v>J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>Business Jet</v>
          </cell>
          <cell r="L4539" t="str">
            <v>Boeing</v>
          </cell>
          <cell r="M4539" t="str">
            <v>Boeing BBJ 787</v>
          </cell>
        </row>
        <row r="4540">
          <cell r="A4540">
            <v>518</v>
          </cell>
          <cell r="B4540">
            <v>746</v>
          </cell>
          <cell r="C4540" t="str">
            <v>518#746</v>
          </cell>
          <cell r="D4540">
            <v>49498</v>
          </cell>
          <cell r="E4540">
            <v>1</v>
          </cell>
          <cell r="F4540" t="str">
            <v>J</v>
          </cell>
          <cell r="G4540" t="str">
            <v>J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>Large Commercial Aircraft</v>
          </cell>
          <cell r="L4540" t="str">
            <v>Airbus</v>
          </cell>
          <cell r="M4540" t="str">
            <v>Airbus A330-300</v>
          </cell>
        </row>
        <row r="4541">
          <cell r="A4541">
            <v>519</v>
          </cell>
          <cell r="B4541">
            <v>746</v>
          </cell>
          <cell r="C4541" t="str">
            <v>519#746</v>
          </cell>
          <cell r="D4541">
            <v>49498</v>
          </cell>
          <cell r="E4541">
            <v>1</v>
          </cell>
          <cell r="F4541" t="str">
            <v>J</v>
          </cell>
          <cell r="G4541" t="str">
            <v>J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>Large Commercial Aircraft</v>
          </cell>
          <cell r="L4541" t="str">
            <v>Airbus</v>
          </cell>
          <cell r="M4541" t="str">
            <v>Airbus A330-300</v>
          </cell>
        </row>
        <row r="4542">
          <cell r="A4542">
            <v>214</v>
          </cell>
          <cell r="B4542">
            <v>746</v>
          </cell>
          <cell r="C4542" t="str">
            <v>214#746</v>
          </cell>
          <cell r="D4542">
            <v>49498</v>
          </cell>
          <cell r="E4542">
            <v>1</v>
          </cell>
          <cell r="F4542" t="str">
            <v>J</v>
          </cell>
          <cell r="G4542" t="str">
            <v>J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>Large Commercial Aircraft</v>
          </cell>
          <cell r="L4542" t="str">
            <v>Airbus</v>
          </cell>
          <cell r="M4542" t="str">
            <v>Airbus A330-800neo</v>
          </cell>
        </row>
        <row r="4543">
          <cell r="A4543">
            <v>215</v>
          </cell>
          <cell r="B4543">
            <v>746</v>
          </cell>
          <cell r="C4543" t="str">
            <v>215#746</v>
          </cell>
          <cell r="D4543">
            <v>49498</v>
          </cell>
          <cell r="E4543">
            <v>1</v>
          </cell>
          <cell r="F4543" t="str">
            <v>J</v>
          </cell>
          <cell r="G4543" t="str">
            <v>J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>Large Commercial Aircraft</v>
          </cell>
          <cell r="L4543" t="str">
            <v>Airbus</v>
          </cell>
          <cell r="M4543" t="str">
            <v>Airbus A330-900neo</v>
          </cell>
        </row>
        <row r="4544">
          <cell r="A4544">
            <v>304</v>
          </cell>
          <cell r="B4544">
            <v>746</v>
          </cell>
          <cell r="C4544" t="str">
            <v>304#746</v>
          </cell>
          <cell r="D4544">
            <v>49498</v>
          </cell>
          <cell r="E4544">
            <v>1</v>
          </cell>
          <cell r="F4544" t="str">
            <v>J</v>
          </cell>
          <cell r="G4544" t="str">
            <v>J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>Large Commercial Aircraft</v>
          </cell>
          <cell r="L4544" t="str">
            <v>Airbus</v>
          </cell>
          <cell r="M4544" t="str">
            <v>Airbus A340-200/300</v>
          </cell>
        </row>
        <row r="4545">
          <cell r="A4545">
            <v>5</v>
          </cell>
          <cell r="B4545">
            <v>746</v>
          </cell>
          <cell r="C4545" t="str">
            <v>5#746</v>
          </cell>
          <cell r="D4545">
            <v>49498</v>
          </cell>
          <cell r="E4545">
            <v>1</v>
          </cell>
          <cell r="F4545" t="str">
            <v>J</v>
          </cell>
          <cell r="G4545" t="str">
            <v>J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>Large Commercial Aircraft</v>
          </cell>
          <cell r="L4545" t="str">
            <v>Airbus</v>
          </cell>
          <cell r="M4545" t="str">
            <v>Airbus A340-500/600</v>
          </cell>
        </row>
        <row r="4546">
          <cell r="A4546">
            <v>6</v>
          </cell>
          <cell r="B4546">
            <v>746</v>
          </cell>
          <cell r="C4546" t="str">
            <v>6#746</v>
          </cell>
          <cell r="D4546">
            <v>49498</v>
          </cell>
          <cell r="E4546">
            <v>1</v>
          </cell>
          <cell r="F4546" t="str">
            <v>J</v>
          </cell>
          <cell r="G4546" t="str">
            <v>J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>Large Commercial Aircraft</v>
          </cell>
          <cell r="L4546" t="str">
            <v>Airbus</v>
          </cell>
          <cell r="M4546" t="str">
            <v>Airbus A350 XWB - A350-900</v>
          </cell>
        </row>
        <row r="4547">
          <cell r="A4547">
            <v>7</v>
          </cell>
          <cell r="B4547">
            <v>746</v>
          </cell>
          <cell r="C4547" t="str">
            <v>7#746</v>
          </cell>
          <cell r="D4547">
            <v>49498</v>
          </cell>
          <cell r="E4547">
            <v>1</v>
          </cell>
          <cell r="F4547" t="str">
            <v>J</v>
          </cell>
          <cell r="G4547" t="str">
            <v>J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>Large Commercial Aircraft</v>
          </cell>
          <cell r="L4547" t="str">
            <v>Airbus</v>
          </cell>
          <cell r="M4547" t="str">
            <v>Airbus A350-1000</v>
          </cell>
        </row>
        <row r="4548">
          <cell r="A4548">
            <v>657</v>
          </cell>
          <cell r="B4548">
            <v>746</v>
          </cell>
          <cell r="C4548" t="str">
            <v>657#746</v>
          </cell>
          <cell r="D4548">
            <v>49498</v>
          </cell>
          <cell r="E4548">
            <v>1</v>
          </cell>
          <cell r="F4548" t="str">
            <v>J</v>
          </cell>
          <cell r="G4548" t="str">
            <v>J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>Large Commercial Aircraft</v>
          </cell>
          <cell r="L4548" t="str">
            <v>Airbus</v>
          </cell>
          <cell r="M4548" t="str">
            <v>Airbus A350-1000neo</v>
          </cell>
        </row>
        <row r="4549">
          <cell r="A4549">
            <v>656</v>
          </cell>
          <cell r="B4549">
            <v>746</v>
          </cell>
          <cell r="C4549" t="str">
            <v>656#746</v>
          </cell>
          <cell r="D4549">
            <v>49498</v>
          </cell>
          <cell r="E4549">
            <v>1</v>
          </cell>
          <cell r="F4549" t="str">
            <v>J</v>
          </cell>
          <cell r="G4549" t="str">
            <v>J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>Large Commercial Aircraft</v>
          </cell>
          <cell r="L4549" t="str">
            <v>Airbus</v>
          </cell>
          <cell r="M4549" t="str">
            <v>Airbus A350-900neo</v>
          </cell>
        </row>
        <row r="4550">
          <cell r="A4550">
            <v>539</v>
          </cell>
          <cell r="B4550">
            <v>746</v>
          </cell>
          <cell r="C4550" t="str">
            <v>539#746</v>
          </cell>
          <cell r="D4550">
            <v>49498</v>
          </cell>
          <cell r="E4550">
            <v>1</v>
          </cell>
          <cell r="F4550" t="str">
            <v>J</v>
          </cell>
          <cell r="G4550" t="str">
            <v>J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>Large Commercial Aircraft</v>
          </cell>
          <cell r="L4550" t="str">
            <v>Boeing</v>
          </cell>
          <cell r="M4550" t="str">
            <v>Boeing 777: 777-200ER</v>
          </cell>
        </row>
        <row r="4551">
          <cell r="A4551">
            <v>302</v>
          </cell>
          <cell r="B4551">
            <v>746</v>
          </cell>
          <cell r="C4551" t="str">
            <v>302#746</v>
          </cell>
          <cell r="D4551">
            <v>49498</v>
          </cell>
          <cell r="E4551">
            <v>1</v>
          </cell>
          <cell r="F4551" t="str">
            <v>J</v>
          </cell>
          <cell r="G4551" t="str">
            <v>J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>Large Commercial Aircraft</v>
          </cell>
          <cell r="L4551" t="str">
            <v>Boeing</v>
          </cell>
          <cell r="M4551" t="str">
            <v>Boeing 777: 777-200ER</v>
          </cell>
        </row>
        <row r="4552">
          <cell r="A4552">
            <v>579</v>
          </cell>
          <cell r="B4552">
            <v>746</v>
          </cell>
          <cell r="C4552" t="str">
            <v>579#746</v>
          </cell>
          <cell r="D4552">
            <v>49498</v>
          </cell>
          <cell r="E4552">
            <v>1</v>
          </cell>
          <cell r="F4552" t="str">
            <v>J</v>
          </cell>
          <cell r="G4552" t="str">
            <v>J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>Large Commercial Aircraft</v>
          </cell>
          <cell r="L4552" t="str">
            <v>Boeing</v>
          </cell>
          <cell r="M4552" t="str">
            <v>Boeing 777: 777-200ER</v>
          </cell>
        </row>
        <row r="4553">
          <cell r="A4553">
            <v>201</v>
          </cell>
          <cell r="B4553">
            <v>746</v>
          </cell>
          <cell r="C4553" t="str">
            <v>201#746</v>
          </cell>
          <cell r="D4553">
            <v>49498</v>
          </cell>
          <cell r="E4553">
            <v>1</v>
          </cell>
          <cell r="F4553" t="str">
            <v>J</v>
          </cell>
          <cell r="G4553" t="str">
            <v>J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>Large Commercial Aircraft</v>
          </cell>
          <cell r="L4553" t="str">
            <v>Boeing</v>
          </cell>
          <cell r="M4553" t="str">
            <v>Boeing 777: 777-200LR</v>
          </cell>
        </row>
        <row r="4554">
          <cell r="A4554">
            <v>303</v>
          </cell>
          <cell r="B4554">
            <v>746</v>
          </cell>
          <cell r="C4554" t="str">
            <v>303#746</v>
          </cell>
          <cell r="D4554">
            <v>49498</v>
          </cell>
          <cell r="E4554">
            <v>1</v>
          </cell>
          <cell r="F4554" t="str">
            <v>J</v>
          </cell>
          <cell r="G4554" t="str">
            <v>J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>Large Commercial Aircraft</v>
          </cell>
          <cell r="L4554" t="str">
            <v>Boeing</v>
          </cell>
          <cell r="M4554" t="str">
            <v>Boeing 777: 777-300</v>
          </cell>
        </row>
        <row r="4555">
          <cell r="A4555">
            <v>597</v>
          </cell>
          <cell r="B4555">
            <v>746</v>
          </cell>
          <cell r="C4555" t="str">
            <v>597#746</v>
          </cell>
          <cell r="D4555">
            <v>49498</v>
          </cell>
          <cell r="E4555">
            <v>1</v>
          </cell>
          <cell r="F4555" t="str">
            <v>J</v>
          </cell>
          <cell r="G4555" t="str">
            <v>J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>Large Commercial Aircraft</v>
          </cell>
          <cell r="L4555" t="str">
            <v>Boeing</v>
          </cell>
          <cell r="M4555" t="str">
            <v>Boeing 777: 777-300</v>
          </cell>
        </row>
        <row r="4556">
          <cell r="A4556">
            <v>202</v>
          </cell>
          <cell r="B4556">
            <v>746</v>
          </cell>
          <cell r="C4556" t="str">
            <v>202#746</v>
          </cell>
          <cell r="D4556">
            <v>49498</v>
          </cell>
          <cell r="E4556">
            <v>1</v>
          </cell>
          <cell r="F4556" t="str">
            <v>J</v>
          </cell>
          <cell r="G4556" t="str">
            <v>J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>Large Commercial Aircraft</v>
          </cell>
          <cell r="L4556" t="str">
            <v>Boeing</v>
          </cell>
          <cell r="M4556" t="str">
            <v>Boeing 777: 777-300ER</v>
          </cell>
        </row>
        <row r="4557">
          <cell r="A4557">
            <v>203</v>
          </cell>
          <cell r="B4557">
            <v>746</v>
          </cell>
          <cell r="C4557" t="str">
            <v>203#746</v>
          </cell>
          <cell r="D4557">
            <v>49498</v>
          </cell>
          <cell r="E4557">
            <v>1</v>
          </cell>
          <cell r="F4557" t="str">
            <v>J</v>
          </cell>
          <cell r="G4557" t="str">
            <v>J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>Large Commercial Aircraft</v>
          </cell>
          <cell r="L4557" t="str">
            <v>Boeing</v>
          </cell>
          <cell r="M4557" t="str">
            <v>Boeing 777X: 777-8</v>
          </cell>
        </row>
        <row r="4558">
          <cell r="A4558">
            <v>204</v>
          </cell>
          <cell r="B4558">
            <v>746</v>
          </cell>
          <cell r="C4558" t="str">
            <v>204#746</v>
          </cell>
          <cell r="D4558">
            <v>49498</v>
          </cell>
          <cell r="E4558">
            <v>1</v>
          </cell>
          <cell r="F4558" t="str">
            <v>J</v>
          </cell>
          <cell r="G4558" t="str">
            <v>J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>Large Commercial Aircraft</v>
          </cell>
          <cell r="L4558" t="str">
            <v>Boeing</v>
          </cell>
          <cell r="M4558" t="str">
            <v>Boeing 777X: 777-9</v>
          </cell>
        </row>
        <row r="4559">
          <cell r="A4559">
            <v>200</v>
          </cell>
          <cell r="B4559">
            <v>746</v>
          </cell>
          <cell r="C4559" t="str">
            <v>200#746</v>
          </cell>
          <cell r="D4559">
            <v>49498</v>
          </cell>
          <cell r="E4559">
            <v>1</v>
          </cell>
          <cell r="F4559" t="str">
            <v>J</v>
          </cell>
          <cell r="G4559" t="str">
            <v>J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>Large Commercial Aircraft</v>
          </cell>
          <cell r="L4559" t="str">
            <v>Boeing</v>
          </cell>
          <cell r="M4559" t="str">
            <v>Boeing 787 Dreamliner: 787-10</v>
          </cell>
        </row>
        <row r="4560">
          <cell r="A4560">
            <v>509</v>
          </cell>
          <cell r="B4560">
            <v>746</v>
          </cell>
          <cell r="C4560" t="str">
            <v>509#746</v>
          </cell>
          <cell r="D4560">
            <v>49498</v>
          </cell>
          <cell r="E4560">
            <v>1</v>
          </cell>
          <cell r="F4560" t="str">
            <v>J</v>
          </cell>
          <cell r="G4560" t="str">
            <v>J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>Large Commercial Aircraft</v>
          </cell>
          <cell r="L4560" t="str">
            <v>Boeing</v>
          </cell>
          <cell r="M4560" t="str">
            <v>Boeing 787 Dreamliner: 787-10</v>
          </cell>
        </row>
        <row r="4561">
          <cell r="A4561">
            <v>198</v>
          </cell>
          <cell r="B4561">
            <v>746</v>
          </cell>
          <cell r="C4561" t="str">
            <v>198#746</v>
          </cell>
          <cell r="D4561">
            <v>49498</v>
          </cell>
          <cell r="E4561">
            <v>1</v>
          </cell>
          <cell r="F4561" t="str">
            <v>J</v>
          </cell>
          <cell r="G4561" t="str">
            <v>J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>Large Commercial Aircraft</v>
          </cell>
          <cell r="L4561" t="str">
            <v>Boeing</v>
          </cell>
          <cell r="M4561" t="str">
            <v>Boeing 787 Dreamliner: 787-8</v>
          </cell>
        </row>
        <row r="4562">
          <cell r="A4562">
            <v>507</v>
          </cell>
          <cell r="B4562">
            <v>746</v>
          </cell>
          <cell r="C4562" t="str">
            <v>507#746</v>
          </cell>
          <cell r="D4562">
            <v>49498</v>
          </cell>
          <cell r="E4562">
            <v>1</v>
          </cell>
          <cell r="F4562" t="str">
            <v>J</v>
          </cell>
          <cell r="G4562" t="str">
            <v>J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>Large Commercial Aircraft</v>
          </cell>
          <cell r="L4562" t="str">
            <v>Boeing</v>
          </cell>
          <cell r="M4562" t="str">
            <v>Boeing 787 Dreamliner: 787-8</v>
          </cell>
        </row>
        <row r="4563">
          <cell r="A4563">
            <v>199</v>
          </cell>
          <cell r="B4563">
            <v>746</v>
          </cell>
          <cell r="C4563" t="str">
            <v>199#746</v>
          </cell>
          <cell r="D4563">
            <v>49498</v>
          </cell>
          <cell r="E4563">
            <v>1</v>
          </cell>
          <cell r="F4563" t="str">
            <v>J</v>
          </cell>
          <cell r="G4563" t="str">
            <v>J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>Large Commercial Aircraft</v>
          </cell>
          <cell r="L4563" t="str">
            <v>Boeing</v>
          </cell>
          <cell r="M4563" t="str">
            <v>Boeing 787 Dreamliner: 787-9</v>
          </cell>
        </row>
        <row r="4564">
          <cell r="A4564">
            <v>508</v>
          </cell>
          <cell r="B4564">
            <v>746</v>
          </cell>
          <cell r="C4564" t="str">
            <v>508#746</v>
          </cell>
          <cell r="D4564">
            <v>49498</v>
          </cell>
          <cell r="E4564">
            <v>1</v>
          </cell>
          <cell r="F4564" t="str">
            <v>J</v>
          </cell>
          <cell r="G4564" t="str">
            <v>J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>Large Commercial Aircraft</v>
          </cell>
          <cell r="L4564" t="str">
            <v>Boeing</v>
          </cell>
          <cell r="M4564" t="str">
            <v>Boeing 787 Dreamliner: 787-9</v>
          </cell>
        </row>
        <row r="4565">
          <cell r="A4565">
            <v>530</v>
          </cell>
          <cell r="B4565">
            <v>746</v>
          </cell>
          <cell r="C4565" t="str">
            <v>530#746</v>
          </cell>
          <cell r="D4565">
            <v>49498</v>
          </cell>
          <cell r="E4565">
            <v>1</v>
          </cell>
          <cell r="F4565" t="str">
            <v>J</v>
          </cell>
          <cell r="G4565" t="str">
            <v>J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>Large Commercial Aircraft</v>
          </cell>
          <cell r="L4565" t="str">
            <v>Boeing</v>
          </cell>
          <cell r="M4565" t="str">
            <v>Boeing 747-400</v>
          </cell>
        </row>
        <row r="4566">
          <cell r="A4566">
            <v>301</v>
          </cell>
          <cell r="B4566">
            <v>746</v>
          </cell>
          <cell r="C4566" t="str">
            <v>301#746</v>
          </cell>
          <cell r="D4566">
            <v>49498</v>
          </cell>
          <cell r="E4566">
            <v>1</v>
          </cell>
          <cell r="F4566" t="str">
            <v>J</v>
          </cell>
          <cell r="G4566" t="str">
            <v>J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>Large Commercial Aircraft</v>
          </cell>
          <cell r="L4566" t="str">
            <v>Boeing</v>
          </cell>
          <cell r="M4566" t="str">
            <v>Boeing 747-400</v>
          </cell>
        </row>
        <row r="4567">
          <cell r="A4567">
            <v>531</v>
          </cell>
          <cell r="B4567">
            <v>746</v>
          </cell>
          <cell r="C4567" t="str">
            <v>531#746</v>
          </cell>
          <cell r="D4567">
            <v>49498</v>
          </cell>
          <cell r="E4567">
            <v>1</v>
          </cell>
          <cell r="F4567" t="str">
            <v>J</v>
          </cell>
          <cell r="G4567" t="str">
            <v>J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>Large Commercial Aircraft</v>
          </cell>
          <cell r="L4567" t="str">
            <v>Boeing</v>
          </cell>
          <cell r="M4567" t="str">
            <v>Boeing 747-400</v>
          </cell>
        </row>
        <row r="4568">
          <cell r="A4568">
            <v>16</v>
          </cell>
          <cell r="B4568">
            <v>746</v>
          </cell>
          <cell r="C4568" t="str">
            <v>16#746</v>
          </cell>
          <cell r="D4568">
            <v>49498</v>
          </cell>
          <cell r="E4568">
            <v>1</v>
          </cell>
          <cell r="F4568" t="str">
            <v>J</v>
          </cell>
          <cell r="G4568" t="str">
            <v>J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>Large Commercial Aircraft</v>
          </cell>
          <cell r="L4568" t="str">
            <v>Boeing</v>
          </cell>
          <cell r="M4568" t="str">
            <v>Boeing 747-8I</v>
          </cell>
        </row>
        <row r="4569">
          <cell r="A4569">
            <v>212</v>
          </cell>
          <cell r="B4569">
            <v>746</v>
          </cell>
          <cell r="C4569" t="str">
            <v>212#746</v>
          </cell>
          <cell r="D4569">
            <v>49498</v>
          </cell>
          <cell r="E4569">
            <v>1</v>
          </cell>
          <cell r="F4569" t="str">
            <v>J</v>
          </cell>
          <cell r="G4569" t="str">
            <v>J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>Large Commercial Aircraft</v>
          </cell>
          <cell r="L4569" t="str">
            <v>Airbus</v>
          </cell>
          <cell r="M4569" t="str">
            <v>Airbus A330-200</v>
          </cell>
        </row>
        <row r="4570">
          <cell r="A4570">
            <v>516</v>
          </cell>
          <cell r="B4570">
            <v>746</v>
          </cell>
          <cell r="C4570" t="str">
            <v>516#746</v>
          </cell>
          <cell r="D4570">
            <v>49498</v>
          </cell>
          <cell r="E4570">
            <v>1</v>
          </cell>
          <cell r="F4570" t="str">
            <v>J</v>
          </cell>
          <cell r="G4570" t="str">
            <v>J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>Large Commercial Aircraft</v>
          </cell>
          <cell r="L4570" t="str">
            <v>Airbus</v>
          </cell>
          <cell r="M4570" t="str">
            <v>Airbus A330-200</v>
          </cell>
        </row>
        <row r="4571">
          <cell r="A4571">
            <v>517</v>
          </cell>
          <cell r="B4571">
            <v>746</v>
          </cell>
          <cell r="C4571" t="str">
            <v>517#746</v>
          </cell>
          <cell r="D4571">
            <v>49498</v>
          </cell>
          <cell r="E4571">
            <v>1</v>
          </cell>
          <cell r="F4571" t="str">
            <v>J</v>
          </cell>
          <cell r="G4571" t="str">
            <v>J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>Large Commercial Aircraft</v>
          </cell>
          <cell r="L4571" t="str">
            <v>Airbus</v>
          </cell>
          <cell r="M4571" t="str">
            <v>Airbus A330-200</v>
          </cell>
        </row>
        <row r="4572">
          <cell r="A4572">
            <v>213</v>
          </cell>
          <cell r="B4572">
            <v>746</v>
          </cell>
          <cell r="C4572" t="str">
            <v>213#746</v>
          </cell>
          <cell r="D4572">
            <v>49498</v>
          </cell>
          <cell r="E4572">
            <v>1</v>
          </cell>
          <cell r="F4572" t="str">
            <v>J</v>
          </cell>
          <cell r="G4572" t="str">
            <v>J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>Large Commercial Aircraft</v>
          </cell>
          <cell r="L4572" t="str">
            <v>Airbus</v>
          </cell>
          <cell r="M4572" t="str">
            <v>Airbus A330-300</v>
          </cell>
        </row>
        <row r="4573">
          <cell r="A4573">
            <v>216</v>
          </cell>
          <cell r="B4573">
            <v>746</v>
          </cell>
          <cell r="C4573" t="str">
            <v>216#746</v>
          </cell>
          <cell r="D4573">
            <v>56569</v>
          </cell>
          <cell r="E4573">
            <v>1</v>
          </cell>
          <cell r="F4573" t="str">
            <v>K</v>
          </cell>
          <cell r="G4573" t="str">
            <v>K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>Large Commercial Aircraft</v>
          </cell>
          <cell r="L4573" t="str">
            <v>Airbus</v>
          </cell>
          <cell r="M4573" t="str">
            <v>Airbus A380</v>
          </cell>
        </row>
        <row r="4574">
          <cell r="A4574">
            <v>520</v>
          </cell>
          <cell r="B4574">
            <v>746</v>
          </cell>
          <cell r="C4574" t="str">
            <v>520#746</v>
          </cell>
          <cell r="D4574">
            <v>56569</v>
          </cell>
          <cell r="E4574">
            <v>1</v>
          </cell>
          <cell r="F4574" t="str">
            <v>K</v>
          </cell>
          <cell r="G4574" t="str">
            <v>K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>Large Commercial Aircraft</v>
          </cell>
          <cell r="L4574" t="str">
            <v>Airbus</v>
          </cell>
          <cell r="M4574" t="str">
            <v>Airbus A380</v>
          </cell>
        </row>
        <row r="4575">
          <cell r="A4575">
            <v>66</v>
          </cell>
          <cell r="B4575">
            <v>747</v>
          </cell>
          <cell r="C4575" t="str">
            <v>66#747</v>
          </cell>
          <cell r="D4575">
            <v>0</v>
          </cell>
          <cell r="E4575">
            <v>1</v>
          </cell>
          <cell r="F4575" t="str">
            <v>A</v>
          </cell>
          <cell r="G4575" t="str">
            <v>A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>Business Jet</v>
          </cell>
          <cell r="L4575" t="str">
            <v>Honda</v>
          </cell>
          <cell r="M4575" t="str">
            <v>Honda HA-420 HondaJet</v>
          </cell>
        </row>
        <row r="4576">
          <cell r="A4576">
            <v>644</v>
          </cell>
          <cell r="B4576">
            <v>747</v>
          </cell>
          <cell r="C4576" t="str">
            <v>644#747</v>
          </cell>
          <cell r="D4576">
            <v>0</v>
          </cell>
          <cell r="E4576">
            <v>1</v>
          </cell>
          <cell r="F4576" t="str">
            <v>A</v>
          </cell>
          <cell r="G4576" t="str">
            <v>A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>Freighter</v>
          </cell>
          <cell r="L4576" t="str">
            <v>Airbus</v>
          </cell>
          <cell r="M4576" t="str">
            <v>Airbus A350F</v>
          </cell>
        </row>
        <row r="4577">
          <cell r="A4577">
            <v>629</v>
          </cell>
          <cell r="B4577">
            <v>747</v>
          </cell>
          <cell r="C4577" t="str">
            <v>629#747</v>
          </cell>
          <cell r="D4577">
            <v>0</v>
          </cell>
          <cell r="E4577">
            <v>1</v>
          </cell>
          <cell r="F4577" t="str">
            <v>A</v>
          </cell>
          <cell r="G4577" t="str">
            <v>A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>Freighter</v>
          </cell>
          <cell r="L4577" t="str">
            <v>Boeing</v>
          </cell>
          <cell r="M4577" t="str">
            <v>Boeing 747-400F/ERF</v>
          </cell>
        </row>
        <row r="4578">
          <cell r="A4578">
            <v>566</v>
          </cell>
          <cell r="B4578">
            <v>747</v>
          </cell>
          <cell r="C4578" t="str">
            <v>566#747</v>
          </cell>
          <cell r="D4578">
            <v>0</v>
          </cell>
          <cell r="E4578">
            <v>1</v>
          </cell>
          <cell r="F4578" t="str">
            <v>A</v>
          </cell>
          <cell r="G4578" t="str">
            <v>A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>Freighter</v>
          </cell>
          <cell r="L4578" t="str">
            <v>Airbus</v>
          </cell>
          <cell r="M4578" t="str">
            <v>Airbus A300-600ST Beluga</v>
          </cell>
        </row>
        <row r="4579">
          <cell r="A4579">
            <v>562</v>
          </cell>
          <cell r="B4579">
            <v>747</v>
          </cell>
          <cell r="C4579" t="str">
            <v>562#747</v>
          </cell>
          <cell r="D4579">
            <v>0</v>
          </cell>
          <cell r="E4579">
            <v>1</v>
          </cell>
          <cell r="F4579" t="str">
            <v>A</v>
          </cell>
          <cell r="G4579" t="str">
            <v>A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>Freighter</v>
          </cell>
          <cell r="L4579" t="str">
            <v>Airbus</v>
          </cell>
          <cell r="M4579" t="str">
            <v>Airbus A330-300P2F</v>
          </cell>
        </row>
        <row r="4580">
          <cell r="A4580">
            <v>563</v>
          </cell>
          <cell r="B4580">
            <v>747</v>
          </cell>
          <cell r="C4580" t="str">
            <v>563#747</v>
          </cell>
          <cell r="D4580">
            <v>0</v>
          </cell>
          <cell r="E4580">
            <v>1</v>
          </cell>
          <cell r="F4580" t="str">
            <v>A</v>
          </cell>
          <cell r="G4580" t="str">
            <v>A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>Freighter</v>
          </cell>
          <cell r="L4580" t="str">
            <v>Airbus</v>
          </cell>
          <cell r="M4580" t="str">
            <v>Airbus A330-300P2F</v>
          </cell>
        </row>
        <row r="4581">
          <cell r="A4581">
            <v>564</v>
          </cell>
          <cell r="B4581">
            <v>747</v>
          </cell>
          <cell r="C4581" t="str">
            <v>564#747</v>
          </cell>
          <cell r="D4581">
            <v>0</v>
          </cell>
          <cell r="E4581">
            <v>1</v>
          </cell>
          <cell r="F4581" t="str">
            <v>A</v>
          </cell>
          <cell r="G4581" t="str">
            <v>A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>Freighter</v>
          </cell>
          <cell r="L4581" t="str">
            <v>Airbus</v>
          </cell>
          <cell r="M4581" t="str">
            <v>Airbus A330-300P2F</v>
          </cell>
        </row>
        <row r="4582">
          <cell r="A4582">
            <v>669</v>
          </cell>
          <cell r="B4582">
            <v>747</v>
          </cell>
          <cell r="C4582" t="str">
            <v>669#747</v>
          </cell>
          <cell r="D4582">
            <v>0</v>
          </cell>
          <cell r="E4582">
            <v>1</v>
          </cell>
          <cell r="F4582" t="str">
            <v>A</v>
          </cell>
          <cell r="G4582" t="str">
            <v>A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>Freighter</v>
          </cell>
          <cell r="L4582" t="str">
            <v>Airbus</v>
          </cell>
          <cell r="M4582" t="str">
            <v>Airbus A340-600NGF</v>
          </cell>
        </row>
        <row r="4583">
          <cell r="A4583">
            <v>570</v>
          </cell>
          <cell r="B4583">
            <v>747</v>
          </cell>
          <cell r="C4583" t="str">
            <v>570#747</v>
          </cell>
          <cell r="D4583">
            <v>0</v>
          </cell>
          <cell r="E4583">
            <v>1</v>
          </cell>
          <cell r="F4583" t="str">
            <v>A</v>
          </cell>
          <cell r="G4583" t="str">
            <v>A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>Freighter</v>
          </cell>
          <cell r="L4583" t="str">
            <v>Boeing</v>
          </cell>
          <cell r="M4583" t="str">
            <v>Boeing 767-300BCF</v>
          </cell>
        </row>
        <row r="4584">
          <cell r="A4584">
            <v>569</v>
          </cell>
          <cell r="B4584">
            <v>747</v>
          </cell>
          <cell r="C4584" t="str">
            <v>569#747</v>
          </cell>
          <cell r="D4584">
            <v>0</v>
          </cell>
          <cell r="E4584">
            <v>1</v>
          </cell>
          <cell r="F4584" t="str">
            <v>A</v>
          </cell>
          <cell r="G4584" t="str">
            <v>A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>Freighter</v>
          </cell>
          <cell r="L4584" t="str">
            <v>Boeing</v>
          </cell>
          <cell r="M4584" t="str">
            <v>Boeing 767-300F</v>
          </cell>
        </row>
        <row r="4585">
          <cell r="A4585">
            <v>627</v>
          </cell>
          <cell r="B4585">
            <v>747</v>
          </cell>
          <cell r="C4585" t="str">
            <v>627#747</v>
          </cell>
          <cell r="D4585">
            <v>0</v>
          </cell>
          <cell r="E4585">
            <v>1</v>
          </cell>
          <cell r="F4585" t="str">
            <v>A</v>
          </cell>
          <cell r="G4585" t="str">
            <v>A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>Freighter</v>
          </cell>
          <cell r="L4585" t="str">
            <v>McDonnell</v>
          </cell>
          <cell r="M4585" t="str">
            <v>McDonnell Douglas MD-11F/CF</v>
          </cell>
        </row>
        <row r="4586">
          <cell r="A4586">
            <v>626</v>
          </cell>
          <cell r="B4586">
            <v>747</v>
          </cell>
          <cell r="C4586" t="str">
            <v>626#747</v>
          </cell>
          <cell r="D4586">
            <v>0</v>
          </cell>
          <cell r="E4586">
            <v>1</v>
          </cell>
          <cell r="F4586" t="str">
            <v>A</v>
          </cell>
          <cell r="G4586" t="str">
            <v>A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>Freighter</v>
          </cell>
          <cell r="L4586" t="str">
            <v>McDonnell</v>
          </cell>
          <cell r="M4586" t="str">
            <v>McDonnell Douglas MD-11F/CF</v>
          </cell>
        </row>
        <row r="4587">
          <cell r="A4587">
            <v>665</v>
          </cell>
          <cell r="B4587">
            <v>747</v>
          </cell>
          <cell r="C4587" t="str">
            <v>665#747</v>
          </cell>
          <cell r="D4587">
            <v>0</v>
          </cell>
          <cell r="E4587">
            <v>1</v>
          </cell>
          <cell r="F4587" t="str">
            <v>A</v>
          </cell>
          <cell r="G4587" t="str">
            <v>A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>Freighter</v>
          </cell>
          <cell r="L4587" t="str">
            <v>Airbus</v>
          </cell>
          <cell r="M4587" t="str">
            <v>A320-200P2F</v>
          </cell>
        </row>
        <row r="4588">
          <cell r="A4588">
            <v>666</v>
          </cell>
          <cell r="B4588">
            <v>747</v>
          </cell>
          <cell r="C4588" t="str">
            <v>666#747</v>
          </cell>
          <cell r="D4588">
            <v>0</v>
          </cell>
          <cell r="E4588">
            <v>1</v>
          </cell>
          <cell r="F4588" t="str">
            <v>A</v>
          </cell>
          <cell r="G4588" t="str">
            <v>A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>Freighter</v>
          </cell>
          <cell r="L4588" t="str">
            <v>Airbus</v>
          </cell>
          <cell r="M4588" t="str">
            <v>A321P2F</v>
          </cell>
        </row>
        <row r="4589">
          <cell r="A4589">
            <v>573</v>
          </cell>
          <cell r="B4589">
            <v>747</v>
          </cell>
          <cell r="C4589" t="str">
            <v>573#747</v>
          </cell>
          <cell r="D4589">
            <v>0</v>
          </cell>
          <cell r="E4589">
            <v>1</v>
          </cell>
          <cell r="F4589" t="str">
            <v>A</v>
          </cell>
          <cell r="G4589" t="str">
            <v>A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>Freighter</v>
          </cell>
          <cell r="L4589" t="str">
            <v>Boeing</v>
          </cell>
          <cell r="M4589" t="str">
            <v>Boeing 737-300SF</v>
          </cell>
        </row>
        <row r="4590">
          <cell r="A4590">
            <v>572</v>
          </cell>
          <cell r="B4590">
            <v>747</v>
          </cell>
          <cell r="C4590" t="str">
            <v>572#747</v>
          </cell>
          <cell r="D4590">
            <v>0</v>
          </cell>
          <cell r="E4590">
            <v>1</v>
          </cell>
          <cell r="F4590" t="str">
            <v>A</v>
          </cell>
          <cell r="G4590" t="str">
            <v>A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>Freighter</v>
          </cell>
          <cell r="L4590" t="str">
            <v>Boeing</v>
          </cell>
          <cell r="M4590" t="str">
            <v>Boeing 737-400SF</v>
          </cell>
        </row>
        <row r="4591">
          <cell r="A4591">
            <v>591</v>
          </cell>
          <cell r="B4591">
            <v>747</v>
          </cell>
          <cell r="C4591" t="str">
            <v>591#747</v>
          </cell>
          <cell r="D4591">
            <v>0</v>
          </cell>
          <cell r="E4591">
            <v>1</v>
          </cell>
          <cell r="F4591" t="str">
            <v>A</v>
          </cell>
          <cell r="G4591" t="str">
            <v>A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>Freighter</v>
          </cell>
          <cell r="L4591" t="str">
            <v>Boeing</v>
          </cell>
          <cell r="M4591" t="str">
            <v>Boeing 737-700C</v>
          </cell>
        </row>
        <row r="4592">
          <cell r="A4592">
            <v>571</v>
          </cell>
          <cell r="B4592">
            <v>747</v>
          </cell>
          <cell r="C4592" t="str">
            <v>571#747</v>
          </cell>
          <cell r="D4592">
            <v>0</v>
          </cell>
          <cell r="E4592">
            <v>1</v>
          </cell>
          <cell r="F4592" t="str">
            <v>A</v>
          </cell>
          <cell r="G4592" t="str">
            <v>A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>Freighter</v>
          </cell>
          <cell r="L4592" t="str">
            <v>Boeing</v>
          </cell>
          <cell r="M4592" t="str">
            <v>Boeing 737-700/-800CF</v>
          </cell>
        </row>
        <row r="4593">
          <cell r="A4593">
            <v>596</v>
          </cell>
          <cell r="B4593">
            <v>747</v>
          </cell>
          <cell r="C4593" t="str">
            <v>596#747</v>
          </cell>
          <cell r="D4593">
            <v>0</v>
          </cell>
          <cell r="E4593">
            <v>1</v>
          </cell>
          <cell r="F4593" t="str">
            <v>A</v>
          </cell>
          <cell r="G4593" t="str">
            <v>A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>Freighter</v>
          </cell>
          <cell r="L4593" t="str">
            <v>Boeing</v>
          </cell>
          <cell r="M4593" t="str">
            <v>Boeing 757-200 PF/SF</v>
          </cell>
        </row>
        <row r="4594">
          <cell r="A4594">
            <v>595</v>
          </cell>
          <cell r="B4594">
            <v>747</v>
          </cell>
          <cell r="C4594" t="str">
            <v>595#747</v>
          </cell>
          <cell r="D4594">
            <v>0</v>
          </cell>
          <cell r="E4594">
            <v>1</v>
          </cell>
          <cell r="F4594" t="str">
            <v>A</v>
          </cell>
          <cell r="G4594" t="str">
            <v>A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>Freighter</v>
          </cell>
          <cell r="L4594" t="str">
            <v>Boeing</v>
          </cell>
          <cell r="M4594" t="str">
            <v>Boeing 757-200 PF/SF</v>
          </cell>
        </row>
        <row r="4595">
          <cell r="A4595">
            <v>671</v>
          </cell>
          <cell r="B4595">
            <v>747</v>
          </cell>
          <cell r="C4595" t="str">
            <v>671#747</v>
          </cell>
          <cell r="D4595">
            <v>0</v>
          </cell>
          <cell r="E4595">
            <v>1</v>
          </cell>
          <cell r="F4595" t="str">
            <v>A</v>
          </cell>
          <cell r="G4595" t="str">
            <v>A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>Freighter</v>
          </cell>
          <cell r="L4595" t="str">
            <v>Embraer</v>
          </cell>
          <cell r="M4595" t="str">
            <v>Embraer E190F (P2F)</v>
          </cell>
        </row>
        <row r="4596">
          <cell r="A4596">
            <v>672</v>
          </cell>
          <cell r="B4596">
            <v>747</v>
          </cell>
          <cell r="C4596" t="str">
            <v>672#747</v>
          </cell>
          <cell r="D4596">
            <v>0</v>
          </cell>
          <cell r="E4596">
            <v>1</v>
          </cell>
          <cell r="F4596" t="str">
            <v>A</v>
          </cell>
          <cell r="G4596" t="str">
            <v>A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>Freighter</v>
          </cell>
          <cell r="L4596" t="str">
            <v>Embraer</v>
          </cell>
          <cell r="M4596" t="str">
            <v>Embraer E195F (P2F)</v>
          </cell>
        </row>
        <row r="4597">
          <cell r="A4597">
            <v>668</v>
          </cell>
          <cell r="B4597">
            <v>747</v>
          </cell>
          <cell r="C4597" t="str">
            <v>668#747</v>
          </cell>
          <cell r="D4597">
            <v>0</v>
          </cell>
          <cell r="E4597">
            <v>1</v>
          </cell>
          <cell r="F4597" t="str">
            <v>A</v>
          </cell>
          <cell r="G4597" t="str">
            <v>A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>Freighter</v>
          </cell>
          <cell r="L4597" t="str">
            <v>ATR</v>
          </cell>
          <cell r="M4597" t="str">
            <v>ATR 72-600F</v>
          </cell>
        </row>
        <row r="4598">
          <cell r="A4598">
            <v>667</v>
          </cell>
          <cell r="B4598">
            <v>747</v>
          </cell>
          <cell r="C4598" t="str">
            <v>667#747</v>
          </cell>
          <cell r="D4598">
            <v>0</v>
          </cell>
          <cell r="E4598">
            <v>1</v>
          </cell>
          <cell r="F4598" t="str">
            <v>A</v>
          </cell>
          <cell r="G4598" t="str">
            <v>A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>Freighter</v>
          </cell>
          <cell r="L4598" t="str">
            <v>ATR</v>
          </cell>
          <cell r="M4598" t="str">
            <v>ATR 72/42 Freighter Conversion</v>
          </cell>
        </row>
        <row r="4599">
          <cell r="A4599">
            <v>565</v>
          </cell>
          <cell r="B4599">
            <v>747</v>
          </cell>
          <cell r="C4599" t="str">
            <v>565#747</v>
          </cell>
          <cell r="D4599">
            <v>0</v>
          </cell>
          <cell r="E4599">
            <v>1</v>
          </cell>
          <cell r="F4599" t="str">
            <v>A</v>
          </cell>
          <cell r="G4599" t="str">
            <v>A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>Freighter</v>
          </cell>
          <cell r="L4599" t="str">
            <v>Airbus</v>
          </cell>
          <cell r="M4599" t="str">
            <v>Airbus A330-743L Beluga XL</v>
          </cell>
        </row>
        <row r="4600">
          <cell r="A4600">
            <v>592</v>
          </cell>
          <cell r="B4600">
            <v>747</v>
          </cell>
          <cell r="C4600" t="str">
            <v>592#747</v>
          </cell>
          <cell r="D4600">
            <v>0</v>
          </cell>
          <cell r="E4600">
            <v>1</v>
          </cell>
          <cell r="F4600" t="str">
            <v>A</v>
          </cell>
          <cell r="G4600" t="str">
            <v>A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>Freighter</v>
          </cell>
          <cell r="L4600" t="str">
            <v>Boeing</v>
          </cell>
          <cell r="M4600" t="str">
            <v>Boeing 747-400CF</v>
          </cell>
        </row>
        <row r="4601">
          <cell r="A4601">
            <v>593</v>
          </cell>
          <cell r="B4601">
            <v>747</v>
          </cell>
          <cell r="C4601" t="str">
            <v>593#747</v>
          </cell>
          <cell r="D4601">
            <v>0</v>
          </cell>
          <cell r="E4601">
            <v>1</v>
          </cell>
          <cell r="F4601" t="str">
            <v>A</v>
          </cell>
          <cell r="G4601" t="str">
            <v>A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>Freighter</v>
          </cell>
          <cell r="L4601" t="str">
            <v>Boeing</v>
          </cell>
          <cell r="M4601" t="str">
            <v>Boeing 747-400CF</v>
          </cell>
        </row>
        <row r="4602">
          <cell r="A4602">
            <v>628</v>
          </cell>
          <cell r="B4602">
            <v>747</v>
          </cell>
          <cell r="C4602" t="str">
            <v>628#747</v>
          </cell>
          <cell r="D4602">
            <v>0</v>
          </cell>
          <cell r="E4602">
            <v>1</v>
          </cell>
          <cell r="F4602" t="str">
            <v>A</v>
          </cell>
          <cell r="G4602" t="str">
            <v>A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>Freighter</v>
          </cell>
          <cell r="L4602" t="str">
            <v>Boeing</v>
          </cell>
          <cell r="M4602" t="str">
            <v>Boeing 747-400F/ERF</v>
          </cell>
        </row>
        <row r="4603">
          <cell r="A4603">
            <v>630</v>
          </cell>
          <cell r="B4603">
            <v>747</v>
          </cell>
          <cell r="C4603" t="str">
            <v>630#747</v>
          </cell>
          <cell r="D4603">
            <v>0</v>
          </cell>
          <cell r="E4603">
            <v>1</v>
          </cell>
          <cell r="F4603" t="str">
            <v>A</v>
          </cell>
          <cell r="G4603" t="str">
            <v>A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>Freighter</v>
          </cell>
          <cell r="L4603" t="str">
            <v>Boeing</v>
          </cell>
          <cell r="M4603" t="str">
            <v>Boeing 747-400F/ERF</v>
          </cell>
        </row>
        <row r="4604">
          <cell r="A4604">
            <v>567</v>
          </cell>
          <cell r="B4604">
            <v>747</v>
          </cell>
          <cell r="C4604" t="str">
            <v>567#747</v>
          </cell>
          <cell r="D4604">
            <v>0</v>
          </cell>
          <cell r="E4604">
            <v>1</v>
          </cell>
          <cell r="F4604" t="str">
            <v>A</v>
          </cell>
          <cell r="G4604" t="str">
            <v>A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>Freighter</v>
          </cell>
          <cell r="L4604" t="str">
            <v>Boeing</v>
          </cell>
          <cell r="M4604" t="str">
            <v>Boeing 747-8F</v>
          </cell>
        </row>
        <row r="4605">
          <cell r="A4605">
            <v>664</v>
          </cell>
          <cell r="B4605">
            <v>747</v>
          </cell>
          <cell r="C4605" t="str">
            <v>664#747</v>
          </cell>
          <cell r="D4605">
            <v>0</v>
          </cell>
          <cell r="E4605">
            <v>1</v>
          </cell>
          <cell r="F4605" t="str">
            <v>A</v>
          </cell>
          <cell r="G4605" t="str">
            <v>A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>Freighter</v>
          </cell>
          <cell r="L4605" t="str">
            <v>Boeing</v>
          </cell>
          <cell r="M4605" t="str">
            <v>Boeing 777-300 ERSF</v>
          </cell>
        </row>
        <row r="4606">
          <cell r="A4606">
            <v>568</v>
          </cell>
          <cell r="B4606">
            <v>747</v>
          </cell>
          <cell r="C4606" t="str">
            <v>568#747</v>
          </cell>
          <cell r="D4606">
            <v>0</v>
          </cell>
          <cell r="E4606">
            <v>1</v>
          </cell>
          <cell r="F4606" t="str">
            <v>A</v>
          </cell>
          <cell r="G4606" t="str">
            <v>A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>Freighter</v>
          </cell>
          <cell r="L4606" t="str">
            <v>Boeing</v>
          </cell>
          <cell r="M4606" t="str">
            <v>Boeing 777F</v>
          </cell>
        </row>
        <row r="4607">
          <cell r="A4607">
            <v>659</v>
          </cell>
          <cell r="B4607">
            <v>747</v>
          </cell>
          <cell r="C4607" t="str">
            <v>659#747</v>
          </cell>
          <cell r="D4607">
            <v>0</v>
          </cell>
          <cell r="E4607">
            <v>1</v>
          </cell>
          <cell r="F4607" t="str">
            <v>A</v>
          </cell>
          <cell r="G4607" t="str">
            <v>A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>Freighter</v>
          </cell>
          <cell r="L4607" t="str">
            <v>Boeing</v>
          </cell>
          <cell r="M4607" t="str">
            <v>Boeing 777XF: 777-9</v>
          </cell>
        </row>
        <row r="4608">
          <cell r="A4608">
            <v>632</v>
          </cell>
          <cell r="B4608">
            <v>747</v>
          </cell>
          <cell r="C4608" t="str">
            <v>632#747</v>
          </cell>
          <cell r="D4608">
            <v>0</v>
          </cell>
          <cell r="E4608">
            <v>1</v>
          </cell>
          <cell r="F4608" t="str">
            <v>A</v>
          </cell>
          <cell r="G4608" t="str">
            <v>A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>Freighter</v>
          </cell>
          <cell r="L4608" t="str">
            <v>Airbus</v>
          </cell>
          <cell r="M4608" t="str">
            <v>A300-600F/RF</v>
          </cell>
        </row>
        <row r="4609">
          <cell r="A4609">
            <v>39</v>
          </cell>
          <cell r="B4609">
            <v>747</v>
          </cell>
          <cell r="C4609" t="str">
            <v>39#747</v>
          </cell>
          <cell r="D4609">
            <v>0</v>
          </cell>
          <cell r="E4609">
            <v>1</v>
          </cell>
          <cell r="F4609" t="str">
            <v>A</v>
          </cell>
          <cell r="G4609" t="str">
            <v>A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>Business Jet</v>
          </cell>
          <cell r="L4609" t="str">
            <v>Cessna</v>
          </cell>
          <cell r="M4609" t="str">
            <v>Cessna Citation Encore</v>
          </cell>
        </row>
        <row r="4610">
          <cell r="A4610">
            <v>30</v>
          </cell>
          <cell r="B4610">
            <v>747</v>
          </cell>
          <cell r="C4610" t="str">
            <v>30#747</v>
          </cell>
          <cell r="D4610">
            <v>0</v>
          </cell>
          <cell r="E4610">
            <v>1</v>
          </cell>
          <cell r="F4610" t="str">
            <v>A</v>
          </cell>
          <cell r="G4610" t="str">
            <v>A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>Business Jet</v>
          </cell>
          <cell r="L4610" t="str">
            <v>Hawker</v>
          </cell>
          <cell r="M4610" t="str">
            <v>Hawker 400</v>
          </cell>
        </row>
        <row r="4611">
          <cell r="A4611">
            <v>56</v>
          </cell>
          <cell r="B4611">
            <v>747</v>
          </cell>
          <cell r="C4611" t="str">
            <v>56#747</v>
          </cell>
          <cell r="D4611">
            <v>0</v>
          </cell>
          <cell r="E4611">
            <v>1</v>
          </cell>
          <cell r="F4611" t="str">
            <v>A</v>
          </cell>
          <cell r="G4611" t="str">
            <v>A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>Business Jet</v>
          </cell>
          <cell r="L4611" t="str">
            <v>Embraer</v>
          </cell>
          <cell r="M4611" t="str">
            <v>Embraer Phenom 300</v>
          </cell>
        </row>
        <row r="4612">
          <cell r="A4612">
            <v>641</v>
          </cell>
          <cell r="B4612">
            <v>747</v>
          </cell>
          <cell r="C4612" t="str">
            <v>641#747</v>
          </cell>
          <cell r="D4612">
            <v>0</v>
          </cell>
          <cell r="E4612">
            <v>1</v>
          </cell>
          <cell r="F4612" t="str">
            <v>A</v>
          </cell>
          <cell r="G4612" t="str">
            <v>A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>Business Jet</v>
          </cell>
          <cell r="L4612" t="str">
            <v>Embraer</v>
          </cell>
          <cell r="M4612" t="str">
            <v>Embraer Phenom 300X</v>
          </cell>
        </row>
        <row r="4613">
          <cell r="A4613">
            <v>34</v>
          </cell>
          <cell r="B4613">
            <v>747</v>
          </cell>
          <cell r="C4613" t="str">
            <v>34#747</v>
          </cell>
          <cell r="D4613">
            <v>0</v>
          </cell>
          <cell r="E4613">
            <v>1</v>
          </cell>
          <cell r="F4613" t="str">
            <v>A</v>
          </cell>
          <cell r="G4613" t="str">
            <v>A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>Business Jet</v>
          </cell>
          <cell r="L4613" t="str">
            <v>Bombardier</v>
          </cell>
          <cell r="M4613" t="str">
            <v>Bombardier Challenger 300/350</v>
          </cell>
        </row>
        <row r="4614">
          <cell r="A4614">
            <v>649</v>
          </cell>
          <cell r="B4614">
            <v>747</v>
          </cell>
          <cell r="C4614" t="str">
            <v>649#747</v>
          </cell>
          <cell r="D4614">
            <v>0</v>
          </cell>
          <cell r="E4614">
            <v>1</v>
          </cell>
          <cell r="F4614" t="str">
            <v>A</v>
          </cell>
          <cell r="G4614" t="str">
            <v>A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>Business Jet</v>
          </cell>
          <cell r="L4614" t="str">
            <v>Bombardier</v>
          </cell>
          <cell r="M4614" t="str">
            <v>Bombardier Challenger 3500</v>
          </cell>
        </row>
        <row r="4615">
          <cell r="A4615">
            <v>46</v>
          </cell>
          <cell r="B4615">
            <v>747</v>
          </cell>
          <cell r="C4615" t="str">
            <v>46#747</v>
          </cell>
          <cell r="D4615">
            <v>0</v>
          </cell>
          <cell r="E4615">
            <v>1</v>
          </cell>
          <cell r="F4615" t="str">
            <v>A</v>
          </cell>
          <cell r="G4615" t="str">
            <v>A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>Business Jet</v>
          </cell>
          <cell r="L4615" t="str">
            <v>Cessna</v>
          </cell>
          <cell r="M4615" t="str">
            <v>Cessna Citation Latitude</v>
          </cell>
        </row>
        <row r="4616">
          <cell r="A4616">
            <v>45</v>
          </cell>
          <cell r="B4616">
            <v>747</v>
          </cell>
          <cell r="C4616" t="str">
            <v>45#747</v>
          </cell>
          <cell r="D4616">
            <v>0</v>
          </cell>
          <cell r="E4616">
            <v>1</v>
          </cell>
          <cell r="F4616" t="str">
            <v>A</v>
          </cell>
          <cell r="G4616" t="str">
            <v>A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>Business Jet</v>
          </cell>
          <cell r="L4616" t="str">
            <v>Cessna</v>
          </cell>
          <cell r="M4616" t="str">
            <v>Cessna Citation Sovereign</v>
          </cell>
        </row>
        <row r="4617">
          <cell r="A4617">
            <v>49</v>
          </cell>
          <cell r="B4617">
            <v>747</v>
          </cell>
          <cell r="C4617" t="str">
            <v>49#747</v>
          </cell>
          <cell r="D4617">
            <v>0</v>
          </cell>
          <cell r="E4617">
            <v>1</v>
          </cell>
          <cell r="F4617" t="str">
            <v>A</v>
          </cell>
          <cell r="G4617" t="str">
            <v>A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>Business Jet</v>
          </cell>
          <cell r="L4617" t="str">
            <v>Cessna</v>
          </cell>
          <cell r="M4617" t="str">
            <v>Cessna Citation X</v>
          </cell>
        </row>
        <row r="4618">
          <cell r="A4618">
            <v>40</v>
          </cell>
          <cell r="B4618">
            <v>747</v>
          </cell>
          <cell r="C4618" t="str">
            <v>40#747</v>
          </cell>
          <cell r="D4618">
            <v>0</v>
          </cell>
          <cell r="E4618">
            <v>1</v>
          </cell>
          <cell r="F4618" t="str">
            <v>A</v>
          </cell>
          <cell r="G4618" t="str">
            <v>A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>Business Jet</v>
          </cell>
          <cell r="L4618" t="str">
            <v>Cessna</v>
          </cell>
          <cell r="M4618" t="str">
            <v>Cessna Citation XLS</v>
          </cell>
        </row>
        <row r="4619">
          <cell r="A4619">
            <v>53</v>
          </cell>
          <cell r="B4619">
            <v>747</v>
          </cell>
          <cell r="C4619" t="str">
            <v>53#747</v>
          </cell>
          <cell r="D4619">
            <v>0</v>
          </cell>
          <cell r="E4619">
            <v>1</v>
          </cell>
          <cell r="F4619" t="str">
            <v>A</v>
          </cell>
          <cell r="G4619" t="str">
            <v>A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>Business Jet</v>
          </cell>
          <cell r="L4619" t="str">
            <v>Dassault</v>
          </cell>
          <cell r="M4619" t="str">
            <v>Dassault Falcon 2000</v>
          </cell>
        </row>
        <row r="4620">
          <cell r="A4620">
            <v>640</v>
          </cell>
          <cell r="B4620">
            <v>747</v>
          </cell>
          <cell r="C4620" t="str">
            <v>640#747</v>
          </cell>
          <cell r="D4620">
            <v>0</v>
          </cell>
          <cell r="E4620">
            <v>1</v>
          </cell>
          <cell r="F4620" t="str">
            <v>A</v>
          </cell>
          <cell r="G4620" t="str">
            <v>A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>Business Jet</v>
          </cell>
          <cell r="L4620" t="str">
            <v>Dassault</v>
          </cell>
          <cell r="M4620" t="str">
            <v>Dassault Falcon 2X</v>
          </cell>
        </row>
        <row r="4621">
          <cell r="A4621">
            <v>64</v>
          </cell>
          <cell r="B4621">
            <v>747</v>
          </cell>
          <cell r="C4621" t="str">
            <v>64#747</v>
          </cell>
          <cell r="D4621">
            <v>0</v>
          </cell>
          <cell r="E4621">
            <v>1</v>
          </cell>
          <cell r="F4621" t="str">
            <v>A</v>
          </cell>
          <cell r="G4621" t="str">
            <v>A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>Business Jet</v>
          </cell>
          <cell r="L4621" t="str">
            <v>Gulfstream</v>
          </cell>
          <cell r="M4621" t="str">
            <v>Gulfstream G100</v>
          </cell>
        </row>
        <row r="4622">
          <cell r="A4622">
            <v>454</v>
          </cell>
          <cell r="B4622">
            <v>747</v>
          </cell>
          <cell r="C4622" t="str">
            <v>454#747</v>
          </cell>
          <cell r="D4622">
            <v>0</v>
          </cell>
          <cell r="E4622">
            <v>1</v>
          </cell>
          <cell r="F4622" t="str">
            <v>A</v>
          </cell>
          <cell r="G4622" t="str">
            <v>A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>Business Jet</v>
          </cell>
          <cell r="L4622" t="str">
            <v>Gulfstream</v>
          </cell>
          <cell r="M4622" t="str">
            <v>Gulfstream G280</v>
          </cell>
        </row>
        <row r="4623">
          <cell r="A4623">
            <v>642</v>
          </cell>
          <cell r="B4623">
            <v>747</v>
          </cell>
          <cell r="C4623" t="str">
            <v>642#747</v>
          </cell>
          <cell r="D4623">
            <v>0</v>
          </cell>
          <cell r="E4623">
            <v>1</v>
          </cell>
          <cell r="F4623" t="str">
            <v>A</v>
          </cell>
          <cell r="G4623" t="str">
            <v>A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>Business Jet</v>
          </cell>
          <cell r="L4623" t="str">
            <v>Gulfstream</v>
          </cell>
          <cell r="M4623" t="str">
            <v>Gulfstream G285X</v>
          </cell>
        </row>
        <row r="4624">
          <cell r="A4624">
            <v>33</v>
          </cell>
          <cell r="B4624">
            <v>747</v>
          </cell>
          <cell r="C4624" t="str">
            <v>33#747</v>
          </cell>
          <cell r="D4624">
            <v>0</v>
          </cell>
          <cell r="E4624">
            <v>1</v>
          </cell>
          <cell r="F4624" t="str">
            <v>A</v>
          </cell>
          <cell r="G4624" t="str">
            <v>A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>Business Jet</v>
          </cell>
          <cell r="L4624" t="str">
            <v>Hawker</v>
          </cell>
          <cell r="M4624" t="str">
            <v>Hawker 4000</v>
          </cell>
        </row>
        <row r="4625">
          <cell r="A4625">
            <v>32</v>
          </cell>
          <cell r="B4625">
            <v>747</v>
          </cell>
          <cell r="C4625" t="str">
            <v>32#747</v>
          </cell>
          <cell r="D4625">
            <v>0</v>
          </cell>
          <cell r="E4625">
            <v>1</v>
          </cell>
          <cell r="F4625" t="str">
            <v>A</v>
          </cell>
          <cell r="G4625" t="str">
            <v>A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>Business Jet</v>
          </cell>
          <cell r="L4625" t="str">
            <v>Hawker</v>
          </cell>
          <cell r="M4625" t="str">
            <v>Hawker 750/850/900</v>
          </cell>
        </row>
        <row r="4626">
          <cell r="A4626">
            <v>68</v>
          </cell>
          <cell r="B4626">
            <v>747</v>
          </cell>
          <cell r="C4626" t="str">
            <v>68#747</v>
          </cell>
          <cell r="D4626">
            <v>0</v>
          </cell>
          <cell r="E4626">
            <v>1</v>
          </cell>
          <cell r="F4626" t="str">
            <v>A</v>
          </cell>
          <cell r="G4626" t="str">
            <v>A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>Business Jet</v>
          </cell>
          <cell r="L4626" t="str">
            <v>Learjet</v>
          </cell>
          <cell r="M4626" t="str">
            <v>Learjet 60</v>
          </cell>
        </row>
        <row r="4627">
          <cell r="A4627">
            <v>67</v>
          </cell>
          <cell r="B4627">
            <v>747</v>
          </cell>
          <cell r="C4627" t="str">
            <v>67#747</v>
          </cell>
          <cell r="D4627">
            <v>0</v>
          </cell>
          <cell r="E4627">
            <v>1</v>
          </cell>
          <cell r="F4627" t="str">
            <v>A</v>
          </cell>
          <cell r="G4627" t="str">
            <v>A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>Business Jet</v>
          </cell>
          <cell r="L4627" t="str">
            <v>Learjet</v>
          </cell>
          <cell r="M4627" t="str">
            <v>Learjet 70/75</v>
          </cell>
        </row>
        <row r="4628">
          <cell r="A4628">
            <v>57</v>
          </cell>
          <cell r="B4628">
            <v>747</v>
          </cell>
          <cell r="C4628" t="str">
            <v>57#747</v>
          </cell>
          <cell r="D4628">
            <v>0</v>
          </cell>
          <cell r="E4628">
            <v>1</v>
          </cell>
          <cell r="F4628" t="str">
            <v>A</v>
          </cell>
          <cell r="G4628" t="str">
            <v>A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>Business Jet</v>
          </cell>
          <cell r="L4628" t="str">
            <v>Embraer</v>
          </cell>
          <cell r="M4628" t="str">
            <v>Legacy 450/Praetor 500</v>
          </cell>
        </row>
        <row r="4629">
          <cell r="A4629">
            <v>631</v>
          </cell>
          <cell r="B4629">
            <v>747</v>
          </cell>
          <cell r="C4629" t="str">
            <v>631#747</v>
          </cell>
          <cell r="D4629">
            <v>0</v>
          </cell>
          <cell r="E4629">
            <v>1</v>
          </cell>
          <cell r="F4629" t="str">
            <v>A</v>
          </cell>
          <cell r="G4629" t="str">
            <v>A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>Freighter</v>
          </cell>
          <cell r="L4629" t="str">
            <v>Airbus</v>
          </cell>
          <cell r="M4629" t="str">
            <v>A300-600F/RF</v>
          </cell>
        </row>
        <row r="4630">
          <cell r="A4630">
            <v>58</v>
          </cell>
          <cell r="B4630">
            <v>747</v>
          </cell>
          <cell r="C4630" t="str">
            <v>58#747</v>
          </cell>
          <cell r="D4630">
            <v>0</v>
          </cell>
          <cell r="E4630">
            <v>1</v>
          </cell>
          <cell r="F4630" t="str">
            <v>A</v>
          </cell>
          <cell r="G4630" t="str">
            <v>A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>Business Jet</v>
          </cell>
          <cell r="L4630" t="str">
            <v>Embraer</v>
          </cell>
          <cell r="M4630" t="str">
            <v>Legacy 500/Praetor 600</v>
          </cell>
        </row>
        <row r="4631">
          <cell r="A4631">
            <v>71</v>
          </cell>
          <cell r="B4631">
            <v>747</v>
          </cell>
          <cell r="C4631" t="str">
            <v>71#747</v>
          </cell>
          <cell r="D4631">
            <v>0</v>
          </cell>
          <cell r="E4631">
            <v>1</v>
          </cell>
          <cell r="F4631" t="str">
            <v>A</v>
          </cell>
          <cell r="G4631" t="str">
            <v>A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>Business Jet</v>
          </cell>
          <cell r="L4631" t="str">
            <v>Pilatus</v>
          </cell>
          <cell r="M4631" t="str">
            <v>Pilatus PC-24</v>
          </cell>
        </row>
        <row r="4632">
          <cell r="A4632">
            <v>550</v>
          </cell>
          <cell r="B4632">
            <v>747</v>
          </cell>
          <cell r="C4632" t="str">
            <v>550#747</v>
          </cell>
          <cell r="D4632">
            <v>0</v>
          </cell>
          <cell r="E4632">
            <v>1</v>
          </cell>
          <cell r="F4632" t="str">
            <v>A</v>
          </cell>
          <cell r="G4632" t="str">
            <v>A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>Business Jet</v>
          </cell>
          <cell r="L4632" t="str">
            <v>Cirrus</v>
          </cell>
          <cell r="M4632" t="str">
            <v>Cirrus Vision Jet SF50</v>
          </cell>
        </row>
        <row r="4633">
          <cell r="A4633">
            <v>41</v>
          </cell>
          <cell r="B4633">
            <v>747</v>
          </cell>
          <cell r="C4633" t="str">
            <v>41#747</v>
          </cell>
          <cell r="D4633">
            <v>0</v>
          </cell>
          <cell r="E4633">
            <v>1</v>
          </cell>
          <cell r="F4633" t="str">
            <v>A</v>
          </cell>
          <cell r="G4633" t="str">
            <v>A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>Business Jet</v>
          </cell>
          <cell r="L4633" t="str">
            <v>Cessna</v>
          </cell>
          <cell r="M4633" t="str">
            <v>Cessna Citation M2</v>
          </cell>
        </row>
        <row r="4634">
          <cell r="A4634">
            <v>44</v>
          </cell>
          <cell r="B4634">
            <v>747</v>
          </cell>
          <cell r="C4634" t="str">
            <v>44#747</v>
          </cell>
          <cell r="D4634">
            <v>0</v>
          </cell>
          <cell r="E4634">
            <v>1</v>
          </cell>
          <cell r="F4634" t="str">
            <v>A</v>
          </cell>
          <cell r="G4634" t="str">
            <v>A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>Business Jet</v>
          </cell>
          <cell r="L4634" t="str">
            <v>Cessna</v>
          </cell>
          <cell r="M4634" t="str">
            <v>Cessna Citation Mustang</v>
          </cell>
        </row>
        <row r="4635">
          <cell r="A4635">
            <v>70</v>
          </cell>
          <cell r="B4635">
            <v>747</v>
          </cell>
          <cell r="C4635" t="str">
            <v>70#747</v>
          </cell>
          <cell r="D4635">
            <v>0</v>
          </cell>
          <cell r="E4635">
            <v>1</v>
          </cell>
          <cell r="F4635" t="str">
            <v>A</v>
          </cell>
          <cell r="G4635" t="str">
            <v>A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>Business Jet</v>
          </cell>
          <cell r="L4635" t="str">
            <v>Eclipse</v>
          </cell>
          <cell r="M4635" t="str">
            <v>Eclipse 550</v>
          </cell>
        </row>
        <row r="4636">
          <cell r="A4636">
            <v>590</v>
          </cell>
          <cell r="B4636">
            <v>747</v>
          </cell>
          <cell r="C4636" t="str">
            <v>590#747</v>
          </cell>
          <cell r="D4636">
            <v>0</v>
          </cell>
          <cell r="E4636">
            <v>1</v>
          </cell>
          <cell r="F4636" t="str">
            <v>A</v>
          </cell>
          <cell r="G4636" t="str">
            <v>A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>Business Jet</v>
          </cell>
          <cell r="L4636" t="str">
            <v>Honda</v>
          </cell>
          <cell r="M4636" t="str">
            <v>Honda HA-2600 HondaJet</v>
          </cell>
        </row>
        <row r="4637">
          <cell r="A4637">
            <v>180</v>
          </cell>
          <cell r="B4637">
            <v>747</v>
          </cell>
          <cell r="C4637" t="str">
            <v>180#747</v>
          </cell>
          <cell r="D4637">
            <v>0</v>
          </cell>
          <cell r="E4637">
            <v>1</v>
          </cell>
          <cell r="F4637" t="str">
            <v>A</v>
          </cell>
          <cell r="G4637" t="str">
            <v>A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>Business Jet</v>
          </cell>
          <cell r="L4637" t="str">
            <v>Nextant Aerospace</v>
          </cell>
          <cell r="M4637" t="str">
            <v>Nextant Aerospace - Nextant 400XT Aircraft</v>
          </cell>
        </row>
        <row r="4638">
          <cell r="A4638">
            <v>55</v>
          </cell>
          <cell r="B4638">
            <v>747</v>
          </cell>
          <cell r="C4638" t="str">
            <v>55#747</v>
          </cell>
          <cell r="D4638">
            <v>0</v>
          </cell>
          <cell r="E4638">
            <v>1</v>
          </cell>
          <cell r="F4638" t="str">
            <v>A</v>
          </cell>
          <cell r="G4638" t="str">
            <v>A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>Business Jet</v>
          </cell>
          <cell r="L4638" t="str">
            <v>Embraer</v>
          </cell>
          <cell r="M4638" t="str">
            <v>Embraer Phenom 100</v>
          </cell>
        </row>
        <row r="4639">
          <cell r="A4639">
            <v>594</v>
          </cell>
          <cell r="B4639">
            <v>747</v>
          </cell>
          <cell r="C4639" t="str">
            <v>594#747</v>
          </cell>
          <cell r="D4639">
            <v>0</v>
          </cell>
          <cell r="E4639">
            <v>1</v>
          </cell>
          <cell r="F4639" t="str">
            <v>A</v>
          </cell>
          <cell r="G4639" t="str">
            <v>A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>Business Jet</v>
          </cell>
          <cell r="L4639" t="str">
            <v>Boeing</v>
          </cell>
          <cell r="M4639" t="str">
            <v>Boeing 747-8 VIP</v>
          </cell>
        </row>
        <row r="4640">
          <cell r="A4640">
            <v>35</v>
          </cell>
          <cell r="B4640">
            <v>747</v>
          </cell>
          <cell r="C4640" t="str">
            <v>35#747</v>
          </cell>
          <cell r="D4640">
            <v>0</v>
          </cell>
          <cell r="E4640">
            <v>1</v>
          </cell>
          <cell r="F4640" t="str">
            <v>A</v>
          </cell>
          <cell r="G4640" t="str">
            <v>A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>Business Jet</v>
          </cell>
          <cell r="L4640" t="str">
            <v>Bombardier</v>
          </cell>
          <cell r="M4640" t="str">
            <v>Bombardier Challenger 600 series</v>
          </cell>
        </row>
        <row r="4641">
          <cell r="A4641">
            <v>635</v>
          </cell>
          <cell r="B4641">
            <v>747</v>
          </cell>
          <cell r="C4641" t="str">
            <v>635#747</v>
          </cell>
          <cell r="D4641">
            <v>0</v>
          </cell>
          <cell r="E4641">
            <v>1</v>
          </cell>
          <cell r="F4641" t="str">
            <v>A</v>
          </cell>
          <cell r="G4641" t="str">
            <v>A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>Business Jet</v>
          </cell>
          <cell r="L4641" t="str">
            <v>Bombardier</v>
          </cell>
          <cell r="M4641" t="str">
            <v>Bombardier Challenger 6XX series</v>
          </cell>
        </row>
        <row r="4642">
          <cell r="A4642">
            <v>72</v>
          </cell>
          <cell r="B4642">
            <v>747</v>
          </cell>
          <cell r="C4642" t="str">
            <v>72#747</v>
          </cell>
          <cell r="D4642">
            <v>0</v>
          </cell>
          <cell r="E4642">
            <v>1</v>
          </cell>
          <cell r="F4642" t="str">
            <v>A</v>
          </cell>
          <cell r="G4642" t="str">
            <v>A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>Business Jet</v>
          </cell>
          <cell r="L4642" t="str">
            <v>Bombardier</v>
          </cell>
          <cell r="M4642" t="str">
            <v>Bombardier Challenger 850</v>
          </cell>
        </row>
        <row r="4643">
          <cell r="A4643">
            <v>48</v>
          </cell>
          <cell r="B4643">
            <v>747</v>
          </cell>
          <cell r="C4643" t="str">
            <v>48#747</v>
          </cell>
          <cell r="D4643">
            <v>0</v>
          </cell>
          <cell r="E4643">
            <v>1</v>
          </cell>
          <cell r="F4643" t="str">
            <v>A</v>
          </cell>
          <cell r="G4643" t="str">
            <v>A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>Business Jet</v>
          </cell>
          <cell r="L4643" t="str">
            <v>Cessna</v>
          </cell>
          <cell r="M4643" t="str">
            <v>Cessna Citation Hemisphere</v>
          </cell>
        </row>
        <row r="4644">
          <cell r="A4644">
            <v>47</v>
          </cell>
          <cell r="B4644">
            <v>747</v>
          </cell>
          <cell r="C4644" t="str">
            <v>47#747</v>
          </cell>
          <cell r="D4644">
            <v>0</v>
          </cell>
          <cell r="E4644">
            <v>1</v>
          </cell>
          <cell r="F4644" t="str">
            <v>A</v>
          </cell>
          <cell r="G4644" t="str">
            <v>A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>Business Jet</v>
          </cell>
          <cell r="L4644" t="str">
            <v>Cessna</v>
          </cell>
          <cell r="M4644" t="str">
            <v>Cessna Citation Longitude</v>
          </cell>
        </row>
        <row r="4645">
          <cell r="A4645">
            <v>587</v>
          </cell>
          <cell r="B4645">
            <v>747</v>
          </cell>
          <cell r="C4645" t="str">
            <v>587#747</v>
          </cell>
          <cell r="D4645">
            <v>0</v>
          </cell>
          <cell r="E4645">
            <v>1</v>
          </cell>
          <cell r="F4645" t="str">
            <v>A</v>
          </cell>
          <cell r="G4645" t="str">
            <v>A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>Business Jet</v>
          </cell>
          <cell r="L4645" t="str">
            <v>Dassault</v>
          </cell>
          <cell r="M4645" t="str">
            <v>Dassault Falcon 10X</v>
          </cell>
        </row>
        <row r="4646">
          <cell r="A4646">
            <v>51</v>
          </cell>
          <cell r="B4646">
            <v>747</v>
          </cell>
          <cell r="C4646" t="str">
            <v>51#747</v>
          </cell>
          <cell r="D4646">
            <v>0</v>
          </cell>
          <cell r="E4646">
            <v>1</v>
          </cell>
          <cell r="F4646" t="str">
            <v>A</v>
          </cell>
          <cell r="G4646" t="str">
            <v>A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>Business Jet</v>
          </cell>
          <cell r="L4646" t="str">
            <v>Dassault</v>
          </cell>
          <cell r="M4646" t="str">
            <v>Dassault Falcon 6X</v>
          </cell>
        </row>
        <row r="4647">
          <cell r="A4647">
            <v>54</v>
          </cell>
          <cell r="B4647">
            <v>747</v>
          </cell>
          <cell r="C4647" t="str">
            <v>54#747</v>
          </cell>
          <cell r="D4647">
            <v>0</v>
          </cell>
          <cell r="E4647">
            <v>1</v>
          </cell>
          <cell r="F4647" t="str">
            <v>A</v>
          </cell>
          <cell r="G4647" t="str">
            <v>A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>Business Jet</v>
          </cell>
          <cell r="L4647" t="str">
            <v>Dassault</v>
          </cell>
          <cell r="M4647" t="str">
            <v>Dassault Falcon 7X/8X</v>
          </cell>
        </row>
        <row r="4648">
          <cell r="A4648">
            <v>50</v>
          </cell>
          <cell r="B4648">
            <v>747</v>
          </cell>
          <cell r="C4648" t="str">
            <v>50#747</v>
          </cell>
          <cell r="D4648">
            <v>0</v>
          </cell>
          <cell r="E4648">
            <v>1</v>
          </cell>
          <cell r="F4648" t="str">
            <v>A</v>
          </cell>
          <cell r="G4648" t="str">
            <v>A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>Business Jet</v>
          </cell>
          <cell r="L4648" t="str">
            <v>Dassault</v>
          </cell>
          <cell r="M4648" t="str">
            <v>Dassault Falcon 900</v>
          </cell>
        </row>
        <row r="4649">
          <cell r="A4649">
            <v>651</v>
          </cell>
          <cell r="B4649">
            <v>747</v>
          </cell>
          <cell r="C4649" t="str">
            <v>651#747</v>
          </cell>
          <cell r="D4649">
            <v>0</v>
          </cell>
          <cell r="E4649">
            <v>1</v>
          </cell>
          <cell r="F4649" t="str">
            <v>A</v>
          </cell>
          <cell r="G4649" t="str">
            <v>A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>Business Jet</v>
          </cell>
          <cell r="L4649" t="str">
            <v>Gulfstream</v>
          </cell>
          <cell r="M4649" t="str">
            <v>Gulfstream G400</v>
          </cell>
        </row>
        <row r="4650">
          <cell r="A4650">
            <v>59</v>
          </cell>
          <cell r="B4650">
            <v>747</v>
          </cell>
          <cell r="C4650" t="str">
            <v>59#747</v>
          </cell>
          <cell r="D4650">
            <v>0</v>
          </cell>
          <cell r="E4650">
            <v>1</v>
          </cell>
          <cell r="F4650" t="str">
            <v>A</v>
          </cell>
          <cell r="G4650" t="str">
            <v>A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>Business Jet</v>
          </cell>
          <cell r="L4650" t="str">
            <v>Gulfstream</v>
          </cell>
          <cell r="M4650" t="str">
            <v>Gulfstream G450</v>
          </cell>
        </row>
        <row r="4651">
          <cell r="A4651">
            <v>61</v>
          </cell>
          <cell r="B4651">
            <v>747</v>
          </cell>
          <cell r="C4651" t="str">
            <v>61#747</v>
          </cell>
          <cell r="D4651">
            <v>0</v>
          </cell>
          <cell r="E4651">
            <v>1</v>
          </cell>
          <cell r="F4651" t="str">
            <v>A</v>
          </cell>
          <cell r="G4651" t="str">
            <v>A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>Business Jet</v>
          </cell>
          <cell r="L4651" t="str">
            <v>Gulfstream</v>
          </cell>
          <cell r="M4651" t="str">
            <v>Gulfstream G500</v>
          </cell>
        </row>
        <row r="4652">
          <cell r="A4652">
            <v>62</v>
          </cell>
          <cell r="B4652">
            <v>747</v>
          </cell>
          <cell r="C4652" t="str">
            <v>62#747</v>
          </cell>
          <cell r="D4652">
            <v>0</v>
          </cell>
          <cell r="E4652">
            <v>1</v>
          </cell>
          <cell r="F4652" t="str">
            <v>A</v>
          </cell>
          <cell r="G4652" t="str">
            <v>A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>Business Jet</v>
          </cell>
          <cell r="L4652" t="str">
            <v>Gulfstream</v>
          </cell>
          <cell r="M4652" t="str">
            <v xml:space="preserve">Gulfstream G600 </v>
          </cell>
        </row>
        <row r="4653">
          <cell r="A4653">
            <v>60</v>
          </cell>
          <cell r="B4653">
            <v>747</v>
          </cell>
          <cell r="C4653" t="str">
            <v>60#747</v>
          </cell>
          <cell r="D4653">
            <v>0</v>
          </cell>
          <cell r="E4653">
            <v>1</v>
          </cell>
          <cell r="F4653" t="str">
            <v>A</v>
          </cell>
          <cell r="G4653" t="str">
            <v>A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>Business Jet</v>
          </cell>
          <cell r="L4653" t="str">
            <v>Gulfstream</v>
          </cell>
          <cell r="M4653" t="str">
            <v>Gulfstream G550</v>
          </cell>
        </row>
        <row r="4654">
          <cell r="A4654">
            <v>63</v>
          </cell>
          <cell r="B4654">
            <v>747</v>
          </cell>
          <cell r="C4654" t="str">
            <v>63#747</v>
          </cell>
          <cell r="D4654">
            <v>0</v>
          </cell>
          <cell r="E4654">
            <v>1</v>
          </cell>
          <cell r="F4654" t="str">
            <v>A</v>
          </cell>
          <cell r="G4654" t="str">
            <v>A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>Business Jet</v>
          </cell>
          <cell r="L4654" t="str">
            <v>Gulfstream</v>
          </cell>
          <cell r="M4654" t="str">
            <v>Gulfstream G650</v>
          </cell>
        </row>
        <row r="4655">
          <cell r="A4655">
            <v>598</v>
          </cell>
          <cell r="B4655">
            <v>747</v>
          </cell>
          <cell r="C4655" t="str">
            <v>598#747</v>
          </cell>
          <cell r="D4655">
            <v>0</v>
          </cell>
          <cell r="E4655">
            <v>1</v>
          </cell>
          <cell r="F4655" t="str">
            <v>A</v>
          </cell>
          <cell r="G4655" t="str">
            <v>A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>Business Jet</v>
          </cell>
          <cell r="L4655" t="str">
            <v>Gulfstream</v>
          </cell>
          <cell r="M4655" t="str">
            <v>Gulfstream G700</v>
          </cell>
        </row>
        <row r="4656">
          <cell r="A4656">
            <v>670</v>
          </cell>
          <cell r="B4656">
            <v>747</v>
          </cell>
          <cell r="C4656" t="str">
            <v>670#747</v>
          </cell>
          <cell r="D4656">
            <v>0</v>
          </cell>
          <cell r="E4656">
            <v>1</v>
          </cell>
          <cell r="F4656" t="str">
            <v>A</v>
          </cell>
          <cell r="G4656" t="str">
            <v>A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>Business Jet</v>
          </cell>
          <cell r="L4656" t="str">
            <v>Gulfstream</v>
          </cell>
          <cell r="M4656" t="str">
            <v>Gulfstream G800</v>
          </cell>
        </row>
        <row r="4657">
          <cell r="A4657">
            <v>38</v>
          </cell>
          <cell r="B4657">
            <v>747</v>
          </cell>
          <cell r="C4657" t="str">
            <v>38#747</v>
          </cell>
          <cell r="D4657">
            <v>0</v>
          </cell>
          <cell r="E4657">
            <v>1</v>
          </cell>
          <cell r="F4657" t="str">
            <v>A</v>
          </cell>
          <cell r="G4657" t="str">
            <v>A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>Business Jet</v>
          </cell>
          <cell r="L4657" t="str">
            <v>Bombardier</v>
          </cell>
          <cell r="M4657" t="str">
            <v>Bombardier Global 7500/8000</v>
          </cell>
        </row>
        <row r="4658">
          <cell r="A4658">
            <v>36</v>
          </cell>
          <cell r="B4658">
            <v>747</v>
          </cell>
          <cell r="C4658" t="str">
            <v>36#747</v>
          </cell>
          <cell r="D4658">
            <v>0</v>
          </cell>
          <cell r="E4658">
            <v>1</v>
          </cell>
          <cell r="F4658" t="str">
            <v>A</v>
          </cell>
          <cell r="G4658" t="str">
            <v>A</v>
          </cell>
          <cell r="H4658">
            <v>20000</v>
          </cell>
          <cell r="I4658">
            <v>-1</v>
          </cell>
          <cell r="J4658" t="str">
            <v/>
          </cell>
          <cell r="K4658" t="str">
            <v>Business Jet</v>
          </cell>
          <cell r="L4658" t="str">
            <v>Bombardier</v>
          </cell>
          <cell r="M4658" t="str">
            <v>Bombardier Global 5000</v>
          </cell>
        </row>
        <row r="4659">
          <cell r="A4659">
            <v>576</v>
          </cell>
          <cell r="B4659">
            <v>747</v>
          </cell>
          <cell r="C4659" t="str">
            <v>576#747</v>
          </cell>
          <cell r="D4659">
            <v>0</v>
          </cell>
          <cell r="E4659">
            <v>1</v>
          </cell>
          <cell r="F4659" t="str">
            <v>A</v>
          </cell>
          <cell r="G4659" t="str">
            <v>A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>Business Jet</v>
          </cell>
          <cell r="L4659" t="str">
            <v>Bombardier</v>
          </cell>
          <cell r="M4659" t="str">
            <v>Bombardier Global 5500</v>
          </cell>
        </row>
        <row r="4660">
          <cell r="A4660">
            <v>37</v>
          </cell>
          <cell r="B4660">
            <v>747</v>
          </cell>
          <cell r="C4660" t="str">
            <v>37#747</v>
          </cell>
          <cell r="D4660">
            <v>0</v>
          </cell>
          <cell r="E4660">
            <v>1</v>
          </cell>
          <cell r="F4660" t="str">
            <v>A</v>
          </cell>
          <cell r="G4660" t="str">
            <v>A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>Business Jet</v>
          </cell>
          <cell r="L4660" t="str">
            <v>Bombardier</v>
          </cell>
          <cell r="M4660" t="str">
            <v>Bombardier Global 6000</v>
          </cell>
        </row>
        <row r="4661">
          <cell r="A4661">
            <v>577</v>
          </cell>
          <cell r="B4661">
            <v>747</v>
          </cell>
          <cell r="C4661" t="str">
            <v>577#747</v>
          </cell>
          <cell r="D4661">
            <v>0</v>
          </cell>
          <cell r="E4661">
            <v>1</v>
          </cell>
          <cell r="F4661" t="str">
            <v>A</v>
          </cell>
          <cell r="G4661" t="str">
            <v>A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>Business Jet</v>
          </cell>
          <cell r="L4661" t="str">
            <v>Bombardier</v>
          </cell>
          <cell r="M4661" t="str">
            <v>Bombardier Global 6500</v>
          </cell>
        </row>
        <row r="4662">
          <cell r="A4662">
            <v>74</v>
          </cell>
          <cell r="B4662">
            <v>747</v>
          </cell>
          <cell r="C4662" t="str">
            <v>74#747</v>
          </cell>
          <cell r="D4662">
            <v>0</v>
          </cell>
          <cell r="E4662">
            <v>1</v>
          </cell>
          <cell r="F4662" t="str">
            <v>A</v>
          </cell>
          <cell r="G4662" t="str">
            <v>A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>Business Jet</v>
          </cell>
          <cell r="L4662" t="str">
            <v>Embraer</v>
          </cell>
          <cell r="M4662" t="str">
            <v>Embraer Legacy 600/650</v>
          </cell>
        </row>
        <row r="4663">
          <cell r="A4663">
            <v>652</v>
          </cell>
          <cell r="B4663">
            <v>747</v>
          </cell>
          <cell r="C4663" t="str">
            <v>652#747</v>
          </cell>
          <cell r="D4663">
            <v>0</v>
          </cell>
          <cell r="E4663">
            <v>1</v>
          </cell>
          <cell r="F4663" t="str">
            <v>A</v>
          </cell>
          <cell r="G4663" t="str">
            <v>A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>Business Jet</v>
          </cell>
          <cell r="L4663" t="str">
            <v>Embraer</v>
          </cell>
          <cell r="M4663" t="str">
            <v>Embraer legacy 700</v>
          </cell>
        </row>
        <row r="4664">
          <cell r="A4664">
            <v>73</v>
          </cell>
          <cell r="B4664">
            <v>747</v>
          </cell>
          <cell r="C4664" t="str">
            <v>73#747</v>
          </cell>
          <cell r="D4664">
            <v>0</v>
          </cell>
          <cell r="E4664">
            <v>1</v>
          </cell>
          <cell r="F4664" t="str">
            <v>A</v>
          </cell>
          <cell r="G4664" t="str">
            <v>A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>Business Jet</v>
          </cell>
          <cell r="L4664" t="str">
            <v>Embraer</v>
          </cell>
          <cell r="M4664" t="str">
            <v>Embraer Lineage 1000</v>
          </cell>
        </row>
        <row r="4665">
          <cell r="A4665">
            <v>298</v>
          </cell>
          <cell r="B4665">
            <v>747</v>
          </cell>
          <cell r="C4665" t="str">
            <v>298#747</v>
          </cell>
          <cell r="D4665">
            <v>0</v>
          </cell>
          <cell r="E4665">
            <v>1</v>
          </cell>
          <cell r="F4665" t="str">
            <v>A</v>
          </cell>
          <cell r="G4665" t="str">
            <v>A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>Business Jet</v>
          </cell>
          <cell r="L4665" t="str">
            <v>Boeing</v>
          </cell>
          <cell r="M4665" t="str">
            <v>Boeing BBJ 777</v>
          </cell>
        </row>
        <row r="4666">
          <cell r="A4666">
            <v>553</v>
          </cell>
          <cell r="B4666">
            <v>747</v>
          </cell>
          <cell r="C4666" t="str">
            <v>553#747</v>
          </cell>
          <cell r="D4666">
            <v>0</v>
          </cell>
          <cell r="E4666">
            <v>1</v>
          </cell>
          <cell r="F4666" t="str">
            <v>A</v>
          </cell>
          <cell r="G4666" t="str">
            <v>A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>Business Jet</v>
          </cell>
          <cell r="L4666" t="str">
            <v>Boeing</v>
          </cell>
          <cell r="M4666" t="str">
            <v>Boeing BBJ 777X</v>
          </cell>
        </row>
        <row r="4667">
          <cell r="A4667">
            <v>554</v>
          </cell>
          <cell r="B4667">
            <v>747</v>
          </cell>
          <cell r="C4667" t="str">
            <v>554#747</v>
          </cell>
          <cell r="D4667">
            <v>0</v>
          </cell>
          <cell r="E4667">
            <v>1</v>
          </cell>
          <cell r="F4667" t="str">
            <v>A</v>
          </cell>
          <cell r="G4667" t="str">
            <v>A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>Business Jet</v>
          </cell>
          <cell r="L4667" t="str">
            <v>Boeing</v>
          </cell>
          <cell r="M4667" t="str">
            <v>Boeing BBJ 787</v>
          </cell>
        </row>
        <row r="4668">
          <cell r="A4668">
            <v>555</v>
          </cell>
          <cell r="B4668">
            <v>747</v>
          </cell>
          <cell r="C4668" t="str">
            <v>555#747</v>
          </cell>
          <cell r="D4668">
            <v>0</v>
          </cell>
          <cell r="E4668">
            <v>1</v>
          </cell>
          <cell r="F4668" t="str">
            <v>A</v>
          </cell>
          <cell r="G4668" t="str">
            <v>A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>Business Jet</v>
          </cell>
          <cell r="L4668" t="str">
            <v>Boeing</v>
          </cell>
          <cell r="M4668" t="str">
            <v>Boeing BBJ 787</v>
          </cell>
        </row>
        <row r="4669">
          <cell r="A4669">
            <v>42</v>
          </cell>
          <cell r="B4669">
            <v>747</v>
          </cell>
          <cell r="C4669" t="str">
            <v>42#747</v>
          </cell>
          <cell r="D4669">
            <v>0</v>
          </cell>
          <cell r="E4669">
            <v>1</v>
          </cell>
          <cell r="F4669" t="str">
            <v>A</v>
          </cell>
          <cell r="G4669" t="str">
            <v>A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>Business Jet</v>
          </cell>
          <cell r="L4669" t="str">
            <v>Cessna</v>
          </cell>
          <cell r="M4669" t="str">
            <v>Cessna Citation CJ3</v>
          </cell>
        </row>
        <row r="4670">
          <cell r="A4670">
            <v>43</v>
          </cell>
          <cell r="B4670">
            <v>747</v>
          </cell>
          <cell r="C4670" t="str">
            <v>43#747</v>
          </cell>
          <cell r="D4670">
            <v>0</v>
          </cell>
          <cell r="E4670">
            <v>1</v>
          </cell>
          <cell r="F4670" t="str">
            <v>A</v>
          </cell>
          <cell r="G4670" t="str">
            <v>A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>Business Jet</v>
          </cell>
          <cell r="L4670" t="str">
            <v>Cessna</v>
          </cell>
          <cell r="M4670" t="str">
            <v>Cessna Citation CJ4</v>
          </cell>
        </row>
        <row r="4671">
          <cell r="A4671">
            <v>296</v>
          </cell>
          <cell r="B4671">
            <v>747</v>
          </cell>
          <cell r="C4671" t="str">
            <v>296#747</v>
          </cell>
          <cell r="D4671">
            <v>0</v>
          </cell>
          <cell r="E4671">
            <v>1</v>
          </cell>
          <cell r="F4671" t="str">
            <v>A</v>
          </cell>
          <cell r="G4671" t="str">
            <v>A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>Business Jet</v>
          </cell>
          <cell r="L4671" t="str">
            <v>Airbus</v>
          </cell>
          <cell r="M4671" t="str">
            <v>Airbus ACJ320 Family</v>
          </cell>
        </row>
        <row r="4672">
          <cell r="A4672">
            <v>526</v>
          </cell>
          <cell r="B4672">
            <v>747</v>
          </cell>
          <cell r="C4672" t="str">
            <v>526#747</v>
          </cell>
          <cell r="D4672">
            <v>0</v>
          </cell>
          <cell r="E4672">
            <v>1</v>
          </cell>
          <cell r="F4672" t="str">
            <v>A</v>
          </cell>
          <cell r="G4672" t="str">
            <v>A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>Business Jet</v>
          </cell>
          <cell r="L4672" t="str">
            <v>Airbus</v>
          </cell>
          <cell r="M4672" t="str">
            <v>Airbus ACJ320 Family</v>
          </cell>
        </row>
        <row r="4673">
          <cell r="A4673">
            <v>528</v>
          </cell>
          <cell r="B4673">
            <v>747</v>
          </cell>
          <cell r="C4673" t="str">
            <v>528#747</v>
          </cell>
          <cell r="D4673">
            <v>0</v>
          </cell>
          <cell r="E4673">
            <v>1</v>
          </cell>
          <cell r="F4673" t="str">
            <v>A</v>
          </cell>
          <cell r="G4673" t="str">
            <v>A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>Business Jet</v>
          </cell>
          <cell r="L4673" t="str">
            <v>Airbus</v>
          </cell>
          <cell r="M4673" t="str">
            <v>Airbus ACJ320neo Family</v>
          </cell>
        </row>
        <row r="4674">
          <cell r="A4674">
            <v>527</v>
          </cell>
          <cell r="B4674">
            <v>747</v>
          </cell>
          <cell r="C4674" t="str">
            <v>527#747</v>
          </cell>
          <cell r="D4674">
            <v>0</v>
          </cell>
          <cell r="E4674">
            <v>1</v>
          </cell>
          <cell r="F4674" t="str">
            <v>A</v>
          </cell>
          <cell r="G4674" t="str">
            <v>A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>Business Jet</v>
          </cell>
          <cell r="L4674" t="str">
            <v>Airbus</v>
          </cell>
          <cell r="M4674" t="str">
            <v>Airbus ACJ320neo Family</v>
          </cell>
        </row>
        <row r="4675">
          <cell r="A4675">
            <v>529</v>
          </cell>
          <cell r="B4675">
            <v>747</v>
          </cell>
          <cell r="C4675" t="str">
            <v>529#747</v>
          </cell>
          <cell r="D4675">
            <v>0</v>
          </cell>
          <cell r="E4675">
            <v>1</v>
          </cell>
          <cell r="F4675" t="str">
            <v>A</v>
          </cell>
          <cell r="G4675" t="str">
            <v>A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>Business Jet</v>
          </cell>
          <cell r="L4675" t="str">
            <v>Boeing</v>
          </cell>
          <cell r="M4675" t="str">
            <v>Boeing BBJ MAX</v>
          </cell>
        </row>
        <row r="4676">
          <cell r="A4676">
            <v>297</v>
          </cell>
          <cell r="B4676">
            <v>747</v>
          </cell>
          <cell r="C4676" t="str">
            <v>297#747</v>
          </cell>
          <cell r="D4676">
            <v>0</v>
          </cell>
          <cell r="E4676">
            <v>1</v>
          </cell>
          <cell r="F4676" t="str">
            <v>A</v>
          </cell>
          <cell r="G4676" t="str">
            <v>A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>Business Jet</v>
          </cell>
          <cell r="L4676" t="str">
            <v>Boeing</v>
          </cell>
          <cell r="M4676" t="str">
            <v>Boeing BBJ/BBJ2/BBJ3</v>
          </cell>
        </row>
        <row r="4677">
          <cell r="A4677">
            <v>636</v>
          </cell>
          <cell r="B4677">
            <v>747</v>
          </cell>
          <cell r="C4677" t="str">
            <v>636#747</v>
          </cell>
          <cell r="D4677">
            <v>0</v>
          </cell>
          <cell r="E4677">
            <v>1</v>
          </cell>
          <cell r="F4677" t="str">
            <v>A</v>
          </cell>
          <cell r="G4677" t="str">
            <v>A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>Military Transport / Special Mission</v>
          </cell>
          <cell r="L4677" t="str">
            <v>Boeing</v>
          </cell>
          <cell r="M4677" t="str">
            <v>Boeing B-52 Stratofortress</v>
          </cell>
        </row>
        <row r="4678">
          <cell r="A4678">
            <v>676</v>
          </cell>
          <cell r="B4678">
            <v>747</v>
          </cell>
          <cell r="C4678" t="str">
            <v>676#747</v>
          </cell>
          <cell r="D4678">
            <v>0</v>
          </cell>
          <cell r="E4678">
            <v>1</v>
          </cell>
          <cell r="F4678" t="str">
            <v>A</v>
          </cell>
          <cell r="G4678" t="str">
            <v>A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>Military Transport / Special Mission</v>
          </cell>
          <cell r="L4678" t="str">
            <v>Boeing</v>
          </cell>
          <cell r="M4678" t="str">
            <v>Boeing B-52 Stratofortress re-engine</v>
          </cell>
        </row>
        <row r="4679">
          <cell r="A4679">
            <v>156</v>
          </cell>
          <cell r="B4679">
            <v>747</v>
          </cell>
          <cell r="C4679" t="str">
            <v>156#747</v>
          </cell>
          <cell r="D4679">
            <v>0</v>
          </cell>
          <cell r="E4679">
            <v>1</v>
          </cell>
          <cell r="F4679" t="str">
            <v>A</v>
          </cell>
          <cell r="G4679" t="str">
            <v>A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>Military Transport / Special Mission</v>
          </cell>
          <cell r="L4679" t="str">
            <v>Boeing</v>
          </cell>
          <cell r="M4679" t="str">
            <v>Boeing P-8 Poseidon</v>
          </cell>
        </row>
        <row r="4680">
          <cell r="A4680">
            <v>574</v>
          </cell>
          <cell r="B4680">
            <v>747</v>
          </cell>
          <cell r="C4680" t="str">
            <v>574#747</v>
          </cell>
          <cell r="D4680">
            <v>0</v>
          </cell>
          <cell r="E4680">
            <v>1</v>
          </cell>
          <cell r="F4680" t="str">
            <v>A</v>
          </cell>
          <cell r="G4680" t="str">
            <v>A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>Military Transport / Special Mission</v>
          </cell>
          <cell r="L4680" t="str">
            <v>Boeing</v>
          </cell>
          <cell r="M4680" t="str">
            <v>Boeing C-40 Clipper</v>
          </cell>
        </row>
        <row r="4681">
          <cell r="A4681">
            <v>124</v>
          </cell>
          <cell r="B4681">
            <v>748</v>
          </cell>
          <cell r="C4681" t="str">
            <v>124#748</v>
          </cell>
          <cell r="D4681">
            <v>1774</v>
          </cell>
          <cell r="E4681">
            <v>1</v>
          </cell>
          <cell r="F4681" t="str">
            <v>A</v>
          </cell>
          <cell r="G4681" t="str">
            <v>A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>Helicopter</v>
          </cell>
          <cell r="L4681" t="str">
            <v>Robinson</v>
          </cell>
          <cell r="M4681" t="str">
            <v>Robinson R66</v>
          </cell>
        </row>
        <row r="4682">
          <cell r="A4682">
            <v>544</v>
          </cell>
          <cell r="B4682">
            <v>748</v>
          </cell>
          <cell r="C4682" t="str">
            <v>544#748</v>
          </cell>
          <cell r="D4682">
            <v>8914</v>
          </cell>
          <cell r="E4682">
            <v>1</v>
          </cell>
          <cell r="F4682" t="str">
            <v>B</v>
          </cell>
          <cell r="G4682" t="str">
            <v>B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>Turbine GA</v>
          </cell>
          <cell r="L4682" t="str">
            <v>Air</v>
          </cell>
          <cell r="M4682" t="str">
            <v>Air Tractor</v>
          </cell>
        </row>
        <row r="4683">
          <cell r="A4683">
            <v>545</v>
          </cell>
          <cell r="B4683">
            <v>748</v>
          </cell>
          <cell r="C4683" t="str">
            <v>545#748</v>
          </cell>
          <cell r="D4683">
            <v>8914</v>
          </cell>
          <cell r="E4683">
            <v>1</v>
          </cell>
          <cell r="F4683" t="str">
            <v>B</v>
          </cell>
          <cell r="G4683" t="str">
            <v>B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>Turbine GA</v>
          </cell>
          <cell r="L4683" t="str">
            <v>GippsAero</v>
          </cell>
          <cell r="M4683" t="str">
            <v>GippsAero GA10 Airvan</v>
          </cell>
        </row>
        <row r="4684">
          <cell r="A4684">
            <v>548</v>
          </cell>
          <cell r="B4684">
            <v>748</v>
          </cell>
          <cell r="C4684" t="str">
            <v>548#748</v>
          </cell>
          <cell r="D4684">
            <v>8914</v>
          </cell>
          <cell r="E4684">
            <v>1</v>
          </cell>
          <cell r="F4684" t="str">
            <v>B</v>
          </cell>
          <cell r="G4684" t="str">
            <v>B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>Turbine GA</v>
          </cell>
          <cell r="L4684" t="str">
            <v>Ayres</v>
          </cell>
          <cell r="M4684" t="str">
            <v>Ayres Thrush 510</v>
          </cell>
        </row>
        <row r="4685">
          <cell r="A4685">
            <v>549</v>
          </cell>
          <cell r="B4685">
            <v>748</v>
          </cell>
          <cell r="C4685" t="str">
            <v>549#748</v>
          </cell>
          <cell r="D4685">
            <v>8914</v>
          </cell>
          <cell r="E4685">
            <v>1</v>
          </cell>
          <cell r="F4685" t="str">
            <v>B</v>
          </cell>
          <cell r="G4685" t="str">
            <v>B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>Turbine GA</v>
          </cell>
          <cell r="L4685" t="str">
            <v>Ayres</v>
          </cell>
          <cell r="M4685" t="str">
            <v>Ayres Thrush SR2</v>
          </cell>
        </row>
        <row r="4686">
          <cell r="A4686">
            <v>80</v>
          </cell>
          <cell r="B4686">
            <v>748</v>
          </cell>
          <cell r="C4686" t="str">
            <v>80#748</v>
          </cell>
          <cell r="D4686">
            <v>8914</v>
          </cell>
          <cell r="E4686">
            <v>1</v>
          </cell>
          <cell r="F4686" t="str">
            <v>B</v>
          </cell>
          <cell r="G4686" t="str">
            <v>B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>Turbine GA</v>
          </cell>
          <cell r="L4686" t="str">
            <v>Beechcraft</v>
          </cell>
          <cell r="M4686" t="str">
            <v>Beechcraft King Air</v>
          </cell>
        </row>
        <row r="4687">
          <cell r="A4687">
            <v>82</v>
          </cell>
          <cell r="B4687">
            <v>748</v>
          </cell>
          <cell r="C4687" t="str">
            <v>82#748</v>
          </cell>
          <cell r="D4687">
            <v>8914</v>
          </cell>
          <cell r="E4687">
            <v>1</v>
          </cell>
          <cell r="F4687" t="str">
            <v>B</v>
          </cell>
          <cell r="G4687" t="str">
            <v>B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>Turbine GA</v>
          </cell>
          <cell r="L4687" t="str">
            <v>Cessna</v>
          </cell>
          <cell r="M4687" t="str">
            <v>Cessna 208 Caravan</v>
          </cell>
        </row>
        <row r="4688">
          <cell r="A4688">
            <v>308</v>
          </cell>
          <cell r="B4688">
            <v>748</v>
          </cell>
          <cell r="C4688" t="str">
            <v>308#748</v>
          </cell>
          <cell r="D4688">
            <v>8914</v>
          </cell>
          <cell r="E4688">
            <v>1</v>
          </cell>
          <cell r="F4688" t="str">
            <v>B</v>
          </cell>
          <cell r="G4688" t="str">
            <v>B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>Turbine GA</v>
          </cell>
          <cell r="L4688" t="str">
            <v>Cessna</v>
          </cell>
          <cell r="M4688" t="str">
            <v>Cessna 408 SkyCourier</v>
          </cell>
        </row>
        <row r="4689">
          <cell r="A4689">
            <v>81</v>
          </cell>
          <cell r="B4689">
            <v>748</v>
          </cell>
          <cell r="C4689" t="str">
            <v>81#748</v>
          </cell>
          <cell r="D4689">
            <v>8914</v>
          </cell>
          <cell r="E4689">
            <v>1</v>
          </cell>
          <cell r="F4689" t="str">
            <v>B</v>
          </cell>
          <cell r="G4689" t="str">
            <v>B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>Turbine GA</v>
          </cell>
          <cell r="L4689" t="str">
            <v>Cessna</v>
          </cell>
          <cell r="M4689" t="str">
            <v>Cessna Denali</v>
          </cell>
        </row>
        <row r="4690">
          <cell r="A4690">
            <v>224</v>
          </cell>
          <cell r="B4690">
            <v>748</v>
          </cell>
          <cell r="C4690" t="str">
            <v>224#748</v>
          </cell>
          <cell r="D4690">
            <v>8914</v>
          </cell>
          <cell r="E4690">
            <v>1</v>
          </cell>
          <cell r="F4690" t="str">
            <v>B</v>
          </cell>
          <cell r="G4690" t="str">
            <v>B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>Turbine GA</v>
          </cell>
          <cell r="L4690" t="str">
            <v>Dornier</v>
          </cell>
          <cell r="M4690" t="str">
            <v>Dornier Do 228</v>
          </cell>
        </row>
        <row r="4691">
          <cell r="A4691">
            <v>680</v>
          </cell>
          <cell r="B4691">
            <v>748</v>
          </cell>
          <cell r="C4691" t="str">
            <v>680#748</v>
          </cell>
          <cell r="D4691">
            <v>8914</v>
          </cell>
          <cell r="E4691">
            <v>1</v>
          </cell>
          <cell r="F4691" t="str">
            <v>B</v>
          </cell>
          <cell r="G4691" t="str">
            <v>B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>Turbine GA</v>
          </cell>
          <cell r="L4691" t="str">
            <v>Epic</v>
          </cell>
          <cell r="M4691" t="str">
            <v>Epic E1000GX</v>
          </cell>
        </row>
        <row r="4692">
          <cell r="A4692">
            <v>225</v>
          </cell>
          <cell r="B4692">
            <v>748</v>
          </cell>
          <cell r="C4692" t="str">
            <v>225#748</v>
          </cell>
          <cell r="D4692">
            <v>8914</v>
          </cell>
          <cell r="E4692">
            <v>1</v>
          </cell>
          <cell r="F4692" t="str">
            <v>B</v>
          </cell>
          <cell r="G4692" t="str">
            <v>B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>Turbine GA</v>
          </cell>
          <cell r="L4692" t="str">
            <v>Let</v>
          </cell>
          <cell r="M4692" t="str">
            <v>Let L-410 Turbolet</v>
          </cell>
        </row>
        <row r="4693">
          <cell r="A4693">
            <v>679</v>
          </cell>
          <cell r="B4693">
            <v>748</v>
          </cell>
          <cell r="C4693" t="str">
            <v>679#748</v>
          </cell>
          <cell r="D4693">
            <v>8914</v>
          </cell>
          <cell r="E4693">
            <v>1</v>
          </cell>
          <cell r="F4693" t="str">
            <v>B</v>
          </cell>
          <cell r="G4693" t="str">
            <v>B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>Turbine GA</v>
          </cell>
          <cell r="L4693" t="str">
            <v>Indonesian Aerospace</v>
          </cell>
          <cell r="M4693" t="str">
            <v>Indonesian Aerospace N-219 Nurtanio</v>
          </cell>
        </row>
        <row r="4694">
          <cell r="A4694">
            <v>31</v>
          </cell>
          <cell r="B4694">
            <v>748</v>
          </cell>
          <cell r="C4694" t="str">
            <v>31#748</v>
          </cell>
          <cell r="D4694">
            <v>8914</v>
          </cell>
          <cell r="E4694">
            <v>1</v>
          </cell>
          <cell r="F4694" t="str">
            <v>B</v>
          </cell>
          <cell r="G4694" t="str">
            <v>B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>Turbine GA</v>
          </cell>
          <cell r="L4694" t="str">
            <v>Beechcraft</v>
          </cell>
          <cell r="M4694" t="str">
            <v>Beechcraft Premier I</v>
          </cell>
        </row>
        <row r="4695">
          <cell r="A4695">
            <v>546</v>
          </cell>
          <cell r="B4695">
            <v>748</v>
          </cell>
          <cell r="C4695" t="str">
            <v>546#748</v>
          </cell>
          <cell r="D4695">
            <v>8914</v>
          </cell>
          <cell r="E4695">
            <v>1</v>
          </cell>
          <cell r="F4695" t="str">
            <v>B</v>
          </cell>
          <cell r="G4695" t="str">
            <v>B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>Turbine GA</v>
          </cell>
          <cell r="L4695" t="str">
            <v>PAC</v>
          </cell>
          <cell r="M4695" t="str">
            <v>PAC P-750 XSTOL</v>
          </cell>
        </row>
        <row r="4696">
          <cell r="A4696">
            <v>75</v>
          </cell>
          <cell r="B4696">
            <v>748</v>
          </cell>
          <cell r="C4696" t="str">
            <v>75#748</v>
          </cell>
          <cell r="D4696">
            <v>8914</v>
          </cell>
          <cell r="E4696">
            <v>1</v>
          </cell>
          <cell r="F4696" t="str">
            <v>B</v>
          </cell>
          <cell r="G4696" t="str">
            <v>B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>Turbine GA</v>
          </cell>
          <cell r="L4696" t="str">
            <v>Piaggio</v>
          </cell>
          <cell r="M4696" t="str">
            <v>Piaggio P.180 Avanti</v>
          </cell>
        </row>
        <row r="4697">
          <cell r="A4697">
            <v>77</v>
          </cell>
          <cell r="B4697">
            <v>748</v>
          </cell>
          <cell r="C4697" t="str">
            <v>77#748</v>
          </cell>
          <cell r="D4697">
            <v>8914</v>
          </cell>
          <cell r="E4697">
            <v>1</v>
          </cell>
          <cell r="F4697" t="str">
            <v>B</v>
          </cell>
          <cell r="G4697" t="str">
            <v>B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>Turbine GA</v>
          </cell>
          <cell r="L4697" t="str">
            <v>Pilatus</v>
          </cell>
          <cell r="M4697" t="str">
            <v>Pilatus PC-12</v>
          </cell>
        </row>
        <row r="4698">
          <cell r="A4698">
            <v>76</v>
          </cell>
          <cell r="B4698">
            <v>748</v>
          </cell>
          <cell r="C4698" t="str">
            <v>76#748</v>
          </cell>
          <cell r="D4698">
            <v>8914</v>
          </cell>
          <cell r="E4698">
            <v>1</v>
          </cell>
          <cell r="F4698" t="str">
            <v>B</v>
          </cell>
          <cell r="G4698" t="str">
            <v>B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>Turbine GA</v>
          </cell>
          <cell r="L4698" t="str">
            <v>Piper</v>
          </cell>
          <cell r="M4698" t="str">
            <v>Piper PA-46</v>
          </cell>
        </row>
        <row r="4699">
          <cell r="A4699">
            <v>186</v>
          </cell>
          <cell r="B4699">
            <v>748</v>
          </cell>
          <cell r="C4699" t="str">
            <v>186#748</v>
          </cell>
          <cell r="D4699">
            <v>8914</v>
          </cell>
          <cell r="E4699">
            <v>1</v>
          </cell>
          <cell r="F4699" t="str">
            <v>B</v>
          </cell>
          <cell r="G4699" t="str">
            <v>B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>Turbine GA</v>
          </cell>
          <cell r="L4699" t="str">
            <v>PT6A powered</v>
          </cell>
          <cell r="M4699" t="str">
            <v>many and various using the Pratt &amp; Whitney Canada PT6A</v>
          </cell>
        </row>
        <row r="4700">
          <cell r="A4700">
            <v>547</v>
          </cell>
          <cell r="B4700">
            <v>748</v>
          </cell>
          <cell r="C4700" t="str">
            <v>547#748</v>
          </cell>
          <cell r="D4700">
            <v>8914</v>
          </cell>
          <cell r="E4700">
            <v>1</v>
          </cell>
          <cell r="F4700" t="str">
            <v>B</v>
          </cell>
          <cell r="G4700" t="str">
            <v>B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>Turbine GA</v>
          </cell>
          <cell r="L4700" t="str">
            <v>Quest</v>
          </cell>
          <cell r="M4700" t="str">
            <v>Quest Kodiak</v>
          </cell>
        </row>
        <row r="4701">
          <cell r="A4701">
            <v>79</v>
          </cell>
          <cell r="B4701">
            <v>748</v>
          </cell>
          <cell r="C4701" t="str">
            <v>79#748</v>
          </cell>
          <cell r="D4701">
            <v>8914</v>
          </cell>
          <cell r="E4701">
            <v>1</v>
          </cell>
          <cell r="F4701" t="str">
            <v>B</v>
          </cell>
          <cell r="G4701" t="str">
            <v>B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>Turbine GA</v>
          </cell>
          <cell r="L4701" t="str">
            <v>Reims-Cessna</v>
          </cell>
          <cell r="M4701" t="str">
            <v>Reims-Cessna F406 Caravan II</v>
          </cell>
        </row>
        <row r="4702">
          <cell r="A4702">
            <v>78</v>
          </cell>
          <cell r="B4702">
            <v>748</v>
          </cell>
          <cell r="C4702" t="str">
            <v>78#748</v>
          </cell>
          <cell r="D4702">
            <v>8914</v>
          </cell>
          <cell r="E4702">
            <v>1</v>
          </cell>
          <cell r="F4702" t="str">
            <v>B</v>
          </cell>
          <cell r="G4702" t="str">
            <v>B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>Turbine GA</v>
          </cell>
          <cell r="L4702" t="str">
            <v>SOCATA</v>
          </cell>
          <cell r="M4702" t="str">
            <v>SOCATA TBM</v>
          </cell>
        </row>
        <row r="4703">
          <cell r="A4703">
            <v>614</v>
          </cell>
          <cell r="B4703">
            <v>748</v>
          </cell>
          <cell r="C4703" t="str">
            <v>614#748</v>
          </cell>
          <cell r="D4703">
            <v>8914</v>
          </cell>
          <cell r="E4703">
            <v>1</v>
          </cell>
          <cell r="F4703" t="str">
            <v>B</v>
          </cell>
          <cell r="G4703" t="str">
            <v>B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>Turbine GA</v>
          </cell>
          <cell r="L4703" t="str">
            <v>Viking</v>
          </cell>
          <cell r="M4703" t="str">
            <v>Viking Twin Otter</v>
          </cell>
        </row>
        <row r="4704">
          <cell r="A4704">
            <v>169</v>
          </cell>
          <cell r="B4704">
            <v>748</v>
          </cell>
          <cell r="C4704" t="str">
            <v>169#748</v>
          </cell>
          <cell r="D4704">
            <v>10434</v>
          </cell>
          <cell r="E4704">
            <v>1</v>
          </cell>
          <cell r="F4704" t="str">
            <v>C</v>
          </cell>
          <cell r="G4704" t="str">
            <v>C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>Turboprop Trainers / Light Attack</v>
          </cell>
          <cell r="L4704" t="str">
            <v>Beechcraft</v>
          </cell>
          <cell r="M4704" t="str">
            <v>Beechcraft T-6 Texan II</v>
          </cell>
        </row>
        <row r="4705">
          <cell r="A4705">
            <v>172</v>
          </cell>
          <cell r="B4705">
            <v>748</v>
          </cell>
          <cell r="C4705" t="str">
            <v>172#748</v>
          </cell>
          <cell r="D4705">
            <v>10434</v>
          </cell>
          <cell r="E4705">
            <v>1</v>
          </cell>
          <cell r="F4705" t="str">
            <v>C</v>
          </cell>
          <cell r="G4705" t="str">
            <v>C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>Turboprop Trainers / Light Attack</v>
          </cell>
          <cell r="L4705" t="str">
            <v>Grob</v>
          </cell>
          <cell r="M4705" t="str">
            <v>Grob G 120TP</v>
          </cell>
        </row>
        <row r="4706">
          <cell r="A4706">
            <v>677</v>
          </cell>
          <cell r="B4706">
            <v>748</v>
          </cell>
          <cell r="C4706" t="str">
            <v>677#748</v>
          </cell>
          <cell r="D4706">
            <v>10434</v>
          </cell>
          <cell r="E4706">
            <v>1</v>
          </cell>
          <cell r="F4706" t="str">
            <v>C</v>
          </cell>
          <cell r="G4706" t="str">
            <v>C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>Turboprop Trainers / Light Attack</v>
          </cell>
          <cell r="L4706" t="str">
            <v>HAL</v>
          </cell>
          <cell r="M4706" t="str">
            <v>HAL HHT-40</v>
          </cell>
        </row>
        <row r="4707">
          <cell r="A4707">
            <v>227</v>
          </cell>
          <cell r="B4707">
            <v>748</v>
          </cell>
          <cell r="C4707" t="str">
            <v>227#748</v>
          </cell>
          <cell r="D4707">
            <v>10434</v>
          </cell>
          <cell r="E4707">
            <v>1</v>
          </cell>
          <cell r="F4707" t="str">
            <v>C</v>
          </cell>
          <cell r="G4707" t="str">
            <v>C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>Turboprop Trainers / Light Attack</v>
          </cell>
          <cell r="L4707" t="str">
            <v>Other Turboprop trainers</v>
          </cell>
          <cell r="M4707" t="str">
            <v>Other Turboprop trainers/light attack</v>
          </cell>
        </row>
        <row r="4708">
          <cell r="A4708">
            <v>177</v>
          </cell>
          <cell r="B4708">
            <v>748</v>
          </cell>
          <cell r="C4708" t="str">
            <v>177#748</v>
          </cell>
          <cell r="D4708">
            <v>10434</v>
          </cell>
          <cell r="E4708">
            <v>1</v>
          </cell>
          <cell r="F4708" t="str">
            <v>C</v>
          </cell>
          <cell r="G4708" t="str">
            <v>C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>Turboprop Trainers / Light Attack</v>
          </cell>
          <cell r="L4708" t="str">
            <v>Pilatus</v>
          </cell>
          <cell r="M4708" t="str">
            <v>Pilatus PC-7 Mk II</v>
          </cell>
        </row>
        <row r="4709">
          <cell r="A4709">
            <v>178</v>
          </cell>
          <cell r="B4709">
            <v>748</v>
          </cell>
          <cell r="C4709" t="str">
            <v>178#748</v>
          </cell>
          <cell r="D4709">
            <v>10434</v>
          </cell>
          <cell r="E4709">
            <v>1</v>
          </cell>
          <cell r="F4709" t="str">
            <v>C</v>
          </cell>
          <cell r="G4709" t="str">
            <v>C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>Turboprop Trainers / Light Attack</v>
          </cell>
          <cell r="L4709" t="str">
            <v>Pilatus</v>
          </cell>
          <cell r="M4709" t="str">
            <v>Pilatus PC-9/PC-21</v>
          </cell>
        </row>
        <row r="4710">
          <cell r="A4710">
            <v>170</v>
          </cell>
          <cell r="B4710">
            <v>748</v>
          </cell>
          <cell r="C4710" t="str">
            <v>170#748</v>
          </cell>
          <cell r="D4710">
            <v>10434</v>
          </cell>
          <cell r="E4710">
            <v>1</v>
          </cell>
          <cell r="F4710" t="str">
            <v>C</v>
          </cell>
          <cell r="G4710" t="str">
            <v>C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>Turboprop Trainers / Light Attack</v>
          </cell>
          <cell r="L4710" t="str">
            <v>Embraer</v>
          </cell>
          <cell r="M4710" t="str">
            <v>Embraer EMB 312/314 Tucano</v>
          </cell>
        </row>
        <row r="4711">
          <cell r="A4711">
            <v>90</v>
          </cell>
          <cell r="B4711">
            <v>748</v>
          </cell>
          <cell r="C4711" t="str">
            <v>90#748</v>
          </cell>
          <cell r="D4711">
            <v>10636</v>
          </cell>
          <cell r="E4711">
            <v>1</v>
          </cell>
          <cell r="F4711" t="str">
            <v>D</v>
          </cell>
          <cell r="G4711" t="str">
            <v>D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>Helicopter</v>
          </cell>
          <cell r="L4711" t="str">
            <v>Bell</v>
          </cell>
          <cell r="M4711" t="str">
            <v>Bell 407</v>
          </cell>
        </row>
        <row r="4712">
          <cell r="A4712">
            <v>583</v>
          </cell>
          <cell r="B4712">
            <v>748</v>
          </cell>
          <cell r="C4712" t="str">
            <v>583#748</v>
          </cell>
          <cell r="D4712">
            <v>10636</v>
          </cell>
          <cell r="E4712">
            <v>1</v>
          </cell>
          <cell r="F4712" t="str">
            <v>D</v>
          </cell>
          <cell r="G4712" t="str">
            <v>D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>Helicopter</v>
          </cell>
          <cell r="L4712" t="str">
            <v>Subaru/Bell</v>
          </cell>
          <cell r="M4712" t="str">
            <v>Subaru/Bell 412</v>
          </cell>
        </row>
        <row r="4713">
          <cell r="A4713">
            <v>112</v>
          </cell>
          <cell r="B4713">
            <v>748</v>
          </cell>
          <cell r="C4713" t="str">
            <v>112#748</v>
          </cell>
          <cell r="D4713">
            <v>10636</v>
          </cell>
          <cell r="E4713">
            <v>1</v>
          </cell>
          <cell r="F4713" t="str">
            <v>D</v>
          </cell>
          <cell r="G4713" t="str">
            <v>D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>Helicopter</v>
          </cell>
          <cell r="L4713" t="str">
            <v>Airbus</v>
          </cell>
          <cell r="M4713" t="str">
            <v>Airbus H120 Colibri</v>
          </cell>
        </row>
        <row r="4714">
          <cell r="A4714">
            <v>107</v>
          </cell>
          <cell r="B4714">
            <v>748</v>
          </cell>
          <cell r="C4714" t="str">
            <v>107#748</v>
          </cell>
          <cell r="D4714">
            <v>10636</v>
          </cell>
          <cell r="E4714">
            <v>1</v>
          </cell>
          <cell r="F4714" t="str">
            <v>D</v>
          </cell>
          <cell r="G4714" t="str">
            <v>D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>Helicopter</v>
          </cell>
          <cell r="L4714" t="str">
            <v>Airbus</v>
          </cell>
          <cell r="M4714" t="str">
            <v>Airbus H125</v>
          </cell>
        </row>
        <row r="4715">
          <cell r="A4715">
            <v>108</v>
          </cell>
          <cell r="B4715">
            <v>748</v>
          </cell>
          <cell r="C4715" t="str">
            <v>108#748</v>
          </cell>
          <cell r="D4715">
            <v>10636</v>
          </cell>
          <cell r="E4715">
            <v>1</v>
          </cell>
          <cell r="F4715" t="str">
            <v>D</v>
          </cell>
          <cell r="G4715" t="str">
            <v>D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>Helicopter</v>
          </cell>
          <cell r="L4715" t="str">
            <v>Airbus</v>
          </cell>
          <cell r="M4715" t="str">
            <v>Airbus H130</v>
          </cell>
        </row>
        <row r="4716">
          <cell r="A4716">
            <v>483</v>
          </cell>
          <cell r="B4716">
            <v>748</v>
          </cell>
          <cell r="C4716" t="str">
            <v>483#748</v>
          </cell>
          <cell r="D4716">
            <v>10636</v>
          </cell>
          <cell r="E4716">
            <v>1</v>
          </cell>
          <cell r="F4716" t="str">
            <v>D</v>
          </cell>
          <cell r="G4716" t="str">
            <v>D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>Helicopter</v>
          </cell>
          <cell r="L4716" t="str">
            <v>Airbus</v>
          </cell>
          <cell r="M4716" t="str">
            <v>Airbus H135</v>
          </cell>
        </row>
        <row r="4717">
          <cell r="A4717">
            <v>111</v>
          </cell>
          <cell r="B4717">
            <v>748</v>
          </cell>
          <cell r="C4717" t="str">
            <v>111#748</v>
          </cell>
          <cell r="D4717">
            <v>10636</v>
          </cell>
          <cell r="E4717">
            <v>1</v>
          </cell>
          <cell r="F4717" t="str">
            <v>D</v>
          </cell>
          <cell r="G4717" t="str">
            <v>D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>Helicopter</v>
          </cell>
          <cell r="L4717" t="str">
            <v>Airbus</v>
          </cell>
          <cell r="M4717" t="str">
            <v>Airbus H135</v>
          </cell>
        </row>
        <row r="4718">
          <cell r="A4718">
            <v>113</v>
          </cell>
          <cell r="B4718">
            <v>748</v>
          </cell>
          <cell r="C4718" t="str">
            <v>113#748</v>
          </cell>
          <cell r="D4718">
            <v>10636</v>
          </cell>
          <cell r="E4718">
            <v>1</v>
          </cell>
          <cell r="F4718" t="str">
            <v>D</v>
          </cell>
          <cell r="G4718" t="str">
            <v>D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>Helicopter</v>
          </cell>
          <cell r="L4718" t="str">
            <v>Airbus</v>
          </cell>
          <cell r="M4718" t="str">
            <v>Airbus H145/Kawasaki BK117</v>
          </cell>
        </row>
        <row r="4719">
          <cell r="A4719">
            <v>106</v>
          </cell>
          <cell r="B4719">
            <v>748</v>
          </cell>
          <cell r="C4719" t="str">
            <v>106#748</v>
          </cell>
          <cell r="D4719">
            <v>10636</v>
          </cell>
          <cell r="E4719">
            <v>1</v>
          </cell>
          <cell r="F4719" t="str">
            <v>D</v>
          </cell>
          <cell r="G4719" t="str">
            <v>D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>Helicopter</v>
          </cell>
          <cell r="L4719" t="str">
            <v>Airbus</v>
          </cell>
          <cell r="M4719" t="str">
            <v>Airbus H355</v>
          </cell>
        </row>
        <row r="4720">
          <cell r="A4720">
            <v>223</v>
          </cell>
          <cell r="B4720">
            <v>748</v>
          </cell>
          <cell r="C4720" t="str">
            <v>223#748</v>
          </cell>
          <cell r="D4720">
            <v>10636</v>
          </cell>
          <cell r="E4720">
            <v>1</v>
          </cell>
          <cell r="F4720" t="str">
            <v>D</v>
          </cell>
          <cell r="G4720" t="str">
            <v>D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>Helicopter</v>
          </cell>
          <cell r="L4720" t="str">
            <v>Kawasaki</v>
          </cell>
          <cell r="M4720" t="str">
            <v>Kawasaki BK 117</v>
          </cell>
        </row>
        <row r="4721">
          <cell r="A4721">
            <v>615</v>
          </cell>
          <cell r="B4721">
            <v>748</v>
          </cell>
          <cell r="C4721" t="str">
            <v>615#748</v>
          </cell>
          <cell r="D4721">
            <v>10636</v>
          </cell>
          <cell r="E4721">
            <v>1</v>
          </cell>
          <cell r="F4721" t="str">
            <v>D</v>
          </cell>
          <cell r="G4721" t="str">
            <v>D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>Helicopter</v>
          </cell>
          <cell r="L4721" t="str">
            <v>Leonardo</v>
          </cell>
          <cell r="M4721" t="str">
            <v>Leonardo Kopter</v>
          </cell>
        </row>
        <row r="4722">
          <cell r="A4722">
            <v>455</v>
          </cell>
          <cell r="B4722">
            <v>748</v>
          </cell>
          <cell r="C4722" t="str">
            <v>455#748</v>
          </cell>
          <cell r="D4722">
            <v>10636</v>
          </cell>
          <cell r="E4722">
            <v>1</v>
          </cell>
          <cell r="F4722" t="str">
            <v>D</v>
          </cell>
          <cell r="G4722" t="str">
            <v>D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>Helicopter</v>
          </cell>
          <cell r="L4722" t="str">
            <v>Leonardo</v>
          </cell>
          <cell r="M4722" t="str">
            <v>Leonardo AW109</v>
          </cell>
        </row>
        <row r="4723">
          <cell r="A4723">
            <v>83</v>
          </cell>
          <cell r="B4723">
            <v>748</v>
          </cell>
          <cell r="C4723" t="str">
            <v>83#748</v>
          </cell>
          <cell r="D4723">
            <v>10636</v>
          </cell>
          <cell r="E4723">
            <v>1</v>
          </cell>
          <cell r="F4723" t="str">
            <v>D</v>
          </cell>
          <cell r="G4723" t="str">
            <v>D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>Helicopter</v>
          </cell>
          <cell r="L4723" t="str">
            <v>Leonardo</v>
          </cell>
          <cell r="M4723" t="str">
            <v>Leonardo AW109</v>
          </cell>
        </row>
        <row r="4724">
          <cell r="A4724">
            <v>84</v>
          </cell>
          <cell r="B4724">
            <v>748</v>
          </cell>
          <cell r="C4724" t="str">
            <v>84#748</v>
          </cell>
          <cell r="D4724">
            <v>10636</v>
          </cell>
          <cell r="E4724">
            <v>1</v>
          </cell>
          <cell r="F4724" t="str">
            <v>D</v>
          </cell>
          <cell r="G4724" t="str">
            <v>D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>Helicopter</v>
          </cell>
          <cell r="L4724" t="str">
            <v>Leonardo</v>
          </cell>
          <cell r="M4724" t="str">
            <v>Leonardo AW119 Koala</v>
          </cell>
        </row>
        <row r="4725">
          <cell r="A4725">
            <v>86</v>
          </cell>
          <cell r="B4725">
            <v>748</v>
          </cell>
          <cell r="C4725" t="str">
            <v>86#748</v>
          </cell>
          <cell r="D4725">
            <v>10636</v>
          </cell>
          <cell r="E4725">
            <v>1</v>
          </cell>
          <cell r="F4725" t="str">
            <v>D</v>
          </cell>
          <cell r="G4725" t="str">
            <v>D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>Helicopter</v>
          </cell>
          <cell r="L4725" t="str">
            <v>Leonardo</v>
          </cell>
          <cell r="M4725" t="str">
            <v>Leonardo AW139</v>
          </cell>
        </row>
        <row r="4726">
          <cell r="A4726">
            <v>120</v>
          </cell>
          <cell r="B4726">
            <v>748</v>
          </cell>
          <cell r="C4726" t="str">
            <v>120#748</v>
          </cell>
          <cell r="D4726">
            <v>10636</v>
          </cell>
          <cell r="E4726">
            <v>1</v>
          </cell>
          <cell r="F4726" t="str">
            <v>D</v>
          </cell>
          <cell r="G4726" t="str">
            <v>D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>Helicopter</v>
          </cell>
          <cell r="L4726" t="str">
            <v>MD</v>
          </cell>
          <cell r="M4726" t="str">
            <v>MD Helicopters MD 500/600</v>
          </cell>
        </row>
        <row r="4727">
          <cell r="A4727">
            <v>119</v>
          </cell>
          <cell r="B4727">
            <v>748</v>
          </cell>
          <cell r="C4727" t="str">
            <v>119#748</v>
          </cell>
          <cell r="D4727">
            <v>10636</v>
          </cell>
          <cell r="E4727">
            <v>1</v>
          </cell>
          <cell r="F4727" t="str">
            <v>D</v>
          </cell>
          <cell r="G4727" t="str">
            <v>D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>Helicopter</v>
          </cell>
          <cell r="L4727" t="str">
            <v>MD</v>
          </cell>
          <cell r="M4727" t="str">
            <v>MD Helicopters MD Explorer</v>
          </cell>
        </row>
        <row r="4728">
          <cell r="A4728">
            <v>668</v>
          </cell>
          <cell r="B4728">
            <v>748</v>
          </cell>
          <cell r="C4728" t="str">
            <v>668#748</v>
          </cell>
          <cell r="D4728">
            <v>14586</v>
          </cell>
          <cell r="E4728">
            <v>1</v>
          </cell>
          <cell r="F4728" t="str">
            <v>E</v>
          </cell>
          <cell r="G4728" t="str">
            <v>E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>Freighter</v>
          </cell>
          <cell r="L4728" t="str">
            <v>ATR</v>
          </cell>
          <cell r="M4728" t="str">
            <v>ATR 72-600F</v>
          </cell>
        </row>
        <row r="4729">
          <cell r="A4729">
            <v>667</v>
          </cell>
          <cell r="B4729">
            <v>748</v>
          </cell>
          <cell r="C4729" t="str">
            <v>667#748</v>
          </cell>
          <cell r="D4729">
            <v>14586</v>
          </cell>
          <cell r="E4729">
            <v>1</v>
          </cell>
          <cell r="F4729" t="str">
            <v>E</v>
          </cell>
          <cell r="G4729" t="str">
            <v>E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>Freighter</v>
          </cell>
          <cell r="L4729" t="str">
            <v>ATR</v>
          </cell>
          <cell r="M4729" t="str">
            <v>ATR 72/42 Freighter Conversion</v>
          </cell>
        </row>
        <row r="4730">
          <cell r="A4730">
            <v>671</v>
          </cell>
          <cell r="B4730">
            <v>748</v>
          </cell>
          <cell r="C4730" t="str">
            <v>671#748</v>
          </cell>
          <cell r="D4730">
            <v>20664</v>
          </cell>
          <cell r="E4730">
            <v>1</v>
          </cell>
          <cell r="F4730" t="str">
            <v>F</v>
          </cell>
          <cell r="G4730" t="str">
            <v>F (142% E) [$14,586]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>Freighter</v>
          </cell>
          <cell r="L4730" t="str">
            <v>Embraer</v>
          </cell>
          <cell r="M4730" t="str">
            <v>Embraer E190F (P2F)</v>
          </cell>
        </row>
        <row r="4731">
          <cell r="A4731">
            <v>672</v>
          </cell>
          <cell r="B4731">
            <v>748</v>
          </cell>
          <cell r="C4731" t="str">
            <v>672#748</v>
          </cell>
          <cell r="D4731">
            <v>20664</v>
          </cell>
          <cell r="E4731">
            <v>1</v>
          </cell>
          <cell r="F4731" t="str">
            <v>F</v>
          </cell>
          <cell r="G4731" t="str">
            <v>F (142% E) [$14,586]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>Freighter</v>
          </cell>
          <cell r="L4731" t="str">
            <v>Embraer</v>
          </cell>
          <cell r="M4731" t="str">
            <v>Embraer E195F (P2F)</v>
          </cell>
        </row>
        <row r="4732">
          <cell r="A4732">
            <v>175</v>
          </cell>
          <cell r="B4732">
            <v>748</v>
          </cell>
          <cell r="C4732" t="str">
            <v>175#748</v>
          </cell>
          <cell r="D4732">
            <v>21271</v>
          </cell>
          <cell r="E4732">
            <v>1</v>
          </cell>
          <cell r="F4732" t="str">
            <v>G</v>
          </cell>
          <cell r="G4732" t="str">
            <v>G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>Turboprop Trainers / Light Attack</v>
          </cell>
          <cell r="L4732" t="str">
            <v>KAI</v>
          </cell>
          <cell r="M4732" t="str">
            <v>KAI KT-1 Woongbi</v>
          </cell>
        </row>
        <row r="4733">
          <cell r="A4733">
            <v>306</v>
          </cell>
          <cell r="B4733">
            <v>748</v>
          </cell>
          <cell r="C4733" t="str">
            <v>306#748</v>
          </cell>
          <cell r="D4733">
            <v>21271</v>
          </cell>
          <cell r="E4733">
            <v>1</v>
          </cell>
          <cell r="F4733" t="str">
            <v>G</v>
          </cell>
          <cell r="G4733" t="str">
            <v>G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>Turboprop Trainers / Light Attack</v>
          </cell>
          <cell r="L4733" t="str">
            <v>TAI</v>
          </cell>
          <cell r="M4733" t="str">
            <v>TAI Hürkus</v>
          </cell>
        </row>
        <row r="4734">
          <cell r="A4734">
            <v>94</v>
          </cell>
          <cell r="B4734">
            <v>748</v>
          </cell>
          <cell r="C4734" t="str">
            <v>94#748</v>
          </cell>
          <cell r="D4734">
            <v>21676</v>
          </cell>
          <cell r="E4734">
            <v>1</v>
          </cell>
          <cell r="F4734" t="str">
            <v>H</v>
          </cell>
          <cell r="G4734" t="str">
            <v>H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>Helicopter</v>
          </cell>
          <cell r="L4734" t="str">
            <v>Bell</v>
          </cell>
          <cell r="M4734" t="str">
            <v>Bell UH-1 Iroquois/412</v>
          </cell>
        </row>
        <row r="4735">
          <cell r="A4735">
            <v>646</v>
          </cell>
          <cell r="B4735">
            <v>748</v>
          </cell>
          <cell r="C4735" t="str">
            <v>646#748</v>
          </cell>
          <cell r="D4735">
            <v>21676</v>
          </cell>
          <cell r="E4735">
            <v>1</v>
          </cell>
          <cell r="F4735" t="str">
            <v>H</v>
          </cell>
          <cell r="G4735" t="str">
            <v>H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>Helicopter</v>
          </cell>
          <cell r="L4735" t="str">
            <v>Bell</v>
          </cell>
          <cell r="M4735" t="str">
            <v>Bell 412X</v>
          </cell>
        </row>
        <row r="4736">
          <cell r="A4736">
            <v>91</v>
          </cell>
          <cell r="B4736">
            <v>748</v>
          </cell>
          <cell r="C4736" t="str">
            <v>91#748</v>
          </cell>
          <cell r="D4736">
            <v>21676</v>
          </cell>
          <cell r="E4736">
            <v>1</v>
          </cell>
          <cell r="F4736" t="str">
            <v>H</v>
          </cell>
          <cell r="G4736" t="str">
            <v>H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>Helicopter</v>
          </cell>
          <cell r="L4736" t="str">
            <v>Bell</v>
          </cell>
          <cell r="M4736" t="str">
            <v>Bell 429 GlobalRanger</v>
          </cell>
        </row>
        <row r="4737">
          <cell r="A4737">
            <v>89</v>
          </cell>
          <cell r="B4737">
            <v>748</v>
          </cell>
          <cell r="C4737" t="str">
            <v>89#748</v>
          </cell>
          <cell r="D4737">
            <v>21676</v>
          </cell>
          <cell r="E4737">
            <v>1</v>
          </cell>
          <cell r="F4737" t="str">
            <v>H</v>
          </cell>
          <cell r="G4737" t="str">
            <v>H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>Helicopter</v>
          </cell>
          <cell r="L4737" t="str">
            <v>Bell</v>
          </cell>
          <cell r="M4737" t="str">
            <v>Bell 505 Jet Ranger X</v>
          </cell>
        </row>
        <row r="4738">
          <cell r="A4738">
            <v>93</v>
          </cell>
          <cell r="B4738">
            <v>748</v>
          </cell>
          <cell r="C4738" t="str">
            <v>93#748</v>
          </cell>
          <cell r="D4738">
            <v>21676</v>
          </cell>
          <cell r="E4738">
            <v>1</v>
          </cell>
          <cell r="F4738" t="str">
            <v>H</v>
          </cell>
          <cell r="G4738" t="str">
            <v>H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>Helicopter</v>
          </cell>
          <cell r="L4738" t="str">
            <v>Bell</v>
          </cell>
          <cell r="M4738" t="str">
            <v>Bell 525 Relentless</v>
          </cell>
        </row>
        <row r="4739">
          <cell r="A4739">
            <v>109</v>
          </cell>
          <cell r="B4739">
            <v>748</v>
          </cell>
          <cell r="C4739" t="str">
            <v>109#748</v>
          </cell>
          <cell r="D4739">
            <v>21676</v>
          </cell>
          <cell r="E4739">
            <v>1</v>
          </cell>
          <cell r="F4739" t="str">
            <v>H</v>
          </cell>
          <cell r="G4739" t="str">
            <v>H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>Helicopter</v>
          </cell>
          <cell r="L4739" t="str">
            <v>Airbus</v>
          </cell>
          <cell r="M4739" t="str">
            <v>Airbus H155</v>
          </cell>
        </row>
        <row r="4740">
          <cell r="A4740">
            <v>110</v>
          </cell>
          <cell r="B4740">
            <v>748</v>
          </cell>
          <cell r="C4740" t="str">
            <v>110#748</v>
          </cell>
          <cell r="D4740">
            <v>21676</v>
          </cell>
          <cell r="E4740">
            <v>1</v>
          </cell>
          <cell r="F4740" t="str">
            <v>H</v>
          </cell>
          <cell r="G4740" t="str">
            <v>H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>Helicopter</v>
          </cell>
          <cell r="L4740" t="str">
            <v>Airbus</v>
          </cell>
          <cell r="M4740" t="str">
            <v>Airbus H160</v>
          </cell>
        </row>
        <row r="4741">
          <cell r="A4741">
            <v>535</v>
          </cell>
          <cell r="B4741">
            <v>748</v>
          </cell>
          <cell r="C4741" t="str">
            <v>535#748</v>
          </cell>
          <cell r="D4741">
            <v>24310</v>
          </cell>
          <cell r="E4741">
            <v>1</v>
          </cell>
          <cell r="F4741" t="str">
            <v>I</v>
          </cell>
          <cell r="G4741" t="str">
            <v>I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>Large Commercial Aircraft</v>
          </cell>
          <cell r="L4741" t="str">
            <v>Boeing</v>
          </cell>
          <cell r="M4741" t="str">
            <v>Boeing 737 Classic: 737-400</v>
          </cell>
        </row>
        <row r="4742">
          <cell r="A4742">
            <v>536</v>
          </cell>
          <cell r="B4742">
            <v>748</v>
          </cell>
          <cell r="C4742" t="str">
            <v>536#748</v>
          </cell>
          <cell r="D4742">
            <v>24310</v>
          </cell>
          <cell r="E4742">
            <v>1</v>
          </cell>
          <cell r="F4742" t="str">
            <v>I</v>
          </cell>
          <cell r="G4742" t="str">
            <v>I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>Large Commercial Aircraft</v>
          </cell>
          <cell r="L4742" t="str">
            <v>Boeing</v>
          </cell>
          <cell r="M4742" t="str">
            <v>Boeing 737 Classic: 737-500</v>
          </cell>
        </row>
        <row r="4743">
          <cell r="A4743">
            <v>309</v>
          </cell>
          <cell r="B4743">
            <v>748</v>
          </cell>
          <cell r="C4743" t="str">
            <v>309#748</v>
          </cell>
          <cell r="D4743">
            <v>24310</v>
          </cell>
          <cell r="E4743">
            <v>1</v>
          </cell>
          <cell r="F4743" t="str">
            <v>I</v>
          </cell>
          <cell r="G4743" t="str">
            <v>I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>Large Commercial Aircraft</v>
          </cell>
          <cell r="L4743" t="str">
            <v>Boeing</v>
          </cell>
          <cell r="M4743" t="str">
            <v>Boeing 737 MAX: 737 MAX 10</v>
          </cell>
        </row>
        <row r="4744">
          <cell r="A4744">
            <v>195</v>
          </cell>
          <cell r="B4744">
            <v>748</v>
          </cell>
          <cell r="C4744" t="str">
            <v>195#748</v>
          </cell>
          <cell r="D4744">
            <v>24310</v>
          </cell>
          <cell r="E4744">
            <v>1</v>
          </cell>
          <cell r="F4744" t="str">
            <v>I</v>
          </cell>
          <cell r="G4744" t="str">
            <v>I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>Large Commercial Aircraft</v>
          </cell>
          <cell r="L4744" t="str">
            <v>Boeing</v>
          </cell>
          <cell r="M4744" t="str">
            <v>Boeing 737 MAX: 737 MAX 7</v>
          </cell>
        </row>
        <row r="4745">
          <cell r="A4745">
            <v>515</v>
          </cell>
          <cell r="B4745">
            <v>748</v>
          </cell>
          <cell r="C4745" t="str">
            <v>515#748</v>
          </cell>
          <cell r="D4745">
            <v>24310</v>
          </cell>
          <cell r="E4745">
            <v>1</v>
          </cell>
          <cell r="F4745" t="str">
            <v>I</v>
          </cell>
          <cell r="G4745" t="str">
            <v>I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>Large Commercial Aircraft</v>
          </cell>
          <cell r="L4745" t="str">
            <v>Airbus</v>
          </cell>
          <cell r="M4745" t="str">
            <v>Airbus A321neo</v>
          </cell>
        </row>
        <row r="4746">
          <cell r="A4746">
            <v>211</v>
          </cell>
          <cell r="B4746">
            <v>748</v>
          </cell>
          <cell r="C4746" t="str">
            <v>211#748</v>
          </cell>
          <cell r="D4746">
            <v>24310</v>
          </cell>
          <cell r="E4746">
            <v>1</v>
          </cell>
          <cell r="F4746" t="str">
            <v>I</v>
          </cell>
          <cell r="G4746" t="str">
            <v>I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>Large Commercial Aircraft</v>
          </cell>
          <cell r="L4746" t="str">
            <v>Airbus</v>
          </cell>
          <cell r="M4746" t="str">
            <v>Airbus A321neo</v>
          </cell>
        </row>
        <row r="4747">
          <cell r="A4747">
            <v>299</v>
          </cell>
          <cell r="B4747">
            <v>748</v>
          </cell>
          <cell r="C4747" t="str">
            <v>299#748</v>
          </cell>
          <cell r="D4747">
            <v>24310</v>
          </cell>
          <cell r="E4747">
            <v>1</v>
          </cell>
          <cell r="F4747" t="str">
            <v>I</v>
          </cell>
          <cell r="G4747" t="str">
            <v>I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>Large Commercial Aircraft</v>
          </cell>
          <cell r="L4747" t="str">
            <v>Boeing</v>
          </cell>
          <cell r="M4747" t="str">
            <v>Boeing 717</v>
          </cell>
        </row>
        <row r="4748">
          <cell r="A4748">
            <v>534</v>
          </cell>
          <cell r="B4748">
            <v>748</v>
          </cell>
          <cell r="C4748" t="str">
            <v>534#748</v>
          </cell>
          <cell r="D4748">
            <v>24310</v>
          </cell>
          <cell r="E4748">
            <v>1</v>
          </cell>
          <cell r="F4748" t="str">
            <v>I</v>
          </cell>
          <cell r="G4748" t="str">
            <v>I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>Large Commercial Aircraft</v>
          </cell>
          <cell r="L4748" t="str">
            <v>Boeing</v>
          </cell>
          <cell r="M4748" t="str">
            <v>Boeing 737 Classic: 737-300</v>
          </cell>
        </row>
        <row r="4749">
          <cell r="A4749">
            <v>221</v>
          </cell>
          <cell r="B4749">
            <v>748</v>
          </cell>
          <cell r="C4749" t="str">
            <v>221#748</v>
          </cell>
          <cell r="D4749">
            <v>24310</v>
          </cell>
          <cell r="E4749">
            <v>1</v>
          </cell>
          <cell r="F4749" t="str">
            <v>I</v>
          </cell>
          <cell r="G4749" t="str">
            <v>I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>Large Commercial Aircraft</v>
          </cell>
          <cell r="L4749" t="str">
            <v>Airbus</v>
          </cell>
          <cell r="M4749" t="str">
            <v>Airbus A220-100</v>
          </cell>
        </row>
        <row r="4750">
          <cell r="A4750">
            <v>222</v>
          </cell>
          <cell r="B4750">
            <v>748</v>
          </cell>
          <cell r="C4750" t="str">
            <v>222#748</v>
          </cell>
          <cell r="D4750">
            <v>24310</v>
          </cell>
          <cell r="E4750">
            <v>1</v>
          </cell>
          <cell r="F4750" t="str">
            <v>I</v>
          </cell>
          <cell r="G4750" t="str">
            <v>I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>Large Commercial Aircraft</v>
          </cell>
          <cell r="L4750" t="str">
            <v>Airbus</v>
          </cell>
          <cell r="M4750" t="str">
            <v>Airbus A220-300</v>
          </cell>
        </row>
        <row r="4751">
          <cell r="A4751">
            <v>634</v>
          </cell>
          <cell r="B4751">
            <v>748</v>
          </cell>
          <cell r="C4751" t="str">
            <v>634#748</v>
          </cell>
          <cell r="D4751">
            <v>24310</v>
          </cell>
          <cell r="E4751">
            <v>1</v>
          </cell>
          <cell r="F4751" t="str">
            <v>I</v>
          </cell>
          <cell r="G4751" t="str">
            <v>I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>Large Commercial Aircraft</v>
          </cell>
          <cell r="L4751" t="str">
            <v>Airbus</v>
          </cell>
          <cell r="M4751" t="str">
            <v>A319-100</v>
          </cell>
        </row>
        <row r="4752">
          <cell r="A4752">
            <v>633</v>
          </cell>
          <cell r="B4752">
            <v>748</v>
          </cell>
          <cell r="C4752" t="str">
            <v>633#748</v>
          </cell>
          <cell r="D4752">
            <v>24310</v>
          </cell>
          <cell r="E4752">
            <v>1</v>
          </cell>
          <cell r="F4752" t="str">
            <v>I</v>
          </cell>
          <cell r="G4752" t="str">
            <v>I</v>
          </cell>
          <cell r="H4752">
            <v>20000</v>
          </cell>
          <cell r="I4752">
            <v>0.2155</v>
          </cell>
          <cell r="J4752" t="str">
            <v/>
          </cell>
          <cell r="K4752" t="str">
            <v>Large Commercial Aircraft</v>
          </cell>
          <cell r="L4752" t="str">
            <v>Airbus</v>
          </cell>
          <cell r="M4752" t="str">
            <v>A320-200</v>
          </cell>
        </row>
        <row r="4753">
          <cell r="A4753">
            <v>206</v>
          </cell>
          <cell r="B4753">
            <v>748</v>
          </cell>
          <cell r="C4753" t="str">
            <v>206#748</v>
          </cell>
          <cell r="D4753">
            <v>24310</v>
          </cell>
          <cell r="E4753">
            <v>1</v>
          </cell>
          <cell r="F4753" t="str">
            <v>I</v>
          </cell>
          <cell r="G4753" t="str">
            <v>I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>Large Commercial Aircraft</v>
          </cell>
          <cell r="L4753" t="str">
            <v>Airbus</v>
          </cell>
          <cell r="M4753" t="str">
            <v>Airbus A319ceo</v>
          </cell>
        </row>
        <row r="4754">
          <cell r="A4754">
            <v>510</v>
          </cell>
          <cell r="B4754">
            <v>748</v>
          </cell>
          <cell r="C4754" t="str">
            <v>510#748</v>
          </cell>
          <cell r="D4754">
            <v>24310</v>
          </cell>
          <cell r="E4754">
            <v>1</v>
          </cell>
          <cell r="F4754" t="str">
            <v>I</v>
          </cell>
          <cell r="G4754" t="str">
            <v>I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>Large Commercial Aircraft</v>
          </cell>
          <cell r="L4754" t="str">
            <v>Airbus</v>
          </cell>
          <cell r="M4754" t="str">
            <v>Airbus A319ceo</v>
          </cell>
        </row>
        <row r="4755">
          <cell r="A4755">
            <v>207</v>
          </cell>
          <cell r="B4755">
            <v>748</v>
          </cell>
          <cell r="C4755" t="str">
            <v>207#748</v>
          </cell>
          <cell r="D4755">
            <v>24310</v>
          </cell>
          <cell r="E4755">
            <v>1</v>
          </cell>
          <cell r="F4755" t="str">
            <v>I</v>
          </cell>
          <cell r="G4755" t="str">
            <v>I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>Large Commercial Aircraft</v>
          </cell>
          <cell r="L4755" t="str">
            <v>Airbus</v>
          </cell>
          <cell r="M4755" t="str">
            <v>Airbus A320ceo</v>
          </cell>
        </row>
        <row r="4756">
          <cell r="A4756">
            <v>511</v>
          </cell>
          <cell r="B4756">
            <v>748</v>
          </cell>
          <cell r="C4756" t="str">
            <v>511#748</v>
          </cell>
          <cell r="D4756">
            <v>24310</v>
          </cell>
          <cell r="E4756">
            <v>1</v>
          </cell>
          <cell r="F4756" t="str">
            <v>I</v>
          </cell>
          <cell r="G4756" t="str">
            <v>I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>Large Commercial Aircraft</v>
          </cell>
          <cell r="L4756" t="str">
            <v>Airbus</v>
          </cell>
          <cell r="M4756" t="str">
            <v>Airbus A320ceo</v>
          </cell>
        </row>
        <row r="4757">
          <cell r="A4757">
            <v>208</v>
          </cell>
          <cell r="B4757">
            <v>748</v>
          </cell>
          <cell r="C4757" t="str">
            <v>208#748</v>
          </cell>
          <cell r="D4757">
            <v>24310</v>
          </cell>
          <cell r="E4757">
            <v>1</v>
          </cell>
          <cell r="F4757" t="str">
            <v>I</v>
          </cell>
          <cell r="G4757" t="str">
            <v>I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>Large Commercial Aircraft</v>
          </cell>
          <cell r="L4757" t="str">
            <v>Airbus</v>
          </cell>
          <cell r="M4757" t="str">
            <v>Airbus A321ceo</v>
          </cell>
        </row>
        <row r="4758">
          <cell r="A4758">
            <v>512</v>
          </cell>
          <cell r="B4758">
            <v>748</v>
          </cell>
          <cell r="C4758" t="str">
            <v>512#748</v>
          </cell>
          <cell r="D4758">
            <v>24310</v>
          </cell>
          <cell r="E4758">
            <v>1</v>
          </cell>
          <cell r="F4758" t="str">
            <v>I</v>
          </cell>
          <cell r="G4758" t="str">
            <v>I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>Large Commercial Aircraft</v>
          </cell>
          <cell r="L4758" t="str">
            <v>Airbus</v>
          </cell>
          <cell r="M4758" t="str">
            <v>Airbus A321ceo</v>
          </cell>
        </row>
        <row r="4759">
          <cell r="A4759">
            <v>513</v>
          </cell>
          <cell r="B4759">
            <v>748</v>
          </cell>
          <cell r="C4759" t="str">
            <v>513#748</v>
          </cell>
          <cell r="D4759">
            <v>24310</v>
          </cell>
          <cell r="E4759">
            <v>1</v>
          </cell>
          <cell r="F4759" t="str">
            <v>I</v>
          </cell>
          <cell r="G4759" t="str">
            <v>I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>Large Commercial Aircraft</v>
          </cell>
          <cell r="L4759" t="str">
            <v>Airbus</v>
          </cell>
          <cell r="M4759" t="str">
            <v>Airbus A319neo</v>
          </cell>
        </row>
        <row r="4760">
          <cell r="A4760">
            <v>209</v>
          </cell>
          <cell r="B4760">
            <v>748</v>
          </cell>
          <cell r="C4760" t="str">
            <v>209#748</v>
          </cell>
          <cell r="D4760">
            <v>24310</v>
          </cell>
          <cell r="E4760">
            <v>1</v>
          </cell>
          <cell r="F4760" t="str">
            <v>I</v>
          </cell>
          <cell r="G4760" t="str">
            <v>I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>Large Commercial Aircraft</v>
          </cell>
          <cell r="L4760" t="str">
            <v>Airbus</v>
          </cell>
          <cell r="M4760" t="str">
            <v>Airbus A319neo</v>
          </cell>
        </row>
        <row r="4761">
          <cell r="A4761">
            <v>514</v>
          </cell>
          <cell r="B4761">
            <v>748</v>
          </cell>
          <cell r="C4761" t="str">
            <v>514#748</v>
          </cell>
          <cell r="D4761">
            <v>24310</v>
          </cell>
          <cell r="E4761">
            <v>1</v>
          </cell>
          <cell r="F4761" t="str">
            <v>I</v>
          </cell>
          <cell r="G4761" t="str">
            <v>I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>Large Commercial Aircraft</v>
          </cell>
          <cell r="L4761" t="str">
            <v>Airbus</v>
          </cell>
          <cell r="M4761" t="str">
            <v>Airbus A320neo</v>
          </cell>
        </row>
        <row r="4762">
          <cell r="A4762">
            <v>210</v>
          </cell>
          <cell r="B4762">
            <v>748</v>
          </cell>
          <cell r="C4762" t="str">
            <v>210#748</v>
          </cell>
          <cell r="D4762">
            <v>24310</v>
          </cell>
          <cell r="E4762">
            <v>1</v>
          </cell>
          <cell r="F4762" t="str">
            <v>I</v>
          </cell>
          <cell r="G4762" t="str">
            <v>I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>Large Commercial Aircraft</v>
          </cell>
          <cell r="L4762" t="str">
            <v>Airbus</v>
          </cell>
          <cell r="M4762" t="str">
            <v>Airbus A320neo</v>
          </cell>
        </row>
        <row r="4763">
          <cell r="A4763">
            <v>665</v>
          </cell>
          <cell r="B4763">
            <v>748</v>
          </cell>
          <cell r="C4763" t="str">
            <v>665#748</v>
          </cell>
          <cell r="D4763">
            <v>24310</v>
          </cell>
          <cell r="E4763">
            <v>1</v>
          </cell>
          <cell r="F4763" t="str">
            <v>I</v>
          </cell>
          <cell r="G4763" t="str">
            <v>I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>Freighter</v>
          </cell>
          <cell r="L4763" t="str">
            <v>Airbus</v>
          </cell>
          <cell r="M4763" t="str">
            <v>A320-200P2F</v>
          </cell>
        </row>
        <row r="4764">
          <cell r="A4764">
            <v>666</v>
          </cell>
          <cell r="B4764">
            <v>748</v>
          </cell>
          <cell r="C4764" t="str">
            <v>666#748</v>
          </cell>
          <cell r="D4764">
            <v>24310</v>
          </cell>
          <cell r="E4764">
            <v>1</v>
          </cell>
          <cell r="F4764" t="str">
            <v>I</v>
          </cell>
          <cell r="G4764" t="str">
            <v>I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>Freighter</v>
          </cell>
          <cell r="L4764" t="str">
            <v>Airbus</v>
          </cell>
          <cell r="M4764" t="str">
            <v>A321P2F</v>
          </cell>
        </row>
        <row r="4765">
          <cell r="A4765">
            <v>573</v>
          </cell>
          <cell r="B4765">
            <v>748</v>
          </cell>
          <cell r="C4765" t="str">
            <v>573#748</v>
          </cell>
          <cell r="D4765">
            <v>24310</v>
          </cell>
          <cell r="E4765">
            <v>1</v>
          </cell>
          <cell r="F4765" t="str">
            <v>I</v>
          </cell>
          <cell r="G4765" t="str">
            <v>I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>Freighter</v>
          </cell>
          <cell r="L4765" t="str">
            <v>Boeing</v>
          </cell>
          <cell r="M4765" t="str">
            <v>Boeing 737-300SF</v>
          </cell>
        </row>
        <row r="4766">
          <cell r="A4766">
            <v>572</v>
          </cell>
          <cell r="B4766">
            <v>748</v>
          </cell>
          <cell r="C4766" t="str">
            <v>572#748</v>
          </cell>
          <cell r="D4766">
            <v>24310</v>
          </cell>
          <cell r="E4766">
            <v>1</v>
          </cell>
          <cell r="F4766" t="str">
            <v>I</v>
          </cell>
          <cell r="G4766" t="str">
            <v>I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>Freighter</v>
          </cell>
          <cell r="L4766" t="str">
            <v>Boeing</v>
          </cell>
          <cell r="M4766" t="str">
            <v>Boeing 737-400SF</v>
          </cell>
        </row>
        <row r="4767">
          <cell r="A4767">
            <v>591</v>
          </cell>
          <cell r="B4767">
            <v>748</v>
          </cell>
          <cell r="C4767" t="str">
            <v>591#748</v>
          </cell>
          <cell r="D4767">
            <v>24310</v>
          </cell>
          <cell r="E4767">
            <v>1</v>
          </cell>
          <cell r="F4767" t="str">
            <v>I</v>
          </cell>
          <cell r="G4767" t="str">
            <v>I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>Freighter</v>
          </cell>
          <cell r="L4767" t="str">
            <v>Boeing</v>
          </cell>
          <cell r="M4767" t="str">
            <v>Boeing 737-700C</v>
          </cell>
        </row>
        <row r="4768">
          <cell r="A4768">
            <v>571</v>
          </cell>
          <cell r="B4768">
            <v>748</v>
          </cell>
          <cell r="C4768" t="str">
            <v>571#748</v>
          </cell>
          <cell r="D4768">
            <v>24310</v>
          </cell>
          <cell r="E4768">
            <v>1</v>
          </cell>
          <cell r="F4768" t="str">
            <v>I</v>
          </cell>
          <cell r="G4768" t="str">
            <v>I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>Freighter</v>
          </cell>
          <cell r="L4768" t="str">
            <v>Boeing</v>
          </cell>
          <cell r="M4768" t="str">
            <v>Boeing 737-700/-800CF</v>
          </cell>
        </row>
        <row r="4769">
          <cell r="A4769">
            <v>596</v>
          </cell>
          <cell r="B4769">
            <v>748</v>
          </cell>
          <cell r="C4769" t="str">
            <v>596#748</v>
          </cell>
          <cell r="D4769">
            <v>24310</v>
          </cell>
          <cell r="E4769">
            <v>1</v>
          </cell>
          <cell r="F4769" t="str">
            <v>I</v>
          </cell>
          <cell r="G4769" t="str">
            <v>I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>Freighter</v>
          </cell>
          <cell r="L4769" t="str">
            <v>Boeing</v>
          </cell>
          <cell r="M4769" t="str">
            <v>Boeing 757-200 PF/SF</v>
          </cell>
        </row>
        <row r="4770">
          <cell r="A4770">
            <v>595</v>
          </cell>
          <cell r="B4770">
            <v>748</v>
          </cell>
          <cell r="C4770" t="str">
            <v>595#748</v>
          </cell>
          <cell r="D4770">
            <v>24310</v>
          </cell>
          <cell r="E4770">
            <v>1</v>
          </cell>
          <cell r="F4770" t="str">
            <v>I</v>
          </cell>
          <cell r="G4770" t="str">
            <v>I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>Freighter</v>
          </cell>
          <cell r="L4770" t="str">
            <v>Boeing</v>
          </cell>
          <cell r="M4770" t="str">
            <v>Boeing 757-200 PF/SF</v>
          </cell>
        </row>
        <row r="4771">
          <cell r="A4771">
            <v>674</v>
          </cell>
          <cell r="B4771">
            <v>748</v>
          </cell>
          <cell r="C4771" t="str">
            <v>674#748</v>
          </cell>
          <cell r="D4771">
            <v>24310</v>
          </cell>
          <cell r="E4771">
            <v>1</v>
          </cell>
          <cell r="F4771" t="str">
            <v>I</v>
          </cell>
          <cell r="G4771" t="str">
            <v>I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>Business Jet</v>
          </cell>
          <cell r="L4771" t="str">
            <v>Airbus</v>
          </cell>
          <cell r="M4771" t="str">
            <v>Airbus ACJ TwoTwenty</v>
          </cell>
        </row>
        <row r="4772">
          <cell r="A4772">
            <v>296</v>
          </cell>
          <cell r="B4772">
            <v>748</v>
          </cell>
          <cell r="C4772" t="str">
            <v>296#748</v>
          </cell>
          <cell r="D4772">
            <v>24310</v>
          </cell>
          <cell r="E4772">
            <v>1</v>
          </cell>
          <cell r="F4772" t="str">
            <v>I</v>
          </cell>
          <cell r="G4772" t="str">
            <v>I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>Business Jet</v>
          </cell>
          <cell r="L4772" t="str">
            <v>Airbus</v>
          </cell>
          <cell r="M4772" t="str">
            <v>Airbus ACJ320 Family</v>
          </cell>
        </row>
        <row r="4773">
          <cell r="A4773">
            <v>526</v>
          </cell>
          <cell r="B4773">
            <v>748</v>
          </cell>
          <cell r="C4773" t="str">
            <v>526#748</v>
          </cell>
          <cell r="D4773">
            <v>24310</v>
          </cell>
          <cell r="E4773">
            <v>1</v>
          </cell>
          <cell r="F4773" t="str">
            <v>I</v>
          </cell>
          <cell r="G4773" t="str">
            <v>I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>Business Jet</v>
          </cell>
          <cell r="L4773" t="str">
            <v>Airbus</v>
          </cell>
          <cell r="M4773" t="str">
            <v>Airbus ACJ320 Family</v>
          </cell>
        </row>
        <row r="4774">
          <cell r="A4774">
            <v>528</v>
          </cell>
          <cell r="B4774">
            <v>748</v>
          </cell>
          <cell r="C4774" t="str">
            <v>528#748</v>
          </cell>
          <cell r="D4774">
            <v>24310</v>
          </cell>
          <cell r="E4774">
            <v>1</v>
          </cell>
          <cell r="F4774" t="str">
            <v>I</v>
          </cell>
          <cell r="G4774" t="str">
            <v>I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>Business Jet</v>
          </cell>
          <cell r="L4774" t="str">
            <v>Airbus</v>
          </cell>
          <cell r="M4774" t="str">
            <v>Airbus ACJ320neo Family</v>
          </cell>
        </row>
        <row r="4775">
          <cell r="A4775">
            <v>527</v>
          </cell>
          <cell r="B4775">
            <v>748</v>
          </cell>
          <cell r="C4775" t="str">
            <v>527#748</v>
          </cell>
          <cell r="D4775">
            <v>24310</v>
          </cell>
          <cell r="E4775">
            <v>1</v>
          </cell>
          <cell r="F4775" t="str">
            <v>I</v>
          </cell>
          <cell r="G4775" t="str">
            <v>I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>Business Jet</v>
          </cell>
          <cell r="L4775" t="str">
            <v>Airbus</v>
          </cell>
          <cell r="M4775" t="str">
            <v>Airbus ACJ320neo Family</v>
          </cell>
        </row>
        <row r="4776">
          <cell r="A4776">
            <v>529</v>
          </cell>
          <cell r="B4776">
            <v>748</v>
          </cell>
          <cell r="C4776" t="str">
            <v>529#748</v>
          </cell>
          <cell r="D4776">
            <v>24310</v>
          </cell>
          <cell r="E4776">
            <v>1</v>
          </cell>
          <cell r="F4776" t="str">
            <v>I</v>
          </cell>
          <cell r="G4776" t="str">
            <v>I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>Business Jet</v>
          </cell>
          <cell r="L4776" t="str">
            <v>Boeing</v>
          </cell>
          <cell r="M4776" t="str">
            <v>Boeing BBJ MAX</v>
          </cell>
        </row>
        <row r="4777">
          <cell r="A4777">
            <v>297</v>
          </cell>
          <cell r="B4777">
            <v>748</v>
          </cell>
          <cell r="C4777" t="str">
            <v>297#748</v>
          </cell>
          <cell r="D4777">
            <v>24310</v>
          </cell>
          <cell r="E4777">
            <v>1</v>
          </cell>
          <cell r="F4777" t="str">
            <v>I</v>
          </cell>
          <cell r="G4777" t="str">
            <v>I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>Business Jet</v>
          </cell>
          <cell r="L4777" t="str">
            <v>Boeing</v>
          </cell>
          <cell r="M4777" t="str">
            <v>Boeing BBJ/BBJ2/BBJ3</v>
          </cell>
        </row>
        <row r="4778">
          <cell r="A4778">
            <v>636</v>
          </cell>
          <cell r="B4778">
            <v>748</v>
          </cell>
          <cell r="C4778" t="str">
            <v>636#748</v>
          </cell>
          <cell r="D4778">
            <v>24310</v>
          </cell>
          <cell r="E4778">
            <v>1</v>
          </cell>
          <cell r="F4778" t="str">
            <v>I</v>
          </cell>
          <cell r="G4778" t="str">
            <v>I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>Military Transport / Special Mission</v>
          </cell>
          <cell r="L4778" t="str">
            <v>Boeing</v>
          </cell>
          <cell r="M4778" t="str">
            <v>Boeing B-52 Stratofortress</v>
          </cell>
        </row>
        <row r="4779">
          <cell r="A4779">
            <v>676</v>
          </cell>
          <cell r="B4779">
            <v>748</v>
          </cell>
          <cell r="C4779" t="str">
            <v>676#748</v>
          </cell>
          <cell r="D4779">
            <v>24310</v>
          </cell>
          <cell r="E4779">
            <v>1</v>
          </cell>
          <cell r="F4779" t="str">
            <v>I</v>
          </cell>
          <cell r="G4779" t="str">
            <v>I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>Military Transport / Special Mission</v>
          </cell>
          <cell r="L4779" t="str">
            <v>Boeing</v>
          </cell>
          <cell r="M4779" t="str">
            <v>Boeing B-52 Stratofortress re-engine</v>
          </cell>
        </row>
        <row r="4780">
          <cell r="A4780">
            <v>156</v>
          </cell>
          <cell r="B4780">
            <v>748</v>
          </cell>
          <cell r="C4780" t="str">
            <v>156#748</v>
          </cell>
          <cell r="D4780">
            <v>24310</v>
          </cell>
          <cell r="E4780">
            <v>1</v>
          </cell>
          <cell r="F4780" t="str">
            <v>I</v>
          </cell>
          <cell r="G4780" t="str">
            <v>I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>Military Transport / Special Mission</v>
          </cell>
          <cell r="L4780" t="str">
            <v>Boeing</v>
          </cell>
          <cell r="M4780" t="str">
            <v>Boeing P-8 Poseidon</v>
          </cell>
        </row>
        <row r="4781">
          <cell r="A4781">
            <v>574</v>
          </cell>
          <cell r="B4781">
            <v>748</v>
          </cell>
          <cell r="C4781" t="str">
            <v>574#748</v>
          </cell>
          <cell r="D4781">
            <v>24310</v>
          </cell>
          <cell r="E4781">
            <v>1</v>
          </cell>
          <cell r="F4781" t="str">
            <v>I</v>
          </cell>
          <cell r="G4781" t="str">
            <v>I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>Military Transport / Special Mission</v>
          </cell>
          <cell r="L4781" t="str">
            <v>Boeing</v>
          </cell>
          <cell r="M4781" t="str">
            <v>Boeing C-40 Clipper</v>
          </cell>
        </row>
        <row r="4782">
          <cell r="A4782">
            <v>196</v>
          </cell>
          <cell r="B4782">
            <v>748</v>
          </cell>
          <cell r="C4782" t="str">
            <v>196#748</v>
          </cell>
          <cell r="D4782">
            <v>24310</v>
          </cell>
          <cell r="E4782">
            <v>1</v>
          </cell>
          <cell r="F4782" t="str">
            <v>I</v>
          </cell>
          <cell r="G4782" t="str">
            <v>I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>Large Commercial Aircraft</v>
          </cell>
          <cell r="L4782" t="str">
            <v>Boeing</v>
          </cell>
          <cell r="M4782" t="str">
            <v>Boeing 737 MAX: 737 MAX 8</v>
          </cell>
        </row>
        <row r="4783">
          <cell r="A4783">
            <v>197</v>
          </cell>
          <cell r="B4783">
            <v>748</v>
          </cell>
          <cell r="C4783" t="str">
            <v>197#748</v>
          </cell>
          <cell r="D4783">
            <v>24310</v>
          </cell>
          <cell r="E4783">
            <v>1</v>
          </cell>
          <cell r="F4783" t="str">
            <v>I</v>
          </cell>
          <cell r="G4783" t="str">
            <v>I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>Large Commercial Aircraft</v>
          </cell>
          <cell r="L4783" t="str">
            <v>Boeing</v>
          </cell>
          <cell r="M4783" t="str">
            <v>Boeing 737 MAX: 737 MAX 9</v>
          </cell>
        </row>
        <row r="4784">
          <cell r="A4784">
            <v>300</v>
          </cell>
          <cell r="B4784">
            <v>748</v>
          </cell>
          <cell r="C4784" t="str">
            <v>300#748</v>
          </cell>
          <cell r="D4784">
            <v>24310</v>
          </cell>
          <cell r="E4784">
            <v>1</v>
          </cell>
          <cell r="F4784" t="str">
            <v>I</v>
          </cell>
          <cell r="G4784" t="str">
            <v>I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>Large Commercial Aircraft</v>
          </cell>
          <cell r="L4784" t="str">
            <v>Boeing</v>
          </cell>
          <cell r="M4784" t="str">
            <v>Boeing 737-600</v>
          </cell>
        </row>
        <row r="4785">
          <cell r="A4785">
            <v>192</v>
          </cell>
          <cell r="B4785">
            <v>748</v>
          </cell>
          <cell r="C4785" t="str">
            <v>192#748</v>
          </cell>
          <cell r="D4785">
            <v>24310</v>
          </cell>
          <cell r="E4785">
            <v>1</v>
          </cell>
          <cell r="F4785" t="str">
            <v>I</v>
          </cell>
          <cell r="G4785" t="str">
            <v>I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>Large Commercial Aircraft</v>
          </cell>
          <cell r="L4785" t="str">
            <v>Boeing</v>
          </cell>
          <cell r="M4785" t="str">
            <v>Boeing 737-700</v>
          </cell>
        </row>
        <row r="4786">
          <cell r="A4786">
            <v>193</v>
          </cell>
          <cell r="B4786">
            <v>748</v>
          </cell>
          <cell r="C4786" t="str">
            <v>193#748</v>
          </cell>
          <cell r="D4786">
            <v>24310</v>
          </cell>
          <cell r="E4786">
            <v>1</v>
          </cell>
          <cell r="F4786" t="str">
            <v>I</v>
          </cell>
          <cell r="G4786" t="str">
            <v>I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>Large Commercial Aircraft</v>
          </cell>
          <cell r="L4786" t="str">
            <v>Boeing</v>
          </cell>
          <cell r="M4786" t="str">
            <v>Boeing 737-800</v>
          </cell>
        </row>
        <row r="4787">
          <cell r="A4787">
            <v>194</v>
          </cell>
          <cell r="B4787">
            <v>748</v>
          </cell>
          <cell r="C4787" t="str">
            <v>194#748</v>
          </cell>
          <cell r="D4787">
            <v>24310</v>
          </cell>
          <cell r="E4787">
            <v>1</v>
          </cell>
          <cell r="F4787" t="str">
            <v>I</v>
          </cell>
          <cell r="G4787" t="str">
            <v>I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>Large Commercial Aircraft</v>
          </cell>
          <cell r="L4787" t="str">
            <v>Boeing</v>
          </cell>
          <cell r="M4787" t="str">
            <v>Boeing 737-900</v>
          </cell>
        </row>
        <row r="4788">
          <cell r="A4788">
            <v>522</v>
          </cell>
          <cell r="B4788">
            <v>748</v>
          </cell>
          <cell r="C4788" t="str">
            <v>522#748</v>
          </cell>
          <cell r="D4788">
            <v>24310</v>
          </cell>
          <cell r="E4788">
            <v>1</v>
          </cell>
          <cell r="F4788" t="str">
            <v>I</v>
          </cell>
          <cell r="G4788" t="str">
            <v>I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>Large Commercial Aircraft</v>
          </cell>
          <cell r="L4788" t="str">
            <v>Boeing</v>
          </cell>
          <cell r="M4788" t="str">
            <v>Boeing 757</v>
          </cell>
        </row>
        <row r="4789">
          <cell r="A4789">
            <v>230</v>
          </cell>
          <cell r="B4789">
            <v>748</v>
          </cell>
          <cell r="C4789" t="str">
            <v>230#748</v>
          </cell>
          <cell r="D4789">
            <v>24310</v>
          </cell>
          <cell r="E4789">
            <v>1</v>
          </cell>
          <cell r="F4789" t="str">
            <v>I</v>
          </cell>
          <cell r="G4789" t="str">
            <v>I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>Large Commercial Aircraft</v>
          </cell>
          <cell r="L4789" t="str">
            <v>Boeing</v>
          </cell>
          <cell r="M4789" t="str">
            <v>Boeing 757</v>
          </cell>
        </row>
        <row r="4790">
          <cell r="A4790">
            <v>612</v>
          </cell>
          <cell r="B4790">
            <v>748</v>
          </cell>
          <cell r="C4790" t="str">
            <v>612#748</v>
          </cell>
          <cell r="D4790">
            <v>24310</v>
          </cell>
          <cell r="E4790">
            <v>1</v>
          </cell>
          <cell r="F4790" t="str">
            <v>I</v>
          </cell>
          <cell r="G4790" t="str">
            <v>I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>Large Commercial Aircraft</v>
          </cell>
          <cell r="L4790" t="str">
            <v>Boeing</v>
          </cell>
          <cell r="M4790" t="str">
            <v>Boeing New Single Aisle (NSA)</v>
          </cell>
        </row>
        <row r="4791">
          <cell r="A4791">
            <v>18</v>
          </cell>
          <cell r="B4791">
            <v>748</v>
          </cell>
          <cell r="C4791" t="str">
            <v>18#748</v>
          </cell>
          <cell r="D4791">
            <v>24310</v>
          </cell>
          <cell r="E4791">
            <v>1</v>
          </cell>
          <cell r="F4791" t="str">
            <v>I</v>
          </cell>
          <cell r="G4791" t="str">
            <v>I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>Large Commercial Aircraft</v>
          </cell>
          <cell r="L4791" t="str">
            <v>Comac</v>
          </cell>
          <cell r="M4791" t="str">
            <v>Comac C919</v>
          </cell>
        </row>
        <row r="4792">
          <cell r="A4792">
            <v>541</v>
          </cell>
          <cell r="B4792">
            <v>748</v>
          </cell>
          <cell r="C4792" t="str">
            <v>541#748</v>
          </cell>
          <cell r="D4792">
            <v>24310</v>
          </cell>
          <cell r="E4792">
            <v>1</v>
          </cell>
          <cell r="F4792" t="str">
            <v>I</v>
          </cell>
          <cell r="G4792" t="str">
            <v>I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>Large Commercial Aircraft</v>
          </cell>
          <cell r="L4792" t="str">
            <v>Irkut</v>
          </cell>
          <cell r="M4792" t="str">
            <v>Irkut MC-21</v>
          </cell>
        </row>
        <row r="4793">
          <cell r="A4793">
            <v>19</v>
          </cell>
          <cell r="B4793">
            <v>748</v>
          </cell>
          <cell r="C4793" t="str">
            <v>19#748</v>
          </cell>
          <cell r="D4793">
            <v>24310</v>
          </cell>
          <cell r="E4793">
            <v>1</v>
          </cell>
          <cell r="F4793" t="str">
            <v>I</v>
          </cell>
          <cell r="G4793" t="str">
            <v>I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>Large Commercial Aircraft</v>
          </cell>
          <cell r="L4793" t="str">
            <v>Irkut</v>
          </cell>
          <cell r="M4793" t="str">
            <v>Irkut MC-21</v>
          </cell>
        </row>
        <row r="4794">
          <cell r="A4794">
            <v>663</v>
          </cell>
          <cell r="B4794">
            <v>748</v>
          </cell>
          <cell r="C4794" t="str">
            <v>663#748</v>
          </cell>
          <cell r="D4794">
            <v>25526</v>
          </cell>
          <cell r="E4794">
            <v>1</v>
          </cell>
          <cell r="F4794" t="str">
            <v>J</v>
          </cell>
          <cell r="G4794" t="str">
            <v>J (105% I) [$24,310]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>Large Commercial Aircraft</v>
          </cell>
          <cell r="L4794" t="str">
            <v>Airbus</v>
          </cell>
          <cell r="M4794" t="str">
            <v>Airbus A321 XLR</v>
          </cell>
        </row>
        <row r="4795">
          <cell r="A4795">
            <v>654</v>
          </cell>
          <cell r="B4795">
            <v>748</v>
          </cell>
          <cell r="C4795" t="str">
            <v>654#748</v>
          </cell>
          <cell r="D4795">
            <v>25526</v>
          </cell>
          <cell r="E4795">
            <v>1</v>
          </cell>
          <cell r="F4795" t="str">
            <v>J</v>
          </cell>
          <cell r="G4795" t="str">
            <v>J (105% I) [$24,310]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>Large Commercial Aircraft</v>
          </cell>
          <cell r="L4795" t="str">
            <v>Airbus</v>
          </cell>
          <cell r="M4795" t="str">
            <v>Airbus A322X</v>
          </cell>
        </row>
        <row r="4796">
          <cell r="A4796">
            <v>655</v>
          </cell>
          <cell r="B4796">
            <v>748</v>
          </cell>
          <cell r="C4796" t="str">
            <v>655#748</v>
          </cell>
          <cell r="D4796">
            <v>25526</v>
          </cell>
          <cell r="E4796">
            <v>1</v>
          </cell>
          <cell r="F4796" t="str">
            <v>J</v>
          </cell>
          <cell r="G4796" t="str">
            <v>J (105% I) [$24,310]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>Large Commercial Aircraft</v>
          </cell>
          <cell r="L4796" t="str">
            <v>Airbus</v>
          </cell>
          <cell r="M4796" t="str">
            <v>Airbus A322X</v>
          </cell>
        </row>
        <row r="4797">
          <cell r="A4797">
            <v>653</v>
          </cell>
          <cell r="B4797">
            <v>748</v>
          </cell>
          <cell r="C4797" t="str">
            <v>653#748</v>
          </cell>
          <cell r="D4797">
            <v>25526</v>
          </cell>
          <cell r="E4797">
            <v>1</v>
          </cell>
          <cell r="F4797" t="str">
            <v>J</v>
          </cell>
          <cell r="G4797" t="str">
            <v>J (105% I) [$24,310]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>Large Commercial Aircraft</v>
          </cell>
          <cell r="L4797" t="str">
            <v>Airbus</v>
          </cell>
          <cell r="M4797" t="str">
            <v>Airbus A220-500</v>
          </cell>
        </row>
        <row r="4798">
          <cell r="A4798">
            <v>660</v>
          </cell>
          <cell r="B4798">
            <v>748</v>
          </cell>
          <cell r="C4798" t="str">
            <v>660#748</v>
          </cell>
          <cell r="D4798">
            <v>25526</v>
          </cell>
          <cell r="E4798">
            <v>1</v>
          </cell>
          <cell r="F4798" t="str">
            <v>J</v>
          </cell>
          <cell r="G4798" t="str">
            <v>J (105% I) [$24,310]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>Large Commercial Aircraft</v>
          </cell>
          <cell r="L4798" t="str">
            <v>Airbus</v>
          </cell>
          <cell r="M4798" t="str">
            <v>Airbus A321 LR</v>
          </cell>
        </row>
        <row r="4799">
          <cell r="A4799">
            <v>661</v>
          </cell>
          <cell r="B4799">
            <v>748</v>
          </cell>
          <cell r="C4799" t="str">
            <v>661#748</v>
          </cell>
          <cell r="D4799">
            <v>25526</v>
          </cell>
          <cell r="E4799">
            <v>1</v>
          </cell>
          <cell r="F4799" t="str">
            <v>J</v>
          </cell>
          <cell r="G4799" t="str">
            <v>J (105% I) [$24,310]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>Large Commercial Aircraft</v>
          </cell>
          <cell r="L4799" t="str">
            <v>Airbus</v>
          </cell>
          <cell r="M4799" t="str">
            <v>Airbus A321 LR</v>
          </cell>
        </row>
        <row r="4800">
          <cell r="A4800">
            <v>662</v>
          </cell>
          <cell r="B4800">
            <v>748</v>
          </cell>
          <cell r="C4800" t="str">
            <v>662#748</v>
          </cell>
          <cell r="D4800">
            <v>25526</v>
          </cell>
          <cell r="E4800">
            <v>1</v>
          </cell>
          <cell r="F4800" t="str">
            <v>J</v>
          </cell>
          <cell r="G4800" t="str">
            <v>J (105% I) [$24,310]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>Large Commercial Aircraft</v>
          </cell>
          <cell r="L4800" t="str">
            <v>Airbus</v>
          </cell>
          <cell r="M4800" t="str">
            <v>Airbus A321 XLR</v>
          </cell>
        </row>
        <row r="4801">
          <cell r="A4801">
            <v>125</v>
          </cell>
          <cell r="B4801">
            <v>748</v>
          </cell>
          <cell r="C4801" t="str">
            <v>125#748</v>
          </cell>
          <cell r="D4801">
            <v>30388</v>
          </cell>
          <cell r="E4801">
            <v>1</v>
          </cell>
          <cell r="F4801" t="str">
            <v>K</v>
          </cell>
          <cell r="G4801" t="str">
            <v>K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>Helicopter</v>
          </cell>
          <cell r="L4801" t="str">
            <v>Sikorsky</v>
          </cell>
          <cell r="M4801" t="str">
            <v>Sikorsky S-76</v>
          </cell>
        </row>
        <row r="4802">
          <cell r="A4802">
            <v>126</v>
          </cell>
          <cell r="B4802">
            <v>748</v>
          </cell>
          <cell r="C4802" t="str">
            <v>126#748</v>
          </cell>
          <cell r="D4802">
            <v>30388</v>
          </cell>
          <cell r="E4802">
            <v>1</v>
          </cell>
          <cell r="F4802" t="str">
            <v>K</v>
          </cell>
          <cell r="G4802" t="str">
            <v>K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>Helicopter</v>
          </cell>
          <cell r="L4802" t="str">
            <v>Sikorsky</v>
          </cell>
          <cell r="M4802" t="str">
            <v>Sikorsky S-92</v>
          </cell>
        </row>
        <row r="4803">
          <cell r="A4803">
            <v>102</v>
          </cell>
          <cell r="B4803">
            <v>748</v>
          </cell>
          <cell r="C4803" t="str">
            <v>102#748</v>
          </cell>
          <cell r="D4803">
            <v>30388</v>
          </cell>
          <cell r="E4803">
            <v>1</v>
          </cell>
          <cell r="F4803" t="str">
            <v>K</v>
          </cell>
          <cell r="G4803" t="str">
            <v>K</v>
          </cell>
          <cell r="H4803">
            <v>15000</v>
          </cell>
          <cell r="I4803">
            <v>1.0258666666666667</v>
          </cell>
          <cell r="J4803" t="str">
            <v/>
          </cell>
          <cell r="K4803" t="str">
            <v>Helicopter</v>
          </cell>
          <cell r="L4803" t="str">
            <v>Airbus</v>
          </cell>
          <cell r="M4803" t="str">
            <v>Airbus H175</v>
          </cell>
        </row>
        <row r="4804">
          <cell r="A4804">
            <v>105</v>
          </cell>
          <cell r="B4804">
            <v>748</v>
          </cell>
          <cell r="C4804" t="str">
            <v>105#748</v>
          </cell>
          <cell r="D4804">
            <v>30388</v>
          </cell>
          <cell r="E4804">
            <v>1</v>
          </cell>
          <cell r="F4804" t="str">
            <v>K</v>
          </cell>
          <cell r="G4804" t="str">
            <v>K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>Helicopter</v>
          </cell>
          <cell r="L4804" t="str">
            <v>Airbus</v>
          </cell>
          <cell r="M4804" t="str">
            <v>Airbus H215 / H225</v>
          </cell>
        </row>
        <row r="4805">
          <cell r="A4805">
            <v>88</v>
          </cell>
          <cell r="B4805">
            <v>748</v>
          </cell>
          <cell r="C4805" t="str">
            <v>88#748</v>
          </cell>
          <cell r="D4805">
            <v>30388</v>
          </cell>
          <cell r="E4805">
            <v>1</v>
          </cell>
          <cell r="F4805" t="str">
            <v>K</v>
          </cell>
          <cell r="G4805" t="str">
            <v>K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>Helicopter</v>
          </cell>
          <cell r="L4805" t="str">
            <v>Leonardo</v>
          </cell>
          <cell r="M4805" t="str">
            <v>Leonardo AW169</v>
          </cell>
        </row>
        <row r="4806">
          <cell r="A4806">
            <v>87</v>
          </cell>
          <cell r="B4806">
            <v>748</v>
          </cell>
          <cell r="C4806" t="str">
            <v>87#748</v>
          </cell>
          <cell r="D4806">
            <v>30388</v>
          </cell>
          <cell r="E4806">
            <v>1</v>
          </cell>
          <cell r="F4806" t="str">
            <v>K</v>
          </cell>
          <cell r="G4806" t="str">
            <v>K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>Helicopter</v>
          </cell>
          <cell r="L4806" t="str">
            <v>Leonardo</v>
          </cell>
          <cell r="M4806" t="str">
            <v>Leonardo AW189</v>
          </cell>
        </row>
        <row r="4807">
          <cell r="A4807">
            <v>96</v>
          </cell>
          <cell r="B4807">
            <v>748</v>
          </cell>
          <cell r="C4807" t="str">
            <v>96#748</v>
          </cell>
          <cell r="D4807">
            <v>30388</v>
          </cell>
          <cell r="E4807">
            <v>1</v>
          </cell>
          <cell r="F4807" t="str">
            <v>K</v>
          </cell>
          <cell r="G4807" t="str">
            <v>K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>Helicopter</v>
          </cell>
          <cell r="L4807" t="str">
            <v>Leonardo</v>
          </cell>
          <cell r="M4807" t="str">
            <v>Leonardo AW609</v>
          </cell>
        </row>
        <row r="4808">
          <cell r="A4808">
            <v>566</v>
          </cell>
          <cell r="B4808">
            <v>748</v>
          </cell>
          <cell r="C4808" t="str">
            <v>566#748</v>
          </cell>
          <cell r="D4808">
            <v>42542</v>
          </cell>
          <cell r="E4808">
            <v>1</v>
          </cell>
          <cell r="F4808" t="str">
            <v>L</v>
          </cell>
          <cell r="G4808" t="str">
            <v>L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>Freighter</v>
          </cell>
          <cell r="L4808" t="str">
            <v>Airbus</v>
          </cell>
          <cell r="M4808" t="str">
            <v>Airbus A300-600ST Beluga</v>
          </cell>
        </row>
        <row r="4809">
          <cell r="A4809">
            <v>570</v>
          </cell>
          <cell r="B4809">
            <v>748</v>
          </cell>
          <cell r="C4809" t="str">
            <v>570#748</v>
          </cell>
          <cell r="D4809">
            <v>42542</v>
          </cell>
          <cell r="E4809">
            <v>1</v>
          </cell>
          <cell r="F4809" t="str">
            <v>L</v>
          </cell>
          <cell r="G4809" t="str">
            <v>L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>Freighter</v>
          </cell>
          <cell r="L4809" t="str">
            <v>Boeing</v>
          </cell>
          <cell r="M4809" t="str">
            <v>Boeing 767-300BCF</v>
          </cell>
        </row>
        <row r="4810">
          <cell r="A4810">
            <v>569</v>
          </cell>
          <cell r="B4810">
            <v>748</v>
          </cell>
          <cell r="C4810" t="str">
            <v>569#748</v>
          </cell>
          <cell r="D4810">
            <v>42542</v>
          </cell>
          <cell r="E4810">
            <v>1</v>
          </cell>
          <cell r="F4810" t="str">
            <v>L</v>
          </cell>
          <cell r="G4810" t="str">
            <v>L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>Freighter</v>
          </cell>
          <cell r="L4810" t="str">
            <v>Boeing</v>
          </cell>
          <cell r="M4810" t="str">
            <v>Boeing 767-300F</v>
          </cell>
        </row>
        <row r="4811">
          <cell r="A4811">
            <v>627</v>
          </cell>
          <cell r="B4811">
            <v>748</v>
          </cell>
          <cell r="C4811" t="str">
            <v>627#748</v>
          </cell>
          <cell r="D4811">
            <v>42542</v>
          </cell>
          <cell r="E4811">
            <v>1</v>
          </cell>
          <cell r="F4811" t="str">
            <v>L</v>
          </cell>
          <cell r="G4811" t="str">
            <v>L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>Freighter</v>
          </cell>
          <cell r="L4811" t="str">
            <v>McDonnell</v>
          </cell>
          <cell r="M4811" t="str">
            <v>McDonnell Douglas MD-11F/CF</v>
          </cell>
        </row>
        <row r="4812">
          <cell r="A4812">
            <v>626</v>
          </cell>
          <cell r="B4812">
            <v>748</v>
          </cell>
          <cell r="C4812" t="str">
            <v>626#748</v>
          </cell>
          <cell r="D4812">
            <v>42542</v>
          </cell>
          <cell r="E4812">
            <v>1</v>
          </cell>
          <cell r="F4812" t="str">
            <v>L</v>
          </cell>
          <cell r="G4812" t="str">
            <v>L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>Freighter</v>
          </cell>
          <cell r="L4812" t="str">
            <v>McDonnell</v>
          </cell>
          <cell r="M4812" t="str">
            <v>McDonnell Douglas MD-11F/CF</v>
          </cell>
        </row>
        <row r="4813">
          <cell r="A4813">
            <v>592</v>
          </cell>
          <cell r="B4813">
            <v>748</v>
          </cell>
          <cell r="C4813" t="str">
            <v>592#748</v>
          </cell>
          <cell r="D4813">
            <v>42542</v>
          </cell>
          <cell r="E4813">
            <v>1</v>
          </cell>
          <cell r="F4813" t="str">
            <v>L</v>
          </cell>
          <cell r="G4813" t="str">
            <v>L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>Freighter</v>
          </cell>
          <cell r="L4813" t="str">
            <v>Boeing</v>
          </cell>
          <cell r="M4813" t="str">
            <v>Boeing 747-400CF</v>
          </cell>
        </row>
        <row r="4814">
          <cell r="A4814">
            <v>593</v>
          </cell>
          <cell r="B4814">
            <v>748</v>
          </cell>
          <cell r="C4814" t="str">
            <v>593#748</v>
          </cell>
          <cell r="D4814">
            <v>42542</v>
          </cell>
          <cell r="E4814">
            <v>1</v>
          </cell>
          <cell r="F4814" t="str">
            <v>L</v>
          </cell>
          <cell r="G4814" t="str">
            <v>L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>Freighter</v>
          </cell>
          <cell r="L4814" t="str">
            <v>Boeing</v>
          </cell>
          <cell r="M4814" t="str">
            <v>Boeing 747-400CF</v>
          </cell>
        </row>
        <row r="4815">
          <cell r="A4815">
            <v>629</v>
          </cell>
          <cell r="B4815">
            <v>748</v>
          </cell>
          <cell r="C4815" t="str">
            <v>629#748</v>
          </cell>
          <cell r="D4815">
            <v>42542</v>
          </cell>
          <cell r="E4815">
            <v>1</v>
          </cell>
          <cell r="F4815" t="str">
            <v>L</v>
          </cell>
          <cell r="G4815" t="str">
            <v>L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>Freighter</v>
          </cell>
          <cell r="L4815" t="str">
            <v>Boeing</v>
          </cell>
          <cell r="M4815" t="str">
            <v>Boeing 747-400F/ERF</v>
          </cell>
        </row>
        <row r="4816">
          <cell r="A4816">
            <v>628</v>
          </cell>
          <cell r="B4816">
            <v>748</v>
          </cell>
          <cell r="C4816" t="str">
            <v>628#748</v>
          </cell>
          <cell r="D4816">
            <v>42542</v>
          </cell>
          <cell r="E4816">
            <v>1</v>
          </cell>
          <cell r="F4816" t="str">
            <v>L</v>
          </cell>
          <cell r="G4816" t="str">
            <v>L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>Freighter</v>
          </cell>
          <cell r="L4816" t="str">
            <v>Boeing</v>
          </cell>
          <cell r="M4816" t="str">
            <v>Boeing 747-400F/ERF</v>
          </cell>
        </row>
        <row r="4817">
          <cell r="A4817">
            <v>630</v>
          </cell>
          <cell r="B4817">
            <v>748</v>
          </cell>
          <cell r="C4817" t="str">
            <v>630#748</v>
          </cell>
          <cell r="D4817">
            <v>42542</v>
          </cell>
          <cell r="E4817">
            <v>1</v>
          </cell>
          <cell r="F4817" t="str">
            <v>L</v>
          </cell>
          <cell r="G4817" t="str">
            <v>L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>Freighter</v>
          </cell>
          <cell r="L4817" t="str">
            <v>Boeing</v>
          </cell>
          <cell r="M4817" t="str">
            <v>Boeing 747-400F/ERF</v>
          </cell>
        </row>
        <row r="4818">
          <cell r="A4818">
            <v>567</v>
          </cell>
          <cell r="B4818">
            <v>748</v>
          </cell>
          <cell r="C4818" t="str">
            <v>567#748</v>
          </cell>
          <cell r="D4818">
            <v>42542</v>
          </cell>
          <cell r="E4818">
            <v>1</v>
          </cell>
          <cell r="F4818" t="str">
            <v>L</v>
          </cell>
          <cell r="G4818" t="str">
            <v>L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>Freighter</v>
          </cell>
          <cell r="L4818" t="str">
            <v>Boeing</v>
          </cell>
          <cell r="M4818" t="str">
            <v>Boeing 747-8F</v>
          </cell>
        </row>
        <row r="4819">
          <cell r="A4819">
            <v>632</v>
          </cell>
          <cell r="B4819">
            <v>748</v>
          </cell>
          <cell r="C4819" t="str">
            <v>632#748</v>
          </cell>
          <cell r="D4819">
            <v>42542</v>
          </cell>
          <cell r="E4819">
            <v>1</v>
          </cell>
          <cell r="F4819" t="str">
            <v>L</v>
          </cell>
          <cell r="G4819" t="str">
            <v>L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>Freighter</v>
          </cell>
          <cell r="L4819" t="str">
            <v>Airbus</v>
          </cell>
          <cell r="M4819" t="str">
            <v>A300-600F/RF</v>
          </cell>
        </row>
        <row r="4820">
          <cell r="A4820">
            <v>631</v>
          </cell>
          <cell r="B4820">
            <v>748</v>
          </cell>
          <cell r="C4820" t="str">
            <v>631#748</v>
          </cell>
          <cell r="D4820">
            <v>42542</v>
          </cell>
          <cell r="E4820">
            <v>1</v>
          </cell>
          <cell r="F4820" t="str">
            <v>L</v>
          </cell>
          <cell r="G4820" t="str">
            <v>L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>Freighter</v>
          </cell>
          <cell r="L4820" t="str">
            <v>Airbus</v>
          </cell>
          <cell r="M4820" t="str">
            <v>A300-600F/RF</v>
          </cell>
        </row>
        <row r="4821">
          <cell r="A4821">
            <v>305</v>
          </cell>
          <cell r="B4821">
            <v>748</v>
          </cell>
          <cell r="C4821" t="str">
            <v>305#748</v>
          </cell>
          <cell r="D4821">
            <v>42542</v>
          </cell>
          <cell r="E4821">
            <v>1</v>
          </cell>
          <cell r="F4821" t="str">
            <v>L</v>
          </cell>
          <cell r="G4821" t="str">
            <v>L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>Large Commercial Aircraft</v>
          </cell>
          <cell r="L4821" t="str">
            <v>Airbus</v>
          </cell>
          <cell r="M4821" t="str">
            <v>Airbus A300</v>
          </cell>
        </row>
        <row r="4822">
          <cell r="A4822">
            <v>532</v>
          </cell>
          <cell r="B4822">
            <v>748</v>
          </cell>
          <cell r="C4822" t="str">
            <v>532#748</v>
          </cell>
          <cell r="D4822">
            <v>42542</v>
          </cell>
          <cell r="E4822">
            <v>1</v>
          </cell>
          <cell r="F4822" t="str">
            <v>L</v>
          </cell>
          <cell r="G4822" t="str">
            <v>L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>Large Commercial Aircraft</v>
          </cell>
          <cell r="L4822" t="str">
            <v>Airbus</v>
          </cell>
          <cell r="M4822" t="str">
            <v>Airbus A300</v>
          </cell>
        </row>
        <row r="4823">
          <cell r="A4823">
            <v>12</v>
          </cell>
          <cell r="B4823">
            <v>748</v>
          </cell>
          <cell r="C4823" t="str">
            <v>12#748</v>
          </cell>
          <cell r="D4823">
            <v>42542</v>
          </cell>
          <cell r="E4823">
            <v>1</v>
          </cell>
          <cell r="F4823" t="str">
            <v>L</v>
          </cell>
          <cell r="G4823" t="str">
            <v>L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>Large Commercial Aircraft</v>
          </cell>
          <cell r="L4823" t="str">
            <v>Boeing</v>
          </cell>
          <cell r="M4823" t="str">
            <v>Boeing 767</v>
          </cell>
        </row>
        <row r="4824">
          <cell r="A4824">
            <v>537</v>
          </cell>
          <cell r="B4824">
            <v>748</v>
          </cell>
          <cell r="C4824" t="str">
            <v>537#748</v>
          </cell>
          <cell r="D4824">
            <v>42542</v>
          </cell>
          <cell r="E4824">
            <v>1</v>
          </cell>
          <cell r="F4824" t="str">
            <v>L</v>
          </cell>
          <cell r="G4824" t="str">
            <v>L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>Large Commercial Aircraft</v>
          </cell>
          <cell r="L4824" t="str">
            <v>Boeing</v>
          </cell>
          <cell r="M4824" t="str">
            <v>Boeing 767</v>
          </cell>
        </row>
        <row r="4825">
          <cell r="A4825">
            <v>538</v>
          </cell>
          <cell r="B4825">
            <v>748</v>
          </cell>
          <cell r="C4825" t="str">
            <v>538#748</v>
          </cell>
          <cell r="D4825">
            <v>42542</v>
          </cell>
          <cell r="E4825">
            <v>1</v>
          </cell>
          <cell r="F4825" t="str">
            <v>L</v>
          </cell>
          <cell r="G4825" t="str">
            <v>L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>Large Commercial Aircraft</v>
          </cell>
          <cell r="L4825" t="str">
            <v>Boeing</v>
          </cell>
          <cell r="M4825" t="str">
            <v>Boeing 767</v>
          </cell>
        </row>
        <row r="4826">
          <cell r="A4826">
            <v>560</v>
          </cell>
          <cell r="B4826">
            <v>748</v>
          </cell>
          <cell r="C4826" t="str">
            <v>560#748</v>
          </cell>
          <cell r="D4826">
            <v>45581</v>
          </cell>
          <cell r="E4826">
            <v>1</v>
          </cell>
          <cell r="F4826" t="str">
            <v>M</v>
          </cell>
          <cell r="G4826" t="str">
            <v>M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>Freighter</v>
          </cell>
          <cell r="L4826" t="str">
            <v>Airbus</v>
          </cell>
          <cell r="M4826" t="str">
            <v>Airbus A330-200F</v>
          </cell>
        </row>
        <row r="4827">
          <cell r="A4827">
            <v>561</v>
          </cell>
          <cell r="B4827">
            <v>748</v>
          </cell>
          <cell r="C4827" t="str">
            <v>561#748</v>
          </cell>
          <cell r="D4827">
            <v>45581</v>
          </cell>
          <cell r="E4827">
            <v>1</v>
          </cell>
          <cell r="F4827" t="str">
            <v>M</v>
          </cell>
          <cell r="G4827" t="str">
            <v>M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>Freighter</v>
          </cell>
          <cell r="L4827" t="str">
            <v>Airbus</v>
          </cell>
          <cell r="M4827" t="str">
            <v>Airbus A330-200F</v>
          </cell>
        </row>
        <row r="4828">
          <cell r="A4828">
            <v>562</v>
          </cell>
          <cell r="B4828">
            <v>748</v>
          </cell>
          <cell r="C4828" t="str">
            <v>562#748</v>
          </cell>
          <cell r="D4828">
            <v>45581</v>
          </cell>
          <cell r="E4828">
            <v>1</v>
          </cell>
          <cell r="F4828" t="str">
            <v>M</v>
          </cell>
          <cell r="G4828" t="str">
            <v>M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>Freighter</v>
          </cell>
          <cell r="L4828" t="str">
            <v>Airbus</v>
          </cell>
          <cell r="M4828" t="str">
            <v>Airbus A330-300P2F</v>
          </cell>
        </row>
        <row r="4829">
          <cell r="A4829">
            <v>563</v>
          </cell>
          <cell r="B4829">
            <v>748</v>
          </cell>
          <cell r="C4829" t="str">
            <v>563#748</v>
          </cell>
          <cell r="D4829">
            <v>45581</v>
          </cell>
          <cell r="E4829">
            <v>1</v>
          </cell>
          <cell r="F4829" t="str">
            <v>M</v>
          </cell>
          <cell r="G4829" t="str">
            <v>M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>Freighter</v>
          </cell>
          <cell r="L4829" t="str">
            <v>Airbus</v>
          </cell>
          <cell r="M4829" t="str">
            <v>Airbus A330-300P2F</v>
          </cell>
        </row>
        <row r="4830">
          <cell r="A4830">
            <v>564</v>
          </cell>
          <cell r="B4830">
            <v>748</v>
          </cell>
          <cell r="C4830" t="str">
            <v>564#748</v>
          </cell>
          <cell r="D4830">
            <v>45581</v>
          </cell>
          <cell r="E4830">
            <v>1</v>
          </cell>
          <cell r="F4830" t="str">
            <v>M</v>
          </cell>
          <cell r="G4830" t="str">
            <v>M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>Freighter</v>
          </cell>
          <cell r="L4830" t="str">
            <v>Airbus</v>
          </cell>
          <cell r="M4830" t="str">
            <v>Airbus A330-300P2F</v>
          </cell>
        </row>
        <row r="4831">
          <cell r="A4831">
            <v>669</v>
          </cell>
          <cell r="B4831">
            <v>748</v>
          </cell>
          <cell r="C4831" t="str">
            <v>669#748</v>
          </cell>
          <cell r="D4831">
            <v>45581</v>
          </cell>
          <cell r="E4831">
            <v>1</v>
          </cell>
          <cell r="F4831" t="str">
            <v>M</v>
          </cell>
          <cell r="G4831" t="str">
            <v>M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>Freighter</v>
          </cell>
          <cell r="L4831" t="str">
            <v>Airbus</v>
          </cell>
          <cell r="M4831" t="str">
            <v>Airbus A340-600NGF</v>
          </cell>
        </row>
        <row r="4832">
          <cell r="A4832">
            <v>565</v>
          </cell>
          <cell r="B4832">
            <v>748</v>
          </cell>
          <cell r="C4832" t="str">
            <v>565#748</v>
          </cell>
          <cell r="D4832">
            <v>45581</v>
          </cell>
          <cell r="E4832">
            <v>1</v>
          </cell>
          <cell r="F4832" t="str">
            <v>M</v>
          </cell>
          <cell r="G4832" t="str">
            <v>M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>Freighter</v>
          </cell>
          <cell r="L4832" t="str">
            <v>Airbus</v>
          </cell>
          <cell r="M4832" t="str">
            <v>Airbus A330-743L Beluga XL</v>
          </cell>
        </row>
        <row r="4833">
          <cell r="A4833">
            <v>644</v>
          </cell>
          <cell r="B4833">
            <v>748</v>
          </cell>
          <cell r="C4833" t="str">
            <v>644#748</v>
          </cell>
          <cell r="D4833">
            <v>45581</v>
          </cell>
          <cell r="E4833">
            <v>1</v>
          </cell>
          <cell r="F4833" t="str">
            <v>M</v>
          </cell>
          <cell r="G4833" t="str">
            <v>M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>Freighter</v>
          </cell>
          <cell r="L4833" t="str">
            <v>Airbus</v>
          </cell>
          <cell r="M4833" t="str">
            <v>Airbus A350F</v>
          </cell>
        </row>
        <row r="4834">
          <cell r="A4834">
            <v>659</v>
          </cell>
          <cell r="B4834">
            <v>748</v>
          </cell>
          <cell r="C4834" t="str">
            <v>659#748</v>
          </cell>
          <cell r="D4834">
            <v>45581</v>
          </cell>
          <cell r="E4834">
            <v>1</v>
          </cell>
          <cell r="F4834" t="str">
            <v>M</v>
          </cell>
          <cell r="G4834" t="str">
            <v>M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>Freighter</v>
          </cell>
          <cell r="L4834" t="str">
            <v>Boeing</v>
          </cell>
          <cell r="M4834" t="str">
            <v>Boeing 777XF: 777-9</v>
          </cell>
        </row>
        <row r="4835">
          <cell r="A4835">
            <v>678</v>
          </cell>
          <cell r="B4835">
            <v>748</v>
          </cell>
          <cell r="C4835" t="str">
            <v>678#748</v>
          </cell>
          <cell r="D4835">
            <v>45581</v>
          </cell>
          <cell r="E4835">
            <v>1</v>
          </cell>
          <cell r="F4835" t="str">
            <v>M</v>
          </cell>
          <cell r="G4835" t="str">
            <v>M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>Business Jet</v>
          </cell>
          <cell r="L4835" t="str">
            <v>Airbus</v>
          </cell>
          <cell r="M4835" t="str">
            <v>Airbus ACJ330-200</v>
          </cell>
        </row>
        <row r="4836">
          <cell r="A4836">
            <v>553</v>
          </cell>
          <cell r="B4836">
            <v>748</v>
          </cell>
          <cell r="C4836" t="str">
            <v>553#748</v>
          </cell>
          <cell r="D4836">
            <v>45581</v>
          </cell>
          <cell r="E4836">
            <v>1</v>
          </cell>
          <cell r="F4836" t="str">
            <v>M</v>
          </cell>
          <cell r="G4836" t="str">
            <v>M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>Business Jet</v>
          </cell>
          <cell r="L4836" t="str">
            <v>Boeing</v>
          </cell>
          <cell r="M4836" t="str">
            <v>Boeing BBJ 777X</v>
          </cell>
        </row>
        <row r="4837">
          <cell r="A4837">
            <v>518</v>
          </cell>
          <cell r="B4837">
            <v>748</v>
          </cell>
          <cell r="C4837" t="str">
            <v>518#748</v>
          </cell>
          <cell r="D4837">
            <v>45581</v>
          </cell>
          <cell r="E4837">
            <v>1</v>
          </cell>
          <cell r="F4837" t="str">
            <v>M</v>
          </cell>
          <cell r="G4837" t="str">
            <v>M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>Large Commercial Aircraft</v>
          </cell>
          <cell r="L4837" t="str">
            <v>Airbus</v>
          </cell>
          <cell r="M4837" t="str">
            <v>Airbus A330-300</v>
          </cell>
        </row>
        <row r="4838">
          <cell r="A4838">
            <v>519</v>
          </cell>
          <cell r="B4838">
            <v>748</v>
          </cell>
          <cell r="C4838" t="str">
            <v>519#748</v>
          </cell>
          <cell r="D4838">
            <v>45581</v>
          </cell>
          <cell r="E4838">
            <v>1</v>
          </cell>
          <cell r="F4838" t="str">
            <v>M</v>
          </cell>
          <cell r="G4838" t="str">
            <v>M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>Large Commercial Aircraft</v>
          </cell>
          <cell r="L4838" t="str">
            <v>Airbus</v>
          </cell>
          <cell r="M4838" t="str">
            <v>Airbus A330-300</v>
          </cell>
        </row>
        <row r="4839">
          <cell r="A4839">
            <v>214</v>
          </cell>
          <cell r="B4839">
            <v>748</v>
          </cell>
          <cell r="C4839" t="str">
            <v>214#748</v>
          </cell>
          <cell r="D4839">
            <v>45581</v>
          </cell>
          <cell r="E4839">
            <v>1</v>
          </cell>
          <cell r="F4839" t="str">
            <v>M</v>
          </cell>
          <cell r="G4839" t="str">
            <v>M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>Large Commercial Aircraft</v>
          </cell>
          <cell r="L4839" t="str">
            <v>Airbus</v>
          </cell>
          <cell r="M4839" t="str">
            <v>Airbus A330-800neo</v>
          </cell>
        </row>
        <row r="4840">
          <cell r="A4840">
            <v>215</v>
          </cell>
          <cell r="B4840">
            <v>748</v>
          </cell>
          <cell r="C4840" t="str">
            <v>215#748</v>
          </cell>
          <cell r="D4840">
            <v>45581</v>
          </cell>
          <cell r="E4840">
            <v>1</v>
          </cell>
          <cell r="F4840" t="str">
            <v>M</v>
          </cell>
          <cell r="G4840" t="str">
            <v>M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>Large Commercial Aircraft</v>
          </cell>
          <cell r="L4840" t="str">
            <v>Airbus</v>
          </cell>
          <cell r="M4840" t="str">
            <v>Airbus A330-900neo</v>
          </cell>
        </row>
        <row r="4841">
          <cell r="A4841">
            <v>539</v>
          </cell>
          <cell r="B4841">
            <v>748</v>
          </cell>
          <cell r="C4841" t="str">
            <v>539#748</v>
          </cell>
          <cell r="D4841">
            <v>45581</v>
          </cell>
          <cell r="E4841">
            <v>1</v>
          </cell>
          <cell r="F4841" t="str">
            <v>M</v>
          </cell>
          <cell r="G4841" t="str">
            <v>M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>Large Commercial Aircraft</v>
          </cell>
          <cell r="L4841" t="str">
            <v>Boeing</v>
          </cell>
          <cell r="M4841" t="str">
            <v>Boeing 777: 777-200ER</v>
          </cell>
        </row>
        <row r="4842">
          <cell r="A4842">
            <v>302</v>
          </cell>
          <cell r="B4842">
            <v>748</v>
          </cell>
          <cell r="C4842" t="str">
            <v>302#748</v>
          </cell>
          <cell r="D4842">
            <v>45581</v>
          </cell>
          <cell r="E4842">
            <v>1</v>
          </cell>
          <cell r="F4842" t="str">
            <v>M</v>
          </cell>
          <cell r="G4842" t="str">
            <v>M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>Large Commercial Aircraft</v>
          </cell>
          <cell r="L4842" t="str">
            <v>Boeing</v>
          </cell>
          <cell r="M4842" t="str">
            <v>Boeing 777: 777-200ER</v>
          </cell>
        </row>
        <row r="4843">
          <cell r="A4843">
            <v>579</v>
          </cell>
          <cell r="B4843">
            <v>748</v>
          </cell>
          <cell r="C4843" t="str">
            <v>579#748</v>
          </cell>
          <cell r="D4843">
            <v>45581</v>
          </cell>
          <cell r="E4843">
            <v>1</v>
          </cell>
          <cell r="F4843" t="str">
            <v>M</v>
          </cell>
          <cell r="G4843" t="str">
            <v>M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>Large Commercial Aircraft</v>
          </cell>
          <cell r="L4843" t="str">
            <v>Boeing</v>
          </cell>
          <cell r="M4843" t="str">
            <v>Boeing 777: 777-200ER</v>
          </cell>
        </row>
        <row r="4844">
          <cell r="A4844">
            <v>303</v>
          </cell>
          <cell r="B4844">
            <v>748</v>
          </cell>
          <cell r="C4844" t="str">
            <v>303#748</v>
          </cell>
          <cell r="D4844">
            <v>45581</v>
          </cell>
          <cell r="E4844">
            <v>1</v>
          </cell>
          <cell r="F4844" t="str">
            <v>M</v>
          </cell>
          <cell r="G4844" t="str">
            <v>M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>Large Commercial Aircraft</v>
          </cell>
          <cell r="L4844" t="str">
            <v>Boeing</v>
          </cell>
          <cell r="M4844" t="str">
            <v>Boeing 777: 777-300</v>
          </cell>
        </row>
        <row r="4845">
          <cell r="A4845">
            <v>597</v>
          </cell>
          <cell r="B4845">
            <v>748</v>
          </cell>
          <cell r="C4845" t="str">
            <v>597#748</v>
          </cell>
          <cell r="D4845">
            <v>45581</v>
          </cell>
          <cell r="E4845">
            <v>1</v>
          </cell>
          <cell r="F4845" t="str">
            <v>M</v>
          </cell>
          <cell r="G4845" t="str">
            <v>M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>Large Commercial Aircraft</v>
          </cell>
          <cell r="L4845" t="str">
            <v>Boeing</v>
          </cell>
          <cell r="M4845" t="str">
            <v>Boeing 777: 777-300</v>
          </cell>
        </row>
        <row r="4846">
          <cell r="A4846">
            <v>203</v>
          </cell>
          <cell r="B4846">
            <v>748</v>
          </cell>
          <cell r="C4846" t="str">
            <v>203#748</v>
          </cell>
          <cell r="D4846">
            <v>45581</v>
          </cell>
          <cell r="E4846">
            <v>1</v>
          </cell>
          <cell r="F4846" t="str">
            <v>M</v>
          </cell>
          <cell r="G4846" t="str">
            <v>M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>Large Commercial Aircraft</v>
          </cell>
          <cell r="L4846" t="str">
            <v>Boeing</v>
          </cell>
          <cell r="M4846" t="str">
            <v>Boeing 777X: 777-8</v>
          </cell>
        </row>
        <row r="4847">
          <cell r="A4847">
            <v>204</v>
          </cell>
          <cell r="B4847">
            <v>748</v>
          </cell>
          <cell r="C4847" t="str">
            <v>204#748</v>
          </cell>
          <cell r="D4847">
            <v>45581</v>
          </cell>
          <cell r="E4847">
            <v>1</v>
          </cell>
          <cell r="F4847" t="str">
            <v>M</v>
          </cell>
          <cell r="G4847" t="str">
            <v>M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>Large Commercial Aircraft</v>
          </cell>
          <cell r="L4847" t="str">
            <v>Boeing</v>
          </cell>
          <cell r="M4847" t="str">
            <v>Boeing 777X: 777-9</v>
          </cell>
        </row>
        <row r="4848">
          <cell r="A4848">
            <v>212</v>
          </cell>
          <cell r="B4848">
            <v>748</v>
          </cell>
          <cell r="C4848" t="str">
            <v>212#748</v>
          </cell>
          <cell r="D4848">
            <v>45581</v>
          </cell>
          <cell r="E4848">
            <v>1</v>
          </cell>
          <cell r="F4848" t="str">
            <v>M</v>
          </cell>
          <cell r="G4848" t="str">
            <v>M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>Large Commercial Aircraft</v>
          </cell>
          <cell r="L4848" t="str">
            <v>Airbus</v>
          </cell>
          <cell r="M4848" t="str">
            <v>Airbus A330-200</v>
          </cell>
        </row>
        <row r="4849">
          <cell r="A4849">
            <v>516</v>
          </cell>
          <cell r="B4849">
            <v>748</v>
          </cell>
          <cell r="C4849" t="str">
            <v>516#748</v>
          </cell>
          <cell r="D4849">
            <v>45581</v>
          </cell>
          <cell r="E4849">
            <v>1</v>
          </cell>
          <cell r="F4849" t="str">
            <v>M</v>
          </cell>
          <cell r="G4849" t="str">
            <v>M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>Large Commercial Aircraft</v>
          </cell>
          <cell r="L4849" t="str">
            <v>Airbus</v>
          </cell>
          <cell r="M4849" t="str">
            <v>Airbus A330-200</v>
          </cell>
        </row>
        <row r="4850">
          <cell r="A4850">
            <v>517</v>
          </cell>
          <cell r="B4850">
            <v>748</v>
          </cell>
          <cell r="C4850" t="str">
            <v>517#748</v>
          </cell>
          <cell r="D4850">
            <v>45581</v>
          </cell>
          <cell r="E4850">
            <v>1</v>
          </cell>
          <cell r="F4850" t="str">
            <v>M</v>
          </cell>
          <cell r="G4850" t="str">
            <v>M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>Large Commercial Aircraft</v>
          </cell>
          <cell r="L4850" t="str">
            <v>Airbus</v>
          </cell>
          <cell r="M4850" t="str">
            <v>Airbus A330-200</v>
          </cell>
        </row>
        <row r="4851">
          <cell r="A4851">
            <v>213</v>
          </cell>
          <cell r="B4851">
            <v>748</v>
          </cell>
          <cell r="C4851" t="str">
            <v>213#748</v>
          </cell>
          <cell r="D4851">
            <v>45581</v>
          </cell>
          <cell r="E4851">
            <v>1</v>
          </cell>
          <cell r="F4851" t="str">
            <v>M</v>
          </cell>
          <cell r="G4851" t="str">
            <v>M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>Large Commercial Aircraft</v>
          </cell>
          <cell r="L4851" t="str">
            <v>Airbus</v>
          </cell>
          <cell r="M4851" t="str">
            <v>Airbus A330-300</v>
          </cell>
        </row>
        <row r="4852">
          <cell r="A4852">
            <v>664</v>
          </cell>
          <cell r="B4852">
            <v>748</v>
          </cell>
          <cell r="C4852" t="str">
            <v>664#748</v>
          </cell>
          <cell r="D4852">
            <v>48620</v>
          </cell>
          <cell r="E4852">
            <v>1</v>
          </cell>
          <cell r="F4852" t="str">
            <v>N</v>
          </cell>
          <cell r="G4852" t="str">
            <v>N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>Freighter</v>
          </cell>
          <cell r="L4852" t="str">
            <v>Boeing</v>
          </cell>
          <cell r="M4852" t="str">
            <v>Boeing 777-300 ERSF</v>
          </cell>
        </row>
        <row r="4853">
          <cell r="A4853">
            <v>568</v>
          </cell>
          <cell r="B4853">
            <v>748</v>
          </cell>
          <cell r="C4853" t="str">
            <v>568#748</v>
          </cell>
          <cell r="D4853">
            <v>48620</v>
          </cell>
          <cell r="E4853">
            <v>1</v>
          </cell>
          <cell r="F4853" t="str">
            <v>N</v>
          </cell>
          <cell r="G4853" t="str">
            <v>N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>Freighter</v>
          </cell>
          <cell r="L4853" t="str">
            <v>Boeing</v>
          </cell>
          <cell r="M4853" t="str">
            <v>Boeing 777F</v>
          </cell>
        </row>
        <row r="4854">
          <cell r="A4854">
            <v>594</v>
          </cell>
          <cell r="B4854">
            <v>748</v>
          </cell>
          <cell r="C4854" t="str">
            <v>594#748</v>
          </cell>
          <cell r="D4854">
            <v>48620</v>
          </cell>
          <cell r="E4854">
            <v>1</v>
          </cell>
          <cell r="F4854" t="str">
            <v>N</v>
          </cell>
          <cell r="G4854" t="str">
            <v>N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>Business Jet</v>
          </cell>
          <cell r="L4854" t="str">
            <v>Boeing</v>
          </cell>
          <cell r="M4854" t="str">
            <v>Boeing 747-8 VIP</v>
          </cell>
        </row>
        <row r="4855">
          <cell r="A4855">
            <v>298</v>
          </cell>
          <cell r="B4855">
            <v>748</v>
          </cell>
          <cell r="C4855" t="str">
            <v>298#748</v>
          </cell>
          <cell r="D4855">
            <v>48620</v>
          </cell>
          <cell r="E4855">
            <v>1</v>
          </cell>
          <cell r="F4855" t="str">
            <v>N</v>
          </cell>
          <cell r="G4855" t="str">
            <v>N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>Business Jet</v>
          </cell>
          <cell r="L4855" t="str">
            <v>Boeing</v>
          </cell>
          <cell r="M4855" t="str">
            <v>Boeing BBJ 777</v>
          </cell>
        </row>
        <row r="4856">
          <cell r="A4856">
            <v>554</v>
          </cell>
          <cell r="B4856">
            <v>748</v>
          </cell>
          <cell r="C4856" t="str">
            <v>554#748</v>
          </cell>
          <cell r="D4856">
            <v>48620</v>
          </cell>
          <cell r="E4856">
            <v>1</v>
          </cell>
          <cell r="F4856" t="str">
            <v>N</v>
          </cell>
          <cell r="G4856" t="str">
            <v>N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>Business Jet</v>
          </cell>
          <cell r="L4856" t="str">
            <v>Boeing</v>
          </cell>
          <cell r="M4856" t="str">
            <v>Boeing BBJ 787</v>
          </cell>
        </row>
        <row r="4857">
          <cell r="A4857">
            <v>555</v>
          </cell>
          <cell r="B4857">
            <v>748</v>
          </cell>
          <cell r="C4857" t="str">
            <v>555#748</v>
          </cell>
          <cell r="D4857">
            <v>48620</v>
          </cell>
          <cell r="E4857">
            <v>1</v>
          </cell>
          <cell r="F4857" t="str">
            <v>N</v>
          </cell>
          <cell r="G4857" t="str">
            <v>N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>Business Jet</v>
          </cell>
          <cell r="L4857" t="str">
            <v>Boeing</v>
          </cell>
          <cell r="M4857" t="str">
            <v>Boeing BBJ 787</v>
          </cell>
        </row>
        <row r="4858">
          <cell r="A4858">
            <v>304</v>
          </cell>
          <cell r="B4858">
            <v>748</v>
          </cell>
          <cell r="C4858" t="str">
            <v>304#748</v>
          </cell>
          <cell r="D4858">
            <v>48620</v>
          </cell>
          <cell r="E4858">
            <v>1</v>
          </cell>
          <cell r="F4858" t="str">
            <v>N</v>
          </cell>
          <cell r="G4858" t="str">
            <v>N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>Large Commercial Aircraft</v>
          </cell>
          <cell r="L4858" t="str">
            <v>Airbus</v>
          </cell>
          <cell r="M4858" t="str">
            <v>Airbus A340-200/300</v>
          </cell>
        </row>
        <row r="4859">
          <cell r="A4859">
            <v>5</v>
          </cell>
          <cell r="B4859">
            <v>748</v>
          </cell>
          <cell r="C4859" t="str">
            <v>5#748</v>
          </cell>
          <cell r="D4859">
            <v>48620</v>
          </cell>
          <cell r="E4859">
            <v>1</v>
          </cell>
          <cell r="F4859" t="str">
            <v>N</v>
          </cell>
          <cell r="G4859" t="str">
            <v>N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>Large Commercial Aircraft</v>
          </cell>
          <cell r="L4859" t="str">
            <v>Airbus</v>
          </cell>
          <cell r="M4859" t="str">
            <v>Airbus A340-500/600</v>
          </cell>
        </row>
        <row r="4860">
          <cell r="A4860">
            <v>6</v>
          </cell>
          <cell r="B4860">
            <v>748</v>
          </cell>
          <cell r="C4860" t="str">
            <v>6#748</v>
          </cell>
          <cell r="D4860">
            <v>48620</v>
          </cell>
          <cell r="E4860">
            <v>1</v>
          </cell>
          <cell r="F4860" t="str">
            <v>N</v>
          </cell>
          <cell r="G4860" t="str">
            <v>N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>Large Commercial Aircraft</v>
          </cell>
          <cell r="L4860" t="str">
            <v>Airbus</v>
          </cell>
          <cell r="M4860" t="str">
            <v>Airbus A350 XWB - A350-900</v>
          </cell>
        </row>
        <row r="4861">
          <cell r="A4861">
            <v>7</v>
          </cell>
          <cell r="B4861">
            <v>748</v>
          </cell>
          <cell r="C4861" t="str">
            <v>7#748</v>
          </cell>
          <cell r="D4861">
            <v>48620</v>
          </cell>
          <cell r="E4861">
            <v>1</v>
          </cell>
          <cell r="F4861" t="str">
            <v>N</v>
          </cell>
          <cell r="G4861" t="str">
            <v>N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>Large Commercial Aircraft</v>
          </cell>
          <cell r="L4861" t="str">
            <v>Airbus</v>
          </cell>
          <cell r="M4861" t="str">
            <v>Airbus A350-1000</v>
          </cell>
        </row>
        <row r="4862">
          <cell r="A4862">
            <v>657</v>
          </cell>
          <cell r="B4862">
            <v>748</v>
          </cell>
          <cell r="C4862" t="str">
            <v>657#748</v>
          </cell>
          <cell r="D4862">
            <v>48620</v>
          </cell>
          <cell r="E4862">
            <v>1</v>
          </cell>
          <cell r="F4862" t="str">
            <v>N</v>
          </cell>
          <cell r="G4862" t="str">
            <v>N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>Large Commercial Aircraft</v>
          </cell>
          <cell r="L4862" t="str">
            <v>Airbus</v>
          </cell>
          <cell r="M4862" t="str">
            <v>Airbus A350-1000neo</v>
          </cell>
        </row>
        <row r="4863">
          <cell r="A4863">
            <v>656</v>
          </cell>
          <cell r="B4863">
            <v>748</v>
          </cell>
          <cell r="C4863" t="str">
            <v>656#748</v>
          </cell>
          <cell r="D4863">
            <v>48620</v>
          </cell>
          <cell r="E4863">
            <v>1</v>
          </cell>
          <cell r="F4863" t="str">
            <v>N</v>
          </cell>
          <cell r="G4863" t="str">
            <v>N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>Large Commercial Aircraft</v>
          </cell>
          <cell r="L4863" t="str">
            <v>Airbus</v>
          </cell>
          <cell r="M4863" t="str">
            <v>Airbus A350-900neo</v>
          </cell>
        </row>
        <row r="4864">
          <cell r="A4864">
            <v>201</v>
          </cell>
          <cell r="B4864">
            <v>748</v>
          </cell>
          <cell r="C4864" t="str">
            <v>201#748</v>
          </cell>
          <cell r="D4864">
            <v>48620</v>
          </cell>
          <cell r="E4864">
            <v>1</v>
          </cell>
          <cell r="F4864" t="str">
            <v>N</v>
          </cell>
          <cell r="G4864" t="str">
            <v>N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>Large Commercial Aircraft</v>
          </cell>
          <cell r="L4864" t="str">
            <v>Boeing</v>
          </cell>
          <cell r="M4864" t="str">
            <v>Boeing 777: 777-200LR</v>
          </cell>
        </row>
        <row r="4865">
          <cell r="A4865">
            <v>202</v>
          </cell>
          <cell r="B4865">
            <v>748</v>
          </cell>
          <cell r="C4865" t="str">
            <v>202#748</v>
          </cell>
          <cell r="D4865">
            <v>48620</v>
          </cell>
          <cell r="E4865">
            <v>1</v>
          </cell>
          <cell r="F4865" t="str">
            <v>N</v>
          </cell>
          <cell r="G4865" t="str">
            <v>N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>Large Commercial Aircraft</v>
          </cell>
          <cell r="L4865" t="str">
            <v>Boeing</v>
          </cell>
          <cell r="M4865" t="str">
            <v>Boeing 777: 777-300ER</v>
          </cell>
        </row>
        <row r="4866">
          <cell r="A4866">
            <v>200</v>
          </cell>
          <cell r="B4866">
            <v>748</v>
          </cell>
          <cell r="C4866" t="str">
            <v>200#748</v>
          </cell>
          <cell r="D4866">
            <v>48620</v>
          </cell>
          <cell r="E4866">
            <v>1</v>
          </cell>
          <cell r="F4866" t="str">
            <v>N</v>
          </cell>
          <cell r="G4866" t="str">
            <v>N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>Large Commercial Aircraft</v>
          </cell>
          <cell r="L4866" t="str">
            <v>Boeing</v>
          </cell>
          <cell r="M4866" t="str">
            <v>Boeing 787 Dreamliner: 787-10</v>
          </cell>
        </row>
        <row r="4867">
          <cell r="A4867">
            <v>509</v>
          </cell>
          <cell r="B4867">
            <v>748</v>
          </cell>
          <cell r="C4867" t="str">
            <v>509#748</v>
          </cell>
          <cell r="D4867">
            <v>48620</v>
          </cell>
          <cell r="E4867">
            <v>1</v>
          </cell>
          <cell r="F4867" t="str">
            <v>N</v>
          </cell>
          <cell r="G4867" t="str">
            <v>N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>Large Commercial Aircraft</v>
          </cell>
          <cell r="L4867" t="str">
            <v>Boeing</v>
          </cell>
          <cell r="M4867" t="str">
            <v>Boeing 787 Dreamliner: 787-10</v>
          </cell>
        </row>
        <row r="4868">
          <cell r="A4868">
            <v>198</v>
          </cell>
          <cell r="B4868">
            <v>748</v>
          </cell>
          <cell r="C4868" t="str">
            <v>198#748</v>
          </cell>
          <cell r="D4868">
            <v>48620</v>
          </cell>
          <cell r="E4868">
            <v>1</v>
          </cell>
          <cell r="F4868" t="str">
            <v>N</v>
          </cell>
          <cell r="G4868" t="str">
            <v>N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>Large Commercial Aircraft</v>
          </cell>
          <cell r="L4868" t="str">
            <v>Boeing</v>
          </cell>
          <cell r="M4868" t="str">
            <v>Boeing 787 Dreamliner: 787-8</v>
          </cell>
        </row>
        <row r="4869">
          <cell r="A4869">
            <v>507</v>
          </cell>
          <cell r="B4869">
            <v>748</v>
          </cell>
          <cell r="C4869" t="str">
            <v>507#748</v>
          </cell>
          <cell r="D4869">
            <v>48620</v>
          </cell>
          <cell r="E4869">
            <v>1</v>
          </cell>
          <cell r="F4869" t="str">
            <v>N</v>
          </cell>
          <cell r="G4869" t="str">
            <v>N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>Large Commercial Aircraft</v>
          </cell>
          <cell r="L4869" t="str">
            <v>Boeing</v>
          </cell>
          <cell r="M4869" t="str">
            <v>Boeing 787 Dreamliner: 787-8</v>
          </cell>
        </row>
        <row r="4870">
          <cell r="A4870">
            <v>199</v>
          </cell>
          <cell r="B4870">
            <v>748</v>
          </cell>
          <cell r="C4870" t="str">
            <v>199#748</v>
          </cell>
          <cell r="D4870">
            <v>48620</v>
          </cell>
          <cell r="E4870">
            <v>1</v>
          </cell>
          <cell r="F4870" t="str">
            <v>N</v>
          </cell>
          <cell r="G4870" t="str">
            <v>N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>Large Commercial Aircraft</v>
          </cell>
          <cell r="L4870" t="str">
            <v>Boeing</v>
          </cell>
          <cell r="M4870" t="str">
            <v>Boeing 787 Dreamliner: 787-9</v>
          </cell>
        </row>
        <row r="4871">
          <cell r="A4871">
            <v>508</v>
          </cell>
          <cell r="B4871">
            <v>748</v>
          </cell>
          <cell r="C4871" t="str">
            <v>508#748</v>
          </cell>
          <cell r="D4871">
            <v>48620</v>
          </cell>
          <cell r="E4871">
            <v>1</v>
          </cell>
          <cell r="F4871" t="str">
            <v>N</v>
          </cell>
          <cell r="G4871" t="str">
            <v>N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>Large Commercial Aircraft</v>
          </cell>
          <cell r="L4871" t="str">
            <v>Boeing</v>
          </cell>
          <cell r="M4871" t="str">
            <v>Boeing 787 Dreamliner: 787-9</v>
          </cell>
        </row>
        <row r="4872">
          <cell r="A4872">
            <v>530</v>
          </cell>
          <cell r="B4872">
            <v>748</v>
          </cell>
          <cell r="C4872" t="str">
            <v>530#748</v>
          </cell>
          <cell r="D4872">
            <v>48620</v>
          </cell>
          <cell r="E4872">
            <v>1</v>
          </cell>
          <cell r="F4872" t="str">
            <v>N</v>
          </cell>
          <cell r="G4872" t="str">
            <v>N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>Large Commercial Aircraft</v>
          </cell>
          <cell r="L4872" t="str">
            <v>Boeing</v>
          </cell>
          <cell r="M4872" t="str">
            <v>Boeing 747-400</v>
          </cell>
        </row>
        <row r="4873">
          <cell r="A4873">
            <v>301</v>
          </cell>
          <cell r="B4873">
            <v>748</v>
          </cell>
          <cell r="C4873" t="str">
            <v>301#748</v>
          </cell>
          <cell r="D4873">
            <v>48620</v>
          </cell>
          <cell r="E4873">
            <v>1</v>
          </cell>
          <cell r="F4873" t="str">
            <v>N</v>
          </cell>
          <cell r="G4873" t="str">
            <v>N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>Large Commercial Aircraft</v>
          </cell>
          <cell r="L4873" t="str">
            <v>Boeing</v>
          </cell>
          <cell r="M4873" t="str">
            <v>Boeing 747-400</v>
          </cell>
        </row>
        <row r="4874">
          <cell r="A4874">
            <v>531</v>
          </cell>
          <cell r="B4874">
            <v>748</v>
          </cell>
          <cell r="C4874" t="str">
            <v>531#748</v>
          </cell>
          <cell r="D4874">
            <v>48620</v>
          </cell>
          <cell r="E4874">
            <v>1</v>
          </cell>
          <cell r="F4874" t="str">
            <v>N</v>
          </cell>
          <cell r="G4874" t="str">
            <v>N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>Large Commercial Aircraft</v>
          </cell>
          <cell r="L4874" t="str">
            <v>Boeing</v>
          </cell>
          <cell r="M4874" t="str">
            <v>Boeing 747-400</v>
          </cell>
        </row>
        <row r="4875">
          <cell r="A4875">
            <v>16</v>
          </cell>
          <cell r="B4875">
            <v>748</v>
          </cell>
          <cell r="C4875" t="str">
            <v>16#748</v>
          </cell>
          <cell r="D4875">
            <v>48620</v>
          </cell>
          <cell r="E4875">
            <v>1</v>
          </cell>
          <cell r="F4875" t="str">
            <v>N</v>
          </cell>
          <cell r="G4875" t="str">
            <v>N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>Large Commercial Aircraft</v>
          </cell>
          <cell r="L4875" t="str">
            <v>Boeing</v>
          </cell>
          <cell r="M4875" t="str">
            <v>Boeing 747-8I</v>
          </cell>
        </row>
        <row r="4876">
          <cell r="A4876">
            <v>618</v>
          </cell>
          <cell r="B4876">
            <v>748</v>
          </cell>
          <cell r="C4876" t="str">
            <v>618#748</v>
          </cell>
          <cell r="D4876">
            <v>50646</v>
          </cell>
          <cell r="E4876">
            <v>1</v>
          </cell>
          <cell r="F4876" t="str">
            <v>O</v>
          </cell>
          <cell r="G4876" t="str">
            <v>O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>Regional</v>
          </cell>
          <cell r="L4876" t="str">
            <v>Bombardier</v>
          </cell>
          <cell r="M4876" t="str">
            <v>Bombardier CRJ200</v>
          </cell>
        </row>
        <row r="4877">
          <cell r="A4877">
            <v>220</v>
          </cell>
          <cell r="B4877">
            <v>748</v>
          </cell>
          <cell r="C4877" t="str">
            <v>220#748</v>
          </cell>
          <cell r="D4877">
            <v>50646</v>
          </cell>
          <cell r="E4877">
            <v>1</v>
          </cell>
          <cell r="F4877" t="str">
            <v>O</v>
          </cell>
          <cell r="G4877" t="str">
            <v>O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>Regional</v>
          </cell>
          <cell r="L4877" t="str">
            <v>Bombardier</v>
          </cell>
          <cell r="M4877" t="str">
            <v>Bombardier CRJ700-1000</v>
          </cell>
        </row>
        <row r="4878">
          <cell r="A4878">
            <v>218</v>
          </cell>
          <cell r="B4878">
            <v>748</v>
          </cell>
          <cell r="C4878" t="str">
            <v>218#748</v>
          </cell>
          <cell r="D4878">
            <v>50646</v>
          </cell>
          <cell r="E4878">
            <v>1</v>
          </cell>
          <cell r="F4878" t="str">
            <v>O</v>
          </cell>
          <cell r="G4878" t="str">
            <v>O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>Regional</v>
          </cell>
          <cell r="L4878" t="str">
            <v>Bombardier</v>
          </cell>
          <cell r="M4878" t="str">
            <v>Bombardier CRJ700-700</v>
          </cell>
        </row>
        <row r="4879">
          <cell r="A4879">
            <v>219</v>
          </cell>
          <cell r="B4879">
            <v>748</v>
          </cell>
          <cell r="C4879" t="str">
            <v>219#748</v>
          </cell>
          <cell r="D4879">
            <v>50646</v>
          </cell>
          <cell r="E4879">
            <v>1</v>
          </cell>
          <cell r="F4879" t="str">
            <v>O</v>
          </cell>
          <cell r="G4879" t="str">
            <v>O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>Regional</v>
          </cell>
          <cell r="L4879" t="str">
            <v>Bombardier</v>
          </cell>
          <cell r="M4879" t="str">
            <v>Bombardier CRJ700-900</v>
          </cell>
        </row>
        <row r="4880">
          <cell r="A4880">
            <v>27</v>
          </cell>
          <cell r="B4880">
            <v>748</v>
          </cell>
          <cell r="C4880" t="str">
            <v>27#748</v>
          </cell>
          <cell r="D4880">
            <v>50646</v>
          </cell>
          <cell r="E4880">
            <v>1</v>
          </cell>
          <cell r="F4880" t="str">
            <v>O</v>
          </cell>
          <cell r="G4880" t="str">
            <v>O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>Regional</v>
          </cell>
          <cell r="L4880" t="str">
            <v>Comac</v>
          </cell>
          <cell r="M4880" t="str">
            <v>Comac ARJ21</v>
          </cell>
        </row>
        <row r="4881">
          <cell r="A4881">
            <v>580</v>
          </cell>
          <cell r="B4881">
            <v>748</v>
          </cell>
          <cell r="C4881" t="str">
            <v>580#748</v>
          </cell>
          <cell r="D4881">
            <v>50646</v>
          </cell>
          <cell r="E4881">
            <v>1</v>
          </cell>
          <cell r="F4881" t="str">
            <v>O</v>
          </cell>
          <cell r="G4881" t="str">
            <v>O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>Regional</v>
          </cell>
          <cell r="L4881" t="str">
            <v>Embraer</v>
          </cell>
          <cell r="M4881" t="str">
            <v>Embraer E170</v>
          </cell>
        </row>
        <row r="4882">
          <cell r="A4882">
            <v>22</v>
          </cell>
          <cell r="B4882">
            <v>748</v>
          </cell>
          <cell r="C4882" t="str">
            <v>22#748</v>
          </cell>
          <cell r="D4882">
            <v>50646</v>
          </cell>
          <cell r="E4882">
            <v>1</v>
          </cell>
          <cell r="F4882" t="str">
            <v>O</v>
          </cell>
          <cell r="G4882" t="str">
            <v>O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>Regional</v>
          </cell>
          <cell r="L4882" t="str">
            <v>Embraer</v>
          </cell>
          <cell r="M4882" t="str">
            <v>Embraer E175</v>
          </cell>
        </row>
        <row r="4883">
          <cell r="A4883">
            <v>24</v>
          </cell>
          <cell r="B4883">
            <v>748</v>
          </cell>
          <cell r="C4883" t="str">
            <v>24#748</v>
          </cell>
          <cell r="D4883">
            <v>50646</v>
          </cell>
          <cell r="E4883">
            <v>1</v>
          </cell>
          <cell r="F4883" t="str">
            <v>O</v>
          </cell>
          <cell r="G4883" t="str">
            <v>O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>Regional</v>
          </cell>
          <cell r="L4883" t="str">
            <v>Embraer</v>
          </cell>
          <cell r="M4883" t="str">
            <v>Embraer E175-E2</v>
          </cell>
        </row>
        <row r="4884">
          <cell r="A4884">
            <v>23</v>
          </cell>
          <cell r="B4884">
            <v>748</v>
          </cell>
          <cell r="C4884" t="str">
            <v>23#748</v>
          </cell>
          <cell r="D4884">
            <v>50646</v>
          </cell>
          <cell r="E4884">
            <v>1</v>
          </cell>
          <cell r="F4884" t="str">
            <v>O</v>
          </cell>
          <cell r="G4884" t="str">
            <v>O</v>
          </cell>
          <cell r="H4884">
            <v>18000</v>
          </cell>
          <cell r="I4884">
            <v>1.8136666666666668</v>
          </cell>
          <cell r="J4884" t="str">
            <v/>
          </cell>
          <cell r="K4884" t="str">
            <v>Regional</v>
          </cell>
          <cell r="L4884" t="str">
            <v>Embraer</v>
          </cell>
          <cell r="M4884" t="str">
            <v>Embraer E190</v>
          </cell>
        </row>
        <row r="4885">
          <cell r="A4885">
            <v>25</v>
          </cell>
          <cell r="B4885">
            <v>748</v>
          </cell>
          <cell r="C4885" t="str">
            <v>25#748</v>
          </cell>
          <cell r="D4885">
            <v>50646</v>
          </cell>
          <cell r="E4885">
            <v>1</v>
          </cell>
          <cell r="F4885" t="str">
            <v>O</v>
          </cell>
          <cell r="G4885" t="str">
            <v>O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>Regional</v>
          </cell>
          <cell r="L4885" t="str">
            <v>Embraer</v>
          </cell>
          <cell r="M4885" t="str">
            <v>Embraer E190-E2</v>
          </cell>
        </row>
        <row r="4886">
          <cell r="A4886">
            <v>558</v>
          </cell>
          <cell r="B4886">
            <v>748</v>
          </cell>
          <cell r="C4886" t="str">
            <v>558#748</v>
          </cell>
          <cell r="D4886">
            <v>50646</v>
          </cell>
          <cell r="E4886">
            <v>1</v>
          </cell>
          <cell r="F4886" t="str">
            <v>O</v>
          </cell>
          <cell r="G4886" t="str">
            <v>O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>Regional</v>
          </cell>
          <cell r="L4886" t="str">
            <v>Embraer</v>
          </cell>
          <cell r="M4886" t="str">
            <v>Embraer E195</v>
          </cell>
        </row>
        <row r="4887">
          <cell r="A4887">
            <v>559</v>
          </cell>
          <cell r="B4887">
            <v>748</v>
          </cell>
          <cell r="C4887" t="str">
            <v>559#748</v>
          </cell>
          <cell r="D4887">
            <v>50646</v>
          </cell>
          <cell r="E4887">
            <v>1</v>
          </cell>
          <cell r="F4887" t="str">
            <v>O</v>
          </cell>
          <cell r="G4887" t="str">
            <v>O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>Regional</v>
          </cell>
          <cell r="L4887" t="str">
            <v>Embraer</v>
          </cell>
          <cell r="M4887" t="str">
            <v>Embraer E195-E2</v>
          </cell>
        </row>
        <row r="4888">
          <cell r="A4888">
            <v>617</v>
          </cell>
          <cell r="B4888">
            <v>748</v>
          </cell>
          <cell r="C4888" t="str">
            <v>617#748</v>
          </cell>
          <cell r="D4888">
            <v>50646</v>
          </cell>
          <cell r="E4888">
            <v>1</v>
          </cell>
          <cell r="F4888" t="str">
            <v>O</v>
          </cell>
          <cell r="G4888" t="str">
            <v>O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>Regional</v>
          </cell>
          <cell r="L4888" t="str">
            <v>Embraer</v>
          </cell>
          <cell r="M4888" t="str">
            <v>Embraer ERJ 135/140/145</v>
          </cell>
        </row>
        <row r="4889">
          <cell r="A4889">
            <v>29</v>
          </cell>
          <cell r="B4889">
            <v>748</v>
          </cell>
          <cell r="C4889" t="str">
            <v>29#748</v>
          </cell>
          <cell r="D4889">
            <v>50646</v>
          </cell>
          <cell r="E4889">
            <v>1</v>
          </cell>
          <cell r="F4889" t="str">
            <v>O</v>
          </cell>
          <cell r="G4889" t="str">
            <v>O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>Regional</v>
          </cell>
          <cell r="L4889" t="str">
            <v>Sukhoi</v>
          </cell>
          <cell r="M4889" t="str">
            <v>Sukhoi Superjet 100</v>
          </cell>
        </row>
        <row r="4890">
          <cell r="A4890">
            <v>191</v>
          </cell>
          <cell r="B4890">
            <v>748</v>
          </cell>
          <cell r="C4890" t="str">
            <v>191#748</v>
          </cell>
          <cell r="D4890">
            <v>50646</v>
          </cell>
          <cell r="E4890">
            <v>1</v>
          </cell>
          <cell r="F4890" t="str">
            <v>O</v>
          </cell>
          <cell r="G4890" t="str">
            <v>O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>Regional</v>
          </cell>
          <cell r="L4890" t="str">
            <v>ATR</v>
          </cell>
          <cell r="M4890" t="str">
            <v>ATR 42</v>
          </cell>
        </row>
        <row r="4891">
          <cell r="A4891">
            <v>26</v>
          </cell>
          <cell r="B4891">
            <v>748</v>
          </cell>
          <cell r="C4891" t="str">
            <v>26#748</v>
          </cell>
          <cell r="D4891">
            <v>50646</v>
          </cell>
          <cell r="E4891">
            <v>1</v>
          </cell>
          <cell r="F4891" t="str">
            <v>O</v>
          </cell>
          <cell r="G4891" t="str">
            <v>O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>Regional</v>
          </cell>
          <cell r="L4891" t="str">
            <v>ATR</v>
          </cell>
          <cell r="M4891" t="str">
            <v>ATR 72</v>
          </cell>
        </row>
        <row r="4892">
          <cell r="A4892">
            <v>647</v>
          </cell>
          <cell r="B4892">
            <v>748</v>
          </cell>
          <cell r="C4892" t="str">
            <v>647#748</v>
          </cell>
          <cell r="D4892">
            <v>50646</v>
          </cell>
          <cell r="E4892">
            <v>1</v>
          </cell>
          <cell r="F4892" t="str">
            <v>O</v>
          </cell>
          <cell r="G4892" t="str">
            <v>O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>Regional</v>
          </cell>
          <cell r="L4892" t="str">
            <v>ATR</v>
          </cell>
          <cell r="M4892" t="str">
            <v>ATR 42/72X</v>
          </cell>
        </row>
        <row r="4893">
          <cell r="A4893">
            <v>616</v>
          </cell>
          <cell r="B4893">
            <v>748</v>
          </cell>
          <cell r="C4893" t="str">
            <v>616#748</v>
          </cell>
          <cell r="D4893">
            <v>50646</v>
          </cell>
          <cell r="E4893">
            <v>1</v>
          </cell>
          <cell r="F4893" t="str">
            <v>O</v>
          </cell>
          <cell r="G4893" t="str">
            <v>O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>Regional</v>
          </cell>
          <cell r="L4893" t="str">
            <v>AVIC</v>
          </cell>
          <cell r="M4893" t="str">
            <v>AVIC MA700</v>
          </cell>
        </row>
        <row r="4894">
          <cell r="A4894">
            <v>621</v>
          </cell>
          <cell r="B4894">
            <v>748</v>
          </cell>
          <cell r="C4894" t="str">
            <v>621#748</v>
          </cell>
          <cell r="D4894">
            <v>50646</v>
          </cell>
          <cell r="E4894">
            <v>1</v>
          </cell>
          <cell r="F4894" t="str">
            <v>O</v>
          </cell>
          <cell r="G4894" t="str">
            <v>O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>Regional</v>
          </cell>
          <cell r="L4894" t="str">
            <v>De</v>
          </cell>
          <cell r="M4894" t="str">
            <v>De Havilland Canada DHC-8-100</v>
          </cell>
        </row>
        <row r="4895">
          <cell r="A4895">
            <v>622</v>
          </cell>
          <cell r="B4895">
            <v>748</v>
          </cell>
          <cell r="C4895" t="str">
            <v>622#748</v>
          </cell>
          <cell r="D4895">
            <v>50646</v>
          </cell>
          <cell r="E4895">
            <v>1</v>
          </cell>
          <cell r="F4895" t="str">
            <v>O</v>
          </cell>
          <cell r="G4895" t="str">
            <v>O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>Regional</v>
          </cell>
          <cell r="L4895" t="str">
            <v>De</v>
          </cell>
          <cell r="M4895" t="str">
            <v>De Havilland Canada DHC-8-200</v>
          </cell>
        </row>
        <row r="4896">
          <cell r="A4896">
            <v>623</v>
          </cell>
          <cell r="B4896">
            <v>748</v>
          </cell>
          <cell r="C4896" t="str">
            <v>623#748</v>
          </cell>
          <cell r="D4896">
            <v>50646</v>
          </cell>
          <cell r="E4896">
            <v>1</v>
          </cell>
          <cell r="F4896" t="str">
            <v>O</v>
          </cell>
          <cell r="G4896" t="str">
            <v>O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>Regional</v>
          </cell>
          <cell r="L4896" t="str">
            <v>De</v>
          </cell>
          <cell r="M4896" t="str">
            <v>De Havilland Canada DHC-8-300</v>
          </cell>
        </row>
        <row r="4897">
          <cell r="A4897">
            <v>21</v>
          </cell>
          <cell r="B4897">
            <v>748</v>
          </cell>
          <cell r="C4897" t="str">
            <v>21#748</v>
          </cell>
          <cell r="D4897">
            <v>50646</v>
          </cell>
          <cell r="E4897">
            <v>1</v>
          </cell>
          <cell r="F4897" t="str">
            <v>O</v>
          </cell>
          <cell r="G4897" t="str">
            <v>O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>Regional</v>
          </cell>
          <cell r="L4897" t="str">
            <v>De</v>
          </cell>
          <cell r="M4897" t="str">
            <v>De Havilland Canada DHC-8-400</v>
          </cell>
        </row>
        <row r="4898">
          <cell r="A4898">
            <v>624</v>
          </cell>
          <cell r="B4898">
            <v>748</v>
          </cell>
          <cell r="C4898" t="str">
            <v>624#748</v>
          </cell>
          <cell r="D4898">
            <v>50646</v>
          </cell>
          <cell r="E4898">
            <v>1</v>
          </cell>
          <cell r="F4898" t="str">
            <v>O</v>
          </cell>
          <cell r="G4898" t="str">
            <v>O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>Regional</v>
          </cell>
          <cell r="L4898" t="str">
            <v>Dornier</v>
          </cell>
          <cell r="M4898" t="str">
            <v>Dornier Do 328-100</v>
          </cell>
        </row>
        <row r="4899">
          <cell r="A4899">
            <v>613</v>
          </cell>
          <cell r="B4899">
            <v>748</v>
          </cell>
          <cell r="C4899" t="str">
            <v>613#748</v>
          </cell>
          <cell r="D4899">
            <v>50646</v>
          </cell>
          <cell r="E4899">
            <v>1</v>
          </cell>
          <cell r="F4899" t="str">
            <v>O</v>
          </cell>
          <cell r="G4899" t="str">
            <v>O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>Regional</v>
          </cell>
          <cell r="L4899" t="str">
            <v xml:space="preserve">Embraer </v>
          </cell>
          <cell r="M4899" t="str">
            <v>New Embraer turboprop</v>
          </cell>
        </row>
        <row r="4900">
          <cell r="A4900">
            <v>625</v>
          </cell>
          <cell r="B4900">
            <v>748</v>
          </cell>
          <cell r="C4900" t="str">
            <v>625#748</v>
          </cell>
          <cell r="D4900">
            <v>50646</v>
          </cell>
          <cell r="E4900">
            <v>1</v>
          </cell>
          <cell r="F4900" t="str">
            <v>O</v>
          </cell>
          <cell r="G4900" t="str">
            <v>O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>Regional</v>
          </cell>
          <cell r="L4900" t="str">
            <v>Xian</v>
          </cell>
          <cell r="M4900" t="str">
            <v>Xian MA60</v>
          </cell>
        </row>
        <row r="4901">
          <cell r="A4901">
            <v>226</v>
          </cell>
          <cell r="B4901">
            <v>748</v>
          </cell>
          <cell r="C4901" t="str">
            <v>226#748</v>
          </cell>
          <cell r="D4901">
            <v>50646</v>
          </cell>
          <cell r="E4901">
            <v>1</v>
          </cell>
          <cell r="F4901" t="str">
            <v>O</v>
          </cell>
          <cell r="G4901" t="str">
            <v>O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>Turbine GA</v>
          </cell>
          <cell r="L4901" t="str">
            <v>Canadair</v>
          </cell>
          <cell r="M4901" t="str">
            <v>Canadair CL-415</v>
          </cell>
        </row>
        <row r="4902">
          <cell r="A4902">
            <v>216</v>
          </cell>
          <cell r="B4902">
            <v>748</v>
          </cell>
          <cell r="C4902" t="str">
            <v>216#748</v>
          </cell>
          <cell r="D4902">
            <v>55508</v>
          </cell>
          <cell r="E4902">
            <v>1</v>
          </cell>
          <cell r="F4902" t="str">
            <v>P</v>
          </cell>
          <cell r="G4902" t="str">
            <v>P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>Large Commercial Aircraft</v>
          </cell>
          <cell r="L4902" t="str">
            <v>Airbus</v>
          </cell>
          <cell r="M4902" t="str">
            <v>Airbus A380</v>
          </cell>
        </row>
        <row r="4903">
          <cell r="A4903">
            <v>520</v>
          </cell>
          <cell r="B4903">
            <v>748</v>
          </cell>
          <cell r="C4903" t="str">
            <v>520#748</v>
          </cell>
          <cell r="D4903">
            <v>55508</v>
          </cell>
          <cell r="E4903">
            <v>1</v>
          </cell>
          <cell r="F4903" t="str">
            <v>P</v>
          </cell>
          <cell r="G4903" t="str">
            <v>P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>Large Commercial Aircraft</v>
          </cell>
          <cell r="L4903" t="str">
            <v>Airbus</v>
          </cell>
          <cell r="M4903" t="str">
            <v>Airbus A380</v>
          </cell>
        </row>
        <row r="4904">
          <cell r="A4904">
            <v>578</v>
          </cell>
          <cell r="B4904">
            <v>748</v>
          </cell>
          <cell r="C4904" t="str">
            <v>578#748</v>
          </cell>
          <cell r="D4904">
            <v>81034</v>
          </cell>
          <cell r="E4904">
            <v>1</v>
          </cell>
          <cell r="F4904" t="str">
            <v>Q</v>
          </cell>
          <cell r="G4904" t="str">
            <v>Q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>Fighters and Jet Trainers</v>
          </cell>
          <cell r="L4904" t="str">
            <v>Aero Vodochody</v>
          </cell>
          <cell r="M4904" t="str">
            <v>Aero Vodochody L-39NG</v>
          </cell>
        </row>
        <row r="4905">
          <cell r="A4905">
            <v>675</v>
          </cell>
          <cell r="B4905">
            <v>748</v>
          </cell>
          <cell r="C4905" t="str">
            <v>675#748</v>
          </cell>
          <cell r="D4905">
            <v>81034</v>
          </cell>
          <cell r="E4905">
            <v>1</v>
          </cell>
          <cell r="F4905" t="str">
            <v>Q</v>
          </cell>
          <cell r="G4905" t="str">
            <v>Q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>Fighters and Jet Trainers</v>
          </cell>
          <cell r="L4905" t="str">
            <v>AIDC</v>
          </cell>
          <cell r="M4905" t="str">
            <v>AIDC T-5</v>
          </cell>
        </row>
        <row r="4906">
          <cell r="A4906">
            <v>171</v>
          </cell>
          <cell r="B4906">
            <v>748</v>
          </cell>
          <cell r="C4906" t="str">
            <v>171#748</v>
          </cell>
          <cell r="D4906">
            <v>81034</v>
          </cell>
          <cell r="E4906">
            <v>1</v>
          </cell>
          <cell r="F4906" t="str">
            <v>Q</v>
          </cell>
          <cell r="G4906" t="str">
            <v>Q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>Fighters and Jet Trainers</v>
          </cell>
          <cell r="L4906" t="str">
            <v>FMA</v>
          </cell>
          <cell r="M4906" t="str">
            <v>FMA IA 63 Pampa</v>
          </cell>
        </row>
        <row r="4907">
          <cell r="A4907">
            <v>167</v>
          </cell>
          <cell r="B4907">
            <v>748</v>
          </cell>
          <cell r="C4907" t="str">
            <v>167#748</v>
          </cell>
          <cell r="D4907">
            <v>81034</v>
          </cell>
          <cell r="E4907">
            <v>1</v>
          </cell>
          <cell r="F4907" t="str">
            <v>Q</v>
          </cell>
          <cell r="G4907" t="str">
            <v>Q</v>
          </cell>
          <cell r="H4907">
            <v>20000</v>
          </cell>
          <cell r="I4907">
            <v>3.0516999999999999</v>
          </cell>
          <cell r="J4907" t="str">
            <v/>
          </cell>
          <cell r="K4907" t="str">
            <v>Fighters and Jet Trainers</v>
          </cell>
          <cell r="L4907" t="str">
            <v>BAE</v>
          </cell>
          <cell r="M4907" t="str">
            <v>BAE Systems Hawk</v>
          </cell>
        </row>
        <row r="4908">
          <cell r="A4908">
            <v>174</v>
          </cell>
          <cell r="B4908">
            <v>748</v>
          </cell>
          <cell r="C4908" t="str">
            <v>174#748</v>
          </cell>
          <cell r="D4908">
            <v>81034</v>
          </cell>
          <cell r="E4908">
            <v>1</v>
          </cell>
          <cell r="F4908" t="str">
            <v>Q</v>
          </cell>
          <cell r="G4908" t="str">
            <v>Q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>Fighters and Jet Trainers</v>
          </cell>
          <cell r="L4908" t="str">
            <v>HAL</v>
          </cell>
          <cell r="M4908" t="str">
            <v>HAL HJT-36 Sitara</v>
          </cell>
        </row>
        <row r="4909">
          <cell r="A4909">
            <v>173</v>
          </cell>
          <cell r="B4909">
            <v>748</v>
          </cell>
          <cell r="C4909" t="str">
            <v>173#748</v>
          </cell>
          <cell r="D4909">
            <v>81034</v>
          </cell>
          <cell r="E4909">
            <v>1</v>
          </cell>
          <cell r="F4909" t="str">
            <v>Q</v>
          </cell>
          <cell r="G4909" t="str">
            <v>Q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>Fighters and Jet Trainers</v>
          </cell>
          <cell r="L4909" t="str">
            <v>Hongdu</v>
          </cell>
          <cell r="M4909" t="str">
            <v>Hongdu K-8</v>
          </cell>
        </row>
        <row r="4910">
          <cell r="A4910">
            <v>165</v>
          </cell>
          <cell r="B4910">
            <v>748</v>
          </cell>
          <cell r="C4910" t="str">
            <v>165#748</v>
          </cell>
          <cell r="D4910">
            <v>81034</v>
          </cell>
          <cell r="E4910">
            <v>1</v>
          </cell>
          <cell r="F4910" t="str">
            <v>Q</v>
          </cell>
          <cell r="G4910" t="str">
            <v>Q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>Fighters and Jet Trainers</v>
          </cell>
          <cell r="L4910" t="str">
            <v>Aermacchi</v>
          </cell>
          <cell r="M4910" t="str">
            <v>Aermacchi M-345</v>
          </cell>
        </row>
        <row r="4911">
          <cell r="A4911">
            <v>166</v>
          </cell>
          <cell r="B4911">
            <v>748</v>
          </cell>
          <cell r="C4911" t="str">
            <v>166#748</v>
          </cell>
          <cell r="D4911">
            <v>81034</v>
          </cell>
          <cell r="E4911">
            <v>1</v>
          </cell>
          <cell r="F4911" t="str">
            <v>Q</v>
          </cell>
          <cell r="G4911" t="str">
            <v>Q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>Fighters and Jet Trainers</v>
          </cell>
          <cell r="L4911" t="str">
            <v>Aermacchi</v>
          </cell>
          <cell r="M4911" t="str">
            <v>Aermacchi M-346</v>
          </cell>
        </row>
        <row r="4912">
          <cell r="A4912">
            <v>168</v>
          </cell>
          <cell r="B4912">
            <v>748</v>
          </cell>
          <cell r="C4912" t="str">
            <v>168#748</v>
          </cell>
          <cell r="D4912">
            <v>81034</v>
          </cell>
          <cell r="E4912">
            <v>1</v>
          </cell>
          <cell r="F4912" t="str">
            <v>Q</v>
          </cell>
          <cell r="G4912" t="str">
            <v>Q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>Fighters and Jet Trainers</v>
          </cell>
          <cell r="L4912" t="str">
            <v>McDonnell Douglas</v>
          </cell>
          <cell r="M4912" t="str">
            <v>McDonnell Douglas T-45 Goshawk</v>
          </cell>
        </row>
        <row r="4913">
          <cell r="A4913">
            <v>143</v>
          </cell>
          <cell r="B4913">
            <v>748</v>
          </cell>
          <cell r="C4913" t="str">
            <v>143#748</v>
          </cell>
          <cell r="D4913">
            <v>81034</v>
          </cell>
          <cell r="E4913">
            <v>1</v>
          </cell>
          <cell r="F4913" t="str">
            <v>Q</v>
          </cell>
          <cell r="G4913" t="str">
            <v>Q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>Fighters and Jet Trainers</v>
          </cell>
          <cell r="L4913" t="str">
            <v>HAL</v>
          </cell>
          <cell r="M4913" t="str">
            <v>HAL Tejas</v>
          </cell>
        </row>
        <row r="4914">
          <cell r="A4914">
            <v>571</v>
          </cell>
          <cell r="B4914">
            <v>749</v>
          </cell>
          <cell r="C4914" t="str">
            <v>571#749</v>
          </cell>
          <cell r="D4914">
            <v>0</v>
          </cell>
          <cell r="E4914">
            <v>1</v>
          </cell>
          <cell r="F4914" t="str">
            <v>A</v>
          </cell>
          <cell r="G4914" t="str">
            <v>A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>Freighter</v>
          </cell>
          <cell r="L4914" t="str">
            <v>Boeing</v>
          </cell>
          <cell r="M4914" t="str">
            <v>Boeing 737-700/-800CF</v>
          </cell>
        </row>
        <row r="4915">
          <cell r="A4915">
            <v>124</v>
          </cell>
          <cell r="B4915">
            <v>749</v>
          </cell>
          <cell r="C4915" t="str">
            <v>124#749</v>
          </cell>
          <cell r="D4915">
            <v>0</v>
          </cell>
          <cell r="E4915">
            <v>1</v>
          </cell>
          <cell r="F4915" t="str">
            <v>A</v>
          </cell>
          <cell r="G4915" t="str">
            <v>A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>Helicopter</v>
          </cell>
          <cell r="L4915" t="str">
            <v>Robinson</v>
          </cell>
          <cell r="M4915" t="str">
            <v>Robinson R66</v>
          </cell>
        </row>
        <row r="4916">
          <cell r="A4916">
            <v>125</v>
          </cell>
          <cell r="B4916">
            <v>749</v>
          </cell>
          <cell r="C4916" t="str">
            <v>125#749</v>
          </cell>
          <cell r="D4916">
            <v>0</v>
          </cell>
          <cell r="E4916">
            <v>1</v>
          </cell>
          <cell r="F4916" t="str">
            <v>A</v>
          </cell>
          <cell r="G4916" t="str">
            <v>A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>Helicopter</v>
          </cell>
          <cell r="L4916" t="str">
            <v>Sikorsky</v>
          </cell>
          <cell r="M4916" t="str">
            <v>Sikorsky S-76</v>
          </cell>
        </row>
        <row r="4917">
          <cell r="A4917">
            <v>126</v>
          </cell>
          <cell r="B4917">
            <v>749</v>
          </cell>
          <cell r="C4917" t="str">
            <v>126#749</v>
          </cell>
          <cell r="D4917">
            <v>0</v>
          </cell>
          <cell r="E4917">
            <v>1</v>
          </cell>
          <cell r="F4917" t="str">
            <v>A</v>
          </cell>
          <cell r="G4917" t="str">
            <v>A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>Helicopter</v>
          </cell>
          <cell r="L4917" t="str">
            <v>Sikorsky</v>
          </cell>
          <cell r="M4917" t="str">
            <v>Sikorsky S-92</v>
          </cell>
        </row>
        <row r="4918">
          <cell r="A4918">
            <v>94</v>
          </cell>
          <cell r="B4918">
            <v>749</v>
          </cell>
          <cell r="C4918" t="str">
            <v>94#749</v>
          </cell>
          <cell r="D4918">
            <v>0</v>
          </cell>
          <cell r="E4918">
            <v>1</v>
          </cell>
          <cell r="F4918" t="str">
            <v>A</v>
          </cell>
          <cell r="G4918" t="str">
            <v>A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>Helicopter</v>
          </cell>
          <cell r="L4918" t="str">
            <v>Bell</v>
          </cell>
          <cell r="M4918" t="str">
            <v>Bell UH-1 Iroquois/412</v>
          </cell>
        </row>
        <row r="4919">
          <cell r="A4919">
            <v>646</v>
          </cell>
          <cell r="B4919">
            <v>749</v>
          </cell>
          <cell r="C4919" t="str">
            <v>646#749</v>
          </cell>
          <cell r="D4919">
            <v>0</v>
          </cell>
          <cell r="E4919">
            <v>1</v>
          </cell>
          <cell r="F4919" t="str">
            <v>A</v>
          </cell>
          <cell r="G4919" t="str">
            <v>A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>Helicopter</v>
          </cell>
          <cell r="L4919" t="str">
            <v>Bell</v>
          </cell>
          <cell r="M4919" t="str">
            <v>Bell 412X</v>
          </cell>
        </row>
        <row r="4920">
          <cell r="A4920">
            <v>90</v>
          </cell>
          <cell r="B4920">
            <v>749</v>
          </cell>
          <cell r="C4920" t="str">
            <v>90#749</v>
          </cell>
          <cell r="D4920">
            <v>0</v>
          </cell>
          <cell r="E4920">
            <v>1</v>
          </cell>
          <cell r="F4920" t="str">
            <v>A</v>
          </cell>
          <cell r="G4920" t="str">
            <v>A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>Helicopter</v>
          </cell>
          <cell r="L4920" t="str">
            <v>Bell</v>
          </cell>
          <cell r="M4920" t="str">
            <v>Bell 407</v>
          </cell>
        </row>
        <row r="4921">
          <cell r="A4921">
            <v>583</v>
          </cell>
          <cell r="B4921">
            <v>749</v>
          </cell>
          <cell r="C4921" t="str">
            <v>583#749</v>
          </cell>
          <cell r="D4921">
            <v>0</v>
          </cell>
          <cell r="E4921">
            <v>1</v>
          </cell>
          <cell r="F4921" t="str">
            <v>A</v>
          </cell>
          <cell r="G4921" t="str">
            <v>A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>Helicopter</v>
          </cell>
          <cell r="L4921" t="str">
            <v>Subaru/Bell</v>
          </cell>
          <cell r="M4921" t="str">
            <v>Subaru/Bell 412</v>
          </cell>
        </row>
        <row r="4922">
          <cell r="A4922">
            <v>91</v>
          </cell>
          <cell r="B4922">
            <v>749</v>
          </cell>
          <cell r="C4922" t="str">
            <v>91#749</v>
          </cell>
          <cell r="D4922">
            <v>0</v>
          </cell>
          <cell r="E4922">
            <v>1</v>
          </cell>
          <cell r="F4922" t="str">
            <v>A</v>
          </cell>
          <cell r="G4922" t="str">
            <v>A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>Helicopter</v>
          </cell>
          <cell r="L4922" t="str">
            <v>Bell</v>
          </cell>
          <cell r="M4922" t="str">
            <v>Bell 429 GlobalRanger</v>
          </cell>
        </row>
        <row r="4923">
          <cell r="A4923">
            <v>89</v>
          </cell>
          <cell r="B4923">
            <v>749</v>
          </cell>
          <cell r="C4923" t="str">
            <v>89#749</v>
          </cell>
          <cell r="D4923">
            <v>0</v>
          </cell>
          <cell r="E4923">
            <v>1</v>
          </cell>
          <cell r="F4923" t="str">
            <v>A</v>
          </cell>
          <cell r="G4923" t="str">
            <v>A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>Helicopter</v>
          </cell>
          <cell r="L4923" t="str">
            <v>Bell</v>
          </cell>
          <cell r="M4923" t="str">
            <v>Bell 505 Jet Ranger X</v>
          </cell>
        </row>
        <row r="4924">
          <cell r="A4924">
            <v>93</v>
          </cell>
          <cell r="B4924">
            <v>749</v>
          </cell>
          <cell r="C4924" t="str">
            <v>93#749</v>
          </cell>
          <cell r="D4924">
            <v>0</v>
          </cell>
          <cell r="E4924">
            <v>1</v>
          </cell>
          <cell r="F4924" t="str">
            <v>A</v>
          </cell>
          <cell r="G4924" t="str">
            <v>A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>Helicopter</v>
          </cell>
          <cell r="L4924" t="str">
            <v>Bell</v>
          </cell>
          <cell r="M4924" t="str">
            <v>Bell 525 Relentless</v>
          </cell>
        </row>
        <row r="4925">
          <cell r="A4925">
            <v>112</v>
          </cell>
          <cell r="B4925">
            <v>749</v>
          </cell>
          <cell r="C4925" t="str">
            <v>112#749</v>
          </cell>
          <cell r="D4925">
            <v>0</v>
          </cell>
          <cell r="E4925">
            <v>1</v>
          </cell>
          <cell r="F4925" t="str">
            <v>A</v>
          </cell>
          <cell r="G4925" t="str">
            <v>A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>Helicopter</v>
          </cell>
          <cell r="L4925" t="str">
            <v>Airbus</v>
          </cell>
          <cell r="M4925" t="str">
            <v>Airbus H120 Colibri</v>
          </cell>
        </row>
        <row r="4926">
          <cell r="A4926">
            <v>107</v>
          </cell>
          <cell r="B4926">
            <v>749</v>
          </cell>
          <cell r="C4926" t="str">
            <v>107#749</v>
          </cell>
          <cell r="D4926">
            <v>0</v>
          </cell>
          <cell r="E4926">
            <v>1</v>
          </cell>
          <cell r="F4926" t="str">
            <v>A</v>
          </cell>
          <cell r="G4926" t="str">
            <v>A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>Helicopter</v>
          </cell>
          <cell r="L4926" t="str">
            <v>Airbus</v>
          </cell>
          <cell r="M4926" t="str">
            <v>Airbus H125</v>
          </cell>
        </row>
        <row r="4927">
          <cell r="A4927">
            <v>108</v>
          </cell>
          <cell r="B4927">
            <v>749</v>
          </cell>
          <cell r="C4927" t="str">
            <v>108#749</v>
          </cell>
          <cell r="D4927">
            <v>0</v>
          </cell>
          <cell r="E4927">
            <v>1</v>
          </cell>
          <cell r="F4927" t="str">
            <v>A</v>
          </cell>
          <cell r="G4927" t="str">
            <v>A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>Helicopter</v>
          </cell>
          <cell r="L4927" t="str">
            <v>Airbus</v>
          </cell>
          <cell r="M4927" t="str">
            <v>Airbus H130</v>
          </cell>
        </row>
        <row r="4928">
          <cell r="A4928">
            <v>483</v>
          </cell>
          <cell r="B4928">
            <v>749</v>
          </cell>
          <cell r="C4928" t="str">
            <v>483#749</v>
          </cell>
          <cell r="D4928">
            <v>0</v>
          </cell>
          <cell r="E4928">
            <v>1</v>
          </cell>
          <cell r="F4928" t="str">
            <v>A</v>
          </cell>
          <cell r="G4928" t="str">
            <v>A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>Helicopter</v>
          </cell>
          <cell r="L4928" t="str">
            <v>Airbus</v>
          </cell>
          <cell r="M4928" t="str">
            <v>Airbus H135</v>
          </cell>
        </row>
        <row r="4929">
          <cell r="A4929">
            <v>111</v>
          </cell>
          <cell r="B4929">
            <v>749</v>
          </cell>
          <cell r="C4929" t="str">
            <v>111#749</v>
          </cell>
          <cell r="D4929">
            <v>0</v>
          </cell>
          <cell r="E4929">
            <v>1</v>
          </cell>
          <cell r="F4929" t="str">
            <v>A</v>
          </cell>
          <cell r="G4929" t="str">
            <v>A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>Helicopter</v>
          </cell>
          <cell r="L4929" t="str">
            <v>Airbus</v>
          </cell>
          <cell r="M4929" t="str">
            <v>Airbus H135</v>
          </cell>
        </row>
        <row r="4930">
          <cell r="A4930">
            <v>113</v>
          </cell>
          <cell r="B4930">
            <v>749</v>
          </cell>
          <cell r="C4930" t="str">
            <v>113#749</v>
          </cell>
          <cell r="D4930">
            <v>0</v>
          </cell>
          <cell r="E4930">
            <v>1</v>
          </cell>
          <cell r="F4930" t="str">
            <v>A</v>
          </cell>
          <cell r="G4930" t="str">
            <v>A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>Helicopter</v>
          </cell>
          <cell r="L4930" t="str">
            <v>Airbus</v>
          </cell>
          <cell r="M4930" t="str">
            <v>Airbus H145/Kawasaki BK117</v>
          </cell>
        </row>
        <row r="4931">
          <cell r="A4931">
            <v>109</v>
          </cell>
          <cell r="B4931">
            <v>749</v>
          </cell>
          <cell r="C4931" t="str">
            <v>109#749</v>
          </cell>
          <cell r="D4931">
            <v>0</v>
          </cell>
          <cell r="E4931">
            <v>1</v>
          </cell>
          <cell r="F4931" t="str">
            <v>A</v>
          </cell>
          <cell r="G4931" t="str">
            <v>A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>Helicopter</v>
          </cell>
          <cell r="L4931" t="str">
            <v>Airbus</v>
          </cell>
          <cell r="M4931" t="str">
            <v>Airbus H155</v>
          </cell>
        </row>
        <row r="4932">
          <cell r="A4932">
            <v>110</v>
          </cell>
          <cell r="B4932">
            <v>749</v>
          </cell>
          <cell r="C4932" t="str">
            <v>110#749</v>
          </cell>
          <cell r="D4932">
            <v>0</v>
          </cell>
          <cell r="E4932">
            <v>1</v>
          </cell>
          <cell r="F4932" t="str">
            <v>A</v>
          </cell>
          <cell r="G4932" t="str">
            <v>A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>Helicopter</v>
          </cell>
          <cell r="L4932" t="str">
            <v>Airbus</v>
          </cell>
          <cell r="M4932" t="str">
            <v>Airbus H160</v>
          </cell>
        </row>
        <row r="4933">
          <cell r="A4933">
            <v>102</v>
          </cell>
          <cell r="B4933">
            <v>749</v>
          </cell>
          <cell r="C4933" t="str">
            <v>102#749</v>
          </cell>
          <cell r="D4933">
            <v>0</v>
          </cell>
          <cell r="E4933">
            <v>1</v>
          </cell>
          <cell r="F4933" t="str">
            <v>A</v>
          </cell>
          <cell r="G4933" t="str">
            <v>A</v>
          </cell>
          <cell r="H4933">
            <v>15000</v>
          </cell>
          <cell r="I4933">
            <v>-1</v>
          </cell>
          <cell r="J4933" t="str">
            <v/>
          </cell>
          <cell r="K4933" t="str">
            <v>Helicopter</v>
          </cell>
          <cell r="L4933" t="str">
            <v>Airbus</v>
          </cell>
          <cell r="M4933" t="str">
            <v>Airbus H175</v>
          </cell>
        </row>
        <row r="4934">
          <cell r="A4934">
            <v>105</v>
          </cell>
          <cell r="B4934">
            <v>749</v>
          </cell>
          <cell r="C4934" t="str">
            <v>105#749</v>
          </cell>
          <cell r="D4934">
            <v>0</v>
          </cell>
          <cell r="E4934">
            <v>1</v>
          </cell>
          <cell r="F4934" t="str">
            <v>A</v>
          </cell>
          <cell r="G4934" t="str">
            <v>A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>Helicopter</v>
          </cell>
          <cell r="L4934" t="str">
            <v>Airbus</v>
          </cell>
          <cell r="M4934" t="str">
            <v>Airbus H215 / H225</v>
          </cell>
        </row>
        <row r="4935">
          <cell r="A4935">
            <v>106</v>
          </cell>
          <cell r="B4935">
            <v>749</v>
          </cell>
          <cell r="C4935" t="str">
            <v>106#749</v>
          </cell>
          <cell r="D4935">
            <v>0</v>
          </cell>
          <cell r="E4935">
            <v>1</v>
          </cell>
          <cell r="F4935" t="str">
            <v>A</v>
          </cell>
          <cell r="G4935" t="str">
            <v>A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>Helicopter</v>
          </cell>
          <cell r="L4935" t="str">
            <v>Airbus</v>
          </cell>
          <cell r="M4935" t="str">
            <v>Airbus H355</v>
          </cell>
        </row>
        <row r="4936">
          <cell r="A4936">
            <v>223</v>
          </cell>
          <cell r="B4936">
            <v>749</v>
          </cell>
          <cell r="C4936" t="str">
            <v>223#749</v>
          </cell>
          <cell r="D4936">
            <v>0</v>
          </cell>
          <cell r="E4936">
            <v>1</v>
          </cell>
          <cell r="F4936" t="str">
            <v>A</v>
          </cell>
          <cell r="G4936" t="str">
            <v>A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>Helicopter</v>
          </cell>
          <cell r="L4936" t="str">
            <v>Kawasaki</v>
          </cell>
          <cell r="M4936" t="str">
            <v>Kawasaki BK 117</v>
          </cell>
        </row>
        <row r="4937">
          <cell r="A4937">
            <v>615</v>
          </cell>
          <cell r="B4937">
            <v>749</v>
          </cell>
          <cell r="C4937" t="str">
            <v>615#749</v>
          </cell>
          <cell r="D4937">
            <v>0</v>
          </cell>
          <cell r="E4937">
            <v>1</v>
          </cell>
          <cell r="F4937" t="str">
            <v>A</v>
          </cell>
          <cell r="G4937" t="str">
            <v>A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>Helicopter</v>
          </cell>
          <cell r="L4937" t="str">
            <v>Leonardo</v>
          </cell>
          <cell r="M4937" t="str">
            <v>Leonardo Kopter</v>
          </cell>
        </row>
        <row r="4938">
          <cell r="A4938">
            <v>455</v>
          </cell>
          <cell r="B4938">
            <v>749</v>
          </cell>
          <cell r="C4938" t="str">
            <v>455#749</v>
          </cell>
          <cell r="D4938">
            <v>0</v>
          </cell>
          <cell r="E4938">
            <v>1</v>
          </cell>
          <cell r="F4938" t="str">
            <v>A</v>
          </cell>
          <cell r="G4938" t="str">
            <v>A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>Helicopter</v>
          </cell>
          <cell r="L4938" t="str">
            <v>Leonardo</v>
          </cell>
          <cell r="M4938" t="str">
            <v>Leonardo AW109</v>
          </cell>
        </row>
        <row r="4939">
          <cell r="A4939">
            <v>83</v>
          </cell>
          <cell r="B4939">
            <v>749</v>
          </cell>
          <cell r="C4939" t="str">
            <v>83#749</v>
          </cell>
          <cell r="D4939">
            <v>0</v>
          </cell>
          <cell r="E4939">
            <v>1</v>
          </cell>
          <cell r="F4939" t="str">
            <v>A</v>
          </cell>
          <cell r="G4939" t="str">
            <v>A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>Helicopter</v>
          </cell>
          <cell r="L4939" t="str">
            <v>Leonardo</v>
          </cell>
          <cell r="M4939" t="str">
            <v>Leonardo AW109</v>
          </cell>
        </row>
        <row r="4940">
          <cell r="A4940">
            <v>84</v>
          </cell>
          <cell r="B4940">
            <v>749</v>
          </cell>
          <cell r="C4940" t="str">
            <v>84#749</v>
          </cell>
          <cell r="D4940">
            <v>0</v>
          </cell>
          <cell r="E4940">
            <v>1</v>
          </cell>
          <cell r="F4940" t="str">
            <v>A</v>
          </cell>
          <cell r="G4940" t="str">
            <v>A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>Helicopter</v>
          </cell>
          <cell r="L4940" t="str">
            <v>Leonardo</v>
          </cell>
          <cell r="M4940" t="str">
            <v>Leonardo AW119 Koala</v>
          </cell>
        </row>
        <row r="4941">
          <cell r="A4941">
            <v>86</v>
          </cell>
          <cell r="B4941">
            <v>749</v>
          </cell>
          <cell r="C4941" t="str">
            <v>86#749</v>
          </cell>
          <cell r="D4941">
            <v>0</v>
          </cell>
          <cell r="E4941">
            <v>1</v>
          </cell>
          <cell r="F4941" t="str">
            <v>A</v>
          </cell>
          <cell r="G4941" t="str">
            <v>A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>Helicopter</v>
          </cell>
          <cell r="L4941" t="str">
            <v>Leonardo</v>
          </cell>
          <cell r="M4941" t="str">
            <v>Leonardo AW139</v>
          </cell>
        </row>
        <row r="4942">
          <cell r="A4942">
            <v>88</v>
          </cell>
          <cell r="B4942">
            <v>749</v>
          </cell>
          <cell r="C4942" t="str">
            <v>88#749</v>
          </cell>
          <cell r="D4942">
            <v>0</v>
          </cell>
          <cell r="E4942">
            <v>1</v>
          </cell>
          <cell r="F4942" t="str">
            <v>A</v>
          </cell>
          <cell r="G4942" t="str">
            <v>A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>Helicopter</v>
          </cell>
          <cell r="L4942" t="str">
            <v>Leonardo</v>
          </cell>
          <cell r="M4942" t="str">
            <v>Leonardo AW169</v>
          </cell>
        </row>
        <row r="4943">
          <cell r="A4943">
            <v>87</v>
          </cell>
          <cell r="B4943">
            <v>749</v>
          </cell>
          <cell r="C4943" t="str">
            <v>87#749</v>
          </cell>
          <cell r="D4943">
            <v>0</v>
          </cell>
          <cell r="E4943">
            <v>1</v>
          </cell>
          <cell r="F4943" t="str">
            <v>A</v>
          </cell>
          <cell r="G4943" t="str">
            <v>A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>Helicopter</v>
          </cell>
          <cell r="L4943" t="str">
            <v>Leonardo</v>
          </cell>
          <cell r="M4943" t="str">
            <v>Leonardo AW189</v>
          </cell>
        </row>
        <row r="4944">
          <cell r="A4944">
            <v>96</v>
          </cell>
          <cell r="B4944">
            <v>749</v>
          </cell>
          <cell r="C4944" t="str">
            <v>96#749</v>
          </cell>
          <cell r="D4944">
            <v>0</v>
          </cell>
          <cell r="E4944">
            <v>1</v>
          </cell>
          <cell r="F4944" t="str">
            <v>A</v>
          </cell>
          <cell r="G4944" t="str">
            <v>A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>Helicopter</v>
          </cell>
          <cell r="L4944" t="str">
            <v>Leonardo</v>
          </cell>
          <cell r="M4944" t="str">
            <v>Leonardo AW609</v>
          </cell>
        </row>
        <row r="4945">
          <cell r="A4945">
            <v>120</v>
          </cell>
          <cell r="B4945">
            <v>749</v>
          </cell>
          <cell r="C4945" t="str">
            <v>120#749</v>
          </cell>
          <cell r="D4945">
            <v>0</v>
          </cell>
          <cell r="E4945">
            <v>1</v>
          </cell>
          <cell r="F4945" t="str">
            <v>A</v>
          </cell>
          <cell r="G4945" t="str">
            <v>A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>Helicopter</v>
          </cell>
          <cell r="L4945" t="str">
            <v>MD</v>
          </cell>
          <cell r="M4945" t="str">
            <v>MD Helicopters MD 500/600</v>
          </cell>
        </row>
        <row r="4946">
          <cell r="A4946">
            <v>119</v>
          </cell>
          <cell r="B4946">
            <v>749</v>
          </cell>
          <cell r="C4946" t="str">
            <v>119#749</v>
          </cell>
          <cell r="D4946">
            <v>0</v>
          </cell>
          <cell r="E4946">
            <v>1</v>
          </cell>
          <cell r="F4946" t="str">
            <v>A</v>
          </cell>
          <cell r="G4946" t="str">
            <v>A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>Helicopter</v>
          </cell>
          <cell r="L4946" t="str">
            <v>MD</v>
          </cell>
          <cell r="M4946" t="str">
            <v>MD Helicopters MD Explorer</v>
          </cell>
        </row>
        <row r="4947">
          <cell r="A4947">
            <v>566</v>
          </cell>
          <cell r="B4947">
            <v>749</v>
          </cell>
          <cell r="C4947" t="str">
            <v>566#749</v>
          </cell>
          <cell r="D4947">
            <v>0</v>
          </cell>
          <cell r="E4947">
            <v>1</v>
          </cell>
          <cell r="F4947" t="str">
            <v>A</v>
          </cell>
          <cell r="G4947" t="str">
            <v>A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>Freighter</v>
          </cell>
          <cell r="L4947" t="str">
            <v>Airbus</v>
          </cell>
          <cell r="M4947" t="str">
            <v>Airbus A300-600ST Beluga</v>
          </cell>
        </row>
        <row r="4948">
          <cell r="A4948">
            <v>562</v>
          </cell>
          <cell r="B4948">
            <v>749</v>
          </cell>
          <cell r="C4948" t="str">
            <v>562#749</v>
          </cell>
          <cell r="D4948">
            <v>0</v>
          </cell>
          <cell r="E4948">
            <v>1</v>
          </cell>
          <cell r="F4948" t="str">
            <v>A</v>
          </cell>
          <cell r="G4948" t="str">
            <v>A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>Freighter</v>
          </cell>
          <cell r="L4948" t="str">
            <v>Airbus</v>
          </cell>
          <cell r="M4948" t="str">
            <v>Airbus A330-300P2F</v>
          </cell>
        </row>
        <row r="4949">
          <cell r="A4949">
            <v>563</v>
          </cell>
          <cell r="B4949">
            <v>749</v>
          </cell>
          <cell r="C4949" t="str">
            <v>563#749</v>
          </cell>
          <cell r="D4949">
            <v>0</v>
          </cell>
          <cell r="E4949">
            <v>1</v>
          </cell>
          <cell r="F4949" t="str">
            <v>A</v>
          </cell>
          <cell r="G4949" t="str">
            <v>A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>Freighter</v>
          </cell>
          <cell r="L4949" t="str">
            <v>Airbus</v>
          </cell>
          <cell r="M4949" t="str">
            <v>Airbus A330-300P2F</v>
          </cell>
        </row>
        <row r="4950">
          <cell r="A4950">
            <v>564</v>
          </cell>
          <cell r="B4950">
            <v>749</v>
          </cell>
          <cell r="C4950" t="str">
            <v>564#749</v>
          </cell>
          <cell r="D4950">
            <v>0</v>
          </cell>
          <cell r="E4950">
            <v>1</v>
          </cell>
          <cell r="F4950" t="str">
            <v>A</v>
          </cell>
          <cell r="G4950" t="str">
            <v>A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>Freighter</v>
          </cell>
          <cell r="L4950" t="str">
            <v>Airbus</v>
          </cell>
          <cell r="M4950" t="str">
            <v>Airbus A330-300P2F</v>
          </cell>
        </row>
        <row r="4951">
          <cell r="A4951">
            <v>669</v>
          </cell>
          <cell r="B4951">
            <v>749</v>
          </cell>
          <cell r="C4951" t="str">
            <v>669#749</v>
          </cell>
          <cell r="D4951">
            <v>0</v>
          </cell>
          <cell r="E4951">
            <v>1</v>
          </cell>
          <cell r="F4951" t="str">
            <v>A</v>
          </cell>
          <cell r="G4951" t="str">
            <v>A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>Freighter</v>
          </cell>
          <cell r="L4951" t="str">
            <v>Airbus</v>
          </cell>
          <cell r="M4951" t="str">
            <v>Airbus A340-600NGF</v>
          </cell>
        </row>
        <row r="4952">
          <cell r="A4952">
            <v>570</v>
          </cell>
          <cell r="B4952">
            <v>749</v>
          </cell>
          <cell r="C4952" t="str">
            <v>570#749</v>
          </cell>
          <cell r="D4952">
            <v>0</v>
          </cell>
          <cell r="E4952">
            <v>1</v>
          </cell>
          <cell r="F4952" t="str">
            <v>A</v>
          </cell>
          <cell r="G4952" t="str">
            <v>A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>Freighter</v>
          </cell>
          <cell r="L4952" t="str">
            <v>Boeing</v>
          </cell>
          <cell r="M4952" t="str">
            <v>Boeing 767-300BCF</v>
          </cell>
        </row>
        <row r="4953">
          <cell r="A4953">
            <v>569</v>
          </cell>
          <cell r="B4953">
            <v>749</v>
          </cell>
          <cell r="C4953" t="str">
            <v>569#749</v>
          </cell>
          <cell r="D4953">
            <v>0</v>
          </cell>
          <cell r="E4953">
            <v>1</v>
          </cell>
          <cell r="F4953" t="str">
            <v>A</v>
          </cell>
          <cell r="G4953" t="str">
            <v>A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>Freighter</v>
          </cell>
          <cell r="L4953" t="str">
            <v>Boeing</v>
          </cell>
          <cell r="M4953" t="str">
            <v>Boeing 767-300F</v>
          </cell>
        </row>
        <row r="4954">
          <cell r="A4954">
            <v>627</v>
          </cell>
          <cell r="B4954">
            <v>749</v>
          </cell>
          <cell r="C4954" t="str">
            <v>627#749</v>
          </cell>
          <cell r="D4954">
            <v>0</v>
          </cell>
          <cell r="E4954">
            <v>1</v>
          </cell>
          <cell r="F4954" t="str">
            <v>A</v>
          </cell>
          <cell r="G4954" t="str">
            <v>A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>Freighter</v>
          </cell>
          <cell r="L4954" t="str">
            <v>McDonnell</v>
          </cell>
          <cell r="M4954" t="str">
            <v>McDonnell Douglas MD-11F/CF</v>
          </cell>
        </row>
        <row r="4955">
          <cell r="A4955">
            <v>626</v>
          </cell>
          <cell r="B4955">
            <v>749</v>
          </cell>
          <cell r="C4955" t="str">
            <v>626#749</v>
          </cell>
          <cell r="D4955">
            <v>0</v>
          </cell>
          <cell r="E4955">
            <v>1</v>
          </cell>
          <cell r="F4955" t="str">
            <v>A</v>
          </cell>
          <cell r="G4955" t="str">
            <v>A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>Freighter</v>
          </cell>
          <cell r="L4955" t="str">
            <v>McDonnell</v>
          </cell>
          <cell r="M4955" t="str">
            <v>McDonnell Douglas MD-11F/CF</v>
          </cell>
        </row>
        <row r="4956">
          <cell r="A4956">
            <v>665</v>
          </cell>
          <cell r="B4956">
            <v>749</v>
          </cell>
          <cell r="C4956" t="str">
            <v>665#749</v>
          </cell>
          <cell r="D4956">
            <v>0</v>
          </cell>
          <cell r="E4956">
            <v>1</v>
          </cell>
          <cell r="F4956" t="str">
            <v>A</v>
          </cell>
          <cell r="G4956" t="str">
            <v>A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>Freighter</v>
          </cell>
          <cell r="L4956" t="str">
            <v>Airbus</v>
          </cell>
          <cell r="M4956" t="str">
            <v>A320-200P2F</v>
          </cell>
        </row>
        <row r="4957">
          <cell r="A4957">
            <v>666</v>
          </cell>
          <cell r="B4957">
            <v>749</v>
          </cell>
          <cell r="C4957" t="str">
            <v>666#749</v>
          </cell>
          <cell r="D4957">
            <v>0</v>
          </cell>
          <cell r="E4957">
            <v>1</v>
          </cell>
          <cell r="F4957" t="str">
            <v>A</v>
          </cell>
          <cell r="G4957" t="str">
            <v>A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>Freighter</v>
          </cell>
          <cell r="L4957" t="str">
            <v>Airbus</v>
          </cell>
          <cell r="M4957" t="str">
            <v>A321P2F</v>
          </cell>
        </row>
        <row r="4958">
          <cell r="A4958">
            <v>573</v>
          </cell>
          <cell r="B4958">
            <v>749</v>
          </cell>
          <cell r="C4958" t="str">
            <v>573#749</v>
          </cell>
          <cell r="D4958">
            <v>0</v>
          </cell>
          <cell r="E4958">
            <v>1</v>
          </cell>
          <cell r="F4958" t="str">
            <v>A</v>
          </cell>
          <cell r="G4958" t="str">
            <v>A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>Freighter</v>
          </cell>
          <cell r="L4958" t="str">
            <v>Boeing</v>
          </cell>
          <cell r="M4958" t="str">
            <v>Boeing 737-300SF</v>
          </cell>
        </row>
        <row r="4959">
          <cell r="A4959">
            <v>572</v>
          </cell>
          <cell r="B4959">
            <v>749</v>
          </cell>
          <cell r="C4959" t="str">
            <v>572#749</v>
          </cell>
          <cell r="D4959">
            <v>0</v>
          </cell>
          <cell r="E4959">
            <v>1</v>
          </cell>
          <cell r="F4959" t="str">
            <v>A</v>
          </cell>
          <cell r="G4959" t="str">
            <v>A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>Freighter</v>
          </cell>
          <cell r="L4959" t="str">
            <v>Boeing</v>
          </cell>
          <cell r="M4959" t="str">
            <v>Boeing 737-400SF</v>
          </cell>
        </row>
        <row r="4960">
          <cell r="A4960">
            <v>591</v>
          </cell>
          <cell r="B4960">
            <v>749</v>
          </cell>
          <cell r="C4960" t="str">
            <v>591#749</v>
          </cell>
          <cell r="D4960">
            <v>0</v>
          </cell>
          <cell r="E4960">
            <v>1</v>
          </cell>
          <cell r="F4960" t="str">
            <v>A</v>
          </cell>
          <cell r="G4960" t="str">
            <v>A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>Freighter</v>
          </cell>
          <cell r="L4960" t="str">
            <v>Boeing</v>
          </cell>
          <cell r="M4960" t="str">
            <v>Boeing 737-700C</v>
          </cell>
        </row>
        <row r="4961">
          <cell r="A4961">
            <v>596</v>
          </cell>
          <cell r="B4961">
            <v>749</v>
          </cell>
          <cell r="C4961" t="str">
            <v>596#749</v>
          </cell>
          <cell r="D4961">
            <v>0</v>
          </cell>
          <cell r="E4961">
            <v>1</v>
          </cell>
          <cell r="F4961" t="str">
            <v>A</v>
          </cell>
          <cell r="G4961" t="str">
            <v>A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>Freighter</v>
          </cell>
          <cell r="L4961" t="str">
            <v>Boeing</v>
          </cell>
          <cell r="M4961" t="str">
            <v>Boeing 757-200 PF/SF</v>
          </cell>
        </row>
        <row r="4962">
          <cell r="A4962">
            <v>595</v>
          </cell>
          <cell r="B4962">
            <v>749</v>
          </cell>
          <cell r="C4962" t="str">
            <v>595#749</v>
          </cell>
          <cell r="D4962">
            <v>0</v>
          </cell>
          <cell r="E4962">
            <v>1</v>
          </cell>
          <cell r="F4962" t="str">
            <v>A</v>
          </cell>
          <cell r="G4962" t="str">
            <v>A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>Freighter</v>
          </cell>
          <cell r="L4962" t="str">
            <v>Boeing</v>
          </cell>
          <cell r="M4962" t="str">
            <v>Boeing 757-200 PF/SF</v>
          </cell>
        </row>
        <row r="4963">
          <cell r="A4963">
            <v>671</v>
          </cell>
          <cell r="B4963">
            <v>749</v>
          </cell>
          <cell r="C4963" t="str">
            <v>671#749</v>
          </cell>
          <cell r="D4963">
            <v>0</v>
          </cell>
          <cell r="E4963">
            <v>1</v>
          </cell>
          <cell r="F4963" t="str">
            <v>A</v>
          </cell>
          <cell r="G4963" t="str">
            <v>A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>Freighter</v>
          </cell>
          <cell r="L4963" t="str">
            <v>Embraer</v>
          </cell>
          <cell r="M4963" t="str">
            <v>Embraer E190F (P2F)</v>
          </cell>
        </row>
        <row r="4964">
          <cell r="A4964">
            <v>672</v>
          </cell>
          <cell r="B4964">
            <v>749</v>
          </cell>
          <cell r="C4964" t="str">
            <v>672#749</v>
          </cell>
          <cell r="D4964">
            <v>0</v>
          </cell>
          <cell r="E4964">
            <v>1</v>
          </cell>
          <cell r="F4964" t="str">
            <v>A</v>
          </cell>
          <cell r="G4964" t="str">
            <v>A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>Freighter</v>
          </cell>
          <cell r="L4964" t="str">
            <v>Embraer</v>
          </cell>
          <cell r="M4964" t="str">
            <v>Embraer E195F (P2F)</v>
          </cell>
        </row>
        <row r="4965">
          <cell r="A4965">
            <v>668</v>
          </cell>
          <cell r="B4965">
            <v>749</v>
          </cell>
          <cell r="C4965" t="str">
            <v>668#749</v>
          </cell>
          <cell r="D4965">
            <v>0</v>
          </cell>
          <cell r="E4965">
            <v>1</v>
          </cell>
          <cell r="F4965" t="str">
            <v>A</v>
          </cell>
          <cell r="G4965" t="str">
            <v>A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>Freighter</v>
          </cell>
          <cell r="L4965" t="str">
            <v>ATR</v>
          </cell>
          <cell r="M4965" t="str">
            <v>ATR 72-600F</v>
          </cell>
        </row>
        <row r="4966">
          <cell r="A4966">
            <v>667</v>
          </cell>
          <cell r="B4966">
            <v>749</v>
          </cell>
          <cell r="C4966" t="str">
            <v>667#749</v>
          </cell>
          <cell r="D4966">
            <v>0</v>
          </cell>
          <cell r="E4966">
            <v>1</v>
          </cell>
          <cell r="F4966" t="str">
            <v>A</v>
          </cell>
          <cell r="G4966" t="str">
            <v>A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>Freighter</v>
          </cell>
          <cell r="L4966" t="str">
            <v>ATR</v>
          </cell>
          <cell r="M4966" t="str">
            <v>ATR 72/42 Freighter Conversion</v>
          </cell>
        </row>
        <row r="4967">
          <cell r="A4967">
            <v>578</v>
          </cell>
          <cell r="B4967">
            <v>749</v>
          </cell>
          <cell r="C4967" t="str">
            <v>578#749</v>
          </cell>
          <cell r="D4967">
            <v>0</v>
          </cell>
          <cell r="E4967">
            <v>1</v>
          </cell>
          <cell r="F4967" t="str">
            <v>A</v>
          </cell>
          <cell r="G4967" t="str">
            <v>A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>Fighters and Jet Trainers</v>
          </cell>
          <cell r="L4967" t="str">
            <v>Aero Vodochody</v>
          </cell>
          <cell r="M4967" t="str">
            <v>Aero Vodochody L-39NG</v>
          </cell>
        </row>
        <row r="4968">
          <cell r="A4968">
            <v>675</v>
          </cell>
          <cell r="B4968">
            <v>749</v>
          </cell>
          <cell r="C4968" t="str">
            <v>675#749</v>
          </cell>
          <cell r="D4968">
            <v>0</v>
          </cell>
          <cell r="E4968">
            <v>1</v>
          </cell>
          <cell r="F4968" t="str">
            <v>A</v>
          </cell>
          <cell r="G4968" t="str">
            <v>A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>Fighters and Jet Trainers</v>
          </cell>
          <cell r="L4968" t="str">
            <v>AIDC</v>
          </cell>
          <cell r="M4968" t="str">
            <v>AIDC T-5</v>
          </cell>
        </row>
        <row r="4969">
          <cell r="A4969">
            <v>171</v>
          </cell>
          <cell r="B4969">
            <v>749</v>
          </cell>
          <cell r="C4969" t="str">
            <v>171#749</v>
          </cell>
          <cell r="D4969">
            <v>0</v>
          </cell>
          <cell r="E4969">
            <v>1</v>
          </cell>
          <cell r="F4969" t="str">
            <v>A</v>
          </cell>
          <cell r="G4969" t="str">
            <v>A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>Fighters and Jet Trainers</v>
          </cell>
          <cell r="L4969" t="str">
            <v>FMA</v>
          </cell>
          <cell r="M4969" t="str">
            <v>FMA IA 63 Pampa</v>
          </cell>
        </row>
        <row r="4970">
          <cell r="A4970">
            <v>167</v>
          </cell>
          <cell r="B4970">
            <v>749</v>
          </cell>
          <cell r="C4970" t="str">
            <v>167#749</v>
          </cell>
          <cell r="D4970">
            <v>0</v>
          </cell>
          <cell r="E4970">
            <v>1</v>
          </cell>
          <cell r="F4970" t="str">
            <v>A</v>
          </cell>
          <cell r="G4970" t="str">
            <v>A</v>
          </cell>
          <cell r="H4970">
            <v>18000</v>
          </cell>
          <cell r="I4970">
            <v>-1</v>
          </cell>
          <cell r="J4970" t="str">
            <v/>
          </cell>
          <cell r="K4970" t="str">
            <v>Fighters and Jet Trainers</v>
          </cell>
          <cell r="L4970" t="str">
            <v>BAE</v>
          </cell>
          <cell r="M4970" t="str">
            <v>BAE Systems Hawk</v>
          </cell>
        </row>
        <row r="4971">
          <cell r="A4971">
            <v>174</v>
          </cell>
          <cell r="B4971">
            <v>749</v>
          </cell>
          <cell r="C4971" t="str">
            <v>174#749</v>
          </cell>
          <cell r="D4971">
            <v>0</v>
          </cell>
          <cell r="E4971">
            <v>1</v>
          </cell>
          <cell r="F4971" t="str">
            <v>A</v>
          </cell>
          <cell r="G4971" t="str">
            <v>A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>Fighters and Jet Trainers</v>
          </cell>
          <cell r="L4971" t="str">
            <v>HAL</v>
          </cell>
          <cell r="M4971" t="str">
            <v>HAL HJT-36 Sitara</v>
          </cell>
        </row>
        <row r="4972">
          <cell r="A4972">
            <v>173</v>
          </cell>
          <cell r="B4972">
            <v>749</v>
          </cell>
          <cell r="C4972" t="str">
            <v>173#749</v>
          </cell>
          <cell r="D4972">
            <v>0</v>
          </cell>
          <cell r="E4972">
            <v>1</v>
          </cell>
          <cell r="F4972" t="str">
            <v>A</v>
          </cell>
          <cell r="G4972" t="str">
            <v>A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>Fighters and Jet Trainers</v>
          </cell>
          <cell r="L4972" t="str">
            <v>Hongdu</v>
          </cell>
          <cell r="M4972" t="str">
            <v>Hongdu K-8</v>
          </cell>
        </row>
        <row r="4973">
          <cell r="A4973">
            <v>165</v>
          </cell>
          <cell r="B4973">
            <v>749</v>
          </cell>
          <cell r="C4973" t="str">
            <v>165#749</v>
          </cell>
          <cell r="D4973">
            <v>0</v>
          </cell>
          <cell r="E4973">
            <v>1</v>
          </cell>
          <cell r="F4973" t="str">
            <v>A</v>
          </cell>
          <cell r="G4973" t="str">
            <v>A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>Fighters and Jet Trainers</v>
          </cell>
          <cell r="L4973" t="str">
            <v>Aermacchi</v>
          </cell>
          <cell r="M4973" t="str">
            <v>Aermacchi M-345</v>
          </cell>
        </row>
        <row r="4974">
          <cell r="A4974">
            <v>166</v>
          </cell>
          <cell r="B4974">
            <v>749</v>
          </cell>
          <cell r="C4974" t="str">
            <v>166#749</v>
          </cell>
          <cell r="D4974">
            <v>0</v>
          </cell>
          <cell r="E4974">
            <v>1</v>
          </cell>
          <cell r="F4974" t="str">
            <v>A</v>
          </cell>
          <cell r="G4974" t="str">
            <v>A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>Fighters and Jet Trainers</v>
          </cell>
          <cell r="L4974" t="str">
            <v>Aermacchi</v>
          </cell>
          <cell r="M4974" t="str">
            <v>Aermacchi M-346</v>
          </cell>
        </row>
        <row r="4975">
          <cell r="A4975">
            <v>168</v>
          </cell>
          <cell r="B4975">
            <v>749</v>
          </cell>
          <cell r="C4975" t="str">
            <v>168#749</v>
          </cell>
          <cell r="D4975">
            <v>0</v>
          </cell>
          <cell r="E4975">
            <v>1</v>
          </cell>
          <cell r="F4975" t="str">
            <v>A</v>
          </cell>
          <cell r="G4975" t="str">
            <v>A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>Fighters and Jet Trainers</v>
          </cell>
          <cell r="L4975" t="str">
            <v>McDonnell Douglas</v>
          </cell>
          <cell r="M4975" t="str">
            <v>McDonnell Douglas T-45 Goshawk</v>
          </cell>
        </row>
        <row r="4976">
          <cell r="A4976">
            <v>143</v>
          </cell>
          <cell r="B4976">
            <v>749</v>
          </cell>
          <cell r="C4976" t="str">
            <v>143#749</v>
          </cell>
          <cell r="D4976">
            <v>0</v>
          </cell>
          <cell r="E4976">
            <v>1</v>
          </cell>
          <cell r="F4976" t="str">
            <v>A</v>
          </cell>
          <cell r="G4976" t="str">
            <v>A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>Fighters and Jet Trainers</v>
          </cell>
          <cell r="L4976" t="str">
            <v>HAL</v>
          </cell>
          <cell r="M4976" t="str">
            <v>HAL Tejas</v>
          </cell>
        </row>
        <row r="4977">
          <cell r="A4977">
            <v>565</v>
          </cell>
          <cell r="B4977">
            <v>749</v>
          </cell>
          <cell r="C4977" t="str">
            <v>565#749</v>
          </cell>
          <cell r="D4977">
            <v>0</v>
          </cell>
          <cell r="E4977">
            <v>1</v>
          </cell>
          <cell r="F4977" t="str">
            <v>A</v>
          </cell>
          <cell r="G4977" t="str">
            <v>A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>Freighter</v>
          </cell>
          <cell r="L4977" t="str">
            <v>Airbus</v>
          </cell>
          <cell r="M4977" t="str">
            <v>Airbus A330-743L Beluga XL</v>
          </cell>
        </row>
        <row r="4978">
          <cell r="A4978">
            <v>644</v>
          </cell>
          <cell r="B4978">
            <v>749</v>
          </cell>
          <cell r="C4978" t="str">
            <v>644#749</v>
          </cell>
          <cell r="D4978">
            <v>0</v>
          </cell>
          <cell r="E4978">
            <v>1</v>
          </cell>
          <cell r="F4978" t="str">
            <v>A</v>
          </cell>
          <cell r="G4978" t="str">
            <v>A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>Freighter</v>
          </cell>
          <cell r="L4978" t="str">
            <v>Airbus</v>
          </cell>
          <cell r="M4978" t="str">
            <v>Airbus A350F</v>
          </cell>
        </row>
        <row r="4979">
          <cell r="A4979">
            <v>592</v>
          </cell>
          <cell r="B4979">
            <v>749</v>
          </cell>
          <cell r="C4979" t="str">
            <v>592#749</v>
          </cell>
          <cell r="D4979">
            <v>0</v>
          </cell>
          <cell r="E4979">
            <v>1</v>
          </cell>
          <cell r="F4979" t="str">
            <v>A</v>
          </cell>
          <cell r="G4979" t="str">
            <v>A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>Freighter</v>
          </cell>
          <cell r="L4979" t="str">
            <v>Boeing</v>
          </cell>
          <cell r="M4979" t="str">
            <v>Boeing 747-400CF</v>
          </cell>
        </row>
        <row r="4980">
          <cell r="A4980">
            <v>593</v>
          </cell>
          <cell r="B4980">
            <v>749</v>
          </cell>
          <cell r="C4980" t="str">
            <v>593#749</v>
          </cell>
          <cell r="D4980">
            <v>0</v>
          </cell>
          <cell r="E4980">
            <v>1</v>
          </cell>
          <cell r="F4980" t="str">
            <v>A</v>
          </cell>
          <cell r="G4980" t="str">
            <v>A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>Freighter</v>
          </cell>
          <cell r="L4980" t="str">
            <v>Boeing</v>
          </cell>
          <cell r="M4980" t="str">
            <v>Boeing 747-400CF</v>
          </cell>
        </row>
        <row r="4981">
          <cell r="A4981">
            <v>629</v>
          </cell>
          <cell r="B4981">
            <v>749</v>
          </cell>
          <cell r="C4981" t="str">
            <v>629#749</v>
          </cell>
          <cell r="D4981">
            <v>0</v>
          </cell>
          <cell r="E4981">
            <v>1</v>
          </cell>
          <cell r="F4981" t="str">
            <v>A</v>
          </cell>
          <cell r="G4981" t="str">
            <v>A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>Freighter</v>
          </cell>
          <cell r="L4981" t="str">
            <v>Boeing</v>
          </cell>
          <cell r="M4981" t="str">
            <v>Boeing 747-400F/ERF</v>
          </cell>
        </row>
        <row r="4982">
          <cell r="A4982">
            <v>628</v>
          </cell>
          <cell r="B4982">
            <v>749</v>
          </cell>
          <cell r="C4982" t="str">
            <v>628#749</v>
          </cell>
          <cell r="D4982">
            <v>0</v>
          </cell>
          <cell r="E4982">
            <v>1</v>
          </cell>
          <cell r="F4982" t="str">
            <v>A</v>
          </cell>
          <cell r="G4982" t="str">
            <v>A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>Freighter</v>
          </cell>
          <cell r="L4982" t="str">
            <v>Boeing</v>
          </cell>
          <cell r="M4982" t="str">
            <v>Boeing 747-400F/ERF</v>
          </cell>
        </row>
        <row r="4983">
          <cell r="A4983">
            <v>630</v>
          </cell>
          <cell r="B4983">
            <v>749</v>
          </cell>
          <cell r="C4983" t="str">
            <v>630#749</v>
          </cell>
          <cell r="D4983">
            <v>0</v>
          </cell>
          <cell r="E4983">
            <v>1</v>
          </cell>
          <cell r="F4983" t="str">
            <v>A</v>
          </cell>
          <cell r="G4983" t="str">
            <v>A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>Freighter</v>
          </cell>
          <cell r="L4983" t="str">
            <v>Boeing</v>
          </cell>
          <cell r="M4983" t="str">
            <v>Boeing 747-400F/ERF</v>
          </cell>
        </row>
        <row r="4984">
          <cell r="A4984">
            <v>567</v>
          </cell>
          <cell r="B4984">
            <v>749</v>
          </cell>
          <cell r="C4984" t="str">
            <v>567#749</v>
          </cell>
          <cell r="D4984">
            <v>0</v>
          </cell>
          <cell r="E4984">
            <v>1</v>
          </cell>
          <cell r="F4984" t="str">
            <v>A</v>
          </cell>
          <cell r="G4984" t="str">
            <v>A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>Freighter</v>
          </cell>
          <cell r="L4984" t="str">
            <v>Boeing</v>
          </cell>
          <cell r="M4984" t="str">
            <v>Boeing 747-8F</v>
          </cell>
        </row>
        <row r="4985">
          <cell r="A4985">
            <v>664</v>
          </cell>
          <cell r="B4985">
            <v>749</v>
          </cell>
          <cell r="C4985" t="str">
            <v>664#749</v>
          </cell>
          <cell r="D4985">
            <v>0</v>
          </cell>
          <cell r="E4985">
            <v>1</v>
          </cell>
          <cell r="F4985" t="str">
            <v>A</v>
          </cell>
          <cell r="G4985" t="str">
            <v>A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>Freighter</v>
          </cell>
          <cell r="L4985" t="str">
            <v>Boeing</v>
          </cell>
          <cell r="M4985" t="str">
            <v>Boeing 777-300 ERSF</v>
          </cell>
        </row>
        <row r="4986">
          <cell r="A4986">
            <v>568</v>
          </cell>
          <cell r="B4986">
            <v>749</v>
          </cell>
          <cell r="C4986" t="str">
            <v>568#749</v>
          </cell>
          <cell r="D4986">
            <v>0</v>
          </cell>
          <cell r="E4986">
            <v>1</v>
          </cell>
          <cell r="F4986" t="str">
            <v>A</v>
          </cell>
          <cell r="G4986" t="str">
            <v>A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>Freighter</v>
          </cell>
          <cell r="L4986" t="str">
            <v>Boeing</v>
          </cell>
          <cell r="M4986" t="str">
            <v>Boeing 777F</v>
          </cell>
        </row>
        <row r="4987">
          <cell r="A4987">
            <v>659</v>
          </cell>
          <cell r="B4987">
            <v>749</v>
          </cell>
          <cell r="C4987" t="str">
            <v>659#749</v>
          </cell>
          <cell r="D4987">
            <v>0</v>
          </cell>
          <cell r="E4987">
            <v>1</v>
          </cell>
          <cell r="F4987" t="str">
            <v>A</v>
          </cell>
          <cell r="G4987" t="str">
            <v>A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>Freighter</v>
          </cell>
          <cell r="L4987" t="str">
            <v>Boeing</v>
          </cell>
          <cell r="M4987" t="str">
            <v>Boeing 777XF: 777-9</v>
          </cell>
        </row>
        <row r="4988">
          <cell r="A4988">
            <v>632</v>
          </cell>
          <cell r="B4988">
            <v>749</v>
          </cell>
          <cell r="C4988" t="str">
            <v>632#749</v>
          </cell>
          <cell r="D4988">
            <v>0</v>
          </cell>
          <cell r="E4988">
            <v>1</v>
          </cell>
          <cell r="F4988" t="str">
            <v>A</v>
          </cell>
          <cell r="G4988" t="str">
            <v>A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>Freighter</v>
          </cell>
          <cell r="L4988" t="str">
            <v>Airbus</v>
          </cell>
          <cell r="M4988" t="str">
            <v>A300-600F/RF</v>
          </cell>
        </row>
        <row r="4989">
          <cell r="A4989">
            <v>631</v>
          </cell>
          <cell r="B4989">
            <v>749</v>
          </cell>
          <cell r="C4989" t="str">
            <v>631#749</v>
          </cell>
          <cell r="D4989">
            <v>0</v>
          </cell>
          <cell r="E4989">
            <v>1</v>
          </cell>
          <cell r="F4989" t="str">
            <v>A</v>
          </cell>
          <cell r="G4989" t="str">
            <v>A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>Freighter</v>
          </cell>
          <cell r="L4989" t="str">
            <v>Airbus</v>
          </cell>
          <cell r="M4989" t="str">
            <v>A300-600F/RF</v>
          </cell>
        </row>
        <row r="4990">
          <cell r="A4990">
            <v>594</v>
          </cell>
          <cell r="B4990">
            <v>749</v>
          </cell>
          <cell r="C4990" t="str">
            <v>594#749</v>
          </cell>
          <cell r="D4990">
            <v>0</v>
          </cell>
          <cell r="E4990">
            <v>1</v>
          </cell>
          <cell r="F4990" t="str">
            <v>A</v>
          </cell>
          <cell r="G4990" t="str">
            <v>A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>Business Jet</v>
          </cell>
          <cell r="L4990" t="str">
            <v>Boeing</v>
          </cell>
          <cell r="M4990" t="str">
            <v>Boeing 747-8 VIP</v>
          </cell>
        </row>
        <row r="4991">
          <cell r="A4991">
            <v>298</v>
          </cell>
          <cell r="B4991">
            <v>749</v>
          </cell>
          <cell r="C4991" t="str">
            <v>298#749</v>
          </cell>
          <cell r="D4991">
            <v>0</v>
          </cell>
          <cell r="E4991">
            <v>1</v>
          </cell>
          <cell r="F4991" t="str">
            <v>A</v>
          </cell>
          <cell r="G4991" t="str">
            <v>A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>Business Jet</v>
          </cell>
          <cell r="L4991" t="str">
            <v>Boeing</v>
          </cell>
          <cell r="M4991" t="str">
            <v>Boeing BBJ 777</v>
          </cell>
        </row>
        <row r="4992">
          <cell r="A4992">
            <v>553</v>
          </cell>
          <cell r="B4992">
            <v>749</v>
          </cell>
          <cell r="C4992" t="str">
            <v>553#749</v>
          </cell>
          <cell r="D4992">
            <v>0</v>
          </cell>
          <cell r="E4992">
            <v>1</v>
          </cell>
          <cell r="F4992" t="str">
            <v>A</v>
          </cell>
          <cell r="G4992" t="str">
            <v>A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>Business Jet</v>
          </cell>
          <cell r="L4992" t="str">
            <v>Boeing</v>
          </cell>
          <cell r="M4992" t="str">
            <v>Boeing BBJ 777X</v>
          </cell>
        </row>
        <row r="4993">
          <cell r="A4993">
            <v>554</v>
          </cell>
          <cell r="B4993">
            <v>749</v>
          </cell>
          <cell r="C4993" t="str">
            <v>554#749</v>
          </cell>
          <cell r="D4993">
            <v>0</v>
          </cell>
          <cell r="E4993">
            <v>1</v>
          </cell>
          <cell r="F4993" t="str">
            <v>A</v>
          </cell>
          <cell r="G4993" t="str">
            <v>A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>Business Jet</v>
          </cell>
          <cell r="L4993" t="str">
            <v>Boeing</v>
          </cell>
          <cell r="M4993" t="str">
            <v>Boeing BBJ 787</v>
          </cell>
        </row>
        <row r="4994">
          <cell r="A4994">
            <v>555</v>
          </cell>
          <cell r="B4994">
            <v>749</v>
          </cell>
          <cell r="C4994" t="str">
            <v>555#749</v>
          </cell>
          <cell r="D4994">
            <v>0</v>
          </cell>
          <cell r="E4994">
            <v>1</v>
          </cell>
          <cell r="F4994" t="str">
            <v>A</v>
          </cell>
          <cell r="G4994" t="str">
            <v>A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>Business Jet</v>
          </cell>
          <cell r="L4994" t="str">
            <v>Boeing</v>
          </cell>
          <cell r="M4994" t="str">
            <v>Boeing BBJ 787</v>
          </cell>
        </row>
        <row r="4995">
          <cell r="A4995">
            <v>296</v>
          </cell>
          <cell r="B4995">
            <v>749</v>
          </cell>
          <cell r="C4995" t="str">
            <v>296#749</v>
          </cell>
          <cell r="D4995">
            <v>0</v>
          </cell>
          <cell r="E4995">
            <v>1</v>
          </cell>
          <cell r="F4995" t="str">
            <v>A</v>
          </cell>
          <cell r="G4995" t="str">
            <v>A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>Business Jet</v>
          </cell>
          <cell r="L4995" t="str">
            <v>Airbus</v>
          </cell>
          <cell r="M4995" t="str">
            <v>Airbus ACJ320 Family</v>
          </cell>
        </row>
        <row r="4996">
          <cell r="A4996">
            <v>526</v>
          </cell>
          <cell r="B4996">
            <v>749</v>
          </cell>
          <cell r="C4996" t="str">
            <v>526#749</v>
          </cell>
          <cell r="D4996">
            <v>0</v>
          </cell>
          <cell r="E4996">
            <v>1</v>
          </cell>
          <cell r="F4996" t="str">
            <v>A</v>
          </cell>
          <cell r="G4996" t="str">
            <v>A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>Business Jet</v>
          </cell>
          <cell r="L4996" t="str">
            <v>Airbus</v>
          </cell>
          <cell r="M4996" t="str">
            <v>Airbus ACJ320 Family</v>
          </cell>
        </row>
        <row r="4997">
          <cell r="A4997">
            <v>528</v>
          </cell>
          <cell r="B4997">
            <v>749</v>
          </cell>
          <cell r="C4997" t="str">
            <v>528#749</v>
          </cell>
          <cell r="D4997">
            <v>0</v>
          </cell>
          <cell r="E4997">
            <v>1</v>
          </cell>
          <cell r="F4997" t="str">
            <v>A</v>
          </cell>
          <cell r="G4997" t="str">
            <v>A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>Business Jet</v>
          </cell>
          <cell r="L4997" t="str">
            <v>Airbus</v>
          </cell>
          <cell r="M4997" t="str">
            <v>Airbus ACJ320neo Family</v>
          </cell>
        </row>
        <row r="4998">
          <cell r="A4998">
            <v>527</v>
          </cell>
          <cell r="B4998">
            <v>749</v>
          </cell>
          <cell r="C4998" t="str">
            <v>527#749</v>
          </cell>
          <cell r="D4998">
            <v>0</v>
          </cell>
          <cell r="E4998">
            <v>1</v>
          </cell>
          <cell r="F4998" t="str">
            <v>A</v>
          </cell>
          <cell r="G4998" t="str">
            <v>A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>Business Jet</v>
          </cell>
          <cell r="L4998" t="str">
            <v>Airbus</v>
          </cell>
          <cell r="M4998" t="str">
            <v>Airbus ACJ320neo Family</v>
          </cell>
        </row>
        <row r="4999">
          <cell r="A4999">
            <v>529</v>
          </cell>
          <cell r="B4999">
            <v>749</v>
          </cell>
          <cell r="C4999" t="str">
            <v>529#749</v>
          </cell>
          <cell r="D4999">
            <v>0</v>
          </cell>
          <cell r="E4999">
            <v>1</v>
          </cell>
          <cell r="F4999" t="str">
            <v>A</v>
          </cell>
          <cell r="G4999" t="str">
            <v>A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>Business Jet</v>
          </cell>
          <cell r="L4999" t="str">
            <v>Boeing</v>
          </cell>
          <cell r="M4999" t="str">
            <v>Boeing BBJ MAX</v>
          </cell>
        </row>
        <row r="5000">
          <cell r="A5000">
            <v>297</v>
          </cell>
          <cell r="B5000">
            <v>749</v>
          </cell>
          <cell r="C5000" t="str">
            <v>297#749</v>
          </cell>
          <cell r="D5000">
            <v>0</v>
          </cell>
          <cell r="E5000">
            <v>1</v>
          </cell>
          <cell r="F5000" t="str">
            <v>A</v>
          </cell>
          <cell r="G5000" t="str">
            <v>A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>Business Jet</v>
          </cell>
          <cell r="L5000" t="str">
            <v>Boeing</v>
          </cell>
          <cell r="M5000" t="str">
            <v>Boeing BBJ/BBJ2/BBJ3</v>
          </cell>
        </row>
        <row r="5001">
          <cell r="A5001">
            <v>636</v>
          </cell>
          <cell r="B5001">
            <v>749</v>
          </cell>
          <cell r="C5001" t="str">
            <v>636#749</v>
          </cell>
          <cell r="D5001">
            <v>0</v>
          </cell>
          <cell r="E5001">
            <v>1</v>
          </cell>
          <cell r="F5001" t="str">
            <v>A</v>
          </cell>
          <cell r="G5001" t="str">
            <v>A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>Military Transport / Special Mission</v>
          </cell>
          <cell r="L5001" t="str">
            <v>Boeing</v>
          </cell>
          <cell r="M5001" t="str">
            <v>Boeing B-52 Stratofortress</v>
          </cell>
        </row>
        <row r="5002">
          <cell r="A5002">
            <v>676</v>
          </cell>
          <cell r="B5002">
            <v>749</v>
          </cell>
          <cell r="C5002" t="str">
            <v>676#749</v>
          </cell>
          <cell r="D5002">
            <v>0</v>
          </cell>
          <cell r="E5002">
            <v>1</v>
          </cell>
          <cell r="F5002" t="str">
            <v>A</v>
          </cell>
          <cell r="G5002" t="str">
            <v>A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>Military Transport / Special Mission</v>
          </cell>
          <cell r="L5002" t="str">
            <v>Boeing</v>
          </cell>
          <cell r="M5002" t="str">
            <v>Boeing B-52 Stratofortress re-engine</v>
          </cell>
        </row>
        <row r="5003">
          <cell r="A5003">
            <v>156</v>
          </cell>
          <cell r="B5003">
            <v>749</v>
          </cell>
          <cell r="C5003" t="str">
            <v>156#749</v>
          </cell>
          <cell r="D5003">
            <v>0</v>
          </cell>
          <cell r="E5003">
            <v>1</v>
          </cell>
          <cell r="F5003" t="str">
            <v>A</v>
          </cell>
          <cell r="G5003" t="str">
            <v>A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>Military Transport / Special Mission</v>
          </cell>
          <cell r="L5003" t="str">
            <v>Boeing</v>
          </cell>
          <cell r="M5003" t="str">
            <v>Boeing P-8 Poseidon</v>
          </cell>
        </row>
        <row r="5004">
          <cell r="A5004">
            <v>574</v>
          </cell>
          <cell r="B5004">
            <v>749</v>
          </cell>
          <cell r="C5004" t="str">
            <v>574#749</v>
          </cell>
          <cell r="D5004">
            <v>0</v>
          </cell>
          <cell r="E5004">
            <v>1</v>
          </cell>
          <cell r="F5004" t="str">
            <v>A</v>
          </cell>
          <cell r="G5004" t="str">
            <v>A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>Military Transport / Special Mission</v>
          </cell>
          <cell r="L5004" t="str">
            <v>Boeing</v>
          </cell>
          <cell r="M5004" t="str">
            <v>Boeing C-40 Clipper</v>
          </cell>
        </row>
        <row r="5005">
          <cell r="A5005">
            <v>618</v>
          </cell>
          <cell r="B5005">
            <v>749</v>
          </cell>
          <cell r="C5005" t="str">
            <v>618#749</v>
          </cell>
          <cell r="D5005">
            <v>0</v>
          </cell>
          <cell r="E5005">
            <v>1</v>
          </cell>
          <cell r="F5005" t="str">
            <v>A</v>
          </cell>
          <cell r="G5005" t="str">
            <v>A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>Regional</v>
          </cell>
          <cell r="L5005" t="str">
            <v>Bombardier</v>
          </cell>
          <cell r="M5005" t="str">
            <v>Bombardier CRJ200</v>
          </cell>
        </row>
        <row r="5006">
          <cell r="A5006">
            <v>220</v>
          </cell>
          <cell r="B5006">
            <v>749</v>
          </cell>
          <cell r="C5006" t="str">
            <v>220#749</v>
          </cell>
          <cell r="D5006">
            <v>0</v>
          </cell>
          <cell r="E5006">
            <v>1</v>
          </cell>
          <cell r="F5006" t="str">
            <v>A</v>
          </cell>
          <cell r="G5006" t="str">
            <v>A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>Regional</v>
          </cell>
          <cell r="L5006" t="str">
            <v>Bombardier</v>
          </cell>
          <cell r="M5006" t="str">
            <v>Bombardier CRJ700-1000</v>
          </cell>
        </row>
        <row r="5007">
          <cell r="A5007">
            <v>218</v>
          </cell>
          <cell r="B5007">
            <v>749</v>
          </cell>
          <cell r="C5007" t="str">
            <v>218#749</v>
          </cell>
          <cell r="D5007">
            <v>0</v>
          </cell>
          <cell r="E5007">
            <v>1</v>
          </cell>
          <cell r="F5007" t="str">
            <v>A</v>
          </cell>
          <cell r="G5007" t="str">
            <v>A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>Regional</v>
          </cell>
          <cell r="L5007" t="str">
            <v>Bombardier</v>
          </cell>
          <cell r="M5007" t="str">
            <v>Bombardier CRJ700-700</v>
          </cell>
        </row>
        <row r="5008">
          <cell r="A5008">
            <v>219</v>
          </cell>
          <cell r="B5008">
            <v>749</v>
          </cell>
          <cell r="C5008" t="str">
            <v>219#749</v>
          </cell>
          <cell r="D5008">
            <v>0</v>
          </cell>
          <cell r="E5008">
            <v>1</v>
          </cell>
          <cell r="F5008" t="str">
            <v>A</v>
          </cell>
          <cell r="G5008" t="str">
            <v>A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>Regional</v>
          </cell>
          <cell r="L5008" t="str">
            <v>Bombardier</v>
          </cell>
          <cell r="M5008" t="str">
            <v>Bombardier CRJ700-900</v>
          </cell>
        </row>
        <row r="5009">
          <cell r="A5009">
            <v>27</v>
          </cell>
          <cell r="B5009">
            <v>749</v>
          </cell>
          <cell r="C5009" t="str">
            <v>27#749</v>
          </cell>
          <cell r="D5009">
            <v>0</v>
          </cell>
          <cell r="E5009">
            <v>1</v>
          </cell>
          <cell r="F5009" t="str">
            <v>A</v>
          </cell>
          <cell r="G5009" t="str">
            <v>A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>Regional</v>
          </cell>
          <cell r="L5009" t="str">
            <v>Comac</v>
          </cell>
          <cell r="M5009" t="str">
            <v>Comac ARJ21</v>
          </cell>
        </row>
        <row r="5010">
          <cell r="A5010">
            <v>580</v>
          </cell>
          <cell r="B5010">
            <v>749</v>
          </cell>
          <cell r="C5010" t="str">
            <v>580#749</v>
          </cell>
          <cell r="D5010">
            <v>0</v>
          </cell>
          <cell r="E5010">
            <v>1</v>
          </cell>
          <cell r="F5010" t="str">
            <v>A</v>
          </cell>
          <cell r="G5010" t="str">
            <v>A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>Regional</v>
          </cell>
          <cell r="L5010" t="str">
            <v>Embraer</v>
          </cell>
          <cell r="M5010" t="str">
            <v>Embraer E170</v>
          </cell>
        </row>
        <row r="5011">
          <cell r="A5011">
            <v>22</v>
          </cell>
          <cell r="B5011">
            <v>749</v>
          </cell>
          <cell r="C5011" t="str">
            <v>22#749</v>
          </cell>
          <cell r="D5011">
            <v>0</v>
          </cell>
          <cell r="E5011">
            <v>1</v>
          </cell>
          <cell r="F5011" t="str">
            <v>A</v>
          </cell>
          <cell r="G5011" t="str">
            <v>A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>Regional</v>
          </cell>
          <cell r="L5011" t="str">
            <v>Embraer</v>
          </cell>
          <cell r="M5011" t="str">
            <v>Embraer E175</v>
          </cell>
        </row>
        <row r="5012">
          <cell r="A5012">
            <v>24</v>
          </cell>
          <cell r="B5012">
            <v>749</v>
          </cell>
          <cell r="C5012" t="str">
            <v>24#749</v>
          </cell>
          <cell r="D5012">
            <v>0</v>
          </cell>
          <cell r="E5012">
            <v>1</v>
          </cell>
          <cell r="F5012" t="str">
            <v>A</v>
          </cell>
          <cell r="G5012" t="str">
            <v>A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>Regional</v>
          </cell>
          <cell r="L5012" t="str">
            <v>Embraer</v>
          </cell>
          <cell r="M5012" t="str">
            <v>Embraer E175-E2</v>
          </cell>
        </row>
        <row r="5013">
          <cell r="A5013">
            <v>23</v>
          </cell>
          <cell r="B5013">
            <v>749</v>
          </cell>
          <cell r="C5013" t="str">
            <v>23#749</v>
          </cell>
          <cell r="D5013">
            <v>0</v>
          </cell>
          <cell r="E5013">
            <v>1</v>
          </cell>
          <cell r="F5013" t="str">
            <v>A</v>
          </cell>
          <cell r="G5013" t="str">
            <v>A</v>
          </cell>
          <cell r="H5013">
            <v>18000</v>
          </cell>
          <cell r="I5013">
            <v>-1</v>
          </cell>
          <cell r="J5013" t="str">
            <v/>
          </cell>
          <cell r="K5013" t="str">
            <v>Regional</v>
          </cell>
          <cell r="L5013" t="str">
            <v>Embraer</v>
          </cell>
          <cell r="M5013" t="str">
            <v>Embraer E190</v>
          </cell>
        </row>
        <row r="5014">
          <cell r="A5014">
            <v>25</v>
          </cell>
          <cell r="B5014">
            <v>749</v>
          </cell>
          <cell r="C5014" t="str">
            <v>25#749</v>
          </cell>
          <cell r="D5014">
            <v>0</v>
          </cell>
          <cell r="E5014">
            <v>1</v>
          </cell>
          <cell r="F5014" t="str">
            <v>A</v>
          </cell>
          <cell r="G5014" t="str">
            <v>A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>Regional</v>
          </cell>
          <cell r="L5014" t="str">
            <v>Embraer</v>
          </cell>
          <cell r="M5014" t="str">
            <v>Embraer E190-E2</v>
          </cell>
        </row>
        <row r="5015">
          <cell r="A5015">
            <v>558</v>
          </cell>
          <cell r="B5015">
            <v>749</v>
          </cell>
          <cell r="C5015" t="str">
            <v>558#749</v>
          </cell>
          <cell r="D5015">
            <v>0</v>
          </cell>
          <cell r="E5015">
            <v>1</v>
          </cell>
          <cell r="F5015" t="str">
            <v>A</v>
          </cell>
          <cell r="G5015" t="str">
            <v>A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>Regional</v>
          </cell>
          <cell r="L5015" t="str">
            <v>Embraer</v>
          </cell>
          <cell r="M5015" t="str">
            <v>Embraer E195</v>
          </cell>
        </row>
        <row r="5016">
          <cell r="A5016">
            <v>559</v>
          </cell>
          <cell r="B5016">
            <v>749</v>
          </cell>
          <cell r="C5016" t="str">
            <v>559#749</v>
          </cell>
          <cell r="D5016">
            <v>0</v>
          </cell>
          <cell r="E5016">
            <v>1</v>
          </cell>
          <cell r="F5016" t="str">
            <v>A</v>
          </cell>
          <cell r="G5016" t="str">
            <v>A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>Regional</v>
          </cell>
          <cell r="L5016" t="str">
            <v>Embraer</v>
          </cell>
          <cell r="M5016" t="str">
            <v>Embraer E195-E2</v>
          </cell>
        </row>
        <row r="5017">
          <cell r="A5017">
            <v>617</v>
          </cell>
          <cell r="B5017">
            <v>749</v>
          </cell>
          <cell r="C5017" t="str">
            <v>617#749</v>
          </cell>
          <cell r="D5017">
            <v>0</v>
          </cell>
          <cell r="E5017">
            <v>1</v>
          </cell>
          <cell r="F5017" t="str">
            <v>A</v>
          </cell>
          <cell r="G5017" t="str">
            <v>A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>Regional</v>
          </cell>
          <cell r="L5017" t="str">
            <v>Embraer</v>
          </cell>
          <cell r="M5017" t="str">
            <v>Embraer ERJ 135/140/145</v>
          </cell>
        </row>
        <row r="5018">
          <cell r="A5018">
            <v>29</v>
          </cell>
          <cell r="B5018">
            <v>749</v>
          </cell>
          <cell r="C5018" t="str">
            <v>29#749</v>
          </cell>
          <cell r="D5018">
            <v>0</v>
          </cell>
          <cell r="E5018">
            <v>1</v>
          </cell>
          <cell r="F5018" t="str">
            <v>A</v>
          </cell>
          <cell r="G5018" t="str">
            <v>A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>Regional</v>
          </cell>
          <cell r="L5018" t="str">
            <v>Sukhoi</v>
          </cell>
          <cell r="M5018" t="str">
            <v>Sukhoi Superjet 100</v>
          </cell>
        </row>
        <row r="5019">
          <cell r="A5019">
            <v>191</v>
          </cell>
          <cell r="B5019">
            <v>749</v>
          </cell>
          <cell r="C5019" t="str">
            <v>191#749</v>
          </cell>
          <cell r="D5019">
            <v>0</v>
          </cell>
          <cell r="E5019">
            <v>1</v>
          </cell>
          <cell r="F5019" t="str">
            <v>A</v>
          </cell>
          <cell r="G5019" t="str">
            <v>A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>Regional</v>
          </cell>
          <cell r="L5019" t="str">
            <v>ATR</v>
          </cell>
          <cell r="M5019" t="str">
            <v>ATR 42</v>
          </cell>
        </row>
        <row r="5020">
          <cell r="A5020">
            <v>26</v>
          </cell>
          <cell r="B5020">
            <v>749</v>
          </cell>
          <cell r="C5020" t="str">
            <v>26#749</v>
          </cell>
          <cell r="D5020">
            <v>0</v>
          </cell>
          <cell r="E5020">
            <v>1</v>
          </cell>
          <cell r="F5020" t="str">
            <v>A</v>
          </cell>
          <cell r="G5020" t="str">
            <v>A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>Regional</v>
          </cell>
          <cell r="L5020" t="str">
            <v>ATR</v>
          </cell>
          <cell r="M5020" t="str">
            <v>ATR 72</v>
          </cell>
        </row>
        <row r="5021">
          <cell r="A5021">
            <v>647</v>
          </cell>
          <cell r="B5021">
            <v>749</v>
          </cell>
          <cell r="C5021" t="str">
            <v>647#749</v>
          </cell>
          <cell r="D5021">
            <v>0</v>
          </cell>
          <cell r="E5021">
            <v>1</v>
          </cell>
          <cell r="F5021" t="str">
            <v>A</v>
          </cell>
          <cell r="G5021" t="str">
            <v>A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>Regional</v>
          </cell>
          <cell r="L5021" t="str">
            <v>ATR</v>
          </cell>
          <cell r="M5021" t="str">
            <v>ATR 42/72X</v>
          </cell>
        </row>
        <row r="5022">
          <cell r="A5022">
            <v>616</v>
          </cell>
          <cell r="B5022">
            <v>749</v>
          </cell>
          <cell r="C5022" t="str">
            <v>616#749</v>
          </cell>
          <cell r="D5022">
            <v>0</v>
          </cell>
          <cell r="E5022">
            <v>1</v>
          </cell>
          <cell r="F5022" t="str">
            <v>A</v>
          </cell>
          <cell r="G5022" t="str">
            <v>A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>Regional</v>
          </cell>
          <cell r="L5022" t="str">
            <v>AVIC</v>
          </cell>
          <cell r="M5022" t="str">
            <v>AVIC MA700</v>
          </cell>
        </row>
        <row r="5023">
          <cell r="A5023">
            <v>621</v>
          </cell>
          <cell r="B5023">
            <v>749</v>
          </cell>
          <cell r="C5023" t="str">
            <v>621#749</v>
          </cell>
          <cell r="D5023">
            <v>0</v>
          </cell>
          <cell r="E5023">
            <v>1</v>
          </cell>
          <cell r="F5023" t="str">
            <v>A</v>
          </cell>
          <cell r="G5023" t="str">
            <v>A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>Regional</v>
          </cell>
          <cell r="L5023" t="str">
            <v>De</v>
          </cell>
          <cell r="M5023" t="str">
            <v>De Havilland Canada DHC-8-100</v>
          </cell>
        </row>
        <row r="5024">
          <cell r="A5024">
            <v>622</v>
          </cell>
          <cell r="B5024">
            <v>749</v>
          </cell>
          <cell r="C5024" t="str">
            <v>622#749</v>
          </cell>
          <cell r="D5024">
            <v>0</v>
          </cell>
          <cell r="E5024">
            <v>1</v>
          </cell>
          <cell r="F5024" t="str">
            <v>A</v>
          </cell>
          <cell r="G5024" t="str">
            <v>A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>Regional</v>
          </cell>
          <cell r="L5024" t="str">
            <v>De</v>
          </cell>
          <cell r="M5024" t="str">
            <v>De Havilland Canada DHC-8-200</v>
          </cell>
        </row>
        <row r="5025">
          <cell r="A5025">
            <v>623</v>
          </cell>
          <cell r="B5025">
            <v>749</v>
          </cell>
          <cell r="C5025" t="str">
            <v>623#749</v>
          </cell>
          <cell r="D5025">
            <v>0</v>
          </cell>
          <cell r="E5025">
            <v>1</v>
          </cell>
          <cell r="F5025" t="str">
            <v>A</v>
          </cell>
          <cell r="G5025" t="str">
            <v>A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>Regional</v>
          </cell>
          <cell r="L5025" t="str">
            <v>De</v>
          </cell>
          <cell r="M5025" t="str">
            <v>De Havilland Canada DHC-8-300</v>
          </cell>
        </row>
        <row r="5026">
          <cell r="A5026">
            <v>21</v>
          </cell>
          <cell r="B5026">
            <v>749</v>
          </cell>
          <cell r="C5026" t="str">
            <v>21#749</v>
          </cell>
          <cell r="D5026">
            <v>0</v>
          </cell>
          <cell r="E5026">
            <v>1</v>
          </cell>
          <cell r="F5026" t="str">
            <v>A</v>
          </cell>
          <cell r="G5026" t="str">
            <v>A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>Regional</v>
          </cell>
          <cell r="L5026" t="str">
            <v>De</v>
          </cell>
          <cell r="M5026" t="str">
            <v>De Havilland Canada DHC-8-400</v>
          </cell>
        </row>
        <row r="5027">
          <cell r="A5027">
            <v>624</v>
          </cell>
          <cell r="B5027">
            <v>749</v>
          </cell>
          <cell r="C5027" t="str">
            <v>624#749</v>
          </cell>
          <cell r="D5027">
            <v>0</v>
          </cell>
          <cell r="E5027">
            <v>1</v>
          </cell>
          <cell r="F5027" t="str">
            <v>A</v>
          </cell>
          <cell r="G5027" t="str">
            <v>A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>Regional</v>
          </cell>
          <cell r="L5027" t="str">
            <v>Dornier</v>
          </cell>
          <cell r="M5027" t="str">
            <v>Dornier Do 328-100</v>
          </cell>
        </row>
        <row r="5028">
          <cell r="A5028">
            <v>613</v>
          </cell>
          <cell r="B5028">
            <v>749</v>
          </cell>
          <cell r="C5028" t="str">
            <v>613#749</v>
          </cell>
          <cell r="D5028">
            <v>0</v>
          </cell>
          <cell r="E5028">
            <v>1</v>
          </cell>
          <cell r="F5028" t="str">
            <v>A</v>
          </cell>
          <cell r="G5028" t="str">
            <v>A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>Regional</v>
          </cell>
          <cell r="L5028" t="str">
            <v xml:space="preserve">Embraer </v>
          </cell>
          <cell r="M5028" t="str">
            <v>New Embraer turboprop</v>
          </cell>
        </row>
        <row r="5029">
          <cell r="A5029">
            <v>625</v>
          </cell>
          <cell r="B5029">
            <v>749</v>
          </cell>
          <cell r="C5029" t="str">
            <v>625#749</v>
          </cell>
          <cell r="D5029">
            <v>0</v>
          </cell>
          <cell r="E5029">
            <v>1</v>
          </cell>
          <cell r="F5029" t="str">
            <v>A</v>
          </cell>
          <cell r="G5029" t="str">
            <v>A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>Regional</v>
          </cell>
          <cell r="L5029" t="str">
            <v>Xian</v>
          </cell>
          <cell r="M5029" t="str">
            <v>Xian MA60</v>
          </cell>
        </row>
        <row r="5030">
          <cell r="A5030">
            <v>544</v>
          </cell>
          <cell r="B5030">
            <v>749</v>
          </cell>
          <cell r="C5030" t="str">
            <v>544#749</v>
          </cell>
          <cell r="D5030">
            <v>0</v>
          </cell>
          <cell r="E5030">
            <v>1</v>
          </cell>
          <cell r="F5030" t="str">
            <v>A</v>
          </cell>
          <cell r="G5030" t="str">
            <v>A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>Turbine GA</v>
          </cell>
          <cell r="L5030" t="str">
            <v>Air</v>
          </cell>
          <cell r="M5030" t="str">
            <v>Air Tractor</v>
          </cell>
        </row>
        <row r="5031">
          <cell r="A5031">
            <v>545</v>
          </cell>
          <cell r="B5031">
            <v>749</v>
          </cell>
          <cell r="C5031" t="str">
            <v>545#749</v>
          </cell>
          <cell r="D5031">
            <v>0</v>
          </cell>
          <cell r="E5031">
            <v>1</v>
          </cell>
          <cell r="F5031" t="str">
            <v>A</v>
          </cell>
          <cell r="G5031" t="str">
            <v>A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>Turbine GA</v>
          </cell>
          <cell r="L5031" t="str">
            <v>GippsAero</v>
          </cell>
          <cell r="M5031" t="str">
            <v>GippsAero GA10 Airvan</v>
          </cell>
        </row>
        <row r="5032">
          <cell r="A5032">
            <v>548</v>
          </cell>
          <cell r="B5032">
            <v>749</v>
          </cell>
          <cell r="C5032" t="str">
            <v>548#749</v>
          </cell>
          <cell r="D5032">
            <v>0</v>
          </cell>
          <cell r="E5032">
            <v>1</v>
          </cell>
          <cell r="F5032" t="str">
            <v>A</v>
          </cell>
          <cell r="G5032" t="str">
            <v>A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>Turbine GA</v>
          </cell>
          <cell r="L5032" t="str">
            <v>Ayres</v>
          </cell>
          <cell r="M5032" t="str">
            <v>Ayres Thrush 510</v>
          </cell>
        </row>
        <row r="5033">
          <cell r="A5033">
            <v>549</v>
          </cell>
          <cell r="B5033">
            <v>749</v>
          </cell>
          <cell r="C5033" t="str">
            <v>549#749</v>
          </cell>
          <cell r="D5033">
            <v>0</v>
          </cell>
          <cell r="E5033">
            <v>1</v>
          </cell>
          <cell r="F5033" t="str">
            <v>A</v>
          </cell>
          <cell r="G5033" t="str">
            <v>A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>Turbine GA</v>
          </cell>
          <cell r="L5033" t="str">
            <v>Ayres</v>
          </cell>
          <cell r="M5033" t="str">
            <v>Ayres Thrush SR2</v>
          </cell>
        </row>
        <row r="5034">
          <cell r="A5034">
            <v>80</v>
          </cell>
          <cell r="B5034">
            <v>749</v>
          </cell>
          <cell r="C5034" t="str">
            <v>80#749</v>
          </cell>
          <cell r="D5034">
            <v>0</v>
          </cell>
          <cell r="E5034">
            <v>1</v>
          </cell>
          <cell r="F5034" t="str">
            <v>A</v>
          </cell>
          <cell r="G5034" t="str">
            <v>A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>Turbine GA</v>
          </cell>
          <cell r="L5034" t="str">
            <v>Beechcraft</v>
          </cell>
          <cell r="M5034" t="str">
            <v>Beechcraft King Air</v>
          </cell>
        </row>
        <row r="5035">
          <cell r="A5035">
            <v>226</v>
          </cell>
          <cell r="B5035">
            <v>749</v>
          </cell>
          <cell r="C5035" t="str">
            <v>226#749</v>
          </cell>
          <cell r="D5035">
            <v>0</v>
          </cell>
          <cell r="E5035">
            <v>1</v>
          </cell>
          <cell r="F5035" t="str">
            <v>A</v>
          </cell>
          <cell r="G5035" t="str">
            <v>A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>Turbine GA</v>
          </cell>
          <cell r="L5035" t="str">
            <v>Canadair</v>
          </cell>
          <cell r="M5035" t="str">
            <v>Canadair CL-415</v>
          </cell>
        </row>
        <row r="5036">
          <cell r="A5036">
            <v>82</v>
          </cell>
          <cell r="B5036">
            <v>749</v>
          </cell>
          <cell r="C5036" t="str">
            <v>82#749</v>
          </cell>
          <cell r="D5036">
            <v>0</v>
          </cell>
          <cell r="E5036">
            <v>1</v>
          </cell>
          <cell r="F5036" t="str">
            <v>A</v>
          </cell>
          <cell r="G5036" t="str">
            <v>A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>Turbine GA</v>
          </cell>
          <cell r="L5036" t="str">
            <v>Cessna</v>
          </cell>
          <cell r="M5036" t="str">
            <v>Cessna 208 Caravan</v>
          </cell>
        </row>
        <row r="5037">
          <cell r="A5037">
            <v>308</v>
          </cell>
          <cell r="B5037">
            <v>749</v>
          </cell>
          <cell r="C5037" t="str">
            <v>308#749</v>
          </cell>
          <cell r="D5037">
            <v>0</v>
          </cell>
          <cell r="E5037">
            <v>1</v>
          </cell>
          <cell r="F5037" t="str">
            <v>A</v>
          </cell>
          <cell r="G5037" t="str">
            <v>A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>Turbine GA</v>
          </cell>
          <cell r="L5037" t="str">
            <v>Cessna</v>
          </cell>
          <cell r="M5037" t="str">
            <v>Cessna 408 SkyCourier</v>
          </cell>
        </row>
        <row r="5038">
          <cell r="A5038">
            <v>81</v>
          </cell>
          <cell r="B5038">
            <v>749</v>
          </cell>
          <cell r="C5038" t="str">
            <v>81#749</v>
          </cell>
          <cell r="D5038">
            <v>0</v>
          </cell>
          <cell r="E5038">
            <v>1</v>
          </cell>
          <cell r="F5038" t="str">
            <v>A</v>
          </cell>
          <cell r="G5038" t="str">
            <v>A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>Turbine GA</v>
          </cell>
          <cell r="L5038" t="str">
            <v>Cessna</v>
          </cell>
          <cell r="M5038" t="str">
            <v>Cessna Denali</v>
          </cell>
        </row>
        <row r="5039">
          <cell r="A5039">
            <v>224</v>
          </cell>
          <cell r="B5039">
            <v>749</v>
          </cell>
          <cell r="C5039" t="str">
            <v>224#749</v>
          </cell>
          <cell r="D5039">
            <v>0</v>
          </cell>
          <cell r="E5039">
            <v>1</v>
          </cell>
          <cell r="F5039" t="str">
            <v>A</v>
          </cell>
          <cell r="G5039" t="str">
            <v>A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>Turbine GA</v>
          </cell>
          <cell r="L5039" t="str">
            <v>Dornier</v>
          </cell>
          <cell r="M5039" t="str">
            <v>Dornier Do 228</v>
          </cell>
        </row>
        <row r="5040">
          <cell r="A5040">
            <v>680</v>
          </cell>
          <cell r="B5040">
            <v>749</v>
          </cell>
          <cell r="C5040" t="str">
            <v>680#749</v>
          </cell>
          <cell r="D5040">
            <v>0</v>
          </cell>
          <cell r="E5040">
            <v>1</v>
          </cell>
          <cell r="F5040" t="str">
            <v>A</v>
          </cell>
          <cell r="G5040" t="str">
            <v>A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>Turbine GA</v>
          </cell>
          <cell r="L5040" t="str">
            <v>Epic</v>
          </cell>
          <cell r="M5040" t="str">
            <v>Epic E1000GX</v>
          </cell>
        </row>
        <row r="5041">
          <cell r="A5041">
            <v>225</v>
          </cell>
          <cell r="B5041">
            <v>749</v>
          </cell>
          <cell r="C5041" t="str">
            <v>225#749</v>
          </cell>
          <cell r="D5041">
            <v>0</v>
          </cell>
          <cell r="E5041">
            <v>1</v>
          </cell>
          <cell r="F5041" t="str">
            <v>A</v>
          </cell>
          <cell r="G5041" t="str">
            <v>A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>Turbine GA</v>
          </cell>
          <cell r="L5041" t="str">
            <v>Let</v>
          </cell>
          <cell r="M5041" t="str">
            <v>Let L-410 Turbolet</v>
          </cell>
        </row>
        <row r="5042">
          <cell r="A5042">
            <v>679</v>
          </cell>
          <cell r="B5042">
            <v>749</v>
          </cell>
          <cell r="C5042" t="str">
            <v>679#749</v>
          </cell>
          <cell r="D5042">
            <v>0</v>
          </cell>
          <cell r="E5042">
            <v>1</v>
          </cell>
          <cell r="F5042" t="str">
            <v>A</v>
          </cell>
          <cell r="G5042" t="str">
            <v>A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>Turbine GA</v>
          </cell>
          <cell r="L5042" t="str">
            <v>Indonesian Aerospace</v>
          </cell>
          <cell r="M5042" t="str">
            <v>Indonesian Aerospace N-219 Nurtanio</v>
          </cell>
        </row>
        <row r="5043">
          <cell r="A5043">
            <v>31</v>
          </cell>
          <cell r="B5043">
            <v>749</v>
          </cell>
          <cell r="C5043" t="str">
            <v>31#749</v>
          </cell>
          <cell r="D5043">
            <v>0</v>
          </cell>
          <cell r="E5043">
            <v>1</v>
          </cell>
          <cell r="F5043" t="str">
            <v>A</v>
          </cell>
          <cell r="G5043" t="str">
            <v>A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>Turbine GA</v>
          </cell>
          <cell r="L5043" t="str">
            <v>Beechcraft</v>
          </cell>
          <cell r="M5043" t="str">
            <v>Beechcraft Premier I</v>
          </cell>
        </row>
        <row r="5044">
          <cell r="A5044">
            <v>546</v>
          </cell>
          <cell r="B5044">
            <v>749</v>
          </cell>
          <cell r="C5044" t="str">
            <v>546#749</v>
          </cell>
          <cell r="D5044">
            <v>0</v>
          </cell>
          <cell r="E5044">
            <v>1</v>
          </cell>
          <cell r="F5044" t="str">
            <v>A</v>
          </cell>
          <cell r="G5044" t="str">
            <v>A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>Turbine GA</v>
          </cell>
          <cell r="L5044" t="str">
            <v>PAC</v>
          </cell>
          <cell r="M5044" t="str">
            <v>PAC P-750 XSTOL</v>
          </cell>
        </row>
        <row r="5045">
          <cell r="A5045">
            <v>75</v>
          </cell>
          <cell r="B5045">
            <v>749</v>
          </cell>
          <cell r="C5045" t="str">
            <v>75#749</v>
          </cell>
          <cell r="D5045">
            <v>0</v>
          </cell>
          <cell r="E5045">
            <v>1</v>
          </cell>
          <cell r="F5045" t="str">
            <v>A</v>
          </cell>
          <cell r="G5045" t="str">
            <v>A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>Turbine GA</v>
          </cell>
          <cell r="L5045" t="str">
            <v>Piaggio</v>
          </cell>
          <cell r="M5045" t="str">
            <v>Piaggio P.180 Avanti</v>
          </cell>
        </row>
        <row r="5046">
          <cell r="A5046">
            <v>77</v>
          </cell>
          <cell r="B5046">
            <v>749</v>
          </cell>
          <cell r="C5046" t="str">
            <v>77#749</v>
          </cell>
          <cell r="D5046">
            <v>0</v>
          </cell>
          <cell r="E5046">
            <v>1</v>
          </cell>
          <cell r="F5046" t="str">
            <v>A</v>
          </cell>
          <cell r="G5046" t="str">
            <v>A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>Turbine GA</v>
          </cell>
          <cell r="L5046" t="str">
            <v>Pilatus</v>
          </cell>
          <cell r="M5046" t="str">
            <v>Pilatus PC-12</v>
          </cell>
        </row>
        <row r="5047">
          <cell r="A5047">
            <v>76</v>
          </cell>
          <cell r="B5047">
            <v>749</v>
          </cell>
          <cell r="C5047" t="str">
            <v>76#749</v>
          </cell>
          <cell r="D5047">
            <v>0</v>
          </cell>
          <cell r="E5047">
            <v>1</v>
          </cell>
          <cell r="F5047" t="str">
            <v>A</v>
          </cell>
          <cell r="G5047" t="str">
            <v>A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>Turbine GA</v>
          </cell>
          <cell r="L5047" t="str">
            <v>Piper</v>
          </cell>
          <cell r="M5047" t="str">
            <v>Piper PA-46</v>
          </cell>
        </row>
        <row r="5048">
          <cell r="A5048">
            <v>186</v>
          </cell>
          <cell r="B5048">
            <v>749</v>
          </cell>
          <cell r="C5048" t="str">
            <v>186#749</v>
          </cell>
          <cell r="D5048">
            <v>0</v>
          </cell>
          <cell r="E5048">
            <v>1</v>
          </cell>
          <cell r="F5048" t="str">
            <v>A</v>
          </cell>
          <cell r="G5048" t="str">
            <v>A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>Turbine GA</v>
          </cell>
          <cell r="L5048" t="str">
            <v>PT6A powered</v>
          </cell>
          <cell r="M5048" t="str">
            <v>many and various using the Pratt &amp; Whitney Canada PT6A</v>
          </cell>
        </row>
        <row r="5049">
          <cell r="A5049">
            <v>547</v>
          </cell>
          <cell r="B5049">
            <v>749</v>
          </cell>
          <cell r="C5049" t="str">
            <v>547#749</v>
          </cell>
          <cell r="D5049">
            <v>0</v>
          </cell>
          <cell r="E5049">
            <v>1</v>
          </cell>
          <cell r="F5049" t="str">
            <v>A</v>
          </cell>
          <cell r="G5049" t="str">
            <v>A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>Turbine GA</v>
          </cell>
          <cell r="L5049" t="str">
            <v>Quest</v>
          </cell>
          <cell r="M5049" t="str">
            <v>Quest Kodiak</v>
          </cell>
        </row>
        <row r="5050">
          <cell r="A5050">
            <v>79</v>
          </cell>
          <cell r="B5050">
            <v>749</v>
          </cell>
          <cell r="C5050" t="str">
            <v>79#749</v>
          </cell>
          <cell r="D5050">
            <v>0</v>
          </cell>
          <cell r="E5050">
            <v>1</v>
          </cell>
          <cell r="F5050" t="str">
            <v>A</v>
          </cell>
          <cell r="G5050" t="str">
            <v>A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>Turbine GA</v>
          </cell>
          <cell r="L5050" t="str">
            <v>Reims-Cessna</v>
          </cell>
          <cell r="M5050" t="str">
            <v>Reims-Cessna F406 Caravan II</v>
          </cell>
        </row>
        <row r="5051">
          <cell r="A5051">
            <v>78</v>
          </cell>
          <cell r="B5051">
            <v>749</v>
          </cell>
          <cell r="C5051" t="str">
            <v>78#749</v>
          </cell>
          <cell r="D5051">
            <v>0</v>
          </cell>
          <cell r="E5051">
            <v>1</v>
          </cell>
          <cell r="F5051" t="str">
            <v>A</v>
          </cell>
          <cell r="G5051" t="str">
            <v>A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>Turbine GA</v>
          </cell>
          <cell r="L5051" t="str">
            <v>SOCATA</v>
          </cell>
          <cell r="M5051" t="str">
            <v>SOCATA TBM</v>
          </cell>
        </row>
        <row r="5052">
          <cell r="A5052">
            <v>614</v>
          </cell>
          <cell r="B5052">
            <v>749</v>
          </cell>
          <cell r="C5052" t="str">
            <v>614#749</v>
          </cell>
          <cell r="D5052">
            <v>0</v>
          </cell>
          <cell r="E5052">
            <v>1</v>
          </cell>
          <cell r="F5052" t="str">
            <v>A</v>
          </cell>
          <cell r="G5052" t="str">
            <v>A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>Turbine GA</v>
          </cell>
          <cell r="L5052" t="str">
            <v>Viking</v>
          </cell>
          <cell r="M5052" t="str">
            <v>Viking Twin Otter</v>
          </cell>
        </row>
        <row r="5053">
          <cell r="A5053">
            <v>175</v>
          </cell>
          <cell r="B5053">
            <v>749</v>
          </cell>
          <cell r="C5053" t="str">
            <v>175#749</v>
          </cell>
          <cell r="D5053">
            <v>0</v>
          </cell>
          <cell r="E5053">
            <v>1</v>
          </cell>
          <cell r="F5053" t="str">
            <v>A</v>
          </cell>
          <cell r="G5053" t="str">
            <v>A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>Turboprop Trainers / Light Attack</v>
          </cell>
          <cell r="L5053" t="str">
            <v>KAI</v>
          </cell>
          <cell r="M5053" t="str">
            <v>KAI KT-1 Woongbi</v>
          </cell>
        </row>
        <row r="5054">
          <cell r="A5054">
            <v>306</v>
          </cell>
          <cell r="B5054">
            <v>749</v>
          </cell>
          <cell r="C5054" t="str">
            <v>306#749</v>
          </cell>
          <cell r="D5054">
            <v>0</v>
          </cell>
          <cell r="E5054">
            <v>1</v>
          </cell>
          <cell r="F5054" t="str">
            <v>A</v>
          </cell>
          <cell r="G5054" t="str">
            <v>A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>Turboprop Trainers / Light Attack</v>
          </cell>
          <cell r="L5054" t="str">
            <v>TAI</v>
          </cell>
          <cell r="M5054" t="str">
            <v>TAI Hürkus</v>
          </cell>
        </row>
        <row r="5055">
          <cell r="A5055">
            <v>169</v>
          </cell>
          <cell r="B5055">
            <v>749</v>
          </cell>
          <cell r="C5055" t="str">
            <v>169#749</v>
          </cell>
          <cell r="D5055">
            <v>0</v>
          </cell>
          <cell r="E5055">
            <v>1</v>
          </cell>
          <cell r="F5055" t="str">
            <v>A</v>
          </cell>
          <cell r="G5055" t="str">
            <v>A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>Turboprop Trainers / Light Attack</v>
          </cell>
          <cell r="L5055" t="str">
            <v>Beechcraft</v>
          </cell>
          <cell r="M5055" t="str">
            <v>Beechcraft T-6 Texan II</v>
          </cell>
        </row>
        <row r="5056">
          <cell r="A5056">
            <v>172</v>
          </cell>
          <cell r="B5056">
            <v>749</v>
          </cell>
          <cell r="C5056" t="str">
            <v>172#749</v>
          </cell>
          <cell r="D5056">
            <v>0</v>
          </cell>
          <cell r="E5056">
            <v>1</v>
          </cell>
          <cell r="F5056" t="str">
            <v>A</v>
          </cell>
          <cell r="G5056" t="str">
            <v>A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>Turboprop Trainers / Light Attack</v>
          </cell>
          <cell r="L5056" t="str">
            <v>Grob</v>
          </cell>
          <cell r="M5056" t="str">
            <v>Grob G 120TP</v>
          </cell>
        </row>
        <row r="5057">
          <cell r="A5057">
            <v>677</v>
          </cell>
          <cell r="B5057">
            <v>749</v>
          </cell>
          <cell r="C5057" t="str">
            <v>677#749</v>
          </cell>
          <cell r="D5057">
            <v>0</v>
          </cell>
          <cell r="E5057">
            <v>1</v>
          </cell>
          <cell r="F5057" t="str">
            <v>A</v>
          </cell>
          <cell r="G5057" t="str">
            <v>A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>Turboprop Trainers / Light Attack</v>
          </cell>
          <cell r="L5057" t="str">
            <v>HAL</v>
          </cell>
          <cell r="M5057" t="str">
            <v>HAL HHT-40</v>
          </cell>
        </row>
        <row r="5058">
          <cell r="A5058">
            <v>227</v>
          </cell>
          <cell r="B5058">
            <v>749</v>
          </cell>
          <cell r="C5058" t="str">
            <v>227#749</v>
          </cell>
          <cell r="D5058">
            <v>0</v>
          </cell>
          <cell r="E5058">
            <v>1</v>
          </cell>
          <cell r="F5058" t="str">
            <v>A</v>
          </cell>
          <cell r="G5058" t="str">
            <v>A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>Turboprop Trainers / Light Attack</v>
          </cell>
          <cell r="L5058" t="str">
            <v>Other Turboprop trainers</v>
          </cell>
          <cell r="M5058" t="str">
            <v>Other Turboprop trainers/light attack</v>
          </cell>
        </row>
        <row r="5059">
          <cell r="A5059">
            <v>177</v>
          </cell>
          <cell r="B5059">
            <v>749</v>
          </cell>
          <cell r="C5059" t="str">
            <v>177#749</v>
          </cell>
          <cell r="D5059">
            <v>0</v>
          </cell>
          <cell r="E5059">
            <v>1</v>
          </cell>
          <cell r="F5059" t="str">
            <v>A</v>
          </cell>
          <cell r="G5059" t="str">
            <v>A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>Turboprop Trainers / Light Attack</v>
          </cell>
          <cell r="L5059" t="str">
            <v>Pilatus</v>
          </cell>
          <cell r="M5059" t="str">
            <v>Pilatus PC-7 Mk II</v>
          </cell>
        </row>
        <row r="5060">
          <cell r="A5060">
            <v>178</v>
          </cell>
          <cell r="B5060">
            <v>749</v>
          </cell>
          <cell r="C5060" t="str">
            <v>178#749</v>
          </cell>
          <cell r="D5060">
            <v>0</v>
          </cell>
          <cell r="E5060">
            <v>1</v>
          </cell>
          <cell r="F5060" t="str">
            <v>A</v>
          </cell>
          <cell r="G5060" t="str">
            <v>A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>Turboprop Trainers / Light Attack</v>
          </cell>
          <cell r="L5060" t="str">
            <v>Pilatus</v>
          </cell>
          <cell r="M5060" t="str">
            <v>Pilatus PC-9/PC-21</v>
          </cell>
        </row>
        <row r="5061">
          <cell r="A5061">
            <v>170</v>
          </cell>
          <cell r="B5061">
            <v>749</v>
          </cell>
          <cell r="C5061" t="str">
            <v>170#749</v>
          </cell>
          <cell r="D5061">
            <v>0</v>
          </cell>
          <cell r="E5061">
            <v>1</v>
          </cell>
          <cell r="F5061" t="str">
            <v>A</v>
          </cell>
          <cell r="G5061" t="str">
            <v>A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>Turboprop Trainers / Light Attack</v>
          </cell>
          <cell r="L5061" t="str">
            <v>Embraer</v>
          </cell>
          <cell r="M5061" t="str">
            <v>Embraer EMB 312/314 Tucano</v>
          </cell>
        </row>
        <row r="5062">
          <cell r="A5062">
            <v>665</v>
          </cell>
          <cell r="B5062">
            <v>750</v>
          </cell>
          <cell r="C5062" t="str">
            <v>665#750</v>
          </cell>
          <cell r="D5062">
            <v>0</v>
          </cell>
          <cell r="E5062">
            <v>2</v>
          </cell>
          <cell r="F5062" t="str">
            <v>A</v>
          </cell>
          <cell r="G5062" t="str">
            <v>A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>Freighter</v>
          </cell>
          <cell r="L5062" t="str">
            <v>Airbus</v>
          </cell>
          <cell r="M5062" t="str">
            <v>A320-200P2F</v>
          </cell>
        </row>
        <row r="5063">
          <cell r="A5063">
            <v>666</v>
          </cell>
          <cell r="B5063">
            <v>750</v>
          </cell>
          <cell r="C5063" t="str">
            <v>666#750</v>
          </cell>
          <cell r="D5063">
            <v>0</v>
          </cell>
          <cell r="E5063">
            <v>2</v>
          </cell>
          <cell r="F5063" t="str">
            <v>A</v>
          </cell>
          <cell r="G5063" t="str">
            <v>A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>Freighter</v>
          </cell>
          <cell r="L5063" t="str">
            <v>Airbus</v>
          </cell>
          <cell r="M5063" t="str">
            <v>A321P2F</v>
          </cell>
        </row>
        <row r="5064">
          <cell r="A5064">
            <v>573</v>
          </cell>
          <cell r="B5064">
            <v>750</v>
          </cell>
          <cell r="C5064" t="str">
            <v>573#750</v>
          </cell>
          <cell r="D5064">
            <v>0</v>
          </cell>
          <cell r="E5064">
            <v>2</v>
          </cell>
          <cell r="F5064" t="str">
            <v>A</v>
          </cell>
          <cell r="G5064" t="str">
            <v>A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>Freighter</v>
          </cell>
          <cell r="L5064" t="str">
            <v>Boeing</v>
          </cell>
          <cell r="M5064" t="str">
            <v>Boeing 737-300SF</v>
          </cell>
        </row>
        <row r="5065">
          <cell r="A5065">
            <v>572</v>
          </cell>
          <cell r="B5065">
            <v>750</v>
          </cell>
          <cell r="C5065" t="str">
            <v>572#750</v>
          </cell>
          <cell r="D5065">
            <v>0</v>
          </cell>
          <cell r="E5065">
            <v>2</v>
          </cell>
          <cell r="F5065" t="str">
            <v>A</v>
          </cell>
          <cell r="G5065" t="str">
            <v>A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>Freighter</v>
          </cell>
          <cell r="L5065" t="str">
            <v>Boeing</v>
          </cell>
          <cell r="M5065" t="str">
            <v>Boeing 737-400SF</v>
          </cell>
        </row>
        <row r="5066">
          <cell r="A5066">
            <v>591</v>
          </cell>
          <cell r="B5066">
            <v>750</v>
          </cell>
          <cell r="C5066" t="str">
            <v>591#750</v>
          </cell>
          <cell r="D5066">
            <v>0</v>
          </cell>
          <cell r="E5066">
            <v>2</v>
          </cell>
          <cell r="F5066" t="str">
            <v>A</v>
          </cell>
          <cell r="G5066" t="str">
            <v>A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>Freighter</v>
          </cell>
          <cell r="L5066" t="str">
            <v>Boeing</v>
          </cell>
          <cell r="M5066" t="str">
            <v>Boeing 737-700C</v>
          </cell>
        </row>
        <row r="5067">
          <cell r="A5067">
            <v>571</v>
          </cell>
          <cell r="B5067">
            <v>750</v>
          </cell>
          <cell r="C5067" t="str">
            <v>571#750</v>
          </cell>
          <cell r="D5067">
            <v>0</v>
          </cell>
          <cell r="E5067">
            <v>2</v>
          </cell>
          <cell r="F5067" t="str">
            <v>A</v>
          </cell>
          <cell r="G5067" t="str">
            <v>A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>Freighter</v>
          </cell>
          <cell r="L5067" t="str">
            <v>Boeing</v>
          </cell>
          <cell r="M5067" t="str">
            <v>Boeing 737-700/-800CF</v>
          </cell>
        </row>
        <row r="5068">
          <cell r="A5068">
            <v>596</v>
          </cell>
          <cell r="B5068">
            <v>750</v>
          </cell>
          <cell r="C5068" t="str">
            <v>596#750</v>
          </cell>
          <cell r="D5068">
            <v>0</v>
          </cell>
          <cell r="E5068">
            <v>2</v>
          </cell>
          <cell r="F5068" t="str">
            <v>A</v>
          </cell>
          <cell r="G5068" t="str">
            <v>A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>Freighter</v>
          </cell>
          <cell r="L5068" t="str">
            <v>Boeing</v>
          </cell>
          <cell r="M5068" t="str">
            <v>Boeing 757-200 PF/SF</v>
          </cell>
        </row>
        <row r="5069">
          <cell r="A5069">
            <v>595</v>
          </cell>
          <cell r="B5069">
            <v>750</v>
          </cell>
          <cell r="C5069" t="str">
            <v>595#750</v>
          </cell>
          <cell r="D5069">
            <v>0</v>
          </cell>
          <cell r="E5069">
            <v>2</v>
          </cell>
          <cell r="F5069" t="str">
            <v>A</v>
          </cell>
          <cell r="G5069" t="str">
            <v>A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>Freighter</v>
          </cell>
          <cell r="L5069" t="str">
            <v>Boeing</v>
          </cell>
          <cell r="M5069" t="str">
            <v>Boeing 757-200 PF/SF</v>
          </cell>
        </row>
        <row r="5070">
          <cell r="A5070">
            <v>671</v>
          </cell>
          <cell r="B5070">
            <v>750</v>
          </cell>
          <cell r="C5070" t="str">
            <v>671#750</v>
          </cell>
          <cell r="D5070">
            <v>0</v>
          </cell>
          <cell r="E5070">
            <v>2</v>
          </cell>
          <cell r="F5070" t="str">
            <v>A</v>
          </cell>
          <cell r="G5070" t="str">
            <v>A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>Freighter</v>
          </cell>
          <cell r="L5070" t="str">
            <v>Embraer</v>
          </cell>
          <cell r="M5070" t="str">
            <v>Embraer E190F (P2F)</v>
          </cell>
        </row>
        <row r="5071">
          <cell r="A5071">
            <v>672</v>
          </cell>
          <cell r="B5071">
            <v>750</v>
          </cell>
          <cell r="C5071" t="str">
            <v>672#750</v>
          </cell>
          <cell r="D5071">
            <v>0</v>
          </cell>
          <cell r="E5071">
            <v>2</v>
          </cell>
          <cell r="F5071" t="str">
            <v>A</v>
          </cell>
          <cell r="G5071" t="str">
            <v>A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>Freighter</v>
          </cell>
          <cell r="L5071" t="str">
            <v>Embraer</v>
          </cell>
          <cell r="M5071" t="str">
            <v>Embraer E195F (P2F)</v>
          </cell>
        </row>
        <row r="5072">
          <cell r="A5072">
            <v>668</v>
          </cell>
          <cell r="B5072">
            <v>750</v>
          </cell>
          <cell r="C5072" t="str">
            <v>668#750</v>
          </cell>
          <cell r="D5072">
            <v>0</v>
          </cell>
          <cell r="E5072">
            <v>1</v>
          </cell>
          <cell r="F5072" t="str">
            <v>A</v>
          </cell>
          <cell r="G5072" t="str">
            <v>A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>Freighter</v>
          </cell>
          <cell r="L5072" t="str">
            <v>ATR</v>
          </cell>
          <cell r="M5072" t="str">
            <v>ATR 72-600F</v>
          </cell>
        </row>
        <row r="5073">
          <cell r="A5073">
            <v>667</v>
          </cell>
          <cell r="B5073">
            <v>750</v>
          </cell>
          <cell r="C5073" t="str">
            <v>667#750</v>
          </cell>
          <cell r="D5073">
            <v>0</v>
          </cell>
          <cell r="E5073">
            <v>1</v>
          </cell>
          <cell r="F5073" t="str">
            <v>A</v>
          </cell>
          <cell r="G5073" t="str">
            <v>A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>Freighter</v>
          </cell>
          <cell r="L5073" t="str">
            <v>ATR</v>
          </cell>
          <cell r="M5073" t="str">
            <v>ATR 72/42 Freighter Conversion</v>
          </cell>
        </row>
        <row r="5074">
          <cell r="A5074">
            <v>39</v>
          </cell>
          <cell r="B5074">
            <v>750</v>
          </cell>
          <cell r="C5074" t="str">
            <v>39#750</v>
          </cell>
          <cell r="D5074">
            <v>0</v>
          </cell>
          <cell r="E5074">
            <v>1</v>
          </cell>
          <cell r="F5074" t="str">
            <v>A</v>
          </cell>
          <cell r="G5074" t="str">
            <v>A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>Business Jet</v>
          </cell>
          <cell r="L5074" t="str">
            <v>Cessna</v>
          </cell>
          <cell r="M5074" t="str">
            <v>Cessna Citation Encore</v>
          </cell>
        </row>
        <row r="5075">
          <cell r="A5075">
            <v>30</v>
          </cell>
          <cell r="B5075">
            <v>750</v>
          </cell>
          <cell r="C5075" t="str">
            <v>30#750</v>
          </cell>
          <cell r="D5075">
            <v>0</v>
          </cell>
          <cell r="E5075">
            <v>1</v>
          </cell>
          <cell r="F5075" t="str">
            <v>A</v>
          </cell>
          <cell r="G5075" t="str">
            <v>A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>Business Jet</v>
          </cell>
          <cell r="L5075" t="str">
            <v>Hawker</v>
          </cell>
          <cell r="M5075" t="str">
            <v>Hawker 400</v>
          </cell>
        </row>
        <row r="5076">
          <cell r="A5076">
            <v>56</v>
          </cell>
          <cell r="B5076">
            <v>750</v>
          </cell>
          <cell r="C5076" t="str">
            <v>56#750</v>
          </cell>
          <cell r="D5076">
            <v>0</v>
          </cell>
          <cell r="E5076">
            <v>1</v>
          </cell>
          <cell r="F5076" t="str">
            <v>A</v>
          </cell>
          <cell r="G5076" t="str">
            <v>A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>Business Jet</v>
          </cell>
          <cell r="L5076" t="str">
            <v>Embraer</v>
          </cell>
          <cell r="M5076" t="str">
            <v>Embraer Phenom 300</v>
          </cell>
        </row>
        <row r="5077">
          <cell r="A5077">
            <v>641</v>
          </cell>
          <cell r="B5077">
            <v>750</v>
          </cell>
          <cell r="C5077" t="str">
            <v>641#750</v>
          </cell>
          <cell r="D5077">
            <v>0</v>
          </cell>
          <cell r="E5077">
            <v>1</v>
          </cell>
          <cell r="F5077" t="str">
            <v>A</v>
          </cell>
          <cell r="G5077" t="str">
            <v>A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>Business Jet</v>
          </cell>
          <cell r="L5077" t="str">
            <v>Embraer</v>
          </cell>
          <cell r="M5077" t="str">
            <v>Embraer Phenom 300X</v>
          </cell>
        </row>
        <row r="5078">
          <cell r="A5078">
            <v>34</v>
          </cell>
          <cell r="B5078">
            <v>750</v>
          </cell>
          <cell r="C5078" t="str">
            <v>34#750</v>
          </cell>
          <cell r="D5078">
            <v>0</v>
          </cell>
          <cell r="E5078">
            <v>1</v>
          </cell>
          <cell r="F5078" t="str">
            <v>A</v>
          </cell>
          <cell r="G5078" t="str">
            <v>A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>Business Jet</v>
          </cell>
          <cell r="L5078" t="str">
            <v>Bombardier</v>
          </cell>
          <cell r="M5078" t="str">
            <v>Bombardier Challenger 300/350</v>
          </cell>
        </row>
        <row r="5079">
          <cell r="A5079">
            <v>649</v>
          </cell>
          <cell r="B5079">
            <v>750</v>
          </cell>
          <cell r="C5079" t="str">
            <v>649#750</v>
          </cell>
          <cell r="D5079">
            <v>0</v>
          </cell>
          <cell r="E5079">
            <v>1</v>
          </cell>
          <cell r="F5079" t="str">
            <v>A</v>
          </cell>
          <cell r="G5079" t="str">
            <v>A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>Business Jet</v>
          </cell>
          <cell r="L5079" t="str">
            <v>Bombardier</v>
          </cell>
          <cell r="M5079" t="str">
            <v>Bombardier Challenger 3500</v>
          </cell>
        </row>
        <row r="5080">
          <cell r="A5080">
            <v>46</v>
          </cell>
          <cell r="B5080">
            <v>750</v>
          </cell>
          <cell r="C5080" t="str">
            <v>46#750</v>
          </cell>
          <cell r="D5080">
            <v>0</v>
          </cell>
          <cell r="E5080">
            <v>1</v>
          </cell>
          <cell r="F5080" t="str">
            <v>A</v>
          </cell>
          <cell r="G5080" t="str">
            <v>A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>Business Jet</v>
          </cell>
          <cell r="L5080" t="str">
            <v>Cessna</v>
          </cell>
          <cell r="M5080" t="str">
            <v>Cessna Citation Latitude</v>
          </cell>
        </row>
        <row r="5081">
          <cell r="A5081">
            <v>45</v>
          </cell>
          <cell r="B5081">
            <v>750</v>
          </cell>
          <cell r="C5081" t="str">
            <v>45#750</v>
          </cell>
          <cell r="D5081">
            <v>0</v>
          </cell>
          <cell r="E5081">
            <v>1</v>
          </cell>
          <cell r="F5081" t="str">
            <v>A</v>
          </cell>
          <cell r="G5081" t="str">
            <v>A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>Business Jet</v>
          </cell>
          <cell r="L5081" t="str">
            <v>Cessna</v>
          </cell>
          <cell r="M5081" t="str">
            <v>Cessna Citation Sovereign</v>
          </cell>
        </row>
        <row r="5082">
          <cell r="A5082">
            <v>49</v>
          </cell>
          <cell r="B5082">
            <v>750</v>
          </cell>
          <cell r="C5082" t="str">
            <v>49#750</v>
          </cell>
          <cell r="D5082">
            <v>0</v>
          </cell>
          <cell r="E5082">
            <v>1</v>
          </cell>
          <cell r="F5082" t="str">
            <v>A</v>
          </cell>
          <cell r="G5082" t="str">
            <v>A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>Business Jet</v>
          </cell>
          <cell r="L5082" t="str">
            <v>Cessna</v>
          </cell>
          <cell r="M5082" t="str">
            <v>Cessna Citation X</v>
          </cell>
        </row>
        <row r="5083">
          <cell r="A5083">
            <v>40</v>
          </cell>
          <cell r="B5083">
            <v>750</v>
          </cell>
          <cell r="C5083" t="str">
            <v>40#750</v>
          </cell>
          <cell r="D5083">
            <v>0</v>
          </cell>
          <cell r="E5083">
            <v>1</v>
          </cell>
          <cell r="F5083" t="str">
            <v>A</v>
          </cell>
          <cell r="G5083" t="str">
            <v>A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>Business Jet</v>
          </cell>
          <cell r="L5083" t="str">
            <v>Cessna</v>
          </cell>
          <cell r="M5083" t="str">
            <v>Cessna Citation XLS</v>
          </cell>
        </row>
        <row r="5084">
          <cell r="A5084">
            <v>53</v>
          </cell>
          <cell r="B5084">
            <v>750</v>
          </cell>
          <cell r="C5084" t="str">
            <v>53#750</v>
          </cell>
          <cell r="D5084">
            <v>0</v>
          </cell>
          <cell r="E5084">
            <v>1</v>
          </cell>
          <cell r="F5084" t="str">
            <v>A</v>
          </cell>
          <cell r="G5084" t="str">
            <v>A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>Business Jet</v>
          </cell>
          <cell r="L5084" t="str">
            <v>Dassault</v>
          </cell>
          <cell r="M5084" t="str">
            <v>Dassault Falcon 2000</v>
          </cell>
        </row>
        <row r="5085">
          <cell r="A5085">
            <v>640</v>
          </cell>
          <cell r="B5085">
            <v>750</v>
          </cell>
          <cell r="C5085" t="str">
            <v>640#750</v>
          </cell>
          <cell r="D5085">
            <v>0</v>
          </cell>
          <cell r="E5085">
            <v>1</v>
          </cell>
          <cell r="F5085" t="str">
            <v>A</v>
          </cell>
          <cell r="G5085" t="str">
            <v>A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>Business Jet</v>
          </cell>
          <cell r="L5085" t="str">
            <v>Dassault</v>
          </cell>
          <cell r="M5085" t="str">
            <v>Dassault Falcon 2X</v>
          </cell>
        </row>
        <row r="5086">
          <cell r="A5086">
            <v>64</v>
          </cell>
          <cell r="B5086">
            <v>750</v>
          </cell>
          <cell r="C5086" t="str">
            <v>64#750</v>
          </cell>
          <cell r="D5086">
            <v>0</v>
          </cell>
          <cell r="E5086">
            <v>1</v>
          </cell>
          <cell r="F5086" t="str">
            <v>A</v>
          </cell>
          <cell r="G5086" t="str">
            <v>A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>Business Jet</v>
          </cell>
          <cell r="L5086" t="str">
            <v>Gulfstream</v>
          </cell>
          <cell r="M5086" t="str">
            <v>Gulfstream G100</v>
          </cell>
        </row>
        <row r="5087">
          <cell r="A5087">
            <v>454</v>
          </cell>
          <cell r="B5087">
            <v>750</v>
          </cell>
          <cell r="C5087" t="str">
            <v>454#750</v>
          </cell>
          <cell r="D5087">
            <v>0</v>
          </cell>
          <cell r="E5087">
            <v>1</v>
          </cell>
          <cell r="F5087" t="str">
            <v>A</v>
          </cell>
          <cell r="G5087" t="str">
            <v>A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>Business Jet</v>
          </cell>
          <cell r="L5087" t="str">
            <v>Gulfstream</v>
          </cell>
          <cell r="M5087" t="str">
            <v>Gulfstream G280</v>
          </cell>
        </row>
        <row r="5088">
          <cell r="A5088">
            <v>642</v>
          </cell>
          <cell r="B5088">
            <v>750</v>
          </cell>
          <cell r="C5088" t="str">
            <v>642#750</v>
          </cell>
          <cell r="D5088">
            <v>0</v>
          </cell>
          <cell r="E5088">
            <v>1</v>
          </cell>
          <cell r="F5088" t="str">
            <v>A</v>
          </cell>
          <cell r="G5088" t="str">
            <v>A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>Business Jet</v>
          </cell>
          <cell r="L5088" t="str">
            <v>Gulfstream</v>
          </cell>
          <cell r="M5088" t="str">
            <v>Gulfstream G285X</v>
          </cell>
        </row>
        <row r="5089">
          <cell r="A5089">
            <v>33</v>
          </cell>
          <cell r="B5089">
            <v>750</v>
          </cell>
          <cell r="C5089" t="str">
            <v>33#750</v>
          </cell>
          <cell r="D5089">
            <v>0</v>
          </cell>
          <cell r="E5089">
            <v>1</v>
          </cell>
          <cell r="F5089" t="str">
            <v>A</v>
          </cell>
          <cell r="G5089" t="str">
            <v>A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>Business Jet</v>
          </cell>
          <cell r="L5089" t="str">
            <v>Hawker</v>
          </cell>
          <cell r="M5089" t="str">
            <v>Hawker 4000</v>
          </cell>
        </row>
        <row r="5090">
          <cell r="A5090">
            <v>32</v>
          </cell>
          <cell r="B5090">
            <v>750</v>
          </cell>
          <cell r="C5090" t="str">
            <v>32#750</v>
          </cell>
          <cell r="D5090">
            <v>0</v>
          </cell>
          <cell r="E5090">
            <v>1</v>
          </cell>
          <cell r="F5090" t="str">
            <v>A</v>
          </cell>
          <cell r="G5090" t="str">
            <v>A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>Business Jet</v>
          </cell>
          <cell r="L5090" t="str">
            <v>Hawker</v>
          </cell>
          <cell r="M5090" t="str">
            <v>Hawker 750/850/900</v>
          </cell>
        </row>
        <row r="5091">
          <cell r="A5091">
            <v>68</v>
          </cell>
          <cell r="B5091">
            <v>750</v>
          </cell>
          <cell r="C5091" t="str">
            <v>68#750</v>
          </cell>
          <cell r="D5091">
            <v>0</v>
          </cell>
          <cell r="E5091">
            <v>1</v>
          </cell>
          <cell r="F5091" t="str">
            <v>A</v>
          </cell>
          <cell r="G5091" t="str">
            <v>A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>Business Jet</v>
          </cell>
          <cell r="L5091" t="str">
            <v>Learjet</v>
          </cell>
          <cell r="M5091" t="str">
            <v>Learjet 60</v>
          </cell>
        </row>
        <row r="5092">
          <cell r="A5092">
            <v>67</v>
          </cell>
          <cell r="B5092">
            <v>750</v>
          </cell>
          <cell r="C5092" t="str">
            <v>67#750</v>
          </cell>
          <cell r="D5092">
            <v>0</v>
          </cell>
          <cell r="E5092">
            <v>1</v>
          </cell>
          <cell r="F5092" t="str">
            <v>A</v>
          </cell>
          <cell r="G5092" t="str">
            <v>A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>Business Jet</v>
          </cell>
          <cell r="L5092" t="str">
            <v>Learjet</v>
          </cell>
          <cell r="M5092" t="str">
            <v>Learjet 70/75</v>
          </cell>
        </row>
        <row r="5093">
          <cell r="A5093">
            <v>57</v>
          </cell>
          <cell r="B5093">
            <v>750</v>
          </cell>
          <cell r="C5093" t="str">
            <v>57#750</v>
          </cell>
          <cell r="D5093">
            <v>0</v>
          </cell>
          <cell r="E5093">
            <v>1</v>
          </cell>
          <cell r="F5093" t="str">
            <v>A</v>
          </cell>
          <cell r="G5093" t="str">
            <v>A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>Business Jet</v>
          </cell>
          <cell r="L5093" t="str">
            <v>Embraer</v>
          </cell>
          <cell r="M5093" t="str">
            <v>Legacy 450/Praetor 500</v>
          </cell>
        </row>
        <row r="5094">
          <cell r="A5094">
            <v>58</v>
          </cell>
          <cell r="B5094">
            <v>750</v>
          </cell>
          <cell r="C5094" t="str">
            <v>58#750</v>
          </cell>
          <cell r="D5094">
            <v>0</v>
          </cell>
          <cell r="E5094">
            <v>1</v>
          </cell>
          <cell r="F5094" t="str">
            <v>A</v>
          </cell>
          <cell r="G5094" t="str">
            <v>A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>Business Jet</v>
          </cell>
          <cell r="L5094" t="str">
            <v>Embraer</v>
          </cell>
          <cell r="M5094" t="str">
            <v>Legacy 500/Praetor 600</v>
          </cell>
        </row>
        <row r="5095">
          <cell r="A5095">
            <v>71</v>
          </cell>
          <cell r="B5095">
            <v>750</v>
          </cell>
          <cell r="C5095" t="str">
            <v>71#750</v>
          </cell>
          <cell r="D5095">
            <v>0</v>
          </cell>
          <cell r="E5095">
            <v>1</v>
          </cell>
          <cell r="F5095" t="str">
            <v>A</v>
          </cell>
          <cell r="G5095" t="str">
            <v>A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>Business Jet</v>
          </cell>
          <cell r="L5095" t="str">
            <v>Pilatus</v>
          </cell>
          <cell r="M5095" t="str">
            <v>Pilatus PC-24</v>
          </cell>
        </row>
        <row r="5096">
          <cell r="A5096">
            <v>550</v>
          </cell>
          <cell r="B5096">
            <v>750</v>
          </cell>
          <cell r="C5096" t="str">
            <v>550#750</v>
          </cell>
          <cell r="D5096">
            <v>0</v>
          </cell>
          <cell r="E5096">
            <v>1</v>
          </cell>
          <cell r="F5096" t="str">
            <v>A</v>
          </cell>
          <cell r="G5096" t="str">
            <v>A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>Business Jet</v>
          </cell>
          <cell r="L5096" t="str">
            <v>Cirrus</v>
          </cell>
          <cell r="M5096" t="str">
            <v>Cirrus Vision Jet SF50</v>
          </cell>
        </row>
        <row r="5097">
          <cell r="A5097">
            <v>41</v>
          </cell>
          <cell r="B5097">
            <v>750</v>
          </cell>
          <cell r="C5097" t="str">
            <v>41#750</v>
          </cell>
          <cell r="D5097">
            <v>0</v>
          </cell>
          <cell r="E5097">
            <v>1</v>
          </cell>
          <cell r="F5097" t="str">
            <v>A</v>
          </cell>
          <cell r="G5097" t="str">
            <v>A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>Business Jet</v>
          </cell>
          <cell r="L5097" t="str">
            <v>Cessna</v>
          </cell>
          <cell r="M5097" t="str">
            <v>Cessna Citation M2</v>
          </cell>
        </row>
        <row r="5098">
          <cell r="A5098">
            <v>44</v>
          </cell>
          <cell r="B5098">
            <v>750</v>
          </cell>
          <cell r="C5098" t="str">
            <v>44#750</v>
          </cell>
          <cell r="D5098">
            <v>0</v>
          </cell>
          <cell r="E5098">
            <v>1</v>
          </cell>
          <cell r="F5098" t="str">
            <v>A</v>
          </cell>
          <cell r="G5098" t="str">
            <v>A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>Business Jet</v>
          </cell>
          <cell r="L5098" t="str">
            <v>Cessna</v>
          </cell>
          <cell r="M5098" t="str">
            <v>Cessna Citation Mustang</v>
          </cell>
        </row>
        <row r="5099">
          <cell r="A5099">
            <v>70</v>
          </cell>
          <cell r="B5099">
            <v>750</v>
          </cell>
          <cell r="C5099" t="str">
            <v>70#750</v>
          </cell>
          <cell r="D5099">
            <v>0</v>
          </cell>
          <cell r="E5099">
            <v>1</v>
          </cell>
          <cell r="F5099" t="str">
            <v>A</v>
          </cell>
          <cell r="G5099" t="str">
            <v>A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>Business Jet</v>
          </cell>
          <cell r="L5099" t="str">
            <v>Eclipse</v>
          </cell>
          <cell r="M5099" t="str">
            <v>Eclipse 550</v>
          </cell>
        </row>
        <row r="5100">
          <cell r="A5100">
            <v>590</v>
          </cell>
          <cell r="B5100">
            <v>750</v>
          </cell>
          <cell r="C5100" t="str">
            <v>590#750</v>
          </cell>
          <cell r="D5100">
            <v>0</v>
          </cell>
          <cell r="E5100">
            <v>1</v>
          </cell>
          <cell r="F5100" t="str">
            <v>A</v>
          </cell>
          <cell r="G5100" t="str">
            <v>A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>Business Jet</v>
          </cell>
          <cell r="L5100" t="str">
            <v>Honda</v>
          </cell>
          <cell r="M5100" t="str">
            <v>Honda HA-2600 HondaJet</v>
          </cell>
        </row>
        <row r="5101">
          <cell r="A5101">
            <v>66</v>
          </cell>
          <cell r="B5101">
            <v>750</v>
          </cell>
          <cell r="C5101" t="str">
            <v>66#750</v>
          </cell>
          <cell r="D5101">
            <v>0</v>
          </cell>
          <cell r="E5101">
            <v>1</v>
          </cell>
          <cell r="F5101" t="str">
            <v>A</v>
          </cell>
          <cell r="G5101" t="str">
            <v>A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>Business Jet</v>
          </cell>
          <cell r="L5101" t="str">
            <v>Honda</v>
          </cell>
          <cell r="M5101" t="str">
            <v>Honda HA-420 HondaJet</v>
          </cell>
        </row>
        <row r="5102">
          <cell r="A5102">
            <v>180</v>
          </cell>
          <cell r="B5102">
            <v>750</v>
          </cell>
          <cell r="C5102" t="str">
            <v>180#750</v>
          </cell>
          <cell r="D5102">
            <v>0</v>
          </cell>
          <cell r="E5102">
            <v>1</v>
          </cell>
          <cell r="F5102" t="str">
            <v>A</v>
          </cell>
          <cell r="G5102" t="str">
            <v>A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>Business Jet</v>
          </cell>
          <cell r="L5102" t="str">
            <v>Nextant Aerospace</v>
          </cell>
          <cell r="M5102" t="str">
            <v>Nextant Aerospace - Nextant 400XT Aircraft</v>
          </cell>
        </row>
        <row r="5103">
          <cell r="A5103">
            <v>55</v>
          </cell>
          <cell r="B5103">
            <v>750</v>
          </cell>
          <cell r="C5103" t="str">
            <v>55#750</v>
          </cell>
          <cell r="D5103">
            <v>0</v>
          </cell>
          <cell r="E5103">
            <v>1</v>
          </cell>
          <cell r="F5103" t="str">
            <v>A</v>
          </cell>
          <cell r="G5103" t="str">
            <v>A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>Business Jet</v>
          </cell>
          <cell r="L5103" t="str">
            <v>Embraer</v>
          </cell>
          <cell r="M5103" t="str">
            <v>Embraer Phenom 100</v>
          </cell>
        </row>
        <row r="5104">
          <cell r="A5104">
            <v>35</v>
          </cell>
          <cell r="B5104">
            <v>750</v>
          </cell>
          <cell r="C5104" t="str">
            <v>35#750</v>
          </cell>
          <cell r="D5104">
            <v>0</v>
          </cell>
          <cell r="E5104">
            <v>1</v>
          </cell>
          <cell r="F5104" t="str">
            <v>A</v>
          </cell>
          <cell r="G5104" t="str">
            <v>A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>Business Jet</v>
          </cell>
          <cell r="L5104" t="str">
            <v>Bombardier</v>
          </cell>
          <cell r="M5104" t="str">
            <v>Bombardier Challenger 600 series</v>
          </cell>
        </row>
        <row r="5105">
          <cell r="A5105">
            <v>635</v>
          </cell>
          <cell r="B5105">
            <v>750</v>
          </cell>
          <cell r="C5105" t="str">
            <v>635#750</v>
          </cell>
          <cell r="D5105">
            <v>0</v>
          </cell>
          <cell r="E5105">
            <v>1</v>
          </cell>
          <cell r="F5105" t="str">
            <v>A</v>
          </cell>
          <cell r="G5105" t="str">
            <v>A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>Business Jet</v>
          </cell>
          <cell r="L5105" t="str">
            <v>Bombardier</v>
          </cell>
          <cell r="M5105" t="str">
            <v>Bombardier Challenger 6XX series</v>
          </cell>
        </row>
        <row r="5106">
          <cell r="A5106">
            <v>72</v>
          </cell>
          <cell r="B5106">
            <v>750</v>
          </cell>
          <cell r="C5106" t="str">
            <v>72#750</v>
          </cell>
          <cell r="D5106">
            <v>0</v>
          </cell>
          <cell r="E5106">
            <v>1</v>
          </cell>
          <cell r="F5106" t="str">
            <v>A</v>
          </cell>
          <cell r="G5106" t="str">
            <v>A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>Business Jet</v>
          </cell>
          <cell r="L5106" t="str">
            <v>Bombardier</v>
          </cell>
          <cell r="M5106" t="str">
            <v>Bombardier Challenger 850</v>
          </cell>
        </row>
        <row r="5107">
          <cell r="A5107">
            <v>48</v>
          </cell>
          <cell r="B5107">
            <v>750</v>
          </cell>
          <cell r="C5107" t="str">
            <v>48#750</v>
          </cell>
          <cell r="D5107">
            <v>0</v>
          </cell>
          <cell r="E5107">
            <v>1</v>
          </cell>
          <cell r="F5107" t="str">
            <v>A</v>
          </cell>
          <cell r="G5107" t="str">
            <v>A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>Business Jet</v>
          </cell>
          <cell r="L5107" t="str">
            <v>Cessna</v>
          </cell>
          <cell r="M5107" t="str">
            <v>Cessna Citation Hemisphere</v>
          </cell>
        </row>
        <row r="5108">
          <cell r="A5108">
            <v>47</v>
          </cell>
          <cell r="B5108">
            <v>750</v>
          </cell>
          <cell r="C5108" t="str">
            <v>47#750</v>
          </cell>
          <cell r="D5108">
            <v>0</v>
          </cell>
          <cell r="E5108">
            <v>1</v>
          </cell>
          <cell r="F5108" t="str">
            <v>A</v>
          </cell>
          <cell r="G5108" t="str">
            <v>A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>Business Jet</v>
          </cell>
          <cell r="L5108" t="str">
            <v>Cessna</v>
          </cell>
          <cell r="M5108" t="str">
            <v>Cessna Citation Longitude</v>
          </cell>
        </row>
        <row r="5109">
          <cell r="A5109">
            <v>587</v>
          </cell>
          <cell r="B5109">
            <v>750</v>
          </cell>
          <cell r="C5109" t="str">
            <v>587#750</v>
          </cell>
          <cell r="D5109">
            <v>0</v>
          </cell>
          <cell r="E5109">
            <v>1</v>
          </cell>
          <cell r="F5109" t="str">
            <v>A</v>
          </cell>
          <cell r="G5109" t="str">
            <v>A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>Business Jet</v>
          </cell>
          <cell r="L5109" t="str">
            <v>Dassault</v>
          </cell>
          <cell r="M5109" t="str">
            <v>Dassault Falcon 10X</v>
          </cell>
        </row>
        <row r="5110">
          <cell r="A5110">
            <v>51</v>
          </cell>
          <cell r="B5110">
            <v>750</v>
          </cell>
          <cell r="C5110" t="str">
            <v>51#750</v>
          </cell>
          <cell r="D5110">
            <v>0</v>
          </cell>
          <cell r="E5110">
            <v>1</v>
          </cell>
          <cell r="F5110" t="str">
            <v>A</v>
          </cell>
          <cell r="G5110" t="str">
            <v>A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>Business Jet</v>
          </cell>
          <cell r="L5110" t="str">
            <v>Dassault</v>
          </cell>
          <cell r="M5110" t="str">
            <v>Dassault Falcon 6X</v>
          </cell>
        </row>
        <row r="5111">
          <cell r="A5111">
            <v>54</v>
          </cell>
          <cell r="B5111">
            <v>750</v>
          </cell>
          <cell r="C5111" t="str">
            <v>54#750</v>
          </cell>
          <cell r="D5111">
            <v>0</v>
          </cell>
          <cell r="E5111">
            <v>1</v>
          </cell>
          <cell r="F5111" t="str">
            <v>A</v>
          </cell>
          <cell r="G5111" t="str">
            <v>A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>Business Jet</v>
          </cell>
          <cell r="L5111" t="str">
            <v>Dassault</v>
          </cell>
          <cell r="M5111" t="str">
            <v>Dassault Falcon 7X/8X</v>
          </cell>
        </row>
        <row r="5112">
          <cell r="A5112">
            <v>50</v>
          </cell>
          <cell r="B5112">
            <v>750</v>
          </cell>
          <cell r="C5112" t="str">
            <v>50#750</v>
          </cell>
          <cell r="D5112">
            <v>0</v>
          </cell>
          <cell r="E5112">
            <v>1</v>
          </cell>
          <cell r="F5112" t="str">
            <v>A</v>
          </cell>
          <cell r="G5112" t="str">
            <v>A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>Business Jet</v>
          </cell>
          <cell r="L5112" t="str">
            <v>Dassault</v>
          </cell>
          <cell r="M5112" t="str">
            <v>Dassault Falcon 900</v>
          </cell>
        </row>
        <row r="5113">
          <cell r="A5113">
            <v>651</v>
          </cell>
          <cell r="B5113">
            <v>750</v>
          </cell>
          <cell r="C5113" t="str">
            <v>651#750</v>
          </cell>
          <cell r="D5113">
            <v>0</v>
          </cell>
          <cell r="E5113">
            <v>1</v>
          </cell>
          <cell r="F5113" t="str">
            <v>A</v>
          </cell>
          <cell r="G5113" t="str">
            <v>A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>Business Jet</v>
          </cell>
          <cell r="L5113" t="str">
            <v>Gulfstream</v>
          </cell>
          <cell r="M5113" t="str">
            <v>Gulfstream G400</v>
          </cell>
        </row>
        <row r="5114">
          <cell r="A5114">
            <v>59</v>
          </cell>
          <cell r="B5114">
            <v>750</v>
          </cell>
          <cell r="C5114" t="str">
            <v>59#750</v>
          </cell>
          <cell r="D5114">
            <v>0</v>
          </cell>
          <cell r="E5114">
            <v>1</v>
          </cell>
          <cell r="F5114" t="str">
            <v>A</v>
          </cell>
          <cell r="G5114" t="str">
            <v>A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>Business Jet</v>
          </cell>
          <cell r="L5114" t="str">
            <v>Gulfstream</v>
          </cell>
          <cell r="M5114" t="str">
            <v>Gulfstream G450</v>
          </cell>
        </row>
        <row r="5115">
          <cell r="A5115">
            <v>61</v>
          </cell>
          <cell r="B5115">
            <v>750</v>
          </cell>
          <cell r="C5115" t="str">
            <v>61#750</v>
          </cell>
          <cell r="D5115">
            <v>0</v>
          </cell>
          <cell r="E5115">
            <v>1</v>
          </cell>
          <cell r="F5115" t="str">
            <v>A</v>
          </cell>
          <cell r="G5115" t="str">
            <v>A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>Business Jet</v>
          </cell>
          <cell r="L5115" t="str">
            <v>Gulfstream</v>
          </cell>
          <cell r="M5115" t="str">
            <v>Gulfstream G500</v>
          </cell>
        </row>
        <row r="5116">
          <cell r="A5116">
            <v>62</v>
          </cell>
          <cell r="B5116">
            <v>750</v>
          </cell>
          <cell r="C5116" t="str">
            <v>62#750</v>
          </cell>
          <cell r="D5116">
            <v>0</v>
          </cell>
          <cell r="E5116">
            <v>1</v>
          </cell>
          <cell r="F5116" t="str">
            <v>A</v>
          </cell>
          <cell r="G5116" t="str">
            <v>A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>Business Jet</v>
          </cell>
          <cell r="L5116" t="str">
            <v>Gulfstream</v>
          </cell>
          <cell r="M5116" t="str">
            <v xml:space="preserve">Gulfstream G600 </v>
          </cell>
        </row>
        <row r="5117">
          <cell r="A5117">
            <v>60</v>
          </cell>
          <cell r="B5117">
            <v>750</v>
          </cell>
          <cell r="C5117" t="str">
            <v>60#750</v>
          </cell>
          <cell r="D5117">
            <v>0</v>
          </cell>
          <cell r="E5117">
            <v>1</v>
          </cell>
          <cell r="F5117" t="str">
            <v>A</v>
          </cell>
          <cell r="G5117" t="str">
            <v>A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>Business Jet</v>
          </cell>
          <cell r="L5117" t="str">
            <v>Gulfstream</v>
          </cell>
          <cell r="M5117" t="str">
            <v>Gulfstream G550</v>
          </cell>
        </row>
        <row r="5118">
          <cell r="A5118">
            <v>63</v>
          </cell>
          <cell r="B5118">
            <v>750</v>
          </cell>
          <cell r="C5118" t="str">
            <v>63#750</v>
          </cell>
          <cell r="D5118">
            <v>0</v>
          </cell>
          <cell r="E5118">
            <v>1</v>
          </cell>
          <cell r="F5118" t="str">
            <v>A</v>
          </cell>
          <cell r="G5118" t="str">
            <v>A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>Business Jet</v>
          </cell>
          <cell r="L5118" t="str">
            <v>Gulfstream</v>
          </cell>
          <cell r="M5118" t="str">
            <v>Gulfstream G650</v>
          </cell>
        </row>
        <row r="5119">
          <cell r="A5119">
            <v>598</v>
          </cell>
          <cell r="B5119">
            <v>750</v>
          </cell>
          <cell r="C5119" t="str">
            <v>598#750</v>
          </cell>
          <cell r="D5119">
            <v>0</v>
          </cell>
          <cell r="E5119">
            <v>1</v>
          </cell>
          <cell r="F5119" t="str">
            <v>A</v>
          </cell>
          <cell r="G5119" t="str">
            <v>A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>Business Jet</v>
          </cell>
          <cell r="L5119" t="str">
            <v>Gulfstream</v>
          </cell>
          <cell r="M5119" t="str">
            <v>Gulfstream G700</v>
          </cell>
        </row>
        <row r="5120">
          <cell r="A5120">
            <v>670</v>
          </cell>
          <cell r="B5120">
            <v>750</v>
          </cell>
          <cell r="C5120" t="str">
            <v>670#750</v>
          </cell>
          <cell r="D5120">
            <v>0</v>
          </cell>
          <cell r="E5120">
            <v>1</v>
          </cell>
          <cell r="F5120" t="str">
            <v>A</v>
          </cell>
          <cell r="G5120" t="str">
            <v>A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>Business Jet</v>
          </cell>
          <cell r="L5120" t="str">
            <v>Gulfstream</v>
          </cell>
          <cell r="M5120" t="str">
            <v>Gulfstream G800</v>
          </cell>
        </row>
        <row r="5121">
          <cell r="A5121">
            <v>38</v>
          </cell>
          <cell r="B5121">
            <v>750</v>
          </cell>
          <cell r="C5121" t="str">
            <v>38#750</v>
          </cell>
          <cell r="D5121">
            <v>0</v>
          </cell>
          <cell r="E5121">
            <v>1</v>
          </cell>
          <cell r="F5121" t="str">
            <v>A</v>
          </cell>
          <cell r="G5121" t="str">
            <v>A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>Business Jet</v>
          </cell>
          <cell r="L5121" t="str">
            <v>Bombardier</v>
          </cell>
          <cell r="M5121" t="str">
            <v>Bombardier Global 7500/8000</v>
          </cell>
        </row>
        <row r="5122">
          <cell r="A5122">
            <v>36</v>
          </cell>
          <cell r="B5122">
            <v>750</v>
          </cell>
          <cell r="C5122" t="str">
            <v>36#750</v>
          </cell>
          <cell r="D5122">
            <v>0</v>
          </cell>
          <cell r="E5122">
            <v>1</v>
          </cell>
          <cell r="F5122" t="str">
            <v>A</v>
          </cell>
          <cell r="G5122" t="str">
            <v>A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>Business Jet</v>
          </cell>
          <cell r="L5122" t="str">
            <v>Bombardier</v>
          </cell>
          <cell r="M5122" t="str">
            <v>Bombardier Global 5000</v>
          </cell>
        </row>
        <row r="5123">
          <cell r="A5123">
            <v>576</v>
          </cell>
          <cell r="B5123">
            <v>750</v>
          </cell>
          <cell r="C5123" t="str">
            <v>576#750</v>
          </cell>
          <cell r="D5123">
            <v>0</v>
          </cell>
          <cell r="E5123">
            <v>1</v>
          </cell>
          <cell r="F5123" t="str">
            <v>A</v>
          </cell>
          <cell r="G5123" t="str">
            <v>A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>Business Jet</v>
          </cell>
          <cell r="L5123" t="str">
            <v>Bombardier</v>
          </cell>
          <cell r="M5123" t="str">
            <v>Bombardier Global 5500</v>
          </cell>
        </row>
        <row r="5124">
          <cell r="A5124">
            <v>37</v>
          </cell>
          <cell r="B5124">
            <v>750</v>
          </cell>
          <cell r="C5124" t="str">
            <v>37#750</v>
          </cell>
          <cell r="D5124">
            <v>0</v>
          </cell>
          <cell r="E5124">
            <v>1</v>
          </cell>
          <cell r="F5124" t="str">
            <v>A</v>
          </cell>
          <cell r="G5124" t="str">
            <v>A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>Business Jet</v>
          </cell>
          <cell r="L5124" t="str">
            <v>Bombardier</v>
          </cell>
          <cell r="M5124" t="str">
            <v>Bombardier Global 6000</v>
          </cell>
        </row>
        <row r="5125">
          <cell r="A5125">
            <v>577</v>
          </cell>
          <cell r="B5125">
            <v>750</v>
          </cell>
          <cell r="C5125" t="str">
            <v>577#750</v>
          </cell>
          <cell r="D5125">
            <v>0</v>
          </cell>
          <cell r="E5125">
            <v>1</v>
          </cell>
          <cell r="F5125" t="str">
            <v>A</v>
          </cell>
          <cell r="G5125" t="str">
            <v>A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>Business Jet</v>
          </cell>
          <cell r="L5125" t="str">
            <v>Bombardier</v>
          </cell>
          <cell r="M5125" t="str">
            <v>Bombardier Global 6500</v>
          </cell>
        </row>
        <row r="5126">
          <cell r="A5126">
            <v>74</v>
          </cell>
          <cell r="B5126">
            <v>750</v>
          </cell>
          <cell r="C5126" t="str">
            <v>74#750</v>
          </cell>
          <cell r="D5126">
            <v>0</v>
          </cell>
          <cell r="E5126">
            <v>1</v>
          </cell>
          <cell r="F5126" t="str">
            <v>A</v>
          </cell>
          <cell r="G5126" t="str">
            <v>A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>Business Jet</v>
          </cell>
          <cell r="L5126" t="str">
            <v>Embraer</v>
          </cell>
          <cell r="M5126" t="str">
            <v>Embraer Legacy 600/650</v>
          </cell>
        </row>
        <row r="5127">
          <cell r="A5127">
            <v>652</v>
          </cell>
          <cell r="B5127">
            <v>750</v>
          </cell>
          <cell r="C5127" t="str">
            <v>652#750</v>
          </cell>
          <cell r="D5127">
            <v>0</v>
          </cell>
          <cell r="E5127">
            <v>1</v>
          </cell>
          <cell r="F5127" t="str">
            <v>A</v>
          </cell>
          <cell r="G5127" t="str">
            <v>A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>Business Jet</v>
          </cell>
          <cell r="L5127" t="str">
            <v>Embraer</v>
          </cell>
          <cell r="M5127" t="str">
            <v>Embraer legacy 700</v>
          </cell>
        </row>
        <row r="5128">
          <cell r="A5128">
            <v>73</v>
          </cell>
          <cell r="B5128">
            <v>750</v>
          </cell>
          <cell r="C5128" t="str">
            <v>73#750</v>
          </cell>
          <cell r="D5128">
            <v>0</v>
          </cell>
          <cell r="E5128">
            <v>1</v>
          </cell>
          <cell r="F5128" t="str">
            <v>A</v>
          </cell>
          <cell r="G5128" t="str">
            <v>A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>Business Jet</v>
          </cell>
          <cell r="L5128" t="str">
            <v>Embraer</v>
          </cell>
          <cell r="M5128" t="str">
            <v>Embraer Lineage 1000</v>
          </cell>
        </row>
        <row r="5129">
          <cell r="A5129">
            <v>42</v>
          </cell>
          <cell r="B5129">
            <v>750</v>
          </cell>
          <cell r="C5129" t="str">
            <v>42#750</v>
          </cell>
          <cell r="D5129">
            <v>0</v>
          </cell>
          <cell r="E5129">
            <v>1</v>
          </cell>
          <cell r="F5129" t="str">
            <v>A</v>
          </cell>
          <cell r="G5129" t="str">
            <v>A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>Business Jet</v>
          </cell>
          <cell r="L5129" t="str">
            <v>Cessna</v>
          </cell>
          <cell r="M5129" t="str">
            <v>Cessna Citation CJ3</v>
          </cell>
        </row>
        <row r="5130">
          <cell r="A5130">
            <v>43</v>
          </cell>
          <cell r="B5130">
            <v>750</v>
          </cell>
          <cell r="C5130" t="str">
            <v>43#750</v>
          </cell>
          <cell r="D5130">
            <v>0</v>
          </cell>
          <cell r="E5130">
            <v>1</v>
          </cell>
          <cell r="F5130" t="str">
            <v>A</v>
          </cell>
          <cell r="G5130" t="str">
            <v>A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>Business Jet</v>
          </cell>
          <cell r="L5130" t="str">
            <v>Cessna</v>
          </cell>
          <cell r="M5130" t="str">
            <v>Cessna Citation CJ4</v>
          </cell>
        </row>
        <row r="5131">
          <cell r="A5131">
            <v>296</v>
          </cell>
          <cell r="B5131">
            <v>750</v>
          </cell>
          <cell r="C5131" t="str">
            <v>296#750</v>
          </cell>
          <cell r="D5131">
            <v>0</v>
          </cell>
          <cell r="E5131">
            <v>2</v>
          </cell>
          <cell r="F5131" t="str">
            <v>A</v>
          </cell>
          <cell r="G5131" t="str">
            <v>A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>Business Jet</v>
          </cell>
          <cell r="L5131" t="str">
            <v>Airbus</v>
          </cell>
          <cell r="M5131" t="str">
            <v>Airbus ACJ320 Family</v>
          </cell>
        </row>
        <row r="5132">
          <cell r="A5132">
            <v>526</v>
          </cell>
          <cell r="B5132">
            <v>750</v>
          </cell>
          <cell r="C5132" t="str">
            <v>526#750</v>
          </cell>
          <cell r="D5132">
            <v>0</v>
          </cell>
          <cell r="E5132">
            <v>2</v>
          </cell>
          <cell r="F5132" t="str">
            <v>A</v>
          </cell>
          <cell r="G5132" t="str">
            <v>A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>Business Jet</v>
          </cell>
          <cell r="L5132" t="str">
            <v>Airbus</v>
          </cell>
          <cell r="M5132" t="str">
            <v>Airbus ACJ320 Family</v>
          </cell>
        </row>
        <row r="5133">
          <cell r="A5133">
            <v>528</v>
          </cell>
          <cell r="B5133">
            <v>750</v>
          </cell>
          <cell r="C5133" t="str">
            <v>528#750</v>
          </cell>
          <cell r="D5133">
            <v>0</v>
          </cell>
          <cell r="E5133">
            <v>2</v>
          </cell>
          <cell r="F5133" t="str">
            <v>A</v>
          </cell>
          <cell r="G5133" t="str">
            <v>A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>Business Jet</v>
          </cell>
          <cell r="L5133" t="str">
            <v>Airbus</v>
          </cell>
          <cell r="M5133" t="str">
            <v>Airbus ACJ320neo Family</v>
          </cell>
        </row>
        <row r="5134">
          <cell r="A5134">
            <v>527</v>
          </cell>
          <cell r="B5134">
            <v>750</v>
          </cell>
          <cell r="C5134" t="str">
            <v>527#750</v>
          </cell>
          <cell r="D5134">
            <v>0</v>
          </cell>
          <cell r="E5134">
            <v>2</v>
          </cell>
          <cell r="F5134" t="str">
            <v>A</v>
          </cell>
          <cell r="G5134" t="str">
            <v>A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>Business Jet</v>
          </cell>
          <cell r="L5134" t="str">
            <v>Airbus</v>
          </cell>
          <cell r="M5134" t="str">
            <v>Airbus ACJ320neo Family</v>
          </cell>
        </row>
        <row r="5135">
          <cell r="A5135">
            <v>529</v>
          </cell>
          <cell r="B5135">
            <v>750</v>
          </cell>
          <cell r="C5135" t="str">
            <v>529#750</v>
          </cell>
          <cell r="D5135">
            <v>0</v>
          </cell>
          <cell r="E5135">
            <v>2</v>
          </cell>
          <cell r="F5135" t="str">
            <v>A</v>
          </cell>
          <cell r="G5135" t="str">
            <v>A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>Business Jet</v>
          </cell>
          <cell r="L5135" t="str">
            <v>Boeing</v>
          </cell>
          <cell r="M5135" t="str">
            <v>Boeing BBJ MAX</v>
          </cell>
        </row>
        <row r="5136">
          <cell r="A5136">
            <v>297</v>
          </cell>
          <cell r="B5136">
            <v>750</v>
          </cell>
          <cell r="C5136" t="str">
            <v>297#750</v>
          </cell>
          <cell r="D5136">
            <v>0</v>
          </cell>
          <cell r="E5136">
            <v>2</v>
          </cell>
          <cell r="F5136" t="str">
            <v>A</v>
          </cell>
          <cell r="G5136" t="str">
            <v>A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>Business Jet</v>
          </cell>
          <cell r="L5136" t="str">
            <v>Boeing</v>
          </cell>
          <cell r="M5136" t="str">
            <v>Boeing BBJ/BBJ2/BBJ3</v>
          </cell>
        </row>
        <row r="5137">
          <cell r="A5137">
            <v>636</v>
          </cell>
          <cell r="B5137">
            <v>750</v>
          </cell>
          <cell r="C5137" t="str">
            <v>636#750</v>
          </cell>
          <cell r="D5137">
            <v>0</v>
          </cell>
          <cell r="E5137">
            <v>2</v>
          </cell>
          <cell r="F5137" t="str">
            <v>A</v>
          </cell>
          <cell r="G5137" t="str">
            <v>A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>Military Transport / Special Mission</v>
          </cell>
          <cell r="L5137" t="str">
            <v>Boeing</v>
          </cell>
          <cell r="M5137" t="str">
            <v>Boeing B-52 Stratofortress</v>
          </cell>
        </row>
        <row r="5138">
          <cell r="A5138">
            <v>676</v>
          </cell>
          <cell r="B5138">
            <v>750</v>
          </cell>
          <cell r="C5138" t="str">
            <v>676#750</v>
          </cell>
          <cell r="D5138">
            <v>0</v>
          </cell>
          <cell r="E5138">
            <v>2</v>
          </cell>
          <cell r="F5138" t="str">
            <v>A</v>
          </cell>
          <cell r="G5138" t="str">
            <v>A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>Military Transport / Special Mission</v>
          </cell>
          <cell r="L5138" t="str">
            <v>Boeing</v>
          </cell>
          <cell r="M5138" t="str">
            <v>Boeing B-52 Stratofortress re-engine</v>
          </cell>
        </row>
        <row r="5139">
          <cell r="A5139">
            <v>156</v>
          </cell>
          <cell r="B5139">
            <v>750</v>
          </cell>
          <cell r="C5139" t="str">
            <v>156#750</v>
          </cell>
          <cell r="D5139">
            <v>0</v>
          </cell>
          <cell r="E5139">
            <v>2</v>
          </cell>
          <cell r="F5139" t="str">
            <v>A</v>
          </cell>
          <cell r="G5139" t="str">
            <v>A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>Military Transport / Special Mission</v>
          </cell>
          <cell r="L5139" t="str">
            <v>Boeing</v>
          </cell>
          <cell r="M5139" t="str">
            <v>Boeing P-8 Poseidon</v>
          </cell>
        </row>
        <row r="5140">
          <cell r="A5140">
            <v>574</v>
          </cell>
          <cell r="B5140">
            <v>750</v>
          </cell>
          <cell r="C5140" t="str">
            <v>574#750</v>
          </cell>
          <cell r="D5140">
            <v>0</v>
          </cell>
          <cell r="E5140">
            <v>2</v>
          </cell>
          <cell r="F5140" t="str">
            <v>A</v>
          </cell>
          <cell r="G5140" t="str">
            <v>A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>Military Transport / Special Mission</v>
          </cell>
          <cell r="L5140" t="str">
            <v>Boeing</v>
          </cell>
          <cell r="M5140" t="str">
            <v>Boeing C-40 Clipper</v>
          </cell>
        </row>
        <row r="5141">
          <cell r="A5141">
            <v>566</v>
          </cell>
          <cell r="B5141">
            <v>751</v>
          </cell>
          <cell r="C5141" t="str">
            <v>566#751</v>
          </cell>
          <cell r="D5141">
            <v>0</v>
          </cell>
          <cell r="E5141">
            <v>1</v>
          </cell>
          <cell r="F5141" t="str">
            <v>A</v>
          </cell>
          <cell r="G5141" t="str">
            <v>A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>Freighter</v>
          </cell>
          <cell r="L5141" t="str">
            <v>Airbus</v>
          </cell>
          <cell r="M5141" t="str">
            <v>Airbus A300-600ST Beluga</v>
          </cell>
        </row>
        <row r="5142">
          <cell r="A5142">
            <v>562</v>
          </cell>
          <cell r="B5142">
            <v>751</v>
          </cell>
          <cell r="C5142" t="str">
            <v>562#751</v>
          </cell>
          <cell r="D5142">
            <v>0</v>
          </cell>
          <cell r="E5142">
            <v>1</v>
          </cell>
          <cell r="F5142" t="str">
            <v>A</v>
          </cell>
          <cell r="G5142" t="str">
            <v>A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>Freighter</v>
          </cell>
          <cell r="L5142" t="str">
            <v>Airbus</v>
          </cell>
          <cell r="M5142" t="str">
            <v>Airbus A330-300P2F</v>
          </cell>
        </row>
        <row r="5143">
          <cell r="A5143">
            <v>563</v>
          </cell>
          <cell r="B5143">
            <v>751</v>
          </cell>
          <cell r="C5143" t="str">
            <v>563#751</v>
          </cell>
          <cell r="D5143">
            <v>0</v>
          </cell>
          <cell r="E5143">
            <v>1</v>
          </cell>
          <cell r="F5143" t="str">
            <v>A</v>
          </cell>
          <cell r="G5143" t="str">
            <v>A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>Freighter</v>
          </cell>
          <cell r="L5143" t="str">
            <v>Airbus</v>
          </cell>
          <cell r="M5143" t="str">
            <v>Airbus A330-300P2F</v>
          </cell>
        </row>
        <row r="5144">
          <cell r="A5144">
            <v>564</v>
          </cell>
          <cell r="B5144">
            <v>751</v>
          </cell>
          <cell r="C5144" t="str">
            <v>564#751</v>
          </cell>
          <cell r="D5144">
            <v>0</v>
          </cell>
          <cell r="E5144">
            <v>1</v>
          </cell>
          <cell r="F5144" t="str">
            <v>A</v>
          </cell>
          <cell r="G5144" t="str">
            <v>A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>Freighter</v>
          </cell>
          <cell r="L5144" t="str">
            <v>Airbus</v>
          </cell>
          <cell r="M5144" t="str">
            <v>Airbus A330-300P2F</v>
          </cell>
        </row>
        <row r="5145">
          <cell r="A5145">
            <v>669</v>
          </cell>
          <cell r="B5145">
            <v>751</v>
          </cell>
          <cell r="C5145" t="str">
            <v>669#751</v>
          </cell>
          <cell r="D5145">
            <v>0</v>
          </cell>
          <cell r="E5145">
            <v>1</v>
          </cell>
          <cell r="F5145" t="str">
            <v>A</v>
          </cell>
          <cell r="G5145" t="str">
            <v>A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>Freighter</v>
          </cell>
          <cell r="L5145" t="str">
            <v>Airbus</v>
          </cell>
          <cell r="M5145" t="str">
            <v>Airbus A340-600NGF</v>
          </cell>
        </row>
        <row r="5146">
          <cell r="A5146">
            <v>570</v>
          </cell>
          <cell r="B5146">
            <v>751</v>
          </cell>
          <cell r="C5146" t="str">
            <v>570#751</v>
          </cell>
          <cell r="D5146">
            <v>0</v>
          </cell>
          <cell r="E5146">
            <v>1</v>
          </cell>
          <cell r="F5146" t="str">
            <v>A</v>
          </cell>
          <cell r="G5146" t="str">
            <v>A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>Freighter</v>
          </cell>
          <cell r="L5146" t="str">
            <v>Boeing</v>
          </cell>
          <cell r="M5146" t="str">
            <v>Boeing 767-300BCF</v>
          </cell>
        </row>
        <row r="5147">
          <cell r="A5147">
            <v>569</v>
          </cell>
          <cell r="B5147">
            <v>751</v>
          </cell>
          <cell r="C5147" t="str">
            <v>569#751</v>
          </cell>
          <cell r="D5147">
            <v>0</v>
          </cell>
          <cell r="E5147">
            <v>1</v>
          </cell>
          <cell r="F5147" t="str">
            <v>A</v>
          </cell>
          <cell r="G5147" t="str">
            <v>A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>Freighter</v>
          </cell>
          <cell r="L5147" t="str">
            <v>Boeing</v>
          </cell>
          <cell r="M5147" t="str">
            <v>Boeing 767-300F</v>
          </cell>
        </row>
        <row r="5148">
          <cell r="A5148">
            <v>627</v>
          </cell>
          <cell r="B5148">
            <v>751</v>
          </cell>
          <cell r="C5148" t="str">
            <v>627#751</v>
          </cell>
          <cell r="D5148">
            <v>0</v>
          </cell>
          <cell r="E5148">
            <v>1</v>
          </cell>
          <cell r="F5148" t="str">
            <v>A</v>
          </cell>
          <cell r="G5148" t="str">
            <v>A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>Freighter</v>
          </cell>
          <cell r="L5148" t="str">
            <v>McDonnell</v>
          </cell>
          <cell r="M5148" t="str">
            <v>McDonnell Douglas MD-11F/CF</v>
          </cell>
        </row>
        <row r="5149">
          <cell r="A5149">
            <v>626</v>
          </cell>
          <cell r="B5149">
            <v>751</v>
          </cell>
          <cell r="C5149" t="str">
            <v>626#751</v>
          </cell>
          <cell r="D5149">
            <v>0</v>
          </cell>
          <cell r="E5149">
            <v>1</v>
          </cell>
          <cell r="F5149" t="str">
            <v>A</v>
          </cell>
          <cell r="G5149" t="str">
            <v>A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>Freighter</v>
          </cell>
          <cell r="L5149" t="str">
            <v>McDonnell</v>
          </cell>
          <cell r="M5149" t="str">
            <v>McDonnell Douglas MD-11F/CF</v>
          </cell>
        </row>
        <row r="5150">
          <cell r="A5150">
            <v>665</v>
          </cell>
          <cell r="B5150">
            <v>751</v>
          </cell>
          <cell r="C5150" t="str">
            <v>665#751</v>
          </cell>
          <cell r="D5150">
            <v>0</v>
          </cell>
          <cell r="E5150">
            <v>1</v>
          </cell>
          <cell r="F5150" t="str">
            <v>A</v>
          </cell>
          <cell r="G5150" t="str">
            <v>A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>Freighter</v>
          </cell>
          <cell r="L5150" t="str">
            <v>Airbus</v>
          </cell>
          <cell r="M5150" t="str">
            <v>A320-200P2F</v>
          </cell>
        </row>
        <row r="5151">
          <cell r="A5151">
            <v>666</v>
          </cell>
          <cell r="B5151">
            <v>751</v>
          </cell>
          <cell r="C5151" t="str">
            <v>666#751</v>
          </cell>
          <cell r="D5151">
            <v>0</v>
          </cell>
          <cell r="E5151">
            <v>1</v>
          </cell>
          <cell r="F5151" t="str">
            <v>A</v>
          </cell>
          <cell r="G5151" t="str">
            <v>A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>Freighter</v>
          </cell>
          <cell r="L5151" t="str">
            <v>Airbus</v>
          </cell>
          <cell r="M5151" t="str">
            <v>A321P2F</v>
          </cell>
        </row>
        <row r="5152">
          <cell r="A5152">
            <v>573</v>
          </cell>
          <cell r="B5152">
            <v>751</v>
          </cell>
          <cell r="C5152" t="str">
            <v>573#751</v>
          </cell>
          <cell r="D5152">
            <v>0</v>
          </cell>
          <cell r="E5152">
            <v>1</v>
          </cell>
          <cell r="F5152" t="str">
            <v>A</v>
          </cell>
          <cell r="G5152" t="str">
            <v>A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>Freighter</v>
          </cell>
          <cell r="L5152" t="str">
            <v>Boeing</v>
          </cell>
          <cell r="M5152" t="str">
            <v>Boeing 737-300SF</v>
          </cell>
        </row>
        <row r="5153">
          <cell r="A5153">
            <v>572</v>
          </cell>
          <cell r="B5153">
            <v>751</v>
          </cell>
          <cell r="C5153" t="str">
            <v>572#751</v>
          </cell>
          <cell r="D5153">
            <v>0</v>
          </cell>
          <cell r="E5153">
            <v>1</v>
          </cell>
          <cell r="F5153" t="str">
            <v>A</v>
          </cell>
          <cell r="G5153" t="str">
            <v>A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>Freighter</v>
          </cell>
          <cell r="L5153" t="str">
            <v>Boeing</v>
          </cell>
          <cell r="M5153" t="str">
            <v>Boeing 737-400SF</v>
          </cell>
        </row>
        <row r="5154">
          <cell r="A5154">
            <v>591</v>
          </cell>
          <cell r="B5154">
            <v>751</v>
          </cell>
          <cell r="C5154" t="str">
            <v>591#751</v>
          </cell>
          <cell r="D5154">
            <v>0</v>
          </cell>
          <cell r="E5154">
            <v>1</v>
          </cell>
          <cell r="F5154" t="str">
            <v>A</v>
          </cell>
          <cell r="G5154" t="str">
            <v>A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>Freighter</v>
          </cell>
          <cell r="L5154" t="str">
            <v>Boeing</v>
          </cell>
          <cell r="M5154" t="str">
            <v>Boeing 737-700C</v>
          </cell>
        </row>
        <row r="5155">
          <cell r="A5155">
            <v>571</v>
          </cell>
          <cell r="B5155">
            <v>751</v>
          </cell>
          <cell r="C5155" t="str">
            <v>571#751</v>
          </cell>
          <cell r="D5155">
            <v>0</v>
          </cell>
          <cell r="E5155">
            <v>1</v>
          </cell>
          <cell r="F5155" t="str">
            <v>A</v>
          </cell>
          <cell r="G5155" t="str">
            <v>A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>Freighter</v>
          </cell>
          <cell r="L5155" t="str">
            <v>Boeing</v>
          </cell>
          <cell r="M5155" t="str">
            <v>Boeing 737-700/-800CF</v>
          </cell>
        </row>
        <row r="5156">
          <cell r="A5156">
            <v>596</v>
          </cell>
          <cell r="B5156">
            <v>751</v>
          </cell>
          <cell r="C5156" t="str">
            <v>596#751</v>
          </cell>
          <cell r="D5156">
            <v>0</v>
          </cell>
          <cell r="E5156">
            <v>1</v>
          </cell>
          <cell r="F5156" t="str">
            <v>A</v>
          </cell>
          <cell r="G5156" t="str">
            <v>A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>Freighter</v>
          </cell>
          <cell r="L5156" t="str">
            <v>Boeing</v>
          </cell>
          <cell r="M5156" t="str">
            <v>Boeing 757-200 PF/SF</v>
          </cell>
        </row>
        <row r="5157">
          <cell r="A5157">
            <v>595</v>
          </cell>
          <cell r="B5157">
            <v>751</v>
          </cell>
          <cell r="C5157" t="str">
            <v>595#751</v>
          </cell>
          <cell r="D5157">
            <v>0</v>
          </cell>
          <cell r="E5157">
            <v>1</v>
          </cell>
          <cell r="F5157" t="str">
            <v>A</v>
          </cell>
          <cell r="G5157" t="str">
            <v>A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>Freighter</v>
          </cell>
          <cell r="L5157" t="str">
            <v>Boeing</v>
          </cell>
          <cell r="M5157" t="str">
            <v>Boeing 757-200 PF/SF</v>
          </cell>
        </row>
        <row r="5158">
          <cell r="A5158">
            <v>671</v>
          </cell>
          <cell r="B5158">
            <v>751</v>
          </cell>
          <cell r="C5158" t="str">
            <v>671#751</v>
          </cell>
          <cell r="D5158">
            <v>0</v>
          </cell>
          <cell r="E5158">
            <v>1</v>
          </cell>
          <cell r="F5158" t="str">
            <v>A</v>
          </cell>
          <cell r="G5158" t="str">
            <v>A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>Freighter</v>
          </cell>
          <cell r="L5158" t="str">
            <v>Embraer</v>
          </cell>
          <cell r="M5158" t="str">
            <v>Embraer E190F (P2F)</v>
          </cell>
        </row>
        <row r="5159">
          <cell r="A5159">
            <v>672</v>
          </cell>
          <cell r="B5159">
            <v>751</v>
          </cell>
          <cell r="C5159" t="str">
            <v>672#751</v>
          </cell>
          <cell r="D5159">
            <v>0</v>
          </cell>
          <cell r="E5159">
            <v>1</v>
          </cell>
          <cell r="F5159" t="str">
            <v>A</v>
          </cell>
          <cell r="G5159" t="str">
            <v>A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>Freighter</v>
          </cell>
          <cell r="L5159" t="str">
            <v>Embraer</v>
          </cell>
          <cell r="M5159" t="str">
            <v>Embraer E195F (P2F)</v>
          </cell>
        </row>
        <row r="5160">
          <cell r="A5160">
            <v>668</v>
          </cell>
          <cell r="B5160">
            <v>751</v>
          </cell>
          <cell r="C5160" t="str">
            <v>668#751</v>
          </cell>
          <cell r="D5160">
            <v>0</v>
          </cell>
          <cell r="E5160">
            <v>1</v>
          </cell>
          <cell r="F5160" t="str">
            <v>A</v>
          </cell>
          <cell r="G5160" t="str">
            <v>A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>Freighter</v>
          </cell>
          <cell r="L5160" t="str">
            <v>ATR</v>
          </cell>
          <cell r="M5160" t="str">
            <v>ATR 72-600F</v>
          </cell>
        </row>
        <row r="5161">
          <cell r="A5161">
            <v>667</v>
          </cell>
          <cell r="B5161">
            <v>751</v>
          </cell>
          <cell r="C5161" t="str">
            <v>667#751</v>
          </cell>
          <cell r="D5161">
            <v>0</v>
          </cell>
          <cell r="E5161">
            <v>1</v>
          </cell>
          <cell r="F5161" t="str">
            <v>A</v>
          </cell>
          <cell r="G5161" t="str">
            <v>A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>Freighter</v>
          </cell>
          <cell r="L5161" t="str">
            <v>ATR</v>
          </cell>
          <cell r="M5161" t="str">
            <v>ATR 72/42 Freighter Conversion</v>
          </cell>
        </row>
        <row r="5162">
          <cell r="A5162">
            <v>565</v>
          </cell>
          <cell r="B5162">
            <v>751</v>
          </cell>
          <cell r="C5162" t="str">
            <v>565#751</v>
          </cell>
          <cell r="D5162">
            <v>0</v>
          </cell>
          <cell r="E5162">
            <v>1</v>
          </cell>
          <cell r="F5162" t="str">
            <v>A</v>
          </cell>
          <cell r="G5162" t="str">
            <v>A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>Freighter</v>
          </cell>
          <cell r="L5162" t="str">
            <v>Airbus</v>
          </cell>
          <cell r="M5162" t="str">
            <v>Airbus A330-743L Beluga XL</v>
          </cell>
        </row>
        <row r="5163">
          <cell r="A5163">
            <v>644</v>
          </cell>
          <cell r="B5163">
            <v>751</v>
          </cell>
          <cell r="C5163" t="str">
            <v>644#751</v>
          </cell>
          <cell r="D5163">
            <v>0</v>
          </cell>
          <cell r="E5163">
            <v>1</v>
          </cell>
          <cell r="F5163" t="str">
            <v>A</v>
          </cell>
          <cell r="G5163" t="str">
            <v>A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>Freighter</v>
          </cell>
          <cell r="L5163" t="str">
            <v>Airbus</v>
          </cell>
          <cell r="M5163" t="str">
            <v>Airbus A350F</v>
          </cell>
        </row>
        <row r="5164">
          <cell r="A5164">
            <v>592</v>
          </cell>
          <cell r="B5164">
            <v>751</v>
          </cell>
          <cell r="C5164" t="str">
            <v>592#751</v>
          </cell>
          <cell r="D5164">
            <v>0</v>
          </cell>
          <cell r="E5164">
            <v>1</v>
          </cell>
          <cell r="F5164" t="str">
            <v>A</v>
          </cell>
          <cell r="G5164" t="str">
            <v>A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>Freighter</v>
          </cell>
          <cell r="L5164" t="str">
            <v>Boeing</v>
          </cell>
          <cell r="M5164" t="str">
            <v>Boeing 747-400CF</v>
          </cell>
        </row>
        <row r="5165">
          <cell r="A5165">
            <v>593</v>
          </cell>
          <cell r="B5165">
            <v>751</v>
          </cell>
          <cell r="C5165" t="str">
            <v>593#751</v>
          </cell>
          <cell r="D5165">
            <v>0</v>
          </cell>
          <cell r="E5165">
            <v>1</v>
          </cell>
          <cell r="F5165" t="str">
            <v>A</v>
          </cell>
          <cell r="G5165" t="str">
            <v>A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>Freighter</v>
          </cell>
          <cell r="L5165" t="str">
            <v>Boeing</v>
          </cell>
          <cell r="M5165" t="str">
            <v>Boeing 747-400CF</v>
          </cell>
        </row>
        <row r="5166">
          <cell r="A5166">
            <v>629</v>
          </cell>
          <cell r="B5166">
            <v>751</v>
          </cell>
          <cell r="C5166" t="str">
            <v>629#751</v>
          </cell>
          <cell r="D5166">
            <v>0</v>
          </cell>
          <cell r="E5166">
            <v>1</v>
          </cell>
          <cell r="F5166" t="str">
            <v>A</v>
          </cell>
          <cell r="G5166" t="str">
            <v>A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>Freighter</v>
          </cell>
          <cell r="L5166" t="str">
            <v>Boeing</v>
          </cell>
          <cell r="M5166" t="str">
            <v>Boeing 747-400F/ERF</v>
          </cell>
        </row>
        <row r="5167">
          <cell r="A5167">
            <v>628</v>
          </cell>
          <cell r="B5167">
            <v>751</v>
          </cell>
          <cell r="C5167" t="str">
            <v>628#751</v>
          </cell>
          <cell r="D5167">
            <v>0</v>
          </cell>
          <cell r="E5167">
            <v>1</v>
          </cell>
          <cell r="F5167" t="str">
            <v>A</v>
          </cell>
          <cell r="G5167" t="str">
            <v>A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>Freighter</v>
          </cell>
          <cell r="L5167" t="str">
            <v>Boeing</v>
          </cell>
          <cell r="M5167" t="str">
            <v>Boeing 747-400F/ERF</v>
          </cell>
        </row>
        <row r="5168">
          <cell r="A5168">
            <v>630</v>
          </cell>
          <cell r="B5168">
            <v>751</v>
          </cell>
          <cell r="C5168" t="str">
            <v>630#751</v>
          </cell>
          <cell r="D5168">
            <v>0</v>
          </cell>
          <cell r="E5168">
            <v>1</v>
          </cell>
          <cell r="F5168" t="str">
            <v>A</v>
          </cell>
          <cell r="G5168" t="str">
            <v>A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>Freighter</v>
          </cell>
          <cell r="L5168" t="str">
            <v>Boeing</v>
          </cell>
          <cell r="M5168" t="str">
            <v>Boeing 747-400F/ERF</v>
          </cell>
        </row>
        <row r="5169">
          <cell r="A5169">
            <v>567</v>
          </cell>
          <cell r="B5169">
            <v>751</v>
          </cell>
          <cell r="C5169" t="str">
            <v>567#751</v>
          </cell>
          <cell r="D5169">
            <v>0</v>
          </cell>
          <cell r="E5169">
            <v>1</v>
          </cell>
          <cell r="F5169" t="str">
            <v>A</v>
          </cell>
          <cell r="G5169" t="str">
            <v>A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>Freighter</v>
          </cell>
          <cell r="L5169" t="str">
            <v>Boeing</v>
          </cell>
          <cell r="M5169" t="str">
            <v>Boeing 747-8F</v>
          </cell>
        </row>
        <row r="5170">
          <cell r="A5170">
            <v>664</v>
          </cell>
          <cell r="B5170">
            <v>751</v>
          </cell>
          <cell r="C5170" t="str">
            <v>664#751</v>
          </cell>
          <cell r="D5170">
            <v>0</v>
          </cell>
          <cell r="E5170">
            <v>1</v>
          </cell>
          <cell r="F5170" t="str">
            <v>A</v>
          </cell>
          <cell r="G5170" t="str">
            <v>A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>Freighter</v>
          </cell>
          <cell r="L5170" t="str">
            <v>Boeing</v>
          </cell>
          <cell r="M5170" t="str">
            <v>Boeing 777-300 ERSF</v>
          </cell>
        </row>
        <row r="5171">
          <cell r="A5171">
            <v>568</v>
          </cell>
          <cell r="B5171">
            <v>751</v>
          </cell>
          <cell r="C5171" t="str">
            <v>568#751</v>
          </cell>
          <cell r="D5171">
            <v>0</v>
          </cell>
          <cell r="E5171">
            <v>1</v>
          </cell>
          <cell r="F5171" t="str">
            <v>A</v>
          </cell>
          <cell r="G5171" t="str">
            <v>A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>Freighter</v>
          </cell>
          <cell r="L5171" t="str">
            <v>Boeing</v>
          </cell>
          <cell r="M5171" t="str">
            <v>Boeing 777F</v>
          </cell>
        </row>
        <row r="5172">
          <cell r="A5172">
            <v>659</v>
          </cell>
          <cell r="B5172">
            <v>751</v>
          </cell>
          <cell r="C5172" t="str">
            <v>659#751</v>
          </cell>
          <cell r="D5172">
            <v>0</v>
          </cell>
          <cell r="E5172">
            <v>1</v>
          </cell>
          <cell r="F5172" t="str">
            <v>A</v>
          </cell>
          <cell r="G5172" t="str">
            <v>A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>Freighter</v>
          </cell>
          <cell r="L5172" t="str">
            <v>Boeing</v>
          </cell>
          <cell r="M5172" t="str">
            <v>Boeing 777XF: 777-9</v>
          </cell>
        </row>
        <row r="5173">
          <cell r="A5173">
            <v>632</v>
          </cell>
          <cell r="B5173">
            <v>751</v>
          </cell>
          <cell r="C5173" t="str">
            <v>632#751</v>
          </cell>
          <cell r="D5173">
            <v>0</v>
          </cell>
          <cell r="E5173">
            <v>1</v>
          </cell>
          <cell r="F5173" t="str">
            <v>A</v>
          </cell>
          <cell r="G5173" t="str">
            <v>A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>Freighter</v>
          </cell>
          <cell r="L5173" t="str">
            <v>Airbus</v>
          </cell>
          <cell r="M5173" t="str">
            <v>A300-600F/RF</v>
          </cell>
        </row>
        <row r="5174">
          <cell r="A5174">
            <v>631</v>
          </cell>
          <cell r="B5174">
            <v>751</v>
          </cell>
          <cell r="C5174" t="str">
            <v>631#751</v>
          </cell>
          <cell r="D5174">
            <v>0</v>
          </cell>
          <cell r="E5174">
            <v>1</v>
          </cell>
          <cell r="F5174" t="str">
            <v>A</v>
          </cell>
          <cell r="G5174" t="str">
            <v>A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>Freighter</v>
          </cell>
          <cell r="L5174" t="str">
            <v>Airbus</v>
          </cell>
          <cell r="M5174" t="str">
            <v>A300-600F/RF</v>
          </cell>
        </row>
        <row r="5175">
          <cell r="A5175">
            <v>594</v>
          </cell>
          <cell r="B5175">
            <v>751</v>
          </cell>
          <cell r="C5175" t="str">
            <v>594#751</v>
          </cell>
          <cell r="D5175">
            <v>0</v>
          </cell>
          <cell r="E5175">
            <v>1</v>
          </cell>
          <cell r="F5175" t="str">
            <v>A</v>
          </cell>
          <cell r="G5175" t="str">
            <v>A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>Business Jet</v>
          </cell>
          <cell r="L5175" t="str">
            <v>Boeing</v>
          </cell>
          <cell r="M5175" t="str">
            <v>Boeing 747-8 VIP</v>
          </cell>
        </row>
        <row r="5176">
          <cell r="A5176">
            <v>298</v>
          </cell>
          <cell r="B5176">
            <v>751</v>
          </cell>
          <cell r="C5176" t="str">
            <v>298#751</v>
          </cell>
          <cell r="D5176">
            <v>0</v>
          </cell>
          <cell r="E5176">
            <v>1</v>
          </cell>
          <cell r="F5176" t="str">
            <v>A</v>
          </cell>
          <cell r="G5176" t="str">
            <v>A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>Business Jet</v>
          </cell>
          <cell r="L5176" t="str">
            <v>Boeing</v>
          </cell>
          <cell r="M5176" t="str">
            <v>Boeing BBJ 777</v>
          </cell>
        </row>
        <row r="5177">
          <cell r="A5177">
            <v>553</v>
          </cell>
          <cell r="B5177">
            <v>751</v>
          </cell>
          <cell r="C5177" t="str">
            <v>553#751</v>
          </cell>
          <cell r="D5177">
            <v>0</v>
          </cell>
          <cell r="E5177">
            <v>1</v>
          </cell>
          <cell r="F5177" t="str">
            <v>A</v>
          </cell>
          <cell r="G5177" t="str">
            <v>A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>Business Jet</v>
          </cell>
          <cell r="L5177" t="str">
            <v>Boeing</v>
          </cell>
          <cell r="M5177" t="str">
            <v>Boeing BBJ 777X</v>
          </cell>
        </row>
        <row r="5178">
          <cell r="A5178">
            <v>554</v>
          </cell>
          <cell r="B5178">
            <v>751</v>
          </cell>
          <cell r="C5178" t="str">
            <v>554#751</v>
          </cell>
          <cell r="D5178">
            <v>0</v>
          </cell>
          <cell r="E5178">
            <v>1</v>
          </cell>
          <cell r="F5178" t="str">
            <v>A</v>
          </cell>
          <cell r="G5178" t="str">
            <v>A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>Business Jet</v>
          </cell>
          <cell r="L5178" t="str">
            <v>Boeing</v>
          </cell>
          <cell r="M5178" t="str">
            <v>Boeing BBJ 787</v>
          </cell>
        </row>
        <row r="5179">
          <cell r="A5179">
            <v>555</v>
          </cell>
          <cell r="B5179">
            <v>751</v>
          </cell>
          <cell r="C5179" t="str">
            <v>555#751</v>
          </cell>
          <cell r="D5179">
            <v>0</v>
          </cell>
          <cell r="E5179">
            <v>1</v>
          </cell>
          <cell r="F5179" t="str">
            <v>A</v>
          </cell>
          <cell r="G5179" t="str">
            <v>A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>Business Jet</v>
          </cell>
          <cell r="L5179" t="str">
            <v>Boeing</v>
          </cell>
          <cell r="M5179" t="str">
            <v>Boeing BBJ 787</v>
          </cell>
        </row>
        <row r="5180">
          <cell r="A5180">
            <v>296</v>
          </cell>
          <cell r="B5180">
            <v>751</v>
          </cell>
          <cell r="C5180" t="str">
            <v>296#751</v>
          </cell>
          <cell r="D5180">
            <v>0</v>
          </cell>
          <cell r="E5180">
            <v>1</v>
          </cell>
          <cell r="F5180" t="str">
            <v>A</v>
          </cell>
          <cell r="G5180" t="str">
            <v>A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>Business Jet</v>
          </cell>
          <cell r="L5180" t="str">
            <v>Airbus</v>
          </cell>
          <cell r="M5180" t="str">
            <v>Airbus ACJ320 Family</v>
          </cell>
        </row>
        <row r="5181">
          <cell r="A5181">
            <v>526</v>
          </cell>
          <cell r="B5181">
            <v>751</v>
          </cell>
          <cell r="C5181" t="str">
            <v>526#751</v>
          </cell>
          <cell r="D5181">
            <v>0</v>
          </cell>
          <cell r="E5181">
            <v>1</v>
          </cell>
          <cell r="F5181" t="str">
            <v>A</v>
          </cell>
          <cell r="G5181" t="str">
            <v>A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>Business Jet</v>
          </cell>
          <cell r="L5181" t="str">
            <v>Airbus</v>
          </cell>
          <cell r="M5181" t="str">
            <v>Airbus ACJ320 Family</v>
          </cell>
        </row>
        <row r="5182">
          <cell r="A5182">
            <v>528</v>
          </cell>
          <cell r="B5182">
            <v>751</v>
          </cell>
          <cell r="C5182" t="str">
            <v>528#751</v>
          </cell>
          <cell r="D5182">
            <v>0</v>
          </cell>
          <cell r="E5182">
            <v>1</v>
          </cell>
          <cell r="F5182" t="str">
            <v>A</v>
          </cell>
          <cell r="G5182" t="str">
            <v>A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>Business Jet</v>
          </cell>
          <cell r="L5182" t="str">
            <v>Airbus</v>
          </cell>
          <cell r="M5182" t="str">
            <v>Airbus ACJ320neo Family</v>
          </cell>
        </row>
        <row r="5183">
          <cell r="A5183">
            <v>527</v>
          </cell>
          <cell r="B5183">
            <v>751</v>
          </cell>
          <cell r="C5183" t="str">
            <v>527#751</v>
          </cell>
          <cell r="D5183">
            <v>0</v>
          </cell>
          <cell r="E5183">
            <v>1</v>
          </cell>
          <cell r="F5183" t="str">
            <v>A</v>
          </cell>
          <cell r="G5183" t="str">
            <v>A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>Business Jet</v>
          </cell>
          <cell r="L5183" t="str">
            <v>Airbus</v>
          </cell>
          <cell r="M5183" t="str">
            <v>Airbus ACJ320neo Family</v>
          </cell>
        </row>
        <row r="5184">
          <cell r="A5184">
            <v>529</v>
          </cell>
          <cell r="B5184">
            <v>751</v>
          </cell>
          <cell r="C5184" t="str">
            <v>529#751</v>
          </cell>
          <cell r="D5184">
            <v>0</v>
          </cell>
          <cell r="E5184">
            <v>1</v>
          </cell>
          <cell r="F5184" t="str">
            <v>A</v>
          </cell>
          <cell r="G5184" t="str">
            <v>A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>Business Jet</v>
          </cell>
          <cell r="L5184" t="str">
            <v>Boeing</v>
          </cell>
          <cell r="M5184" t="str">
            <v>Boeing BBJ MAX</v>
          </cell>
        </row>
        <row r="5185">
          <cell r="A5185">
            <v>297</v>
          </cell>
          <cell r="B5185">
            <v>751</v>
          </cell>
          <cell r="C5185" t="str">
            <v>297#751</v>
          </cell>
          <cell r="D5185">
            <v>0</v>
          </cell>
          <cell r="E5185">
            <v>1</v>
          </cell>
          <cell r="F5185" t="str">
            <v>A</v>
          </cell>
          <cell r="G5185" t="str">
            <v>A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>Business Jet</v>
          </cell>
          <cell r="L5185" t="str">
            <v>Boeing</v>
          </cell>
          <cell r="M5185" t="str">
            <v>Boeing BBJ/BBJ2/BBJ3</v>
          </cell>
        </row>
        <row r="5186">
          <cell r="A5186">
            <v>636</v>
          </cell>
          <cell r="B5186">
            <v>751</v>
          </cell>
          <cell r="C5186" t="str">
            <v>636#751</v>
          </cell>
          <cell r="D5186">
            <v>0</v>
          </cell>
          <cell r="E5186">
            <v>1</v>
          </cell>
          <cell r="F5186" t="str">
            <v>A</v>
          </cell>
          <cell r="G5186" t="str">
            <v>A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>Military Transport / Special Mission</v>
          </cell>
          <cell r="L5186" t="str">
            <v>Boeing</v>
          </cell>
          <cell r="M5186" t="str">
            <v>Boeing B-52 Stratofortress</v>
          </cell>
        </row>
        <row r="5187">
          <cell r="A5187">
            <v>676</v>
          </cell>
          <cell r="B5187">
            <v>751</v>
          </cell>
          <cell r="C5187" t="str">
            <v>676#751</v>
          </cell>
          <cell r="D5187">
            <v>0</v>
          </cell>
          <cell r="E5187">
            <v>1</v>
          </cell>
          <cell r="F5187" t="str">
            <v>A</v>
          </cell>
          <cell r="G5187" t="str">
            <v>A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>Military Transport / Special Mission</v>
          </cell>
          <cell r="L5187" t="str">
            <v>Boeing</v>
          </cell>
          <cell r="M5187" t="str">
            <v>Boeing B-52 Stratofortress re-engine</v>
          </cell>
        </row>
        <row r="5188">
          <cell r="A5188">
            <v>156</v>
          </cell>
          <cell r="B5188">
            <v>751</v>
          </cell>
          <cell r="C5188" t="str">
            <v>156#751</v>
          </cell>
          <cell r="D5188">
            <v>0</v>
          </cell>
          <cell r="E5188">
            <v>1</v>
          </cell>
          <cell r="F5188" t="str">
            <v>A</v>
          </cell>
          <cell r="G5188" t="str">
            <v>A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>Military Transport / Special Mission</v>
          </cell>
          <cell r="L5188" t="str">
            <v>Boeing</v>
          </cell>
          <cell r="M5188" t="str">
            <v>Boeing P-8 Poseidon</v>
          </cell>
        </row>
        <row r="5189">
          <cell r="A5189">
            <v>574</v>
          </cell>
          <cell r="B5189">
            <v>751</v>
          </cell>
          <cell r="C5189" t="str">
            <v>574#751</v>
          </cell>
          <cell r="D5189">
            <v>0</v>
          </cell>
          <cell r="E5189">
            <v>1</v>
          </cell>
          <cell r="F5189" t="str">
            <v>A</v>
          </cell>
          <cell r="G5189" t="str">
            <v>A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>Military Transport / Special Mission</v>
          </cell>
          <cell r="L5189" t="str">
            <v>Boeing</v>
          </cell>
          <cell r="M5189" t="str">
            <v>Boeing C-40 Clipper</v>
          </cell>
        </row>
        <row r="5190">
          <cell r="A5190">
            <v>550</v>
          </cell>
          <cell r="B5190">
            <v>752</v>
          </cell>
          <cell r="C5190" t="str">
            <v>550#752</v>
          </cell>
          <cell r="D5190">
            <v>3913</v>
          </cell>
          <cell r="E5190">
            <v>1</v>
          </cell>
          <cell r="F5190" t="str">
            <v>A</v>
          </cell>
          <cell r="G5190" t="str">
            <v>A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>Business Jet</v>
          </cell>
          <cell r="L5190" t="str">
            <v>Cirrus</v>
          </cell>
          <cell r="M5190" t="str">
            <v>Cirrus Vision Jet SF50</v>
          </cell>
        </row>
        <row r="5191">
          <cell r="A5191">
            <v>41</v>
          </cell>
          <cell r="B5191">
            <v>752</v>
          </cell>
          <cell r="C5191" t="str">
            <v>41#752</v>
          </cell>
          <cell r="D5191">
            <v>3913</v>
          </cell>
          <cell r="E5191">
            <v>1</v>
          </cell>
          <cell r="F5191" t="str">
            <v>A</v>
          </cell>
          <cell r="G5191" t="str">
            <v>A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>Business Jet</v>
          </cell>
          <cell r="L5191" t="str">
            <v>Cessna</v>
          </cell>
          <cell r="M5191" t="str">
            <v>Cessna Citation M2</v>
          </cell>
        </row>
        <row r="5192">
          <cell r="A5192">
            <v>44</v>
          </cell>
          <cell r="B5192">
            <v>752</v>
          </cell>
          <cell r="C5192" t="str">
            <v>44#752</v>
          </cell>
          <cell r="D5192">
            <v>3913</v>
          </cell>
          <cell r="E5192">
            <v>1</v>
          </cell>
          <cell r="F5192" t="str">
            <v>A</v>
          </cell>
          <cell r="G5192" t="str">
            <v>A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>Business Jet</v>
          </cell>
          <cell r="L5192" t="str">
            <v>Cessna</v>
          </cell>
          <cell r="M5192" t="str">
            <v>Cessna Citation Mustang</v>
          </cell>
        </row>
        <row r="5193">
          <cell r="A5193">
            <v>70</v>
          </cell>
          <cell r="B5193">
            <v>752</v>
          </cell>
          <cell r="C5193" t="str">
            <v>70#752</v>
          </cell>
          <cell r="D5193">
            <v>3913</v>
          </cell>
          <cell r="E5193">
            <v>1</v>
          </cell>
          <cell r="F5193" t="str">
            <v>A</v>
          </cell>
          <cell r="G5193" t="str">
            <v>A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>Business Jet</v>
          </cell>
          <cell r="L5193" t="str">
            <v>Eclipse</v>
          </cell>
          <cell r="M5193" t="str">
            <v>Eclipse 550</v>
          </cell>
        </row>
        <row r="5194">
          <cell r="A5194">
            <v>590</v>
          </cell>
          <cell r="B5194">
            <v>752</v>
          </cell>
          <cell r="C5194" t="str">
            <v>590#752</v>
          </cell>
          <cell r="D5194">
            <v>3913</v>
          </cell>
          <cell r="E5194">
            <v>1</v>
          </cell>
          <cell r="F5194" t="str">
            <v>A</v>
          </cell>
          <cell r="G5194" t="str">
            <v>A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>Business Jet</v>
          </cell>
          <cell r="L5194" t="str">
            <v>Honda</v>
          </cell>
          <cell r="M5194" t="str">
            <v>Honda HA-2600 HondaJet</v>
          </cell>
        </row>
        <row r="5195">
          <cell r="A5195">
            <v>66</v>
          </cell>
          <cell r="B5195">
            <v>752</v>
          </cell>
          <cell r="C5195" t="str">
            <v>66#752</v>
          </cell>
          <cell r="D5195">
            <v>3913</v>
          </cell>
          <cell r="E5195">
            <v>1</v>
          </cell>
          <cell r="F5195" t="str">
            <v>A</v>
          </cell>
          <cell r="G5195" t="str">
            <v>A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>Business Jet</v>
          </cell>
          <cell r="L5195" t="str">
            <v>Honda</v>
          </cell>
          <cell r="M5195" t="str">
            <v>Honda HA-420 HondaJet</v>
          </cell>
        </row>
        <row r="5196">
          <cell r="A5196">
            <v>180</v>
          </cell>
          <cell r="B5196">
            <v>752</v>
          </cell>
          <cell r="C5196" t="str">
            <v>180#752</v>
          </cell>
          <cell r="D5196">
            <v>3913</v>
          </cell>
          <cell r="E5196">
            <v>1</v>
          </cell>
          <cell r="F5196" t="str">
            <v>A</v>
          </cell>
          <cell r="G5196" t="str">
            <v>A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>Business Jet</v>
          </cell>
          <cell r="L5196" t="str">
            <v>Nextant Aerospace</v>
          </cell>
          <cell r="M5196" t="str">
            <v>Nextant Aerospace - Nextant 400XT Aircraft</v>
          </cell>
        </row>
        <row r="5197">
          <cell r="A5197">
            <v>55</v>
          </cell>
          <cell r="B5197">
            <v>752</v>
          </cell>
          <cell r="C5197" t="str">
            <v>55#752</v>
          </cell>
          <cell r="D5197">
            <v>3913</v>
          </cell>
          <cell r="E5197">
            <v>1</v>
          </cell>
          <cell r="F5197" t="str">
            <v>A</v>
          </cell>
          <cell r="G5197" t="str">
            <v>A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>Business Jet</v>
          </cell>
          <cell r="L5197" t="str">
            <v>Embraer</v>
          </cell>
          <cell r="M5197" t="str">
            <v>Embraer Phenom 100</v>
          </cell>
        </row>
        <row r="5198">
          <cell r="A5198">
            <v>30</v>
          </cell>
          <cell r="B5198">
            <v>752</v>
          </cell>
          <cell r="C5198" t="str">
            <v>30#752</v>
          </cell>
          <cell r="D5198">
            <v>7515</v>
          </cell>
          <cell r="E5198">
            <v>1</v>
          </cell>
          <cell r="F5198" t="str">
            <v>B</v>
          </cell>
          <cell r="G5198" t="str">
            <v>B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>Business Jet</v>
          </cell>
          <cell r="L5198" t="str">
            <v>Hawker</v>
          </cell>
          <cell r="M5198" t="str">
            <v>Hawker 400</v>
          </cell>
        </row>
        <row r="5199">
          <cell r="A5199">
            <v>56</v>
          </cell>
          <cell r="B5199">
            <v>752</v>
          </cell>
          <cell r="C5199" t="str">
            <v>56#752</v>
          </cell>
          <cell r="D5199">
            <v>7515</v>
          </cell>
          <cell r="E5199">
            <v>1</v>
          </cell>
          <cell r="F5199" t="str">
            <v>B</v>
          </cell>
          <cell r="G5199" t="str">
            <v>B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>Business Jet</v>
          </cell>
          <cell r="L5199" t="str">
            <v>Embraer</v>
          </cell>
          <cell r="M5199" t="str">
            <v>Embraer Phenom 300</v>
          </cell>
        </row>
        <row r="5200">
          <cell r="A5200">
            <v>641</v>
          </cell>
          <cell r="B5200">
            <v>752</v>
          </cell>
          <cell r="C5200" t="str">
            <v>641#752</v>
          </cell>
          <cell r="D5200">
            <v>7515</v>
          </cell>
          <cell r="E5200">
            <v>1</v>
          </cell>
          <cell r="F5200" t="str">
            <v>B</v>
          </cell>
          <cell r="G5200" t="str">
            <v>B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>Business Jet</v>
          </cell>
          <cell r="L5200" t="str">
            <v>Embraer</v>
          </cell>
          <cell r="M5200" t="str">
            <v>Embraer Phenom 300X</v>
          </cell>
        </row>
        <row r="5201">
          <cell r="A5201">
            <v>42</v>
          </cell>
          <cell r="B5201">
            <v>752</v>
          </cell>
          <cell r="C5201" t="str">
            <v>42#752</v>
          </cell>
          <cell r="D5201">
            <v>7515</v>
          </cell>
          <cell r="E5201">
            <v>1</v>
          </cell>
          <cell r="F5201" t="str">
            <v>B</v>
          </cell>
          <cell r="G5201" t="str">
            <v>B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>Business Jet</v>
          </cell>
          <cell r="L5201" t="str">
            <v>Cessna</v>
          </cell>
          <cell r="M5201" t="str">
            <v>Cessna Citation CJ3</v>
          </cell>
        </row>
        <row r="5202">
          <cell r="A5202">
            <v>43</v>
          </cell>
          <cell r="B5202">
            <v>752</v>
          </cell>
          <cell r="C5202" t="str">
            <v>43#752</v>
          </cell>
          <cell r="D5202">
            <v>7515</v>
          </cell>
          <cell r="E5202">
            <v>1</v>
          </cell>
          <cell r="F5202" t="str">
            <v>B</v>
          </cell>
          <cell r="G5202" t="str">
            <v>B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>Business Jet</v>
          </cell>
          <cell r="L5202" t="str">
            <v>Cessna</v>
          </cell>
          <cell r="M5202" t="str">
            <v>Cessna Citation CJ4</v>
          </cell>
        </row>
        <row r="5203">
          <cell r="A5203">
            <v>39</v>
          </cell>
          <cell r="B5203">
            <v>752</v>
          </cell>
          <cell r="C5203" t="str">
            <v>39#752</v>
          </cell>
          <cell r="D5203">
            <v>7515</v>
          </cell>
          <cell r="E5203">
            <v>1</v>
          </cell>
          <cell r="F5203" t="str">
            <v>B</v>
          </cell>
          <cell r="G5203" t="str">
            <v>B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>Business Jet</v>
          </cell>
          <cell r="L5203" t="str">
            <v>Cessna</v>
          </cell>
          <cell r="M5203" t="str">
            <v>Cessna Citation Encore</v>
          </cell>
        </row>
        <row r="5204">
          <cell r="A5204">
            <v>668</v>
          </cell>
          <cell r="B5204">
            <v>752</v>
          </cell>
          <cell r="C5204" t="str">
            <v>668#752</v>
          </cell>
          <cell r="D5204">
            <v>11741</v>
          </cell>
          <cell r="E5204">
            <v>1</v>
          </cell>
          <cell r="F5204" t="str">
            <v>C</v>
          </cell>
          <cell r="G5204" t="str">
            <v>C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>Freighter</v>
          </cell>
          <cell r="L5204" t="str">
            <v>ATR</v>
          </cell>
          <cell r="M5204" t="str">
            <v>ATR 72-600F</v>
          </cell>
        </row>
        <row r="5205">
          <cell r="A5205">
            <v>667</v>
          </cell>
          <cell r="B5205">
            <v>752</v>
          </cell>
          <cell r="C5205" t="str">
            <v>667#752</v>
          </cell>
          <cell r="D5205">
            <v>11741</v>
          </cell>
          <cell r="E5205">
            <v>1</v>
          </cell>
          <cell r="F5205" t="str">
            <v>C</v>
          </cell>
          <cell r="G5205" t="str">
            <v>C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>Freighter</v>
          </cell>
          <cell r="L5205" t="str">
            <v>ATR</v>
          </cell>
          <cell r="M5205" t="str">
            <v>ATR 72/42 Freighter Conversion</v>
          </cell>
        </row>
        <row r="5206">
          <cell r="A5206">
            <v>34</v>
          </cell>
          <cell r="B5206">
            <v>752</v>
          </cell>
          <cell r="C5206" t="str">
            <v>34#752</v>
          </cell>
          <cell r="D5206">
            <v>11741</v>
          </cell>
          <cell r="E5206">
            <v>1</v>
          </cell>
          <cell r="F5206" t="str">
            <v>C</v>
          </cell>
          <cell r="G5206" t="str">
            <v>C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>Business Jet</v>
          </cell>
          <cell r="L5206" t="str">
            <v>Bombardier</v>
          </cell>
          <cell r="M5206" t="str">
            <v>Bombardier Challenger 300/350</v>
          </cell>
        </row>
        <row r="5207">
          <cell r="A5207">
            <v>649</v>
          </cell>
          <cell r="B5207">
            <v>752</v>
          </cell>
          <cell r="C5207" t="str">
            <v>649#752</v>
          </cell>
          <cell r="D5207">
            <v>11741</v>
          </cell>
          <cell r="E5207">
            <v>1</v>
          </cell>
          <cell r="F5207" t="str">
            <v>C</v>
          </cell>
          <cell r="G5207" t="str">
            <v>C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>Business Jet</v>
          </cell>
          <cell r="L5207" t="str">
            <v>Bombardier</v>
          </cell>
          <cell r="M5207" t="str">
            <v>Bombardier Challenger 3500</v>
          </cell>
        </row>
        <row r="5208">
          <cell r="A5208">
            <v>46</v>
          </cell>
          <cell r="B5208">
            <v>752</v>
          </cell>
          <cell r="C5208" t="str">
            <v>46#752</v>
          </cell>
          <cell r="D5208">
            <v>11741</v>
          </cell>
          <cell r="E5208">
            <v>1</v>
          </cell>
          <cell r="F5208" t="str">
            <v>C</v>
          </cell>
          <cell r="G5208" t="str">
            <v>C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>Business Jet</v>
          </cell>
          <cell r="L5208" t="str">
            <v>Cessna</v>
          </cell>
          <cell r="M5208" t="str">
            <v>Cessna Citation Latitude</v>
          </cell>
        </row>
        <row r="5209">
          <cell r="A5209">
            <v>45</v>
          </cell>
          <cell r="B5209">
            <v>752</v>
          </cell>
          <cell r="C5209" t="str">
            <v>45#752</v>
          </cell>
          <cell r="D5209">
            <v>11741</v>
          </cell>
          <cell r="E5209">
            <v>1</v>
          </cell>
          <cell r="F5209" t="str">
            <v>C</v>
          </cell>
          <cell r="G5209" t="str">
            <v>C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>Business Jet</v>
          </cell>
          <cell r="L5209" t="str">
            <v>Cessna</v>
          </cell>
          <cell r="M5209" t="str">
            <v>Cessna Citation Sovereign</v>
          </cell>
        </row>
        <row r="5210">
          <cell r="A5210">
            <v>49</v>
          </cell>
          <cell r="B5210">
            <v>752</v>
          </cell>
          <cell r="C5210" t="str">
            <v>49#752</v>
          </cell>
          <cell r="D5210">
            <v>11741</v>
          </cell>
          <cell r="E5210">
            <v>1</v>
          </cell>
          <cell r="F5210" t="str">
            <v>C</v>
          </cell>
          <cell r="G5210" t="str">
            <v>C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>Business Jet</v>
          </cell>
          <cell r="L5210" t="str">
            <v>Cessna</v>
          </cell>
          <cell r="M5210" t="str">
            <v>Cessna Citation X</v>
          </cell>
        </row>
        <row r="5211">
          <cell r="A5211">
            <v>40</v>
          </cell>
          <cell r="B5211">
            <v>752</v>
          </cell>
          <cell r="C5211" t="str">
            <v>40#752</v>
          </cell>
          <cell r="D5211">
            <v>11741</v>
          </cell>
          <cell r="E5211">
            <v>1</v>
          </cell>
          <cell r="F5211" t="str">
            <v>C</v>
          </cell>
          <cell r="G5211" t="str">
            <v>C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>Business Jet</v>
          </cell>
          <cell r="L5211" t="str">
            <v>Cessna</v>
          </cell>
          <cell r="M5211" t="str">
            <v>Cessna Citation XLS</v>
          </cell>
        </row>
        <row r="5212">
          <cell r="A5212">
            <v>53</v>
          </cell>
          <cell r="B5212">
            <v>752</v>
          </cell>
          <cell r="C5212" t="str">
            <v>53#752</v>
          </cell>
          <cell r="D5212">
            <v>11741</v>
          </cell>
          <cell r="E5212">
            <v>1</v>
          </cell>
          <cell r="F5212" t="str">
            <v>C</v>
          </cell>
          <cell r="G5212" t="str">
            <v>C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>Business Jet</v>
          </cell>
          <cell r="L5212" t="str">
            <v>Dassault</v>
          </cell>
          <cell r="M5212" t="str">
            <v>Dassault Falcon 2000</v>
          </cell>
        </row>
        <row r="5213">
          <cell r="A5213">
            <v>640</v>
          </cell>
          <cell r="B5213">
            <v>752</v>
          </cell>
          <cell r="C5213" t="str">
            <v>640#752</v>
          </cell>
          <cell r="D5213">
            <v>11741</v>
          </cell>
          <cell r="E5213">
            <v>1</v>
          </cell>
          <cell r="F5213" t="str">
            <v>C</v>
          </cell>
          <cell r="G5213" t="str">
            <v>C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>Business Jet</v>
          </cell>
          <cell r="L5213" t="str">
            <v>Dassault</v>
          </cell>
          <cell r="M5213" t="str">
            <v>Dassault Falcon 2X</v>
          </cell>
        </row>
        <row r="5214">
          <cell r="A5214">
            <v>64</v>
          </cell>
          <cell r="B5214">
            <v>752</v>
          </cell>
          <cell r="C5214" t="str">
            <v>64#752</v>
          </cell>
          <cell r="D5214">
            <v>11741</v>
          </cell>
          <cell r="E5214">
            <v>1</v>
          </cell>
          <cell r="F5214" t="str">
            <v>C</v>
          </cell>
          <cell r="G5214" t="str">
            <v>C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>Business Jet</v>
          </cell>
          <cell r="L5214" t="str">
            <v>Gulfstream</v>
          </cell>
          <cell r="M5214" t="str">
            <v>Gulfstream G100</v>
          </cell>
        </row>
        <row r="5215">
          <cell r="A5215">
            <v>454</v>
          </cell>
          <cell r="B5215">
            <v>752</v>
          </cell>
          <cell r="C5215" t="str">
            <v>454#752</v>
          </cell>
          <cell r="D5215">
            <v>11741</v>
          </cell>
          <cell r="E5215">
            <v>1</v>
          </cell>
          <cell r="F5215" t="str">
            <v>C</v>
          </cell>
          <cell r="G5215" t="str">
            <v>C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>Business Jet</v>
          </cell>
          <cell r="L5215" t="str">
            <v>Gulfstream</v>
          </cell>
          <cell r="M5215" t="str">
            <v>Gulfstream G280</v>
          </cell>
        </row>
        <row r="5216">
          <cell r="A5216">
            <v>33</v>
          </cell>
          <cell r="B5216">
            <v>752</v>
          </cell>
          <cell r="C5216" t="str">
            <v>33#752</v>
          </cell>
          <cell r="D5216">
            <v>11741</v>
          </cell>
          <cell r="E5216">
            <v>1</v>
          </cell>
          <cell r="F5216" t="str">
            <v>C</v>
          </cell>
          <cell r="G5216" t="str">
            <v>C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>Business Jet</v>
          </cell>
          <cell r="L5216" t="str">
            <v>Hawker</v>
          </cell>
          <cell r="M5216" t="str">
            <v>Hawker 4000</v>
          </cell>
        </row>
        <row r="5217">
          <cell r="A5217">
            <v>32</v>
          </cell>
          <cell r="B5217">
            <v>752</v>
          </cell>
          <cell r="C5217" t="str">
            <v>32#752</v>
          </cell>
          <cell r="D5217">
            <v>11741</v>
          </cell>
          <cell r="E5217">
            <v>1</v>
          </cell>
          <cell r="F5217" t="str">
            <v>C</v>
          </cell>
          <cell r="G5217" t="str">
            <v>C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>Business Jet</v>
          </cell>
          <cell r="L5217" t="str">
            <v>Hawker</v>
          </cell>
          <cell r="M5217" t="str">
            <v>Hawker 750/850/900</v>
          </cell>
        </row>
        <row r="5218">
          <cell r="A5218">
            <v>68</v>
          </cell>
          <cell r="B5218">
            <v>752</v>
          </cell>
          <cell r="C5218" t="str">
            <v>68#752</v>
          </cell>
          <cell r="D5218">
            <v>11741</v>
          </cell>
          <cell r="E5218">
            <v>1</v>
          </cell>
          <cell r="F5218" t="str">
            <v>C</v>
          </cell>
          <cell r="G5218" t="str">
            <v>C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>Business Jet</v>
          </cell>
          <cell r="L5218" t="str">
            <v>Learjet</v>
          </cell>
          <cell r="M5218" t="str">
            <v>Learjet 60</v>
          </cell>
        </row>
        <row r="5219">
          <cell r="A5219">
            <v>67</v>
          </cell>
          <cell r="B5219">
            <v>752</v>
          </cell>
          <cell r="C5219" t="str">
            <v>67#752</v>
          </cell>
          <cell r="D5219">
            <v>11741</v>
          </cell>
          <cell r="E5219">
            <v>1</v>
          </cell>
          <cell r="F5219" t="str">
            <v>C</v>
          </cell>
          <cell r="G5219" t="str">
            <v>C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>Business Jet</v>
          </cell>
          <cell r="L5219" t="str">
            <v>Learjet</v>
          </cell>
          <cell r="M5219" t="str">
            <v>Learjet 70/75</v>
          </cell>
        </row>
        <row r="5220">
          <cell r="A5220">
            <v>57</v>
          </cell>
          <cell r="B5220">
            <v>752</v>
          </cell>
          <cell r="C5220" t="str">
            <v>57#752</v>
          </cell>
          <cell r="D5220">
            <v>11741</v>
          </cell>
          <cell r="E5220">
            <v>1</v>
          </cell>
          <cell r="F5220" t="str">
            <v>C</v>
          </cell>
          <cell r="G5220" t="str">
            <v>C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>Business Jet</v>
          </cell>
          <cell r="L5220" t="str">
            <v>Embraer</v>
          </cell>
          <cell r="M5220" t="str">
            <v>Legacy 450/Praetor 500</v>
          </cell>
        </row>
        <row r="5221">
          <cell r="A5221">
            <v>58</v>
          </cell>
          <cell r="B5221">
            <v>752</v>
          </cell>
          <cell r="C5221" t="str">
            <v>58#752</v>
          </cell>
          <cell r="D5221">
            <v>11741</v>
          </cell>
          <cell r="E5221">
            <v>1</v>
          </cell>
          <cell r="F5221" t="str">
            <v>C</v>
          </cell>
          <cell r="G5221" t="str">
            <v>C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>Business Jet</v>
          </cell>
          <cell r="L5221" t="str">
            <v>Embraer</v>
          </cell>
          <cell r="M5221" t="str">
            <v>Legacy 500/Praetor 600</v>
          </cell>
        </row>
        <row r="5222">
          <cell r="A5222">
            <v>71</v>
          </cell>
          <cell r="B5222">
            <v>752</v>
          </cell>
          <cell r="C5222" t="str">
            <v>71#752</v>
          </cell>
          <cell r="D5222">
            <v>11741</v>
          </cell>
          <cell r="E5222">
            <v>1</v>
          </cell>
          <cell r="F5222" t="str">
            <v>C</v>
          </cell>
          <cell r="G5222" t="str">
            <v>C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>Business Jet</v>
          </cell>
          <cell r="L5222" t="str">
            <v>Pilatus</v>
          </cell>
          <cell r="M5222" t="str">
            <v>Pilatus PC-24</v>
          </cell>
        </row>
        <row r="5223">
          <cell r="A5223">
            <v>636</v>
          </cell>
          <cell r="B5223">
            <v>752</v>
          </cell>
          <cell r="C5223" t="str">
            <v>636#752</v>
          </cell>
          <cell r="D5223">
            <v>11741</v>
          </cell>
          <cell r="E5223">
            <v>1</v>
          </cell>
          <cell r="F5223" t="str">
            <v>C</v>
          </cell>
          <cell r="G5223" t="str">
            <v>C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>Military Transport / Special Mission</v>
          </cell>
          <cell r="L5223" t="str">
            <v>Boeing</v>
          </cell>
          <cell r="M5223" t="str">
            <v>Boeing B-52 Stratofortress</v>
          </cell>
        </row>
        <row r="5224">
          <cell r="A5224">
            <v>676</v>
          </cell>
          <cell r="B5224">
            <v>752</v>
          </cell>
          <cell r="C5224" t="str">
            <v>676#752</v>
          </cell>
          <cell r="D5224">
            <v>11741</v>
          </cell>
          <cell r="E5224">
            <v>1</v>
          </cell>
          <cell r="F5224" t="str">
            <v>C</v>
          </cell>
          <cell r="G5224" t="str">
            <v>C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>Military Transport / Special Mission</v>
          </cell>
          <cell r="L5224" t="str">
            <v>Boeing</v>
          </cell>
          <cell r="M5224" t="str">
            <v>Boeing B-52 Stratofortress re-engine</v>
          </cell>
        </row>
        <row r="5225">
          <cell r="A5225">
            <v>156</v>
          </cell>
          <cell r="B5225">
            <v>752</v>
          </cell>
          <cell r="C5225" t="str">
            <v>156#752</v>
          </cell>
          <cell r="D5225">
            <v>11741</v>
          </cell>
          <cell r="E5225">
            <v>1</v>
          </cell>
          <cell r="F5225" t="str">
            <v>C</v>
          </cell>
          <cell r="G5225" t="str">
            <v>C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>Military Transport / Special Mission</v>
          </cell>
          <cell r="L5225" t="str">
            <v>Boeing</v>
          </cell>
          <cell r="M5225" t="str">
            <v>Boeing P-8 Poseidon</v>
          </cell>
        </row>
        <row r="5226">
          <cell r="A5226">
            <v>574</v>
          </cell>
          <cell r="B5226">
            <v>752</v>
          </cell>
          <cell r="C5226" t="str">
            <v>574#752</v>
          </cell>
          <cell r="D5226">
            <v>11741</v>
          </cell>
          <cell r="E5226">
            <v>1</v>
          </cell>
          <cell r="F5226" t="str">
            <v>C</v>
          </cell>
          <cell r="G5226" t="str">
            <v>C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>Military Transport / Special Mission</v>
          </cell>
          <cell r="L5226" t="str">
            <v>Boeing</v>
          </cell>
          <cell r="M5226" t="str">
            <v>Boeing C-40 Clipper</v>
          </cell>
        </row>
        <row r="5227">
          <cell r="A5227">
            <v>541</v>
          </cell>
          <cell r="B5227">
            <v>752</v>
          </cell>
          <cell r="C5227" t="str">
            <v>541#752</v>
          </cell>
          <cell r="D5227">
            <v>11741</v>
          </cell>
          <cell r="E5227">
            <v>1</v>
          </cell>
          <cell r="F5227" t="str">
            <v>C</v>
          </cell>
          <cell r="G5227" t="str">
            <v>C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>Large Commercial Aircraft</v>
          </cell>
          <cell r="L5227" t="str">
            <v>Irkut</v>
          </cell>
          <cell r="M5227" t="str">
            <v>Irkut MC-21</v>
          </cell>
        </row>
        <row r="5228">
          <cell r="A5228">
            <v>19</v>
          </cell>
          <cell r="B5228">
            <v>752</v>
          </cell>
          <cell r="C5228" t="str">
            <v>19#752</v>
          </cell>
          <cell r="D5228">
            <v>11741</v>
          </cell>
          <cell r="E5228">
            <v>1</v>
          </cell>
          <cell r="F5228" t="str">
            <v>C</v>
          </cell>
          <cell r="G5228" t="str">
            <v>C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>Large Commercial Aircraft</v>
          </cell>
          <cell r="L5228" t="str">
            <v>Irkut</v>
          </cell>
          <cell r="M5228" t="str">
            <v>Irkut MC-21</v>
          </cell>
        </row>
        <row r="5229">
          <cell r="A5229">
            <v>642</v>
          </cell>
          <cell r="B5229">
            <v>752</v>
          </cell>
          <cell r="C5229" t="str">
            <v>642#752</v>
          </cell>
          <cell r="D5229">
            <v>12328</v>
          </cell>
          <cell r="E5229">
            <v>1</v>
          </cell>
          <cell r="F5229" t="str">
            <v>D</v>
          </cell>
          <cell r="G5229" t="str">
            <v>D (105% C) [$11,741]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>Business Jet</v>
          </cell>
          <cell r="L5229" t="str">
            <v>Gulfstream</v>
          </cell>
          <cell r="M5229" t="str">
            <v>Gulfstream G285X</v>
          </cell>
        </row>
        <row r="5230">
          <cell r="A5230">
            <v>50</v>
          </cell>
          <cell r="B5230">
            <v>752</v>
          </cell>
          <cell r="C5230" t="str">
            <v>50#752</v>
          </cell>
          <cell r="D5230">
            <v>14677</v>
          </cell>
          <cell r="E5230">
            <v>1</v>
          </cell>
          <cell r="F5230" t="str">
            <v>E</v>
          </cell>
          <cell r="G5230" t="str">
            <v>E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>Business Jet</v>
          </cell>
          <cell r="L5230" t="str">
            <v>Dassault</v>
          </cell>
          <cell r="M5230" t="str">
            <v>Dassault Falcon 900</v>
          </cell>
        </row>
        <row r="5231">
          <cell r="A5231">
            <v>35</v>
          </cell>
          <cell r="B5231">
            <v>752</v>
          </cell>
          <cell r="C5231" t="str">
            <v>35#752</v>
          </cell>
          <cell r="D5231">
            <v>14677</v>
          </cell>
          <cell r="E5231">
            <v>1</v>
          </cell>
          <cell r="F5231" t="str">
            <v>E</v>
          </cell>
          <cell r="G5231" t="str">
            <v>E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>Business Jet</v>
          </cell>
          <cell r="L5231" t="str">
            <v>Bombardier</v>
          </cell>
          <cell r="M5231" t="str">
            <v>Bombardier Challenger 600 series</v>
          </cell>
        </row>
        <row r="5232">
          <cell r="A5232">
            <v>635</v>
          </cell>
          <cell r="B5232">
            <v>752</v>
          </cell>
          <cell r="C5232" t="str">
            <v>635#752</v>
          </cell>
          <cell r="D5232">
            <v>14677</v>
          </cell>
          <cell r="E5232">
            <v>1</v>
          </cell>
          <cell r="F5232" t="str">
            <v>E</v>
          </cell>
          <cell r="G5232" t="str">
            <v>E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>Business Jet</v>
          </cell>
          <cell r="L5232" t="str">
            <v>Bombardier</v>
          </cell>
          <cell r="M5232" t="str">
            <v>Bombardier Challenger 6XX series</v>
          </cell>
        </row>
        <row r="5233">
          <cell r="A5233">
            <v>72</v>
          </cell>
          <cell r="B5233">
            <v>752</v>
          </cell>
          <cell r="C5233" t="str">
            <v>72#752</v>
          </cell>
          <cell r="D5233">
            <v>14677</v>
          </cell>
          <cell r="E5233">
            <v>1</v>
          </cell>
          <cell r="F5233" t="str">
            <v>E</v>
          </cell>
          <cell r="G5233" t="str">
            <v>E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>Business Jet</v>
          </cell>
          <cell r="L5233" t="str">
            <v>Bombardier</v>
          </cell>
          <cell r="M5233" t="str">
            <v>Bombardier Challenger 850</v>
          </cell>
        </row>
        <row r="5234">
          <cell r="A5234">
            <v>48</v>
          </cell>
          <cell r="B5234">
            <v>752</v>
          </cell>
          <cell r="C5234" t="str">
            <v>48#752</v>
          </cell>
          <cell r="D5234">
            <v>14677</v>
          </cell>
          <cell r="E5234">
            <v>1</v>
          </cell>
          <cell r="F5234" t="str">
            <v>E</v>
          </cell>
          <cell r="G5234" t="str">
            <v>E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>Business Jet</v>
          </cell>
          <cell r="L5234" t="str">
            <v>Cessna</v>
          </cell>
          <cell r="M5234" t="str">
            <v>Cessna Citation Hemisphere</v>
          </cell>
        </row>
        <row r="5235">
          <cell r="A5235">
            <v>47</v>
          </cell>
          <cell r="B5235">
            <v>752</v>
          </cell>
          <cell r="C5235" t="str">
            <v>47#752</v>
          </cell>
          <cell r="D5235">
            <v>14677</v>
          </cell>
          <cell r="E5235">
            <v>1</v>
          </cell>
          <cell r="F5235" t="str">
            <v>E</v>
          </cell>
          <cell r="G5235" t="str">
            <v>E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>Business Jet</v>
          </cell>
          <cell r="L5235" t="str">
            <v>Cessna</v>
          </cell>
          <cell r="M5235" t="str">
            <v>Cessna Citation Longitude</v>
          </cell>
        </row>
        <row r="5236">
          <cell r="A5236">
            <v>587</v>
          </cell>
          <cell r="B5236">
            <v>752</v>
          </cell>
          <cell r="C5236" t="str">
            <v>587#752</v>
          </cell>
          <cell r="D5236">
            <v>14677</v>
          </cell>
          <cell r="E5236">
            <v>1</v>
          </cell>
          <cell r="F5236" t="str">
            <v>E</v>
          </cell>
          <cell r="G5236" t="str">
            <v>E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>Business Jet</v>
          </cell>
          <cell r="L5236" t="str">
            <v>Dassault</v>
          </cell>
          <cell r="M5236" t="str">
            <v>Dassault Falcon 10X</v>
          </cell>
        </row>
        <row r="5237">
          <cell r="A5237">
            <v>51</v>
          </cell>
          <cell r="B5237">
            <v>752</v>
          </cell>
          <cell r="C5237" t="str">
            <v>51#752</v>
          </cell>
          <cell r="D5237">
            <v>14677</v>
          </cell>
          <cell r="E5237">
            <v>1</v>
          </cell>
          <cell r="F5237" t="str">
            <v>E</v>
          </cell>
          <cell r="G5237" t="str">
            <v>E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>Business Jet</v>
          </cell>
          <cell r="L5237" t="str">
            <v>Dassault</v>
          </cell>
          <cell r="M5237" t="str">
            <v>Dassault Falcon 6X</v>
          </cell>
        </row>
        <row r="5238">
          <cell r="A5238">
            <v>54</v>
          </cell>
          <cell r="B5238">
            <v>752</v>
          </cell>
          <cell r="C5238" t="str">
            <v>54#752</v>
          </cell>
          <cell r="D5238">
            <v>14677</v>
          </cell>
          <cell r="E5238">
            <v>1</v>
          </cell>
          <cell r="F5238" t="str">
            <v>E</v>
          </cell>
          <cell r="G5238" t="str">
            <v>E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>Business Jet</v>
          </cell>
          <cell r="L5238" t="str">
            <v>Dassault</v>
          </cell>
          <cell r="M5238" t="str">
            <v>Dassault Falcon 7X/8X</v>
          </cell>
        </row>
        <row r="5239">
          <cell r="A5239">
            <v>59</v>
          </cell>
          <cell r="B5239">
            <v>752</v>
          </cell>
          <cell r="C5239" t="str">
            <v>59#752</v>
          </cell>
          <cell r="D5239">
            <v>14677</v>
          </cell>
          <cell r="E5239">
            <v>1</v>
          </cell>
          <cell r="F5239" t="str">
            <v>E</v>
          </cell>
          <cell r="G5239" t="str">
            <v>E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>Business Jet</v>
          </cell>
          <cell r="L5239" t="str">
            <v>Gulfstream</v>
          </cell>
          <cell r="M5239" t="str">
            <v>Gulfstream G450</v>
          </cell>
        </row>
        <row r="5240">
          <cell r="A5240">
            <v>61</v>
          </cell>
          <cell r="B5240">
            <v>752</v>
          </cell>
          <cell r="C5240" t="str">
            <v>61#752</v>
          </cell>
          <cell r="D5240">
            <v>14677</v>
          </cell>
          <cell r="E5240">
            <v>1</v>
          </cell>
          <cell r="F5240" t="str">
            <v>E</v>
          </cell>
          <cell r="G5240" t="str">
            <v>E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>Business Jet</v>
          </cell>
          <cell r="L5240" t="str">
            <v>Gulfstream</v>
          </cell>
          <cell r="M5240" t="str">
            <v>Gulfstream G500</v>
          </cell>
        </row>
        <row r="5241">
          <cell r="A5241">
            <v>62</v>
          </cell>
          <cell r="B5241">
            <v>752</v>
          </cell>
          <cell r="C5241" t="str">
            <v>62#752</v>
          </cell>
          <cell r="D5241">
            <v>14677</v>
          </cell>
          <cell r="E5241">
            <v>1</v>
          </cell>
          <cell r="F5241" t="str">
            <v>E</v>
          </cell>
          <cell r="G5241" t="str">
            <v>E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>Business Jet</v>
          </cell>
          <cell r="L5241" t="str">
            <v>Gulfstream</v>
          </cell>
          <cell r="M5241" t="str">
            <v xml:space="preserve">Gulfstream G600 </v>
          </cell>
        </row>
        <row r="5242">
          <cell r="A5242">
            <v>60</v>
          </cell>
          <cell r="B5242">
            <v>752</v>
          </cell>
          <cell r="C5242" t="str">
            <v>60#752</v>
          </cell>
          <cell r="D5242">
            <v>14677</v>
          </cell>
          <cell r="E5242">
            <v>1</v>
          </cell>
          <cell r="F5242" t="str">
            <v>E</v>
          </cell>
          <cell r="G5242" t="str">
            <v>E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>Business Jet</v>
          </cell>
          <cell r="L5242" t="str">
            <v>Gulfstream</v>
          </cell>
          <cell r="M5242" t="str">
            <v>Gulfstream G550</v>
          </cell>
        </row>
        <row r="5243">
          <cell r="A5243">
            <v>63</v>
          </cell>
          <cell r="B5243">
            <v>752</v>
          </cell>
          <cell r="C5243" t="str">
            <v>63#752</v>
          </cell>
          <cell r="D5243">
            <v>14677</v>
          </cell>
          <cell r="E5243">
            <v>1</v>
          </cell>
          <cell r="F5243" t="str">
            <v>E</v>
          </cell>
          <cell r="G5243" t="str">
            <v>E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>Business Jet</v>
          </cell>
          <cell r="L5243" t="str">
            <v>Gulfstream</v>
          </cell>
          <cell r="M5243" t="str">
            <v>Gulfstream G650</v>
          </cell>
        </row>
        <row r="5244">
          <cell r="A5244">
            <v>598</v>
          </cell>
          <cell r="B5244">
            <v>752</v>
          </cell>
          <cell r="C5244" t="str">
            <v>598#752</v>
          </cell>
          <cell r="D5244">
            <v>14677</v>
          </cell>
          <cell r="E5244">
            <v>1</v>
          </cell>
          <cell r="F5244" t="str">
            <v>E</v>
          </cell>
          <cell r="G5244" t="str">
            <v>E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>Business Jet</v>
          </cell>
          <cell r="L5244" t="str">
            <v>Gulfstream</v>
          </cell>
          <cell r="M5244" t="str">
            <v>Gulfstream G700</v>
          </cell>
        </row>
        <row r="5245">
          <cell r="A5245">
            <v>38</v>
          </cell>
          <cell r="B5245">
            <v>752</v>
          </cell>
          <cell r="C5245" t="str">
            <v>38#752</v>
          </cell>
          <cell r="D5245">
            <v>14677</v>
          </cell>
          <cell r="E5245">
            <v>1</v>
          </cell>
          <cell r="F5245" t="str">
            <v>E</v>
          </cell>
          <cell r="G5245" t="str">
            <v>E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>Business Jet</v>
          </cell>
          <cell r="L5245" t="str">
            <v>Bombardier</v>
          </cell>
          <cell r="M5245" t="str">
            <v>Bombardier Global 7500/8000</v>
          </cell>
        </row>
        <row r="5246">
          <cell r="A5246">
            <v>36</v>
          </cell>
          <cell r="B5246">
            <v>752</v>
          </cell>
          <cell r="C5246" t="str">
            <v>36#752</v>
          </cell>
          <cell r="D5246">
            <v>14677</v>
          </cell>
          <cell r="E5246">
            <v>1</v>
          </cell>
          <cell r="F5246" t="str">
            <v>E</v>
          </cell>
          <cell r="G5246" t="str">
            <v>E</v>
          </cell>
          <cell r="H5246">
            <v>15000</v>
          </cell>
          <cell r="I5246">
            <v>-2.1533333333333335E-2</v>
          </cell>
          <cell r="J5246" t="str">
            <v/>
          </cell>
          <cell r="K5246" t="str">
            <v>Business Jet</v>
          </cell>
          <cell r="L5246" t="str">
            <v>Bombardier</v>
          </cell>
          <cell r="M5246" t="str">
            <v>Bombardier Global 5000</v>
          </cell>
        </row>
        <row r="5247">
          <cell r="A5247">
            <v>576</v>
          </cell>
          <cell r="B5247">
            <v>752</v>
          </cell>
          <cell r="C5247" t="str">
            <v>576#752</v>
          </cell>
          <cell r="D5247">
            <v>14677</v>
          </cell>
          <cell r="E5247">
            <v>1</v>
          </cell>
          <cell r="F5247" t="str">
            <v>E</v>
          </cell>
          <cell r="G5247" t="str">
            <v>E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>Business Jet</v>
          </cell>
          <cell r="L5247" t="str">
            <v>Bombardier</v>
          </cell>
          <cell r="M5247" t="str">
            <v>Bombardier Global 5500</v>
          </cell>
        </row>
        <row r="5248">
          <cell r="A5248">
            <v>37</v>
          </cell>
          <cell r="B5248">
            <v>752</v>
          </cell>
          <cell r="C5248" t="str">
            <v>37#752</v>
          </cell>
          <cell r="D5248">
            <v>14677</v>
          </cell>
          <cell r="E5248">
            <v>1</v>
          </cell>
          <cell r="F5248" t="str">
            <v>E</v>
          </cell>
          <cell r="G5248" t="str">
            <v>E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>Business Jet</v>
          </cell>
          <cell r="L5248" t="str">
            <v>Bombardier</v>
          </cell>
          <cell r="M5248" t="str">
            <v>Bombardier Global 6000</v>
          </cell>
        </row>
        <row r="5249">
          <cell r="A5249">
            <v>577</v>
          </cell>
          <cell r="B5249">
            <v>752</v>
          </cell>
          <cell r="C5249" t="str">
            <v>577#752</v>
          </cell>
          <cell r="D5249">
            <v>14677</v>
          </cell>
          <cell r="E5249">
            <v>1</v>
          </cell>
          <cell r="F5249" t="str">
            <v>E</v>
          </cell>
          <cell r="G5249" t="str">
            <v>E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>Business Jet</v>
          </cell>
          <cell r="L5249" t="str">
            <v>Bombardier</v>
          </cell>
          <cell r="M5249" t="str">
            <v>Bombardier Global 6500</v>
          </cell>
        </row>
        <row r="5250">
          <cell r="A5250">
            <v>74</v>
          </cell>
          <cell r="B5250">
            <v>752</v>
          </cell>
          <cell r="C5250" t="str">
            <v>74#752</v>
          </cell>
          <cell r="D5250">
            <v>14677</v>
          </cell>
          <cell r="E5250">
            <v>1</v>
          </cell>
          <cell r="F5250" t="str">
            <v>E</v>
          </cell>
          <cell r="G5250" t="str">
            <v>E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>Business Jet</v>
          </cell>
          <cell r="L5250" t="str">
            <v>Embraer</v>
          </cell>
          <cell r="M5250" t="str">
            <v>Embraer Legacy 600/650</v>
          </cell>
        </row>
        <row r="5251">
          <cell r="A5251">
            <v>652</v>
          </cell>
          <cell r="B5251">
            <v>752</v>
          </cell>
          <cell r="C5251" t="str">
            <v>652#752</v>
          </cell>
          <cell r="D5251">
            <v>14677</v>
          </cell>
          <cell r="E5251">
            <v>1</v>
          </cell>
          <cell r="F5251" t="str">
            <v>E</v>
          </cell>
          <cell r="G5251" t="str">
            <v>E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>Business Jet</v>
          </cell>
          <cell r="L5251" t="str">
            <v>Embraer</v>
          </cell>
          <cell r="M5251" t="str">
            <v>Embraer legacy 700</v>
          </cell>
        </row>
        <row r="5252">
          <cell r="A5252">
            <v>73</v>
          </cell>
          <cell r="B5252">
            <v>752</v>
          </cell>
          <cell r="C5252" t="str">
            <v>73#752</v>
          </cell>
          <cell r="D5252">
            <v>14677</v>
          </cell>
          <cell r="E5252">
            <v>1</v>
          </cell>
          <cell r="F5252" t="str">
            <v>E</v>
          </cell>
          <cell r="G5252" t="str">
            <v>E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>Business Jet</v>
          </cell>
          <cell r="L5252" t="str">
            <v>Embraer</v>
          </cell>
          <cell r="M5252" t="str">
            <v>Embraer Lineage 1000</v>
          </cell>
        </row>
        <row r="5253">
          <cell r="A5253">
            <v>651</v>
          </cell>
          <cell r="B5253">
            <v>752</v>
          </cell>
          <cell r="C5253" t="str">
            <v>651#752</v>
          </cell>
          <cell r="D5253">
            <v>15411</v>
          </cell>
          <cell r="E5253">
            <v>1</v>
          </cell>
          <cell r="F5253" t="str">
            <v>F</v>
          </cell>
          <cell r="G5253" t="str">
            <v>F (105% E) [$14,677]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>Business Jet</v>
          </cell>
          <cell r="L5253" t="str">
            <v>Gulfstream</v>
          </cell>
          <cell r="M5253" t="str">
            <v>Gulfstream G400</v>
          </cell>
        </row>
        <row r="5254">
          <cell r="A5254">
            <v>670</v>
          </cell>
          <cell r="B5254">
            <v>752</v>
          </cell>
          <cell r="C5254" t="str">
            <v>670#752</v>
          </cell>
          <cell r="D5254">
            <v>15411</v>
          </cell>
          <cell r="E5254">
            <v>1</v>
          </cell>
          <cell r="F5254" t="str">
            <v>F</v>
          </cell>
          <cell r="G5254" t="str">
            <v>F (105% E) [$14,677]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>Business Jet</v>
          </cell>
          <cell r="L5254" t="str">
            <v>Gulfstream</v>
          </cell>
          <cell r="M5254" t="str">
            <v>Gulfstream G800</v>
          </cell>
        </row>
        <row r="5255">
          <cell r="A5255">
            <v>671</v>
          </cell>
          <cell r="B5255">
            <v>752</v>
          </cell>
          <cell r="C5255" t="str">
            <v>671#752</v>
          </cell>
          <cell r="D5255">
            <v>16634</v>
          </cell>
          <cell r="E5255">
            <v>1</v>
          </cell>
          <cell r="F5255" t="str">
            <v>G</v>
          </cell>
          <cell r="G5255" t="str">
            <v>G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>Freighter</v>
          </cell>
          <cell r="L5255" t="str">
            <v>Embraer</v>
          </cell>
          <cell r="M5255" t="str">
            <v>Embraer E190F (P2F)</v>
          </cell>
        </row>
        <row r="5256">
          <cell r="A5256">
            <v>672</v>
          </cell>
          <cell r="B5256">
            <v>752</v>
          </cell>
          <cell r="C5256" t="str">
            <v>672#752</v>
          </cell>
          <cell r="D5256">
            <v>16634</v>
          </cell>
          <cell r="E5256">
            <v>1</v>
          </cell>
          <cell r="F5256" t="str">
            <v>G</v>
          </cell>
          <cell r="G5256" t="str">
            <v>G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>Freighter</v>
          </cell>
          <cell r="L5256" t="str">
            <v>Embraer</v>
          </cell>
          <cell r="M5256" t="str">
            <v>Embraer E195F (P2F)</v>
          </cell>
        </row>
        <row r="5257">
          <cell r="A5257">
            <v>560</v>
          </cell>
          <cell r="B5257">
            <v>752</v>
          </cell>
          <cell r="C5257" t="str">
            <v>560#752</v>
          </cell>
          <cell r="D5257">
            <v>17612</v>
          </cell>
          <cell r="E5257">
            <v>1</v>
          </cell>
          <cell r="F5257" t="str">
            <v>H</v>
          </cell>
          <cell r="G5257" t="str">
            <v>H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>Freighter</v>
          </cell>
          <cell r="L5257" t="str">
            <v>Airbus</v>
          </cell>
          <cell r="M5257" t="str">
            <v>Airbus A330-200F</v>
          </cell>
        </row>
        <row r="5258">
          <cell r="A5258">
            <v>561</v>
          </cell>
          <cell r="B5258">
            <v>752</v>
          </cell>
          <cell r="C5258" t="str">
            <v>561#752</v>
          </cell>
          <cell r="D5258">
            <v>17612</v>
          </cell>
          <cell r="E5258">
            <v>1</v>
          </cell>
          <cell r="F5258" t="str">
            <v>H</v>
          </cell>
          <cell r="G5258" t="str">
            <v>H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>Freighter</v>
          </cell>
          <cell r="L5258" t="str">
            <v>Airbus</v>
          </cell>
          <cell r="M5258" t="str">
            <v>Airbus A330-200F</v>
          </cell>
        </row>
        <row r="5259">
          <cell r="A5259">
            <v>562</v>
          </cell>
          <cell r="B5259">
            <v>752</v>
          </cell>
          <cell r="C5259" t="str">
            <v>562#752</v>
          </cell>
          <cell r="D5259">
            <v>17612</v>
          </cell>
          <cell r="E5259">
            <v>1</v>
          </cell>
          <cell r="F5259" t="str">
            <v>H</v>
          </cell>
          <cell r="G5259" t="str">
            <v>H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>Freighter</v>
          </cell>
          <cell r="L5259" t="str">
            <v>Airbus</v>
          </cell>
          <cell r="M5259" t="str">
            <v>Airbus A330-300P2F</v>
          </cell>
        </row>
        <row r="5260">
          <cell r="A5260">
            <v>563</v>
          </cell>
          <cell r="B5260">
            <v>752</v>
          </cell>
          <cell r="C5260" t="str">
            <v>563#752</v>
          </cell>
          <cell r="D5260">
            <v>17612</v>
          </cell>
          <cell r="E5260">
            <v>1</v>
          </cell>
          <cell r="F5260" t="str">
            <v>H</v>
          </cell>
          <cell r="G5260" t="str">
            <v>H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>Freighter</v>
          </cell>
          <cell r="L5260" t="str">
            <v>Airbus</v>
          </cell>
          <cell r="M5260" t="str">
            <v>Airbus A330-300P2F</v>
          </cell>
        </row>
        <row r="5261">
          <cell r="A5261">
            <v>564</v>
          </cell>
          <cell r="B5261">
            <v>752</v>
          </cell>
          <cell r="C5261" t="str">
            <v>564#752</v>
          </cell>
          <cell r="D5261">
            <v>17612</v>
          </cell>
          <cell r="E5261">
            <v>1</v>
          </cell>
          <cell r="F5261" t="str">
            <v>H</v>
          </cell>
          <cell r="G5261" t="str">
            <v>H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>Freighter</v>
          </cell>
          <cell r="L5261" t="str">
            <v>Airbus</v>
          </cell>
          <cell r="M5261" t="str">
            <v>Airbus A330-300P2F</v>
          </cell>
        </row>
        <row r="5262">
          <cell r="A5262">
            <v>669</v>
          </cell>
          <cell r="B5262">
            <v>752</v>
          </cell>
          <cell r="C5262" t="str">
            <v>669#752</v>
          </cell>
          <cell r="D5262">
            <v>17612</v>
          </cell>
          <cell r="E5262">
            <v>1</v>
          </cell>
          <cell r="F5262" t="str">
            <v>H</v>
          </cell>
          <cell r="G5262" t="str">
            <v>H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>Freighter</v>
          </cell>
          <cell r="L5262" t="str">
            <v>Airbus</v>
          </cell>
          <cell r="M5262" t="str">
            <v>Airbus A340-600NGF</v>
          </cell>
        </row>
        <row r="5263">
          <cell r="A5263">
            <v>570</v>
          </cell>
          <cell r="B5263">
            <v>752</v>
          </cell>
          <cell r="C5263" t="str">
            <v>570#752</v>
          </cell>
          <cell r="D5263">
            <v>17612</v>
          </cell>
          <cell r="E5263">
            <v>1</v>
          </cell>
          <cell r="F5263" t="str">
            <v>H</v>
          </cell>
          <cell r="G5263" t="str">
            <v>H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>Freighter</v>
          </cell>
          <cell r="L5263" t="str">
            <v>Boeing</v>
          </cell>
          <cell r="M5263" t="str">
            <v>Boeing 767-300BCF</v>
          </cell>
        </row>
        <row r="5264">
          <cell r="A5264">
            <v>569</v>
          </cell>
          <cell r="B5264">
            <v>752</v>
          </cell>
          <cell r="C5264" t="str">
            <v>569#752</v>
          </cell>
          <cell r="D5264">
            <v>17612</v>
          </cell>
          <cell r="E5264">
            <v>1</v>
          </cell>
          <cell r="F5264" t="str">
            <v>H</v>
          </cell>
          <cell r="G5264" t="str">
            <v>H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>Freighter</v>
          </cell>
          <cell r="L5264" t="str">
            <v>Boeing</v>
          </cell>
          <cell r="M5264" t="str">
            <v>Boeing 767-300F</v>
          </cell>
        </row>
        <row r="5265">
          <cell r="A5265">
            <v>627</v>
          </cell>
          <cell r="B5265">
            <v>752</v>
          </cell>
          <cell r="C5265" t="str">
            <v>627#752</v>
          </cell>
          <cell r="D5265">
            <v>17612</v>
          </cell>
          <cell r="E5265">
            <v>1</v>
          </cell>
          <cell r="F5265" t="str">
            <v>H</v>
          </cell>
          <cell r="G5265" t="str">
            <v>H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>Freighter</v>
          </cell>
          <cell r="L5265" t="str">
            <v>McDonnell</v>
          </cell>
          <cell r="M5265" t="str">
            <v>McDonnell Douglas MD-11F/CF</v>
          </cell>
        </row>
        <row r="5266">
          <cell r="A5266">
            <v>626</v>
          </cell>
          <cell r="B5266">
            <v>752</v>
          </cell>
          <cell r="C5266" t="str">
            <v>626#752</v>
          </cell>
          <cell r="D5266">
            <v>17612</v>
          </cell>
          <cell r="E5266">
            <v>1</v>
          </cell>
          <cell r="F5266" t="str">
            <v>H</v>
          </cell>
          <cell r="G5266" t="str">
            <v>H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>Freighter</v>
          </cell>
          <cell r="L5266" t="str">
            <v>McDonnell</v>
          </cell>
          <cell r="M5266" t="str">
            <v>McDonnell Douglas MD-11F/CF</v>
          </cell>
        </row>
        <row r="5267">
          <cell r="A5267">
            <v>565</v>
          </cell>
          <cell r="B5267">
            <v>752</v>
          </cell>
          <cell r="C5267" t="str">
            <v>565#752</v>
          </cell>
          <cell r="D5267">
            <v>17612</v>
          </cell>
          <cell r="E5267">
            <v>1</v>
          </cell>
          <cell r="F5267" t="str">
            <v>H</v>
          </cell>
          <cell r="G5267" t="str">
            <v>H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>Freighter</v>
          </cell>
          <cell r="L5267" t="str">
            <v>Airbus</v>
          </cell>
          <cell r="M5267" t="str">
            <v>Airbus A330-743L Beluga XL</v>
          </cell>
        </row>
        <row r="5268">
          <cell r="A5268">
            <v>644</v>
          </cell>
          <cell r="B5268">
            <v>752</v>
          </cell>
          <cell r="C5268" t="str">
            <v>644#752</v>
          </cell>
          <cell r="D5268">
            <v>17612</v>
          </cell>
          <cell r="E5268">
            <v>1</v>
          </cell>
          <cell r="F5268" t="str">
            <v>H</v>
          </cell>
          <cell r="G5268" t="str">
            <v>H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>Freighter</v>
          </cell>
          <cell r="L5268" t="str">
            <v>Airbus</v>
          </cell>
          <cell r="M5268" t="str">
            <v>Airbus A350F</v>
          </cell>
        </row>
        <row r="5269">
          <cell r="A5269">
            <v>592</v>
          </cell>
          <cell r="B5269">
            <v>752</v>
          </cell>
          <cell r="C5269" t="str">
            <v>592#752</v>
          </cell>
          <cell r="D5269">
            <v>17612</v>
          </cell>
          <cell r="E5269">
            <v>1</v>
          </cell>
          <cell r="F5269" t="str">
            <v>H</v>
          </cell>
          <cell r="G5269" t="str">
            <v>H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>Freighter</v>
          </cell>
          <cell r="L5269" t="str">
            <v>Boeing</v>
          </cell>
          <cell r="M5269" t="str">
            <v>Boeing 747-400CF</v>
          </cell>
        </row>
        <row r="5270">
          <cell r="A5270">
            <v>593</v>
          </cell>
          <cell r="B5270">
            <v>752</v>
          </cell>
          <cell r="C5270" t="str">
            <v>593#752</v>
          </cell>
          <cell r="D5270">
            <v>17612</v>
          </cell>
          <cell r="E5270">
            <v>1</v>
          </cell>
          <cell r="F5270" t="str">
            <v>H</v>
          </cell>
          <cell r="G5270" t="str">
            <v>H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>Freighter</v>
          </cell>
          <cell r="L5270" t="str">
            <v>Boeing</v>
          </cell>
          <cell r="M5270" t="str">
            <v>Boeing 747-400CF</v>
          </cell>
        </row>
        <row r="5271">
          <cell r="A5271">
            <v>629</v>
          </cell>
          <cell r="B5271">
            <v>752</v>
          </cell>
          <cell r="C5271" t="str">
            <v>629#752</v>
          </cell>
          <cell r="D5271">
            <v>17612</v>
          </cell>
          <cell r="E5271">
            <v>1</v>
          </cell>
          <cell r="F5271" t="str">
            <v>H</v>
          </cell>
          <cell r="G5271" t="str">
            <v>H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>Freighter</v>
          </cell>
          <cell r="L5271" t="str">
            <v>Boeing</v>
          </cell>
          <cell r="M5271" t="str">
            <v>Boeing 747-400F/ERF</v>
          </cell>
        </row>
        <row r="5272">
          <cell r="A5272">
            <v>628</v>
          </cell>
          <cell r="B5272">
            <v>752</v>
          </cell>
          <cell r="C5272" t="str">
            <v>628#752</v>
          </cell>
          <cell r="D5272">
            <v>17612</v>
          </cell>
          <cell r="E5272">
            <v>1</v>
          </cell>
          <cell r="F5272" t="str">
            <v>H</v>
          </cell>
          <cell r="G5272" t="str">
            <v>H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>Freighter</v>
          </cell>
          <cell r="L5272" t="str">
            <v>Boeing</v>
          </cell>
          <cell r="M5272" t="str">
            <v>Boeing 747-400F/ERF</v>
          </cell>
        </row>
        <row r="5273">
          <cell r="A5273">
            <v>630</v>
          </cell>
          <cell r="B5273">
            <v>752</v>
          </cell>
          <cell r="C5273" t="str">
            <v>630#752</v>
          </cell>
          <cell r="D5273">
            <v>17612</v>
          </cell>
          <cell r="E5273">
            <v>1</v>
          </cell>
          <cell r="F5273" t="str">
            <v>H</v>
          </cell>
          <cell r="G5273" t="str">
            <v>H</v>
          </cell>
          <cell r="H5273" t="str">
            <v/>
          </cell>
          <cell r="I5273" t="str">
            <v/>
          </cell>
          <cell r="J5273" t="str">
            <v/>
          </cell>
          <cell r="K5273" t="str">
            <v>Freighter</v>
          </cell>
          <cell r="L5273" t="str">
            <v>Boeing</v>
          </cell>
          <cell r="M5273" t="str">
            <v>Boeing 747-400F/ERF</v>
          </cell>
        </row>
        <row r="5274">
          <cell r="A5274">
            <v>659</v>
          </cell>
          <cell r="B5274">
            <v>752</v>
          </cell>
          <cell r="C5274" t="str">
            <v>659#752</v>
          </cell>
          <cell r="D5274">
            <v>17612</v>
          </cell>
          <cell r="E5274">
            <v>1</v>
          </cell>
          <cell r="F5274" t="str">
            <v>H</v>
          </cell>
          <cell r="G5274" t="str">
            <v>H</v>
          </cell>
          <cell r="H5274" t="str">
            <v/>
          </cell>
          <cell r="I5274" t="str">
            <v/>
          </cell>
          <cell r="J5274" t="str">
            <v/>
          </cell>
          <cell r="K5274" t="str">
            <v>Freighter</v>
          </cell>
          <cell r="L5274" t="str">
            <v>Boeing</v>
          </cell>
          <cell r="M5274" t="str">
            <v>Boeing 777XF: 777-9</v>
          </cell>
        </row>
        <row r="5275">
          <cell r="A5275">
            <v>632</v>
          </cell>
          <cell r="B5275">
            <v>752</v>
          </cell>
          <cell r="C5275" t="str">
            <v>632#752</v>
          </cell>
          <cell r="D5275">
            <v>17612</v>
          </cell>
          <cell r="E5275">
            <v>1</v>
          </cell>
          <cell r="F5275" t="str">
            <v>H</v>
          </cell>
          <cell r="G5275" t="str">
            <v>H</v>
          </cell>
          <cell r="H5275" t="str">
            <v/>
          </cell>
          <cell r="I5275" t="str">
            <v/>
          </cell>
          <cell r="J5275" t="str">
            <v/>
          </cell>
          <cell r="K5275" t="str">
            <v>Freighter</v>
          </cell>
          <cell r="L5275" t="str">
            <v>Airbus</v>
          </cell>
          <cell r="M5275" t="str">
            <v>A300-600F/RF</v>
          </cell>
        </row>
        <row r="5276">
          <cell r="A5276">
            <v>631</v>
          </cell>
          <cell r="B5276">
            <v>752</v>
          </cell>
          <cell r="C5276" t="str">
            <v>631#752</v>
          </cell>
          <cell r="D5276">
            <v>17612</v>
          </cell>
          <cell r="E5276">
            <v>1</v>
          </cell>
          <cell r="F5276" t="str">
            <v>H</v>
          </cell>
          <cell r="G5276" t="str">
            <v>H</v>
          </cell>
          <cell r="H5276" t="str">
            <v/>
          </cell>
          <cell r="I5276" t="str">
            <v/>
          </cell>
          <cell r="J5276" t="str">
            <v/>
          </cell>
          <cell r="K5276" t="str">
            <v>Freighter</v>
          </cell>
          <cell r="L5276" t="str">
            <v>Airbus</v>
          </cell>
          <cell r="M5276" t="str">
            <v>A300-600F/RF</v>
          </cell>
        </row>
        <row r="5277">
          <cell r="A5277">
            <v>566</v>
          </cell>
          <cell r="B5277">
            <v>752</v>
          </cell>
          <cell r="C5277" t="str">
            <v>566#752</v>
          </cell>
          <cell r="D5277">
            <v>17612</v>
          </cell>
          <cell r="E5277">
            <v>1</v>
          </cell>
          <cell r="F5277" t="str">
            <v>H</v>
          </cell>
          <cell r="G5277" t="str">
            <v>H</v>
          </cell>
          <cell r="H5277" t="str">
            <v/>
          </cell>
          <cell r="I5277" t="str">
            <v/>
          </cell>
          <cell r="J5277" t="str">
            <v/>
          </cell>
          <cell r="K5277" t="str">
            <v>Freighter</v>
          </cell>
          <cell r="L5277" t="str">
            <v>Airbus</v>
          </cell>
          <cell r="M5277" t="str">
            <v>Airbus A300-600ST Beluga</v>
          </cell>
        </row>
        <row r="5278">
          <cell r="A5278">
            <v>678</v>
          </cell>
          <cell r="B5278">
            <v>752</v>
          </cell>
          <cell r="C5278" t="str">
            <v>678#752</v>
          </cell>
          <cell r="D5278">
            <v>17612</v>
          </cell>
          <cell r="E5278">
            <v>1</v>
          </cell>
          <cell r="F5278" t="str">
            <v>H</v>
          </cell>
          <cell r="G5278" t="str">
            <v>H</v>
          </cell>
          <cell r="H5278" t="str">
            <v/>
          </cell>
          <cell r="I5278" t="str">
            <v/>
          </cell>
          <cell r="J5278" t="str">
            <v/>
          </cell>
          <cell r="K5278" t="str">
            <v>Business Jet</v>
          </cell>
          <cell r="L5278" t="str">
            <v>Airbus</v>
          </cell>
          <cell r="M5278" t="str">
            <v>Airbus ACJ330-200</v>
          </cell>
        </row>
        <row r="5279">
          <cell r="A5279">
            <v>553</v>
          </cell>
          <cell r="B5279">
            <v>752</v>
          </cell>
          <cell r="C5279" t="str">
            <v>553#752</v>
          </cell>
          <cell r="D5279">
            <v>17612</v>
          </cell>
          <cell r="E5279">
            <v>1</v>
          </cell>
          <cell r="F5279" t="str">
            <v>H</v>
          </cell>
          <cell r="G5279" t="str">
            <v>H</v>
          </cell>
          <cell r="H5279" t="str">
            <v/>
          </cell>
          <cell r="I5279" t="str">
            <v/>
          </cell>
          <cell r="J5279" t="str">
            <v/>
          </cell>
          <cell r="K5279" t="str">
            <v>Business Jet</v>
          </cell>
          <cell r="L5279" t="str">
            <v>Boeing</v>
          </cell>
          <cell r="M5279" t="str">
            <v>Boeing BBJ 777X</v>
          </cell>
        </row>
        <row r="5280">
          <cell r="A5280">
            <v>519</v>
          </cell>
          <cell r="B5280">
            <v>752</v>
          </cell>
          <cell r="C5280" t="str">
            <v>519#752</v>
          </cell>
          <cell r="D5280">
            <v>17612</v>
          </cell>
          <cell r="E5280">
            <v>1</v>
          </cell>
          <cell r="F5280" t="str">
            <v>H</v>
          </cell>
          <cell r="G5280" t="str">
            <v>H</v>
          </cell>
          <cell r="H5280" t="str">
            <v/>
          </cell>
          <cell r="I5280" t="str">
            <v/>
          </cell>
          <cell r="J5280" t="str">
            <v/>
          </cell>
          <cell r="K5280" t="str">
            <v>Large Commercial Aircraft</v>
          </cell>
          <cell r="L5280" t="str">
            <v>Airbus</v>
          </cell>
          <cell r="M5280" t="str">
            <v>Airbus A330-300</v>
          </cell>
        </row>
        <row r="5281">
          <cell r="A5281">
            <v>214</v>
          </cell>
          <cell r="B5281">
            <v>752</v>
          </cell>
          <cell r="C5281" t="str">
            <v>214#752</v>
          </cell>
          <cell r="D5281">
            <v>17612</v>
          </cell>
          <cell r="E5281">
            <v>1</v>
          </cell>
          <cell r="F5281" t="str">
            <v>H</v>
          </cell>
          <cell r="G5281" t="str">
            <v>H</v>
          </cell>
          <cell r="H5281" t="str">
            <v/>
          </cell>
          <cell r="I5281" t="str">
            <v/>
          </cell>
          <cell r="J5281" t="str">
            <v/>
          </cell>
          <cell r="K5281" t="str">
            <v>Large Commercial Aircraft</v>
          </cell>
          <cell r="L5281" t="str">
            <v>Airbus</v>
          </cell>
          <cell r="M5281" t="str">
            <v>Airbus A330-800neo</v>
          </cell>
        </row>
        <row r="5282">
          <cell r="A5282">
            <v>215</v>
          </cell>
          <cell r="B5282">
            <v>752</v>
          </cell>
          <cell r="C5282" t="str">
            <v>215#752</v>
          </cell>
          <cell r="D5282">
            <v>17612</v>
          </cell>
          <cell r="E5282">
            <v>1</v>
          </cell>
          <cell r="F5282" t="str">
            <v>H</v>
          </cell>
          <cell r="G5282" t="str">
            <v>H</v>
          </cell>
          <cell r="H5282" t="str">
            <v/>
          </cell>
          <cell r="I5282" t="str">
            <v/>
          </cell>
          <cell r="J5282" t="str">
            <v/>
          </cell>
          <cell r="K5282" t="str">
            <v>Large Commercial Aircraft</v>
          </cell>
          <cell r="L5282" t="str">
            <v>Airbus</v>
          </cell>
          <cell r="M5282" t="str">
            <v>Airbus A330-900neo</v>
          </cell>
        </row>
        <row r="5283">
          <cell r="A5283">
            <v>304</v>
          </cell>
          <cell r="B5283">
            <v>752</v>
          </cell>
          <cell r="C5283" t="str">
            <v>304#752</v>
          </cell>
          <cell r="D5283">
            <v>17612</v>
          </cell>
          <cell r="E5283">
            <v>1</v>
          </cell>
          <cell r="F5283" t="str">
            <v>H</v>
          </cell>
          <cell r="G5283" t="str">
            <v>H</v>
          </cell>
          <cell r="H5283" t="str">
            <v/>
          </cell>
          <cell r="I5283" t="str">
            <v/>
          </cell>
          <cell r="J5283" t="str">
            <v/>
          </cell>
          <cell r="K5283" t="str">
            <v>Large Commercial Aircraft</v>
          </cell>
          <cell r="L5283" t="str">
            <v>Airbus</v>
          </cell>
          <cell r="M5283" t="str">
            <v>Airbus A340-200/300</v>
          </cell>
        </row>
        <row r="5284">
          <cell r="A5284">
            <v>5</v>
          </cell>
          <cell r="B5284">
            <v>752</v>
          </cell>
          <cell r="C5284" t="str">
            <v>5#752</v>
          </cell>
          <cell r="D5284">
            <v>17612</v>
          </cell>
          <cell r="E5284">
            <v>1</v>
          </cell>
          <cell r="F5284" t="str">
            <v>H</v>
          </cell>
          <cell r="G5284" t="str">
            <v>H</v>
          </cell>
          <cell r="H5284" t="str">
            <v/>
          </cell>
          <cell r="I5284" t="str">
            <v/>
          </cell>
          <cell r="J5284" t="str">
            <v/>
          </cell>
          <cell r="K5284" t="str">
            <v>Large Commercial Aircraft</v>
          </cell>
          <cell r="L5284" t="str">
            <v>Airbus</v>
          </cell>
          <cell r="M5284" t="str">
            <v>Airbus A340-500/600</v>
          </cell>
        </row>
        <row r="5285">
          <cell r="A5285">
            <v>305</v>
          </cell>
          <cell r="B5285">
            <v>752</v>
          </cell>
          <cell r="C5285" t="str">
            <v>305#752</v>
          </cell>
          <cell r="D5285">
            <v>17612</v>
          </cell>
          <cell r="E5285">
            <v>1</v>
          </cell>
          <cell r="F5285" t="str">
            <v>H</v>
          </cell>
          <cell r="G5285" t="str">
            <v>H</v>
          </cell>
          <cell r="H5285" t="str">
            <v/>
          </cell>
          <cell r="I5285" t="str">
            <v/>
          </cell>
          <cell r="J5285" t="str">
            <v/>
          </cell>
          <cell r="K5285" t="str">
            <v>Large Commercial Aircraft</v>
          </cell>
          <cell r="L5285" t="str">
            <v>Airbus</v>
          </cell>
          <cell r="M5285" t="str">
            <v>Airbus A300</v>
          </cell>
        </row>
        <row r="5286">
          <cell r="A5286">
            <v>532</v>
          </cell>
          <cell r="B5286">
            <v>752</v>
          </cell>
          <cell r="C5286" t="str">
            <v>532#752</v>
          </cell>
          <cell r="D5286">
            <v>17612</v>
          </cell>
          <cell r="E5286">
            <v>1</v>
          </cell>
          <cell r="F5286" t="str">
            <v>H</v>
          </cell>
          <cell r="G5286" t="str">
            <v>H</v>
          </cell>
          <cell r="H5286" t="str">
            <v/>
          </cell>
          <cell r="I5286" t="str">
            <v/>
          </cell>
          <cell r="J5286" t="str">
            <v/>
          </cell>
          <cell r="K5286" t="str">
            <v>Large Commercial Aircraft</v>
          </cell>
          <cell r="L5286" t="str">
            <v>Airbus</v>
          </cell>
          <cell r="M5286" t="str">
            <v>Airbus A300</v>
          </cell>
        </row>
        <row r="5287">
          <cell r="A5287">
            <v>12</v>
          </cell>
          <cell r="B5287">
            <v>752</v>
          </cell>
          <cell r="C5287" t="str">
            <v>12#752</v>
          </cell>
          <cell r="D5287">
            <v>17612</v>
          </cell>
          <cell r="E5287">
            <v>1</v>
          </cell>
          <cell r="F5287" t="str">
            <v>H</v>
          </cell>
          <cell r="G5287" t="str">
            <v>H</v>
          </cell>
          <cell r="H5287" t="str">
            <v/>
          </cell>
          <cell r="I5287" t="str">
            <v/>
          </cell>
          <cell r="J5287" t="str">
            <v/>
          </cell>
          <cell r="K5287" t="str">
            <v>Large Commercial Aircraft</v>
          </cell>
          <cell r="L5287" t="str">
            <v>Boeing</v>
          </cell>
          <cell r="M5287" t="str">
            <v>Boeing 767</v>
          </cell>
        </row>
        <row r="5288">
          <cell r="A5288">
            <v>537</v>
          </cell>
          <cell r="B5288">
            <v>752</v>
          </cell>
          <cell r="C5288" t="str">
            <v>537#752</v>
          </cell>
          <cell r="D5288">
            <v>17612</v>
          </cell>
          <cell r="E5288">
            <v>1</v>
          </cell>
          <cell r="F5288" t="str">
            <v>H</v>
          </cell>
          <cell r="G5288" t="str">
            <v>H</v>
          </cell>
          <cell r="H5288" t="str">
            <v/>
          </cell>
          <cell r="I5288" t="str">
            <v/>
          </cell>
          <cell r="J5288" t="str">
            <v/>
          </cell>
          <cell r="K5288" t="str">
            <v>Large Commercial Aircraft</v>
          </cell>
          <cell r="L5288" t="str">
            <v>Boeing</v>
          </cell>
          <cell r="M5288" t="str">
            <v>Boeing 767</v>
          </cell>
        </row>
        <row r="5289">
          <cell r="A5289">
            <v>538</v>
          </cell>
          <cell r="B5289">
            <v>752</v>
          </cell>
          <cell r="C5289" t="str">
            <v>538#752</v>
          </cell>
          <cell r="D5289">
            <v>17612</v>
          </cell>
          <cell r="E5289">
            <v>1</v>
          </cell>
          <cell r="F5289" t="str">
            <v>H</v>
          </cell>
          <cell r="G5289" t="str">
            <v>H</v>
          </cell>
          <cell r="H5289" t="str">
            <v/>
          </cell>
          <cell r="I5289" t="str">
            <v/>
          </cell>
          <cell r="J5289" t="str">
            <v/>
          </cell>
          <cell r="K5289" t="str">
            <v>Large Commercial Aircraft</v>
          </cell>
          <cell r="L5289" t="str">
            <v>Boeing</v>
          </cell>
          <cell r="M5289" t="str">
            <v>Boeing 767</v>
          </cell>
        </row>
        <row r="5290">
          <cell r="A5290">
            <v>539</v>
          </cell>
          <cell r="B5290">
            <v>752</v>
          </cell>
          <cell r="C5290" t="str">
            <v>539#752</v>
          </cell>
          <cell r="D5290">
            <v>17612</v>
          </cell>
          <cell r="E5290">
            <v>1</v>
          </cell>
          <cell r="F5290" t="str">
            <v>H</v>
          </cell>
          <cell r="G5290" t="str">
            <v>H</v>
          </cell>
          <cell r="H5290" t="str">
            <v/>
          </cell>
          <cell r="I5290" t="str">
            <v/>
          </cell>
          <cell r="J5290" t="str">
            <v/>
          </cell>
          <cell r="K5290" t="str">
            <v>Large Commercial Aircraft</v>
          </cell>
          <cell r="L5290" t="str">
            <v>Boeing</v>
          </cell>
          <cell r="M5290" t="str">
            <v>Boeing 777: 777-200ER</v>
          </cell>
        </row>
        <row r="5291">
          <cell r="A5291">
            <v>302</v>
          </cell>
          <cell r="B5291">
            <v>752</v>
          </cell>
          <cell r="C5291" t="str">
            <v>302#752</v>
          </cell>
          <cell r="D5291">
            <v>17612</v>
          </cell>
          <cell r="E5291">
            <v>1</v>
          </cell>
          <cell r="F5291" t="str">
            <v>H</v>
          </cell>
          <cell r="G5291" t="str">
            <v>H</v>
          </cell>
          <cell r="H5291" t="str">
            <v/>
          </cell>
          <cell r="I5291" t="str">
            <v/>
          </cell>
          <cell r="J5291" t="str">
            <v/>
          </cell>
          <cell r="K5291" t="str">
            <v>Large Commercial Aircraft</v>
          </cell>
          <cell r="L5291" t="str">
            <v>Boeing</v>
          </cell>
          <cell r="M5291" t="str">
            <v>Boeing 777: 777-200ER</v>
          </cell>
        </row>
        <row r="5292">
          <cell r="A5292">
            <v>579</v>
          </cell>
          <cell r="B5292">
            <v>752</v>
          </cell>
          <cell r="C5292" t="str">
            <v>579#752</v>
          </cell>
          <cell r="D5292">
            <v>17612</v>
          </cell>
          <cell r="E5292">
            <v>1</v>
          </cell>
          <cell r="F5292" t="str">
            <v>H</v>
          </cell>
          <cell r="G5292" t="str">
            <v>H</v>
          </cell>
          <cell r="H5292" t="str">
            <v/>
          </cell>
          <cell r="I5292" t="str">
            <v/>
          </cell>
          <cell r="J5292" t="str">
            <v/>
          </cell>
          <cell r="K5292" t="str">
            <v>Large Commercial Aircraft</v>
          </cell>
          <cell r="L5292" t="str">
            <v>Boeing</v>
          </cell>
          <cell r="M5292" t="str">
            <v>Boeing 777: 777-200ER</v>
          </cell>
        </row>
        <row r="5293">
          <cell r="A5293">
            <v>303</v>
          </cell>
          <cell r="B5293">
            <v>752</v>
          </cell>
          <cell r="C5293" t="str">
            <v>303#752</v>
          </cell>
          <cell r="D5293">
            <v>17612</v>
          </cell>
          <cell r="E5293">
            <v>1</v>
          </cell>
          <cell r="F5293" t="str">
            <v>H</v>
          </cell>
          <cell r="G5293" t="str">
            <v>H</v>
          </cell>
          <cell r="H5293" t="str">
            <v/>
          </cell>
          <cell r="I5293" t="str">
            <v/>
          </cell>
          <cell r="J5293" t="str">
            <v/>
          </cell>
          <cell r="K5293" t="str">
            <v>Large Commercial Aircraft</v>
          </cell>
          <cell r="L5293" t="str">
            <v>Boeing</v>
          </cell>
          <cell r="M5293" t="str">
            <v>Boeing 777: 777-300</v>
          </cell>
        </row>
        <row r="5294">
          <cell r="A5294">
            <v>597</v>
          </cell>
          <cell r="B5294">
            <v>752</v>
          </cell>
          <cell r="C5294" t="str">
            <v>597#752</v>
          </cell>
          <cell r="D5294">
            <v>17612</v>
          </cell>
          <cell r="E5294">
            <v>1</v>
          </cell>
          <cell r="F5294" t="str">
            <v>H</v>
          </cell>
          <cell r="G5294" t="str">
            <v>H</v>
          </cell>
          <cell r="H5294" t="str">
            <v/>
          </cell>
          <cell r="I5294" t="str">
            <v/>
          </cell>
          <cell r="J5294" t="str">
            <v/>
          </cell>
          <cell r="K5294" t="str">
            <v>Large Commercial Aircraft</v>
          </cell>
          <cell r="L5294" t="str">
            <v>Boeing</v>
          </cell>
          <cell r="M5294" t="str">
            <v>Boeing 777: 777-300</v>
          </cell>
        </row>
        <row r="5295">
          <cell r="A5295">
            <v>530</v>
          </cell>
          <cell r="B5295">
            <v>752</v>
          </cell>
          <cell r="C5295" t="str">
            <v>530#752</v>
          </cell>
          <cell r="D5295">
            <v>17612</v>
          </cell>
          <cell r="E5295">
            <v>1</v>
          </cell>
          <cell r="F5295" t="str">
            <v>H</v>
          </cell>
          <cell r="G5295" t="str">
            <v>H</v>
          </cell>
          <cell r="H5295" t="str">
            <v/>
          </cell>
          <cell r="I5295" t="str">
            <v/>
          </cell>
          <cell r="J5295" t="str">
            <v/>
          </cell>
          <cell r="K5295" t="str">
            <v>Large Commercial Aircraft</v>
          </cell>
          <cell r="L5295" t="str">
            <v>Boeing</v>
          </cell>
          <cell r="M5295" t="str">
            <v>Boeing 747-400</v>
          </cell>
        </row>
        <row r="5296">
          <cell r="A5296">
            <v>301</v>
          </cell>
          <cell r="B5296">
            <v>752</v>
          </cell>
          <cell r="C5296" t="str">
            <v>301#752</v>
          </cell>
          <cell r="D5296">
            <v>17612</v>
          </cell>
          <cell r="E5296">
            <v>1</v>
          </cell>
          <cell r="F5296" t="str">
            <v>H</v>
          </cell>
          <cell r="G5296" t="str">
            <v>H</v>
          </cell>
          <cell r="H5296" t="str">
            <v/>
          </cell>
          <cell r="I5296" t="str">
            <v/>
          </cell>
          <cell r="J5296" t="str">
            <v/>
          </cell>
          <cell r="K5296" t="str">
            <v>Large Commercial Aircraft</v>
          </cell>
          <cell r="L5296" t="str">
            <v>Boeing</v>
          </cell>
          <cell r="M5296" t="str">
            <v>Boeing 747-400</v>
          </cell>
        </row>
        <row r="5297">
          <cell r="A5297">
            <v>531</v>
          </cell>
          <cell r="B5297">
            <v>752</v>
          </cell>
          <cell r="C5297" t="str">
            <v>531#752</v>
          </cell>
          <cell r="D5297">
            <v>17612</v>
          </cell>
          <cell r="E5297">
            <v>1</v>
          </cell>
          <cell r="F5297" t="str">
            <v>H</v>
          </cell>
          <cell r="G5297" t="str">
            <v>H</v>
          </cell>
          <cell r="H5297" t="str">
            <v/>
          </cell>
          <cell r="I5297" t="str">
            <v/>
          </cell>
          <cell r="J5297" t="str">
            <v/>
          </cell>
          <cell r="K5297" t="str">
            <v>Large Commercial Aircraft</v>
          </cell>
          <cell r="L5297" t="str">
            <v>Boeing</v>
          </cell>
          <cell r="M5297" t="str">
            <v>Boeing 747-400</v>
          </cell>
        </row>
        <row r="5298">
          <cell r="A5298">
            <v>212</v>
          </cell>
          <cell r="B5298">
            <v>752</v>
          </cell>
          <cell r="C5298" t="str">
            <v>212#752</v>
          </cell>
          <cell r="D5298">
            <v>17612</v>
          </cell>
          <cell r="E5298">
            <v>1</v>
          </cell>
          <cell r="F5298" t="str">
            <v>H</v>
          </cell>
          <cell r="G5298" t="str">
            <v>H</v>
          </cell>
          <cell r="H5298" t="str">
            <v/>
          </cell>
          <cell r="I5298" t="str">
            <v/>
          </cell>
          <cell r="J5298" t="str">
            <v/>
          </cell>
          <cell r="K5298" t="str">
            <v>Large Commercial Aircraft</v>
          </cell>
          <cell r="L5298" t="str">
            <v>Airbus</v>
          </cell>
          <cell r="M5298" t="str">
            <v>Airbus A330-200</v>
          </cell>
        </row>
        <row r="5299">
          <cell r="A5299">
            <v>516</v>
          </cell>
          <cell r="B5299">
            <v>752</v>
          </cell>
          <cell r="C5299" t="str">
            <v>516#752</v>
          </cell>
          <cell r="D5299">
            <v>17612</v>
          </cell>
          <cell r="E5299">
            <v>1</v>
          </cell>
          <cell r="F5299" t="str">
            <v>H</v>
          </cell>
          <cell r="G5299" t="str">
            <v>H</v>
          </cell>
          <cell r="H5299" t="str">
            <v/>
          </cell>
          <cell r="I5299" t="str">
            <v/>
          </cell>
          <cell r="J5299" t="str">
            <v/>
          </cell>
          <cell r="K5299" t="str">
            <v>Large Commercial Aircraft</v>
          </cell>
          <cell r="L5299" t="str">
            <v>Airbus</v>
          </cell>
          <cell r="M5299" t="str">
            <v>Airbus A330-200</v>
          </cell>
        </row>
        <row r="5300">
          <cell r="A5300">
            <v>517</v>
          </cell>
          <cell r="B5300">
            <v>752</v>
          </cell>
          <cell r="C5300" t="str">
            <v>517#752</v>
          </cell>
          <cell r="D5300">
            <v>17612</v>
          </cell>
          <cell r="E5300">
            <v>1</v>
          </cell>
          <cell r="F5300" t="str">
            <v>H</v>
          </cell>
          <cell r="G5300" t="str">
            <v>H</v>
          </cell>
          <cell r="H5300" t="str">
            <v/>
          </cell>
          <cell r="I5300" t="str">
            <v/>
          </cell>
          <cell r="J5300" t="str">
            <v/>
          </cell>
          <cell r="K5300" t="str">
            <v>Large Commercial Aircraft</v>
          </cell>
          <cell r="L5300" t="str">
            <v>Airbus</v>
          </cell>
          <cell r="M5300" t="str">
            <v>Airbus A330-200</v>
          </cell>
        </row>
        <row r="5301">
          <cell r="A5301">
            <v>213</v>
          </cell>
          <cell r="B5301">
            <v>752</v>
          </cell>
          <cell r="C5301" t="str">
            <v>213#752</v>
          </cell>
          <cell r="D5301">
            <v>17612</v>
          </cell>
          <cell r="E5301">
            <v>1</v>
          </cell>
          <cell r="F5301" t="str">
            <v>H</v>
          </cell>
          <cell r="G5301" t="str">
            <v>H</v>
          </cell>
          <cell r="H5301" t="str">
            <v/>
          </cell>
          <cell r="I5301" t="str">
            <v/>
          </cell>
          <cell r="J5301" t="str">
            <v/>
          </cell>
          <cell r="K5301" t="str">
            <v>Large Commercial Aircraft</v>
          </cell>
          <cell r="L5301" t="str">
            <v>Airbus</v>
          </cell>
          <cell r="M5301" t="str">
            <v>Airbus A330-300</v>
          </cell>
        </row>
        <row r="5302">
          <cell r="A5302">
            <v>518</v>
          </cell>
          <cell r="B5302">
            <v>752</v>
          </cell>
          <cell r="C5302" t="str">
            <v>518#752</v>
          </cell>
          <cell r="D5302">
            <v>17612</v>
          </cell>
          <cell r="E5302">
            <v>1</v>
          </cell>
          <cell r="F5302" t="str">
            <v>H</v>
          </cell>
          <cell r="G5302" t="str">
            <v>H</v>
          </cell>
          <cell r="H5302" t="str">
            <v/>
          </cell>
          <cell r="I5302" t="str">
            <v/>
          </cell>
          <cell r="J5302" t="str">
            <v/>
          </cell>
          <cell r="K5302" t="str">
            <v>Large Commercial Aircraft</v>
          </cell>
          <cell r="L5302" t="str">
            <v>Airbus</v>
          </cell>
          <cell r="M5302" t="str">
            <v>Airbus A330-300</v>
          </cell>
        </row>
        <row r="5303">
          <cell r="A5303">
            <v>216</v>
          </cell>
          <cell r="B5303">
            <v>752</v>
          </cell>
          <cell r="C5303" t="str">
            <v>216#752</v>
          </cell>
          <cell r="D5303">
            <v>19080</v>
          </cell>
          <cell r="E5303">
            <v>1</v>
          </cell>
          <cell r="F5303" t="str">
            <v>I</v>
          </cell>
          <cell r="G5303" t="str">
            <v>I</v>
          </cell>
          <cell r="H5303" t="str">
            <v/>
          </cell>
          <cell r="I5303" t="str">
            <v/>
          </cell>
          <cell r="J5303" t="str">
            <v/>
          </cell>
          <cell r="K5303" t="str">
            <v>Large Commercial Aircraft</v>
          </cell>
          <cell r="L5303" t="str">
            <v>Airbus</v>
          </cell>
          <cell r="M5303" t="str">
            <v>Airbus A380</v>
          </cell>
        </row>
        <row r="5304">
          <cell r="A5304">
            <v>520</v>
          </cell>
          <cell r="B5304">
            <v>752</v>
          </cell>
          <cell r="C5304" t="str">
            <v>520#752</v>
          </cell>
          <cell r="D5304">
            <v>19080</v>
          </cell>
          <cell r="E5304">
            <v>1</v>
          </cell>
          <cell r="F5304" t="str">
            <v>I</v>
          </cell>
          <cell r="G5304" t="str">
            <v>I</v>
          </cell>
          <cell r="H5304" t="str">
            <v/>
          </cell>
          <cell r="I5304" t="str">
            <v/>
          </cell>
          <cell r="J5304" t="str">
            <v/>
          </cell>
          <cell r="K5304" t="str">
            <v>Large Commercial Aircraft</v>
          </cell>
          <cell r="L5304" t="str">
            <v>Airbus</v>
          </cell>
          <cell r="M5304" t="str">
            <v>Airbus A380</v>
          </cell>
        </row>
        <row r="5305">
          <cell r="A5305">
            <v>515</v>
          </cell>
          <cell r="B5305">
            <v>752</v>
          </cell>
          <cell r="C5305" t="str">
            <v>515#752</v>
          </cell>
          <cell r="D5305">
            <v>19569</v>
          </cell>
          <cell r="E5305">
            <v>1</v>
          </cell>
          <cell r="F5305" t="str">
            <v>J</v>
          </cell>
          <cell r="G5305" t="str">
            <v>J</v>
          </cell>
          <cell r="H5305" t="str">
            <v/>
          </cell>
          <cell r="I5305" t="str">
            <v/>
          </cell>
          <cell r="J5305" t="str">
            <v/>
          </cell>
          <cell r="K5305" t="str">
            <v>Large Commercial Aircraft</v>
          </cell>
          <cell r="L5305" t="str">
            <v>Airbus</v>
          </cell>
          <cell r="M5305" t="str">
            <v>Airbus A321neo</v>
          </cell>
        </row>
        <row r="5306">
          <cell r="A5306">
            <v>536</v>
          </cell>
          <cell r="B5306">
            <v>752</v>
          </cell>
          <cell r="C5306" t="str">
            <v>536#752</v>
          </cell>
          <cell r="D5306">
            <v>19569</v>
          </cell>
          <cell r="E5306">
            <v>1</v>
          </cell>
          <cell r="F5306" t="str">
            <v>J</v>
          </cell>
          <cell r="G5306" t="str">
            <v>J</v>
          </cell>
          <cell r="H5306" t="str">
            <v/>
          </cell>
          <cell r="I5306" t="str">
            <v/>
          </cell>
          <cell r="J5306" t="str">
            <v/>
          </cell>
          <cell r="K5306" t="str">
            <v>Large Commercial Aircraft</v>
          </cell>
          <cell r="L5306" t="str">
            <v>Boeing</v>
          </cell>
          <cell r="M5306" t="str">
            <v>Boeing 737 Classic: 737-500</v>
          </cell>
        </row>
        <row r="5307">
          <cell r="A5307">
            <v>309</v>
          </cell>
          <cell r="B5307">
            <v>752</v>
          </cell>
          <cell r="C5307" t="str">
            <v>309#752</v>
          </cell>
          <cell r="D5307">
            <v>19569</v>
          </cell>
          <cell r="E5307">
            <v>1</v>
          </cell>
          <cell r="F5307" t="str">
            <v>J</v>
          </cell>
          <cell r="G5307" t="str">
            <v>J</v>
          </cell>
          <cell r="H5307" t="str">
            <v/>
          </cell>
          <cell r="I5307" t="str">
            <v/>
          </cell>
          <cell r="J5307" t="str">
            <v/>
          </cell>
          <cell r="K5307" t="str">
            <v>Large Commercial Aircraft</v>
          </cell>
          <cell r="L5307" t="str">
            <v>Boeing</v>
          </cell>
          <cell r="M5307" t="str">
            <v>Boeing 737 MAX: 737 MAX 10</v>
          </cell>
        </row>
        <row r="5308">
          <cell r="A5308">
            <v>195</v>
          </cell>
          <cell r="B5308">
            <v>752</v>
          </cell>
          <cell r="C5308" t="str">
            <v>195#752</v>
          </cell>
          <cell r="D5308">
            <v>19569</v>
          </cell>
          <cell r="E5308">
            <v>1</v>
          </cell>
          <cell r="F5308" t="str">
            <v>J</v>
          </cell>
          <cell r="G5308" t="str">
            <v>J</v>
          </cell>
          <cell r="H5308" t="str">
            <v/>
          </cell>
          <cell r="I5308" t="str">
            <v/>
          </cell>
          <cell r="J5308" t="str">
            <v/>
          </cell>
          <cell r="K5308" t="str">
            <v>Large Commercial Aircraft</v>
          </cell>
          <cell r="L5308" t="str">
            <v>Boeing</v>
          </cell>
          <cell r="M5308" t="str">
            <v>Boeing 737 MAX: 737 MAX 7</v>
          </cell>
        </row>
        <row r="5309">
          <cell r="A5309">
            <v>196</v>
          </cell>
          <cell r="B5309">
            <v>752</v>
          </cell>
          <cell r="C5309" t="str">
            <v>196#752</v>
          </cell>
          <cell r="D5309">
            <v>19569</v>
          </cell>
          <cell r="E5309">
            <v>1</v>
          </cell>
          <cell r="F5309" t="str">
            <v>J</v>
          </cell>
          <cell r="G5309" t="str">
            <v>J</v>
          </cell>
          <cell r="H5309" t="str">
            <v/>
          </cell>
          <cell r="I5309" t="str">
            <v/>
          </cell>
          <cell r="J5309" t="str">
            <v/>
          </cell>
          <cell r="K5309" t="str">
            <v>Large Commercial Aircraft</v>
          </cell>
          <cell r="L5309" t="str">
            <v>Boeing</v>
          </cell>
          <cell r="M5309" t="str">
            <v>Boeing 737 MAX: 737 MAX 8</v>
          </cell>
        </row>
        <row r="5310">
          <cell r="A5310">
            <v>211</v>
          </cell>
          <cell r="B5310">
            <v>752</v>
          </cell>
          <cell r="C5310" t="str">
            <v>211#752</v>
          </cell>
          <cell r="D5310">
            <v>19569</v>
          </cell>
          <cell r="E5310">
            <v>1</v>
          </cell>
          <cell r="F5310" t="str">
            <v>J</v>
          </cell>
          <cell r="G5310" t="str">
            <v>J</v>
          </cell>
          <cell r="H5310" t="str">
            <v/>
          </cell>
          <cell r="I5310" t="str">
            <v/>
          </cell>
          <cell r="J5310" t="str">
            <v/>
          </cell>
          <cell r="K5310" t="str">
            <v>Large Commercial Aircraft</v>
          </cell>
          <cell r="L5310" t="str">
            <v>Airbus</v>
          </cell>
          <cell r="M5310" t="str">
            <v>Airbus A321neo</v>
          </cell>
        </row>
        <row r="5311">
          <cell r="A5311">
            <v>299</v>
          </cell>
          <cell r="B5311">
            <v>752</v>
          </cell>
          <cell r="C5311" t="str">
            <v>299#752</v>
          </cell>
          <cell r="D5311">
            <v>19569</v>
          </cell>
          <cell r="E5311">
            <v>1</v>
          </cell>
          <cell r="F5311" t="str">
            <v>J</v>
          </cell>
          <cell r="G5311" t="str">
            <v>J</v>
          </cell>
          <cell r="H5311" t="str">
            <v/>
          </cell>
          <cell r="I5311" t="str">
            <v/>
          </cell>
          <cell r="J5311" t="str">
            <v/>
          </cell>
          <cell r="K5311" t="str">
            <v>Large Commercial Aircraft</v>
          </cell>
          <cell r="L5311" t="str">
            <v>Boeing</v>
          </cell>
          <cell r="M5311" t="str">
            <v>Boeing 717</v>
          </cell>
        </row>
        <row r="5312">
          <cell r="A5312">
            <v>534</v>
          </cell>
          <cell r="B5312">
            <v>752</v>
          </cell>
          <cell r="C5312" t="str">
            <v>534#752</v>
          </cell>
          <cell r="D5312">
            <v>19569</v>
          </cell>
          <cell r="E5312">
            <v>1</v>
          </cell>
          <cell r="F5312" t="str">
            <v>J</v>
          </cell>
          <cell r="G5312" t="str">
            <v>J</v>
          </cell>
          <cell r="H5312" t="str">
            <v/>
          </cell>
          <cell r="I5312" t="str">
            <v/>
          </cell>
          <cell r="J5312" t="str">
            <v/>
          </cell>
          <cell r="K5312" t="str">
            <v>Large Commercial Aircraft</v>
          </cell>
          <cell r="L5312" t="str">
            <v>Boeing</v>
          </cell>
          <cell r="M5312" t="str">
            <v>Boeing 737 Classic: 737-300</v>
          </cell>
        </row>
        <row r="5313">
          <cell r="A5313">
            <v>535</v>
          </cell>
          <cell r="B5313">
            <v>752</v>
          </cell>
          <cell r="C5313" t="str">
            <v>535#752</v>
          </cell>
          <cell r="D5313">
            <v>19569</v>
          </cell>
          <cell r="E5313">
            <v>1</v>
          </cell>
          <cell r="F5313" t="str">
            <v>J</v>
          </cell>
          <cell r="G5313" t="str">
            <v>J</v>
          </cell>
          <cell r="H5313" t="str">
            <v/>
          </cell>
          <cell r="I5313" t="str">
            <v/>
          </cell>
          <cell r="J5313" t="str">
            <v/>
          </cell>
          <cell r="K5313" t="str">
            <v>Large Commercial Aircraft</v>
          </cell>
          <cell r="L5313" t="str">
            <v>Boeing</v>
          </cell>
          <cell r="M5313" t="str">
            <v>Boeing 737 Classic: 737-400</v>
          </cell>
        </row>
        <row r="5314">
          <cell r="A5314">
            <v>221</v>
          </cell>
          <cell r="B5314">
            <v>752</v>
          </cell>
          <cell r="C5314" t="str">
            <v>221#752</v>
          </cell>
          <cell r="D5314">
            <v>19569</v>
          </cell>
          <cell r="E5314">
            <v>1</v>
          </cell>
          <cell r="F5314" t="str">
            <v>J</v>
          </cell>
          <cell r="G5314" t="str">
            <v>J</v>
          </cell>
          <cell r="H5314" t="str">
            <v/>
          </cell>
          <cell r="I5314" t="str">
            <v/>
          </cell>
          <cell r="J5314" t="str">
            <v/>
          </cell>
          <cell r="K5314" t="str">
            <v>Large Commercial Aircraft</v>
          </cell>
          <cell r="L5314" t="str">
            <v>Airbus</v>
          </cell>
          <cell r="M5314" t="str">
            <v>Airbus A220-100</v>
          </cell>
        </row>
        <row r="5315">
          <cell r="A5315">
            <v>222</v>
          </cell>
          <cell r="B5315">
            <v>752</v>
          </cell>
          <cell r="C5315" t="str">
            <v>222#752</v>
          </cell>
          <cell r="D5315">
            <v>19569</v>
          </cell>
          <cell r="E5315">
            <v>1</v>
          </cell>
          <cell r="F5315" t="str">
            <v>J</v>
          </cell>
          <cell r="G5315" t="str">
            <v>J</v>
          </cell>
          <cell r="H5315" t="str">
            <v/>
          </cell>
          <cell r="I5315" t="str">
            <v/>
          </cell>
          <cell r="J5315" t="str">
            <v/>
          </cell>
          <cell r="K5315" t="str">
            <v>Large Commercial Aircraft</v>
          </cell>
          <cell r="L5315" t="str">
            <v>Airbus</v>
          </cell>
          <cell r="M5315" t="str">
            <v>Airbus A220-300</v>
          </cell>
        </row>
        <row r="5316">
          <cell r="A5316">
            <v>634</v>
          </cell>
          <cell r="B5316">
            <v>752</v>
          </cell>
          <cell r="C5316" t="str">
            <v>634#752</v>
          </cell>
          <cell r="D5316">
            <v>19569</v>
          </cell>
          <cell r="E5316">
            <v>1</v>
          </cell>
          <cell r="F5316" t="str">
            <v>J</v>
          </cell>
          <cell r="G5316" t="str">
            <v>J</v>
          </cell>
          <cell r="H5316" t="str">
            <v/>
          </cell>
          <cell r="I5316" t="str">
            <v/>
          </cell>
          <cell r="J5316" t="str">
            <v/>
          </cell>
          <cell r="K5316" t="str">
            <v>Large Commercial Aircraft</v>
          </cell>
          <cell r="L5316" t="str">
            <v>Airbus</v>
          </cell>
          <cell r="M5316" t="str">
            <v>A319-100</v>
          </cell>
        </row>
        <row r="5317">
          <cell r="A5317">
            <v>633</v>
          </cell>
          <cell r="B5317">
            <v>752</v>
          </cell>
          <cell r="C5317" t="str">
            <v>633#752</v>
          </cell>
          <cell r="D5317">
            <v>19569</v>
          </cell>
          <cell r="E5317">
            <v>1</v>
          </cell>
          <cell r="F5317" t="str">
            <v>J</v>
          </cell>
          <cell r="G5317" t="str">
            <v>J</v>
          </cell>
          <cell r="H5317">
            <v>12000</v>
          </cell>
          <cell r="I5317">
            <v>0.63075000000000003</v>
          </cell>
          <cell r="J5317" t="str">
            <v/>
          </cell>
          <cell r="K5317" t="str">
            <v>Large Commercial Aircraft</v>
          </cell>
          <cell r="L5317" t="str">
            <v>Airbus</v>
          </cell>
          <cell r="M5317" t="str">
            <v>A320-200</v>
          </cell>
        </row>
        <row r="5318">
          <cell r="A5318">
            <v>206</v>
          </cell>
          <cell r="B5318">
            <v>752</v>
          </cell>
          <cell r="C5318" t="str">
            <v>206#752</v>
          </cell>
          <cell r="D5318">
            <v>19569</v>
          </cell>
          <cell r="E5318">
            <v>1</v>
          </cell>
          <cell r="F5318" t="str">
            <v>J</v>
          </cell>
          <cell r="G5318" t="str">
            <v>J</v>
          </cell>
          <cell r="H5318" t="str">
            <v/>
          </cell>
          <cell r="I5318" t="str">
            <v/>
          </cell>
          <cell r="J5318" t="str">
            <v/>
          </cell>
          <cell r="K5318" t="str">
            <v>Large Commercial Aircraft</v>
          </cell>
          <cell r="L5318" t="str">
            <v>Airbus</v>
          </cell>
          <cell r="M5318" t="str">
            <v>Airbus A319ceo</v>
          </cell>
        </row>
        <row r="5319">
          <cell r="A5319">
            <v>510</v>
          </cell>
          <cell r="B5319">
            <v>752</v>
          </cell>
          <cell r="C5319" t="str">
            <v>510#752</v>
          </cell>
          <cell r="D5319">
            <v>19569</v>
          </cell>
          <cell r="E5319">
            <v>1</v>
          </cell>
          <cell r="F5319" t="str">
            <v>J</v>
          </cell>
          <cell r="G5319" t="str">
            <v>J</v>
          </cell>
          <cell r="H5319" t="str">
            <v/>
          </cell>
          <cell r="I5319" t="str">
            <v/>
          </cell>
          <cell r="J5319" t="str">
            <v/>
          </cell>
          <cell r="K5319" t="str">
            <v>Large Commercial Aircraft</v>
          </cell>
          <cell r="L5319" t="str">
            <v>Airbus</v>
          </cell>
          <cell r="M5319" t="str">
            <v>Airbus A319ceo</v>
          </cell>
        </row>
        <row r="5320">
          <cell r="A5320">
            <v>207</v>
          </cell>
          <cell r="B5320">
            <v>752</v>
          </cell>
          <cell r="C5320" t="str">
            <v>207#752</v>
          </cell>
          <cell r="D5320">
            <v>19569</v>
          </cell>
          <cell r="E5320">
            <v>1</v>
          </cell>
          <cell r="F5320" t="str">
            <v>J</v>
          </cell>
          <cell r="G5320" t="str">
            <v>J</v>
          </cell>
          <cell r="H5320" t="str">
            <v/>
          </cell>
          <cell r="I5320" t="str">
            <v/>
          </cell>
          <cell r="J5320" t="str">
            <v/>
          </cell>
          <cell r="K5320" t="str">
            <v>Large Commercial Aircraft</v>
          </cell>
          <cell r="L5320" t="str">
            <v>Airbus</v>
          </cell>
          <cell r="M5320" t="str">
            <v>Airbus A320ceo</v>
          </cell>
        </row>
        <row r="5321">
          <cell r="A5321">
            <v>511</v>
          </cell>
          <cell r="B5321">
            <v>752</v>
          </cell>
          <cell r="C5321" t="str">
            <v>511#752</v>
          </cell>
          <cell r="D5321">
            <v>19569</v>
          </cell>
          <cell r="E5321">
            <v>1</v>
          </cell>
          <cell r="F5321" t="str">
            <v>J</v>
          </cell>
          <cell r="G5321" t="str">
            <v>J</v>
          </cell>
          <cell r="H5321" t="str">
            <v/>
          </cell>
          <cell r="I5321" t="str">
            <v/>
          </cell>
          <cell r="J5321" t="str">
            <v/>
          </cell>
          <cell r="K5321" t="str">
            <v>Large Commercial Aircraft</v>
          </cell>
          <cell r="L5321" t="str">
            <v>Airbus</v>
          </cell>
          <cell r="M5321" t="str">
            <v>Airbus A320ceo</v>
          </cell>
        </row>
        <row r="5322">
          <cell r="A5322">
            <v>208</v>
          </cell>
          <cell r="B5322">
            <v>752</v>
          </cell>
          <cell r="C5322" t="str">
            <v>208#752</v>
          </cell>
          <cell r="D5322">
            <v>19569</v>
          </cell>
          <cell r="E5322">
            <v>1</v>
          </cell>
          <cell r="F5322" t="str">
            <v>J</v>
          </cell>
          <cell r="G5322" t="str">
            <v>J</v>
          </cell>
          <cell r="H5322" t="str">
            <v/>
          </cell>
          <cell r="I5322" t="str">
            <v/>
          </cell>
          <cell r="J5322" t="str">
            <v/>
          </cell>
          <cell r="K5322" t="str">
            <v>Large Commercial Aircraft</v>
          </cell>
          <cell r="L5322" t="str">
            <v>Airbus</v>
          </cell>
          <cell r="M5322" t="str">
            <v>Airbus A321ceo</v>
          </cell>
        </row>
        <row r="5323">
          <cell r="A5323">
            <v>512</v>
          </cell>
          <cell r="B5323">
            <v>752</v>
          </cell>
          <cell r="C5323" t="str">
            <v>512#752</v>
          </cell>
          <cell r="D5323">
            <v>19569</v>
          </cell>
          <cell r="E5323">
            <v>1</v>
          </cell>
          <cell r="F5323" t="str">
            <v>J</v>
          </cell>
          <cell r="G5323" t="str">
            <v>J</v>
          </cell>
          <cell r="H5323" t="str">
            <v/>
          </cell>
          <cell r="I5323" t="str">
            <v/>
          </cell>
          <cell r="J5323" t="str">
            <v/>
          </cell>
          <cell r="K5323" t="str">
            <v>Large Commercial Aircraft</v>
          </cell>
          <cell r="L5323" t="str">
            <v>Airbus</v>
          </cell>
          <cell r="M5323" t="str">
            <v>Airbus A321ceo</v>
          </cell>
        </row>
        <row r="5324">
          <cell r="A5324">
            <v>513</v>
          </cell>
          <cell r="B5324">
            <v>752</v>
          </cell>
          <cell r="C5324" t="str">
            <v>513#752</v>
          </cell>
          <cell r="D5324">
            <v>19569</v>
          </cell>
          <cell r="E5324">
            <v>1</v>
          </cell>
          <cell r="F5324" t="str">
            <v>J</v>
          </cell>
          <cell r="G5324" t="str">
            <v>J</v>
          </cell>
          <cell r="H5324" t="str">
            <v/>
          </cell>
          <cell r="I5324" t="str">
            <v/>
          </cell>
          <cell r="J5324" t="str">
            <v/>
          </cell>
          <cell r="K5324" t="str">
            <v>Large Commercial Aircraft</v>
          </cell>
          <cell r="L5324" t="str">
            <v>Airbus</v>
          </cell>
          <cell r="M5324" t="str">
            <v>Airbus A319neo</v>
          </cell>
        </row>
        <row r="5325">
          <cell r="A5325">
            <v>209</v>
          </cell>
          <cell r="B5325">
            <v>752</v>
          </cell>
          <cell r="C5325" t="str">
            <v>209#752</v>
          </cell>
          <cell r="D5325">
            <v>19569</v>
          </cell>
          <cell r="E5325">
            <v>1</v>
          </cell>
          <cell r="F5325" t="str">
            <v>J</v>
          </cell>
          <cell r="G5325" t="str">
            <v>J</v>
          </cell>
          <cell r="H5325" t="str">
            <v/>
          </cell>
          <cell r="I5325" t="str">
            <v/>
          </cell>
          <cell r="J5325" t="str">
            <v/>
          </cell>
          <cell r="K5325" t="str">
            <v>Large Commercial Aircraft</v>
          </cell>
          <cell r="L5325" t="str">
            <v>Airbus</v>
          </cell>
          <cell r="M5325" t="str">
            <v>Airbus A319neo</v>
          </cell>
        </row>
        <row r="5326">
          <cell r="A5326">
            <v>514</v>
          </cell>
          <cell r="B5326">
            <v>752</v>
          </cell>
          <cell r="C5326" t="str">
            <v>514#752</v>
          </cell>
          <cell r="D5326">
            <v>19569</v>
          </cell>
          <cell r="E5326">
            <v>1</v>
          </cell>
          <cell r="F5326" t="str">
            <v>J</v>
          </cell>
          <cell r="G5326" t="str">
            <v>J</v>
          </cell>
          <cell r="H5326" t="str">
            <v/>
          </cell>
          <cell r="I5326" t="str">
            <v/>
          </cell>
          <cell r="J5326" t="str">
            <v/>
          </cell>
          <cell r="K5326" t="str">
            <v>Large Commercial Aircraft</v>
          </cell>
          <cell r="L5326" t="str">
            <v>Airbus</v>
          </cell>
          <cell r="M5326" t="str">
            <v>Airbus A320neo</v>
          </cell>
        </row>
        <row r="5327">
          <cell r="A5327">
            <v>210</v>
          </cell>
          <cell r="B5327">
            <v>752</v>
          </cell>
          <cell r="C5327" t="str">
            <v>210#752</v>
          </cell>
          <cell r="D5327">
            <v>19569</v>
          </cell>
          <cell r="E5327">
            <v>1</v>
          </cell>
          <cell r="F5327" t="str">
            <v>J</v>
          </cell>
          <cell r="G5327" t="str">
            <v>J</v>
          </cell>
          <cell r="H5327" t="str">
            <v/>
          </cell>
          <cell r="I5327" t="str">
            <v/>
          </cell>
          <cell r="J5327" t="str">
            <v/>
          </cell>
          <cell r="K5327" t="str">
            <v>Large Commercial Aircraft</v>
          </cell>
          <cell r="L5327" t="str">
            <v>Airbus</v>
          </cell>
          <cell r="M5327" t="str">
            <v>Airbus A320neo</v>
          </cell>
        </row>
        <row r="5328">
          <cell r="A5328">
            <v>665</v>
          </cell>
          <cell r="B5328">
            <v>752</v>
          </cell>
          <cell r="C5328" t="str">
            <v>665#752</v>
          </cell>
          <cell r="D5328">
            <v>19569</v>
          </cell>
          <cell r="E5328">
            <v>1</v>
          </cell>
          <cell r="F5328" t="str">
            <v>J</v>
          </cell>
          <cell r="G5328" t="str">
            <v>J</v>
          </cell>
          <cell r="H5328" t="str">
            <v/>
          </cell>
          <cell r="I5328" t="str">
            <v/>
          </cell>
          <cell r="J5328" t="str">
            <v/>
          </cell>
          <cell r="K5328" t="str">
            <v>Freighter</v>
          </cell>
          <cell r="L5328" t="str">
            <v>Airbus</v>
          </cell>
          <cell r="M5328" t="str">
            <v>A320-200P2F</v>
          </cell>
        </row>
        <row r="5329">
          <cell r="A5329">
            <v>666</v>
          </cell>
          <cell r="B5329">
            <v>752</v>
          </cell>
          <cell r="C5329" t="str">
            <v>666#752</v>
          </cell>
          <cell r="D5329">
            <v>19569</v>
          </cell>
          <cell r="E5329">
            <v>1</v>
          </cell>
          <cell r="F5329" t="str">
            <v>J</v>
          </cell>
          <cell r="G5329" t="str">
            <v>J</v>
          </cell>
          <cell r="H5329" t="str">
            <v/>
          </cell>
          <cell r="I5329" t="str">
            <v/>
          </cell>
          <cell r="J5329" t="str">
            <v/>
          </cell>
          <cell r="K5329" t="str">
            <v>Freighter</v>
          </cell>
          <cell r="L5329" t="str">
            <v>Airbus</v>
          </cell>
          <cell r="M5329" t="str">
            <v>A321P2F</v>
          </cell>
        </row>
        <row r="5330">
          <cell r="A5330">
            <v>573</v>
          </cell>
          <cell r="B5330">
            <v>752</v>
          </cell>
          <cell r="C5330" t="str">
            <v>573#752</v>
          </cell>
          <cell r="D5330">
            <v>19569</v>
          </cell>
          <cell r="E5330">
            <v>1</v>
          </cell>
          <cell r="F5330" t="str">
            <v>J</v>
          </cell>
          <cell r="G5330" t="str">
            <v>J</v>
          </cell>
          <cell r="H5330" t="str">
            <v/>
          </cell>
          <cell r="I5330" t="str">
            <v/>
          </cell>
          <cell r="J5330" t="str">
            <v/>
          </cell>
          <cell r="K5330" t="str">
            <v>Freighter</v>
          </cell>
          <cell r="L5330" t="str">
            <v>Boeing</v>
          </cell>
          <cell r="M5330" t="str">
            <v>Boeing 737-300SF</v>
          </cell>
        </row>
        <row r="5331">
          <cell r="A5331">
            <v>572</v>
          </cell>
          <cell r="B5331">
            <v>752</v>
          </cell>
          <cell r="C5331" t="str">
            <v>572#752</v>
          </cell>
          <cell r="D5331">
            <v>19569</v>
          </cell>
          <cell r="E5331">
            <v>1</v>
          </cell>
          <cell r="F5331" t="str">
            <v>J</v>
          </cell>
          <cell r="G5331" t="str">
            <v>J</v>
          </cell>
          <cell r="H5331" t="str">
            <v/>
          </cell>
          <cell r="I5331" t="str">
            <v/>
          </cell>
          <cell r="J5331" t="str">
            <v/>
          </cell>
          <cell r="K5331" t="str">
            <v>Freighter</v>
          </cell>
          <cell r="L5331" t="str">
            <v>Boeing</v>
          </cell>
          <cell r="M5331" t="str">
            <v>Boeing 737-400SF</v>
          </cell>
        </row>
        <row r="5332">
          <cell r="A5332">
            <v>591</v>
          </cell>
          <cell r="B5332">
            <v>752</v>
          </cell>
          <cell r="C5332" t="str">
            <v>591#752</v>
          </cell>
          <cell r="D5332">
            <v>19569</v>
          </cell>
          <cell r="E5332">
            <v>1</v>
          </cell>
          <cell r="F5332" t="str">
            <v>J</v>
          </cell>
          <cell r="G5332" t="str">
            <v>J</v>
          </cell>
          <cell r="H5332" t="str">
            <v/>
          </cell>
          <cell r="I5332" t="str">
            <v/>
          </cell>
          <cell r="J5332" t="str">
            <v/>
          </cell>
          <cell r="K5332" t="str">
            <v>Freighter</v>
          </cell>
          <cell r="L5332" t="str">
            <v>Boeing</v>
          </cell>
          <cell r="M5332" t="str">
            <v>Boeing 737-700C</v>
          </cell>
        </row>
        <row r="5333">
          <cell r="A5333">
            <v>571</v>
          </cell>
          <cell r="B5333">
            <v>752</v>
          </cell>
          <cell r="C5333" t="str">
            <v>571#752</v>
          </cell>
          <cell r="D5333">
            <v>19569</v>
          </cell>
          <cell r="E5333">
            <v>1</v>
          </cell>
          <cell r="F5333" t="str">
            <v>J</v>
          </cell>
          <cell r="G5333" t="str">
            <v>J</v>
          </cell>
          <cell r="H5333" t="str">
            <v/>
          </cell>
          <cell r="I5333" t="str">
            <v/>
          </cell>
          <cell r="J5333" t="str">
            <v/>
          </cell>
          <cell r="K5333" t="str">
            <v>Freighter</v>
          </cell>
          <cell r="L5333" t="str">
            <v>Boeing</v>
          </cell>
          <cell r="M5333" t="str">
            <v>Boeing 737-700/-800CF</v>
          </cell>
        </row>
        <row r="5334">
          <cell r="A5334">
            <v>596</v>
          </cell>
          <cell r="B5334">
            <v>752</v>
          </cell>
          <cell r="C5334" t="str">
            <v>596#752</v>
          </cell>
          <cell r="D5334">
            <v>19569</v>
          </cell>
          <cell r="E5334">
            <v>1</v>
          </cell>
          <cell r="F5334" t="str">
            <v>J</v>
          </cell>
          <cell r="G5334" t="str">
            <v>J</v>
          </cell>
          <cell r="H5334" t="str">
            <v/>
          </cell>
          <cell r="I5334" t="str">
            <v/>
          </cell>
          <cell r="J5334" t="str">
            <v/>
          </cell>
          <cell r="K5334" t="str">
            <v>Freighter</v>
          </cell>
          <cell r="L5334" t="str">
            <v>Boeing</v>
          </cell>
          <cell r="M5334" t="str">
            <v>Boeing 757-200 PF/SF</v>
          </cell>
        </row>
        <row r="5335">
          <cell r="A5335">
            <v>595</v>
          </cell>
          <cell r="B5335">
            <v>752</v>
          </cell>
          <cell r="C5335" t="str">
            <v>595#752</v>
          </cell>
          <cell r="D5335">
            <v>19569</v>
          </cell>
          <cell r="E5335">
            <v>1</v>
          </cell>
          <cell r="F5335" t="str">
            <v>J</v>
          </cell>
          <cell r="G5335" t="str">
            <v>J</v>
          </cell>
          <cell r="H5335" t="str">
            <v/>
          </cell>
          <cell r="I5335" t="str">
            <v/>
          </cell>
          <cell r="J5335" t="str">
            <v/>
          </cell>
          <cell r="K5335" t="str">
            <v>Freighter</v>
          </cell>
          <cell r="L5335" t="str">
            <v>Boeing</v>
          </cell>
          <cell r="M5335" t="str">
            <v>Boeing 757-200 PF/SF</v>
          </cell>
        </row>
        <row r="5336">
          <cell r="A5336">
            <v>567</v>
          </cell>
          <cell r="B5336">
            <v>752</v>
          </cell>
          <cell r="C5336" t="str">
            <v>567#752</v>
          </cell>
          <cell r="D5336">
            <v>19569</v>
          </cell>
          <cell r="E5336">
            <v>1</v>
          </cell>
          <cell r="F5336" t="str">
            <v>J</v>
          </cell>
          <cell r="G5336" t="str">
            <v>J</v>
          </cell>
          <cell r="H5336" t="str">
            <v/>
          </cell>
          <cell r="I5336" t="str">
            <v/>
          </cell>
          <cell r="J5336" t="str">
            <v/>
          </cell>
          <cell r="K5336" t="str">
            <v>Freighter</v>
          </cell>
          <cell r="L5336" t="str">
            <v>Boeing</v>
          </cell>
          <cell r="M5336" t="str">
            <v>Boeing 747-8F</v>
          </cell>
        </row>
        <row r="5337">
          <cell r="A5337">
            <v>664</v>
          </cell>
          <cell r="B5337">
            <v>752</v>
          </cell>
          <cell r="C5337" t="str">
            <v>664#752</v>
          </cell>
          <cell r="D5337">
            <v>19569</v>
          </cell>
          <cell r="E5337">
            <v>1</v>
          </cell>
          <cell r="F5337" t="str">
            <v>J</v>
          </cell>
          <cell r="G5337" t="str">
            <v>J</v>
          </cell>
          <cell r="H5337" t="str">
            <v/>
          </cell>
          <cell r="I5337" t="str">
            <v/>
          </cell>
          <cell r="J5337" t="str">
            <v/>
          </cell>
          <cell r="K5337" t="str">
            <v>Freighter</v>
          </cell>
          <cell r="L5337" t="str">
            <v>Boeing</v>
          </cell>
          <cell r="M5337" t="str">
            <v>Boeing 777-300 ERSF</v>
          </cell>
        </row>
        <row r="5338">
          <cell r="A5338">
            <v>568</v>
          </cell>
          <cell r="B5338">
            <v>752</v>
          </cell>
          <cell r="C5338" t="str">
            <v>568#752</v>
          </cell>
          <cell r="D5338">
            <v>19569</v>
          </cell>
          <cell r="E5338">
            <v>1</v>
          </cell>
          <cell r="F5338" t="str">
            <v>J</v>
          </cell>
          <cell r="G5338" t="str">
            <v>J</v>
          </cell>
          <cell r="H5338" t="str">
            <v/>
          </cell>
          <cell r="I5338" t="str">
            <v/>
          </cell>
          <cell r="J5338" t="str">
            <v/>
          </cell>
          <cell r="K5338" t="str">
            <v>Freighter</v>
          </cell>
          <cell r="L5338" t="str">
            <v>Boeing</v>
          </cell>
          <cell r="M5338" t="str">
            <v>Boeing 777F</v>
          </cell>
        </row>
        <row r="5339">
          <cell r="A5339">
            <v>298</v>
          </cell>
          <cell r="B5339">
            <v>752</v>
          </cell>
          <cell r="C5339" t="str">
            <v>298#752</v>
          </cell>
          <cell r="D5339">
            <v>19569</v>
          </cell>
          <cell r="E5339">
            <v>1</v>
          </cell>
          <cell r="F5339" t="str">
            <v>J</v>
          </cell>
          <cell r="G5339" t="str">
            <v>J</v>
          </cell>
          <cell r="H5339" t="str">
            <v/>
          </cell>
          <cell r="I5339" t="str">
            <v/>
          </cell>
          <cell r="J5339" t="str">
            <v/>
          </cell>
          <cell r="K5339" t="str">
            <v>Business Jet</v>
          </cell>
          <cell r="L5339" t="str">
            <v>Boeing</v>
          </cell>
          <cell r="M5339" t="str">
            <v>Boeing BBJ 777</v>
          </cell>
        </row>
        <row r="5340">
          <cell r="A5340">
            <v>554</v>
          </cell>
          <cell r="B5340">
            <v>752</v>
          </cell>
          <cell r="C5340" t="str">
            <v>554#752</v>
          </cell>
          <cell r="D5340">
            <v>19569</v>
          </cell>
          <cell r="E5340">
            <v>1</v>
          </cell>
          <cell r="F5340" t="str">
            <v>J</v>
          </cell>
          <cell r="G5340" t="str">
            <v>J</v>
          </cell>
          <cell r="H5340" t="str">
            <v/>
          </cell>
          <cell r="I5340" t="str">
            <v/>
          </cell>
          <cell r="J5340" t="str">
            <v/>
          </cell>
          <cell r="K5340" t="str">
            <v>Business Jet</v>
          </cell>
          <cell r="L5340" t="str">
            <v>Boeing</v>
          </cell>
          <cell r="M5340" t="str">
            <v>Boeing BBJ 787</v>
          </cell>
        </row>
        <row r="5341">
          <cell r="A5341">
            <v>555</v>
          </cell>
          <cell r="B5341">
            <v>752</v>
          </cell>
          <cell r="C5341" t="str">
            <v>555#752</v>
          </cell>
          <cell r="D5341">
            <v>19569</v>
          </cell>
          <cell r="E5341">
            <v>1</v>
          </cell>
          <cell r="F5341" t="str">
            <v>J</v>
          </cell>
          <cell r="G5341" t="str">
            <v>J</v>
          </cell>
          <cell r="H5341" t="str">
            <v/>
          </cell>
          <cell r="I5341" t="str">
            <v/>
          </cell>
          <cell r="J5341" t="str">
            <v/>
          </cell>
          <cell r="K5341" t="str">
            <v>Business Jet</v>
          </cell>
          <cell r="L5341" t="str">
            <v>Boeing</v>
          </cell>
          <cell r="M5341" t="str">
            <v>Boeing BBJ 787</v>
          </cell>
        </row>
        <row r="5342">
          <cell r="A5342">
            <v>674</v>
          </cell>
          <cell r="B5342">
            <v>752</v>
          </cell>
          <cell r="C5342" t="str">
            <v>674#752</v>
          </cell>
          <cell r="D5342">
            <v>19569</v>
          </cell>
          <cell r="E5342">
            <v>1</v>
          </cell>
          <cell r="F5342" t="str">
            <v>J</v>
          </cell>
          <cell r="G5342" t="str">
            <v>J</v>
          </cell>
          <cell r="H5342" t="str">
            <v/>
          </cell>
          <cell r="I5342" t="str">
            <v/>
          </cell>
          <cell r="J5342" t="str">
            <v/>
          </cell>
          <cell r="K5342" t="str">
            <v>Business Jet</v>
          </cell>
          <cell r="L5342" t="str">
            <v>Airbus</v>
          </cell>
          <cell r="M5342" t="str">
            <v>Airbus ACJ TwoTwenty</v>
          </cell>
        </row>
        <row r="5343">
          <cell r="A5343">
            <v>296</v>
          </cell>
          <cell r="B5343">
            <v>752</v>
          </cell>
          <cell r="C5343" t="str">
            <v>296#752</v>
          </cell>
          <cell r="D5343">
            <v>19569</v>
          </cell>
          <cell r="E5343">
            <v>1</v>
          </cell>
          <cell r="F5343" t="str">
            <v>J</v>
          </cell>
          <cell r="G5343" t="str">
            <v>J</v>
          </cell>
          <cell r="H5343" t="str">
            <v/>
          </cell>
          <cell r="I5343" t="str">
            <v/>
          </cell>
          <cell r="J5343" t="str">
            <v/>
          </cell>
          <cell r="K5343" t="str">
            <v>Business Jet</v>
          </cell>
          <cell r="L5343" t="str">
            <v>Airbus</v>
          </cell>
          <cell r="M5343" t="str">
            <v>Airbus ACJ320 Family</v>
          </cell>
        </row>
        <row r="5344">
          <cell r="A5344">
            <v>526</v>
          </cell>
          <cell r="B5344">
            <v>752</v>
          </cell>
          <cell r="C5344" t="str">
            <v>526#752</v>
          </cell>
          <cell r="D5344">
            <v>19569</v>
          </cell>
          <cell r="E5344">
            <v>1</v>
          </cell>
          <cell r="F5344" t="str">
            <v>J</v>
          </cell>
          <cell r="G5344" t="str">
            <v>J</v>
          </cell>
          <cell r="H5344" t="str">
            <v/>
          </cell>
          <cell r="I5344" t="str">
            <v/>
          </cell>
          <cell r="J5344" t="str">
            <v/>
          </cell>
          <cell r="K5344" t="str">
            <v>Business Jet</v>
          </cell>
          <cell r="L5344" t="str">
            <v>Airbus</v>
          </cell>
          <cell r="M5344" t="str">
            <v>Airbus ACJ320 Family</v>
          </cell>
        </row>
        <row r="5345">
          <cell r="A5345">
            <v>528</v>
          </cell>
          <cell r="B5345">
            <v>752</v>
          </cell>
          <cell r="C5345" t="str">
            <v>528#752</v>
          </cell>
          <cell r="D5345">
            <v>19569</v>
          </cell>
          <cell r="E5345">
            <v>1</v>
          </cell>
          <cell r="F5345" t="str">
            <v>J</v>
          </cell>
          <cell r="G5345" t="str">
            <v>J</v>
          </cell>
          <cell r="H5345" t="str">
            <v/>
          </cell>
          <cell r="I5345" t="str">
            <v/>
          </cell>
          <cell r="J5345" t="str">
            <v/>
          </cell>
          <cell r="K5345" t="str">
            <v>Business Jet</v>
          </cell>
          <cell r="L5345" t="str">
            <v>Airbus</v>
          </cell>
          <cell r="M5345" t="str">
            <v>Airbus ACJ320neo Family</v>
          </cell>
        </row>
        <row r="5346">
          <cell r="A5346">
            <v>527</v>
          </cell>
          <cell r="B5346">
            <v>752</v>
          </cell>
          <cell r="C5346" t="str">
            <v>527#752</v>
          </cell>
          <cell r="D5346">
            <v>19569</v>
          </cell>
          <cell r="E5346">
            <v>1</v>
          </cell>
          <cell r="F5346" t="str">
            <v>J</v>
          </cell>
          <cell r="G5346" t="str">
            <v>J</v>
          </cell>
          <cell r="H5346" t="str">
            <v/>
          </cell>
          <cell r="I5346" t="str">
            <v/>
          </cell>
          <cell r="J5346" t="str">
            <v/>
          </cell>
          <cell r="K5346" t="str">
            <v>Business Jet</v>
          </cell>
          <cell r="L5346" t="str">
            <v>Airbus</v>
          </cell>
          <cell r="M5346" t="str">
            <v>Airbus ACJ320neo Family</v>
          </cell>
        </row>
        <row r="5347">
          <cell r="A5347">
            <v>529</v>
          </cell>
          <cell r="B5347">
            <v>752</v>
          </cell>
          <cell r="C5347" t="str">
            <v>529#752</v>
          </cell>
          <cell r="D5347">
            <v>19569</v>
          </cell>
          <cell r="E5347">
            <v>1</v>
          </cell>
          <cell r="F5347" t="str">
            <v>J</v>
          </cell>
          <cell r="G5347" t="str">
            <v>J</v>
          </cell>
          <cell r="H5347" t="str">
            <v/>
          </cell>
          <cell r="I5347" t="str">
            <v/>
          </cell>
          <cell r="J5347" t="str">
            <v/>
          </cell>
          <cell r="K5347" t="str">
            <v>Business Jet</v>
          </cell>
          <cell r="L5347" t="str">
            <v>Boeing</v>
          </cell>
          <cell r="M5347" t="str">
            <v>Boeing BBJ MAX</v>
          </cell>
        </row>
        <row r="5348">
          <cell r="A5348">
            <v>297</v>
          </cell>
          <cell r="B5348">
            <v>752</v>
          </cell>
          <cell r="C5348" t="str">
            <v>297#752</v>
          </cell>
          <cell r="D5348">
            <v>19569</v>
          </cell>
          <cell r="E5348">
            <v>1</v>
          </cell>
          <cell r="F5348" t="str">
            <v>J</v>
          </cell>
          <cell r="G5348" t="str">
            <v>J</v>
          </cell>
          <cell r="H5348" t="str">
            <v/>
          </cell>
          <cell r="I5348" t="str">
            <v/>
          </cell>
          <cell r="J5348" t="str">
            <v/>
          </cell>
          <cell r="K5348" t="str">
            <v>Business Jet</v>
          </cell>
          <cell r="L5348" t="str">
            <v>Boeing</v>
          </cell>
          <cell r="M5348" t="str">
            <v>Boeing BBJ/BBJ2/BBJ3</v>
          </cell>
        </row>
        <row r="5349">
          <cell r="A5349">
            <v>594</v>
          </cell>
          <cell r="B5349">
            <v>752</v>
          </cell>
          <cell r="C5349" t="str">
            <v>594#752</v>
          </cell>
          <cell r="D5349">
            <v>19569</v>
          </cell>
          <cell r="E5349">
            <v>1</v>
          </cell>
          <cell r="F5349" t="str">
            <v>J</v>
          </cell>
          <cell r="G5349" t="str">
            <v>J</v>
          </cell>
          <cell r="H5349" t="str">
            <v/>
          </cell>
          <cell r="I5349" t="str">
            <v/>
          </cell>
          <cell r="J5349" t="str">
            <v/>
          </cell>
          <cell r="K5349" t="str">
            <v>Business Jet</v>
          </cell>
          <cell r="L5349" t="str">
            <v>Boeing</v>
          </cell>
          <cell r="M5349" t="str">
            <v>Boeing 747-8 VIP</v>
          </cell>
        </row>
        <row r="5350">
          <cell r="A5350">
            <v>6</v>
          </cell>
          <cell r="B5350">
            <v>752</v>
          </cell>
          <cell r="C5350" t="str">
            <v>6#752</v>
          </cell>
          <cell r="D5350">
            <v>19569</v>
          </cell>
          <cell r="E5350">
            <v>1</v>
          </cell>
          <cell r="F5350" t="str">
            <v>J</v>
          </cell>
          <cell r="G5350" t="str">
            <v>J</v>
          </cell>
          <cell r="H5350" t="str">
            <v/>
          </cell>
          <cell r="I5350" t="str">
            <v/>
          </cell>
          <cell r="J5350" t="str">
            <v/>
          </cell>
          <cell r="K5350" t="str">
            <v>Large Commercial Aircraft</v>
          </cell>
          <cell r="L5350" t="str">
            <v>Airbus</v>
          </cell>
          <cell r="M5350" t="str">
            <v>Airbus A350 XWB - A350-900</v>
          </cell>
        </row>
        <row r="5351">
          <cell r="A5351">
            <v>7</v>
          </cell>
          <cell r="B5351">
            <v>752</v>
          </cell>
          <cell r="C5351" t="str">
            <v>7#752</v>
          </cell>
          <cell r="D5351">
            <v>19569</v>
          </cell>
          <cell r="E5351">
            <v>1</v>
          </cell>
          <cell r="F5351" t="str">
            <v>J</v>
          </cell>
          <cell r="G5351" t="str">
            <v>J</v>
          </cell>
          <cell r="H5351" t="str">
            <v/>
          </cell>
          <cell r="I5351" t="str">
            <v/>
          </cell>
          <cell r="J5351" t="str">
            <v/>
          </cell>
          <cell r="K5351" t="str">
            <v>Large Commercial Aircraft</v>
          </cell>
          <cell r="L5351" t="str">
            <v>Airbus</v>
          </cell>
          <cell r="M5351" t="str">
            <v>Airbus A350-1000</v>
          </cell>
        </row>
        <row r="5352">
          <cell r="A5352">
            <v>657</v>
          </cell>
          <cell r="B5352">
            <v>752</v>
          </cell>
          <cell r="C5352" t="str">
            <v>657#752</v>
          </cell>
          <cell r="D5352">
            <v>19569</v>
          </cell>
          <cell r="E5352">
            <v>1</v>
          </cell>
          <cell r="F5352" t="str">
            <v>J</v>
          </cell>
          <cell r="G5352" t="str">
            <v>J</v>
          </cell>
          <cell r="H5352" t="str">
            <v/>
          </cell>
          <cell r="I5352" t="str">
            <v/>
          </cell>
          <cell r="J5352" t="str">
            <v/>
          </cell>
          <cell r="K5352" t="str">
            <v>Large Commercial Aircraft</v>
          </cell>
          <cell r="L5352" t="str">
            <v>Airbus</v>
          </cell>
          <cell r="M5352" t="str">
            <v>Airbus A350-1000neo</v>
          </cell>
        </row>
        <row r="5353">
          <cell r="A5353">
            <v>656</v>
          </cell>
          <cell r="B5353">
            <v>752</v>
          </cell>
          <cell r="C5353" t="str">
            <v>656#752</v>
          </cell>
          <cell r="D5353">
            <v>19569</v>
          </cell>
          <cell r="E5353">
            <v>1</v>
          </cell>
          <cell r="F5353" t="str">
            <v>J</v>
          </cell>
          <cell r="G5353" t="str">
            <v>J</v>
          </cell>
          <cell r="H5353" t="str">
            <v/>
          </cell>
          <cell r="I5353" t="str">
            <v/>
          </cell>
          <cell r="J5353" t="str">
            <v/>
          </cell>
          <cell r="K5353" t="str">
            <v>Large Commercial Aircraft</v>
          </cell>
          <cell r="L5353" t="str">
            <v>Airbus</v>
          </cell>
          <cell r="M5353" t="str">
            <v>Airbus A350-900neo</v>
          </cell>
        </row>
        <row r="5354">
          <cell r="A5354">
            <v>201</v>
          </cell>
          <cell r="B5354">
            <v>752</v>
          </cell>
          <cell r="C5354" t="str">
            <v>201#752</v>
          </cell>
          <cell r="D5354">
            <v>19569</v>
          </cell>
          <cell r="E5354">
            <v>1</v>
          </cell>
          <cell r="F5354" t="str">
            <v>J</v>
          </cell>
          <cell r="G5354" t="str">
            <v>J</v>
          </cell>
          <cell r="H5354" t="str">
            <v/>
          </cell>
          <cell r="I5354" t="str">
            <v/>
          </cell>
          <cell r="J5354" t="str">
            <v/>
          </cell>
          <cell r="K5354" t="str">
            <v>Large Commercial Aircraft</v>
          </cell>
          <cell r="L5354" t="str">
            <v>Boeing</v>
          </cell>
          <cell r="M5354" t="str">
            <v>Boeing 777: 777-200LR</v>
          </cell>
        </row>
        <row r="5355">
          <cell r="A5355">
            <v>202</v>
          </cell>
          <cell r="B5355">
            <v>752</v>
          </cell>
          <cell r="C5355" t="str">
            <v>202#752</v>
          </cell>
          <cell r="D5355">
            <v>19569</v>
          </cell>
          <cell r="E5355">
            <v>1</v>
          </cell>
          <cell r="F5355" t="str">
            <v>J</v>
          </cell>
          <cell r="G5355" t="str">
            <v>J</v>
          </cell>
          <cell r="H5355" t="str">
            <v/>
          </cell>
          <cell r="I5355" t="str">
            <v/>
          </cell>
          <cell r="J5355" t="str">
            <v/>
          </cell>
          <cell r="K5355" t="str">
            <v>Large Commercial Aircraft</v>
          </cell>
          <cell r="L5355" t="str">
            <v>Boeing</v>
          </cell>
          <cell r="M5355" t="str">
            <v>Boeing 777: 777-300ER</v>
          </cell>
        </row>
        <row r="5356">
          <cell r="A5356">
            <v>203</v>
          </cell>
          <cell r="B5356">
            <v>752</v>
          </cell>
          <cell r="C5356" t="str">
            <v>203#752</v>
          </cell>
          <cell r="D5356">
            <v>19569</v>
          </cell>
          <cell r="E5356">
            <v>1</v>
          </cell>
          <cell r="F5356" t="str">
            <v>J</v>
          </cell>
          <cell r="G5356" t="str">
            <v>J</v>
          </cell>
          <cell r="H5356" t="str">
            <v/>
          </cell>
          <cell r="I5356" t="str">
            <v/>
          </cell>
          <cell r="J5356" t="str">
            <v/>
          </cell>
          <cell r="K5356" t="str">
            <v>Large Commercial Aircraft</v>
          </cell>
          <cell r="L5356" t="str">
            <v>Boeing</v>
          </cell>
          <cell r="M5356" t="str">
            <v>Boeing 777X: 777-8</v>
          </cell>
        </row>
        <row r="5357">
          <cell r="A5357">
            <v>204</v>
          </cell>
          <cell r="B5357">
            <v>752</v>
          </cell>
          <cell r="C5357" t="str">
            <v>204#752</v>
          </cell>
          <cell r="D5357">
            <v>19569</v>
          </cell>
          <cell r="E5357">
            <v>1</v>
          </cell>
          <cell r="F5357" t="str">
            <v>J</v>
          </cell>
          <cell r="G5357" t="str">
            <v>J</v>
          </cell>
          <cell r="H5357" t="str">
            <v/>
          </cell>
          <cell r="I5357" t="str">
            <v/>
          </cell>
          <cell r="J5357" t="str">
            <v/>
          </cell>
          <cell r="K5357" t="str">
            <v>Large Commercial Aircraft</v>
          </cell>
          <cell r="L5357" t="str">
            <v>Boeing</v>
          </cell>
          <cell r="M5357" t="str">
            <v>Boeing 777X: 777-9</v>
          </cell>
        </row>
        <row r="5358">
          <cell r="A5358">
            <v>200</v>
          </cell>
          <cell r="B5358">
            <v>752</v>
          </cell>
          <cell r="C5358" t="str">
            <v>200#752</v>
          </cell>
          <cell r="D5358">
            <v>19569</v>
          </cell>
          <cell r="E5358">
            <v>1</v>
          </cell>
          <cell r="F5358" t="str">
            <v>J</v>
          </cell>
          <cell r="G5358" t="str">
            <v>J</v>
          </cell>
          <cell r="H5358" t="str">
            <v/>
          </cell>
          <cell r="I5358" t="str">
            <v/>
          </cell>
          <cell r="J5358" t="str">
            <v/>
          </cell>
          <cell r="K5358" t="str">
            <v>Large Commercial Aircraft</v>
          </cell>
          <cell r="L5358" t="str">
            <v>Boeing</v>
          </cell>
          <cell r="M5358" t="str">
            <v>Boeing 787 Dreamliner: 787-10</v>
          </cell>
        </row>
        <row r="5359">
          <cell r="A5359">
            <v>509</v>
          </cell>
          <cell r="B5359">
            <v>752</v>
          </cell>
          <cell r="C5359" t="str">
            <v>509#752</v>
          </cell>
          <cell r="D5359">
            <v>19569</v>
          </cell>
          <cell r="E5359">
            <v>1</v>
          </cell>
          <cell r="F5359" t="str">
            <v>J</v>
          </cell>
          <cell r="G5359" t="str">
            <v>J</v>
          </cell>
          <cell r="H5359" t="str">
            <v/>
          </cell>
          <cell r="I5359" t="str">
            <v/>
          </cell>
          <cell r="J5359" t="str">
            <v/>
          </cell>
          <cell r="K5359" t="str">
            <v>Large Commercial Aircraft</v>
          </cell>
          <cell r="L5359" t="str">
            <v>Boeing</v>
          </cell>
          <cell r="M5359" t="str">
            <v>Boeing 787 Dreamliner: 787-10</v>
          </cell>
        </row>
        <row r="5360">
          <cell r="A5360">
            <v>198</v>
          </cell>
          <cell r="B5360">
            <v>752</v>
          </cell>
          <cell r="C5360" t="str">
            <v>198#752</v>
          </cell>
          <cell r="D5360">
            <v>19569</v>
          </cell>
          <cell r="E5360">
            <v>1</v>
          </cell>
          <cell r="F5360" t="str">
            <v>J</v>
          </cell>
          <cell r="G5360" t="str">
            <v>J</v>
          </cell>
          <cell r="H5360" t="str">
            <v/>
          </cell>
          <cell r="I5360" t="str">
            <v/>
          </cell>
          <cell r="J5360" t="str">
            <v/>
          </cell>
          <cell r="K5360" t="str">
            <v>Large Commercial Aircraft</v>
          </cell>
          <cell r="L5360" t="str">
            <v>Boeing</v>
          </cell>
          <cell r="M5360" t="str">
            <v>Boeing 787 Dreamliner: 787-8</v>
          </cell>
        </row>
        <row r="5361">
          <cell r="A5361">
            <v>507</v>
          </cell>
          <cell r="B5361">
            <v>752</v>
          </cell>
          <cell r="C5361" t="str">
            <v>507#752</v>
          </cell>
          <cell r="D5361">
            <v>19569</v>
          </cell>
          <cell r="E5361">
            <v>1</v>
          </cell>
          <cell r="F5361" t="str">
            <v>J</v>
          </cell>
          <cell r="G5361" t="str">
            <v>J</v>
          </cell>
          <cell r="H5361" t="str">
            <v/>
          </cell>
          <cell r="I5361" t="str">
            <v/>
          </cell>
          <cell r="J5361" t="str">
            <v/>
          </cell>
          <cell r="K5361" t="str">
            <v>Large Commercial Aircraft</v>
          </cell>
          <cell r="L5361" t="str">
            <v>Boeing</v>
          </cell>
          <cell r="M5361" t="str">
            <v>Boeing 787 Dreamliner: 787-8</v>
          </cell>
        </row>
        <row r="5362">
          <cell r="A5362">
            <v>199</v>
          </cell>
          <cell r="B5362">
            <v>752</v>
          </cell>
          <cell r="C5362" t="str">
            <v>199#752</v>
          </cell>
          <cell r="D5362">
            <v>19569</v>
          </cell>
          <cell r="E5362">
            <v>1</v>
          </cell>
          <cell r="F5362" t="str">
            <v>J</v>
          </cell>
          <cell r="G5362" t="str">
            <v>J</v>
          </cell>
          <cell r="H5362" t="str">
            <v/>
          </cell>
          <cell r="I5362" t="str">
            <v/>
          </cell>
          <cell r="J5362" t="str">
            <v/>
          </cell>
          <cell r="K5362" t="str">
            <v>Large Commercial Aircraft</v>
          </cell>
          <cell r="L5362" t="str">
            <v>Boeing</v>
          </cell>
          <cell r="M5362" t="str">
            <v>Boeing 787 Dreamliner: 787-9</v>
          </cell>
        </row>
        <row r="5363">
          <cell r="A5363">
            <v>508</v>
          </cell>
          <cell r="B5363">
            <v>752</v>
          </cell>
          <cell r="C5363" t="str">
            <v>508#752</v>
          </cell>
          <cell r="D5363">
            <v>19569</v>
          </cell>
          <cell r="E5363">
            <v>1</v>
          </cell>
          <cell r="F5363" t="str">
            <v>J</v>
          </cell>
          <cell r="G5363" t="str">
            <v>J</v>
          </cell>
          <cell r="H5363" t="str">
            <v/>
          </cell>
          <cell r="I5363" t="str">
            <v/>
          </cell>
          <cell r="J5363" t="str">
            <v/>
          </cell>
          <cell r="K5363" t="str">
            <v>Large Commercial Aircraft</v>
          </cell>
          <cell r="L5363" t="str">
            <v>Boeing</v>
          </cell>
          <cell r="M5363" t="str">
            <v>Boeing 787 Dreamliner: 787-9</v>
          </cell>
        </row>
        <row r="5364">
          <cell r="A5364">
            <v>16</v>
          </cell>
          <cell r="B5364">
            <v>752</v>
          </cell>
          <cell r="C5364" t="str">
            <v>16#752</v>
          </cell>
          <cell r="D5364">
            <v>19569</v>
          </cell>
          <cell r="E5364">
            <v>1</v>
          </cell>
          <cell r="F5364" t="str">
            <v>J</v>
          </cell>
          <cell r="G5364" t="str">
            <v>J</v>
          </cell>
          <cell r="H5364" t="str">
            <v/>
          </cell>
          <cell r="I5364" t="str">
            <v/>
          </cell>
          <cell r="J5364" t="str">
            <v/>
          </cell>
          <cell r="K5364" t="str">
            <v>Large Commercial Aircraft</v>
          </cell>
          <cell r="L5364" t="str">
            <v>Boeing</v>
          </cell>
          <cell r="M5364" t="str">
            <v>Boeing 747-8I</v>
          </cell>
        </row>
        <row r="5365">
          <cell r="A5365">
            <v>197</v>
          </cell>
          <cell r="B5365">
            <v>752</v>
          </cell>
          <cell r="C5365" t="str">
            <v>197#752</v>
          </cell>
          <cell r="D5365">
            <v>19569</v>
          </cell>
          <cell r="E5365">
            <v>1</v>
          </cell>
          <cell r="F5365" t="str">
            <v>J</v>
          </cell>
          <cell r="G5365" t="str">
            <v>J</v>
          </cell>
          <cell r="H5365" t="str">
            <v/>
          </cell>
          <cell r="I5365" t="str">
            <v/>
          </cell>
          <cell r="J5365" t="str">
            <v/>
          </cell>
          <cell r="K5365" t="str">
            <v>Large Commercial Aircraft</v>
          </cell>
          <cell r="L5365" t="str">
            <v>Boeing</v>
          </cell>
          <cell r="M5365" t="str">
            <v>Boeing 737 MAX: 737 MAX 9</v>
          </cell>
        </row>
        <row r="5366">
          <cell r="A5366">
            <v>300</v>
          </cell>
          <cell r="B5366">
            <v>752</v>
          </cell>
          <cell r="C5366" t="str">
            <v>300#752</v>
          </cell>
          <cell r="D5366">
            <v>19569</v>
          </cell>
          <cell r="E5366">
            <v>1</v>
          </cell>
          <cell r="F5366" t="str">
            <v>J</v>
          </cell>
          <cell r="G5366" t="str">
            <v>J</v>
          </cell>
          <cell r="H5366" t="str">
            <v/>
          </cell>
          <cell r="I5366" t="str">
            <v/>
          </cell>
          <cell r="J5366" t="str">
            <v/>
          </cell>
          <cell r="K5366" t="str">
            <v>Large Commercial Aircraft</v>
          </cell>
          <cell r="L5366" t="str">
            <v>Boeing</v>
          </cell>
          <cell r="M5366" t="str">
            <v>Boeing 737-600</v>
          </cell>
        </row>
        <row r="5367">
          <cell r="A5367">
            <v>192</v>
          </cell>
          <cell r="B5367">
            <v>752</v>
          </cell>
          <cell r="C5367" t="str">
            <v>192#752</v>
          </cell>
          <cell r="D5367">
            <v>19569</v>
          </cell>
          <cell r="E5367">
            <v>1</v>
          </cell>
          <cell r="F5367" t="str">
            <v>J</v>
          </cell>
          <cell r="G5367" t="str">
            <v>J</v>
          </cell>
          <cell r="H5367" t="str">
            <v/>
          </cell>
          <cell r="I5367" t="str">
            <v/>
          </cell>
          <cell r="J5367" t="str">
            <v/>
          </cell>
          <cell r="K5367" t="str">
            <v>Large Commercial Aircraft</v>
          </cell>
          <cell r="L5367" t="str">
            <v>Boeing</v>
          </cell>
          <cell r="M5367" t="str">
            <v>Boeing 737-700</v>
          </cell>
        </row>
        <row r="5368">
          <cell r="A5368">
            <v>193</v>
          </cell>
          <cell r="B5368">
            <v>752</v>
          </cell>
          <cell r="C5368" t="str">
            <v>193#752</v>
          </cell>
          <cell r="D5368">
            <v>19569</v>
          </cell>
          <cell r="E5368">
            <v>1</v>
          </cell>
          <cell r="F5368" t="str">
            <v>J</v>
          </cell>
          <cell r="G5368" t="str">
            <v>J</v>
          </cell>
          <cell r="H5368" t="str">
            <v/>
          </cell>
          <cell r="I5368" t="str">
            <v/>
          </cell>
          <cell r="J5368" t="str">
            <v/>
          </cell>
          <cell r="K5368" t="str">
            <v>Large Commercial Aircraft</v>
          </cell>
          <cell r="L5368" t="str">
            <v>Boeing</v>
          </cell>
          <cell r="M5368" t="str">
            <v>Boeing 737-800</v>
          </cell>
        </row>
        <row r="5369">
          <cell r="A5369">
            <v>194</v>
          </cell>
          <cell r="B5369">
            <v>752</v>
          </cell>
          <cell r="C5369" t="str">
            <v>194#752</v>
          </cell>
          <cell r="D5369">
            <v>19569</v>
          </cell>
          <cell r="E5369">
            <v>1</v>
          </cell>
          <cell r="F5369" t="str">
            <v>J</v>
          </cell>
          <cell r="G5369" t="str">
            <v>J</v>
          </cell>
          <cell r="H5369" t="str">
            <v/>
          </cell>
          <cell r="I5369" t="str">
            <v/>
          </cell>
          <cell r="J5369" t="str">
            <v/>
          </cell>
          <cell r="K5369" t="str">
            <v>Large Commercial Aircraft</v>
          </cell>
          <cell r="L5369" t="str">
            <v>Boeing</v>
          </cell>
          <cell r="M5369" t="str">
            <v>Boeing 737-900</v>
          </cell>
        </row>
        <row r="5370">
          <cell r="A5370">
            <v>522</v>
          </cell>
          <cell r="B5370">
            <v>752</v>
          </cell>
          <cell r="C5370" t="str">
            <v>522#752</v>
          </cell>
          <cell r="D5370">
            <v>19569</v>
          </cell>
          <cell r="E5370">
            <v>1</v>
          </cell>
          <cell r="F5370" t="str">
            <v>J</v>
          </cell>
          <cell r="G5370" t="str">
            <v>J</v>
          </cell>
          <cell r="H5370" t="str">
            <v/>
          </cell>
          <cell r="I5370" t="str">
            <v/>
          </cell>
          <cell r="J5370" t="str">
            <v/>
          </cell>
          <cell r="K5370" t="str">
            <v>Large Commercial Aircraft</v>
          </cell>
          <cell r="L5370" t="str">
            <v>Boeing</v>
          </cell>
          <cell r="M5370" t="str">
            <v>Boeing 757</v>
          </cell>
        </row>
        <row r="5371">
          <cell r="A5371">
            <v>230</v>
          </cell>
          <cell r="B5371">
            <v>752</v>
          </cell>
          <cell r="C5371" t="str">
            <v>230#752</v>
          </cell>
          <cell r="D5371">
            <v>19569</v>
          </cell>
          <cell r="E5371">
            <v>1</v>
          </cell>
          <cell r="F5371" t="str">
            <v>J</v>
          </cell>
          <cell r="G5371" t="str">
            <v>J</v>
          </cell>
          <cell r="H5371" t="str">
            <v/>
          </cell>
          <cell r="I5371" t="str">
            <v/>
          </cell>
          <cell r="J5371" t="str">
            <v/>
          </cell>
          <cell r="K5371" t="str">
            <v>Large Commercial Aircraft</v>
          </cell>
          <cell r="L5371" t="str">
            <v>Boeing</v>
          </cell>
          <cell r="M5371" t="str">
            <v>Boeing 757</v>
          </cell>
        </row>
        <row r="5372">
          <cell r="A5372">
            <v>612</v>
          </cell>
          <cell r="B5372">
            <v>752</v>
          </cell>
          <cell r="C5372" t="str">
            <v>612#752</v>
          </cell>
          <cell r="D5372">
            <v>19569</v>
          </cell>
          <cell r="E5372">
            <v>1</v>
          </cell>
          <cell r="F5372" t="str">
            <v>J</v>
          </cell>
          <cell r="G5372" t="str">
            <v>J</v>
          </cell>
          <cell r="H5372" t="str">
            <v/>
          </cell>
          <cell r="I5372" t="str">
            <v/>
          </cell>
          <cell r="J5372" t="str">
            <v/>
          </cell>
          <cell r="K5372" t="str">
            <v>Large Commercial Aircraft</v>
          </cell>
          <cell r="L5372" t="str">
            <v>Boeing</v>
          </cell>
          <cell r="M5372" t="str">
            <v>Boeing New Single Aisle (NSA)</v>
          </cell>
        </row>
        <row r="5373">
          <cell r="A5373">
            <v>18</v>
          </cell>
          <cell r="B5373">
            <v>752</v>
          </cell>
          <cell r="C5373" t="str">
            <v>18#752</v>
          </cell>
          <cell r="D5373">
            <v>19569</v>
          </cell>
          <cell r="E5373">
            <v>1</v>
          </cell>
          <cell r="F5373" t="str">
            <v>J</v>
          </cell>
          <cell r="G5373" t="str">
            <v>J</v>
          </cell>
          <cell r="H5373" t="str">
            <v/>
          </cell>
          <cell r="I5373" t="str">
            <v/>
          </cell>
          <cell r="J5373" t="str">
            <v/>
          </cell>
          <cell r="K5373" t="str">
            <v>Large Commercial Aircraft</v>
          </cell>
          <cell r="L5373" t="str">
            <v>Comac</v>
          </cell>
          <cell r="M5373" t="str">
            <v>Comac C919</v>
          </cell>
        </row>
        <row r="5374">
          <cell r="A5374">
            <v>654</v>
          </cell>
          <cell r="B5374">
            <v>752</v>
          </cell>
          <cell r="C5374" t="str">
            <v>654#752</v>
          </cell>
          <cell r="D5374">
            <v>20547</v>
          </cell>
          <cell r="E5374">
            <v>1</v>
          </cell>
          <cell r="F5374" t="str">
            <v>K</v>
          </cell>
          <cell r="G5374" t="str">
            <v>K (105% J) [$19,569]</v>
          </cell>
          <cell r="H5374" t="str">
            <v/>
          </cell>
          <cell r="I5374" t="str">
            <v/>
          </cell>
          <cell r="J5374" t="str">
            <v/>
          </cell>
          <cell r="K5374" t="str">
            <v>Large Commercial Aircraft</v>
          </cell>
          <cell r="L5374" t="str">
            <v>Airbus</v>
          </cell>
          <cell r="M5374" t="str">
            <v>Airbus A322X</v>
          </cell>
        </row>
        <row r="5375">
          <cell r="A5375">
            <v>655</v>
          </cell>
          <cell r="B5375">
            <v>752</v>
          </cell>
          <cell r="C5375" t="str">
            <v>655#752</v>
          </cell>
          <cell r="D5375">
            <v>20547</v>
          </cell>
          <cell r="E5375">
            <v>1</v>
          </cell>
          <cell r="F5375" t="str">
            <v>K</v>
          </cell>
          <cell r="G5375" t="str">
            <v>K (105% J) [$19,569]</v>
          </cell>
          <cell r="H5375" t="str">
            <v/>
          </cell>
          <cell r="I5375" t="str">
            <v/>
          </cell>
          <cell r="J5375" t="str">
            <v/>
          </cell>
          <cell r="K5375" t="str">
            <v>Large Commercial Aircraft</v>
          </cell>
          <cell r="L5375" t="str">
            <v>Airbus</v>
          </cell>
          <cell r="M5375" t="str">
            <v>Airbus A322X</v>
          </cell>
        </row>
        <row r="5376">
          <cell r="A5376">
            <v>653</v>
          </cell>
          <cell r="B5376">
            <v>752</v>
          </cell>
          <cell r="C5376" t="str">
            <v>653#752</v>
          </cell>
          <cell r="D5376">
            <v>20547</v>
          </cell>
          <cell r="E5376">
            <v>1</v>
          </cell>
          <cell r="F5376" t="str">
            <v>K</v>
          </cell>
          <cell r="G5376" t="str">
            <v>K (105% J) [$19,569]</v>
          </cell>
          <cell r="H5376" t="str">
            <v/>
          </cell>
          <cell r="I5376" t="str">
            <v/>
          </cell>
          <cell r="J5376" t="str">
            <v/>
          </cell>
          <cell r="K5376" t="str">
            <v>Large Commercial Aircraft</v>
          </cell>
          <cell r="L5376" t="str">
            <v>Airbus</v>
          </cell>
          <cell r="M5376" t="str">
            <v>Airbus A220-500</v>
          </cell>
        </row>
        <row r="5377">
          <cell r="A5377">
            <v>660</v>
          </cell>
          <cell r="B5377">
            <v>752</v>
          </cell>
          <cell r="C5377" t="str">
            <v>660#752</v>
          </cell>
          <cell r="D5377">
            <v>20547</v>
          </cell>
          <cell r="E5377">
            <v>1</v>
          </cell>
          <cell r="F5377" t="str">
            <v>K</v>
          </cell>
          <cell r="G5377" t="str">
            <v>K (105% J) [$19,569]</v>
          </cell>
          <cell r="H5377" t="str">
            <v/>
          </cell>
          <cell r="I5377" t="str">
            <v/>
          </cell>
          <cell r="J5377" t="str">
            <v/>
          </cell>
          <cell r="K5377" t="str">
            <v>Large Commercial Aircraft</v>
          </cell>
          <cell r="L5377" t="str">
            <v>Airbus</v>
          </cell>
          <cell r="M5377" t="str">
            <v>Airbus A321 LR</v>
          </cell>
        </row>
        <row r="5378">
          <cell r="A5378">
            <v>661</v>
          </cell>
          <cell r="B5378">
            <v>752</v>
          </cell>
          <cell r="C5378" t="str">
            <v>661#752</v>
          </cell>
          <cell r="D5378">
            <v>20547</v>
          </cell>
          <cell r="E5378">
            <v>1</v>
          </cell>
          <cell r="F5378" t="str">
            <v>K</v>
          </cell>
          <cell r="G5378" t="str">
            <v>K (105% J) [$19,569]</v>
          </cell>
          <cell r="H5378" t="str">
            <v/>
          </cell>
          <cell r="I5378" t="str">
            <v/>
          </cell>
          <cell r="J5378" t="str">
            <v/>
          </cell>
          <cell r="K5378" t="str">
            <v>Large Commercial Aircraft</v>
          </cell>
          <cell r="L5378" t="str">
            <v>Airbus</v>
          </cell>
          <cell r="M5378" t="str">
            <v>Airbus A321 LR</v>
          </cell>
        </row>
        <row r="5379">
          <cell r="A5379">
            <v>662</v>
          </cell>
          <cell r="B5379">
            <v>752</v>
          </cell>
          <cell r="C5379" t="str">
            <v>662#752</v>
          </cell>
          <cell r="D5379">
            <v>20547</v>
          </cell>
          <cell r="E5379">
            <v>1</v>
          </cell>
          <cell r="F5379" t="str">
            <v>K</v>
          </cell>
          <cell r="G5379" t="str">
            <v>K (105% J) [$19,569]</v>
          </cell>
          <cell r="H5379" t="str">
            <v/>
          </cell>
          <cell r="I5379" t="str">
            <v/>
          </cell>
          <cell r="J5379" t="str">
            <v/>
          </cell>
          <cell r="K5379" t="str">
            <v>Large Commercial Aircraft</v>
          </cell>
          <cell r="L5379" t="str">
            <v>Airbus</v>
          </cell>
          <cell r="M5379" t="str">
            <v>Airbus A321 XLR</v>
          </cell>
        </row>
        <row r="5380">
          <cell r="A5380">
            <v>663</v>
          </cell>
          <cell r="B5380">
            <v>752</v>
          </cell>
          <cell r="C5380" t="str">
            <v>663#752</v>
          </cell>
          <cell r="D5380">
            <v>20547</v>
          </cell>
          <cell r="E5380">
            <v>1</v>
          </cell>
          <cell r="F5380" t="str">
            <v>K</v>
          </cell>
          <cell r="G5380" t="str">
            <v>K (105% J) [$19,569]</v>
          </cell>
          <cell r="H5380" t="str">
            <v/>
          </cell>
          <cell r="I5380" t="str">
            <v/>
          </cell>
          <cell r="J5380" t="str">
            <v/>
          </cell>
          <cell r="K5380" t="str">
            <v>Large Commercial Aircraft</v>
          </cell>
          <cell r="L5380" t="str">
            <v>Airbus</v>
          </cell>
          <cell r="M5380" t="str">
            <v>Airbus A321 XLR</v>
          </cell>
        </row>
        <row r="5381">
          <cell r="A5381">
            <v>668</v>
          </cell>
          <cell r="B5381">
            <v>753</v>
          </cell>
          <cell r="C5381" t="str">
            <v>668#753</v>
          </cell>
          <cell r="D5381">
            <v>3523</v>
          </cell>
          <cell r="E5381">
            <v>1</v>
          </cell>
          <cell r="F5381" t="str">
            <v>A</v>
          </cell>
          <cell r="G5381" t="str">
            <v>A</v>
          </cell>
          <cell r="H5381" t="str">
            <v/>
          </cell>
          <cell r="I5381" t="str">
            <v/>
          </cell>
          <cell r="J5381" t="str">
            <v/>
          </cell>
          <cell r="K5381" t="str">
            <v>Freighter</v>
          </cell>
          <cell r="L5381" t="str">
            <v>ATR</v>
          </cell>
          <cell r="M5381" t="str">
            <v>ATR 72-600F</v>
          </cell>
        </row>
        <row r="5382">
          <cell r="A5382">
            <v>667</v>
          </cell>
          <cell r="B5382">
            <v>753</v>
          </cell>
          <cell r="C5382" t="str">
            <v>667#753</v>
          </cell>
          <cell r="D5382">
            <v>3523</v>
          </cell>
          <cell r="E5382">
            <v>1</v>
          </cell>
          <cell r="F5382" t="str">
            <v>A</v>
          </cell>
          <cell r="G5382" t="str">
            <v>A</v>
          </cell>
          <cell r="H5382" t="str">
            <v/>
          </cell>
          <cell r="I5382" t="str">
            <v/>
          </cell>
          <cell r="J5382" t="str">
            <v/>
          </cell>
          <cell r="K5382" t="str">
            <v>Freighter</v>
          </cell>
          <cell r="L5382" t="str">
            <v>ATR</v>
          </cell>
          <cell r="M5382" t="str">
            <v>ATR 72/42 Freighter Conversion</v>
          </cell>
        </row>
        <row r="5383">
          <cell r="A5383">
            <v>636</v>
          </cell>
          <cell r="B5383">
            <v>753</v>
          </cell>
          <cell r="C5383" t="str">
            <v>636#753</v>
          </cell>
          <cell r="D5383">
            <v>3913</v>
          </cell>
          <cell r="E5383">
            <v>1</v>
          </cell>
          <cell r="F5383" t="str">
            <v>B</v>
          </cell>
          <cell r="G5383" t="str">
            <v>B</v>
          </cell>
          <cell r="H5383" t="str">
            <v/>
          </cell>
          <cell r="I5383" t="str">
            <v/>
          </cell>
          <cell r="J5383" t="str">
            <v/>
          </cell>
          <cell r="K5383" t="str">
            <v>Military Transport / Special Mission</v>
          </cell>
          <cell r="L5383" t="str">
            <v>Boeing</v>
          </cell>
          <cell r="M5383" t="str">
            <v>Boeing B-52 Stratofortress</v>
          </cell>
        </row>
        <row r="5384">
          <cell r="A5384">
            <v>676</v>
          </cell>
          <cell r="B5384">
            <v>753</v>
          </cell>
          <cell r="C5384" t="str">
            <v>676#753</v>
          </cell>
          <cell r="D5384">
            <v>3913</v>
          </cell>
          <cell r="E5384">
            <v>1</v>
          </cell>
          <cell r="F5384" t="str">
            <v>B</v>
          </cell>
          <cell r="G5384" t="str">
            <v>B</v>
          </cell>
          <cell r="H5384" t="str">
            <v/>
          </cell>
          <cell r="I5384" t="str">
            <v/>
          </cell>
          <cell r="J5384" t="str">
            <v/>
          </cell>
          <cell r="K5384" t="str">
            <v>Military Transport / Special Mission</v>
          </cell>
          <cell r="L5384" t="str">
            <v>Boeing</v>
          </cell>
          <cell r="M5384" t="str">
            <v>Boeing B-52 Stratofortress re-engine</v>
          </cell>
        </row>
        <row r="5385">
          <cell r="A5385">
            <v>156</v>
          </cell>
          <cell r="B5385">
            <v>753</v>
          </cell>
          <cell r="C5385" t="str">
            <v>156#753</v>
          </cell>
          <cell r="D5385">
            <v>3913</v>
          </cell>
          <cell r="E5385">
            <v>1</v>
          </cell>
          <cell r="F5385" t="str">
            <v>B</v>
          </cell>
          <cell r="G5385" t="str">
            <v>B</v>
          </cell>
          <cell r="H5385" t="str">
            <v/>
          </cell>
          <cell r="I5385" t="str">
            <v/>
          </cell>
          <cell r="J5385" t="str">
            <v/>
          </cell>
          <cell r="K5385" t="str">
            <v>Military Transport / Special Mission</v>
          </cell>
          <cell r="L5385" t="str">
            <v>Boeing</v>
          </cell>
          <cell r="M5385" t="str">
            <v>Boeing P-8 Poseidon</v>
          </cell>
        </row>
        <row r="5386">
          <cell r="A5386">
            <v>574</v>
          </cell>
          <cell r="B5386">
            <v>753</v>
          </cell>
          <cell r="C5386" t="str">
            <v>574#753</v>
          </cell>
          <cell r="D5386">
            <v>3913</v>
          </cell>
          <cell r="E5386">
            <v>1</v>
          </cell>
          <cell r="F5386" t="str">
            <v>B</v>
          </cell>
          <cell r="G5386" t="str">
            <v>B</v>
          </cell>
          <cell r="H5386" t="str">
            <v/>
          </cell>
          <cell r="I5386" t="str">
            <v/>
          </cell>
          <cell r="J5386" t="str">
            <v/>
          </cell>
          <cell r="K5386" t="str">
            <v>Military Transport / Special Mission</v>
          </cell>
          <cell r="L5386" t="str">
            <v>Boeing</v>
          </cell>
          <cell r="M5386" t="str">
            <v>Boeing C-40 Clipper</v>
          </cell>
        </row>
        <row r="5387">
          <cell r="A5387">
            <v>541</v>
          </cell>
          <cell r="B5387">
            <v>753</v>
          </cell>
          <cell r="C5387" t="str">
            <v>541#753</v>
          </cell>
          <cell r="D5387">
            <v>3913</v>
          </cell>
          <cell r="E5387">
            <v>1</v>
          </cell>
          <cell r="F5387" t="str">
            <v>B</v>
          </cell>
          <cell r="G5387" t="str">
            <v>B</v>
          </cell>
          <cell r="H5387" t="str">
            <v/>
          </cell>
          <cell r="I5387" t="str">
            <v/>
          </cell>
          <cell r="J5387" t="str">
            <v/>
          </cell>
          <cell r="K5387" t="str">
            <v>Large Commercial Aircraft</v>
          </cell>
          <cell r="L5387" t="str">
            <v>Irkut</v>
          </cell>
          <cell r="M5387" t="str">
            <v>Irkut MC-21</v>
          </cell>
        </row>
        <row r="5388">
          <cell r="A5388">
            <v>19</v>
          </cell>
          <cell r="B5388">
            <v>753</v>
          </cell>
          <cell r="C5388" t="str">
            <v>19#753</v>
          </cell>
          <cell r="D5388">
            <v>3913</v>
          </cell>
          <cell r="E5388">
            <v>1</v>
          </cell>
          <cell r="F5388" t="str">
            <v>B</v>
          </cell>
          <cell r="G5388" t="str">
            <v>B</v>
          </cell>
          <cell r="H5388" t="str">
            <v/>
          </cell>
          <cell r="I5388" t="str">
            <v/>
          </cell>
          <cell r="J5388" t="str">
            <v/>
          </cell>
          <cell r="K5388" t="str">
            <v>Large Commercial Aircraft</v>
          </cell>
          <cell r="L5388" t="str">
            <v>Irkut</v>
          </cell>
          <cell r="M5388" t="str">
            <v>Irkut MC-21</v>
          </cell>
        </row>
        <row r="5389">
          <cell r="A5389">
            <v>631</v>
          </cell>
          <cell r="B5389">
            <v>753</v>
          </cell>
          <cell r="C5389" t="str">
            <v>631#753</v>
          </cell>
          <cell r="D5389">
            <v>4893</v>
          </cell>
          <cell r="E5389">
            <v>1</v>
          </cell>
          <cell r="F5389" t="str">
            <v>C</v>
          </cell>
          <cell r="G5389" t="str">
            <v>C (125% B) [$3,913]</v>
          </cell>
          <cell r="H5389" t="str">
            <v/>
          </cell>
          <cell r="I5389" t="str">
            <v/>
          </cell>
          <cell r="J5389" t="str">
            <v/>
          </cell>
          <cell r="K5389" t="str">
            <v>Freighter</v>
          </cell>
          <cell r="L5389" t="str">
            <v>Airbus</v>
          </cell>
          <cell r="M5389" t="str">
            <v>A300-600F/RF</v>
          </cell>
        </row>
        <row r="5390">
          <cell r="A5390">
            <v>560</v>
          </cell>
          <cell r="B5390">
            <v>753</v>
          </cell>
          <cell r="C5390" t="str">
            <v>560#753</v>
          </cell>
          <cell r="D5390">
            <v>4893</v>
          </cell>
          <cell r="E5390">
            <v>1</v>
          </cell>
          <cell r="F5390" t="str">
            <v>C</v>
          </cell>
          <cell r="G5390" t="str">
            <v>C (125% B) [$3,913]</v>
          </cell>
          <cell r="H5390" t="str">
            <v/>
          </cell>
          <cell r="I5390" t="str">
            <v/>
          </cell>
          <cell r="J5390" t="str">
            <v/>
          </cell>
          <cell r="K5390" t="str">
            <v>Freighter</v>
          </cell>
          <cell r="L5390" t="str">
            <v>Airbus</v>
          </cell>
          <cell r="M5390" t="str">
            <v>Airbus A330-200F</v>
          </cell>
        </row>
        <row r="5391">
          <cell r="A5391">
            <v>561</v>
          </cell>
          <cell r="B5391">
            <v>753</v>
          </cell>
          <cell r="C5391" t="str">
            <v>561#753</v>
          </cell>
          <cell r="D5391">
            <v>4893</v>
          </cell>
          <cell r="E5391">
            <v>1</v>
          </cell>
          <cell r="F5391" t="str">
            <v>C</v>
          </cell>
          <cell r="G5391" t="str">
            <v>C (125% B) [$3,913]</v>
          </cell>
          <cell r="H5391" t="str">
            <v/>
          </cell>
          <cell r="I5391" t="str">
            <v/>
          </cell>
          <cell r="J5391" t="str">
            <v/>
          </cell>
          <cell r="K5391" t="str">
            <v>Freighter</v>
          </cell>
          <cell r="L5391" t="str">
            <v>Airbus</v>
          </cell>
          <cell r="M5391" t="str">
            <v>Airbus A330-200F</v>
          </cell>
        </row>
        <row r="5392">
          <cell r="A5392">
            <v>562</v>
          </cell>
          <cell r="B5392">
            <v>753</v>
          </cell>
          <cell r="C5392" t="str">
            <v>562#753</v>
          </cell>
          <cell r="D5392">
            <v>4893</v>
          </cell>
          <cell r="E5392">
            <v>1</v>
          </cell>
          <cell r="F5392" t="str">
            <v>C</v>
          </cell>
          <cell r="G5392" t="str">
            <v>C (125% B) [$3,913]</v>
          </cell>
          <cell r="H5392" t="str">
            <v/>
          </cell>
          <cell r="I5392" t="str">
            <v/>
          </cell>
          <cell r="J5392" t="str">
            <v/>
          </cell>
          <cell r="K5392" t="str">
            <v>Freighter</v>
          </cell>
          <cell r="L5392" t="str">
            <v>Airbus</v>
          </cell>
          <cell r="M5392" t="str">
            <v>Airbus A330-300P2F</v>
          </cell>
        </row>
        <row r="5393">
          <cell r="A5393">
            <v>563</v>
          </cell>
          <cell r="B5393">
            <v>753</v>
          </cell>
          <cell r="C5393" t="str">
            <v>563#753</v>
          </cell>
          <cell r="D5393">
            <v>4893</v>
          </cell>
          <cell r="E5393">
            <v>1</v>
          </cell>
          <cell r="F5393" t="str">
            <v>C</v>
          </cell>
          <cell r="G5393" t="str">
            <v>C (125% B) [$3,913]</v>
          </cell>
          <cell r="H5393" t="str">
            <v/>
          </cell>
          <cell r="I5393" t="str">
            <v/>
          </cell>
          <cell r="J5393" t="str">
            <v/>
          </cell>
          <cell r="K5393" t="str">
            <v>Freighter</v>
          </cell>
          <cell r="L5393" t="str">
            <v>Airbus</v>
          </cell>
          <cell r="M5393" t="str">
            <v>Airbus A330-300P2F</v>
          </cell>
        </row>
        <row r="5394">
          <cell r="A5394">
            <v>564</v>
          </cell>
          <cell r="B5394">
            <v>753</v>
          </cell>
          <cell r="C5394" t="str">
            <v>564#753</v>
          </cell>
          <cell r="D5394">
            <v>4893</v>
          </cell>
          <cell r="E5394">
            <v>1</v>
          </cell>
          <cell r="F5394" t="str">
            <v>C</v>
          </cell>
          <cell r="G5394" t="str">
            <v>C (125% B) [$3,913]</v>
          </cell>
          <cell r="H5394" t="str">
            <v/>
          </cell>
          <cell r="I5394" t="str">
            <v/>
          </cell>
          <cell r="J5394" t="str">
            <v/>
          </cell>
          <cell r="K5394" t="str">
            <v>Freighter</v>
          </cell>
          <cell r="L5394" t="str">
            <v>Airbus</v>
          </cell>
          <cell r="M5394" t="str">
            <v>Airbus A330-300P2F</v>
          </cell>
        </row>
        <row r="5395">
          <cell r="A5395">
            <v>669</v>
          </cell>
          <cell r="B5395">
            <v>753</v>
          </cell>
          <cell r="C5395" t="str">
            <v>669#753</v>
          </cell>
          <cell r="D5395">
            <v>4893</v>
          </cell>
          <cell r="E5395">
            <v>1</v>
          </cell>
          <cell r="F5395" t="str">
            <v>C</v>
          </cell>
          <cell r="G5395" t="str">
            <v>C (125% B) [$3,913]</v>
          </cell>
          <cell r="H5395" t="str">
            <v/>
          </cell>
          <cell r="I5395" t="str">
            <v/>
          </cell>
          <cell r="J5395" t="str">
            <v/>
          </cell>
          <cell r="K5395" t="str">
            <v>Freighter</v>
          </cell>
          <cell r="L5395" t="str">
            <v>Airbus</v>
          </cell>
          <cell r="M5395" t="str">
            <v>Airbus A340-600NGF</v>
          </cell>
        </row>
        <row r="5396">
          <cell r="A5396">
            <v>570</v>
          </cell>
          <cell r="B5396">
            <v>753</v>
          </cell>
          <cell r="C5396" t="str">
            <v>570#753</v>
          </cell>
          <cell r="D5396">
            <v>4893</v>
          </cell>
          <cell r="E5396">
            <v>1</v>
          </cell>
          <cell r="F5396" t="str">
            <v>C</v>
          </cell>
          <cell r="G5396" t="str">
            <v>C (125% B) [$3,913]</v>
          </cell>
          <cell r="H5396" t="str">
            <v/>
          </cell>
          <cell r="I5396" t="str">
            <v/>
          </cell>
          <cell r="J5396" t="str">
            <v/>
          </cell>
          <cell r="K5396" t="str">
            <v>Freighter</v>
          </cell>
          <cell r="L5396" t="str">
            <v>Boeing</v>
          </cell>
          <cell r="M5396" t="str">
            <v>Boeing 767-300BCF</v>
          </cell>
        </row>
        <row r="5397">
          <cell r="A5397">
            <v>569</v>
          </cell>
          <cell r="B5397">
            <v>753</v>
          </cell>
          <cell r="C5397" t="str">
            <v>569#753</v>
          </cell>
          <cell r="D5397">
            <v>4893</v>
          </cell>
          <cell r="E5397">
            <v>1</v>
          </cell>
          <cell r="F5397" t="str">
            <v>C</v>
          </cell>
          <cell r="G5397" t="str">
            <v>C (125% B) [$3,913]</v>
          </cell>
          <cell r="H5397" t="str">
            <v/>
          </cell>
          <cell r="I5397" t="str">
            <v/>
          </cell>
          <cell r="J5397" t="str">
            <v/>
          </cell>
          <cell r="K5397" t="str">
            <v>Freighter</v>
          </cell>
          <cell r="L5397" t="str">
            <v>Boeing</v>
          </cell>
          <cell r="M5397" t="str">
            <v>Boeing 767-300F</v>
          </cell>
        </row>
        <row r="5398">
          <cell r="A5398">
            <v>627</v>
          </cell>
          <cell r="B5398">
            <v>753</v>
          </cell>
          <cell r="C5398" t="str">
            <v>627#753</v>
          </cell>
          <cell r="D5398">
            <v>4893</v>
          </cell>
          <cell r="E5398">
            <v>1</v>
          </cell>
          <cell r="F5398" t="str">
            <v>C</v>
          </cell>
          <cell r="G5398" t="str">
            <v>C (125% B) [$3,913]</v>
          </cell>
          <cell r="H5398" t="str">
            <v/>
          </cell>
          <cell r="I5398" t="str">
            <v/>
          </cell>
          <cell r="J5398" t="str">
            <v/>
          </cell>
          <cell r="K5398" t="str">
            <v>Freighter</v>
          </cell>
          <cell r="L5398" t="str">
            <v>McDonnell</v>
          </cell>
          <cell r="M5398" t="str">
            <v>McDonnell Douglas MD-11F/CF</v>
          </cell>
        </row>
        <row r="5399">
          <cell r="A5399">
            <v>626</v>
          </cell>
          <cell r="B5399">
            <v>753</v>
          </cell>
          <cell r="C5399" t="str">
            <v>626#753</v>
          </cell>
          <cell r="D5399">
            <v>4893</v>
          </cell>
          <cell r="E5399">
            <v>1</v>
          </cell>
          <cell r="F5399" t="str">
            <v>C</v>
          </cell>
          <cell r="G5399" t="str">
            <v>C (125% B) [$3,913]</v>
          </cell>
          <cell r="H5399" t="str">
            <v/>
          </cell>
          <cell r="I5399" t="str">
            <v/>
          </cell>
          <cell r="J5399" t="str">
            <v/>
          </cell>
          <cell r="K5399" t="str">
            <v>Freighter</v>
          </cell>
          <cell r="L5399" t="str">
            <v>McDonnell</v>
          </cell>
          <cell r="M5399" t="str">
            <v>McDonnell Douglas MD-11F/CF</v>
          </cell>
        </row>
        <row r="5400">
          <cell r="A5400">
            <v>565</v>
          </cell>
          <cell r="B5400">
            <v>753</v>
          </cell>
          <cell r="C5400" t="str">
            <v>565#753</v>
          </cell>
          <cell r="D5400">
            <v>4893</v>
          </cell>
          <cell r="E5400">
            <v>1</v>
          </cell>
          <cell r="F5400" t="str">
            <v>C</v>
          </cell>
          <cell r="G5400" t="str">
            <v>C (125% B) [$3,913]</v>
          </cell>
          <cell r="H5400" t="str">
            <v/>
          </cell>
          <cell r="I5400" t="str">
            <v/>
          </cell>
          <cell r="J5400" t="str">
            <v/>
          </cell>
          <cell r="K5400" t="str">
            <v>Freighter</v>
          </cell>
          <cell r="L5400" t="str">
            <v>Airbus</v>
          </cell>
          <cell r="M5400" t="str">
            <v>Airbus A330-743L Beluga XL</v>
          </cell>
        </row>
        <row r="5401">
          <cell r="A5401">
            <v>644</v>
          </cell>
          <cell r="B5401">
            <v>753</v>
          </cell>
          <cell r="C5401" t="str">
            <v>644#753</v>
          </cell>
          <cell r="D5401">
            <v>4893</v>
          </cell>
          <cell r="E5401">
            <v>1</v>
          </cell>
          <cell r="F5401" t="str">
            <v>C</v>
          </cell>
          <cell r="G5401" t="str">
            <v>C (125% B) [$3,913]</v>
          </cell>
          <cell r="H5401" t="str">
            <v/>
          </cell>
          <cell r="I5401" t="str">
            <v/>
          </cell>
          <cell r="J5401" t="str">
            <v/>
          </cell>
          <cell r="K5401" t="str">
            <v>Freighter</v>
          </cell>
          <cell r="L5401" t="str">
            <v>Airbus</v>
          </cell>
          <cell r="M5401" t="str">
            <v>Airbus A350F</v>
          </cell>
        </row>
        <row r="5402">
          <cell r="A5402">
            <v>592</v>
          </cell>
          <cell r="B5402">
            <v>753</v>
          </cell>
          <cell r="C5402" t="str">
            <v>592#753</v>
          </cell>
          <cell r="D5402">
            <v>4893</v>
          </cell>
          <cell r="E5402">
            <v>1</v>
          </cell>
          <cell r="F5402" t="str">
            <v>C</v>
          </cell>
          <cell r="G5402" t="str">
            <v>C (125% B) [$3,913]</v>
          </cell>
          <cell r="H5402" t="str">
            <v/>
          </cell>
          <cell r="I5402" t="str">
            <v/>
          </cell>
          <cell r="J5402" t="str">
            <v/>
          </cell>
          <cell r="K5402" t="str">
            <v>Freighter</v>
          </cell>
          <cell r="L5402" t="str">
            <v>Boeing</v>
          </cell>
          <cell r="M5402" t="str">
            <v>Boeing 747-400CF</v>
          </cell>
        </row>
        <row r="5403">
          <cell r="A5403">
            <v>593</v>
          </cell>
          <cell r="B5403">
            <v>753</v>
          </cell>
          <cell r="C5403" t="str">
            <v>593#753</v>
          </cell>
          <cell r="D5403">
            <v>4893</v>
          </cell>
          <cell r="E5403">
            <v>1</v>
          </cell>
          <cell r="F5403" t="str">
            <v>C</v>
          </cell>
          <cell r="G5403" t="str">
            <v>C (125% B) [$3,913]</v>
          </cell>
          <cell r="H5403" t="str">
            <v/>
          </cell>
          <cell r="I5403" t="str">
            <v/>
          </cell>
          <cell r="J5403" t="str">
            <v/>
          </cell>
          <cell r="K5403" t="str">
            <v>Freighter</v>
          </cell>
          <cell r="L5403" t="str">
            <v>Boeing</v>
          </cell>
          <cell r="M5403" t="str">
            <v>Boeing 747-400CF</v>
          </cell>
        </row>
        <row r="5404">
          <cell r="A5404">
            <v>629</v>
          </cell>
          <cell r="B5404">
            <v>753</v>
          </cell>
          <cell r="C5404" t="str">
            <v>629#753</v>
          </cell>
          <cell r="D5404">
            <v>4893</v>
          </cell>
          <cell r="E5404">
            <v>1</v>
          </cell>
          <cell r="F5404" t="str">
            <v>C</v>
          </cell>
          <cell r="G5404" t="str">
            <v>C (125% B) [$3,913]</v>
          </cell>
          <cell r="H5404" t="str">
            <v/>
          </cell>
          <cell r="I5404" t="str">
            <v/>
          </cell>
          <cell r="J5404" t="str">
            <v/>
          </cell>
          <cell r="K5404" t="str">
            <v>Freighter</v>
          </cell>
          <cell r="L5404" t="str">
            <v>Boeing</v>
          </cell>
          <cell r="M5404" t="str">
            <v>Boeing 747-400F/ERF</v>
          </cell>
        </row>
        <row r="5405">
          <cell r="A5405">
            <v>628</v>
          </cell>
          <cell r="B5405">
            <v>753</v>
          </cell>
          <cell r="C5405" t="str">
            <v>628#753</v>
          </cell>
          <cell r="D5405">
            <v>4893</v>
          </cell>
          <cell r="E5405">
            <v>1</v>
          </cell>
          <cell r="F5405" t="str">
            <v>C</v>
          </cell>
          <cell r="G5405" t="str">
            <v>C (125% B) [$3,913]</v>
          </cell>
          <cell r="H5405" t="str">
            <v/>
          </cell>
          <cell r="I5405" t="str">
            <v/>
          </cell>
          <cell r="J5405" t="str">
            <v/>
          </cell>
          <cell r="K5405" t="str">
            <v>Freighter</v>
          </cell>
          <cell r="L5405" t="str">
            <v>Boeing</v>
          </cell>
          <cell r="M5405" t="str">
            <v>Boeing 747-400F/ERF</v>
          </cell>
        </row>
        <row r="5406">
          <cell r="A5406">
            <v>630</v>
          </cell>
          <cell r="B5406">
            <v>753</v>
          </cell>
          <cell r="C5406" t="str">
            <v>630#753</v>
          </cell>
          <cell r="D5406">
            <v>4893</v>
          </cell>
          <cell r="E5406">
            <v>1</v>
          </cell>
          <cell r="F5406" t="str">
            <v>C</v>
          </cell>
          <cell r="G5406" t="str">
            <v>C (125% B) [$3,913]</v>
          </cell>
          <cell r="H5406" t="str">
            <v/>
          </cell>
          <cell r="I5406" t="str">
            <v/>
          </cell>
          <cell r="J5406" t="str">
            <v/>
          </cell>
          <cell r="K5406" t="str">
            <v>Freighter</v>
          </cell>
          <cell r="L5406" t="str">
            <v>Boeing</v>
          </cell>
          <cell r="M5406" t="str">
            <v>Boeing 747-400F/ERF</v>
          </cell>
        </row>
        <row r="5407">
          <cell r="A5407">
            <v>567</v>
          </cell>
          <cell r="B5407">
            <v>753</v>
          </cell>
          <cell r="C5407" t="str">
            <v>567#753</v>
          </cell>
          <cell r="D5407">
            <v>4893</v>
          </cell>
          <cell r="E5407">
            <v>1</v>
          </cell>
          <cell r="F5407" t="str">
            <v>C</v>
          </cell>
          <cell r="G5407" t="str">
            <v>C (125% B) [$3,913]</v>
          </cell>
          <cell r="H5407" t="str">
            <v/>
          </cell>
          <cell r="I5407" t="str">
            <v/>
          </cell>
          <cell r="J5407" t="str">
            <v/>
          </cell>
          <cell r="K5407" t="str">
            <v>Freighter</v>
          </cell>
          <cell r="L5407" t="str">
            <v>Boeing</v>
          </cell>
          <cell r="M5407" t="str">
            <v>Boeing 747-8F</v>
          </cell>
        </row>
        <row r="5408">
          <cell r="A5408">
            <v>664</v>
          </cell>
          <cell r="B5408">
            <v>753</v>
          </cell>
          <cell r="C5408" t="str">
            <v>664#753</v>
          </cell>
          <cell r="D5408">
            <v>4893</v>
          </cell>
          <cell r="E5408">
            <v>1</v>
          </cell>
          <cell r="F5408" t="str">
            <v>C</v>
          </cell>
          <cell r="G5408" t="str">
            <v>C (125% B) [$3,913]</v>
          </cell>
          <cell r="H5408" t="str">
            <v/>
          </cell>
          <cell r="I5408" t="str">
            <v/>
          </cell>
          <cell r="J5408" t="str">
            <v/>
          </cell>
          <cell r="K5408" t="str">
            <v>Freighter</v>
          </cell>
          <cell r="L5408" t="str">
            <v>Boeing</v>
          </cell>
          <cell r="M5408" t="str">
            <v>Boeing 777-300 ERSF</v>
          </cell>
        </row>
        <row r="5409">
          <cell r="A5409">
            <v>568</v>
          </cell>
          <cell r="B5409">
            <v>753</v>
          </cell>
          <cell r="C5409" t="str">
            <v>568#753</v>
          </cell>
          <cell r="D5409">
            <v>4893</v>
          </cell>
          <cell r="E5409">
            <v>1</v>
          </cell>
          <cell r="F5409" t="str">
            <v>C</v>
          </cell>
          <cell r="G5409" t="str">
            <v>C (125% B) [$3,913]</v>
          </cell>
          <cell r="H5409" t="str">
            <v/>
          </cell>
          <cell r="I5409" t="str">
            <v/>
          </cell>
          <cell r="J5409" t="str">
            <v/>
          </cell>
          <cell r="K5409" t="str">
            <v>Freighter</v>
          </cell>
          <cell r="L5409" t="str">
            <v>Boeing</v>
          </cell>
          <cell r="M5409" t="str">
            <v>Boeing 777F</v>
          </cell>
        </row>
        <row r="5410">
          <cell r="A5410">
            <v>659</v>
          </cell>
          <cell r="B5410">
            <v>753</v>
          </cell>
          <cell r="C5410" t="str">
            <v>659#753</v>
          </cell>
          <cell r="D5410">
            <v>4893</v>
          </cell>
          <cell r="E5410">
            <v>1</v>
          </cell>
          <cell r="F5410" t="str">
            <v>C</v>
          </cell>
          <cell r="G5410" t="str">
            <v>C (125% B) [$3,913]</v>
          </cell>
          <cell r="H5410" t="str">
            <v/>
          </cell>
          <cell r="I5410" t="str">
            <v/>
          </cell>
          <cell r="J5410" t="str">
            <v/>
          </cell>
          <cell r="K5410" t="str">
            <v>Freighter</v>
          </cell>
          <cell r="L5410" t="str">
            <v>Boeing</v>
          </cell>
          <cell r="M5410" t="str">
            <v>Boeing 777XF: 777-9</v>
          </cell>
        </row>
        <row r="5411">
          <cell r="A5411">
            <v>632</v>
          </cell>
          <cell r="B5411">
            <v>753</v>
          </cell>
          <cell r="C5411" t="str">
            <v>632#753</v>
          </cell>
          <cell r="D5411">
            <v>4893</v>
          </cell>
          <cell r="E5411">
            <v>1</v>
          </cell>
          <cell r="F5411" t="str">
            <v>C</v>
          </cell>
          <cell r="G5411" t="str">
            <v>C (125% B) [$3,913]</v>
          </cell>
          <cell r="H5411" t="str">
            <v/>
          </cell>
          <cell r="I5411" t="str">
            <v/>
          </cell>
          <cell r="J5411" t="str">
            <v/>
          </cell>
          <cell r="K5411" t="str">
            <v>Freighter</v>
          </cell>
          <cell r="L5411" t="str">
            <v>Airbus</v>
          </cell>
          <cell r="M5411" t="str">
            <v>A300-600F/RF</v>
          </cell>
        </row>
        <row r="5412">
          <cell r="A5412">
            <v>566</v>
          </cell>
          <cell r="B5412">
            <v>753</v>
          </cell>
          <cell r="C5412" t="str">
            <v>566#753</v>
          </cell>
          <cell r="D5412">
            <v>4893</v>
          </cell>
          <cell r="E5412">
            <v>1</v>
          </cell>
          <cell r="F5412" t="str">
            <v>C</v>
          </cell>
          <cell r="G5412" t="str">
            <v>C (125% B) [$3,913]</v>
          </cell>
          <cell r="H5412" t="str">
            <v/>
          </cell>
          <cell r="I5412" t="str">
            <v/>
          </cell>
          <cell r="J5412" t="str">
            <v/>
          </cell>
          <cell r="K5412" t="str">
            <v>Freighter</v>
          </cell>
          <cell r="L5412" t="str">
            <v>Airbus</v>
          </cell>
          <cell r="M5412" t="str">
            <v>Airbus A300-600ST Beluga</v>
          </cell>
        </row>
        <row r="5413">
          <cell r="A5413">
            <v>678</v>
          </cell>
          <cell r="B5413">
            <v>753</v>
          </cell>
          <cell r="C5413" t="str">
            <v>678#753</v>
          </cell>
          <cell r="D5413">
            <v>4893</v>
          </cell>
          <cell r="E5413">
            <v>1</v>
          </cell>
          <cell r="F5413" t="str">
            <v>C</v>
          </cell>
          <cell r="G5413" t="str">
            <v>C (125% B) [$3,913]</v>
          </cell>
          <cell r="H5413" t="str">
            <v/>
          </cell>
          <cell r="I5413" t="str">
            <v/>
          </cell>
          <cell r="J5413" t="str">
            <v/>
          </cell>
          <cell r="K5413" t="str">
            <v>Business Jet</v>
          </cell>
          <cell r="L5413" t="str">
            <v>Airbus</v>
          </cell>
          <cell r="M5413" t="str">
            <v>Airbus ACJ330-200</v>
          </cell>
        </row>
        <row r="5414">
          <cell r="A5414">
            <v>298</v>
          </cell>
          <cell r="B5414">
            <v>753</v>
          </cell>
          <cell r="C5414" t="str">
            <v>298#753</v>
          </cell>
          <cell r="D5414">
            <v>4893</v>
          </cell>
          <cell r="E5414">
            <v>1</v>
          </cell>
          <cell r="F5414" t="str">
            <v>C</v>
          </cell>
          <cell r="G5414" t="str">
            <v>C (125% B) [$3,913]</v>
          </cell>
          <cell r="H5414" t="str">
            <v/>
          </cell>
          <cell r="I5414" t="str">
            <v/>
          </cell>
          <cell r="J5414" t="str">
            <v/>
          </cell>
          <cell r="K5414" t="str">
            <v>Business Jet</v>
          </cell>
          <cell r="L5414" t="str">
            <v>Boeing</v>
          </cell>
          <cell r="M5414" t="str">
            <v>Boeing BBJ 777</v>
          </cell>
        </row>
        <row r="5415">
          <cell r="A5415">
            <v>553</v>
          </cell>
          <cell r="B5415">
            <v>753</v>
          </cell>
          <cell r="C5415" t="str">
            <v>553#753</v>
          </cell>
          <cell r="D5415">
            <v>4893</v>
          </cell>
          <cell r="E5415">
            <v>1</v>
          </cell>
          <cell r="F5415" t="str">
            <v>C</v>
          </cell>
          <cell r="G5415" t="str">
            <v>C (125% B) [$3,913]</v>
          </cell>
          <cell r="H5415" t="str">
            <v/>
          </cell>
          <cell r="I5415" t="str">
            <v/>
          </cell>
          <cell r="J5415" t="str">
            <v/>
          </cell>
          <cell r="K5415" t="str">
            <v>Business Jet</v>
          </cell>
          <cell r="L5415" t="str">
            <v>Boeing</v>
          </cell>
          <cell r="M5415" t="str">
            <v>Boeing BBJ 777X</v>
          </cell>
        </row>
        <row r="5416">
          <cell r="A5416">
            <v>554</v>
          </cell>
          <cell r="B5416">
            <v>753</v>
          </cell>
          <cell r="C5416" t="str">
            <v>554#753</v>
          </cell>
          <cell r="D5416">
            <v>4893</v>
          </cell>
          <cell r="E5416">
            <v>1</v>
          </cell>
          <cell r="F5416" t="str">
            <v>C</v>
          </cell>
          <cell r="G5416" t="str">
            <v>C (125% B) [$3,913]</v>
          </cell>
          <cell r="H5416" t="str">
            <v/>
          </cell>
          <cell r="I5416" t="str">
            <v/>
          </cell>
          <cell r="J5416" t="str">
            <v/>
          </cell>
          <cell r="K5416" t="str">
            <v>Business Jet</v>
          </cell>
          <cell r="L5416" t="str">
            <v>Boeing</v>
          </cell>
          <cell r="M5416" t="str">
            <v>Boeing BBJ 787</v>
          </cell>
        </row>
        <row r="5417">
          <cell r="A5417">
            <v>555</v>
          </cell>
          <cell r="B5417">
            <v>753</v>
          </cell>
          <cell r="C5417" t="str">
            <v>555#753</v>
          </cell>
          <cell r="D5417">
            <v>4893</v>
          </cell>
          <cell r="E5417">
            <v>1</v>
          </cell>
          <cell r="F5417" t="str">
            <v>C</v>
          </cell>
          <cell r="G5417" t="str">
            <v>C (125% B) [$3,913]</v>
          </cell>
          <cell r="H5417" t="str">
            <v/>
          </cell>
          <cell r="I5417" t="str">
            <v/>
          </cell>
          <cell r="J5417" t="str">
            <v/>
          </cell>
          <cell r="K5417" t="str">
            <v>Business Jet</v>
          </cell>
          <cell r="L5417" t="str">
            <v>Boeing</v>
          </cell>
          <cell r="M5417" t="str">
            <v>Boeing BBJ 787</v>
          </cell>
        </row>
        <row r="5418">
          <cell r="A5418">
            <v>594</v>
          </cell>
          <cell r="B5418">
            <v>753</v>
          </cell>
          <cell r="C5418" t="str">
            <v>594#753</v>
          </cell>
          <cell r="D5418">
            <v>4893</v>
          </cell>
          <cell r="E5418">
            <v>1</v>
          </cell>
          <cell r="F5418" t="str">
            <v>C</v>
          </cell>
          <cell r="G5418" t="str">
            <v>C (125% B) [$3,913]</v>
          </cell>
          <cell r="H5418" t="str">
            <v/>
          </cell>
          <cell r="I5418" t="str">
            <v/>
          </cell>
          <cell r="J5418" t="str">
            <v/>
          </cell>
          <cell r="K5418" t="str">
            <v>Business Jet</v>
          </cell>
          <cell r="L5418" t="str">
            <v>Boeing</v>
          </cell>
          <cell r="M5418" t="str">
            <v>Boeing 747-8 VIP</v>
          </cell>
        </row>
        <row r="5419">
          <cell r="A5419">
            <v>518</v>
          </cell>
          <cell r="B5419">
            <v>753</v>
          </cell>
          <cell r="C5419" t="str">
            <v>518#753</v>
          </cell>
          <cell r="D5419">
            <v>4893</v>
          </cell>
          <cell r="E5419">
            <v>1</v>
          </cell>
          <cell r="F5419" t="str">
            <v>C</v>
          </cell>
          <cell r="G5419" t="str">
            <v>C (125% B) [$3,913]</v>
          </cell>
          <cell r="H5419" t="str">
            <v/>
          </cell>
          <cell r="I5419" t="str">
            <v/>
          </cell>
          <cell r="J5419" t="str">
            <v/>
          </cell>
          <cell r="K5419" t="str">
            <v>Large Commercial Aircraft</v>
          </cell>
          <cell r="L5419" t="str">
            <v>Airbus</v>
          </cell>
          <cell r="M5419" t="str">
            <v>Airbus A330-300</v>
          </cell>
        </row>
        <row r="5420">
          <cell r="A5420">
            <v>519</v>
          </cell>
          <cell r="B5420">
            <v>753</v>
          </cell>
          <cell r="C5420" t="str">
            <v>519#753</v>
          </cell>
          <cell r="D5420">
            <v>4893</v>
          </cell>
          <cell r="E5420">
            <v>1</v>
          </cell>
          <cell r="F5420" t="str">
            <v>C</v>
          </cell>
          <cell r="G5420" t="str">
            <v>C (125% B) [$3,913]</v>
          </cell>
          <cell r="H5420" t="str">
            <v/>
          </cell>
          <cell r="I5420" t="str">
            <v/>
          </cell>
          <cell r="J5420" t="str">
            <v/>
          </cell>
          <cell r="K5420" t="str">
            <v>Large Commercial Aircraft</v>
          </cell>
          <cell r="L5420" t="str">
            <v>Airbus</v>
          </cell>
          <cell r="M5420" t="str">
            <v>Airbus A330-300</v>
          </cell>
        </row>
        <row r="5421">
          <cell r="A5421">
            <v>214</v>
          </cell>
          <cell r="B5421">
            <v>753</v>
          </cell>
          <cell r="C5421" t="str">
            <v>214#753</v>
          </cell>
          <cell r="D5421">
            <v>4893</v>
          </cell>
          <cell r="E5421">
            <v>1</v>
          </cell>
          <cell r="F5421" t="str">
            <v>C</v>
          </cell>
          <cell r="G5421" t="str">
            <v>C (125% B) [$3,913]</v>
          </cell>
          <cell r="H5421" t="str">
            <v/>
          </cell>
          <cell r="I5421" t="str">
            <v/>
          </cell>
          <cell r="J5421" t="str">
            <v/>
          </cell>
          <cell r="K5421" t="str">
            <v>Large Commercial Aircraft</v>
          </cell>
          <cell r="L5421" t="str">
            <v>Airbus</v>
          </cell>
          <cell r="M5421" t="str">
            <v>Airbus A330-800neo</v>
          </cell>
        </row>
        <row r="5422">
          <cell r="A5422">
            <v>215</v>
          </cell>
          <cell r="B5422">
            <v>753</v>
          </cell>
          <cell r="C5422" t="str">
            <v>215#753</v>
          </cell>
          <cell r="D5422">
            <v>4893</v>
          </cell>
          <cell r="E5422">
            <v>1</v>
          </cell>
          <cell r="F5422" t="str">
            <v>C</v>
          </cell>
          <cell r="G5422" t="str">
            <v>C (125% B) [$3,913]</v>
          </cell>
          <cell r="H5422" t="str">
            <v/>
          </cell>
          <cell r="I5422" t="str">
            <v/>
          </cell>
          <cell r="J5422" t="str">
            <v/>
          </cell>
          <cell r="K5422" t="str">
            <v>Large Commercial Aircraft</v>
          </cell>
          <cell r="L5422" t="str">
            <v>Airbus</v>
          </cell>
          <cell r="M5422" t="str">
            <v>Airbus A330-900neo</v>
          </cell>
        </row>
        <row r="5423">
          <cell r="A5423">
            <v>304</v>
          </cell>
          <cell r="B5423">
            <v>753</v>
          </cell>
          <cell r="C5423" t="str">
            <v>304#753</v>
          </cell>
          <cell r="D5423">
            <v>4893</v>
          </cell>
          <cell r="E5423">
            <v>1</v>
          </cell>
          <cell r="F5423" t="str">
            <v>C</v>
          </cell>
          <cell r="G5423" t="str">
            <v>C (125% B) [$3,913]</v>
          </cell>
          <cell r="H5423" t="str">
            <v/>
          </cell>
          <cell r="I5423" t="str">
            <v/>
          </cell>
          <cell r="J5423" t="str">
            <v/>
          </cell>
          <cell r="K5423" t="str">
            <v>Large Commercial Aircraft</v>
          </cell>
          <cell r="L5423" t="str">
            <v>Airbus</v>
          </cell>
          <cell r="M5423" t="str">
            <v>Airbus A340-200/300</v>
          </cell>
        </row>
        <row r="5424">
          <cell r="A5424">
            <v>5</v>
          </cell>
          <cell r="B5424">
            <v>753</v>
          </cell>
          <cell r="C5424" t="str">
            <v>5#753</v>
          </cell>
          <cell r="D5424">
            <v>4893</v>
          </cell>
          <cell r="E5424">
            <v>1</v>
          </cell>
          <cell r="F5424" t="str">
            <v>C</v>
          </cell>
          <cell r="G5424" t="str">
            <v>C (125% B) [$3,913]</v>
          </cell>
          <cell r="H5424" t="str">
            <v/>
          </cell>
          <cell r="I5424" t="str">
            <v/>
          </cell>
          <cell r="J5424" t="str">
            <v/>
          </cell>
          <cell r="K5424" t="str">
            <v>Large Commercial Aircraft</v>
          </cell>
          <cell r="L5424" t="str">
            <v>Airbus</v>
          </cell>
          <cell r="M5424" t="str">
            <v>Airbus A340-500/600</v>
          </cell>
        </row>
        <row r="5425">
          <cell r="A5425">
            <v>6</v>
          </cell>
          <cell r="B5425">
            <v>753</v>
          </cell>
          <cell r="C5425" t="str">
            <v>6#753</v>
          </cell>
          <cell r="D5425">
            <v>4893</v>
          </cell>
          <cell r="E5425">
            <v>1</v>
          </cell>
          <cell r="F5425" t="str">
            <v>C</v>
          </cell>
          <cell r="G5425" t="str">
            <v>C (125% B) [$3,913]</v>
          </cell>
          <cell r="H5425" t="str">
            <v/>
          </cell>
          <cell r="I5425" t="str">
            <v/>
          </cell>
          <cell r="J5425" t="str">
            <v/>
          </cell>
          <cell r="K5425" t="str">
            <v>Large Commercial Aircraft</v>
          </cell>
          <cell r="L5425" t="str">
            <v>Airbus</v>
          </cell>
          <cell r="M5425" t="str">
            <v>Airbus A350 XWB - A350-900</v>
          </cell>
        </row>
        <row r="5426">
          <cell r="A5426">
            <v>7</v>
          </cell>
          <cell r="B5426">
            <v>753</v>
          </cell>
          <cell r="C5426" t="str">
            <v>7#753</v>
          </cell>
          <cell r="D5426">
            <v>4893</v>
          </cell>
          <cell r="E5426">
            <v>1</v>
          </cell>
          <cell r="F5426" t="str">
            <v>C</v>
          </cell>
          <cell r="G5426" t="str">
            <v>C (125% B) [$3,913]</v>
          </cell>
          <cell r="H5426" t="str">
            <v/>
          </cell>
          <cell r="I5426" t="str">
            <v/>
          </cell>
          <cell r="J5426" t="str">
            <v/>
          </cell>
          <cell r="K5426" t="str">
            <v>Large Commercial Aircraft</v>
          </cell>
          <cell r="L5426" t="str">
            <v>Airbus</v>
          </cell>
          <cell r="M5426" t="str">
            <v>Airbus A350-1000</v>
          </cell>
        </row>
        <row r="5427">
          <cell r="A5427">
            <v>657</v>
          </cell>
          <cell r="B5427">
            <v>753</v>
          </cell>
          <cell r="C5427" t="str">
            <v>657#753</v>
          </cell>
          <cell r="D5427">
            <v>4893</v>
          </cell>
          <cell r="E5427">
            <v>1</v>
          </cell>
          <cell r="F5427" t="str">
            <v>C</v>
          </cell>
          <cell r="G5427" t="str">
            <v>C (125% B) [$3,913]</v>
          </cell>
          <cell r="H5427" t="str">
            <v/>
          </cell>
          <cell r="I5427" t="str">
            <v/>
          </cell>
          <cell r="J5427" t="str">
            <v/>
          </cell>
          <cell r="K5427" t="str">
            <v>Large Commercial Aircraft</v>
          </cell>
          <cell r="L5427" t="str">
            <v>Airbus</v>
          </cell>
          <cell r="M5427" t="str">
            <v>Airbus A350-1000neo</v>
          </cell>
        </row>
        <row r="5428">
          <cell r="A5428">
            <v>656</v>
          </cell>
          <cell r="B5428">
            <v>753</v>
          </cell>
          <cell r="C5428" t="str">
            <v>656#753</v>
          </cell>
          <cell r="D5428">
            <v>4893</v>
          </cell>
          <cell r="E5428">
            <v>1</v>
          </cell>
          <cell r="F5428" t="str">
            <v>C</v>
          </cell>
          <cell r="G5428" t="str">
            <v>C (125% B) [$3,913]</v>
          </cell>
          <cell r="H5428" t="str">
            <v/>
          </cell>
          <cell r="I5428" t="str">
            <v/>
          </cell>
          <cell r="J5428" t="str">
            <v/>
          </cell>
          <cell r="K5428" t="str">
            <v>Large Commercial Aircraft</v>
          </cell>
          <cell r="L5428" t="str">
            <v>Airbus</v>
          </cell>
          <cell r="M5428" t="str">
            <v>Airbus A350-900neo</v>
          </cell>
        </row>
        <row r="5429">
          <cell r="A5429">
            <v>305</v>
          </cell>
          <cell r="B5429">
            <v>753</v>
          </cell>
          <cell r="C5429" t="str">
            <v>305#753</v>
          </cell>
          <cell r="D5429">
            <v>4893</v>
          </cell>
          <cell r="E5429">
            <v>1</v>
          </cell>
          <cell r="F5429" t="str">
            <v>C</v>
          </cell>
          <cell r="G5429" t="str">
            <v>C (125% B) [$3,913]</v>
          </cell>
          <cell r="H5429" t="str">
            <v/>
          </cell>
          <cell r="I5429" t="str">
            <v/>
          </cell>
          <cell r="J5429" t="str">
            <v/>
          </cell>
          <cell r="K5429" t="str">
            <v>Large Commercial Aircraft</v>
          </cell>
          <cell r="L5429" t="str">
            <v>Airbus</v>
          </cell>
          <cell r="M5429" t="str">
            <v>Airbus A300</v>
          </cell>
        </row>
        <row r="5430">
          <cell r="A5430">
            <v>532</v>
          </cell>
          <cell r="B5430">
            <v>753</v>
          </cell>
          <cell r="C5430" t="str">
            <v>532#753</v>
          </cell>
          <cell r="D5430">
            <v>4893</v>
          </cell>
          <cell r="E5430">
            <v>1</v>
          </cell>
          <cell r="F5430" t="str">
            <v>C</v>
          </cell>
          <cell r="G5430" t="str">
            <v>C (125% B) [$3,913]</v>
          </cell>
          <cell r="H5430" t="str">
            <v/>
          </cell>
          <cell r="I5430" t="str">
            <v/>
          </cell>
          <cell r="J5430" t="str">
            <v/>
          </cell>
          <cell r="K5430" t="str">
            <v>Large Commercial Aircraft</v>
          </cell>
          <cell r="L5430" t="str">
            <v>Airbus</v>
          </cell>
          <cell r="M5430" t="str">
            <v>Airbus A300</v>
          </cell>
        </row>
        <row r="5431">
          <cell r="A5431">
            <v>12</v>
          </cell>
          <cell r="B5431">
            <v>753</v>
          </cell>
          <cell r="C5431" t="str">
            <v>12#753</v>
          </cell>
          <cell r="D5431">
            <v>4893</v>
          </cell>
          <cell r="E5431">
            <v>1</v>
          </cell>
          <cell r="F5431" t="str">
            <v>C</v>
          </cell>
          <cell r="G5431" t="str">
            <v>C (125% B) [$3,913]</v>
          </cell>
          <cell r="H5431" t="str">
            <v/>
          </cell>
          <cell r="I5431" t="str">
            <v/>
          </cell>
          <cell r="J5431" t="str">
            <v/>
          </cell>
          <cell r="K5431" t="str">
            <v>Large Commercial Aircraft</v>
          </cell>
          <cell r="L5431" t="str">
            <v>Boeing</v>
          </cell>
          <cell r="M5431" t="str">
            <v>Boeing 767</v>
          </cell>
        </row>
        <row r="5432">
          <cell r="A5432">
            <v>537</v>
          </cell>
          <cell r="B5432">
            <v>753</v>
          </cell>
          <cell r="C5432" t="str">
            <v>537#753</v>
          </cell>
          <cell r="D5432">
            <v>4893</v>
          </cell>
          <cell r="E5432">
            <v>1</v>
          </cell>
          <cell r="F5432" t="str">
            <v>C</v>
          </cell>
          <cell r="G5432" t="str">
            <v>C (125% B) [$3,913]</v>
          </cell>
          <cell r="H5432" t="str">
            <v/>
          </cell>
          <cell r="I5432" t="str">
            <v/>
          </cell>
          <cell r="J5432" t="str">
            <v/>
          </cell>
          <cell r="K5432" t="str">
            <v>Large Commercial Aircraft</v>
          </cell>
          <cell r="L5432" t="str">
            <v>Boeing</v>
          </cell>
          <cell r="M5432" t="str">
            <v>Boeing 767</v>
          </cell>
        </row>
        <row r="5433">
          <cell r="A5433">
            <v>538</v>
          </cell>
          <cell r="B5433">
            <v>753</v>
          </cell>
          <cell r="C5433" t="str">
            <v>538#753</v>
          </cell>
          <cell r="D5433">
            <v>4893</v>
          </cell>
          <cell r="E5433">
            <v>1</v>
          </cell>
          <cell r="F5433" t="str">
            <v>C</v>
          </cell>
          <cell r="G5433" t="str">
            <v>C (125% B) [$3,913]</v>
          </cell>
          <cell r="H5433" t="str">
            <v/>
          </cell>
          <cell r="I5433" t="str">
            <v/>
          </cell>
          <cell r="J5433" t="str">
            <v/>
          </cell>
          <cell r="K5433" t="str">
            <v>Large Commercial Aircraft</v>
          </cell>
          <cell r="L5433" t="str">
            <v>Boeing</v>
          </cell>
          <cell r="M5433" t="str">
            <v>Boeing 767</v>
          </cell>
        </row>
        <row r="5434">
          <cell r="A5434">
            <v>539</v>
          </cell>
          <cell r="B5434">
            <v>753</v>
          </cell>
          <cell r="C5434" t="str">
            <v>539#753</v>
          </cell>
          <cell r="D5434">
            <v>4893</v>
          </cell>
          <cell r="E5434">
            <v>1</v>
          </cell>
          <cell r="F5434" t="str">
            <v>C</v>
          </cell>
          <cell r="G5434" t="str">
            <v>C (125% B) [$3,913]</v>
          </cell>
          <cell r="H5434" t="str">
            <v/>
          </cell>
          <cell r="I5434" t="str">
            <v/>
          </cell>
          <cell r="J5434" t="str">
            <v/>
          </cell>
          <cell r="K5434" t="str">
            <v>Large Commercial Aircraft</v>
          </cell>
          <cell r="L5434" t="str">
            <v>Boeing</v>
          </cell>
          <cell r="M5434" t="str">
            <v>Boeing 777: 777-200ER</v>
          </cell>
        </row>
        <row r="5435">
          <cell r="A5435">
            <v>302</v>
          </cell>
          <cell r="B5435">
            <v>753</v>
          </cell>
          <cell r="C5435" t="str">
            <v>302#753</v>
          </cell>
          <cell r="D5435">
            <v>4893</v>
          </cell>
          <cell r="E5435">
            <v>1</v>
          </cell>
          <cell r="F5435" t="str">
            <v>C</v>
          </cell>
          <cell r="G5435" t="str">
            <v>C (125% B) [$3,913]</v>
          </cell>
          <cell r="H5435" t="str">
            <v/>
          </cell>
          <cell r="I5435" t="str">
            <v/>
          </cell>
          <cell r="J5435" t="str">
            <v/>
          </cell>
          <cell r="K5435" t="str">
            <v>Large Commercial Aircraft</v>
          </cell>
          <cell r="L5435" t="str">
            <v>Boeing</v>
          </cell>
          <cell r="M5435" t="str">
            <v>Boeing 777: 777-200ER</v>
          </cell>
        </row>
        <row r="5436">
          <cell r="A5436">
            <v>579</v>
          </cell>
          <cell r="B5436">
            <v>753</v>
          </cell>
          <cell r="C5436" t="str">
            <v>579#753</v>
          </cell>
          <cell r="D5436">
            <v>4893</v>
          </cell>
          <cell r="E5436">
            <v>1</v>
          </cell>
          <cell r="F5436" t="str">
            <v>C</v>
          </cell>
          <cell r="G5436" t="str">
            <v>C (125% B) [$3,913]</v>
          </cell>
          <cell r="H5436" t="str">
            <v/>
          </cell>
          <cell r="I5436" t="str">
            <v/>
          </cell>
          <cell r="J5436" t="str">
            <v/>
          </cell>
          <cell r="K5436" t="str">
            <v>Large Commercial Aircraft</v>
          </cell>
          <cell r="L5436" t="str">
            <v>Boeing</v>
          </cell>
          <cell r="M5436" t="str">
            <v>Boeing 777: 777-200ER</v>
          </cell>
        </row>
        <row r="5437">
          <cell r="A5437">
            <v>201</v>
          </cell>
          <cell r="B5437">
            <v>753</v>
          </cell>
          <cell r="C5437" t="str">
            <v>201#753</v>
          </cell>
          <cell r="D5437">
            <v>4893</v>
          </cell>
          <cell r="E5437">
            <v>1</v>
          </cell>
          <cell r="F5437" t="str">
            <v>C</v>
          </cell>
          <cell r="G5437" t="str">
            <v>C (125% B) [$3,913]</v>
          </cell>
          <cell r="H5437" t="str">
            <v/>
          </cell>
          <cell r="I5437" t="str">
            <v/>
          </cell>
          <cell r="J5437" t="str">
            <v/>
          </cell>
          <cell r="K5437" t="str">
            <v>Large Commercial Aircraft</v>
          </cell>
          <cell r="L5437" t="str">
            <v>Boeing</v>
          </cell>
          <cell r="M5437" t="str">
            <v>Boeing 777: 777-200LR</v>
          </cell>
        </row>
        <row r="5438">
          <cell r="A5438">
            <v>303</v>
          </cell>
          <cell r="B5438">
            <v>753</v>
          </cell>
          <cell r="C5438" t="str">
            <v>303#753</v>
          </cell>
          <cell r="D5438">
            <v>4893</v>
          </cell>
          <cell r="E5438">
            <v>1</v>
          </cell>
          <cell r="F5438" t="str">
            <v>C</v>
          </cell>
          <cell r="G5438" t="str">
            <v>C (125% B) [$3,913]</v>
          </cell>
          <cell r="H5438" t="str">
            <v/>
          </cell>
          <cell r="I5438" t="str">
            <v/>
          </cell>
          <cell r="J5438" t="str">
            <v/>
          </cell>
          <cell r="K5438" t="str">
            <v>Large Commercial Aircraft</v>
          </cell>
          <cell r="L5438" t="str">
            <v>Boeing</v>
          </cell>
          <cell r="M5438" t="str">
            <v>Boeing 777: 777-300</v>
          </cell>
        </row>
        <row r="5439">
          <cell r="A5439">
            <v>597</v>
          </cell>
          <cell r="B5439">
            <v>753</v>
          </cell>
          <cell r="C5439" t="str">
            <v>597#753</v>
          </cell>
          <cell r="D5439">
            <v>4893</v>
          </cell>
          <cell r="E5439">
            <v>1</v>
          </cell>
          <cell r="F5439" t="str">
            <v>C</v>
          </cell>
          <cell r="G5439" t="str">
            <v>C (125% B) [$3,913]</v>
          </cell>
          <cell r="H5439" t="str">
            <v/>
          </cell>
          <cell r="I5439" t="str">
            <v/>
          </cell>
          <cell r="J5439" t="str">
            <v/>
          </cell>
          <cell r="K5439" t="str">
            <v>Large Commercial Aircraft</v>
          </cell>
          <cell r="L5439" t="str">
            <v>Boeing</v>
          </cell>
          <cell r="M5439" t="str">
            <v>Boeing 777: 777-300</v>
          </cell>
        </row>
        <row r="5440">
          <cell r="A5440">
            <v>202</v>
          </cell>
          <cell r="B5440">
            <v>753</v>
          </cell>
          <cell r="C5440" t="str">
            <v>202#753</v>
          </cell>
          <cell r="D5440">
            <v>4893</v>
          </cell>
          <cell r="E5440">
            <v>1</v>
          </cell>
          <cell r="F5440" t="str">
            <v>C</v>
          </cell>
          <cell r="G5440" t="str">
            <v>C (125% B) [$3,913]</v>
          </cell>
          <cell r="H5440" t="str">
            <v/>
          </cell>
          <cell r="I5440" t="str">
            <v/>
          </cell>
          <cell r="J5440" t="str">
            <v/>
          </cell>
          <cell r="K5440" t="str">
            <v>Large Commercial Aircraft</v>
          </cell>
          <cell r="L5440" t="str">
            <v>Boeing</v>
          </cell>
          <cell r="M5440" t="str">
            <v>Boeing 777: 777-300ER</v>
          </cell>
        </row>
        <row r="5441">
          <cell r="A5441">
            <v>203</v>
          </cell>
          <cell r="B5441">
            <v>753</v>
          </cell>
          <cell r="C5441" t="str">
            <v>203#753</v>
          </cell>
          <cell r="D5441">
            <v>4893</v>
          </cell>
          <cell r="E5441">
            <v>1</v>
          </cell>
          <cell r="F5441" t="str">
            <v>C</v>
          </cell>
          <cell r="G5441" t="str">
            <v>C (125% B) [$3,913]</v>
          </cell>
          <cell r="H5441" t="str">
            <v/>
          </cell>
          <cell r="I5441" t="str">
            <v/>
          </cell>
          <cell r="J5441" t="str">
            <v/>
          </cell>
          <cell r="K5441" t="str">
            <v>Large Commercial Aircraft</v>
          </cell>
          <cell r="L5441" t="str">
            <v>Boeing</v>
          </cell>
          <cell r="M5441" t="str">
            <v>Boeing 777X: 777-8</v>
          </cell>
        </row>
        <row r="5442">
          <cell r="A5442">
            <v>204</v>
          </cell>
          <cell r="B5442">
            <v>753</v>
          </cell>
          <cell r="C5442" t="str">
            <v>204#753</v>
          </cell>
          <cell r="D5442">
            <v>4893</v>
          </cell>
          <cell r="E5442">
            <v>1</v>
          </cell>
          <cell r="F5442" t="str">
            <v>C</v>
          </cell>
          <cell r="G5442" t="str">
            <v>C (125% B) [$3,913]</v>
          </cell>
          <cell r="H5442" t="str">
            <v/>
          </cell>
          <cell r="I5442" t="str">
            <v/>
          </cell>
          <cell r="J5442" t="str">
            <v/>
          </cell>
          <cell r="K5442" t="str">
            <v>Large Commercial Aircraft</v>
          </cell>
          <cell r="L5442" t="str">
            <v>Boeing</v>
          </cell>
          <cell r="M5442" t="str">
            <v>Boeing 777X: 777-9</v>
          </cell>
        </row>
        <row r="5443">
          <cell r="A5443">
            <v>200</v>
          </cell>
          <cell r="B5443">
            <v>753</v>
          </cell>
          <cell r="C5443" t="str">
            <v>200#753</v>
          </cell>
          <cell r="D5443">
            <v>4893</v>
          </cell>
          <cell r="E5443">
            <v>1</v>
          </cell>
          <cell r="F5443" t="str">
            <v>C</v>
          </cell>
          <cell r="G5443" t="str">
            <v>C (125% B) [$3,913]</v>
          </cell>
          <cell r="H5443" t="str">
            <v/>
          </cell>
          <cell r="I5443" t="str">
            <v/>
          </cell>
          <cell r="J5443" t="str">
            <v/>
          </cell>
          <cell r="K5443" t="str">
            <v>Large Commercial Aircraft</v>
          </cell>
          <cell r="L5443" t="str">
            <v>Boeing</v>
          </cell>
          <cell r="M5443" t="str">
            <v>Boeing 787 Dreamliner: 787-10</v>
          </cell>
        </row>
        <row r="5444">
          <cell r="A5444">
            <v>509</v>
          </cell>
          <cell r="B5444">
            <v>753</v>
          </cell>
          <cell r="C5444" t="str">
            <v>509#753</v>
          </cell>
          <cell r="D5444">
            <v>4893</v>
          </cell>
          <cell r="E5444">
            <v>1</v>
          </cell>
          <cell r="F5444" t="str">
            <v>C</v>
          </cell>
          <cell r="G5444" t="str">
            <v>C (125% B) [$3,913]</v>
          </cell>
          <cell r="H5444" t="str">
            <v/>
          </cell>
          <cell r="I5444" t="str">
            <v/>
          </cell>
          <cell r="J5444" t="str">
            <v/>
          </cell>
          <cell r="K5444" t="str">
            <v>Large Commercial Aircraft</v>
          </cell>
          <cell r="L5444" t="str">
            <v>Boeing</v>
          </cell>
          <cell r="M5444" t="str">
            <v>Boeing 787 Dreamliner: 787-10</v>
          </cell>
        </row>
        <row r="5445">
          <cell r="A5445">
            <v>198</v>
          </cell>
          <cell r="B5445">
            <v>753</v>
          </cell>
          <cell r="C5445" t="str">
            <v>198#753</v>
          </cell>
          <cell r="D5445">
            <v>4893</v>
          </cell>
          <cell r="E5445">
            <v>1</v>
          </cell>
          <cell r="F5445" t="str">
            <v>C</v>
          </cell>
          <cell r="G5445" t="str">
            <v>C (125% B) [$3,913]</v>
          </cell>
          <cell r="H5445" t="str">
            <v/>
          </cell>
          <cell r="I5445" t="str">
            <v/>
          </cell>
          <cell r="J5445" t="str">
            <v/>
          </cell>
          <cell r="K5445" t="str">
            <v>Large Commercial Aircraft</v>
          </cell>
          <cell r="L5445" t="str">
            <v>Boeing</v>
          </cell>
          <cell r="M5445" t="str">
            <v>Boeing 787 Dreamliner: 787-8</v>
          </cell>
        </row>
        <row r="5446">
          <cell r="A5446">
            <v>507</v>
          </cell>
          <cell r="B5446">
            <v>753</v>
          </cell>
          <cell r="C5446" t="str">
            <v>507#753</v>
          </cell>
          <cell r="D5446">
            <v>4893</v>
          </cell>
          <cell r="E5446">
            <v>1</v>
          </cell>
          <cell r="F5446" t="str">
            <v>C</v>
          </cell>
          <cell r="G5446" t="str">
            <v>C (125% B) [$3,913]</v>
          </cell>
          <cell r="H5446" t="str">
            <v/>
          </cell>
          <cell r="I5446" t="str">
            <v/>
          </cell>
          <cell r="J5446" t="str">
            <v/>
          </cell>
          <cell r="K5446" t="str">
            <v>Large Commercial Aircraft</v>
          </cell>
          <cell r="L5446" t="str">
            <v>Boeing</v>
          </cell>
          <cell r="M5446" t="str">
            <v>Boeing 787 Dreamliner: 787-8</v>
          </cell>
        </row>
        <row r="5447">
          <cell r="A5447">
            <v>199</v>
          </cell>
          <cell r="B5447">
            <v>753</v>
          </cell>
          <cell r="C5447" t="str">
            <v>199#753</v>
          </cell>
          <cell r="D5447">
            <v>4893</v>
          </cell>
          <cell r="E5447">
            <v>1</v>
          </cell>
          <cell r="F5447" t="str">
            <v>C</v>
          </cell>
          <cell r="G5447" t="str">
            <v>C (125% B) [$3,913]</v>
          </cell>
          <cell r="H5447" t="str">
            <v/>
          </cell>
          <cell r="I5447" t="str">
            <v/>
          </cell>
          <cell r="J5447" t="str">
            <v/>
          </cell>
          <cell r="K5447" t="str">
            <v>Large Commercial Aircraft</v>
          </cell>
          <cell r="L5447" t="str">
            <v>Boeing</v>
          </cell>
          <cell r="M5447" t="str">
            <v>Boeing 787 Dreamliner: 787-9</v>
          </cell>
        </row>
        <row r="5448">
          <cell r="A5448">
            <v>508</v>
          </cell>
          <cell r="B5448">
            <v>753</v>
          </cell>
          <cell r="C5448" t="str">
            <v>508#753</v>
          </cell>
          <cell r="D5448">
            <v>4893</v>
          </cell>
          <cell r="E5448">
            <v>1</v>
          </cell>
          <cell r="F5448" t="str">
            <v>C</v>
          </cell>
          <cell r="G5448" t="str">
            <v>C (125% B) [$3,913]</v>
          </cell>
          <cell r="H5448" t="str">
            <v/>
          </cell>
          <cell r="I5448" t="str">
            <v/>
          </cell>
          <cell r="J5448" t="str">
            <v/>
          </cell>
          <cell r="K5448" t="str">
            <v>Large Commercial Aircraft</v>
          </cell>
          <cell r="L5448" t="str">
            <v>Boeing</v>
          </cell>
          <cell r="M5448" t="str">
            <v>Boeing 787 Dreamliner: 787-9</v>
          </cell>
        </row>
        <row r="5449">
          <cell r="A5449">
            <v>530</v>
          </cell>
          <cell r="B5449">
            <v>753</v>
          </cell>
          <cell r="C5449" t="str">
            <v>530#753</v>
          </cell>
          <cell r="D5449">
            <v>4893</v>
          </cell>
          <cell r="E5449">
            <v>1</v>
          </cell>
          <cell r="F5449" t="str">
            <v>C</v>
          </cell>
          <cell r="G5449" t="str">
            <v>C (125% B) [$3,913]</v>
          </cell>
          <cell r="H5449" t="str">
            <v/>
          </cell>
          <cell r="I5449" t="str">
            <v/>
          </cell>
          <cell r="J5449" t="str">
            <v/>
          </cell>
          <cell r="K5449" t="str">
            <v>Large Commercial Aircraft</v>
          </cell>
          <cell r="L5449" t="str">
            <v>Boeing</v>
          </cell>
          <cell r="M5449" t="str">
            <v>Boeing 747-400</v>
          </cell>
        </row>
        <row r="5450">
          <cell r="A5450">
            <v>301</v>
          </cell>
          <cell r="B5450">
            <v>753</v>
          </cell>
          <cell r="C5450" t="str">
            <v>301#753</v>
          </cell>
          <cell r="D5450">
            <v>4893</v>
          </cell>
          <cell r="E5450">
            <v>1</v>
          </cell>
          <cell r="F5450" t="str">
            <v>C</v>
          </cell>
          <cell r="G5450" t="str">
            <v>C (125% B) [$3,913]</v>
          </cell>
          <cell r="H5450" t="str">
            <v/>
          </cell>
          <cell r="I5450" t="str">
            <v/>
          </cell>
          <cell r="J5450" t="str">
            <v/>
          </cell>
          <cell r="K5450" t="str">
            <v>Large Commercial Aircraft</v>
          </cell>
          <cell r="L5450" t="str">
            <v>Boeing</v>
          </cell>
          <cell r="M5450" t="str">
            <v>Boeing 747-400</v>
          </cell>
        </row>
        <row r="5451">
          <cell r="A5451">
            <v>531</v>
          </cell>
          <cell r="B5451">
            <v>753</v>
          </cell>
          <cell r="C5451" t="str">
            <v>531#753</v>
          </cell>
          <cell r="D5451">
            <v>4893</v>
          </cell>
          <cell r="E5451">
            <v>1</v>
          </cell>
          <cell r="F5451" t="str">
            <v>C</v>
          </cell>
          <cell r="G5451" t="str">
            <v>C (125% B) [$3,913]</v>
          </cell>
          <cell r="H5451" t="str">
            <v/>
          </cell>
          <cell r="I5451" t="str">
            <v/>
          </cell>
          <cell r="J5451" t="str">
            <v/>
          </cell>
          <cell r="K5451" t="str">
            <v>Large Commercial Aircraft</v>
          </cell>
          <cell r="L5451" t="str">
            <v>Boeing</v>
          </cell>
          <cell r="M5451" t="str">
            <v>Boeing 747-400</v>
          </cell>
        </row>
        <row r="5452">
          <cell r="A5452">
            <v>16</v>
          </cell>
          <cell r="B5452">
            <v>753</v>
          </cell>
          <cell r="C5452" t="str">
            <v>16#753</v>
          </cell>
          <cell r="D5452">
            <v>4893</v>
          </cell>
          <cell r="E5452">
            <v>1</v>
          </cell>
          <cell r="F5452" t="str">
            <v>C</v>
          </cell>
          <cell r="G5452" t="str">
            <v>C (125% B) [$3,913]</v>
          </cell>
          <cell r="H5452" t="str">
            <v/>
          </cell>
          <cell r="I5452" t="str">
            <v/>
          </cell>
          <cell r="J5452" t="str">
            <v/>
          </cell>
          <cell r="K5452" t="str">
            <v>Large Commercial Aircraft</v>
          </cell>
          <cell r="L5452" t="str">
            <v>Boeing</v>
          </cell>
          <cell r="M5452" t="str">
            <v>Boeing 747-8I</v>
          </cell>
        </row>
        <row r="5453">
          <cell r="A5453">
            <v>212</v>
          </cell>
          <cell r="B5453">
            <v>753</v>
          </cell>
          <cell r="C5453" t="str">
            <v>212#753</v>
          </cell>
          <cell r="D5453">
            <v>4893</v>
          </cell>
          <cell r="E5453">
            <v>1</v>
          </cell>
          <cell r="F5453" t="str">
            <v>C</v>
          </cell>
          <cell r="G5453" t="str">
            <v>C (125% B) [$3,913]</v>
          </cell>
          <cell r="H5453" t="str">
            <v/>
          </cell>
          <cell r="I5453" t="str">
            <v/>
          </cell>
          <cell r="J5453" t="str">
            <v/>
          </cell>
          <cell r="K5453" t="str">
            <v>Large Commercial Aircraft</v>
          </cell>
          <cell r="L5453" t="str">
            <v>Airbus</v>
          </cell>
          <cell r="M5453" t="str">
            <v>Airbus A330-200</v>
          </cell>
        </row>
        <row r="5454">
          <cell r="A5454">
            <v>516</v>
          </cell>
          <cell r="B5454">
            <v>753</v>
          </cell>
          <cell r="C5454" t="str">
            <v>516#753</v>
          </cell>
          <cell r="D5454">
            <v>4893</v>
          </cell>
          <cell r="E5454">
            <v>1</v>
          </cell>
          <cell r="F5454" t="str">
            <v>C</v>
          </cell>
          <cell r="G5454" t="str">
            <v>C (125% B) [$3,913]</v>
          </cell>
          <cell r="H5454" t="str">
            <v/>
          </cell>
          <cell r="I5454" t="str">
            <v/>
          </cell>
          <cell r="J5454" t="str">
            <v/>
          </cell>
          <cell r="K5454" t="str">
            <v>Large Commercial Aircraft</v>
          </cell>
          <cell r="L5454" t="str">
            <v>Airbus</v>
          </cell>
          <cell r="M5454" t="str">
            <v>Airbus A330-200</v>
          </cell>
        </row>
        <row r="5455">
          <cell r="A5455">
            <v>517</v>
          </cell>
          <cell r="B5455">
            <v>753</v>
          </cell>
          <cell r="C5455" t="str">
            <v>517#753</v>
          </cell>
          <cell r="D5455">
            <v>4893</v>
          </cell>
          <cell r="E5455">
            <v>1</v>
          </cell>
          <cell r="F5455" t="str">
            <v>C</v>
          </cell>
          <cell r="G5455" t="str">
            <v>C (125% B) [$3,913]</v>
          </cell>
          <cell r="H5455" t="str">
            <v/>
          </cell>
          <cell r="I5455" t="str">
            <v/>
          </cell>
          <cell r="J5455" t="str">
            <v/>
          </cell>
          <cell r="K5455" t="str">
            <v>Large Commercial Aircraft</v>
          </cell>
          <cell r="L5455" t="str">
            <v>Airbus</v>
          </cell>
          <cell r="M5455" t="str">
            <v>Airbus A330-200</v>
          </cell>
        </row>
        <row r="5456">
          <cell r="A5456">
            <v>213</v>
          </cell>
          <cell r="B5456">
            <v>753</v>
          </cell>
          <cell r="C5456" t="str">
            <v>213#753</v>
          </cell>
          <cell r="D5456">
            <v>4893</v>
          </cell>
          <cell r="E5456">
            <v>1</v>
          </cell>
          <cell r="F5456" t="str">
            <v>C</v>
          </cell>
          <cell r="G5456" t="str">
            <v>C (125% B) [$3,913]</v>
          </cell>
          <cell r="H5456" t="str">
            <v/>
          </cell>
          <cell r="I5456" t="str">
            <v/>
          </cell>
          <cell r="J5456" t="str">
            <v/>
          </cell>
          <cell r="K5456" t="str">
            <v>Large Commercial Aircraft</v>
          </cell>
          <cell r="L5456" t="str">
            <v>Airbus</v>
          </cell>
          <cell r="M5456" t="str">
            <v>Airbus A330-300</v>
          </cell>
        </row>
        <row r="5457">
          <cell r="A5457">
            <v>671</v>
          </cell>
          <cell r="B5457">
            <v>753</v>
          </cell>
          <cell r="C5457" t="str">
            <v>671#753</v>
          </cell>
          <cell r="D5457">
            <v>4990</v>
          </cell>
          <cell r="E5457">
            <v>1</v>
          </cell>
          <cell r="F5457" t="str">
            <v>D</v>
          </cell>
          <cell r="G5457" t="str">
            <v>D</v>
          </cell>
          <cell r="H5457" t="str">
            <v/>
          </cell>
          <cell r="I5457" t="str">
            <v/>
          </cell>
          <cell r="J5457" t="str">
            <v/>
          </cell>
          <cell r="K5457" t="str">
            <v>Freighter</v>
          </cell>
          <cell r="L5457" t="str">
            <v>Embraer</v>
          </cell>
          <cell r="M5457" t="str">
            <v>Embraer E190F (P2F)</v>
          </cell>
        </row>
        <row r="5458">
          <cell r="A5458">
            <v>672</v>
          </cell>
          <cell r="B5458">
            <v>753</v>
          </cell>
          <cell r="C5458" t="str">
            <v>672#753</v>
          </cell>
          <cell r="D5458">
            <v>4990</v>
          </cell>
          <cell r="E5458">
            <v>1</v>
          </cell>
          <cell r="F5458" t="str">
            <v>D</v>
          </cell>
          <cell r="G5458" t="str">
            <v>D</v>
          </cell>
          <cell r="H5458" t="str">
            <v/>
          </cell>
          <cell r="I5458" t="str">
            <v/>
          </cell>
          <cell r="J5458" t="str">
            <v/>
          </cell>
          <cell r="K5458" t="str">
            <v>Freighter</v>
          </cell>
          <cell r="L5458" t="str">
            <v>Embraer</v>
          </cell>
          <cell r="M5458" t="str">
            <v>Embraer E195F (P2F)</v>
          </cell>
        </row>
        <row r="5459">
          <cell r="A5459">
            <v>515</v>
          </cell>
          <cell r="B5459">
            <v>753</v>
          </cell>
          <cell r="C5459" t="str">
            <v>515#753</v>
          </cell>
          <cell r="D5459">
            <v>5871</v>
          </cell>
          <cell r="E5459">
            <v>1</v>
          </cell>
          <cell r="F5459" t="str">
            <v>E</v>
          </cell>
          <cell r="G5459" t="str">
            <v>E</v>
          </cell>
          <cell r="H5459" t="str">
            <v/>
          </cell>
          <cell r="I5459" t="str">
            <v/>
          </cell>
          <cell r="J5459" t="str">
            <v/>
          </cell>
          <cell r="K5459" t="str">
            <v>Large Commercial Aircraft</v>
          </cell>
          <cell r="L5459" t="str">
            <v>Airbus</v>
          </cell>
          <cell r="M5459" t="str">
            <v>Airbus A321neo</v>
          </cell>
        </row>
        <row r="5460">
          <cell r="A5460">
            <v>536</v>
          </cell>
          <cell r="B5460">
            <v>753</v>
          </cell>
          <cell r="C5460" t="str">
            <v>536#753</v>
          </cell>
          <cell r="D5460">
            <v>5871</v>
          </cell>
          <cell r="E5460">
            <v>1</v>
          </cell>
          <cell r="F5460" t="str">
            <v>E</v>
          </cell>
          <cell r="G5460" t="str">
            <v>E</v>
          </cell>
          <cell r="H5460" t="str">
            <v/>
          </cell>
          <cell r="I5460" t="str">
            <v/>
          </cell>
          <cell r="J5460" t="str">
            <v/>
          </cell>
          <cell r="K5460" t="str">
            <v>Large Commercial Aircraft</v>
          </cell>
          <cell r="L5460" t="str">
            <v>Boeing</v>
          </cell>
          <cell r="M5460" t="str">
            <v>Boeing 737 Classic: 737-500</v>
          </cell>
        </row>
        <row r="5461">
          <cell r="A5461">
            <v>309</v>
          </cell>
          <cell r="B5461">
            <v>753</v>
          </cell>
          <cell r="C5461" t="str">
            <v>309#753</v>
          </cell>
          <cell r="D5461">
            <v>5871</v>
          </cell>
          <cell r="E5461">
            <v>1</v>
          </cell>
          <cell r="F5461" t="str">
            <v>E</v>
          </cell>
          <cell r="G5461" t="str">
            <v>E</v>
          </cell>
          <cell r="H5461" t="str">
            <v/>
          </cell>
          <cell r="I5461" t="str">
            <v/>
          </cell>
          <cell r="J5461" t="str">
            <v/>
          </cell>
          <cell r="K5461" t="str">
            <v>Large Commercial Aircraft</v>
          </cell>
          <cell r="L5461" t="str">
            <v>Boeing</v>
          </cell>
          <cell r="M5461" t="str">
            <v>Boeing 737 MAX: 737 MAX 10</v>
          </cell>
        </row>
        <row r="5462">
          <cell r="A5462">
            <v>195</v>
          </cell>
          <cell r="B5462">
            <v>753</v>
          </cell>
          <cell r="C5462" t="str">
            <v>195#753</v>
          </cell>
          <cell r="D5462">
            <v>5871</v>
          </cell>
          <cell r="E5462">
            <v>1</v>
          </cell>
          <cell r="F5462" t="str">
            <v>E</v>
          </cell>
          <cell r="G5462" t="str">
            <v>E</v>
          </cell>
          <cell r="H5462" t="str">
            <v/>
          </cell>
          <cell r="I5462" t="str">
            <v/>
          </cell>
          <cell r="J5462" t="str">
            <v/>
          </cell>
          <cell r="K5462" t="str">
            <v>Large Commercial Aircraft</v>
          </cell>
          <cell r="L5462" t="str">
            <v>Boeing</v>
          </cell>
          <cell r="M5462" t="str">
            <v>Boeing 737 MAX: 737 MAX 7</v>
          </cell>
        </row>
        <row r="5463">
          <cell r="A5463">
            <v>196</v>
          </cell>
          <cell r="B5463">
            <v>753</v>
          </cell>
          <cell r="C5463" t="str">
            <v>196#753</v>
          </cell>
          <cell r="D5463">
            <v>5871</v>
          </cell>
          <cell r="E5463">
            <v>1</v>
          </cell>
          <cell r="F5463" t="str">
            <v>E</v>
          </cell>
          <cell r="G5463" t="str">
            <v>E</v>
          </cell>
          <cell r="H5463" t="str">
            <v/>
          </cell>
          <cell r="I5463" t="str">
            <v/>
          </cell>
          <cell r="J5463" t="str">
            <v/>
          </cell>
          <cell r="K5463" t="str">
            <v>Large Commercial Aircraft</v>
          </cell>
          <cell r="L5463" t="str">
            <v>Boeing</v>
          </cell>
          <cell r="M5463" t="str">
            <v>Boeing 737 MAX: 737 MAX 8</v>
          </cell>
        </row>
        <row r="5464">
          <cell r="A5464">
            <v>211</v>
          </cell>
          <cell r="B5464">
            <v>753</v>
          </cell>
          <cell r="C5464" t="str">
            <v>211#753</v>
          </cell>
          <cell r="D5464">
            <v>5871</v>
          </cell>
          <cell r="E5464">
            <v>1</v>
          </cell>
          <cell r="F5464" t="str">
            <v>E</v>
          </cell>
          <cell r="G5464" t="str">
            <v>E</v>
          </cell>
          <cell r="H5464" t="str">
            <v/>
          </cell>
          <cell r="I5464" t="str">
            <v/>
          </cell>
          <cell r="J5464" t="str">
            <v/>
          </cell>
          <cell r="K5464" t="str">
            <v>Large Commercial Aircraft</v>
          </cell>
          <cell r="L5464" t="str">
            <v>Airbus</v>
          </cell>
          <cell r="M5464" t="str">
            <v>Airbus A321neo</v>
          </cell>
        </row>
        <row r="5465">
          <cell r="A5465">
            <v>299</v>
          </cell>
          <cell r="B5465">
            <v>753</v>
          </cell>
          <cell r="C5465" t="str">
            <v>299#753</v>
          </cell>
          <cell r="D5465">
            <v>5871</v>
          </cell>
          <cell r="E5465">
            <v>1</v>
          </cell>
          <cell r="F5465" t="str">
            <v>E</v>
          </cell>
          <cell r="G5465" t="str">
            <v>E</v>
          </cell>
          <cell r="H5465" t="str">
            <v/>
          </cell>
          <cell r="I5465" t="str">
            <v/>
          </cell>
          <cell r="J5465" t="str">
            <v/>
          </cell>
          <cell r="K5465" t="str">
            <v>Large Commercial Aircraft</v>
          </cell>
          <cell r="L5465" t="str">
            <v>Boeing</v>
          </cell>
          <cell r="M5465" t="str">
            <v>Boeing 717</v>
          </cell>
        </row>
        <row r="5466">
          <cell r="A5466">
            <v>534</v>
          </cell>
          <cell r="B5466">
            <v>753</v>
          </cell>
          <cell r="C5466" t="str">
            <v>534#753</v>
          </cell>
          <cell r="D5466">
            <v>5871</v>
          </cell>
          <cell r="E5466">
            <v>1</v>
          </cell>
          <cell r="F5466" t="str">
            <v>E</v>
          </cell>
          <cell r="G5466" t="str">
            <v>E</v>
          </cell>
          <cell r="H5466" t="str">
            <v/>
          </cell>
          <cell r="I5466" t="str">
            <v/>
          </cell>
          <cell r="J5466" t="str">
            <v/>
          </cell>
          <cell r="K5466" t="str">
            <v>Large Commercial Aircraft</v>
          </cell>
          <cell r="L5466" t="str">
            <v>Boeing</v>
          </cell>
          <cell r="M5466" t="str">
            <v>Boeing 737 Classic: 737-300</v>
          </cell>
        </row>
        <row r="5467">
          <cell r="A5467">
            <v>535</v>
          </cell>
          <cell r="B5467">
            <v>753</v>
          </cell>
          <cell r="C5467" t="str">
            <v>535#753</v>
          </cell>
          <cell r="D5467">
            <v>5871</v>
          </cell>
          <cell r="E5467">
            <v>1</v>
          </cell>
          <cell r="F5467" t="str">
            <v>E</v>
          </cell>
          <cell r="G5467" t="str">
            <v>E</v>
          </cell>
          <cell r="H5467" t="str">
            <v/>
          </cell>
          <cell r="I5467" t="str">
            <v/>
          </cell>
          <cell r="J5467" t="str">
            <v/>
          </cell>
          <cell r="K5467" t="str">
            <v>Large Commercial Aircraft</v>
          </cell>
          <cell r="L5467" t="str">
            <v>Boeing</v>
          </cell>
          <cell r="M5467" t="str">
            <v>Boeing 737 Classic: 737-400</v>
          </cell>
        </row>
        <row r="5468">
          <cell r="A5468">
            <v>221</v>
          </cell>
          <cell r="B5468">
            <v>753</v>
          </cell>
          <cell r="C5468" t="str">
            <v>221#753</v>
          </cell>
          <cell r="D5468">
            <v>5871</v>
          </cell>
          <cell r="E5468">
            <v>1</v>
          </cell>
          <cell r="F5468" t="str">
            <v>E</v>
          </cell>
          <cell r="G5468" t="str">
            <v>E</v>
          </cell>
          <cell r="H5468" t="str">
            <v/>
          </cell>
          <cell r="I5468" t="str">
            <v/>
          </cell>
          <cell r="J5468" t="str">
            <v/>
          </cell>
          <cell r="K5468" t="str">
            <v>Large Commercial Aircraft</v>
          </cell>
          <cell r="L5468" t="str">
            <v>Airbus</v>
          </cell>
          <cell r="M5468" t="str">
            <v>Airbus A220-100</v>
          </cell>
        </row>
        <row r="5469">
          <cell r="A5469">
            <v>222</v>
          </cell>
          <cell r="B5469">
            <v>753</v>
          </cell>
          <cell r="C5469" t="str">
            <v>222#753</v>
          </cell>
          <cell r="D5469">
            <v>5871</v>
          </cell>
          <cell r="E5469">
            <v>1</v>
          </cell>
          <cell r="F5469" t="str">
            <v>E</v>
          </cell>
          <cell r="G5469" t="str">
            <v>E</v>
          </cell>
          <cell r="H5469" t="str">
            <v/>
          </cell>
          <cell r="I5469" t="str">
            <v/>
          </cell>
          <cell r="J5469" t="str">
            <v/>
          </cell>
          <cell r="K5469" t="str">
            <v>Large Commercial Aircraft</v>
          </cell>
          <cell r="L5469" t="str">
            <v>Airbus</v>
          </cell>
          <cell r="M5469" t="str">
            <v>Airbus A220-300</v>
          </cell>
        </row>
        <row r="5470">
          <cell r="A5470">
            <v>634</v>
          </cell>
          <cell r="B5470">
            <v>753</v>
          </cell>
          <cell r="C5470" t="str">
            <v>634#753</v>
          </cell>
          <cell r="D5470">
            <v>5871</v>
          </cell>
          <cell r="E5470">
            <v>1</v>
          </cell>
          <cell r="F5470" t="str">
            <v>E</v>
          </cell>
          <cell r="G5470" t="str">
            <v>E</v>
          </cell>
          <cell r="H5470" t="str">
            <v/>
          </cell>
          <cell r="I5470" t="str">
            <v/>
          </cell>
          <cell r="J5470" t="str">
            <v/>
          </cell>
          <cell r="K5470" t="str">
            <v>Large Commercial Aircraft</v>
          </cell>
          <cell r="L5470" t="str">
            <v>Airbus</v>
          </cell>
          <cell r="M5470" t="str">
            <v>A319-100</v>
          </cell>
        </row>
        <row r="5471">
          <cell r="A5471">
            <v>633</v>
          </cell>
          <cell r="B5471">
            <v>753</v>
          </cell>
          <cell r="C5471" t="str">
            <v>633#753</v>
          </cell>
          <cell r="D5471">
            <v>5871</v>
          </cell>
          <cell r="E5471">
            <v>1</v>
          </cell>
          <cell r="F5471" t="str">
            <v>E</v>
          </cell>
          <cell r="G5471" t="str">
            <v>E</v>
          </cell>
          <cell r="H5471">
            <v>4000</v>
          </cell>
          <cell r="I5471">
            <v>0.46775</v>
          </cell>
          <cell r="J5471" t="str">
            <v/>
          </cell>
          <cell r="K5471" t="str">
            <v>Large Commercial Aircraft</v>
          </cell>
          <cell r="L5471" t="str">
            <v>Airbus</v>
          </cell>
          <cell r="M5471" t="str">
            <v>A320-200</v>
          </cell>
        </row>
        <row r="5472">
          <cell r="A5472">
            <v>206</v>
          </cell>
          <cell r="B5472">
            <v>753</v>
          </cell>
          <cell r="C5472" t="str">
            <v>206#753</v>
          </cell>
          <cell r="D5472">
            <v>5871</v>
          </cell>
          <cell r="E5472">
            <v>1</v>
          </cell>
          <cell r="F5472" t="str">
            <v>E</v>
          </cell>
          <cell r="G5472" t="str">
            <v>E</v>
          </cell>
          <cell r="H5472" t="str">
            <v/>
          </cell>
          <cell r="I5472" t="str">
            <v/>
          </cell>
          <cell r="J5472" t="str">
            <v/>
          </cell>
          <cell r="K5472" t="str">
            <v>Large Commercial Aircraft</v>
          </cell>
          <cell r="L5472" t="str">
            <v>Airbus</v>
          </cell>
          <cell r="M5472" t="str">
            <v>Airbus A319ceo</v>
          </cell>
        </row>
        <row r="5473">
          <cell r="A5473">
            <v>510</v>
          </cell>
          <cell r="B5473">
            <v>753</v>
          </cell>
          <cell r="C5473" t="str">
            <v>510#753</v>
          </cell>
          <cell r="D5473">
            <v>5871</v>
          </cell>
          <cell r="E5473">
            <v>1</v>
          </cell>
          <cell r="F5473" t="str">
            <v>E</v>
          </cell>
          <cell r="G5473" t="str">
            <v>E</v>
          </cell>
          <cell r="H5473" t="str">
            <v/>
          </cell>
          <cell r="I5473" t="str">
            <v/>
          </cell>
          <cell r="J5473" t="str">
            <v/>
          </cell>
          <cell r="K5473" t="str">
            <v>Large Commercial Aircraft</v>
          </cell>
          <cell r="L5473" t="str">
            <v>Airbus</v>
          </cell>
          <cell r="M5473" t="str">
            <v>Airbus A319ceo</v>
          </cell>
        </row>
        <row r="5474">
          <cell r="A5474">
            <v>207</v>
          </cell>
          <cell r="B5474">
            <v>753</v>
          </cell>
          <cell r="C5474" t="str">
            <v>207#753</v>
          </cell>
          <cell r="D5474">
            <v>5871</v>
          </cell>
          <cell r="E5474">
            <v>1</v>
          </cell>
          <cell r="F5474" t="str">
            <v>E</v>
          </cell>
          <cell r="G5474" t="str">
            <v>E</v>
          </cell>
          <cell r="H5474" t="str">
            <v/>
          </cell>
          <cell r="I5474" t="str">
            <v/>
          </cell>
          <cell r="J5474" t="str">
            <v/>
          </cell>
          <cell r="K5474" t="str">
            <v>Large Commercial Aircraft</v>
          </cell>
          <cell r="L5474" t="str">
            <v>Airbus</v>
          </cell>
          <cell r="M5474" t="str">
            <v>Airbus A320ceo</v>
          </cell>
        </row>
        <row r="5475">
          <cell r="A5475">
            <v>511</v>
          </cell>
          <cell r="B5475">
            <v>753</v>
          </cell>
          <cell r="C5475" t="str">
            <v>511#753</v>
          </cell>
          <cell r="D5475">
            <v>5871</v>
          </cell>
          <cell r="E5475">
            <v>1</v>
          </cell>
          <cell r="F5475" t="str">
            <v>E</v>
          </cell>
          <cell r="G5475" t="str">
            <v>E</v>
          </cell>
          <cell r="H5475" t="str">
            <v/>
          </cell>
          <cell r="I5475" t="str">
            <v/>
          </cell>
          <cell r="J5475" t="str">
            <v/>
          </cell>
          <cell r="K5475" t="str">
            <v>Large Commercial Aircraft</v>
          </cell>
          <cell r="L5475" t="str">
            <v>Airbus</v>
          </cell>
          <cell r="M5475" t="str">
            <v>Airbus A320ceo</v>
          </cell>
        </row>
        <row r="5476">
          <cell r="A5476">
            <v>208</v>
          </cell>
          <cell r="B5476">
            <v>753</v>
          </cell>
          <cell r="C5476" t="str">
            <v>208#753</v>
          </cell>
          <cell r="D5476">
            <v>5871</v>
          </cell>
          <cell r="E5476">
            <v>1</v>
          </cell>
          <cell r="F5476" t="str">
            <v>E</v>
          </cell>
          <cell r="G5476" t="str">
            <v>E</v>
          </cell>
          <cell r="H5476" t="str">
            <v/>
          </cell>
          <cell r="I5476" t="str">
            <v/>
          </cell>
          <cell r="J5476" t="str">
            <v/>
          </cell>
          <cell r="K5476" t="str">
            <v>Large Commercial Aircraft</v>
          </cell>
          <cell r="L5476" t="str">
            <v>Airbus</v>
          </cell>
          <cell r="M5476" t="str">
            <v>Airbus A321ceo</v>
          </cell>
        </row>
        <row r="5477">
          <cell r="A5477">
            <v>512</v>
          </cell>
          <cell r="B5477">
            <v>753</v>
          </cell>
          <cell r="C5477" t="str">
            <v>512#753</v>
          </cell>
          <cell r="D5477">
            <v>5871</v>
          </cell>
          <cell r="E5477">
            <v>1</v>
          </cell>
          <cell r="F5477" t="str">
            <v>E</v>
          </cell>
          <cell r="G5477" t="str">
            <v>E</v>
          </cell>
          <cell r="H5477" t="str">
            <v/>
          </cell>
          <cell r="I5477" t="str">
            <v/>
          </cell>
          <cell r="J5477" t="str">
            <v/>
          </cell>
          <cell r="K5477" t="str">
            <v>Large Commercial Aircraft</v>
          </cell>
          <cell r="L5477" t="str">
            <v>Airbus</v>
          </cell>
          <cell r="M5477" t="str">
            <v>Airbus A321ceo</v>
          </cell>
        </row>
        <row r="5478">
          <cell r="A5478">
            <v>513</v>
          </cell>
          <cell r="B5478">
            <v>753</v>
          </cell>
          <cell r="C5478" t="str">
            <v>513#753</v>
          </cell>
          <cell r="D5478">
            <v>5871</v>
          </cell>
          <cell r="E5478">
            <v>1</v>
          </cell>
          <cell r="F5478" t="str">
            <v>E</v>
          </cell>
          <cell r="G5478" t="str">
            <v>E</v>
          </cell>
          <cell r="H5478" t="str">
            <v/>
          </cell>
          <cell r="I5478" t="str">
            <v/>
          </cell>
          <cell r="J5478" t="str">
            <v/>
          </cell>
          <cell r="K5478" t="str">
            <v>Large Commercial Aircraft</v>
          </cell>
          <cell r="L5478" t="str">
            <v>Airbus</v>
          </cell>
          <cell r="M5478" t="str">
            <v>Airbus A319neo</v>
          </cell>
        </row>
        <row r="5479">
          <cell r="A5479">
            <v>209</v>
          </cell>
          <cell r="B5479">
            <v>753</v>
          </cell>
          <cell r="C5479" t="str">
            <v>209#753</v>
          </cell>
          <cell r="D5479">
            <v>5871</v>
          </cell>
          <cell r="E5479">
            <v>1</v>
          </cell>
          <cell r="F5479" t="str">
            <v>E</v>
          </cell>
          <cell r="G5479" t="str">
            <v>E</v>
          </cell>
          <cell r="H5479" t="str">
            <v/>
          </cell>
          <cell r="I5479" t="str">
            <v/>
          </cell>
          <cell r="J5479" t="str">
            <v/>
          </cell>
          <cell r="K5479" t="str">
            <v>Large Commercial Aircraft</v>
          </cell>
          <cell r="L5479" t="str">
            <v>Airbus</v>
          </cell>
          <cell r="M5479" t="str">
            <v>Airbus A319neo</v>
          </cell>
        </row>
        <row r="5480">
          <cell r="A5480">
            <v>514</v>
          </cell>
          <cell r="B5480">
            <v>753</v>
          </cell>
          <cell r="C5480" t="str">
            <v>514#753</v>
          </cell>
          <cell r="D5480">
            <v>5871</v>
          </cell>
          <cell r="E5480">
            <v>1</v>
          </cell>
          <cell r="F5480" t="str">
            <v>E</v>
          </cell>
          <cell r="G5480" t="str">
            <v>E</v>
          </cell>
          <cell r="H5480" t="str">
            <v/>
          </cell>
          <cell r="I5480" t="str">
            <v/>
          </cell>
          <cell r="J5480" t="str">
            <v/>
          </cell>
          <cell r="K5480" t="str">
            <v>Large Commercial Aircraft</v>
          </cell>
          <cell r="L5480" t="str">
            <v>Airbus</v>
          </cell>
          <cell r="M5480" t="str">
            <v>Airbus A320neo</v>
          </cell>
        </row>
        <row r="5481">
          <cell r="A5481">
            <v>210</v>
          </cell>
          <cell r="B5481">
            <v>753</v>
          </cell>
          <cell r="C5481" t="str">
            <v>210#753</v>
          </cell>
          <cell r="D5481">
            <v>5871</v>
          </cell>
          <cell r="E5481">
            <v>1</v>
          </cell>
          <cell r="F5481" t="str">
            <v>E</v>
          </cell>
          <cell r="G5481" t="str">
            <v>E</v>
          </cell>
          <cell r="H5481" t="str">
            <v/>
          </cell>
          <cell r="I5481" t="str">
            <v/>
          </cell>
          <cell r="J5481" t="str">
            <v/>
          </cell>
          <cell r="K5481" t="str">
            <v>Large Commercial Aircraft</v>
          </cell>
          <cell r="L5481" t="str">
            <v>Airbus</v>
          </cell>
          <cell r="M5481" t="str">
            <v>Airbus A320neo</v>
          </cell>
        </row>
        <row r="5482">
          <cell r="A5482">
            <v>665</v>
          </cell>
          <cell r="B5482">
            <v>753</v>
          </cell>
          <cell r="C5482" t="str">
            <v>665#753</v>
          </cell>
          <cell r="D5482">
            <v>5871</v>
          </cell>
          <cell r="E5482">
            <v>1</v>
          </cell>
          <cell r="F5482" t="str">
            <v>E</v>
          </cell>
          <cell r="G5482" t="str">
            <v>E</v>
          </cell>
          <cell r="H5482" t="str">
            <v/>
          </cell>
          <cell r="I5482" t="str">
            <v/>
          </cell>
          <cell r="J5482" t="str">
            <v/>
          </cell>
          <cell r="K5482" t="str">
            <v>Freighter</v>
          </cell>
          <cell r="L5482" t="str">
            <v>Airbus</v>
          </cell>
          <cell r="M5482" t="str">
            <v>A320-200P2F</v>
          </cell>
        </row>
        <row r="5483">
          <cell r="A5483">
            <v>666</v>
          </cell>
          <cell r="B5483">
            <v>753</v>
          </cell>
          <cell r="C5483" t="str">
            <v>666#753</v>
          </cell>
          <cell r="D5483">
            <v>5871</v>
          </cell>
          <cell r="E5483">
            <v>1</v>
          </cell>
          <cell r="F5483" t="str">
            <v>E</v>
          </cell>
          <cell r="G5483" t="str">
            <v>E</v>
          </cell>
          <cell r="H5483" t="str">
            <v/>
          </cell>
          <cell r="I5483" t="str">
            <v/>
          </cell>
          <cell r="J5483" t="str">
            <v/>
          </cell>
          <cell r="K5483" t="str">
            <v>Freighter</v>
          </cell>
          <cell r="L5483" t="str">
            <v>Airbus</v>
          </cell>
          <cell r="M5483" t="str">
            <v>A321P2F</v>
          </cell>
        </row>
        <row r="5484">
          <cell r="A5484">
            <v>573</v>
          </cell>
          <cell r="B5484">
            <v>753</v>
          </cell>
          <cell r="C5484" t="str">
            <v>573#753</v>
          </cell>
          <cell r="D5484">
            <v>5871</v>
          </cell>
          <cell r="E5484">
            <v>1</v>
          </cell>
          <cell r="F5484" t="str">
            <v>E</v>
          </cell>
          <cell r="G5484" t="str">
            <v>E</v>
          </cell>
          <cell r="H5484" t="str">
            <v/>
          </cell>
          <cell r="I5484" t="str">
            <v/>
          </cell>
          <cell r="J5484" t="str">
            <v/>
          </cell>
          <cell r="K5484" t="str">
            <v>Freighter</v>
          </cell>
          <cell r="L5484" t="str">
            <v>Boeing</v>
          </cell>
          <cell r="M5484" t="str">
            <v>Boeing 737-300SF</v>
          </cell>
        </row>
        <row r="5485">
          <cell r="A5485">
            <v>572</v>
          </cell>
          <cell r="B5485">
            <v>753</v>
          </cell>
          <cell r="C5485" t="str">
            <v>572#753</v>
          </cell>
          <cell r="D5485">
            <v>5871</v>
          </cell>
          <cell r="E5485">
            <v>1</v>
          </cell>
          <cell r="F5485" t="str">
            <v>E</v>
          </cell>
          <cell r="G5485" t="str">
            <v>E</v>
          </cell>
          <cell r="H5485" t="str">
            <v/>
          </cell>
          <cell r="I5485" t="str">
            <v/>
          </cell>
          <cell r="J5485" t="str">
            <v/>
          </cell>
          <cell r="K5485" t="str">
            <v>Freighter</v>
          </cell>
          <cell r="L5485" t="str">
            <v>Boeing</v>
          </cell>
          <cell r="M5485" t="str">
            <v>Boeing 737-400SF</v>
          </cell>
        </row>
        <row r="5486">
          <cell r="A5486">
            <v>591</v>
          </cell>
          <cell r="B5486">
            <v>753</v>
          </cell>
          <cell r="C5486" t="str">
            <v>591#753</v>
          </cell>
          <cell r="D5486">
            <v>5871</v>
          </cell>
          <cell r="E5486">
            <v>1</v>
          </cell>
          <cell r="F5486" t="str">
            <v>E</v>
          </cell>
          <cell r="G5486" t="str">
            <v>E</v>
          </cell>
          <cell r="H5486" t="str">
            <v/>
          </cell>
          <cell r="I5486" t="str">
            <v/>
          </cell>
          <cell r="J5486" t="str">
            <v/>
          </cell>
          <cell r="K5486" t="str">
            <v>Freighter</v>
          </cell>
          <cell r="L5486" t="str">
            <v>Boeing</v>
          </cell>
          <cell r="M5486" t="str">
            <v>Boeing 737-700C</v>
          </cell>
        </row>
        <row r="5487">
          <cell r="A5487">
            <v>571</v>
          </cell>
          <cell r="B5487">
            <v>753</v>
          </cell>
          <cell r="C5487" t="str">
            <v>571#753</v>
          </cell>
          <cell r="D5487">
            <v>5871</v>
          </cell>
          <cell r="E5487">
            <v>1</v>
          </cell>
          <cell r="F5487" t="str">
            <v>E</v>
          </cell>
          <cell r="G5487" t="str">
            <v>E</v>
          </cell>
          <cell r="H5487" t="str">
            <v/>
          </cell>
          <cell r="I5487" t="str">
            <v/>
          </cell>
          <cell r="J5487" t="str">
            <v/>
          </cell>
          <cell r="K5487" t="str">
            <v>Freighter</v>
          </cell>
          <cell r="L5487" t="str">
            <v>Boeing</v>
          </cell>
          <cell r="M5487" t="str">
            <v>Boeing 737-700/-800CF</v>
          </cell>
        </row>
        <row r="5488">
          <cell r="A5488">
            <v>596</v>
          </cell>
          <cell r="B5488">
            <v>753</v>
          </cell>
          <cell r="C5488" t="str">
            <v>596#753</v>
          </cell>
          <cell r="D5488">
            <v>5871</v>
          </cell>
          <cell r="E5488">
            <v>1</v>
          </cell>
          <cell r="F5488" t="str">
            <v>E</v>
          </cell>
          <cell r="G5488" t="str">
            <v>E</v>
          </cell>
          <cell r="H5488" t="str">
            <v/>
          </cell>
          <cell r="I5488" t="str">
            <v/>
          </cell>
          <cell r="J5488" t="str">
            <v/>
          </cell>
          <cell r="K5488" t="str">
            <v>Freighter</v>
          </cell>
          <cell r="L5488" t="str">
            <v>Boeing</v>
          </cell>
          <cell r="M5488" t="str">
            <v>Boeing 757-200 PF/SF</v>
          </cell>
        </row>
        <row r="5489">
          <cell r="A5489">
            <v>595</v>
          </cell>
          <cell r="B5489">
            <v>753</v>
          </cell>
          <cell r="C5489" t="str">
            <v>595#753</v>
          </cell>
          <cell r="D5489">
            <v>5871</v>
          </cell>
          <cell r="E5489">
            <v>1</v>
          </cell>
          <cell r="F5489" t="str">
            <v>E</v>
          </cell>
          <cell r="G5489" t="str">
            <v>E</v>
          </cell>
          <cell r="H5489" t="str">
            <v/>
          </cell>
          <cell r="I5489" t="str">
            <v/>
          </cell>
          <cell r="J5489" t="str">
            <v/>
          </cell>
          <cell r="K5489" t="str">
            <v>Freighter</v>
          </cell>
          <cell r="L5489" t="str">
            <v>Boeing</v>
          </cell>
          <cell r="M5489" t="str">
            <v>Boeing 757-200 PF/SF</v>
          </cell>
        </row>
        <row r="5490">
          <cell r="A5490">
            <v>674</v>
          </cell>
          <cell r="B5490">
            <v>753</v>
          </cell>
          <cell r="C5490" t="str">
            <v>674#753</v>
          </cell>
          <cell r="D5490">
            <v>5871</v>
          </cell>
          <cell r="E5490">
            <v>1</v>
          </cell>
          <cell r="F5490" t="str">
            <v>E</v>
          </cell>
          <cell r="G5490" t="str">
            <v>E</v>
          </cell>
          <cell r="H5490" t="str">
            <v/>
          </cell>
          <cell r="I5490" t="str">
            <v/>
          </cell>
          <cell r="J5490" t="str">
            <v/>
          </cell>
          <cell r="K5490" t="str">
            <v>Business Jet</v>
          </cell>
          <cell r="L5490" t="str">
            <v>Airbus</v>
          </cell>
          <cell r="M5490" t="str">
            <v>Airbus ACJ TwoTwenty</v>
          </cell>
        </row>
        <row r="5491">
          <cell r="A5491">
            <v>296</v>
          </cell>
          <cell r="B5491">
            <v>753</v>
          </cell>
          <cell r="C5491" t="str">
            <v>296#753</v>
          </cell>
          <cell r="D5491">
            <v>5871</v>
          </cell>
          <cell r="E5491">
            <v>1</v>
          </cell>
          <cell r="F5491" t="str">
            <v>E</v>
          </cell>
          <cell r="G5491" t="str">
            <v>E</v>
          </cell>
          <cell r="H5491" t="str">
            <v/>
          </cell>
          <cell r="I5491" t="str">
            <v/>
          </cell>
          <cell r="J5491" t="str">
            <v/>
          </cell>
          <cell r="K5491" t="str">
            <v>Business Jet</v>
          </cell>
          <cell r="L5491" t="str">
            <v>Airbus</v>
          </cell>
          <cell r="M5491" t="str">
            <v>Airbus ACJ320 Family</v>
          </cell>
        </row>
        <row r="5492">
          <cell r="A5492">
            <v>526</v>
          </cell>
          <cell r="B5492">
            <v>753</v>
          </cell>
          <cell r="C5492" t="str">
            <v>526#753</v>
          </cell>
          <cell r="D5492">
            <v>5871</v>
          </cell>
          <cell r="E5492">
            <v>1</v>
          </cell>
          <cell r="F5492" t="str">
            <v>E</v>
          </cell>
          <cell r="G5492" t="str">
            <v>E</v>
          </cell>
          <cell r="H5492" t="str">
            <v/>
          </cell>
          <cell r="I5492" t="str">
            <v/>
          </cell>
          <cell r="J5492" t="str">
            <v/>
          </cell>
          <cell r="K5492" t="str">
            <v>Business Jet</v>
          </cell>
          <cell r="L5492" t="str">
            <v>Airbus</v>
          </cell>
          <cell r="M5492" t="str">
            <v>Airbus ACJ320 Family</v>
          </cell>
        </row>
        <row r="5493">
          <cell r="A5493">
            <v>528</v>
          </cell>
          <cell r="B5493">
            <v>753</v>
          </cell>
          <cell r="C5493" t="str">
            <v>528#753</v>
          </cell>
          <cell r="D5493">
            <v>5871</v>
          </cell>
          <cell r="E5493">
            <v>1</v>
          </cell>
          <cell r="F5493" t="str">
            <v>E</v>
          </cell>
          <cell r="G5493" t="str">
            <v>E</v>
          </cell>
          <cell r="H5493" t="str">
            <v/>
          </cell>
          <cell r="I5493" t="str">
            <v/>
          </cell>
          <cell r="J5493" t="str">
            <v/>
          </cell>
          <cell r="K5493" t="str">
            <v>Business Jet</v>
          </cell>
          <cell r="L5493" t="str">
            <v>Airbus</v>
          </cell>
          <cell r="M5493" t="str">
            <v>Airbus ACJ320neo Family</v>
          </cell>
        </row>
        <row r="5494">
          <cell r="A5494">
            <v>527</v>
          </cell>
          <cell r="B5494">
            <v>753</v>
          </cell>
          <cell r="C5494" t="str">
            <v>527#753</v>
          </cell>
          <cell r="D5494">
            <v>5871</v>
          </cell>
          <cell r="E5494">
            <v>1</v>
          </cell>
          <cell r="F5494" t="str">
            <v>E</v>
          </cell>
          <cell r="G5494" t="str">
            <v>E</v>
          </cell>
          <cell r="H5494" t="str">
            <v/>
          </cell>
          <cell r="I5494" t="str">
            <v/>
          </cell>
          <cell r="J5494" t="str">
            <v/>
          </cell>
          <cell r="K5494" t="str">
            <v>Business Jet</v>
          </cell>
          <cell r="L5494" t="str">
            <v>Airbus</v>
          </cell>
          <cell r="M5494" t="str">
            <v>Airbus ACJ320neo Family</v>
          </cell>
        </row>
        <row r="5495">
          <cell r="A5495">
            <v>529</v>
          </cell>
          <cell r="B5495">
            <v>753</v>
          </cell>
          <cell r="C5495" t="str">
            <v>529#753</v>
          </cell>
          <cell r="D5495">
            <v>5871</v>
          </cell>
          <cell r="E5495">
            <v>1</v>
          </cell>
          <cell r="F5495" t="str">
            <v>E</v>
          </cell>
          <cell r="G5495" t="str">
            <v>E</v>
          </cell>
          <cell r="H5495" t="str">
            <v/>
          </cell>
          <cell r="I5495" t="str">
            <v/>
          </cell>
          <cell r="J5495" t="str">
            <v/>
          </cell>
          <cell r="K5495" t="str">
            <v>Business Jet</v>
          </cell>
          <cell r="L5495" t="str">
            <v>Boeing</v>
          </cell>
          <cell r="M5495" t="str">
            <v>Boeing BBJ MAX</v>
          </cell>
        </row>
        <row r="5496">
          <cell r="A5496">
            <v>297</v>
          </cell>
          <cell r="B5496">
            <v>753</v>
          </cell>
          <cell r="C5496" t="str">
            <v>297#753</v>
          </cell>
          <cell r="D5496">
            <v>5871</v>
          </cell>
          <cell r="E5496">
            <v>1</v>
          </cell>
          <cell r="F5496" t="str">
            <v>E</v>
          </cell>
          <cell r="G5496" t="str">
            <v>E</v>
          </cell>
          <cell r="H5496" t="str">
            <v/>
          </cell>
          <cell r="I5496" t="str">
            <v/>
          </cell>
          <cell r="J5496" t="str">
            <v/>
          </cell>
          <cell r="K5496" t="str">
            <v>Business Jet</v>
          </cell>
          <cell r="L5496" t="str">
            <v>Boeing</v>
          </cell>
          <cell r="M5496" t="str">
            <v>Boeing BBJ/BBJ2/BBJ3</v>
          </cell>
        </row>
        <row r="5497">
          <cell r="A5497">
            <v>197</v>
          </cell>
          <cell r="B5497">
            <v>753</v>
          </cell>
          <cell r="C5497" t="str">
            <v>197#753</v>
          </cell>
          <cell r="D5497">
            <v>5871</v>
          </cell>
          <cell r="E5497">
            <v>1</v>
          </cell>
          <cell r="F5497" t="str">
            <v>E</v>
          </cell>
          <cell r="G5497" t="str">
            <v>E</v>
          </cell>
          <cell r="H5497" t="str">
            <v/>
          </cell>
          <cell r="I5497" t="str">
            <v/>
          </cell>
          <cell r="J5497" t="str">
            <v/>
          </cell>
          <cell r="K5497" t="str">
            <v>Large Commercial Aircraft</v>
          </cell>
          <cell r="L5497" t="str">
            <v>Boeing</v>
          </cell>
          <cell r="M5497" t="str">
            <v>Boeing 737 MAX: 737 MAX 9</v>
          </cell>
        </row>
        <row r="5498">
          <cell r="A5498">
            <v>300</v>
          </cell>
          <cell r="B5498">
            <v>753</v>
          </cell>
          <cell r="C5498" t="str">
            <v>300#753</v>
          </cell>
          <cell r="D5498">
            <v>5871</v>
          </cell>
          <cell r="E5498">
            <v>1</v>
          </cell>
          <cell r="F5498" t="str">
            <v>E</v>
          </cell>
          <cell r="G5498" t="str">
            <v>E</v>
          </cell>
          <cell r="H5498" t="str">
            <v/>
          </cell>
          <cell r="I5498" t="str">
            <v/>
          </cell>
          <cell r="J5498" t="str">
            <v/>
          </cell>
          <cell r="K5498" t="str">
            <v>Large Commercial Aircraft</v>
          </cell>
          <cell r="L5498" t="str">
            <v>Boeing</v>
          </cell>
          <cell r="M5498" t="str">
            <v>Boeing 737-600</v>
          </cell>
        </row>
        <row r="5499">
          <cell r="A5499">
            <v>192</v>
          </cell>
          <cell r="B5499">
            <v>753</v>
          </cell>
          <cell r="C5499" t="str">
            <v>192#753</v>
          </cell>
          <cell r="D5499">
            <v>5871</v>
          </cell>
          <cell r="E5499">
            <v>1</v>
          </cell>
          <cell r="F5499" t="str">
            <v>E</v>
          </cell>
          <cell r="G5499" t="str">
            <v>E</v>
          </cell>
          <cell r="H5499" t="str">
            <v/>
          </cell>
          <cell r="I5499" t="str">
            <v/>
          </cell>
          <cell r="J5499" t="str">
            <v/>
          </cell>
          <cell r="K5499" t="str">
            <v>Large Commercial Aircraft</v>
          </cell>
          <cell r="L5499" t="str">
            <v>Boeing</v>
          </cell>
          <cell r="M5499" t="str">
            <v>Boeing 737-700</v>
          </cell>
        </row>
        <row r="5500">
          <cell r="A5500">
            <v>193</v>
          </cell>
          <cell r="B5500">
            <v>753</v>
          </cell>
          <cell r="C5500" t="str">
            <v>193#753</v>
          </cell>
          <cell r="D5500">
            <v>5871</v>
          </cell>
          <cell r="E5500">
            <v>1</v>
          </cell>
          <cell r="F5500" t="str">
            <v>E</v>
          </cell>
          <cell r="G5500" t="str">
            <v>E</v>
          </cell>
          <cell r="H5500" t="str">
            <v/>
          </cell>
          <cell r="I5500" t="str">
            <v/>
          </cell>
          <cell r="J5500" t="str">
            <v/>
          </cell>
          <cell r="K5500" t="str">
            <v>Large Commercial Aircraft</v>
          </cell>
          <cell r="L5500" t="str">
            <v>Boeing</v>
          </cell>
          <cell r="M5500" t="str">
            <v>Boeing 737-800</v>
          </cell>
        </row>
        <row r="5501">
          <cell r="A5501">
            <v>194</v>
          </cell>
          <cell r="B5501">
            <v>753</v>
          </cell>
          <cell r="C5501" t="str">
            <v>194#753</v>
          </cell>
          <cell r="D5501">
            <v>5871</v>
          </cell>
          <cell r="E5501">
            <v>1</v>
          </cell>
          <cell r="F5501" t="str">
            <v>E</v>
          </cell>
          <cell r="G5501" t="str">
            <v>E</v>
          </cell>
          <cell r="H5501" t="str">
            <v/>
          </cell>
          <cell r="I5501" t="str">
            <v/>
          </cell>
          <cell r="J5501" t="str">
            <v/>
          </cell>
          <cell r="K5501" t="str">
            <v>Large Commercial Aircraft</v>
          </cell>
          <cell r="L5501" t="str">
            <v>Boeing</v>
          </cell>
          <cell r="M5501" t="str">
            <v>Boeing 737-900</v>
          </cell>
        </row>
        <row r="5502">
          <cell r="A5502">
            <v>522</v>
          </cell>
          <cell r="B5502">
            <v>753</v>
          </cell>
          <cell r="C5502" t="str">
            <v>522#753</v>
          </cell>
          <cell r="D5502">
            <v>5871</v>
          </cell>
          <cell r="E5502">
            <v>1</v>
          </cell>
          <cell r="F5502" t="str">
            <v>E</v>
          </cell>
          <cell r="G5502" t="str">
            <v>E</v>
          </cell>
          <cell r="H5502" t="str">
            <v/>
          </cell>
          <cell r="I5502" t="str">
            <v/>
          </cell>
          <cell r="J5502" t="str">
            <v/>
          </cell>
          <cell r="K5502" t="str">
            <v>Large Commercial Aircraft</v>
          </cell>
          <cell r="L5502" t="str">
            <v>Boeing</v>
          </cell>
          <cell r="M5502" t="str">
            <v>Boeing 757</v>
          </cell>
        </row>
        <row r="5503">
          <cell r="A5503">
            <v>230</v>
          </cell>
          <cell r="B5503">
            <v>753</v>
          </cell>
          <cell r="C5503" t="str">
            <v>230#753</v>
          </cell>
          <cell r="D5503">
            <v>5871</v>
          </cell>
          <cell r="E5503">
            <v>1</v>
          </cell>
          <cell r="F5503" t="str">
            <v>E</v>
          </cell>
          <cell r="G5503" t="str">
            <v>E</v>
          </cell>
          <cell r="H5503" t="str">
            <v/>
          </cell>
          <cell r="I5503" t="str">
            <v/>
          </cell>
          <cell r="J5503" t="str">
            <v/>
          </cell>
          <cell r="K5503" t="str">
            <v>Large Commercial Aircraft</v>
          </cell>
          <cell r="L5503" t="str">
            <v>Boeing</v>
          </cell>
          <cell r="M5503" t="str">
            <v>Boeing 757</v>
          </cell>
        </row>
        <row r="5504">
          <cell r="A5504">
            <v>612</v>
          </cell>
          <cell r="B5504">
            <v>753</v>
          </cell>
          <cell r="C5504" t="str">
            <v>612#753</v>
          </cell>
          <cell r="D5504">
            <v>5871</v>
          </cell>
          <cell r="E5504">
            <v>1</v>
          </cell>
          <cell r="F5504" t="str">
            <v>E</v>
          </cell>
          <cell r="G5504" t="str">
            <v>E</v>
          </cell>
          <cell r="H5504" t="str">
            <v/>
          </cell>
          <cell r="I5504" t="str">
            <v/>
          </cell>
          <cell r="J5504" t="str">
            <v/>
          </cell>
          <cell r="K5504" t="str">
            <v>Large Commercial Aircraft</v>
          </cell>
          <cell r="L5504" t="str">
            <v>Boeing</v>
          </cell>
          <cell r="M5504" t="str">
            <v>Boeing New Single Aisle (NSA)</v>
          </cell>
        </row>
        <row r="5505">
          <cell r="A5505">
            <v>18</v>
          </cell>
          <cell r="B5505">
            <v>753</v>
          </cell>
          <cell r="C5505" t="str">
            <v>18#753</v>
          </cell>
          <cell r="D5505">
            <v>5871</v>
          </cell>
          <cell r="E5505">
            <v>1</v>
          </cell>
          <cell r="F5505" t="str">
            <v>E</v>
          </cell>
          <cell r="G5505" t="str">
            <v>E</v>
          </cell>
          <cell r="H5505" t="str">
            <v/>
          </cell>
          <cell r="I5505" t="str">
            <v/>
          </cell>
          <cell r="J5505" t="str">
            <v/>
          </cell>
          <cell r="K5505" t="str">
            <v>Large Commercial Aircraft</v>
          </cell>
          <cell r="L5505" t="str">
            <v>Comac</v>
          </cell>
          <cell r="M5505" t="str">
            <v>Comac C919</v>
          </cell>
        </row>
        <row r="5506">
          <cell r="A5506">
            <v>654</v>
          </cell>
          <cell r="B5506">
            <v>753</v>
          </cell>
          <cell r="C5506" t="str">
            <v>654#753</v>
          </cell>
          <cell r="D5506">
            <v>6165</v>
          </cell>
          <cell r="E5506">
            <v>1</v>
          </cell>
          <cell r="F5506" t="str">
            <v>F</v>
          </cell>
          <cell r="G5506" t="str">
            <v>F (105% E) [$5,871]</v>
          </cell>
          <cell r="H5506" t="str">
            <v/>
          </cell>
          <cell r="I5506" t="str">
            <v/>
          </cell>
          <cell r="J5506" t="str">
            <v/>
          </cell>
          <cell r="K5506" t="str">
            <v>Large Commercial Aircraft</v>
          </cell>
          <cell r="L5506" t="str">
            <v>Airbus</v>
          </cell>
          <cell r="M5506" t="str">
            <v>Airbus A322X</v>
          </cell>
        </row>
        <row r="5507">
          <cell r="A5507">
            <v>655</v>
          </cell>
          <cell r="B5507">
            <v>753</v>
          </cell>
          <cell r="C5507" t="str">
            <v>655#753</v>
          </cell>
          <cell r="D5507">
            <v>6165</v>
          </cell>
          <cell r="E5507">
            <v>1</v>
          </cell>
          <cell r="F5507" t="str">
            <v>F</v>
          </cell>
          <cell r="G5507" t="str">
            <v>F (105% E) [$5,871]</v>
          </cell>
          <cell r="H5507" t="str">
            <v/>
          </cell>
          <cell r="I5507" t="str">
            <v/>
          </cell>
          <cell r="J5507" t="str">
            <v/>
          </cell>
          <cell r="K5507" t="str">
            <v>Large Commercial Aircraft</v>
          </cell>
          <cell r="L5507" t="str">
            <v>Airbus</v>
          </cell>
          <cell r="M5507" t="str">
            <v>Airbus A322X</v>
          </cell>
        </row>
        <row r="5508">
          <cell r="A5508">
            <v>653</v>
          </cell>
          <cell r="B5508">
            <v>753</v>
          </cell>
          <cell r="C5508" t="str">
            <v>653#753</v>
          </cell>
          <cell r="D5508">
            <v>6165</v>
          </cell>
          <cell r="E5508">
            <v>1</v>
          </cell>
          <cell r="F5508" t="str">
            <v>F</v>
          </cell>
          <cell r="G5508" t="str">
            <v>F (105% E) [$5,871]</v>
          </cell>
          <cell r="H5508" t="str">
            <v/>
          </cell>
          <cell r="I5508" t="str">
            <v/>
          </cell>
          <cell r="J5508" t="str">
            <v/>
          </cell>
          <cell r="K5508" t="str">
            <v>Large Commercial Aircraft</v>
          </cell>
          <cell r="L5508" t="str">
            <v>Airbus</v>
          </cell>
          <cell r="M5508" t="str">
            <v>Airbus A220-500</v>
          </cell>
        </row>
        <row r="5509">
          <cell r="A5509">
            <v>660</v>
          </cell>
          <cell r="B5509">
            <v>753</v>
          </cell>
          <cell r="C5509" t="str">
            <v>660#753</v>
          </cell>
          <cell r="D5509">
            <v>6165</v>
          </cell>
          <cell r="E5509">
            <v>1</v>
          </cell>
          <cell r="F5509" t="str">
            <v>F</v>
          </cell>
          <cell r="G5509" t="str">
            <v>F (105% E) [$5,871]</v>
          </cell>
          <cell r="H5509" t="str">
            <v/>
          </cell>
          <cell r="I5509" t="str">
            <v/>
          </cell>
          <cell r="J5509" t="str">
            <v/>
          </cell>
          <cell r="K5509" t="str">
            <v>Large Commercial Aircraft</v>
          </cell>
          <cell r="L5509" t="str">
            <v>Airbus</v>
          </cell>
          <cell r="M5509" t="str">
            <v>Airbus A321 LR</v>
          </cell>
        </row>
        <row r="5510">
          <cell r="A5510">
            <v>661</v>
          </cell>
          <cell r="B5510">
            <v>753</v>
          </cell>
          <cell r="C5510" t="str">
            <v>661#753</v>
          </cell>
          <cell r="D5510">
            <v>6165</v>
          </cell>
          <cell r="E5510">
            <v>1</v>
          </cell>
          <cell r="F5510" t="str">
            <v>F</v>
          </cell>
          <cell r="G5510" t="str">
            <v>F (105% E) [$5,871]</v>
          </cell>
          <cell r="H5510" t="str">
            <v/>
          </cell>
          <cell r="I5510" t="str">
            <v/>
          </cell>
          <cell r="J5510" t="str">
            <v/>
          </cell>
          <cell r="K5510" t="str">
            <v>Large Commercial Aircraft</v>
          </cell>
          <cell r="L5510" t="str">
            <v>Airbus</v>
          </cell>
          <cell r="M5510" t="str">
            <v>Airbus A321 LR</v>
          </cell>
        </row>
        <row r="5511">
          <cell r="A5511">
            <v>662</v>
          </cell>
          <cell r="B5511">
            <v>753</v>
          </cell>
          <cell r="C5511" t="str">
            <v>662#753</v>
          </cell>
          <cell r="D5511">
            <v>6165</v>
          </cell>
          <cell r="E5511">
            <v>1</v>
          </cell>
          <cell r="F5511" t="str">
            <v>F</v>
          </cell>
          <cell r="G5511" t="str">
            <v>F (105% E) [$5,871]</v>
          </cell>
          <cell r="H5511" t="str">
            <v/>
          </cell>
          <cell r="I5511" t="str">
            <v/>
          </cell>
          <cell r="J5511" t="str">
            <v/>
          </cell>
          <cell r="K5511" t="str">
            <v>Large Commercial Aircraft</v>
          </cell>
          <cell r="L5511" t="str">
            <v>Airbus</v>
          </cell>
          <cell r="M5511" t="str">
            <v>Airbus A321 XLR</v>
          </cell>
        </row>
        <row r="5512">
          <cell r="A5512">
            <v>663</v>
          </cell>
          <cell r="B5512">
            <v>753</v>
          </cell>
          <cell r="C5512" t="str">
            <v>663#753</v>
          </cell>
          <cell r="D5512">
            <v>6165</v>
          </cell>
          <cell r="E5512">
            <v>1</v>
          </cell>
          <cell r="F5512" t="str">
            <v>F</v>
          </cell>
          <cell r="G5512" t="str">
            <v>F (105% E) [$5,871]</v>
          </cell>
          <cell r="H5512" t="str">
            <v/>
          </cell>
          <cell r="I5512" t="str">
            <v/>
          </cell>
          <cell r="J5512" t="str">
            <v/>
          </cell>
          <cell r="K5512" t="str">
            <v>Large Commercial Aircraft</v>
          </cell>
          <cell r="L5512" t="str">
            <v>Airbus</v>
          </cell>
          <cell r="M5512" t="str">
            <v>Airbus A321 XLR</v>
          </cell>
        </row>
        <row r="5513">
          <cell r="A5513">
            <v>216</v>
          </cell>
          <cell r="B5513">
            <v>753</v>
          </cell>
          <cell r="C5513" t="str">
            <v>216#753</v>
          </cell>
          <cell r="D5513">
            <v>6360</v>
          </cell>
          <cell r="E5513">
            <v>1</v>
          </cell>
          <cell r="F5513" t="str">
            <v>G</v>
          </cell>
          <cell r="G5513" t="str">
            <v>G</v>
          </cell>
          <cell r="H5513" t="str">
            <v/>
          </cell>
          <cell r="I5513" t="str">
            <v/>
          </cell>
          <cell r="J5513" t="str">
            <v/>
          </cell>
          <cell r="K5513" t="str">
            <v>Large Commercial Aircraft</v>
          </cell>
          <cell r="L5513" t="str">
            <v>Airbus</v>
          </cell>
          <cell r="M5513" t="str">
            <v>Airbus A380</v>
          </cell>
        </row>
        <row r="5514">
          <cell r="A5514">
            <v>520</v>
          </cell>
          <cell r="B5514">
            <v>753</v>
          </cell>
          <cell r="C5514" t="str">
            <v>520#753</v>
          </cell>
          <cell r="D5514">
            <v>6360</v>
          </cell>
          <cell r="E5514">
            <v>1</v>
          </cell>
          <cell r="F5514" t="str">
            <v>G</v>
          </cell>
          <cell r="G5514" t="str">
            <v>G</v>
          </cell>
          <cell r="H5514" t="str">
            <v/>
          </cell>
          <cell r="I5514" t="str">
            <v/>
          </cell>
          <cell r="J5514" t="str">
            <v/>
          </cell>
          <cell r="K5514" t="str">
            <v>Large Commercial Aircraft</v>
          </cell>
          <cell r="L5514" t="str">
            <v>Airbus</v>
          </cell>
          <cell r="M5514" t="str">
            <v>Airbus A380</v>
          </cell>
        </row>
        <row r="5515">
          <cell r="A5515">
            <v>41</v>
          </cell>
          <cell r="B5515">
            <v>754</v>
          </cell>
          <cell r="C5515" t="str">
            <v>41#754</v>
          </cell>
          <cell r="D5515">
            <v>4603</v>
          </cell>
          <cell r="E5515">
            <v>1</v>
          </cell>
          <cell r="F5515" t="str">
            <v>A</v>
          </cell>
          <cell r="G5515" t="str">
            <v>A</v>
          </cell>
          <cell r="H5515" t="str">
            <v/>
          </cell>
          <cell r="I5515" t="str">
            <v/>
          </cell>
          <cell r="J5515" t="str">
            <v/>
          </cell>
          <cell r="K5515" t="str">
            <v>Business Jet</v>
          </cell>
          <cell r="L5515" t="str">
            <v>Cessna</v>
          </cell>
          <cell r="M5515" t="str">
            <v>Cessna Citation M2</v>
          </cell>
        </row>
        <row r="5516">
          <cell r="A5516">
            <v>550</v>
          </cell>
          <cell r="B5516">
            <v>754</v>
          </cell>
          <cell r="C5516" t="str">
            <v>550#754</v>
          </cell>
          <cell r="D5516">
            <v>4603</v>
          </cell>
          <cell r="E5516">
            <v>1</v>
          </cell>
          <cell r="F5516" t="str">
            <v>A</v>
          </cell>
          <cell r="G5516" t="str">
            <v>A</v>
          </cell>
          <cell r="H5516" t="str">
            <v/>
          </cell>
          <cell r="I5516" t="str">
            <v/>
          </cell>
          <cell r="J5516" t="str">
            <v/>
          </cell>
          <cell r="K5516" t="str">
            <v>Business Jet</v>
          </cell>
          <cell r="L5516" t="str">
            <v>Cirrus</v>
          </cell>
          <cell r="M5516" t="str">
            <v>Cirrus Vision Jet SF50</v>
          </cell>
        </row>
        <row r="5517">
          <cell r="A5517">
            <v>44</v>
          </cell>
          <cell r="B5517">
            <v>754</v>
          </cell>
          <cell r="C5517" t="str">
            <v>44#754</v>
          </cell>
          <cell r="D5517">
            <v>4603</v>
          </cell>
          <cell r="E5517">
            <v>1</v>
          </cell>
          <cell r="F5517" t="str">
            <v>A</v>
          </cell>
          <cell r="G5517" t="str">
            <v>A</v>
          </cell>
          <cell r="H5517" t="str">
            <v/>
          </cell>
          <cell r="I5517" t="str">
            <v/>
          </cell>
          <cell r="J5517" t="str">
            <v/>
          </cell>
          <cell r="K5517" t="str">
            <v>Business Jet</v>
          </cell>
          <cell r="L5517" t="str">
            <v>Cessna</v>
          </cell>
          <cell r="M5517" t="str">
            <v>Cessna Citation Mustang</v>
          </cell>
        </row>
        <row r="5518">
          <cell r="A5518">
            <v>70</v>
          </cell>
          <cell r="B5518">
            <v>754</v>
          </cell>
          <cell r="C5518" t="str">
            <v>70#754</v>
          </cell>
          <cell r="D5518">
            <v>4603</v>
          </cell>
          <cell r="E5518">
            <v>1</v>
          </cell>
          <cell r="F5518" t="str">
            <v>A</v>
          </cell>
          <cell r="G5518" t="str">
            <v>A</v>
          </cell>
          <cell r="H5518" t="str">
            <v/>
          </cell>
          <cell r="I5518" t="str">
            <v/>
          </cell>
          <cell r="J5518" t="str">
            <v/>
          </cell>
          <cell r="K5518" t="str">
            <v>Business Jet</v>
          </cell>
          <cell r="L5518" t="str">
            <v>Eclipse</v>
          </cell>
          <cell r="M5518" t="str">
            <v>Eclipse 550</v>
          </cell>
        </row>
        <row r="5519">
          <cell r="A5519">
            <v>590</v>
          </cell>
          <cell r="B5519">
            <v>754</v>
          </cell>
          <cell r="C5519" t="str">
            <v>590#754</v>
          </cell>
          <cell r="D5519">
            <v>4603</v>
          </cell>
          <cell r="E5519">
            <v>1</v>
          </cell>
          <cell r="F5519" t="str">
            <v>A</v>
          </cell>
          <cell r="G5519" t="str">
            <v>A</v>
          </cell>
          <cell r="H5519" t="str">
            <v/>
          </cell>
          <cell r="I5519" t="str">
            <v/>
          </cell>
          <cell r="J5519" t="str">
            <v/>
          </cell>
          <cell r="K5519" t="str">
            <v>Business Jet</v>
          </cell>
          <cell r="L5519" t="str">
            <v>Honda</v>
          </cell>
          <cell r="M5519" t="str">
            <v>Honda HA-2600 HondaJet</v>
          </cell>
        </row>
        <row r="5520">
          <cell r="A5520">
            <v>66</v>
          </cell>
          <cell r="B5520">
            <v>754</v>
          </cell>
          <cell r="C5520" t="str">
            <v>66#754</v>
          </cell>
          <cell r="D5520">
            <v>4603</v>
          </cell>
          <cell r="E5520">
            <v>1</v>
          </cell>
          <cell r="F5520" t="str">
            <v>A</v>
          </cell>
          <cell r="G5520" t="str">
            <v>A</v>
          </cell>
          <cell r="H5520" t="str">
            <v/>
          </cell>
          <cell r="I5520" t="str">
            <v/>
          </cell>
          <cell r="J5520" t="str">
            <v/>
          </cell>
          <cell r="K5520" t="str">
            <v>Business Jet</v>
          </cell>
          <cell r="L5520" t="str">
            <v>Honda</v>
          </cell>
          <cell r="M5520" t="str">
            <v>Honda HA-420 HondaJet</v>
          </cell>
        </row>
        <row r="5521">
          <cell r="A5521">
            <v>180</v>
          </cell>
          <cell r="B5521">
            <v>754</v>
          </cell>
          <cell r="C5521" t="str">
            <v>180#754</v>
          </cell>
          <cell r="D5521">
            <v>4603</v>
          </cell>
          <cell r="E5521">
            <v>1</v>
          </cell>
          <cell r="F5521" t="str">
            <v>A</v>
          </cell>
          <cell r="G5521" t="str">
            <v>A</v>
          </cell>
          <cell r="H5521" t="str">
            <v/>
          </cell>
          <cell r="I5521" t="str">
            <v/>
          </cell>
          <cell r="J5521" t="str">
            <v/>
          </cell>
          <cell r="K5521" t="str">
            <v>Business Jet</v>
          </cell>
          <cell r="L5521" t="str">
            <v>Nextant Aerospace</v>
          </cell>
          <cell r="M5521" t="str">
            <v>Nextant Aerospace - Nextant 400XT Aircraft</v>
          </cell>
        </row>
        <row r="5522">
          <cell r="A5522">
            <v>55</v>
          </cell>
          <cell r="B5522">
            <v>754</v>
          </cell>
          <cell r="C5522" t="str">
            <v>55#754</v>
          </cell>
          <cell r="D5522">
            <v>4603</v>
          </cell>
          <cell r="E5522">
            <v>1</v>
          </cell>
          <cell r="F5522" t="str">
            <v>A</v>
          </cell>
          <cell r="G5522" t="str">
            <v>A</v>
          </cell>
          <cell r="H5522" t="str">
            <v/>
          </cell>
          <cell r="I5522" t="str">
            <v/>
          </cell>
          <cell r="J5522" t="str">
            <v/>
          </cell>
          <cell r="K5522" t="str">
            <v>Business Jet</v>
          </cell>
          <cell r="L5522" t="str">
            <v>Embraer</v>
          </cell>
          <cell r="M5522" t="str">
            <v>Embraer Phenom 100</v>
          </cell>
        </row>
        <row r="5523">
          <cell r="A5523">
            <v>30</v>
          </cell>
          <cell r="B5523">
            <v>754</v>
          </cell>
          <cell r="C5523" t="str">
            <v>30#754</v>
          </cell>
          <cell r="D5523">
            <v>8837</v>
          </cell>
          <cell r="E5523">
            <v>1</v>
          </cell>
          <cell r="F5523" t="str">
            <v>B</v>
          </cell>
          <cell r="G5523" t="str">
            <v>B</v>
          </cell>
          <cell r="H5523" t="str">
            <v/>
          </cell>
          <cell r="I5523" t="str">
            <v/>
          </cell>
          <cell r="J5523" t="str">
            <v/>
          </cell>
          <cell r="K5523" t="str">
            <v>Business Jet</v>
          </cell>
          <cell r="L5523" t="str">
            <v>Hawker</v>
          </cell>
          <cell r="M5523" t="str">
            <v>Hawker 400</v>
          </cell>
        </row>
        <row r="5524">
          <cell r="A5524">
            <v>56</v>
          </cell>
          <cell r="B5524">
            <v>754</v>
          </cell>
          <cell r="C5524" t="str">
            <v>56#754</v>
          </cell>
          <cell r="D5524">
            <v>8837</v>
          </cell>
          <cell r="E5524">
            <v>1</v>
          </cell>
          <cell r="F5524" t="str">
            <v>B</v>
          </cell>
          <cell r="G5524" t="str">
            <v>B</v>
          </cell>
          <cell r="H5524" t="str">
            <v/>
          </cell>
          <cell r="I5524" t="str">
            <v/>
          </cell>
          <cell r="J5524" t="str">
            <v/>
          </cell>
          <cell r="K5524" t="str">
            <v>Business Jet</v>
          </cell>
          <cell r="L5524" t="str">
            <v>Embraer</v>
          </cell>
          <cell r="M5524" t="str">
            <v>Embraer Phenom 300</v>
          </cell>
        </row>
        <row r="5525">
          <cell r="A5525">
            <v>641</v>
          </cell>
          <cell r="B5525">
            <v>754</v>
          </cell>
          <cell r="C5525" t="str">
            <v>641#754</v>
          </cell>
          <cell r="D5525">
            <v>8837</v>
          </cell>
          <cell r="E5525">
            <v>1</v>
          </cell>
          <cell r="F5525" t="str">
            <v>B</v>
          </cell>
          <cell r="G5525" t="str">
            <v>B</v>
          </cell>
          <cell r="H5525" t="str">
            <v/>
          </cell>
          <cell r="I5525" t="str">
            <v/>
          </cell>
          <cell r="J5525" t="str">
            <v/>
          </cell>
          <cell r="K5525" t="str">
            <v>Business Jet</v>
          </cell>
          <cell r="L5525" t="str">
            <v>Embraer</v>
          </cell>
          <cell r="M5525" t="str">
            <v>Embraer Phenom 300X</v>
          </cell>
        </row>
        <row r="5526">
          <cell r="A5526">
            <v>42</v>
          </cell>
          <cell r="B5526">
            <v>754</v>
          </cell>
          <cell r="C5526" t="str">
            <v>42#754</v>
          </cell>
          <cell r="D5526">
            <v>8837</v>
          </cell>
          <cell r="E5526">
            <v>1</v>
          </cell>
          <cell r="F5526" t="str">
            <v>B</v>
          </cell>
          <cell r="G5526" t="str">
            <v>B</v>
          </cell>
          <cell r="H5526" t="str">
            <v/>
          </cell>
          <cell r="I5526" t="str">
            <v/>
          </cell>
          <cell r="J5526" t="str">
            <v/>
          </cell>
          <cell r="K5526" t="str">
            <v>Business Jet</v>
          </cell>
          <cell r="L5526" t="str">
            <v>Cessna</v>
          </cell>
          <cell r="M5526" t="str">
            <v>Cessna Citation CJ3</v>
          </cell>
        </row>
        <row r="5527">
          <cell r="A5527">
            <v>43</v>
          </cell>
          <cell r="B5527">
            <v>754</v>
          </cell>
          <cell r="C5527" t="str">
            <v>43#754</v>
          </cell>
          <cell r="D5527">
            <v>8837</v>
          </cell>
          <cell r="E5527">
            <v>1</v>
          </cell>
          <cell r="F5527" t="str">
            <v>B</v>
          </cell>
          <cell r="G5527" t="str">
            <v>B</v>
          </cell>
          <cell r="H5527" t="str">
            <v/>
          </cell>
          <cell r="I5527" t="str">
            <v/>
          </cell>
          <cell r="J5527" t="str">
            <v/>
          </cell>
          <cell r="K5527" t="str">
            <v>Business Jet</v>
          </cell>
          <cell r="L5527" t="str">
            <v>Cessna</v>
          </cell>
          <cell r="M5527" t="str">
            <v>Cessna Citation CJ4</v>
          </cell>
        </row>
        <row r="5528">
          <cell r="A5528">
            <v>39</v>
          </cell>
          <cell r="B5528">
            <v>754</v>
          </cell>
          <cell r="C5528" t="str">
            <v>39#754</v>
          </cell>
          <cell r="D5528">
            <v>8837</v>
          </cell>
          <cell r="E5528">
            <v>1</v>
          </cell>
          <cell r="F5528" t="str">
            <v>B</v>
          </cell>
          <cell r="G5528" t="str">
            <v>B</v>
          </cell>
          <cell r="H5528" t="str">
            <v/>
          </cell>
          <cell r="I5528" t="str">
            <v/>
          </cell>
          <cell r="J5528" t="str">
            <v/>
          </cell>
          <cell r="K5528" t="str">
            <v>Business Jet</v>
          </cell>
          <cell r="L5528" t="str">
            <v>Cessna</v>
          </cell>
          <cell r="M5528" t="str">
            <v>Cessna Citation Encore</v>
          </cell>
        </row>
        <row r="5529">
          <cell r="A5529">
            <v>668</v>
          </cell>
          <cell r="B5529">
            <v>754</v>
          </cell>
          <cell r="C5529" t="str">
            <v>668#754</v>
          </cell>
          <cell r="D5529">
            <v>10357</v>
          </cell>
          <cell r="E5529">
            <v>1</v>
          </cell>
          <cell r="F5529" t="str">
            <v>C</v>
          </cell>
          <cell r="G5529" t="str">
            <v>C</v>
          </cell>
          <cell r="H5529" t="str">
            <v/>
          </cell>
          <cell r="I5529" t="str">
            <v/>
          </cell>
          <cell r="J5529" t="str">
            <v/>
          </cell>
          <cell r="K5529" t="str">
            <v>Freighter</v>
          </cell>
          <cell r="L5529" t="str">
            <v>ATR</v>
          </cell>
          <cell r="M5529" t="str">
            <v>ATR 72-600F</v>
          </cell>
        </row>
        <row r="5530">
          <cell r="A5530">
            <v>667</v>
          </cell>
          <cell r="B5530">
            <v>754</v>
          </cell>
          <cell r="C5530" t="str">
            <v>667#754</v>
          </cell>
          <cell r="D5530">
            <v>10357</v>
          </cell>
          <cell r="E5530">
            <v>1</v>
          </cell>
          <cell r="F5530" t="str">
            <v>C</v>
          </cell>
          <cell r="G5530" t="str">
            <v>C</v>
          </cell>
          <cell r="H5530" t="str">
            <v/>
          </cell>
          <cell r="I5530" t="str">
            <v/>
          </cell>
          <cell r="J5530" t="str">
            <v/>
          </cell>
          <cell r="K5530" t="str">
            <v>Freighter</v>
          </cell>
          <cell r="L5530" t="str">
            <v>ATR</v>
          </cell>
          <cell r="M5530" t="str">
            <v>ATR 72/42 Freighter Conversion</v>
          </cell>
        </row>
        <row r="5531">
          <cell r="A5531">
            <v>34</v>
          </cell>
          <cell r="B5531">
            <v>754</v>
          </cell>
          <cell r="C5531" t="str">
            <v>34#754</v>
          </cell>
          <cell r="D5531">
            <v>13808</v>
          </cell>
          <cell r="E5531">
            <v>1</v>
          </cell>
          <cell r="F5531" t="str">
            <v>D</v>
          </cell>
          <cell r="G5531" t="str">
            <v>D (133% C) [$10,357]</v>
          </cell>
          <cell r="H5531" t="str">
            <v/>
          </cell>
          <cell r="I5531" t="str">
            <v/>
          </cell>
          <cell r="J5531" t="str">
            <v/>
          </cell>
          <cell r="K5531" t="str">
            <v>Business Jet</v>
          </cell>
          <cell r="L5531" t="str">
            <v>Bombardier</v>
          </cell>
          <cell r="M5531" t="str">
            <v>Bombardier Challenger 300/350</v>
          </cell>
        </row>
        <row r="5532">
          <cell r="A5532">
            <v>649</v>
          </cell>
          <cell r="B5532">
            <v>754</v>
          </cell>
          <cell r="C5532" t="str">
            <v>649#754</v>
          </cell>
          <cell r="D5532">
            <v>13808</v>
          </cell>
          <cell r="E5532">
            <v>1</v>
          </cell>
          <cell r="F5532" t="str">
            <v>D</v>
          </cell>
          <cell r="G5532" t="str">
            <v>D (133% C) [$10,357]</v>
          </cell>
          <cell r="H5532" t="str">
            <v/>
          </cell>
          <cell r="I5532" t="str">
            <v/>
          </cell>
          <cell r="J5532" t="str">
            <v/>
          </cell>
          <cell r="K5532" t="str">
            <v>Business Jet</v>
          </cell>
          <cell r="L5532" t="str">
            <v>Bombardier</v>
          </cell>
          <cell r="M5532" t="str">
            <v>Bombardier Challenger 3500</v>
          </cell>
        </row>
        <row r="5533">
          <cell r="A5533">
            <v>46</v>
          </cell>
          <cell r="B5533">
            <v>754</v>
          </cell>
          <cell r="C5533" t="str">
            <v>46#754</v>
          </cell>
          <cell r="D5533">
            <v>13808</v>
          </cell>
          <cell r="E5533">
            <v>1</v>
          </cell>
          <cell r="F5533" t="str">
            <v>D</v>
          </cell>
          <cell r="G5533" t="str">
            <v>D (133% C) [$10,357]</v>
          </cell>
          <cell r="H5533" t="str">
            <v/>
          </cell>
          <cell r="I5533" t="str">
            <v/>
          </cell>
          <cell r="J5533" t="str">
            <v/>
          </cell>
          <cell r="K5533" t="str">
            <v>Business Jet</v>
          </cell>
          <cell r="L5533" t="str">
            <v>Cessna</v>
          </cell>
          <cell r="M5533" t="str">
            <v>Cessna Citation Latitude</v>
          </cell>
        </row>
        <row r="5534">
          <cell r="A5534">
            <v>45</v>
          </cell>
          <cell r="B5534">
            <v>754</v>
          </cell>
          <cell r="C5534" t="str">
            <v>45#754</v>
          </cell>
          <cell r="D5534">
            <v>13808</v>
          </cell>
          <cell r="E5534">
            <v>1</v>
          </cell>
          <cell r="F5534" t="str">
            <v>D</v>
          </cell>
          <cell r="G5534" t="str">
            <v>D (133% C) [$10,357]</v>
          </cell>
          <cell r="H5534" t="str">
            <v/>
          </cell>
          <cell r="I5534" t="str">
            <v/>
          </cell>
          <cell r="J5534" t="str">
            <v/>
          </cell>
          <cell r="K5534" t="str">
            <v>Business Jet</v>
          </cell>
          <cell r="L5534" t="str">
            <v>Cessna</v>
          </cell>
          <cell r="M5534" t="str">
            <v>Cessna Citation Sovereign</v>
          </cell>
        </row>
        <row r="5535">
          <cell r="A5535">
            <v>49</v>
          </cell>
          <cell r="B5535">
            <v>754</v>
          </cell>
          <cell r="C5535" t="str">
            <v>49#754</v>
          </cell>
          <cell r="D5535">
            <v>13808</v>
          </cell>
          <cell r="E5535">
            <v>1</v>
          </cell>
          <cell r="F5535" t="str">
            <v>D</v>
          </cell>
          <cell r="G5535" t="str">
            <v>D (133% C) [$10,357]</v>
          </cell>
          <cell r="H5535" t="str">
            <v/>
          </cell>
          <cell r="I5535" t="str">
            <v/>
          </cell>
          <cell r="J5535" t="str">
            <v/>
          </cell>
          <cell r="K5535" t="str">
            <v>Business Jet</v>
          </cell>
          <cell r="L5535" t="str">
            <v>Cessna</v>
          </cell>
          <cell r="M5535" t="str">
            <v>Cessna Citation X</v>
          </cell>
        </row>
        <row r="5536">
          <cell r="A5536">
            <v>40</v>
          </cell>
          <cell r="B5536">
            <v>754</v>
          </cell>
          <cell r="C5536" t="str">
            <v>40#754</v>
          </cell>
          <cell r="D5536">
            <v>13808</v>
          </cell>
          <cell r="E5536">
            <v>1</v>
          </cell>
          <cell r="F5536" t="str">
            <v>D</v>
          </cell>
          <cell r="G5536" t="str">
            <v>D (133% C) [$10,357]</v>
          </cell>
          <cell r="H5536" t="str">
            <v/>
          </cell>
          <cell r="I5536" t="str">
            <v/>
          </cell>
          <cell r="J5536" t="str">
            <v/>
          </cell>
          <cell r="K5536" t="str">
            <v>Business Jet</v>
          </cell>
          <cell r="L5536" t="str">
            <v>Cessna</v>
          </cell>
          <cell r="M5536" t="str">
            <v>Cessna Citation XLS</v>
          </cell>
        </row>
        <row r="5537">
          <cell r="A5537">
            <v>53</v>
          </cell>
          <cell r="B5537">
            <v>754</v>
          </cell>
          <cell r="C5537" t="str">
            <v>53#754</v>
          </cell>
          <cell r="D5537">
            <v>13808</v>
          </cell>
          <cell r="E5537">
            <v>1</v>
          </cell>
          <cell r="F5537" t="str">
            <v>D</v>
          </cell>
          <cell r="G5537" t="str">
            <v>D (133% C) [$10,357]</v>
          </cell>
          <cell r="H5537" t="str">
            <v/>
          </cell>
          <cell r="I5537" t="str">
            <v/>
          </cell>
          <cell r="J5537" t="str">
            <v/>
          </cell>
          <cell r="K5537" t="str">
            <v>Business Jet</v>
          </cell>
          <cell r="L5537" t="str">
            <v>Dassault</v>
          </cell>
          <cell r="M5537" t="str">
            <v>Dassault Falcon 2000</v>
          </cell>
        </row>
        <row r="5538">
          <cell r="A5538">
            <v>640</v>
          </cell>
          <cell r="B5538">
            <v>754</v>
          </cell>
          <cell r="C5538" t="str">
            <v>640#754</v>
          </cell>
          <cell r="D5538">
            <v>13808</v>
          </cell>
          <cell r="E5538">
            <v>1</v>
          </cell>
          <cell r="F5538" t="str">
            <v>D</v>
          </cell>
          <cell r="G5538" t="str">
            <v>D (133% C) [$10,357]</v>
          </cell>
          <cell r="H5538" t="str">
            <v/>
          </cell>
          <cell r="I5538" t="str">
            <v/>
          </cell>
          <cell r="J5538" t="str">
            <v/>
          </cell>
          <cell r="K5538" t="str">
            <v>Business Jet</v>
          </cell>
          <cell r="L5538" t="str">
            <v>Dassault</v>
          </cell>
          <cell r="M5538" t="str">
            <v>Dassault Falcon 2X</v>
          </cell>
        </row>
        <row r="5539">
          <cell r="A5539">
            <v>64</v>
          </cell>
          <cell r="B5539">
            <v>754</v>
          </cell>
          <cell r="C5539" t="str">
            <v>64#754</v>
          </cell>
          <cell r="D5539">
            <v>13808</v>
          </cell>
          <cell r="E5539">
            <v>1</v>
          </cell>
          <cell r="F5539" t="str">
            <v>D</v>
          </cell>
          <cell r="G5539" t="str">
            <v>D (133% C) [$10,357]</v>
          </cell>
          <cell r="H5539" t="str">
            <v/>
          </cell>
          <cell r="I5539" t="str">
            <v/>
          </cell>
          <cell r="J5539" t="str">
            <v/>
          </cell>
          <cell r="K5539" t="str">
            <v>Business Jet</v>
          </cell>
          <cell r="L5539" t="str">
            <v>Gulfstream</v>
          </cell>
          <cell r="M5539" t="str">
            <v>Gulfstream G100</v>
          </cell>
        </row>
        <row r="5540">
          <cell r="A5540">
            <v>454</v>
          </cell>
          <cell r="B5540">
            <v>754</v>
          </cell>
          <cell r="C5540" t="str">
            <v>454#754</v>
          </cell>
          <cell r="D5540">
            <v>13808</v>
          </cell>
          <cell r="E5540">
            <v>1</v>
          </cell>
          <cell r="F5540" t="str">
            <v>D</v>
          </cell>
          <cell r="G5540" t="str">
            <v>D (133% C) [$10,357]</v>
          </cell>
          <cell r="H5540" t="str">
            <v/>
          </cell>
          <cell r="I5540" t="str">
            <v/>
          </cell>
          <cell r="J5540" t="str">
            <v/>
          </cell>
          <cell r="K5540" t="str">
            <v>Business Jet</v>
          </cell>
          <cell r="L5540" t="str">
            <v>Gulfstream</v>
          </cell>
          <cell r="M5540" t="str">
            <v>Gulfstream G280</v>
          </cell>
        </row>
        <row r="5541">
          <cell r="A5541">
            <v>33</v>
          </cell>
          <cell r="B5541">
            <v>754</v>
          </cell>
          <cell r="C5541" t="str">
            <v>33#754</v>
          </cell>
          <cell r="D5541">
            <v>13808</v>
          </cell>
          <cell r="E5541">
            <v>1</v>
          </cell>
          <cell r="F5541" t="str">
            <v>D</v>
          </cell>
          <cell r="G5541" t="str">
            <v>D (133% C) [$10,357]</v>
          </cell>
          <cell r="H5541" t="str">
            <v/>
          </cell>
          <cell r="I5541" t="str">
            <v/>
          </cell>
          <cell r="J5541" t="str">
            <v/>
          </cell>
          <cell r="K5541" t="str">
            <v>Business Jet</v>
          </cell>
          <cell r="L5541" t="str">
            <v>Hawker</v>
          </cell>
          <cell r="M5541" t="str">
            <v>Hawker 4000</v>
          </cell>
        </row>
        <row r="5542">
          <cell r="A5542">
            <v>32</v>
          </cell>
          <cell r="B5542">
            <v>754</v>
          </cell>
          <cell r="C5542" t="str">
            <v>32#754</v>
          </cell>
          <cell r="D5542">
            <v>13808</v>
          </cell>
          <cell r="E5542">
            <v>1</v>
          </cell>
          <cell r="F5542" t="str">
            <v>D</v>
          </cell>
          <cell r="G5542" t="str">
            <v>D (133% C) [$10,357]</v>
          </cell>
          <cell r="H5542" t="str">
            <v/>
          </cell>
          <cell r="I5542" t="str">
            <v/>
          </cell>
          <cell r="J5542" t="str">
            <v/>
          </cell>
          <cell r="K5542" t="str">
            <v>Business Jet</v>
          </cell>
          <cell r="L5542" t="str">
            <v>Hawker</v>
          </cell>
          <cell r="M5542" t="str">
            <v>Hawker 750/850/900</v>
          </cell>
        </row>
        <row r="5543">
          <cell r="A5543">
            <v>68</v>
          </cell>
          <cell r="B5543">
            <v>754</v>
          </cell>
          <cell r="C5543" t="str">
            <v>68#754</v>
          </cell>
          <cell r="D5543">
            <v>13808</v>
          </cell>
          <cell r="E5543">
            <v>1</v>
          </cell>
          <cell r="F5543" t="str">
            <v>D</v>
          </cell>
          <cell r="G5543" t="str">
            <v>D (133% C) [$10,357]</v>
          </cell>
          <cell r="H5543" t="str">
            <v/>
          </cell>
          <cell r="I5543" t="str">
            <v/>
          </cell>
          <cell r="J5543" t="str">
            <v/>
          </cell>
          <cell r="K5543" t="str">
            <v>Business Jet</v>
          </cell>
          <cell r="L5543" t="str">
            <v>Learjet</v>
          </cell>
          <cell r="M5543" t="str">
            <v>Learjet 60</v>
          </cell>
        </row>
        <row r="5544">
          <cell r="A5544">
            <v>67</v>
          </cell>
          <cell r="B5544">
            <v>754</v>
          </cell>
          <cell r="C5544" t="str">
            <v>67#754</v>
          </cell>
          <cell r="D5544">
            <v>13808</v>
          </cell>
          <cell r="E5544">
            <v>1</v>
          </cell>
          <cell r="F5544" t="str">
            <v>D</v>
          </cell>
          <cell r="G5544" t="str">
            <v>D (133% C) [$10,357]</v>
          </cell>
          <cell r="H5544" t="str">
            <v/>
          </cell>
          <cell r="I5544" t="str">
            <v/>
          </cell>
          <cell r="J5544" t="str">
            <v/>
          </cell>
          <cell r="K5544" t="str">
            <v>Business Jet</v>
          </cell>
          <cell r="L5544" t="str">
            <v>Learjet</v>
          </cell>
          <cell r="M5544" t="str">
            <v>Learjet 70/75</v>
          </cell>
        </row>
        <row r="5545">
          <cell r="A5545">
            <v>57</v>
          </cell>
          <cell r="B5545">
            <v>754</v>
          </cell>
          <cell r="C5545" t="str">
            <v>57#754</v>
          </cell>
          <cell r="D5545">
            <v>13808</v>
          </cell>
          <cell r="E5545">
            <v>1</v>
          </cell>
          <cell r="F5545" t="str">
            <v>D</v>
          </cell>
          <cell r="G5545" t="str">
            <v>D (133% C) [$10,357]</v>
          </cell>
          <cell r="H5545" t="str">
            <v/>
          </cell>
          <cell r="I5545" t="str">
            <v/>
          </cell>
          <cell r="J5545" t="str">
            <v/>
          </cell>
          <cell r="K5545" t="str">
            <v>Business Jet</v>
          </cell>
          <cell r="L5545" t="str">
            <v>Embraer</v>
          </cell>
          <cell r="M5545" t="str">
            <v>Legacy 450/Praetor 500</v>
          </cell>
        </row>
        <row r="5546">
          <cell r="A5546">
            <v>58</v>
          </cell>
          <cell r="B5546">
            <v>754</v>
          </cell>
          <cell r="C5546" t="str">
            <v>58#754</v>
          </cell>
          <cell r="D5546">
            <v>13808</v>
          </cell>
          <cell r="E5546">
            <v>1</v>
          </cell>
          <cell r="F5546" t="str">
            <v>D</v>
          </cell>
          <cell r="G5546" t="str">
            <v>D (133% C) [$10,357]</v>
          </cell>
          <cell r="H5546" t="str">
            <v/>
          </cell>
          <cell r="I5546" t="str">
            <v/>
          </cell>
          <cell r="J5546" t="str">
            <v/>
          </cell>
          <cell r="K5546" t="str">
            <v>Business Jet</v>
          </cell>
          <cell r="L5546" t="str">
            <v>Embraer</v>
          </cell>
          <cell r="M5546" t="str">
            <v>Legacy 500/Praetor 600</v>
          </cell>
        </row>
        <row r="5547">
          <cell r="A5547">
            <v>71</v>
          </cell>
          <cell r="B5547">
            <v>754</v>
          </cell>
          <cell r="C5547" t="str">
            <v>71#754</v>
          </cell>
          <cell r="D5547">
            <v>13808</v>
          </cell>
          <cell r="E5547">
            <v>1</v>
          </cell>
          <cell r="F5547" t="str">
            <v>D</v>
          </cell>
          <cell r="G5547" t="str">
            <v>D (133% C) [$10,357]</v>
          </cell>
          <cell r="H5547" t="str">
            <v/>
          </cell>
          <cell r="I5547" t="str">
            <v/>
          </cell>
          <cell r="J5547" t="str">
            <v/>
          </cell>
          <cell r="K5547" t="str">
            <v>Business Jet</v>
          </cell>
          <cell r="L5547" t="str">
            <v>Pilatus</v>
          </cell>
          <cell r="M5547" t="str">
            <v>Pilatus PC-24</v>
          </cell>
        </row>
        <row r="5548">
          <cell r="A5548">
            <v>642</v>
          </cell>
          <cell r="B5548">
            <v>754</v>
          </cell>
          <cell r="C5548" t="str">
            <v>642#754</v>
          </cell>
          <cell r="D5548">
            <v>14498</v>
          </cell>
          <cell r="E5548">
            <v>1</v>
          </cell>
          <cell r="F5548" t="str">
            <v>E</v>
          </cell>
          <cell r="G5548" t="str">
            <v>E (105% D) [$13,808]</v>
          </cell>
          <cell r="H5548" t="str">
            <v/>
          </cell>
          <cell r="I5548" t="str">
            <v/>
          </cell>
          <cell r="J5548" t="str">
            <v/>
          </cell>
          <cell r="K5548" t="str">
            <v>Business Jet</v>
          </cell>
          <cell r="L5548" t="str">
            <v>Gulfstream</v>
          </cell>
          <cell r="M5548" t="str">
            <v>Gulfstream G285X</v>
          </cell>
        </row>
        <row r="5549">
          <cell r="A5549">
            <v>671</v>
          </cell>
          <cell r="B5549">
            <v>754</v>
          </cell>
          <cell r="C5549" t="str">
            <v>671#754</v>
          </cell>
          <cell r="D5549">
            <v>14672</v>
          </cell>
          <cell r="E5549">
            <v>1</v>
          </cell>
          <cell r="F5549" t="str">
            <v>F</v>
          </cell>
          <cell r="G5549" t="str">
            <v>F</v>
          </cell>
          <cell r="H5549" t="str">
            <v/>
          </cell>
          <cell r="I5549" t="str">
            <v/>
          </cell>
          <cell r="J5549" t="str">
            <v/>
          </cell>
          <cell r="K5549" t="str">
            <v>Freighter</v>
          </cell>
          <cell r="L5549" t="str">
            <v>Embraer</v>
          </cell>
          <cell r="M5549" t="str">
            <v>Embraer E190F (P2F)</v>
          </cell>
        </row>
        <row r="5550">
          <cell r="A5550">
            <v>672</v>
          </cell>
          <cell r="B5550">
            <v>754</v>
          </cell>
          <cell r="C5550" t="str">
            <v>672#754</v>
          </cell>
          <cell r="D5550">
            <v>14672</v>
          </cell>
          <cell r="E5550">
            <v>1</v>
          </cell>
          <cell r="F5550" t="str">
            <v>F</v>
          </cell>
          <cell r="G5550" t="str">
            <v>F</v>
          </cell>
          <cell r="H5550" t="str">
            <v/>
          </cell>
          <cell r="I5550" t="str">
            <v/>
          </cell>
          <cell r="J5550" t="str">
            <v/>
          </cell>
          <cell r="K5550" t="str">
            <v>Freighter</v>
          </cell>
          <cell r="L5550" t="str">
            <v>Embraer</v>
          </cell>
          <cell r="M5550" t="str">
            <v>Embraer E195F (P2F)</v>
          </cell>
        </row>
        <row r="5551">
          <cell r="A5551">
            <v>515</v>
          </cell>
          <cell r="B5551">
            <v>754</v>
          </cell>
          <cell r="C5551" t="str">
            <v>515#754</v>
          </cell>
          <cell r="D5551">
            <v>17261</v>
          </cell>
          <cell r="E5551">
            <v>1</v>
          </cell>
          <cell r="F5551" t="str">
            <v>G</v>
          </cell>
          <cell r="G5551" t="str">
            <v>G</v>
          </cell>
          <cell r="H5551" t="str">
            <v/>
          </cell>
          <cell r="I5551" t="str">
            <v/>
          </cell>
          <cell r="J5551" t="str">
            <v/>
          </cell>
          <cell r="K5551" t="str">
            <v>Large Commercial Aircraft</v>
          </cell>
          <cell r="L5551" t="str">
            <v>Airbus</v>
          </cell>
          <cell r="M5551" t="str">
            <v>Airbus A321neo</v>
          </cell>
        </row>
        <row r="5552">
          <cell r="A5552">
            <v>535</v>
          </cell>
          <cell r="B5552">
            <v>754</v>
          </cell>
          <cell r="C5552" t="str">
            <v>535#754</v>
          </cell>
          <cell r="D5552">
            <v>17261</v>
          </cell>
          <cell r="E5552">
            <v>1</v>
          </cell>
          <cell r="F5552" t="str">
            <v>G</v>
          </cell>
          <cell r="G5552" t="str">
            <v>G</v>
          </cell>
          <cell r="H5552" t="str">
            <v/>
          </cell>
          <cell r="I5552" t="str">
            <v/>
          </cell>
          <cell r="J5552" t="str">
            <v/>
          </cell>
          <cell r="K5552" t="str">
            <v>Large Commercial Aircraft</v>
          </cell>
          <cell r="L5552" t="str">
            <v>Boeing</v>
          </cell>
          <cell r="M5552" t="str">
            <v>Boeing 737 Classic: 737-400</v>
          </cell>
        </row>
        <row r="5553">
          <cell r="A5553">
            <v>536</v>
          </cell>
          <cell r="B5553">
            <v>754</v>
          </cell>
          <cell r="C5553" t="str">
            <v>536#754</v>
          </cell>
          <cell r="D5553">
            <v>17261</v>
          </cell>
          <cell r="E5553">
            <v>1</v>
          </cell>
          <cell r="F5553" t="str">
            <v>G</v>
          </cell>
          <cell r="G5553" t="str">
            <v>G</v>
          </cell>
          <cell r="H5553" t="str">
            <v/>
          </cell>
          <cell r="I5553" t="str">
            <v/>
          </cell>
          <cell r="J5553" t="str">
            <v/>
          </cell>
          <cell r="K5553" t="str">
            <v>Large Commercial Aircraft</v>
          </cell>
          <cell r="L5553" t="str">
            <v>Boeing</v>
          </cell>
          <cell r="M5553" t="str">
            <v>Boeing 737 Classic: 737-500</v>
          </cell>
        </row>
        <row r="5554">
          <cell r="A5554">
            <v>309</v>
          </cell>
          <cell r="B5554">
            <v>754</v>
          </cell>
          <cell r="C5554" t="str">
            <v>309#754</v>
          </cell>
          <cell r="D5554">
            <v>17261</v>
          </cell>
          <cell r="E5554">
            <v>1</v>
          </cell>
          <cell r="F5554" t="str">
            <v>G</v>
          </cell>
          <cell r="G5554" t="str">
            <v>G</v>
          </cell>
          <cell r="H5554" t="str">
            <v/>
          </cell>
          <cell r="I5554" t="str">
            <v/>
          </cell>
          <cell r="J5554" t="str">
            <v/>
          </cell>
          <cell r="K5554" t="str">
            <v>Large Commercial Aircraft</v>
          </cell>
          <cell r="L5554" t="str">
            <v>Boeing</v>
          </cell>
          <cell r="M5554" t="str">
            <v>Boeing 737 MAX: 737 MAX 10</v>
          </cell>
        </row>
        <row r="5555">
          <cell r="A5555">
            <v>195</v>
          </cell>
          <cell r="B5555">
            <v>754</v>
          </cell>
          <cell r="C5555" t="str">
            <v>195#754</v>
          </cell>
          <cell r="D5555">
            <v>17261</v>
          </cell>
          <cell r="E5555">
            <v>1</v>
          </cell>
          <cell r="F5555" t="str">
            <v>G</v>
          </cell>
          <cell r="G5555" t="str">
            <v>G</v>
          </cell>
          <cell r="H5555" t="str">
            <v/>
          </cell>
          <cell r="I5555" t="str">
            <v/>
          </cell>
          <cell r="J5555" t="str">
            <v/>
          </cell>
          <cell r="K5555" t="str">
            <v>Large Commercial Aircraft</v>
          </cell>
          <cell r="L5555" t="str">
            <v>Boeing</v>
          </cell>
          <cell r="M5555" t="str">
            <v>Boeing 737 MAX: 737 MAX 7</v>
          </cell>
        </row>
        <row r="5556">
          <cell r="A5556">
            <v>196</v>
          </cell>
          <cell r="B5556">
            <v>754</v>
          </cell>
          <cell r="C5556" t="str">
            <v>196#754</v>
          </cell>
          <cell r="D5556">
            <v>17261</v>
          </cell>
          <cell r="E5556">
            <v>1</v>
          </cell>
          <cell r="F5556" t="str">
            <v>G</v>
          </cell>
          <cell r="G5556" t="str">
            <v>G</v>
          </cell>
          <cell r="H5556" t="str">
            <v/>
          </cell>
          <cell r="I5556" t="str">
            <v/>
          </cell>
          <cell r="J5556" t="str">
            <v/>
          </cell>
          <cell r="K5556" t="str">
            <v>Large Commercial Aircraft</v>
          </cell>
          <cell r="L5556" t="str">
            <v>Boeing</v>
          </cell>
          <cell r="M5556" t="str">
            <v>Boeing 737 MAX: 737 MAX 8</v>
          </cell>
        </row>
        <row r="5557">
          <cell r="A5557">
            <v>211</v>
          </cell>
          <cell r="B5557">
            <v>754</v>
          </cell>
          <cell r="C5557" t="str">
            <v>211#754</v>
          </cell>
          <cell r="D5557">
            <v>17261</v>
          </cell>
          <cell r="E5557">
            <v>1</v>
          </cell>
          <cell r="F5557" t="str">
            <v>G</v>
          </cell>
          <cell r="G5557" t="str">
            <v>G</v>
          </cell>
          <cell r="H5557" t="str">
            <v/>
          </cell>
          <cell r="I5557" t="str">
            <v/>
          </cell>
          <cell r="J5557" t="str">
            <v/>
          </cell>
          <cell r="K5557" t="str">
            <v>Large Commercial Aircraft</v>
          </cell>
          <cell r="L5557" t="str">
            <v>Airbus</v>
          </cell>
          <cell r="M5557" t="str">
            <v>Airbus A321neo</v>
          </cell>
        </row>
        <row r="5558">
          <cell r="A5558">
            <v>299</v>
          </cell>
          <cell r="B5558">
            <v>754</v>
          </cell>
          <cell r="C5558" t="str">
            <v>299#754</v>
          </cell>
          <cell r="D5558">
            <v>17261</v>
          </cell>
          <cell r="E5558">
            <v>1</v>
          </cell>
          <cell r="F5558" t="str">
            <v>G</v>
          </cell>
          <cell r="G5558" t="str">
            <v>G</v>
          </cell>
          <cell r="H5558" t="str">
            <v/>
          </cell>
          <cell r="I5558" t="str">
            <v/>
          </cell>
          <cell r="J5558" t="str">
            <v/>
          </cell>
          <cell r="K5558" t="str">
            <v>Large Commercial Aircraft</v>
          </cell>
          <cell r="L5558" t="str">
            <v>Boeing</v>
          </cell>
          <cell r="M5558" t="str">
            <v>Boeing 717</v>
          </cell>
        </row>
        <row r="5559">
          <cell r="A5559">
            <v>534</v>
          </cell>
          <cell r="B5559">
            <v>754</v>
          </cell>
          <cell r="C5559" t="str">
            <v>534#754</v>
          </cell>
          <cell r="D5559">
            <v>17261</v>
          </cell>
          <cell r="E5559">
            <v>1</v>
          </cell>
          <cell r="F5559" t="str">
            <v>G</v>
          </cell>
          <cell r="G5559" t="str">
            <v>G</v>
          </cell>
          <cell r="H5559" t="str">
            <v/>
          </cell>
          <cell r="I5559" t="str">
            <v/>
          </cell>
          <cell r="J5559" t="str">
            <v/>
          </cell>
          <cell r="K5559" t="str">
            <v>Large Commercial Aircraft</v>
          </cell>
          <cell r="L5559" t="str">
            <v>Boeing</v>
          </cell>
          <cell r="M5559" t="str">
            <v>Boeing 737 Classic: 737-300</v>
          </cell>
        </row>
        <row r="5560">
          <cell r="A5560">
            <v>221</v>
          </cell>
          <cell r="B5560">
            <v>754</v>
          </cell>
          <cell r="C5560" t="str">
            <v>221#754</v>
          </cell>
          <cell r="D5560">
            <v>17261</v>
          </cell>
          <cell r="E5560">
            <v>1</v>
          </cell>
          <cell r="F5560" t="str">
            <v>G</v>
          </cell>
          <cell r="G5560" t="str">
            <v>G</v>
          </cell>
          <cell r="H5560" t="str">
            <v/>
          </cell>
          <cell r="I5560" t="str">
            <v/>
          </cell>
          <cell r="J5560" t="str">
            <v/>
          </cell>
          <cell r="K5560" t="str">
            <v>Large Commercial Aircraft</v>
          </cell>
          <cell r="L5560" t="str">
            <v>Airbus</v>
          </cell>
          <cell r="M5560" t="str">
            <v>Airbus A220-100</v>
          </cell>
        </row>
        <row r="5561">
          <cell r="A5561">
            <v>222</v>
          </cell>
          <cell r="B5561">
            <v>754</v>
          </cell>
          <cell r="C5561" t="str">
            <v>222#754</v>
          </cell>
          <cell r="D5561">
            <v>17261</v>
          </cell>
          <cell r="E5561">
            <v>1</v>
          </cell>
          <cell r="F5561" t="str">
            <v>G</v>
          </cell>
          <cell r="G5561" t="str">
            <v>G</v>
          </cell>
          <cell r="H5561" t="str">
            <v/>
          </cell>
          <cell r="I5561" t="str">
            <v/>
          </cell>
          <cell r="J5561" t="str">
            <v/>
          </cell>
          <cell r="K5561" t="str">
            <v>Large Commercial Aircraft</v>
          </cell>
          <cell r="L5561" t="str">
            <v>Airbus</v>
          </cell>
          <cell r="M5561" t="str">
            <v>Airbus A220-300</v>
          </cell>
        </row>
        <row r="5562">
          <cell r="A5562">
            <v>634</v>
          </cell>
          <cell r="B5562">
            <v>754</v>
          </cell>
          <cell r="C5562" t="str">
            <v>634#754</v>
          </cell>
          <cell r="D5562">
            <v>17261</v>
          </cell>
          <cell r="E5562">
            <v>1</v>
          </cell>
          <cell r="F5562" t="str">
            <v>G</v>
          </cell>
          <cell r="G5562" t="str">
            <v>G</v>
          </cell>
          <cell r="H5562" t="str">
            <v/>
          </cell>
          <cell r="I5562" t="str">
            <v/>
          </cell>
          <cell r="J5562" t="str">
            <v/>
          </cell>
          <cell r="K5562" t="str">
            <v>Large Commercial Aircraft</v>
          </cell>
          <cell r="L5562" t="str">
            <v>Airbus</v>
          </cell>
          <cell r="M5562" t="str">
            <v>A319-100</v>
          </cell>
        </row>
        <row r="5563">
          <cell r="A5563">
            <v>633</v>
          </cell>
          <cell r="B5563">
            <v>754</v>
          </cell>
          <cell r="C5563" t="str">
            <v>633#754</v>
          </cell>
          <cell r="D5563">
            <v>17261</v>
          </cell>
          <cell r="E5563">
            <v>1</v>
          </cell>
          <cell r="F5563" t="str">
            <v>G</v>
          </cell>
          <cell r="G5563" t="str">
            <v>G</v>
          </cell>
          <cell r="H5563">
            <v>15000</v>
          </cell>
          <cell r="I5563">
            <v>0.15073333333333333</v>
          </cell>
          <cell r="J5563" t="str">
            <v/>
          </cell>
          <cell r="K5563" t="str">
            <v>Large Commercial Aircraft</v>
          </cell>
          <cell r="L5563" t="str">
            <v>Airbus</v>
          </cell>
          <cell r="M5563" t="str">
            <v>A320-200</v>
          </cell>
        </row>
        <row r="5564">
          <cell r="A5564">
            <v>206</v>
          </cell>
          <cell r="B5564">
            <v>754</v>
          </cell>
          <cell r="C5564" t="str">
            <v>206#754</v>
          </cell>
          <cell r="D5564">
            <v>17261</v>
          </cell>
          <cell r="E5564">
            <v>1</v>
          </cell>
          <cell r="F5564" t="str">
            <v>G</v>
          </cell>
          <cell r="G5564" t="str">
            <v>G</v>
          </cell>
          <cell r="H5564" t="str">
            <v/>
          </cell>
          <cell r="I5564" t="str">
            <v/>
          </cell>
          <cell r="J5564" t="str">
            <v/>
          </cell>
          <cell r="K5564" t="str">
            <v>Large Commercial Aircraft</v>
          </cell>
          <cell r="L5564" t="str">
            <v>Airbus</v>
          </cell>
          <cell r="M5564" t="str">
            <v>Airbus A319ceo</v>
          </cell>
        </row>
        <row r="5565">
          <cell r="A5565">
            <v>510</v>
          </cell>
          <cell r="B5565">
            <v>754</v>
          </cell>
          <cell r="C5565" t="str">
            <v>510#754</v>
          </cell>
          <cell r="D5565">
            <v>17261</v>
          </cell>
          <cell r="E5565">
            <v>1</v>
          </cell>
          <cell r="F5565" t="str">
            <v>G</v>
          </cell>
          <cell r="G5565" t="str">
            <v>G</v>
          </cell>
          <cell r="H5565" t="str">
            <v/>
          </cell>
          <cell r="I5565" t="str">
            <v/>
          </cell>
          <cell r="J5565" t="str">
            <v/>
          </cell>
          <cell r="K5565" t="str">
            <v>Large Commercial Aircraft</v>
          </cell>
          <cell r="L5565" t="str">
            <v>Airbus</v>
          </cell>
          <cell r="M5565" t="str">
            <v>Airbus A319ceo</v>
          </cell>
        </row>
        <row r="5566">
          <cell r="A5566">
            <v>207</v>
          </cell>
          <cell r="B5566">
            <v>754</v>
          </cell>
          <cell r="C5566" t="str">
            <v>207#754</v>
          </cell>
          <cell r="D5566">
            <v>17261</v>
          </cell>
          <cell r="E5566">
            <v>1</v>
          </cell>
          <cell r="F5566" t="str">
            <v>G</v>
          </cell>
          <cell r="G5566" t="str">
            <v>G</v>
          </cell>
          <cell r="H5566" t="str">
            <v/>
          </cell>
          <cell r="I5566" t="str">
            <v/>
          </cell>
          <cell r="J5566" t="str">
            <v/>
          </cell>
          <cell r="K5566" t="str">
            <v>Large Commercial Aircraft</v>
          </cell>
          <cell r="L5566" t="str">
            <v>Airbus</v>
          </cell>
          <cell r="M5566" t="str">
            <v>Airbus A320ceo</v>
          </cell>
        </row>
        <row r="5567">
          <cell r="A5567">
            <v>511</v>
          </cell>
          <cell r="B5567">
            <v>754</v>
          </cell>
          <cell r="C5567" t="str">
            <v>511#754</v>
          </cell>
          <cell r="D5567">
            <v>17261</v>
          </cell>
          <cell r="E5567">
            <v>1</v>
          </cell>
          <cell r="F5567" t="str">
            <v>G</v>
          </cell>
          <cell r="G5567" t="str">
            <v>G</v>
          </cell>
          <cell r="H5567" t="str">
            <v/>
          </cell>
          <cell r="I5567" t="str">
            <v/>
          </cell>
          <cell r="J5567" t="str">
            <v/>
          </cell>
          <cell r="K5567" t="str">
            <v>Large Commercial Aircraft</v>
          </cell>
          <cell r="L5567" t="str">
            <v>Airbus</v>
          </cell>
          <cell r="M5567" t="str">
            <v>Airbus A320ceo</v>
          </cell>
        </row>
        <row r="5568">
          <cell r="A5568">
            <v>208</v>
          </cell>
          <cell r="B5568">
            <v>754</v>
          </cell>
          <cell r="C5568" t="str">
            <v>208#754</v>
          </cell>
          <cell r="D5568">
            <v>17261</v>
          </cell>
          <cell r="E5568">
            <v>1</v>
          </cell>
          <cell r="F5568" t="str">
            <v>G</v>
          </cell>
          <cell r="G5568" t="str">
            <v>G</v>
          </cell>
          <cell r="H5568" t="str">
            <v/>
          </cell>
          <cell r="I5568" t="str">
            <v/>
          </cell>
          <cell r="J5568" t="str">
            <v/>
          </cell>
          <cell r="K5568" t="str">
            <v>Large Commercial Aircraft</v>
          </cell>
          <cell r="L5568" t="str">
            <v>Airbus</v>
          </cell>
          <cell r="M5568" t="str">
            <v>Airbus A321ceo</v>
          </cell>
        </row>
        <row r="5569">
          <cell r="A5569">
            <v>512</v>
          </cell>
          <cell r="B5569">
            <v>754</v>
          </cell>
          <cell r="C5569" t="str">
            <v>512#754</v>
          </cell>
          <cell r="D5569">
            <v>17261</v>
          </cell>
          <cell r="E5569">
            <v>1</v>
          </cell>
          <cell r="F5569" t="str">
            <v>G</v>
          </cell>
          <cell r="G5569" t="str">
            <v>G</v>
          </cell>
          <cell r="H5569" t="str">
            <v/>
          </cell>
          <cell r="I5569" t="str">
            <v/>
          </cell>
          <cell r="J5569" t="str">
            <v/>
          </cell>
          <cell r="K5569" t="str">
            <v>Large Commercial Aircraft</v>
          </cell>
          <cell r="L5569" t="str">
            <v>Airbus</v>
          </cell>
          <cell r="M5569" t="str">
            <v>Airbus A321ceo</v>
          </cell>
        </row>
        <row r="5570">
          <cell r="A5570">
            <v>513</v>
          </cell>
          <cell r="B5570">
            <v>754</v>
          </cell>
          <cell r="C5570" t="str">
            <v>513#754</v>
          </cell>
          <cell r="D5570">
            <v>17261</v>
          </cell>
          <cell r="E5570">
            <v>1</v>
          </cell>
          <cell r="F5570" t="str">
            <v>G</v>
          </cell>
          <cell r="G5570" t="str">
            <v>G</v>
          </cell>
          <cell r="H5570" t="str">
            <v/>
          </cell>
          <cell r="I5570" t="str">
            <v/>
          </cell>
          <cell r="J5570" t="str">
            <v/>
          </cell>
          <cell r="K5570" t="str">
            <v>Large Commercial Aircraft</v>
          </cell>
          <cell r="L5570" t="str">
            <v>Airbus</v>
          </cell>
          <cell r="M5570" t="str">
            <v>Airbus A319neo</v>
          </cell>
        </row>
        <row r="5571">
          <cell r="A5571">
            <v>209</v>
          </cell>
          <cell r="B5571">
            <v>754</v>
          </cell>
          <cell r="C5571" t="str">
            <v>209#754</v>
          </cell>
          <cell r="D5571">
            <v>17261</v>
          </cell>
          <cell r="E5571">
            <v>1</v>
          </cell>
          <cell r="F5571" t="str">
            <v>G</v>
          </cell>
          <cell r="G5571" t="str">
            <v>G</v>
          </cell>
          <cell r="H5571" t="str">
            <v/>
          </cell>
          <cell r="I5571" t="str">
            <v/>
          </cell>
          <cell r="J5571" t="str">
            <v/>
          </cell>
          <cell r="K5571" t="str">
            <v>Large Commercial Aircraft</v>
          </cell>
          <cell r="L5571" t="str">
            <v>Airbus</v>
          </cell>
          <cell r="M5571" t="str">
            <v>Airbus A319neo</v>
          </cell>
        </row>
        <row r="5572">
          <cell r="A5572">
            <v>514</v>
          </cell>
          <cell r="B5572">
            <v>754</v>
          </cell>
          <cell r="C5572" t="str">
            <v>514#754</v>
          </cell>
          <cell r="D5572">
            <v>17261</v>
          </cell>
          <cell r="E5572">
            <v>1</v>
          </cell>
          <cell r="F5572" t="str">
            <v>G</v>
          </cell>
          <cell r="G5572" t="str">
            <v>G</v>
          </cell>
          <cell r="H5572" t="str">
            <v/>
          </cell>
          <cell r="I5572" t="str">
            <v/>
          </cell>
          <cell r="J5572" t="str">
            <v/>
          </cell>
          <cell r="K5572" t="str">
            <v>Large Commercial Aircraft</v>
          </cell>
          <cell r="L5572" t="str">
            <v>Airbus</v>
          </cell>
          <cell r="M5572" t="str">
            <v>Airbus A320neo</v>
          </cell>
        </row>
        <row r="5573">
          <cell r="A5573">
            <v>210</v>
          </cell>
          <cell r="B5573">
            <v>754</v>
          </cell>
          <cell r="C5573" t="str">
            <v>210#754</v>
          </cell>
          <cell r="D5573">
            <v>17261</v>
          </cell>
          <cell r="E5573">
            <v>1</v>
          </cell>
          <cell r="F5573" t="str">
            <v>G</v>
          </cell>
          <cell r="G5573" t="str">
            <v>G</v>
          </cell>
          <cell r="H5573" t="str">
            <v/>
          </cell>
          <cell r="I5573" t="str">
            <v/>
          </cell>
          <cell r="J5573" t="str">
            <v/>
          </cell>
          <cell r="K5573" t="str">
            <v>Large Commercial Aircraft</v>
          </cell>
          <cell r="L5573" t="str">
            <v>Airbus</v>
          </cell>
          <cell r="M5573" t="str">
            <v>Airbus A320neo</v>
          </cell>
        </row>
        <row r="5574">
          <cell r="A5574">
            <v>665</v>
          </cell>
          <cell r="B5574">
            <v>754</v>
          </cell>
          <cell r="C5574" t="str">
            <v>665#754</v>
          </cell>
          <cell r="D5574">
            <v>17261</v>
          </cell>
          <cell r="E5574">
            <v>1</v>
          </cell>
          <cell r="F5574" t="str">
            <v>G</v>
          </cell>
          <cell r="G5574" t="str">
            <v>G</v>
          </cell>
          <cell r="H5574" t="str">
            <v/>
          </cell>
          <cell r="I5574" t="str">
            <v/>
          </cell>
          <cell r="J5574" t="str">
            <v/>
          </cell>
          <cell r="K5574" t="str">
            <v>Freighter</v>
          </cell>
          <cell r="L5574" t="str">
            <v>Airbus</v>
          </cell>
          <cell r="M5574" t="str">
            <v>A320-200P2F</v>
          </cell>
        </row>
        <row r="5575">
          <cell r="A5575">
            <v>666</v>
          </cell>
          <cell r="B5575">
            <v>754</v>
          </cell>
          <cell r="C5575" t="str">
            <v>666#754</v>
          </cell>
          <cell r="D5575">
            <v>17261</v>
          </cell>
          <cell r="E5575">
            <v>1</v>
          </cell>
          <cell r="F5575" t="str">
            <v>G</v>
          </cell>
          <cell r="G5575" t="str">
            <v>G</v>
          </cell>
          <cell r="H5575" t="str">
            <v/>
          </cell>
          <cell r="I5575" t="str">
            <v/>
          </cell>
          <cell r="J5575" t="str">
            <v/>
          </cell>
          <cell r="K5575" t="str">
            <v>Freighter</v>
          </cell>
          <cell r="L5575" t="str">
            <v>Airbus</v>
          </cell>
          <cell r="M5575" t="str">
            <v>A321P2F</v>
          </cell>
        </row>
        <row r="5576">
          <cell r="A5576">
            <v>573</v>
          </cell>
          <cell r="B5576">
            <v>754</v>
          </cell>
          <cell r="C5576" t="str">
            <v>573#754</v>
          </cell>
          <cell r="D5576">
            <v>17261</v>
          </cell>
          <cell r="E5576">
            <v>1</v>
          </cell>
          <cell r="F5576" t="str">
            <v>G</v>
          </cell>
          <cell r="G5576" t="str">
            <v>G</v>
          </cell>
          <cell r="H5576" t="str">
            <v/>
          </cell>
          <cell r="I5576" t="str">
            <v/>
          </cell>
          <cell r="J5576" t="str">
            <v/>
          </cell>
          <cell r="K5576" t="str">
            <v>Freighter</v>
          </cell>
          <cell r="L5576" t="str">
            <v>Boeing</v>
          </cell>
          <cell r="M5576" t="str">
            <v>Boeing 737-300SF</v>
          </cell>
        </row>
        <row r="5577">
          <cell r="A5577">
            <v>572</v>
          </cell>
          <cell r="B5577">
            <v>754</v>
          </cell>
          <cell r="C5577" t="str">
            <v>572#754</v>
          </cell>
          <cell r="D5577">
            <v>17261</v>
          </cell>
          <cell r="E5577">
            <v>1</v>
          </cell>
          <cell r="F5577" t="str">
            <v>G</v>
          </cell>
          <cell r="G5577" t="str">
            <v>G</v>
          </cell>
          <cell r="H5577" t="str">
            <v/>
          </cell>
          <cell r="I5577" t="str">
            <v/>
          </cell>
          <cell r="J5577" t="str">
            <v/>
          </cell>
          <cell r="K5577" t="str">
            <v>Freighter</v>
          </cell>
          <cell r="L5577" t="str">
            <v>Boeing</v>
          </cell>
          <cell r="M5577" t="str">
            <v>Boeing 737-400SF</v>
          </cell>
        </row>
        <row r="5578">
          <cell r="A5578">
            <v>591</v>
          </cell>
          <cell r="B5578">
            <v>754</v>
          </cell>
          <cell r="C5578" t="str">
            <v>591#754</v>
          </cell>
          <cell r="D5578">
            <v>17261</v>
          </cell>
          <cell r="E5578">
            <v>1</v>
          </cell>
          <cell r="F5578" t="str">
            <v>G</v>
          </cell>
          <cell r="G5578" t="str">
            <v>G</v>
          </cell>
          <cell r="H5578" t="str">
            <v/>
          </cell>
          <cell r="I5578" t="str">
            <v/>
          </cell>
          <cell r="J5578" t="str">
            <v/>
          </cell>
          <cell r="K5578" t="str">
            <v>Freighter</v>
          </cell>
          <cell r="L5578" t="str">
            <v>Boeing</v>
          </cell>
          <cell r="M5578" t="str">
            <v>Boeing 737-700C</v>
          </cell>
        </row>
        <row r="5579">
          <cell r="A5579">
            <v>571</v>
          </cell>
          <cell r="B5579">
            <v>754</v>
          </cell>
          <cell r="C5579" t="str">
            <v>571#754</v>
          </cell>
          <cell r="D5579">
            <v>17261</v>
          </cell>
          <cell r="E5579">
            <v>1</v>
          </cell>
          <cell r="F5579" t="str">
            <v>G</v>
          </cell>
          <cell r="G5579" t="str">
            <v>G</v>
          </cell>
          <cell r="H5579" t="str">
            <v/>
          </cell>
          <cell r="I5579" t="str">
            <v/>
          </cell>
          <cell r="J5579" t="str">
            <v/>
          </cell>
          <cell r="K5579" t="str">
            <v>Freighter</v>
          </cell>
          <cell r="L5579" t="str">
            <v>Boeing</v>
          </cell>
          <cell r="M5579" t="str">
            <v>Boeing 737-700/-800CF</v>
          </cell>
        </row>
        <row r="5580">
          <cell r="A5580">
            <v>596</v>
          </cell>
          <cell r="B5580">
            <v>754</v>
          </cell>
          <cell r="C5580" t="str">
            <v>596#754</v>
          </cell>
          <cell r="D5580">
            <v>17261</v>
          </cell>
          <cell r="E5580">
            <v>1</v>
          </cell>
          <cell r="F5580" t="str">
            <v>G</v>
          </cell>
          <cell r="G5580" t="str">
            <v>G</v>
          </cell>
          <cell r="H5580" t="str">
            <v/>
          </cell>
          <cell r="I5580" t="str">
            <v/>
          </cell>
          <cell r="J5580" t="str">
            <v/>
          </cell>
          <cell r="K5580" t="str">
            <v>Freighter</v>
          </cell>
          <cell r="L5580" t="str">
            <v>Boeing</v>
          </cell>
          <cell r="M5580" t="str">
            <v>Boeing 757-200 PF/SF</v>
          </cell>
        </row>
        <row r="5581">
          <cell r="A5581">
            <v>595</v>
          </cell>
          <cell r="B5581">
            <v>754</v>
          </cell>
          <cell r="C5581" t="str">
            <v>595#754</v>
          </cell>
          <cell r="D5581">
            <v>17261</v>
          </cell>
          <cell r="E5581">
            <v>1</v>
          </cell>
          <cell r="F5581" t="str">
            <v>G</v>
          </cell>
          <cell r="G5581" t="str">
            <v>G</v>
          </cell>
          <cell r="H5581" t="str">
            <v/>
          </cell>
          <cell r="I5581" t="str">
            <v/>
          </cell>
          <cell r="J5581" t="str">
            <v/>
          </cell>
          <cell r="K5581" t="str">
            <v>Freighter</v>
          </cell>
          <cell r="L5581" t="str">
            <v>Boeing</v>
          </cell>
          <cell r="M5581" t="str">
            <v>Boeing 757-200 PF/SF</v>
          </cell>
        </row>
        <row r="5582">
          <cell r="A5582">
            <v>35</v>
          </cell>
          <cell r="B5582">
            <v>754</v>
          </cell>
          <cell r="C5582" t="str">
            <v>35#754</v>
          </cell>
          <cell r="D5582">
            <v>17261</v>
          </cell>
          <cell r="E5582">
            <v>1</v>
          </cell>
          <cell r="F5582" t="str">
            <v>G</v>
          </cell>
          <cell r="G5582" t="str">
            <v>G</v>
          </cell>
          <cell r="H5582" t="str">
            <v/>
          </cell>
          <cell r="I5582" t="str">
            <v/>
          </cell>
          <cell r="J5582" t="str">
            <v/>
          </cell>
          <cell r="K5582" t="str">
            <v>Business Jet</v>
          </cell>
          <cell r="L5582" t="str">
            <v>Bombardier</v>
          </cell>
          <cell r="M5582" t="str">
            <v>Bombardier Challenger 600 series</v>
          </cell>
        </row>
        <row r="5583">
          <cell r="A5583">
            <v>635</v>
          </cell>
          <cell r="B5583">
            <v>754</v>
          </cell>
          <cell r="C5583" t="str">
            <v>635#754</v>
          </cell>
          <cell r="D5583">
            <v>17261</v>
          </cell>
          <cell r="E5583">
            <v>1</v>
          </cell>
          <cell r="F5583" t="str">
            <v>G</v>
          </cell>
          <cell r="G5583" t="str">
            <v>G</v>
          </cell>
          <cell r="H5583" t="str">
            <v/>
          </cell>
          <cell r="I5583" t="str">
            <v/>
          </cell>
          <cell r="J5583" t="str">
            <v/>
          </cell>
          <cell r="K5583" t="str">
            <v>Business Jet</v>
          </cell>
          <cell r="L5583" t="str">
            <v>Bombardier</v>
          </cell>
          <cell r="M5583" t="str">
            <v>Bombardier Challenger 6XX series</v>
          </cell>
        </row>
        <row r="5584">
          <cell r="A5584">
            <v>72</v>
          </cell>
          <cell r="B5584">
            <v>754</v>
          </cell>
          <cell r="C5584" t="str">
            <v>72#754</v>
          </cell>
          <cell r="D5584">
            <v>17261</v>
          </cell>
          <cell r="E5584">
            <v>1</v>
          </cell>
          <cell r="F5584" t="str">
            <v>G</v>
          </cell>
          <cell r="G5584" t="str">
            <v>G</v>
          </cell>
          <cell r="H5584" t="str">
            <v/>
          </cell>
          <cell r="I5584" t="str">
            <v/>
          </cell>
          <cell r="J5584" t="str">
            <v/>
          </cell>
          <cell r="K5584" t="str">
            <v>Business Jet</v>
          </cell>
          <cell r="L5584" t="str">
            <v>Bombardier</v>
          </cell>
          <cell r="M5584" t="str">
            <v>Bombardier Challenger 850</v>
          </cell>
        </row>
        <row r="5585">
          <cell r="A5585">
            <v>48</v>
          </cell>
          <cell r="B5585">
            <v>754</v>
          </cell>
          <cell r="C5585" t="str">
            <v>48#754</v>
          </cell>
          <cell r="D5585">
            <v>17261</v>
          </cell>
          <cell r="E5585">
            <v>1</v>
          </cell>
          <cell r="F5585" t="str">
            <v>G</v>
          </cell>
          <cell r="G5585" t="str">
            <v>G</v>
          </cell>
          <cell r="H5585" t="str">
            <v/>
          </cell>
          <cell r="I5585" t="str">
            <v/>
          </cell>
          <cell r="J5585" t="str">
            <v/>
          </cell>
          <cell r="K5585" t="str">
            <v>Business Jet</v>
          </cell>
          <cell r="L5585" t="str">
            <v>Cessna</v>
          </cell>
          <cell r="M5585" t="str">
            <v>Cessna Citation Hemisphere</v>
          </cell>
        </row>
        <row r="5586">
          <cell r="A5586">
            <v>47</v>
          </cell>
          <cell r="B5586">
            <v>754</v>
          </cell>
          <cell r="C5586" t="str">
            <v>47#754</v>
          </cell>
          <cell r="D5586">
            <v>17261</v>
          </cell>
          <cell r="E5586">
            <v>1</v>
          </cell>
          <cell r="F5586" t="str">
            <v>G</v>
          </cell>
          <cell r="G5586" t="str">
            <v>G</v>
          </cell>
          <cell r="H5586" t="str">
            <v/>
          </cell>
          <cell r="I5586" t="str">
            <v/>
          </cell>
          <cell r="J5586" t="str">
            <v/>
          </cell>
          <cell r="K5586" t="str">
            <v>Business Jet</v>
          </cell>
          <cell r="L5586" t="str">
            <v>Cessna</v>
          </cell>
          <cell r="M5586" t="str">
            <v>Cessna Citation Longitude</v>
          </cell>
        </row>
        <row r="5587">
          <cell r="A5587">
            <v>587</v>
          </cell>
          <cell r="B5587">
            <v>754</v>
          </cell>
          <cell r="C5587" t="str">
            <v>587#754</v>
          </cell>
          <cell r="D5587">
            <v>17261</v>
          </cell>
          <cell r="E5587">
            <v>1</v>
          </cell>
          <cell r="F5587" t="str">
            <v>G</v>
          </cell>
          <cell r="G5587" t="str">
            <v>G</v>
          </cell>
          <cell r="H5587" t="str">
            <v/>
          </cell>
          <cell r="I5587" t="str">
            <v/>
          </cell>
          <cell r="J5587" t="str">
            <v/>
          </cell>
          <cell r="K5587" t="str">
            <v>Business Jet</v>
          </cell>
          <cell r="L5587" t="str">
            <v>Dassault</v>
          </cell>
          <cell r="M5587" t="str">
            <v>Dassault Falcon 10X</v>
          </cell>
        </row>
        <row r="5588">
          <cell r="A5588">
            <v>51</v>
          </cell>
          <cell r="B5588">
            <v>754</v>
          </cell>
          <cell r="C5588" t="str">
            <v>51#754</v>
          </cell>
          <cell r="D5588">
            <v>17261</v>
          </cell>
          <cell r="E5588">
            <v>1</v>
          </cell>
          <cell r="F5588" t="str">
            <v>G</v>
          </cell>
          <cell r="G5588" t="str">
            <v>G</v>
          </cell>
          <cell r="H5588" t="str">
            <v/>
          </cell>
          <cell r="I5588" t="str">
            <v/>
          </cell>
          <cell r="J5588" t="str">
            <v/>
          </cell>
          <cell r="K5588" t="str">
            <v>Business Jet</v>
          </cell>
          <cell r="L5588" t="str">
            <v>Dassault</v>
          </cell>
          <cell r="M5588" t="str">
            <v>Dassault Falcon 6X</v>
          </cell>
        </row>
        <row r="5589">
          <cell r="A5589">
            <v>54</v>
          </cell>
          <cell r="B5589">
            <v>754</v>
          </cell>
          <cell r="C5589" t="str">
            <v>54#754</v>
          </cell>
          <cell r="D5589">
            <v>17261</v>
          </cell>
          <cell r="E5589">
            <v>1</v>
          </cell>
          <cell r="F5589" t="str">
            <v>G</v>
          </cell>
          <cell r="G5589" t="str">
            <v>G</v>
          </cell>
          <cell r="H5589" t="str">
            <v/>
          </cell>
          <cell r="I5589" t="str">
            <v/>
          </cell>
          <cell r="J5589" t="str">
            <v/>
          </cell>
          <cell r="K5589" t="str">
            <v>Business Jet</v>
          </cell>
          <cell r="L5589" t="str">
            <v>Dassault</v>
          </cell>
          <cell r="M5589" t="str">
            <v>Dassault Falcon 7X/8X</v>
          </cell>
        </row>
        <row r="5590">
          <cell r="A5590">
            <v>50</v>
          </cell>
          <cell r="B5590">
            <v>754</v>
          </cell>
          <cell r="C5590" t="str">
            <v>50#754</v>
          </cell>
          <cell r="D5590">
            <v>17261</v>
          </cell>
          <cell r="E5590">
            <v>1</v>
          </cell>
          <cell r="F5590" t="str">
            <v>G</v>
          </cell>
          <cell r="G5590" t="str">
            <v>G</v>
          </cell>
          <cell r="H5590" t="str">
            <v/>
          </cell>
          <cell r="I5590" t="str">
            <v/>
          </cell>
          <cell r="J5590" t="str">
            <v/>
          </cell>
          <cell r="K5590" t="str">
            <v>Business Jet</v>
          </cell>
          <cell r="L5590" t="str">
            <v>Dassault</v>
          </cell>
          <cell r="M5590" t="str">
            <v>Dassault Falcon 900</v>
          </cell>
        </row>
        <row r="5591">
          <cell r="A5591">
            <v>59</v>
          </cell>
          <cell r="B5591">
            <v>754</v>
          </cell>
          <cell r="C5591" t="str">
            <v>59#754</v>
          </cell>
          <cell r="D5591">
            <v>17261</v>
          </cell>
          <cell r="E5591">
            <v>1</v>
          </cell>
          <cell r="F5591" t="str">
            <v>G</v>
          </cell>
          <cell r="G5591" t="str">
            <v>G</v>
          </cell>
          <cell r="H5591" t="str">
            <v/>
          </cell>
          <cell r="I5591" t="str">
            <v/>
          </cell>
          <cell r="J5591" t="str">
            <v/>
          </cell>
          <cell r="K5591" t="str">
            <v>Business Jet</v>
          </cell>
          <cell r="L5591" t="str">
            <v>Gulfstream</v>
          </cell>
          <cell r="M5591" t="str">
            <v>Gulfstream G450</v>
          </cell>
        </row>
        <row r="5592">
          <cell r="A5592">
            <v>61</v>
          </cell>
          <cell r="B5592">
            <v>754</v>
          </cell>
          <cell r="C5592" t="str">
            <v>61#754</v>
          </cell>
          <cell r="D5592">
            <v>17261</v>
          </cell>
          <cell r="E5592">
            <v>1</v>
          </cell>
          <cell r="F5592" t="str">
            <v>G</v>
          </cell>
          <cell r="G5592" t="str">
            <v>G</v>
          </cell>
          <cell r="H5592" t="str">
            <v/>
          </cell>
          <cell r="I5592" t="str">
            <v/>
          </cell>
          <cell r="J5592" t="str">
            <v/>
          </cell>
          <cell r="K5592" t="str">
            <v>Business Jet</v>
          </cell>
          <cell r="L5592" t="str">
            <v>Gulfstream</v>
          </cell>
          <cell r="M5592" t="str">
            <v>Gulfstream G500</v>
          </cell>
        </row>
        <row r="5593">
          <cell r="A5593">
            <v>62</v>
          </cell>
          <cell r="B5593">
            <v>754</v>
          </cell>
          <cell r="C5593" t="str">
            <v>62#754</v>
          </cell>
          <cell r="D5593">
            <v>17261</v>
          </cell>
          <cell r="E5593">
            <v>1</v>
          </cell>
          <cell r="F5593" t="str">
            <v>G</v>
          </cell>
          <cell r="G5593" t="str">
            <v>G</v>
          </cell>
          <cell r="H5593" t="str">
            <v/>
          </cell>
          <cell r="I5593" t="str">
            <v/>
          </cell>
          <cell r="J5593" t="str">
            <v/>
          </cell>
          <cell r="K5593" t="str">
            <v>Business Jet</v>
          </cell>
          <cell r="L5593" t="str">
            <v>Gulfstream</v>
          </cell>
          <cell r="M5593" t="str">
            <v xml:space="preserve">Gulfstream G600 </v>
          </cell>
        </row>
        <row r="5594">
          <cell r="A5594">
            <v>60</v>
          </cell>
          <cell r="B5594">
            <v>754</v>
          </cell>
          <cell r="C5594" t="str">
            <v>60#754</v>
          </cell>
          <cell r="D5594">
            <v>17261</v>
          </cell>
          <cell r="E5594">
            <v>1</v>
          </cell>
          <cell r="F5594" t="str">
            <v>G</v>
          </cell>
          <cell r="G5594" t="str">
            <v>G</v>
          </cell>
          <cell r="H5594" t="str">
            <v/>
          </cell>
          <cell r="I5594" t="str">
            <v/>
          </cell>
          <cell r="J5594" t="str">
            <v/>
          </cell>
          <cell r="K5594" t="str">
            <v>Business Jet</v>
          </cell>
          <cell r="L5594" t="str">
            <v>Gulfstream</v>
          </cell>
          <cell r="M5594" t="str">
            <v>Gulfstream G550</v>
          </cell>
        </row>
        <row r="5595">
          <cell r="A5595">
            <v>63</v>
          </cell>
          <cell r="B5595">
            <v>754</v>
          </cell>
          <cell r="C5595" t="str">
            <v>63#754</v>
          </cell>
          <cell r="D5595">
            <v>17261</v>
          </cell>
          <cell r="E5595">
            <v>1</v>
          </cell>
          <cell r="F5595" t="str">
            <v>G</v>
          </cell>
          <cell r="G5595" t="str">
            <v>G</v>
          </cell>
          <cell r="H5595" t="str">
            <v/>
          </cell>
          <cell r="I5595" t="str">
            <v/>
          </cell>
          <cell r="J5595" t="str">
            <v/>
          </cell>
          <cell r="K5595" t="str">
            <v>Business Jet</v>
          </cell>
          <cell r="L5595" t="str">
            <v>Gulfstream</v>
          </cell>
          <cell r="M5595" t="str">
            <v>Gulfstream G650</v>
          </cell>
        </row>
        <row r="5596">
          <cell r="A5596">
            <v>598</v>
          </cell>
          <cell r="B5596">
            <v>754</v>
          </cell>
          <cell r="C5596" t="str">
            <v>598#754</v>
          </cell>
          <cell r="D5596">
            <v>17261</v>
          </cell>
          <cell r="E5596">
            <v>1</v>
          </cell>
          <cell r="F5596" t="str">
            <v>G</v>
          </cell>
          <cell r="G5596" t="str">
            <v>G</v>
          </cell>
          <cell r="H5596" t="str">
            <v/>
          </cell>
          <cell r="I5596" t="str">
            <v/>
          </cell>
          <cell r="J5596" t="str">
            <v/>
          </cell>
          <cell r="K5596" t="str">
            <v>Business Jet</v>
          </cell>
          <cell r="L5596" t="str">
            <v>Gulfstream</v>
          </cell>
          <cell r="M5596" t="str">
            <v>Gulfstream G700</v>
          </cell>
        </row>
        <row r="5597">
          <cell r="A5597">
            <v>38</v>
          </cell>
          <cell r="B5597">
            <v>754</v>
          </cell>
          <cell r="C5597" t="str">
            <v>38#754</v>
          </cell>
          <cell r="D5597">
            <v>17261</v>
          </cell>
          <cell r="E5597">
            <v>1</v>
          </cell>
          <cell r="F5597" t="str">
            <v>G</v>
          </cell>
          <cell r="G5597" t="str">
            <v>G</v>
          </cell>
          <cell r="H5597" t="str">
            <v/>
          </cell>
          <cell r="I5597" t="str">
            <v/>
          </cell>
          <cell r="J5597" t="str">
            <v/>
          </cell>
          <cell r="K5597" t="str">
            <v>Business Jet</v>
          </cell>
          <cell r="L5597" t="str">
            <v>Bombardier</v>
          </cell>
          <cell r="M5597" t="str">
            <v>Bombardier Global 7500/8000</v>
          </cell>
        </row>
        <row r="5598">
          <cell r="A5598">
            <v>36</v>
          </cell>
          <cell r="B5598">
            <v>754</v>
          </cell>
          <cell r="C5598" t="str">
            <v>36#754</v>
          </cell>
          <cell r="D5598">
            <v>17261</v>
          </cell>
          <cell r="E5598">
            <v>1</v>
          </cell>
          <cell r="F5598" t="str">
            <v>G</v>
          </cell>
          <cell r="G5598" t="str">
            <v>G</v>
          </cell>
          <cell r="H5598">
            <v>15000</v>
          </cell>
          <cell r="I5598">
            <v>0.15073333333333333</v>
          </cell>
          <cell r="J5598" t="str">
            <v/>
          </cell>
          <cell r="K5598" t="str">
            <v>Business Jet</v>
          </cell>
          <cell r="L5598" t="str">
            <v>Bombardier</v>
          </cell>
          <cell r="M5598" t="str">
            <v>Bombardier Global 5000</v>
          </cell>
        </row>
        <row r="5599">
          <cell r="A5599">
            <v>576</v>
          </cell>
          <cell r="B5599">
            <v>754</v>
          </cell>
          <cell r="C5599" t="str">
            <v>576#754</v>
          </cell>
          <cell r="D5599">
            <v>17261</v>
          </cell>
          <cell r="E5599">
            <v>1</v>
          </cell>
          <cell r="F5599" t="str">
            <v>G</v>
          </cell>
          <cell r="G5599" t="str">
            <v>G</v>
          </cell>
          <cell r="H5599" t="str">
            <v/>
          </cell>
          <cell r="I5599" t="str">
            <v/>
          </cell>
          <cell r="J5599" t="str">
            <v/>
          </cell>
          <cell r="K5599" t="str">
            <v>Business Jet</v>
          </cell>
          <cell r="L5599" t="str">
            <v>Bombardier</v>
          </cell>
          <cell r="M5599" t="str">
            <v>Bombardier Global 5500</v>
          </cell>
        </row>
        <row r="5600">
          <cell r="A5600">
            <v>37</v>
          </cell>
          <cell r="B5600">
            <v>754</v>
          </cell>
          <cell r="C5600" t="str">
            <v>37#754</v>
          </cell>
          <cell r="D5600">
            <v>17261</v>
          </cell>
          <cell r="E5600">
            <v>1</v>
          </cell>
          <cell r="F5600" t="str">
            <v>G</v>
          </cell>
          <cell r="G5600" t="str">
            <v>G</v>
          </cell>
          <cell r="H5600" t="str">
            <v/>
          </cell>
          <cell r="I5600" t="str">
            <v/>
          </cell>
          <cell r="J5600" t="str">
            <v/>
          </cell>
          <cell r="K5600" t="str">
            <v>Business Jet</v>
          </cell>
          <cell r="L5600" t="str">
            <v>Bombardier</v>
          </cell>
          <cell r="M5600" t="str">
            <v>Bombardier Global 6000</v>
          </cell>
        </row>
        <row r="5601">
          <cell r="A5601">
            <v>577</v>
          </cell>
          <cell r="B5601">
            <v>754</v>
          </cell>
          <cell r="C5601" t="str">
            <v>577#754</v>
          </cell>
          <cell r="D5601">
            <v>17261</v>
          </cell>
          <cell r="E5601">
            <v>1</v>
          </cell>
          <cell r="F5601" t="str">
            <v>G</v>
          </cell>
          <cell r="G5601" t="str">
            <v>G</v>
          </cell>
          <cell r="H5601" t="str">
            <v/>
          </cell>
          <cell r="I5601" t="str">
            <v/>
          </cell>
          <cell r="J5601" t="str">
            <v/>
          </cell>
          <cell r="K5601" t="str">
            <v>Business Jet</v>
          </cell>
          <cell r="L5601" t="str">
            <v>Bombardier</v>
          </cell>
          <cell r="M5601" t="str">
            <v>Bombardier Global 6500</v>
          </cell>
        </row>
        <row r="5602">
          <cell r="A5602">
            <v>74</v>
          </cell>
          <cell r="B5602">
            <v>754</v>
          </cell>
          <cell r="C5602" t="str">
            <v>74#754</v>
          </cell>
          <cell r="D5602">
            <v>17261</v>
          </cell>
          <cell r="E5602">
            <v>1</v>
          </cell>
          <cell r="F5602" t="str">
            <v>G</v>
          </cell>
          <cell r="G5602" t="str">
            <v>G</v>
          </cell>
          <cell r="H5602" t="str">
            <v/>
          </cell>
          <cell r="I5602" t="str">
            <v/>
          </cell>
          <cell r="J5602" t="str">
            <v/>
          </cell>
          <cell r="K5602" t="str">
            <v>Business Jet</v>
          </cell>
          <cell r="L5602" t="str">
            <v>Embraer</v>
          </cell>
          <cell r="M5602" t="str">
            <v>Embraer Legacy 600/650</v>
          </cell>
        </row>
        <row r="5603">
          <cell r="A5603">
            <v>652</v>
          </cell>
          <cell r="B5603">
            <v>754</v>
          </cell>
          <cell r="C5603" t="str">
            <v>652#754</v>
          </cell>
          <cell r="D5603">
            <v>17261</v>
          </cell>
          <cell r="E5603">
            <v>1</v>
          </cell>
          <cell r="F5603" t="str">
            <v>G</v>
          </cell>
          <cell r="G5603" t="str">
            <v>G</v>
          </cell>
          <cell r="H5603" t="str">
            <v/>
          </cell>
          <cell r="I5603" t="str">
            <v/>
          </cell>
          <cell r="J5603" t="str">
            <v/>
          </cell>
          <cell r="K5603" t="str">
            <v>Business Jet</v>
          </cell>
          <cell r="L5603" t="str">
            <v>Embraer</v>
          </cell>
          <cell r="M5603" t="str">
            <v>Embraer legacy 700</v>
          </cell>
        </row>
        <row r="5604">
          <cell r="A5604">
            <v>73</v>
          </cell>
          <cell r="B5604">
            <v>754</v>
          </cell>
          <cell r="C5604" t="str">
            <v>73#754</v>
          </cell>
          <cell r="D5604">
            <v>17261</v>
          </cell>
          <cell r="E5604">
            <v>1</v>
          </cell>
          <cell r="F5604" t="str">
            <v>G</v>
          </cell>
          <cell r="G5604" t="str">
            <v>G</v>
          </cell>
          <cell r="H5604" t="str">
            <v/>
          </cell>
          <cell r="I5604" t="str">
            <v/>
          </cell>
          <cell r="J5604" t="str">
            <v/>
          </cell>
          <cell r="K5604" t="str">
            <v>Business Jet</v>
          </cell>
          <cell r="L5604" t="str">
            <v>Embraer</v>
          </cell>
          <cell r="M5604" t="str">
            <v>Embraer Lineage 1000</v>
          </cell>
        </row>
        <row r="5605">
          <cell r="A5605">
            <v>674</v>
          </cell>
          <cell r="B5605">
            <v>754</v>
          </cell>
          <cell r="C5605" t="str">
            <v>674#754</v>
          </cell>
          <cell r="D5605">
            <v>17261</v>
          </cell>
          <cell r="E5605">
            <v>1</v>
          </cell>
          <cell r="F5605" t="str">
            <v>G</v>
          </cell>
          <cell r="G5605" t="str">
            <v>G</v>
          </cell>
          <cell r="H5605" t="str">
            <v/>
          </cell>
          <cell r="I5605" t="str">
            <v/>
          </cell>
          <cell r="J5605" t="str">
            <v/>
          </cell>
          <cell r="K5605" t="str">
            <v>Business Jet</v>
          </cell>
          <cell r="L5605" t="str">
            <v>Airbus</v>
          </cell>
          <cell r="M5605" t="str">
            <v>Airbus ACJ TwoTwenty</v>
          </cell>
        </row>
        <row r="5606">
          <cell r="A5606">
            <v>296</v>
          </cell>
          <cell r="B5606">
            <v>754</v>
          </cell>
          <cell r="C5606" t="str">
            <v>296#754</v>
          </cell>
          <cell r="D5606">
            <v>17261</v>
          </cell>
          <cell r="E5606">
            <v>1</v>
          </cell>
          <cell r="F5606" t="str">
            <v>G</v>
          </cell>
          <cell r="G5606" t="str">
            <v>G</v>
          </cell>
          <cell r="H5606" t="str">
            <v/>
          </cell>
          <cell r="I5606" t="str">
            <v/>
          </cell>
          <cell r="J5606" t="str">
            <v/>
          </cell>
          <cell r="K5606" t="str">
            <v>Business Jet</v>
          </cell>
          <cell r="L5606" t="str">
            <v>Airbus</v>
          </cell>
          <cell r="M5606" t="str">
            <v>Airbus ACJ320 Family</v>
          </cell>
        </row>
        <row r="5607">
          <cell r="A5607">
            <v>526</v>
          </cell>
          <cell r="B5607">
            <v>754</v>
          </cell>
          <cell r="C5607" t="str">
            <v>526#754</v>
          </cell>
          <cell r="D5607">
            <v>17261</v>
          </cell>
          <cell r="E5607">
            <v>1</v>
          </cell>
          <cell r="F5607" t="str">
            <v>G</v>
          </cell>
          <cell r="G5607" t="str">
            <v>G</v>
          </cell>
          <cell r="H5607" t="str">
            <v/>
          </cell>
          <cell r="I5607" t="str">
            <v/>
          </cell>
          <cell r="J5607" t="str">
            <v/>
          </cell>
          <cell r="K5607" t="str">
            <v>Business Jet</v>
          </cell>
          <cell r="L5607" t="str">
            <v>Airbus</v>
          </cell>
          <cell r="M5607" t="str">
            <v>Airbus ACJ320 Family</v>
          </cell>
        </row>
        <row r="5608">
          <cell r="A5608">
            <v>528</v>
          </cell>
          <cell r="B5608">
            <v>754</v>
          </cell>
          <cell r="C5608" t="str">
            <v>528#754</v>
          </cell>
          <cell r="D5608">
            <v>17261</v>
          </cell>
          <cell r="E5608">
            <v>1</v>
          </cell>
          <cell r="F5608" t="str">
            <v>G</v>
          </cell>
          <cell r="G5608" t="str">
            <v>G</v>
          </cell>
          <cell r="H5608" t="str">
            <v/>
          </cell>
          <cell r="I5608" t="str">
            <v/>
          </cell>
          <cell r="J5608" t="str">
            <v/>
          </cell>
          <cell r="K5608" t="str">
            <v>Business Jet</v>
          </cell>
          <cell r="L5608" t="str">
            <v>Airbus</v>
          </cell>
          <cell r="M5608" t="str">
            <v>Airbus ACJ320neo Family</v>
          </cell>
        </row>
        <row r="5609">
          <cell r="A5609">
            <v>527</v>
          </cell>
          <cell r="B5609">
            <v>754</v>
          </cell>
          <cell r="C5609" t="str">
            <v>527#754</v>
          </cell>
          <cell r="D5609">
            <v>17261</v>
          </cell>
          <cell r="E5609">
            <v>1</v>
          </cell>
          <cell r="F5609" t="str">
            <v>G</v>
          </cell>
          <cell r="G5609" t="str">
            <v>G</v>
          </cell>
          <cell r="H5609" t="str">
            <v/>
          </cell>
          <cell r="I5609" t="str">
            <v/>
          </cell>
          <cell r="J5609" t="str">
            <v/>
          </cell>
          <cell r="K5609" t="str">
            <v>Business Jet</v>
          </cell>
          <cell r="L5609" t="str">
            <v>Airbus</v>
          </cell>
          <cell r="M5609" t="str">
            <v>Airbus ACJ320neo Family</v>
          </cell>
        </row>
        <row r="5610">
          <cell r="A5610">
            <v>529</v>
          </cell>
          <cell r="B5610">
            <v>754</v>
          </cell>
          <cell r="C5610" t="str">
            <v>529#754</v>
          </cell>
          <cell r="D5610">
            <v>17261</v>
          </cell>
          <cell r="E5610">
            <v>1</v>
          </cell>
          <cell r="F5610" t="str">
            <v>G</v>
          </cell>
          <cell r="G5610" t="str">
            <v>G</v>
          </cell>
          <cell r="H5610" t="str">
            <v/>
          </cell>
          <cell r="I5610" t="str">
            <v/>
          </cell>
          <cell r="J5610" t="str">
            <v/>
          </cell>
          <cell r="K5610" t="str">
            <v>Business Jet</v>
          </cell>
          <cell r="L5610" t="str">
            <v>Boeing</v>
          </cell>
          <cell r="M5610" t="str">
            <v>Boeing BBJ MAX</v>
          </cell>
        </row>
        <row r="5611">
          <cell r="A5611">
            <v>297</v>
          </cell>
          <cell r="B5611">
            <v>754</v>
          </cell>
          <cell r="C5611" t="str">
            <v>297#754</v>
          </cell>
          <cell r="D5611">
            <v>17261</v>
          </cell>
          <cell r="E5611">
            <v>1</v>
          </cell>
          <cell r="F5611" t="str">
            <v>G</v>
          </cell>
          <cell r="G5611" t="str">
            <v>G</v>
          </cell>
          <cell r="H5611" t="str">
            <v/>
          </cell>
          <cell r="I5611" t="str">
            <v/>
          </cell>
          <cell r="J5611" t="str">
            <v/>
          </cell>
          <cell r="K5611" t="str">
            <v>Business Jet</v>
          </cell>
          <cell r="L5611" t="str">
            <v>Boeing</v>
          </cell>
          <cell r="M5611" t="str">
            <v>Boeing BBJ/BBJ2/BBJ3</v>
          </cell>
        </row>
        <row r="5612">
          <cell r="A5612">
            <v>636</v>
          </cell>
          <cell r="B5612">
            <v>754</v>
          </cell>
          <cell r="C5612" t="str">
            <v>636#754</v>
          </cell>
          <cell r="D5612">
            <v>17261</v>
          </cell>
          <cell r="E5612">
            <v>1</v>
          </cell>
          <cell r="F5612" t="str">
            <v>G</v>
          </cell>
          <cell r="G5612" t="str">
            <v>G</v>
          </cell>
          <cell r="H5612" t="str">
            <v/>
          </cell>
          <cell r="I5612" t="str">
            <v/>
          </cell>
          <cell r="J5612" t="str">
            <v/>
          </cell>
          <cell r="K5612" t="str">
            <v>Military Transport / Special Mission</v>
          </cell>
          <cell r="L5612" t="str">
            <v>Boeing</v>
          </cell>
          <cell r="M5612" t="str">
            <v>Boeing B-52 Stratofortress</v>
          </cell>
        </row>
        <row r="5613">
          <cell r="A5613">
            <v>676</v>
          </cell>
          <cell r="B5613">
            <v>754</v>
          </cell>
          <cell r="C5613" t="str">
            <v>676#754</v>
          </cell>
          <cell r="D5613">
            <v>17261</v>
          </cell>
          <cell r="E5613">
            <v>1</v>
          </cell>
          <cell r="F5613" t="str">
            <v>G</v>
          </cell>
          <cell r="G5613" t="str">
            <v>G</v>
          </cell>
          <cell r="H5613" t="str">
            <v/>
          </cell>
          <cell r="I5613" t="str">
            <v/>
          </cell>
          <cell r="J5613" t="str">
            <v/>
          </cell>
          <cell r="K5613" t="str">
            <v>Military Transport / Special Mission</v>
          </cell>
          <cell r="L5613" t="str">
            <v>Boeing</v>
          </cell>
          <cell r="M5613" t="str">
            <v>Boeing B-52 Stratofortress re-engine</v>
          </cell>
        </row>
        <row r="5614">
          <cell r="A5614">
            <v>156</v>
          </cell>
          <cell r="B5614">
            <v>754</v>
          </cell>
          <cell r="C5614" t="str">
            <v>156#754</v>
          </cell>
          <cell r="D5614">
            <v>17261</v>
          </cell>
          <cell r="E5614">
            <v>1</v>
          </cell>
          <cell r="F5614" t="str">
            <v>G</v>
          </cell>
          <cell r="G5614" t="str">
            <v>G</v>
          </cell>
          <cell r="H5614" t="str">
            <v/>
          </cell>
          <cell r="I5614" t="str">
            <v/>
          </cell>
          <cell r="J5614" t="str">
            <v/>
          </cell>
          <cell r="K5614" t="str">
            <v>Military Transport / Special Mission</v>
          </cell>
          <cell r="L5614" t="str">
            <v>Boeing</v>
          </cell>
          <cell r="M5614" t="str">
            <v>Boeing P-8 Poseidon</v>
          </cell>
        </row>
        <row r="5615">
          <cell r="A5615">
            <v>574</v>
          </cell>
          <cell r="B5615">
            <v>754</v>
          </cell>
          <cell r="C5615" t="str">
            <v>574#754</v>
          </cell>
          <cell r="D5615">
            <v>17261</v>
          </cell>
          <cell r="E5615">
            <v>1</v>
          </cell>
          <cell r="F5615" t="str">
            <v>G</v>
          </cell>
          <cell r="G5615" t="str">
            <v>G</v>
          </cell>
          <cell r="H5615" t="str">
            <v/>
          </cell>
          <cell r="I5615" t="str">
            <v/>
          </cell>
          <cell r="J5615" t="str">
            <v/>
          </cell>
          <cell r="K5615" t="str">
            <v>Military Transport / Special Mission</v>
          </cell>
          <cell r="L5615" t="str">
            <v>Boeing</v>
          </cell>
          <cell r="M5615" t="str">
            <v>Boeing C-40 Clipper</v>
          </cell>
        </row>
        <row r="5616">
          <cell r="A5616">
            <v>197</v>
          </cell>
          <cell r="B5616">
            <v>754</v>
          </cell>
          <cell r="C5616" t="str">
            <v>197#754</v>
          </cell>
          <cell r="D5616">
            <v>17261</v>
          </cell>
          <cell r="E5616">
            <v>1</v>
          </cell>
          <cell r="F5616" t="str">
            <v>G</v>
          </cell>
          <cell r="G5616" t="str">
            <v>G</v>
          </cell>
          <cell r="H5616" t="str">
            <v/>
          </cell>
          <cell r="I5616" t="str">
            <v/>
          </cell>
          <cell r="J5616" t="str">
            <v/>
          </cell>
          <cell r="K5616" t="str">
            <v>Large Commercial Aircraft</v>
          </cell>
          <cell r="L5616" t="str">
            <v>Boeing</v>
          </cell>
          <cell r="M5616" t="str">
            <v>Boeing 737 MAX: 737 MAX 9</v>
          </cell>
        </row>
        <row r="5617">
          <cell r="A5617">
            <v>300</v>
          </cell>
          <cell r="B5617">
            <v>754</v>
          </cell>
          <cell r="C5617" t="str">
            <v>300#754</v>
          </cell>
          <cell r="D5617">
            <v>17261</v>
          </cell>
          <cell r="E5617">
            <v>1</v>
          </cell>
          <cell r="F5617" t="str">
            <v>G</v>
          </cell>
          <cell r="G5617" t="str">
            <v>G</v>
          </cell>
          <cell r="H5617" t="str">
            <v/>
          </cell>
          <cell r="I5617" t="str">
            <v/>
          </cell>
          <cell r="J5617" t="str">
            <v/>
          </cell>
          <cell r="K5617" t="str">
            <v>Large Commercial Aircraft</v>
          </cell>
          <cell r="L5617" t="str">
            <v>Boeing</v>
          </cell>
          <cell r="M5617" t="str">
            <v>Boeing 737-600</v>
          </cell>
        </row>
        <row r="5618">
          <cell r="A5618">
            <v>192</v>
          </cell>
          <cell r="B5618">
            <v>754</v>
          </cell>
          <cell r="C5618" t="str">
            <v>192#754</v>
          </cell>
          <cell r="D5618">
            <v>17261</v>
          </cell>
          <cell r="E5618">
            <v>1</v>
          </cell>
          <cell r="F5618" t="str">
            <v>G</v>
          </cell>
          <cell r="G5618" t="str">
            <v>G</v>
          </cell>
          <cell r="H5618" t="str">
            <v/>
          </cell>
          <cell r="I5618" t="str">
            <v/>
          </cell>
          <cell r="J5618" t="str">
            <v/>
          </cell>
          <cell r="K5618" t="str">
            <v>Large Commercial Aircraft</v>
          </cell>
          <cell r="L5618" t="str">
            <v>Boeing</v>
          </cell>
          <cell r="M5618" t="str">
            <v>Boeing 737-700</v>
          </cell>
        </row>
        <row r="5619">
          <cell r="A5619">
            <v>193</v>
          </cell>
          <cell r="B5619">
            <v>754</v>
          </cell>
          <cell r="C5619" t="str">
            <v>193#754</v>
          </cell>
          <cell r="D5619">
            <v>17261</v>
          </cell>
          <cell r="E5619">
            <v>1</v>
          </cell>
          <cell r="F5619" t="str">
            <v>G</v>
          </cell>
          <cell r="G5619" t="str">
            <v>G</v>
          </cell>
          <cell r="H5619" t="str">
            <v/>
          </cell>
          <cell r="I5619" t="str">
            <v/>
          </cell>
          <cell r="J5619" t="str">
            <v/>
          </cell>
          <cell r="K5619" t="str">
            <v>Large Commercial Aircraft</v>
          </cell>
          <cell r="L5619" t="str">
            <v>Boeing</v>
          </cell>
          <cell r="M5619" t="str">
            <v>Boeing 737-800</v>
          </cell>
        </row>
        <row r="5620">
          <cell r="A5620">
            <v>194</v>
          </cell>
          <cell r="B5620">
            <v>754</v>
          </cell>
          <cell r="C5620" t="str">
            <v>194#754</v>
          </cell>
          <cell r="D5620">
            <v>17261</v>
          </cell>
          <cell r="E5620">
            <v>1</v>
          </cell>
          <cell r="F5620" t="str">
            <v>G</v>
          </cell>
          <cell r="G5620" t="str">
            <v>G</v>
          </cell>
          <cell r="H5620" t="str">
            <v/>
          </cell>
          <cell r="I5620" t="str">
            <v/>
          </cell>
          <cell r="J5620" t="str">
            <v/>
          </cell>
          <cell r="K5620" t="str">
            <v>Large Commercial Aircraft</v>
          </cell>
          <cell r="L5620" t="str">
            <v>Boeing</v>
          </cell>
          <cell r="M5620" t="str">
            <v>Boeing 737-900</v>
          </cell>
        </row>
        <row r="5621">
          <cell r="A5621">
            <v>522</v>
          </cell>
          <cell r="B5621">
            <v>754</v>
          </cell>
          <cell r="C5621" t="str">
            <v>522#754</v>
          </cell>
          <cell r="D5621">
            <v>17261</v>
          </cell>
          <cell r="E5621">
            <v>1</v>
          </cell>
          <cell r="F5621" t="str">
            <v>G</v>
          </cell>
          <cell r="G5621" t="str">
            <v>G</v>
          </cell>
          <cell r="H5621" t="str">
            <v/>
          </cell>
          <cell r="I5621" t="str">
            <v/>
          </cell>
          <cell r="J5621" t="str">
            <v/>
          </cell>
          <cell r="K5621" t="str">
            <v>Large Commercial Aircraft</v>
          </cell>
          <cell r="L5621" t="str">
            <v>Boeing</v>
          </cell>
          <cell r="M5621" t="str">
            <v>Boeing 757</v>
          </cell>
        </row>
        <row r="5622">
          <cell r="A5622">
            <v>230</v>
          </cell>
          <cell r="B5622">
            <v>754</v>
          </cell>
          <cell r="C5622" t="str">
            <v>230#754</v>
          </cell>
          <cell r="D5622">
            <v>17261</v>
          </cell>
          <cell r="E5622">
            <v>1</v>
          </cell>
          <cell r="F5622" t="str">
            <v>G</v>
          </cell>
          <cell r="G5622" t="str">
            <v>G</v>
          </cell>
          <cell r="H5622" t="str">
            <v/>
          </cell>
          <cell r="I5622" t="str">
            <v/>
          </cell>
          <cell r="J5622" t="str">
            <v/>
          </cell>
          <cell r="K5622" t="str">
            <v>Large Commercial Aircraft</v>
          </cell>
          <cell r="L5622" t="str">
            <v>Boeing</v>
          </cell>
          <cell r="M5622" t="str">
            <v>Boeing 757</v>
          </cell>
        </row>
        <row r="5623">
          <cell r="A5623">
            <v>612</v>
          </cell>
          <cell r="B5623">
            <v>754</v>
          </cell>
          <cell r="C5623" t="str">
            <v>612#754</v>
          </cell>
          <cell r="D5623">
            <v>17261</v>
          </cell>
          <cell r="E5623">
            <v>1</v>
          </cell>
          <cell r="F5623" t="str">
            <v>G</v>
          </cell>
          <cell r="G5623" t="str">
            <v>G</v>
          </cell>
          <cell r="H5623" t="str">
            <v/>
          </cell>
          <cell r="I5623" t="str">
            <v/>
          </cell>
          <cell r="J5623" t="str">
            <v/>
          </cell>
          <cell r="K5623" t="str">
            <v>Large Commercial Aircraft</v>
          </cell>
          <cell r="L5623" t="str">
            <v>Boeing</v>
          </cell>
          <cell r="M5623" t="str">
            <v>Boeing New Single Aisle (NSA)</v>
          </cell>
        </row>
        <row r="5624">
          <cell r="A5624">
            <v>18</v>
          </cell>
          <cell r="B5624">
            <v>754</v>
          </cell>
          <cell r="C5624" t="str">
            <v>18#754</v>
          </cell>
          <cell r="D5624">
            <v>17261</v>
          </cell>
          <cell r="E5624">
            <v>1</v>
          </cell>
          <cell r="F5624" t="str">
            <v>G</v>
          </cell>
          <cell r="G5624" t="str">
            <v>G</v>
          </cell>
          <cell r="H5624" t="str">
            <v/>
          </cell>
          <cell r="I5624" t="str">
            <v/>
          </cell>
          <cell r="J5624" t="str">
            <v/>
          </cell>
          <cell r="K5624" t="str">
            <v>Large Commercial Aircraft</v>
          </cell>
          <cell r="L5624" t="str">
            <v>Comac</v>
          </cell>
          <cell r="M5624" t="str">
            <v>Comac C919</v>
          </cell>
        </row>
        <row r="5625">
          <cell r="A5625">
            <v>541</v>
          </cell>
          <cell r="B5625">
            <v>754</v>
          </cell>
          <cell r="C5625" t="str">
            <v>541#754</v>
          </cell>
          <cell r="D5625">
            <v>17261</v>
          </cell>
          <cell r="E5625">
            <v>1</v>
          </cell>
          <cell r="F5625" t="str">
            <v>G</v>
          </cell>
          <cell r="G5625" t="str">
            <v>G</v>
          </cell>
          <cell r="H5625" t="str">
            <v/>
          </cell>
          <cell r="I5625" t="str">
            <v/>
          </cell>
          <cell r="J5625" t="str">
            <v/>
          </cell>
          <cell r="K5625" t="str">
            <v>Large Commercial Aircraft</v>
          </cell>
          <cell r="L5625" t="str">
            <v>Irkut</v>
          </cell>
          <cell r="M5625" t="str">
            <v>Irkut MC-21</v>
          </cell>
        </row>
        <row r="5626">
          <cell r="A5626">
            <v>19</v>
          </cell>
          <cell r="B5626">
            <v>754</v>
          </cell>
          <cell r="C5626" t="str">
            <v>19#754</v>
          </cell>
          <cell r="D5626">
            <v>17261</v>
          </cell>
          <cell r="E5626">
            <v>1</v>
          </cell>
          <cell r="F5626" t="str">
            <v>G</v>
          </cell>
          <cell r="G5626" t="str">
            <v>G</v>
          </cell>
          <cell r="H5626" t="str">
            <v/>
          </cell>
          <cell r="I5626" t="str">
            <v/>
          </cell>
          <cell r="J5626" t="str">
            <v/>
          </cell>
          <cell r="K5626" t="str">
            <v>Large Commercial Aircraft</v>
          </cell>
          <cell r="L5626" t="str">
            <v>Irkut</v>
          </cell>
          <cell r="M5626" t="str">
            <v>Irkut MC-21</v>
          </cell>
        </row>
        <row r="5627">
          <cell r="A5627">
            <v>654</v>
          </cell>
          <cell r="B5627">
            <v>754</v>
          </cell>
          <cell r="C5627" t="str">
            <v>654#754</v>
          </cell>
          <cell r="D5627">
            <v>18124</v>
          </cell>
          <cell r="E5627">
            <v>1</v>
          </cell>
          <cell r="F5627" t="str">
            <v>H</v>
          </cell>
          <cell r="G5627" t="str">
            <v>H (105% G) [$17,261]</v>
          </cell>
          <cell r="H5627" t="str">
            <v/>
          </cell>
          <cell r="I5627" t="str">
            <v/>
          </cell>
          <cell r="J5627" t="str">
            <v/>
          </cell>
          <cell r="K5627" t="str">
            <v>Large Commercial Aircraft</v>
          </cell>
          <cell r="L5627" t="str">
            <v>Airbus</v>
          </cell>
          <cell r="M5627" t="str">
            <v>Airbus A322X</v>
          </cell>
        </row>
        <row r="5628">
          <cell r="A5628">
            <v>655</v>
          </cell>
          <cell r="B5628">
            <v>754</v>
          </cell>
          <cell r="C5628" t="str">
            <v>655#754</v>
          </cell>
          <cell r="D5628">
            <v>18124</v>
          </cell>
          <cell r="E5628">
            <v>1</v>
          </cell>
          <cell r="F5628" t="str">
            <v>H</v>
          </cell>
          <cell r="G5628" t="str">
            <v>H (105% G) [$17,261]</v>
          </cell>
          <cell r="H5628" t="str">
            <v/>
          </cell>
          <cell r="I5628" t="str">
            <v/>
          </cell>
          <cell r="J5628" t="str">
            <v/>
          </cell>
          <cell r="K5628" t="str">
            <v>Large Commercial Aircraft</v>
          </cell>
          <cell r="L5628" t="str">
            <v>Airbus</v>
          </cell>
          <cell r="M5628" t="str">
            <v>Airbus A322X</v>
          </cell>
        </row>
        <row r="5629">
          <cell r="A5629">
            <v>653</v>
          </cell>
          <cell r="B5629">
            <v>754</v>
          </cell>
          <cell r="C5629" t="str">
            <v>653#754</v>
          </cell>
          <cell r="D5629">
            <v>18124</v>
          </cell>
          <cell r="E5629">
            <v>1</v>
          </cell>
          <cell r="F5629" t="str">
            <v>H</v>
          </cell>
          <cell r="G5629" t="str">
            <v>H (105% G) [$17,261]</v>
          </cell>
          <cell r="H5629" t="str">
            <v/>
          </cell>
          <cell r="I5629" t="str">
            <v/>
          </cell>
          <cell r="J5629" t="str">
            <v/>
          </cell>
          <cell r="K5629" t="str">
            <v>Large Commercial Aircraft</v>
          </cell>
          <cell r="L5629" t="str">
            <v>Airbus</v>
          </cell>
          <cell r="M5629" t="str">
            <v>Airbus A220-500</v>
          </cell>
        </row>
        <row r="5630">
          <cell r="A5630">
            <v>660</v>
          </cell>
          <cell r="B5630">
            <v>754</v>
          </cell>
          <cell r="C5630" t="str">
            <v>660#754</v>
          </cell>
          <cell r="D5630">
            <v>18124</v>
          </cell>
          <cell r="E5630">
            <v>1</v>
          </cell>
          <cell r="F5630" t="str">
            <v>H</v>
          </cell>
          <cell r="G5630" t="str">
            <v>H (105% G) [$17,261]</v>
          </cell>
          <cell r="H5630" t="str">
            <v/>
          </cell>
          <cell r="I5630" t="str">
            <v/>
          </cell>
          <cell r="J5630" t="str">
            <v/>
          </cell>
          <cell r="K5630" t="str">
            <v>Large Commercial Aircraft</v>
          </cell>
          <cell r="L5630" t="str">
            <v>Airbus</v>
          </cell>
          <cell r="M5630" t="str">
            <v>Airbus A321 LR</v>
          </cell>
        </row>
        <row r="5631">
          <cell r="A5631">
            <v>661</v>
          </cell>
          <cell r="B5631">
            <v>754</v>
          </cell>
          <cell r="C5631" t="str">
            <v>661#754</v>
          </cell>
          <cell r="D5631">
            <v>18124</v>
          </cell>
          <cell r="E5631">
            <v>1</v>
          </cell>
          <cell r="F5631" t="str">
            <v>H</v>
          </cell>
          <cell r="G5631" t="str">
            <v>H (105% G) [$17,261]</v>
          </cell>
          <cell r="H5631" t="str">
            <v/>
          </cell>
          <cell r="I5631" t="str">
            <v/>
          </cell>
          <cell r="J5631" t="str">
            <v/>
          </cell>
          <cell r="K5631" t="str">
            <v>Large Commercial Aircraft</v>
          </cell>
          <cell r="L5631" t="str">
            <v>Airbus</v>
          </cell>
          <cell r="M5631" t="str">
            <v>Airbus A321 LR</v>
          </cell>
        </row>
        <row r="5632">
          <cell r="A5632">
            <v>662</v>
          </cell>
          <cell r="B5632">
            <v>754</v>
          </cell>
          <cell r="C5632" t="str">
            <v>662#754</v>
          </cell>
          <cell r="D5632">
            <v>18124</v>
          </cell>
          <cell r="E5632">
            <v>1</v>
          </cell>
          <cell r="F5632" t="str">
            <v>H</v>
          </cell>
          <cell r="G5632" t="str">
            <v>H (105% G) [$17,261]</v>
          </cell>
          <cell r="H5632" t="str">
            <v/>
          </cell>
          <cell r="I5632" t="str">
            <v/>
          </cell>
          <cell r="J5632" t="str">
            <v/>
          </cell>
          <cell r="K5632" t="str">
            <v>Large Commercial Aircraft</v>
          </cell>
          <cell r="L5632" t="str">
            <v>Airbus</v>
          </cell>
          <cell r="M5632" t="str">
            <v>Airbus A321 XLR</v>
          </cell>
        </row>
        <row r="5633">
          <cell r="A5633">
            <v>663</v>
          </cell>
          <cell r="B5633">
            <v>754</v>
          </cell>
          <cell r="C5633" t="str">
            <v>663#754</v>
          </cell>
          <cell r="D5633">
            <v>18124</v>
          </cell>
          <cell r="E5633">
            <v>1</v>
          </cell>
          <cell r="F5633" t="str">
            <v>H</v>
          </cell>
          <cell r="G5633" t="str">
            <v>H (105% G) [$17,261]</v>
          </cell>
          <cell r="H5633" t="str">
            <v/>
          </cell>
          <cell r="I5633" t="str">
            <v/>
          </cell>
          <cell r="J5633" t="str">
            <v/>
          </cell>
          <cell r="K5633" t="str">
            <v>Large Commercial Aircraft</v>
          </cell>
          <cell r="L5633" t="str">
            <v>Airbus</v>
          </cell>
          <cell r="M5633" t="str">
            <v>Airbus A321 XLR</v>
          </cell>
        </row>
        <row r="5634">
          <cell r="A5634">
            <v>651</v>
          </cell>
          <cell r="B5634">
            <v>754</v>
          </cell>
          <cell r="C5634" t="str">
            <v>651#754</v>
          </cell>
          <cell r="D5634">
            <v>18124</v>
          </cell>
          <cell r="E5634">
            <v>1</v>
          </cell>
          <cell r="F5634" t="str">
            <v>H</v>
          </cell>
          <cell r="G5634" t="str">
            <v>H (105% G) [$17,261]</v>
          </cell>
          <cell r="H5634" t="str">
            <v/>
          </cell>
          <cell r="I5634" t="str">
            <v/>
          </cell>
          <cell r="J5634" t="str">
            <v/>
          </cell>
          <cell r="K5634" t="str">
            <v>Business Jet</v>
          </cell>
          <cell r="L5634" t="str">
            <v>Gulfstream</v>
          </cell>
          <cell r="M5634" t="str">
            <v>Gulfstream G400</v>
          </cell>
        </row>
        <row r="5635">
          <cell r="A5635">
            <v>670</v>
          </cell>
          <cell r="B5635">
            <v>754</v>
          </cell>
          <cell r="C5635" t="str">
            <v>670#754</v>
          </cell>
          <cell r="D5635">
            <v>18124</v>
          </cell>
          <cell r="E5635">
            <v>1</v>
          </cell>
          <cell r="F5635" t="str">
            <v>H</v>
          </cell>
          <cell r="G5635" t="str">
            <v>H (105% G) [$17,261]</v>
          </cell>
          <cell r="H5635" t="str">
            <v/>
          </cell>
          <cell r="I5635" t="str">
            <v/>
          </cell>
          <cell r="J5635" t="str">
            <v/>
          </cell>
          <cell r="K5635" t="str">
            <v>Business Jet</v>
          </cell>
          <cell r="L5635" t="str">
            <v>Gulfstream</v>
          </cell>
          <cell r="M5635" t="str">
            <v>Gulfstream G800</v>
          </cell>
        </row>
        <row r="5636">
          <cell r="A5636">
            <v>564</v>
          </cell>
          <cell r="B5636">
            <v>754</v>
          </cell>
          <cell r="C5636" t="str">
            <v>564#754</v>
          </cell>
          <cell r="D5636">
            <v>23014</v>
          </cell>
          <cell r="E5636">
            <v>1</v>
          </cell>
          <cell r="F5636" t="str">
            <v>I</v>
          </cell>
          <cell r="G5636" t="str">
            <v>I</v>
          </cell>
          <cell r="H5636" t="str">
            <v/>
          </cell>
          <cell r="I5636" t="str">
            <v/>
          </cell>
          <cell r="J5636" t="str">
            <v/>
          </cell>
          <cell r="K5636" t="str">
            <v>Freighter</v>
          </cell>
          <cell r="L5636" t="str">
            <v>Airbus</v>
          </cell>
          <cell r="M5636" t="str">
            <v>Airbus A330-300P2F</v>
          </cell>
        </row>
        <row r="5637">
          <cell r="A5637">
            <v>569</v>
          </cell>
          <cell r="B5637">
            <v>754</v>
          </cell>
          <cell r="C5637" t="str">
            <v>569#754</v>
          </cell>
          <cell r="D5637">
            <v>23014</v>
          </cell>
          <cell r="E5637">
            <v>1</v>
          </cell>
          <cell r="F5637" t="str">
            <v>I</v>
          </cell>
          <cell r="G5637" t="str">
            <v>I</v>
          </cell>
          <cell r="H5637" t="str">
            <v/>
          </cell>
          <cell r="I5637" t="str">
            <v/>
          </cell>
          <cell r="J5637" t="str">
            <v/>
          </cell>
          <cell r="K5637" t="str">
            <v>Freighter</v>
          </cell>
          <cell r="L5637" t="str">
            <v>Boeing</v>
          </cell>
          <cell r="M5637" t="str">
            <v>Boeing 767-300F</v>
          </cell>
        </row>
        <row r="5638">
          <cell r="A5638">
            <v>560</v>
          </cell>
          <cell r="B5638">
            <v>754</v>
          </cell>
          <cell r="C5638" t="str">
            <v>560#754</v>
          </cell>
          <cell r="D5638">
            <v>23014</v>
          </cell>
          <cell r="E5638">
            <v>1</v>
          </cell>
          <cell r="F5638" t="str">
            <v>I</v>
          </cell>
          <cell r="G5638" t="str">
            <v>I</v>
          </cell>
          <cell r="H5638" t="str">
            <v/>
          </cell>
          <cell r="I5638" t="str">
            <v/>
          </cell>
          <cell r="J5638" t="str">
            <v/>
          </cell>
          <cell r="K5638" t="str">
            <v>Freighter</v>
          </cell>
          <cell r="L5638" t="str">
            <v>Airbus</v>
          </cell>
          <cell r="M5638" t="str">
            <v>Airbus A330-200F</v>
          </cell>
        </row>
        <row r="5639">
          <cell r="A5639">
            <v>561</v>
          </cell>
          <cell r="B5639">
            <v>754</v>
          </cell>
          <cell r="C5639" t="str">
            <v>561#754</v>
          </cell>
          <cell r="D5639">
            <v>23014</v>
          </cell>
          <cell r="E5639">
            <v>1</v>
          </cell>
          <cell r="F5639" t="str">
            <v>I</v>
          </cell>
          <cell r="G5639" t="str">
            <v>I</v>
          </cell>
          <cell r="H5639" t="str">
            <v/>
          </cell>
          <cell r="I5639" t="str">
            <v/>
          </cell>
          <cell r="J5639" t="str">
            <v/>
          </cell>
          <cell r="K5639" t="str">
            <v>Freighter</v>
          </cell>
          <cell r="L5639" t="str">
            <v>Airbus</v>
          </cell>
          <cell r="M5639" t="str">
            <v>Airbus A330-200F</v>
          </cell>
        </row>
        <row r="5640">
          <cell r="A5640">
            <v>562</v>
          </cell>
          <cell r="B5640">
            <v>754</v>
          </cell>
          <cell r="C5640" t="str">
            <v>562#754</v>
          </cell>
          <cell r="D5640">
            <v>23014</v>
          </cell>
          <cell r="E5640">
            <v>1</v>
          </cell>
          <cell r="F5640" t="str">
            <v>I</v>
          </cell>
          <cell r="G5640" t="str">
            <v>I</v>
          </cell>
          <cell r="H5640" t="str">
            <v/>
          </cell>
          <cell r="I5640" t="str">
            <v/>
          </cell>
          <cell r="J5640" t="str">
            <v/>
          </cell>
          <cell r="K5640" t="str">
            <v>Freighter</v>
          </cell>
          <cell r="L5640" t="str">
            <v>Airbus</v>
          </cell>
          <cell r="M5640" t="str">
            <v>Airbus A330-300P2F</v>
          </cell>
        </row>
        <row r="5641">
          <cell r="A5641">
            <v>563</v>
          </cell>
          <cell r="B5641">
            <v>754</v>
          </cell>
          <cell r="C5641" t="str">
            <v>563#754</v>
          </cell>
          <cell r="D5641">
            <v>23014</v>
          </cell>
          <cell r="E5641">
            <v>1</v>
          </cell>
          <cell r="F5641" t="str">
            <v>I</v>
          </cell>
          <cell r="G5641" t="str">
            <v>I</v>
          </cell>
          <cell r="H5641" t="str">
            <v/>
          </cell>
          <cell r="I5641" t="str">
            <v/>
          </cell>
          <cell r="J5641" t="str">
            <v/>
          </cell>
          <cell r="K5641" t="str">
            <v>Freighter</v>
          </cell>
          <cell r="L5641" t="str">
            <v>Airbus</v>
          </cell>
          <cell r="M5641" t="str">
            <v>Airbus A330-300P2F</v>
          </cell>
        </row>
        <row r="5642">
          <cell r="A5642">
            <v>669</v>
          </cell>
          <cell r="B5642">
            <v>754</v>
          </cell>
          <cell r="C5642" t="str">
            <v>669#754</v>
          </cell>
          <cell r="D5642">
            <v>23014</v>
          </cell>
          <cell r="E5642">
            <v>1</v>
          </cell>
          <cell r="F5642" t="str">
            <v>I</v>
          </cell>
          <cell r="G5642" t="str">
            <v>I</v>
          </cell>
          <cell r="H5642" t="str">
            <v/>
          </cell>
          <cell r="I5642" t="str">
            <v/>
          </cell>
          <cell r="J5642" t="str">
            <v/>
          </cell>
          <cell r="K5642" t="str">
            <v>Freighter</v>
          </cell>
          <cell r="L5642" t="str">
            <v>Airbus</v>
          </cell>
          <cell r="M5642" t="str">
            <v>Airbus A340-600NGF</v>
          </cell>
        </row>
        <row r="5643">
          <cell r="A5643">
            <v>570</v>
          </cell>
          <cell r="B5643">
            <v>754</v>
          </cell>
          <cell r="C5643" t="str">
            <v>570#754</v>
          </cell>
          <cell r="D5643">
            <v>23014</v>
          </cell>
          <cell r="E5643">
            <v>1</v>
          </cell>
          <cell r="F5643" t="str">
            <v>I</v>
          </cell>
          <cell r="G5643" t="str">
            <v>I</v>
          </cell>
          <cell r="H5643" t="str">
            <v/>
          </cell>
          <cell r="I5643" t="str">
            <v/>
          </cell>
          <cell r="J5643" t="str">
            <v/>
          </cell>
          <cell r="K5643" t="str">
            <v>Freighter</v>
          </cell>
          <cell r="L5643" t="str">
            <v>Boeing</v>
          </cell>
          <cell r="M5643" t="str">
            <v>Boeing 767-300BCF</v>
          </cell>
        </row>
        <row r="5644">
          <cell r="A5644">
            <v>627</v>
          </cell>
          <cell r="B5644">
            <v>754</v>
          </cell>
          <cell r="C5644" t="str">
            <v>627#754</v>
          </cell>
          <cell r="D5644">
            <v>23014</v>
          </cell>
          <cell r="E5644">
            <v>1</v>
          </cell>
          <cell r="F5644" t="str">
            <v>I</v>
          </cell>
          <cell r="G5644" t="str">
            <v>I</v>
          </cell>
          <cell r="H5644" t="str">
            <v/>
          </cell>
          <cell r="I5644" t="str">
            <v/>
          </cell>
          <cell r="J5644" t="str">
            <v/>
          </cell>
          <cell r="K5644" t="str">
            <v>Freighter</v>
          </cell>
          <cell r="L5644" t="str">
            <v>McDonnell</v>
          </cell>
          <cell r="M5644" t="str">
            <v>McDonnell Douglas MD-11F/CF</v>
          </cell>
        </row>
        <row r="5645">
          <cell r="A5645">
            <v>626</v>
          </cell>
          <cell r="B5645">
            <v>754</v>
          </cell>
          <cell r="C5645" t="str">
            <v>626#754</v>
          </cell>
          <cell r="D5645">
            <v>23014</v>
          </cell>
          <cell r="E5645">
            <v>1</v>
          </cell>
          <cell r="F5645" t="str">
            <v>I</v>
          </cell>
          <cell r="G5645" t="str">
            <v>I</v>
          </cell>
          <cell r="H5645" t="str">
            <v/>
          </cell>
          <cell r="I5645" t="str">
            <v/>
          </cell>
          <cell r="J5645" t="str">
            <v/>
          </cell>
          <cell r="K5645" t="str">
            <v>Freighter</v>
          </cell>
          <cell r="L5645" t="str">
            <v>McDonnell</v>
          </cell>
          <cell r="M5645" t="str">
            <v>McDonnell Douglas MD-11F/CF</v>
          </cell>
        </row>
        <row r="5646">
          <cell r="A5646">
            <v>565</v>
          </cell>
          <cell r="B5646">
            <v>754</v>
          </cell>
          <cell r="C5646" t="str">
            <v>565#754</v>
          </cell>
          <cell r="D5646">
            <v>23014</v>
          </cell>
          <cell r="E5646">
            <v>1</v>
          </cell>
          <cell r="F5646" t="str">
            <v>I</v>
          </cell>
          <cell r="G5646" t="str">
            <v>I</v>
          </cell>
          <cell r="H5646" t="str">
            <v/>
          </cell>
          <cell r="I5646" t="str">
            <v/>
          </cell>
          <cell r="J5646" t="str">
            <v/>
          </cell>
          <cell r="K5646" t="str">
            <v>Freighter</v>
          </cell>
          <cell r="L5646" t="str">
            <v>Airbus</v>
          </cell>
          <cell r="M5646" t="str">
            <v>Airbus A330-743L Beluga XL</v>
          </cell>
        </row>
        <row r="5647">
          <cell r="A5647">
            <v>644</v>
          </cell>
          <cell r="B5647">
            <v>754</v>
          </cell>
          <cell r="C5647" t="str">
            <v>644#754</v>
          </cell>
          <cell r="D5647">
            <v>23014</v>
          </cell>
          <cell r="E5647">
            <v>1</v>
          </cell>
          <cell r="F5647" t="str">
            <v>I</v>
          </cell>
          <cell r="G5647" t="str">
            <v>I</v>
          </cell>
          <cell r="H5647" t="str">
            <v/>
          </cell>
          <cell r="I5647" t="str">
            <v/>
          </cell>
          <cell r="J5647" t="str">
            <v/>
          </cell>
          <cell r="K5647" t="str">
            <v>Freighter</v>
          </cell>
          <cell r="L5647" t="str">
            <v>Airbus</v>
          </cell>
          <cell r="M5647" t="str">
            <v>Airbus A350F</v>
          </cell>
        </row>
        <row r="5648">
          <cell r="A5648">
            <v>592</v>
          </cell>
          <cell r="B5648">
            <v>754</v>
          </cell>
          <cell r="C5648" t="str">
            <v>592#754</v>
          </cell>
          <cell r="D5648">
            <v>23014</v>
          </cell>
          <cell r="E5648">
            <v>1</v>
          </cell>
          <cell r="F5648" t="str">
            <v>I</v>
          </cell>
          <cell r="G5648" t="str">
            <v>I</v>
          </cell>
          <cell r="H5648" t="str">
            <v/>
          </cell>
          <cell r="I5648" t="str">
            <v/>
          </cell>
          <cell r="J5648" t="str">
            <v/>
          </cell>
          <cell r="K5648" t="str">
            <v>Freighter</v>
          </cell>
          <cell r="L5648" t="str">
            <v>Boeing</v>
          </cell>
          <cell r="M5648" t="str">
            <v>Boeing 747-400CF</v>
          </cell>
        </row>
        <row r="5649">
          <cell r="A5649">
            <v>593</v>
          </cell>
          <cell r="B5649">
            <v>754</v>
          </cell>
          <cell r="C5649" t="str">
            <v>593#754</v>
          </cell>
          <cell r="D5649">
            <v>23014</v>
          </cell>
          <cell r="E5649">
            <v>1</v>
          </cell>
          <cell r="F5649" t="str">
            <v>I</v>
          </cell>
          <cell r="G5649" t="str">
            <v>I</v>
          </cell>
          <cell r="H5649" t="str">
            <v/>
          </cell>
          <cell r="I5649" t="str">
            <v/>
          </cell>
          <cell r="J5649" t="str">
            <v/>
          </cell>
          <cell r="K5649" t="str">
            <v>Freighter</v>
          </cell>
          <cell r="L5649" t="str">
            <v>Boeing</v>
          </cell>
          <cell r="M5649" t="str">
            <v>Boeing 747-400CF</v>
          </cell>
        </row>
        <row r="5650">
          <cell r="A5650">
            <v>629</v>
          </cell>
          <cell r="B5650">
            <v>754</v>
          </cell>
          <cell r="C5650" t="str">
            <v>629#754</v>
          </cell>
          <cell r="D5650">
            <v>23014</v>
          </cell>
          <cell r="E5650">
            <v>1</v>
          </cell>
          <cell r="F5650" t="str">
            <v>I</v>
          </cell>
          <cell r="G5650" t="str">
            <v>I</v>
          </cell>
          <cell r="H5650" t="str">
            <v/>
          </cell>
          <cell r="I5650" t="str">
            <v/>
          </cell>
          <cell r="J5650" t="str">
            <v/>
          </cell>
          <cell r="K5650" t="str">
            <v>Freighter</v>
          </cell>
          <cell r="L5650" t="str">
            <v>Boeing</v>
          </cell>
          <cell r="M5650" t="str">
            <v>Boeing 747-400F/ERF</v>
          </cell>
        </row>
        <row r="5651">
          <cell r="A5651">
            <v>628</v>
          </cell>
          <cell r="B5651">
            <v>754</v>
          </cell>
          <cell r="C5651" t="str">
            <v>628#754</v>
          </cell>
          <cell r="D5651">
            <v>23014</v>
          </cell>
          <cell r="E5651">
            <v>1</v>
          </cell>
          <cell r="F5651" t="str">
            <v>I</v>
          </cell>
          <cell r="G5651" t="str">
            <v>I</v>
          </cell>
          <cell r="H5651" t="str">
            <v/>
          </cell>
          <cell r="I5651" t="str">
            <v/>
          </cell>
          <cell r="J5651" t="str">
            <v/>
          </cell>
          <cell r="K5651" t="str">
            <v>Freighter</v>
          </cell>
          <cell r="L5651" t="str">
            <v>Boeing</v>
          </cell>
          <cell r="M5651" t="str">
            <v>Boeing 747-400F/ERF</v>
          </cell>
        </row>
        <row r="5652">
          <cell r="A5652">
            <v>630</v>
          </cell>
          <cell r="B5652">
            <v>754</v>
          </cell>
          <cell r="C5652" t="str">
            <v>630#754</v>
          </cell>
          <cell r="D5652">
            <v>23014</v>
          </cell>
          <cell r="E5652">
            <v>1</v>
          </cell>
          <cell r="F5652" t="str">
            <v>I</v>
          </cell>
          <cell r="G5652" t="str">
            <v>I</v>
          </cell>
          <cell r="H5652" t="str">
            <v/>
          </cell>
          <cell r="I5652" t="str">
            <v/>
          </cell>
          <cell r="J5652" t="str">
            <v/>
          </cell>
          <cell r="K5652" t="str">
            <v>Freighter</v>
          </cell>
          <cell r="L5652" t="str">
            <v>Boeing</v>
          </cell>
          <cell r="M5652" t="str">
            <v>Boeing 747-400F/ERF</v>
          </cell>
        </row>
        <row r="5653">
          <cell r="A5653">
            <v>567</v>
          </cell>
          <cell r="B5653">
            <v>754</v>
          </cell>
          <cell r="C5653" t="str">
            <v>567#754</v>
          </cell>
          <cell r="D5653">
            <v>23014</v>
          </cell>
          <cell r="E5653">
            <v>1</v>
          </cell>
          <cell r="F5653" t="str">
            <v>I</v>
          </cell>
          <cell r="G5653" t="str">
            <v>I</v>
          </cell>
          <cell r="H5653" t="str">
            <v/>
          </cell>
          <cell r="I5653" t="str">
            <v/>
          </cell>
          <cell r="J5653" t="str">
            <v/>
          </cell>
          <cell r="K5653" t="str">
            <v>Freighter</v>
          </cell>
          <cell r="L5653" t="str">
            <v>Boeing</v>
          </cell>
          <cell r="M5653" t="str">
            <v>Boeing 747-8F</v>
          </cell>
        </row>
        <row r="5654">
          <cell r="A5654">
            <v>664</v>
          </cell>
          <cell r="B5654">
            <v>754</v>
          </cell>
          <cell r="C5654" t="str">
            <v>664#754</v>
          </cell>
          <cell r="D5654">
            <v>23014</v>
          </cell>
          <cell r="E5654">
            <v>1</v>
          </cell>
          <cell r="F5654" t="str">
            <v>I</v>
          </cell>
          <cell r="G5654" t="str">
            <v>I</v>
          </cell>
          <cell r="H5654" t="str">
            <v/>
          </cell>
          <cell r="I5654" t="str">
            <v/>
          </cell>
          <cell r="J5654" t="str">
            <v/>
          </cell>
          <cell r="K5654" t="str">
            <v>Freighter</v>
          </cell>
          <cell r="L5654" t="str">
            <v>Boeing</v>
          </cell>
          <cell r="M5654" t="str">
            <v>Boeing 777-300 ERSF</v>
          </cell>
        </row>
        <row r="5655">
          <cell r="A5655">
            <v>568</v>
          </cell>
          <cell r="B5655">
            <v>754</v>
          </cell>
          <cell r="C5655" t="str">
            <v>568#754</v>
          </cell>
          <cell r="D5655">
            <v>23014</v>
          </cell>
          <cell r="E5655">
            <v>1</v>
          </cell>
          <cell r="F5655" t="str">
            <v>I</v>
          </cell>
          <cell r="G5655" t="str">
            <v>I</v>
          </cell>
          <cell r="H5655" t="str">
            <v/>
          </cell>
          <cell r="I5655" t="str">
            <v/>
          </cell>
          <cell r="J5655" t="str">
            <v/>
          </cell>
          <cell r="K5655" t="str">
            <v>Freighter</v>
          </cell>
          <cell r="L5655" t="str">
            <v>Boeing</v>
          </cell>
          <cell r="M5655" t="str">
            <v>Boeing 777F</v>
          </cell>
        </row>
        <row r="5656">
          <cell r="A5656">
            <v>659</v>
          </cell>
          <cell r="B5656">
            <v>754</v>
          </cell>
          <cell r="C5656" t="str">
            <v>659#754</v>
          </cell>
          <cell r="D5656">
            <v>23014</v>
          </cell>
          <cell r="E5656">
            <v>1</v>
          </cell>
          <cell r="F5656" t="str">
            <v>I</v>
          </cell>
          <cell r="G5656" t="str">
            <v>I</v>
          </cell>
          <cell r="H5656" t="str">
            <v/>
          </cell>
          <cell r="I5656" t="str">
            <v/>
          </cell>
          <cell r="J5656" t="str">
            <v/>
          </cell>
          <cell r="K5656" t="str">
            <v>Freighter</v>
          </cell>
          <cell r="L5656" t="str">
            <v>Boeing</v>
          </cell>
          <cell r="M5656" t="str">
            <v>Boeing 777XF: 777-9</v>
          </cell>
        </row>
        <row r="5657">
          <cell r="A5657">
            <v>632</v>
          </cell>
          <cell r="B5657">
            <v>754</v>
          </cell>
          <cell r="C5657" t="str">
            <v>632#754</v>
          </cell>
          <cell r="D5657">
            <v>23014</v>
          </cell>
          <cell r="E5657">
            <v>1</v>
          </cell>
          <cell r="F5657" t="str">
            <v>I</v>
          </cell>
          <cell r="G5657" t="str">
            <v>I</v>
          </cell>
          <cell r="H5657" t="str">
            <v/>
          </cell>
          <cell r="I5657" t="str">
            <v/>
          </cell>
          <cell r="J5657" t="str">
            <v/>
          </cell>
          <cell r="K5657" t="str">
            <v>Freighter</v>
          </cell>
          <cell r="L5657" t="str">
            <v>Airbus</v>
          </cell>
          <cell r="M5657" t="str">
            <v>A300-600F/RF</v>
          </cell>
        </row>
        <row r="5658">
          <cell r="A5658">
            <v>631</v>
          </cell>
          <cell r="B5658">
            <v>754</v>
          </cell>
          <cell r="C5658" t="str">
            <v>631#754</v>
          </cell>
          <cell r="D5658">
            <v>23014</v>
          </cell>
          <cell r="E5658">
            <v>1</v>
          </cell>
          <cell r="F5658" t="str">
            <v>I</v>
          </cell>
          <cell r="G5658" t="str">
            <v>I</v>
          </cell>
          <cell r="H5658" t="str">
            <v/>
          </cell>
          <cell r="I5658" t="str">
            <v/>
          </cell>
          <cell r="J5658" t="str">
            <v/>
          </cell>
          <cell r="K5658" t="str">
            <v>Freighter</v>
          </cell>
          <cell r="L5658" t="str">
            <v>Airbus</v>
          </cell>
          <cell r="M5658" t="str">
            <v>A300-600F/RF</v>
          </cell>
        </row>
        <row r="5659">
          <cell r="A5659">
            <v>566</v>
          </cell>
          <cell r="B5659">
            <v>754</v>
          </cell>
          <cell r="C5659" t="str">
            <v>566#754</v>
          </cell>
          <cell r="D5659">
            <v>23014</v>
          </cell>
          <cell r="E5659">
            <v>1</v>
          </cell>
          <cell r="F5659" t="str">
            <v>I</v>
          </cell>
          <cell r="G5659" t="str">
            <v>I</v>
          </cell>
          <cell r="H5659" t="str">
            <v/>
          </cell>
          <cell r="I5659" t="str">
            <v/>
          </cell>
          <cell r="J5659" t="str">
            <v/>
          </cell>
          <cell r="K5659" t="str">
            <v>Freighter</v>
          </cell>
          <cell r="L5659" t="str">
            <v>Airbus</v>
          </cell>
          <cell r="M5659" t="str">
            <v>Airbus A300-600ST Beluga</v>
          </cell>
        </row>
        <row r="5660">
          <cell r="A5660">
            <v>678</v>
          </cell>
          <cell r="B5660">
            <v>754</v>
          </cell>
          <cell r="C5660" t="str">
            <v>678#754</v>
          </cell>
          <cell r="D5660">
            <v>23014</v>
          </cell>
          <cell r="E5660">
            <v>1</v>
          </cell>
          <cell r="F5660" t="str">
            <v>I</v>
          </cell>
          <cell r="G5660" t="str">
            <v>I</v>
          </cell>
          <cell r="H5660" t="str">
            <v/>
          </cell>
          <cell r="I5660" t="str">
            <v/>
          </cell>
          <cell r="J5660" t="str">
            <v/>
          </cell>
          <cell r="K5660" t="str">
            <v>Business Jet</v>
          </cell>
          <cell r="L5660" t="str">
            <v>Airbus</v>
          </cell>
          <cell r="M5660" t="str">
            <v>Airbus ACJ330-200</v>
          </cell>
        </row>
        <row r="5661">
          <cell r="A5661">
            <v>298</v>
          </cell>
          <cell r="B5661">
            <v>754</v>
          </cell>
          <cell r="C5661" t="str">
            <v>298#754</v>
          </cell>
          <cell r="D5661">
            <v>23014</v>
          </cell>
          <cell r="E5661">
            <v>1</v>
          </cell>
          <cell r="F5661" t="str">
            <v>I</v>
          </cell>
          <cell r="G5661" t="str">
            <v>I</v>
          </cell>
          <cell r="H5661" t="str">
            <v/>
          </cell>
          <cell r="I5661" t="str">
            <v/>
          </cell>
          <cell r="J5661" t="str">
            <v/>
          </cell>
          <cell r="K5661" t="str">
            <v>Business Jet</v>
          </cell>
          <cell r="L5661" t="str">
            <v>Boeing</v>
          </cell>
          <cell r="M5661" t="str">
            <v>Boeing BBJ 777</v>
          </cell>
        </row>
        <row r="5662">
          <cell r="A5662">
            <v>553</v>
          </cell>
          <cell r="B5662">
            <v>754</v>
          </cell>
          <cell r="C5662" t="str">
            <v>553#754</v>
          </cell>
          <cell r="D5662">
            <v>23014</v>
          </cell>
          <cell r="E5662">
            <v>1</v>
          </cell>
          <cell r="F5662" t="str">
            <v>I</v>
          </cell>
          <cell r="G5662" t="str">
            <v>I</v>
          </cell>
          <cell r="H5662" t="str">
            <v/>
          </cell>
          <cell r="I5662" t="str">
            <v/>
          </cell>
          <cell r="J5662" t="str">
            <v/>
          </cell>
          <cell r="K5662" t="str">
            <v>Business Jet</v>
          </cell>
          <cell r="L5662" t="str">
            <v>Boeing</v>
          </cell>
          <cell r="M5662" t="str">
            <v>Boeing BBJ 777X</v>
          </cell>
        </row>
        <row r="5663">
          <cell r="A5663">
            <v>554</v>
          </cell>
          <cell r="B5663">
            <v>754</v>
          </cell>
          <cell r="C5663" t="str">
            <v>554#754</v>
          </cell>
          <cell r="D5663">
            <v>23014</v>
          </cell>
          <cell r="E5663">
            <v>1</v>
          </cell>
          <cell r="F5663" t="str">
            <v>I</v>
          </cell>
          <cell r="G5663" t="str">
            <v>I</v>
          </cell>
          <cell r="H5663" t="str">
            <v/>
          </cell>
          <cell r="I5663" t="str">
            <v/>
          </cell>
          <cell r="J5663" t="str">
            <v/>
          </cell>
          <cell r="K5663" t="str">
            <v>Business Jet</v>
          </cell>
          <cell r="L5663" t="str">
            <v>Boeing</v>
          </cell>
          <cell r="M5663" t="str">
            <v>Boeing BBJ 787</v>
          </cell>
        </row>
        <row r="5664">
          <cell r="A5664">
            <v>555</v>
          </cell>
          <cell r="B5664">
            <v>754</v>
          </cell>
          <cell r="C5664" t="str">
            <v>555#754</v>
          </cell>
          <cell r="D5664">
            <v>23014</v>
          </cell>
          <cell r="E5664">
            <v>1</v>
          </cell>
          <cell r="F5664" t="str">
            <v>I</v>
          </cell>
          <cell r="G5664" t="str">
            <v>I</v>
          </cell>
          <cell r="H5664" t="str">
            <v/>
          </cell>
          <cell r="I5664" t="str">
            <v/>
          </cell>
          <cell r="J5664" t="str">
            <v/>
          </cell>
          <cell r="K5664" t="str">
            <v>Business Jet</v>
          </cell>
          <cell r="L5664" t="str">
            <v>Boeing</v>
          </cell>
          <cell r="M5664" t="str">
            <v>Boeing BBJ 787</v>
          </cell>
        </row>
        <row r="5665">
          <cell r="A5665">
            <v>594</v>
          </cell>
          <cell r="B5665">
            <v>754</v>
          </cell>
          <cell r="C5665" t="str">
            <v>594#754</v>
          </cell>
          <cell r="D5665">
            <v>23014</v>
          </cell>
          <cell r="E5665">
            <v>1</v>
          </cell>
          <cell r="F5665" t="str">
            <v>I</v>
          </cell>
          <cell r="G5665" t="str">
            <v>I</v>
          </cell>
          <cell r="H5665" t="str">
            <v/>
          </cell>
          <cell r="I5665" t="str">
            <v/>
          </cell>
          <cell r="J5665" t="str">
            <v/>
          </cell>
          <cell r="K5665" t="str">
            <v>Business Jet</v>
          </cell>
          <cell r="L5665" t="str">
            <v>Boeing</v>
          </cell>
          <cell r="M5665" t="str">
            <v>Boeing 747-8 VIP</v>
          </cell>
        </row>
        <row r="5666">
          <cell r="A5666">
            <v>518</v>
          </cell>
          <cell r="B5666">
            <v>754</v>
          </cell>
          <cell r="C5666" t="str">
            <v>518#754</v>
          </cell>
          <cell r="D5666">
            <v>23014</v>
          </cell>
          <cell r="E5666">
            <v>1</v>
          </cell>
          <cell r="F5666" t="str">
            <v>I</v>
          </cell>
          <cell r="G5666" t="str">
            <v>I</v>
          </cell>
          <cell r="H5666">
            <v>20000</v>
          </cell>
          <cell r="I5666">
            <v>0.1507</v>
          </cell>
          <cell r="J5666" t="str">
            <v/>
          </cell>
          <cell r="K5666" t="str">
            <v>Large Commercial Aircraft</v>
          </cell>
          <cell r="L5666" t="str">
            <v>Airbus</v>
          </cell>
          <cell r="M5666" t="str">
            <v>Airbus A330-300</v>
          </cell>
        </row>
        <row r="5667">
          <cell r="A5667">
            <v>519</v>
          </cell>
          <cell r="B5667">
            <v>754</v>
          </cell>
          <cell r="C5667" t="str">
            <v>519#754</v>
          </cell>
          <cell r="D5667">
            <v>23014</v>
          </cell>
          <cell r="E5667">
            <v>1</v>
          </cell>
          <cell r="F5667" t="str">
            <v>I</v>
          </cell>
          <cell r="G5667" t="str">
            <v>I</v>
          </cell>
          <cell r="H5667" t="str">
            <v/>
          </cell>
          <cell r="I5667" t="str">
            <v/>
          </cell>
          <cell r="J5667" t="str">
            <v/>
          </cell>
          <cell r="K5667" t="str">
            <v>Large Commercial Aircraft</v>
          </cell>
          <cell r="L5667" t="str">
            <v>Airbus</v>
          </cell>
          <cell r="M5667" t="str">
            <v>Airbus A330-300</v>
          </cell>
        </row>
        <row r="5668">
          <cell r="A5668">
            <v>214</v>
          </cell>
          <cell r="B5668">
            <v>754</v>
          </cell>
          <cell r="C5668" t="str">
            <v>214#754</v>
          </cell>
          <cell r="D5668">
            <v>23014</v>
          </cell>
          <cell r="E5668">
            <v>1</v>
          </cell>
          <cell r="F5668" t="str">
            <v>I</v>
          </cell>
          <cell r="G5668" t="str">
            <v>I</v>
          </cell>
          <cell r="H5668" t="str">
            <v/>
          </cell>
          <cell r="I5668" t="str">
            <v/>
          </cell>
          <cell r="J5668" t="str">
            <v/>
          </cell>
          <cell r="K5668" t="str">
            <v>Large Commercial Aircraft</v>
          </cell>
          <cell r="L5668" t="str">
            <v>Airbus</v>
          </cell>
          <cell r="M5668" t="str">
            <v>Airbus A330-800neo</v>
          </cell>
        </row>
        <row r="5669">
          <cell r="A5669">
            <v>215</v>
          </cell>
          <cell r="B5669">
            <v>754</v>
          </cell>
          <cell r="C5669" t="str">
            <v>215#754</v>
          </cell>
          <cell r="D5669">
            <v>23014</v>
          </cell>
          <cell r="E5669">
            <v>1</v>
          </cell>
          <cell r="F5669" t="str">
            <v>I</v>
          </cell>
          <cell r="G5669" t="str">
            <v>I</v>
          </cell>
          <cell r="H5669" t="str">
            <v/>
          </cell>
          <cell r="I5669" t="str">
            <v/>
          </cell>
          <cell r="J5669" t="str">
            <v/>
          </cell>
          <cell r="K5669" t="str">
            <v>Large Commercial Aircraft</v>
          </cell>
          <cell r="L5669" t="str">
            <v>Airbus</v>
          </cell>
          <cell r="M5669" t="str">
            <v>Airbus A330-900neo</v>
          </cell>
        </row>
        <row r="5670">
          <cell r="A5670">
            <v>304</v>
          </cell>
          <cell r="B5670">
            <v>754</v>
          </cell>
          <cell r="C5670" t="str">
            <v>304#754</v>
          </cell>
          <cell r="D5670">
            <v>23014</v>
          </cell>
          <cell r="E5670">
            <v>1</v>
          </cell>
          <cell r="F5670" t="str">
            <v>I</v>
          </cell>
          <cell r="G5670" t="str">
            <v>I</v>
          </cell>
          <cell r="H5670" t="str">
            <v/>
          </cell>
          <cell r="I5670" t="str">
            <v/>
          </cell>
          <cell r="J5670" t="str">
            <v/>
          </cell>
          <cell r="K5670" t="str">
            <v>Large Commercial Aircraft</v>
          </cell>
          <cell r="L5670" t="str">
            <v>Airbus</v>
          </cell>
          <cell r="M5670" t="str">
            <v>Airbus A340-200/300</v>
          </cell>
        </row>
        <row r="5671">
          <cell r="A5671">
            <v>5</v>
          </cell>
          <cell r="B5671">
            <v>754</v>
          </cell>
          <cell r="C5671" t="str">
            <v>5#754</v>
          </cell>
          <cell r="D5671">
            <v>23014</v>
          </cell>
          <cell r="E5671">
            <v>1</v>
          </cell>
          <cell r="F5671" t="str">
            <v>I</v>
          </cell>
          <cell r="G5671" t="str">
            <v>I</v>
          </cell>
          <cell r="H5671" t="str">
            <v/>
          </cell>
          <cell r="I5671" t="str">
            <v/>
          </cell>
          <cell r="J5671" t="str">
            <v/>
          </cell>
          <cell r="K5671" t="str">
            <v>Large Commercial Aircraft</v>
          </cell>
          <cell r="L5671" t="str">
            <v>Airbus</v>
          </cell>
          <cell r="M5671" t="str">
            <v>Airbus A340-500/600</v>
          </cell>
        </row>
        <row r="5672">
          <cell r="A5672">
            <v>6</v>
          </cell>
          <cell r="B5672">
            <v>754</v>
          </cell>
          <cell r="C5672" t="str">
            <v>6#754</v>
          </cell>
          <cell r="D5672">
            <v>23014</v>
          </cell>
          <cell r="E5672">
            <v>1</v>
          </cell>
          <cell r="F5672" t="str">
            <v>I</v>
          </cell>
          <cell r="G5672" t="str">
            <v>I</v>
          </cell>
          <cell r="H5672" t="str">
            <v/>
          </cell>
          <cell r="I5672" t="str">
            <v/>
          </cell>
          <cell r="J5672" t="str">
            <v/>
          </cell>
          <cell r="K5672" t="str">
            <v>Large Commercial Aircraft</v>
          </cell>
          <cell r="L5672" t="str">
            <v>Airbus</v>
          </cell>
          <cell r="M5672" t="str">
            <v>Airbus A350 XWB - A350-900</v>
          </cell>
        </row>
        <row r="5673">
          <cell r="A5673">
            <v>7</v>
          </cell>
          <cell r="B5673">
            <v>754</v>
          </cell>
          <cell r="C5673" t="str">
            <v>7#754</v>
          </cell>
          <cell r="D5673">
            <v>23014</v>
          </cell>
          <cell r="E5673">
            <v>1</v>
          </cell>
          <cell r="F5673" t="str">
            <v>I</v>
          </cell>
          <cell r="G5673" t="str">
            <v>I</v>
          </cell>
          <cell r="H5673" t="str">
            <v/>
          </cell>
          <cell r="I5673" t="str">
            <v/>
          </cell>
          <cell r="J5673" t="str">
            <v/>
          </cell>
          <cell r="K5673" t="str">
            <v>Large Commercial Aircraft</v>
          </cell>
          <cell r="L5673" t="str">
            <v>Airbus</v>
          </cell>
          <cell r="M5673" t="str">
            <v>Airbus A350-1000</v>
          </cell>
        </row>
        <row r="5674">
          <cell r="A5674">
            <v>657</v>
          </cell>
          <cell r="B5674">
            <v>754</v>
          </cell>
          <cell r="C5674" t="str">
            <v>657#754</v>
          </cell>
          <cell r="D5674">
            <v>23014</v>
          </cell>
          <cell r="E5674">
            <v>1</v>
          </cell>
          <cell r="F5674" t="str">
            <v>I</v>
          </cell>
          <cell r="G5674" t="str">
            <v>I</v>
          </cell>
          <cell r="H5674" t="str">
            <v/>
          </cell>
          <cell r="I5674" t="str">
            <v/>
          </cell>
          <cell r="J5674" t="str">
            <v/>
          </cell>
          <cell r="K5674" t="str">
            <v>Large Commercial Aircraft</v>
          </cell>
          <cell r="L5674" t="str">
            <v>Airbus</v>
          </cell>
          <cell r="M5674" t="str">
            <v>Airbus A350-1000neo</v>
          </cell>
        </row>
        <row r="5675">
          <cell r="A5675">
            <v>656</v>
          </cell>
          <cell r="B5675">
            <v>754</v>
          </cell>
          <cell r="C5675" t="str">
            <v>656#754</v>
          </cell>
          <cell r="D5675">
            <v>23014</v>
          </cell>
          <cell r="E5675">
            <v>1</v>
          </cell>
          <cell r="F5675" t="str">
            <v>I</v>
          </cell>
          <cell r="G5675" t="str">
            <v>I</v>
          </cell>
          <cell r="H5675" t="str">
            <v/>
          </cell>
          <cell r="I5675" t="str">
            <v/>
          </cell>
          <cell r="J5675" t="str">
            <v/>
          </cell>
          <cell r="K5675" t="str">
            <v>Large Commercial Aircraft</v>
          </cell>
          <cell r="L5675" t="str">
            <v>Airbus</v>
          </cell>
          <cell r="M5675" t="str">
            <v>Airbus A350-900neo</v>
          </cell>
        </row>
        <row r="5676">
          <cell r="A5676">
            <v>305</v>
          </cell>
          <cell r="B5676">
            <v>754</v>
          </cell>
          <cell r="C5676" t="str">
            <v>305#754</v>
          </cell>
          <cell r="D5676">
            <v>23014</v>
          </cell>
          <cell r="E5676">
            <v>1</v>
          </cell>
          <cell r="F5676" t="str">
            <v>I</v>
          </cell>
          <cell r="G5676" t="str">
            <v>I</v>
          </cell>
          <cell r="H5676" t="str">
            <v/>
          </cell>
          <cell r="I5676" t="str">
            <v/>
          </cell>
          <cell r="J5676" t="str">
            <v/>
          </cell>
          <cell r="K5676" t="str">
            <v>Large Commercial Aircraft</v>
          </cell>
          <cell r="L5676" t="str">
            <v>Airbus</v>
          </cell>
          <cell r="M5676" t="str">
            <v>Airbus A300</v>
          </cell>
        </row>
        <row r="5677">
          <cell r="A5677">
            <v>532</v>
          </cell>
          <cell r="B5677">
            <v>754</v>
          </cell>
          <cell r="C5677" t="str">
            <v>532#754</v>
          </cell>
          <cell r="D5677">
            <v>23014</v>
          </cell>
          <cell r="E5677">
            <v>1</v>
          </cell>
          <cell r="F5677" t="str">
            <v>I</v>
          </cell>
          <cell r="G5677" t="str">
            <v>I</v>
          </cell>
          <cell r="H5677" t="str">
            <v/>
          </cell>
          <cell r="I5677" t="str">
            <v/>
          </cell>
          <cell r="J5677" t="str">
            <v/>
          </cell>
          <cell r="K5677" t="str">
            <v>Large Commercial Aircraft</v>
          </cell>
          <cell r="L5677" t="str">
            <v>Airbus</v>
          </cell>
          <cell r="M5677" t="str">
            <v>Airbus A300</v>
          </cell>
        </row>
        <row r="5678">
          <cell r="A5678">
            <v>12</v>
          </cell>
          <cell r="B5678">
            <v>754</v>
          </cell>
          <cell r="C5678" t="str">
            <v>12#754</v>
          </cell>
          <cell r="D5678">
            <v>23014</v>
          </cell>
          <cell r="E5678">
            <v>1</v>
          </cell>
          <cell r="F5678" t="str">
            <v>I</v>
          </cell>
          <cell r="G5678" t="str">
            <v>I</v>
          </cell>
          <cell r="H5678" t="str">
            <v/>
          </cell>
          <cell r="I5678" t="str">
            <v/>
          </cell>
          <cell r="J5678" t="str">
            <v/>
          </cell>
          <cell r="K5678" t="str">
            <v>Large Commercial Aircraft</v>
          </cell>
          <cell r="L5678" t="str">
            <v>Boeing</v>
          </cell>
          <cell r="M5678" t="str">
            <v>Boeing 767</v>
          </cell>
        </row>
        <row r="5679">
          <cell r="A5679">
            <v>537</v>
          </cell>
          <cell r="B5679">
            <v>754</v>
          </cell>
          <cell r="C5679" t="str">
            <v>537#754</v>
          </cell>
          <cell r="D5679">
            <v>23014</v>
          </cell>
          <cell r="E5679">
            <v>1</v>
          </cell>
          <cell r="F5679" t="str">
            <v>I</v>
          </cell>
          <cell r="G5679" t="str">
            <v>I</v>
          </cell>
          <cell r="H5679" t="str">
            <v/>
          </cell>
          <cell r="I5679" t="str">
            <v/>
          </cell>
          <cell r="J5679" t="str">
            <v/>
          </cell>
          <cell r="K5679" t="str">
            <v>Large Commercial Aircraft</v>
          </cell>
          <cell r="L5679" t="str">
            <v>Boeing</v>
          </cell>
          <cell r="M5679" t="str">
            <v>Boeing 767</v>
          </cell>
        </row>
        <row r="5680">
          <cell r="A5680">
            <v>538</v>
          </cell>
          <cell r="B5680">
            <v>754</v>
          </cell>
          <cell r="C5680" t="str">
            <v>538#754</v>
          </cell>
          <cell r="D5680">
            <v>23014</v>
          </cell>
          <cell r="E5680">
            <v>1</v>
          </cell>
          <cell r="F5680" t="str">
            <v>I</v>
          </cell>
          <cell r="G5680" t="str">
            <v>I</v>
          </cell>
          <cell r="H5680" t="str">
            <v/>
          </cell>
          <cell r="I5680" t="str">
            <v/>
          </cell>
          <cell r="J5680" t="str">
            <v/>
          </cell>
          <cell r="K5680" t="str">
            <v>Large Commercial Aircraft</v>
          </cell>
          <cell r="L5680" t="str">
            <v>Boeing</v>
          </cell>
          <cell r="M5680" t="str">
            <v>Boeing 767</v>
          </cell>
        </row>
        <row r="5681">
          <cell r="A5681">
            <v>539</v>
          </cell>
          <cell r="B5681">
            <v>754</v>
          </cell>
          <cell r="C5681" t="str">
            <v>539#754</v>
          </cell>
          <cell r="D5681">
            <v>23014</v>
          </cell>
          <cell r="E5681">
            <v>1</v>
          </cell>
          <cell r="F5681" t="str">
            <v>I</v>
          </cell>
          <cell r="G5681" t="str">
            <v>I</v>
          </cell>
          <cell r="H5681" t="str">
            <v/>
          </cell>
          <cell r="I5681" t="str">
            <v/>
          </cell>
          <cell r="J5681" t="str">
            <v/>
          </cell>
          <cell r="K5681" t="str">
            <v>Large Commercial Aircraft</v>
          </cell>
          <cell r="L5681" t="str">
            <v>Boeing</v>
          </cell>
          <cell r="M5681" t="str">
            <v>Boeing 777: 777-200ER</v>
          </cell>
        </row>
        <row r="5682">
          <cell r="A5682">
            <v>302</v>
          </cell>
          <cell r="B5682">
            <v>754</v>
          </cell>
          <cell r="C5682" t="str">
            <v>302#754</v>
          </cell>
          <cell r="D5682">
            <v>23014</v>
          </cell>
          <cell r="E5682">
            <v>1</v>
          </cell>
          <cell r="F5682" t="str">
            <v>I</v>
          </cell>
          <cell r="G5682" t="str">
            <v>I</v>
          </cell>
          <cell r="H5682" t="str">
            <v/>
          </cell>
          <cell r="I5682" t="str">
            <v/>
          </cell>
          <cell r="J5682" t="str">
            <v/>
          </cell>
          <cell r="K5682" t="str">
            <v>Large Commercial Aircraft</v>
          </cell>
          <cell r="L5682" t="str">
            <v>Boeing</v>
          </cell>
          <cell r="M5682" t="str">
            <v>Boeing 777: 777-200ER</v>
          </cell>
        </row>
        <row r="5683">
          <cell r="A5683">
            <v>579</v>
          </cell>
          <cell r="B5683">
            <v>754</v>
          </cell>
          <cell r="C5683" t="str">
            <v>579#754</v>
          </cell>
          <cell r="D5683">
            <v>23014</v>
          </cell>
          <cell r="E5683">
            <v>1</v>
          </cell>
          <cell r="F5683" t="str">
            <v>I</v>
          </cell>
          <cell r="G5683" t="str">
            <v>I</v>
          </cell>
          <cell r="H5683" t="str">
            <v/>
          </cell>
          <cell r="I5683" t="str">
            <v/>
          </cell>
          <cell r="J5683" t="str">
            <v/>
          </cell>
          <cell r="K5683" t="str">
            <v>Large Commercial Aircraft</v>
          </cell>
          <cell r="L5683" t="str">
            <v>Boeing</v>
          </cell>
          <cell r="M5683" t="str">
            <v>Boeing 777: 777-200ER</v>
          </cell>
        </row>
        <row r="5684">
          <cell r="A5684">
            <v>201</v>
          </cell>
          <cell r="B5684">
            <v>754</v>
          </cell>
          <cell r="C5684" t="str">
            <v>201#754</v>
          </cell>
          <cell r="D5684">
            <v>23014</v>
          </cell>
          <cell r="E5684">
            <v>1</v>
          </cell>
          <cell r="F5684" t="str">
            <v>I</v>
          </cell>
          <cell r="G5684" t="str">
            <v>I</v>
          </cell>
          <cell r="H5684" t="str">
            <v/>
          </cell>
          <cell r="I5684" t="str">
            <v/>
          </cell>
          <cell r="J5684" t="str">
            <v/>
          </cell>
          <cell r="K5684" t="str">
            <v>Large Commercial Aircraft</v>
          </cell>
          <cell r="L5684" t="str">
            <v>Boeing</v>
          </cell>
          <cell r="M5684" t="str">
            <v>Boeing 777: 777-200LR</v>
          </cell>
        </row>
        <row r="5685">
          <cell r="A5685">
            <v>303</v>
          </cell>
          <cell r="B5685">
            <v>754</v>
          </cell>
          <cell r="C5685" t="str">
            <v>303#754</v>
          </cell>
          <cell r="D5685">
            <v>23014</v>
          </cell>
          <cell r="E5685">
            <v>1</v>
          </cell>
          <cell r="F5685" t="str">
            <v>I</v>
          </cell>
          <cell r="G5685" t="str">
            <v>I</v>
          </cell>
          <cell r="H5685" t="str">
            <v/>
          </cell>
          <cell r="I5685" t="str">
            <v/>
          </cell>
          <cell r="J5685" t="str">
            <v/>
          </cell>
          <cell r="K5685" t="str">
            <v>Large Commercial Aircraft</v>
          </cell>
          <cell r="L5685" t="str">
            <v>Boeing</v>
          </cell>
          <cell r="M5685" t="str">
            <v>Boeing 777: 777-300</v>
          </cell>
        </row>
        <row r="5686">
          <cell r="A5686">
            <v>597</v>
          </cell>
          <cell r="B5686">
            <v>754</v>
          </cell>
          <cell r="C5686" t="str">
            <v>597#754</v>
          </cell>
          <cell r="D5686">
            <v>23014</v>
          </cell>
          <cell r="E5686">
            <v>1</v>
          </cell>
          <cell r="F5686" t="str">
            <v>I</v>
          </cell>
          <cell r="G5686" t="str">
            <v>I</v>
          </cell>
          <cell r="H5686" t="str">
            <v/>
          </cell>
          <cell r="I5686" t="str">
            <v/>
          </cell>
          <cell r="J5686" t="str">
            <v/>
          </cell>
          <cell r="K5686" t="str">
            <v>Large Commercial Aircraft</v>
          </cell>
          <cell r="L5686" t="str">
            <v>Boeing</v>
          </cell>
          <cell r="M5686" t="str">
            <v>Boeing 777: 777-300</v>
          </cell>
        </row>
        <row r="5687">
          <cell r="A5687">
            <v>202</v>
          </cell>
          <cell r="B5687">
            <v>754</v>
          </cell>
          <cell r="C5687" t="str">
            <v>202#754</v>
          </cell>
          <cell r="D5687">
            <v>23014</v>
          </cell>
          <cell r="E5687">
            <v>1</v>
          </cell>
          <cell r="F5687" t="str">
            <v>I</v>
          </cell>
          <cell r="G5687" t="str">
            <v>I</v>
          </cell>
          <cell r="H5687" t="str">
            <v/>
          </cell>
          <cell r="I5687" t="str">
            <v/>
          </cell>
          <cell r="J5687" t="str">
            <v/>
          </cell>
          <cell r="K5687" t="str">
            <v>Large Commercial Aircraft</v>
          </cell>
          <cell r="L5687" t="str">
            <v>Boeing</v>
          </cell>
          <cell r="M5687" t="str">
            <v>Boeing 777: 777-300ER</v>
          </cell>
        </row>
        <row r="5688">
          <cell r="A5688">
            <v>203</v>
          </cell>
          <cell r="B5688">
            <v>754</v>
          </cell>
          <cell r="C5688" t="str">
            <v>203#754</v>
          </cell>
          <cell r="D5688">
            <v>23014</v>
          </cell>
          <cell r="E5688">
            <v>1</v>
          </cell>
          <cell r="F5688" t="str">
            <v>I</v>
          </cell>
          <cell r="G5688" t="str">
            <v>I</v>
          </cell>
          <cell r="H5688" t="str">
            <v/>
          </cell>
          <cell r="I5688" t="str">
            <v/>
          </cell>
          <cell r="J5688" t="str">
            <v/>
          </cell>
          <cell r="K5688" t="str">
            <v>Large Commercial Aircraft</v>
          </cell>
          <cell r="L5688" t="str">
            <v>Boeing</v>
          </cell>
          <cell r="M5688" t="str">
            <v>Boeing 777X: 777-8</v>
          </cell>
        </row>
        <row r="5689">
          <cell r="A5689">
            <v>204</v>
          </cell>
          <cell r="B5689">
            <v>754</v>
          </cell>
          <cell r="C5689" t="str">
            <v>204#754</v>
          </cell>
          <cell r="D5689">
            <v>23014</v>
          </cell>
          <cell r="E5689">
            <v>1</v>
          </cell>
          <cell r="F5689" t="str">
            <v>I</v>
          </cell>
          <cell r="G5689" t="str">
            <v>I</v>
          </cell>
          <cell r="H5689" t="str">
            <v/>
          </cell>
          <cell r="I5689" t="str">
            <v/>
          </cell>
          <cell r="J5689" t="str">
            <v/>
          </cell>
          <cell r="K5689" t="str">
            <v>Large Commercial Aircraft</v>
          </cell>
          <cell r="L5689" t="str">
            <v>Boeing</v>
          </cell>
          <cell r="M5689" t="str">
            <v>Boeing 777X: 777-9</v>
          </cell>
        </row>
        <row r="5690">
          <cell r="A5690">
            <v>200</v>
          </cell>
          <cell r="B5690">
            <v>754</v>
          </cell>
          <cell r="C5690" t="str">
            <v>200#754</v>
          </cell>
          <cell r="D5690">
            <v>23014</v>
          </cell>
          <cell r="E5690">
            <v>1</v>
          </cell>
          <cell r="F5690" t="str">
            <v>I</v>
          </cell>
          <cell r="G5690" t="str">
            <v>I</v>
          </cell>
          <cell r="H5690" t="str">
            <v/>
          </cell>
          <cell r="I5690" t="str">
            <v/>
          </cell>
          <cell r="J5690" t="str">
            <v/>
          </cell>
          <cell r="K5690" t="str">
            <v>Large Commercial Aircraft</v>
          </cell>
          <cell r="L5690" t="str">
            <v>Boeing</v>
          </cell>
          <cell r="M5690" t="str">
            <v>Boeing 787 Dreamliner: 787-10</v>
          </cell>
        </row>
        <row r="5691">
          <cell r="A5691">
            <v>509</v>
          </cell>
          <cell r="B5691">
            <v>754</v>
          </cell>
          <cell r="C5691" t="str">
            <v>509#754</v>
          </cell>
          <cell r="D5691">
            <v>23014</v>
          </cell>
          <cell r="E5691">
            <v>1</v>
          </cell>
          <cell r="F5691" t="str">
            <v>I</v>
          </cell>
          <cell r="G5691" t="str">
            <v>I</v>
          </cell>
          <cell r="H5691" t="str">
            <v/>
          </cell>
          <cell r="I5691" t="str">
            <v/>
          </cell>
          <cell r="J5691" t="str">
            <v/>
          </cell>
          <cell r="K5691" t="str">
            <v>Large Commercial Aircraft</v>
          </cell>
          <cell r="L5691" t="str">
            <v>Boeing</v>
          </cell>
          <cell r="M5691" t="str">
            <v>Boeing 787 Dreamliner: 787-10</v>
          </cell>
        </row>
        <row r="5692">
          <cell r="A5692">
            <v>198</v>
          </cell>
          <cell r="B5692">
            <v>754</v>
          </cell>
          <cell r="C5692" t="str">
            <v>198#754</v>
          </cell>
          <cell r="D5692">
            <v>23014</v>
          </cell>
          <cell r="E5692">
            <v>1</v>
          </cell>
          <cell r="F5692" t="str">
            <v>I</v>
          </cell>
          <cell r="G5692" t="str">
            <v>I</v>
          </cell>
          <cell r="H5692" t="str">
            <v/>
          </cell>
          <cell r="I5692" t="str">
            <v/>
          </cell>
          <cell r="J5692" t="str">
            <v/>
          </cell>
          <cell r="K5692" t="str">
            <v>Large Commercial Aircraft</v>
          </cell>
          <cell r="L5692" t="str">
            <v>Boeing</v>
          </cell>
          <cell r="M5692" t="str">
            <v>Boeing 787 Dreamliner: 787-8</v>
          </cell>
        </row>
        <row r="5693">
          <cell r="A5693">
            <v>507</v>
          </cell>
          <cell r="B5693">
            <v>754</v>
          </cell>
          <cell r="C5693" t="str">
            <v>507#754</v>
          </cell>
          <cell r="D5693">
            <v>23014</v>
          </cell>
          <cell r="E5693">
            <v>1</v>
          </cell>
          <cell r="F5693" t="str">
            <v>I</v>
          </cell>
          <cell r="G5693" t="str">
            <v>I</v>
          </cell>
          <cell r="H5693" t="str">
            <v/>
          </cell>
          <cell r="I5693" t="str">
            <v/>
          </cell>
          <cell r="J5693" t="str">
            <v/>
          </cell>
          <cell r="K5693" t="str">
            <v>Large Commercial Aircraft</v>
          </cell>
          <cell r="L5693" t="str">
            <v>Boeing</v>
          </cell>
          <cell r="M5693" t="str">
            <v>Boeing 787 Dreamliner: 787-8</v>
          </cell>
        </row>
        <row r="5694">
          <cell r="A5694">
            <v>199</v>
          </cell>
          <cell r="B5694">
            <v>754</v>
          </cell>
          <cell r="C5694" t="str">
            <v>199#754</v>
          </cell>
          <cell r="D5694">
            <v>23014</v>
          </cell>
          <cell r="E5694">
            <v>1</v>
          </cell>
          <cell r="F5694" t="str">
            <v>I</v>
          </cell>
          <cell r="G5694" t="str">
            <v>I</v>
          </cell>
          <cell r="H5694" t="str">
            <v/>
          </cell>
          <cell r="I5694" t="str">
            <v/>
          </cell>
          <cell r="J5694" t="str">
            <v/>
          </cell>
          <cell r="K5694" t="str">
            <v>Large Commercial Aircraft</v>
          </cell>
          <cell r="L5694" t="str">
            <v>Boeing</v>
          </cell>
          <cell r="M5694" t="str">
            <v>Boeing 787 Dreamliner: 787-9</v>
          </cell>
        </row>
        <row r="5695">
          <cell r="A5695">
            <v>508</v>
          </cell>
          <cell r="B5695">
            <v>754</v>
          </cell>
          <cell r="C5695" t="str">
            <v>508#754</v>
          </cell>
          <cell r="D5695">
            <v>23014</v>
          </cell>
          <cell r="E5695">
            <v>1</v>
          </cell>
          <cell r="F5695" t="str">
            <v>I</v>
          </cell>
          <cell r="G5695" t="str">
            <v>I</v>
          </cell>
          <cell r="H5695" t="str">
            <v/>
          </cell>
          <cell r="I5695" t="str">
            <v/>
          </cell>
          <cell r="J5695" t="str">
            <v/>
          </cell>
          <cell r="K5695" t="str">
            <v>Large Commercial Aircraft</v>
          </cell>
          <cell r="L5695" t="str">
            <v>Boeing</v>
          </cell>
          <cell r="M5695" t="str">
            <v>Boeing 787 Dreamliner: 787-9</v>
          </cell>
        </row>
        <row r="5696">
          <cell r="A5696">
            <v>530</v>
          </cell>
          <cell r="B5696">
            <v>754</v>
          </cell>
          <cell r="C5696" t="str">
            <v>530#754</v>
          </cell>
          <cell r="D5696">
            <v>23014</v>
          </cell>
          <cell r="E5696">
            <v>1</v>
          </cell>
          <cell r="F5696" t="str">
            <v>I</v>
          </cell>
          <cell r="G5696" t="str">
            <v>I</v>
          </cell>
          <cell r="H5696" t="str">
            <v/>
          </cell>
          <cell r="I5696" t="str">
            <v/>
          </cell>
          <cell r="J5696" t="str">
            <v/>
          </cell>
          <cell r="K5696" t="str">
            <v>Large Commercial Aircraft</v>
          </cell>
          <cell r="L5696" t="str">
            <v>Boeing</v>
          </cell>
          <cell r="M5696" t="str">
            <v>Boeing 747-400</v>
          </cell>
        </row>
        <row r="5697">
          <cell r="A5697">
            <v>301</v>
          </cell>
          <cell r="B5697">
            <v>754</v>
          </cell>
          <cell r="C5697" t="str">
            <v>301#754</v>
          </cell>
          <cell r="D5697">
            <v>23014</v>
          </cell>
          <cell r="E5697">
            <v>1</v>
          </cell>
          <cell r="F5697" t="str">
            <v>I</v>
          </cell>
          <cell r="G5697" t="str">
            <v>I</v>
          </cell>
          <cell r="H5697" t="str">
            <v/>
          </cell>
          <cell r="I5697" t="str">
            <v/>
          </cell>
          <cell r="J5697" t="str">
            <v/>
          </cell>
          <cell r="K5697" t="str">
            <v>Large Commercial Aircraft</v>
          </cell>
          <cell r="L5697" t="str">
            <v>Boeing</v>
          </cell>
          <cell r="M5697" t="str">
            <v>Boeing 747-400</v>
          </cell>
        </row>
        <row r="5698">
          <cell r="A5698">
            <v>531</v>
          </cell>
          <cell r="B5698">
            <v>754</v>
          </cell>
          <cell r="C5698" t="str">
            <v>531#754</v>
          </cell>
          <cell r="D5698">
            <v>23014</v>
          </cell>
          <cell r="E5698">
            <v>1</v>
          </cell>
          <cell r="F5698" t="str">
            <v>I</v>
          </cell>
          <cell r="G5698" t="str">
            <v>I</v>
          </cell>
          <cell r="H5698" t="str">
            <v/>
          </cell>
          <cell r="I5698" t="str">
            <v/>
          </cell>
          <cell r="J5698" t="str">
            <v/>
          </cell>
          <cell r="K5698" t="str">
            <v>Large Commercial Aircraft</v>
          </cell>
          <cell r="L5698" t="str">
            <v>Boeing</v>
          </cell>
          <cell r="M5698" t="str">
            <v>Boeing 747-400</v>
          </cell>
        </row>
        <row r="5699">
          <cell r="A5699">
            <v>16</v>
          </cell>
          <cell r="B5699">
            <v>754</v>
          </cell>
          <cell r="C5699" t="str">
            <v>16#754</v>
          </cell>
          <cell r="D5699">
            <v>23014</v>
          </cell>
          <cell r="E5699">
            <v>1</v>
          </cell>
          <cell r="F5699" t="str">
            <v>I</v>
          </cell>
          <cell r="G5699" t="str">
            <v>I</v>
          </cell>
          <cell r="H5699" t="str">
            <v/>
          </cell>
          <cell r="I5699" t="str">
            <v/>
          </cell>
          <cell r="J5699" t="str">
            <v/>
          </cell>
          <cell r="K5699" t="str">
            <v>Large Commercial Aircraft</v>
          </cell>
          <cell r="L5699" t="str">
            <v>Boeing</v>
          </cell>
          <cell r="M5699" t="str">
            <v>Boeing 747-8I</v>
          </cell>
        </row>
        <row r="5700">
          <cell r="A5700">
            <v>212</v>
          </cell>
          <cell r="B5700">
            <v>754</v>
          </cell>
          <cell r="C5700" t="str">
            <v>212#754</v>
          </cell>
          <cell r="D5700">
            <v>23014</v>
          </cell>
          <cell r="E5700">
            <v>1</v>
          </cell>
          <cell r="F5700" t="str">
            <v>I</v>
          </cell>
          <cell r="G5700" t="str">
            <v>I</v>
          </cell>
          <cell r="H5700" t="str">
            <v/>
          </cell>
          <cell r="I5700" t="str">
            <v/>
          </cell>
          <cell r="J5700" t="str">
            <v/>
          </cell>
          <cell r="K5700" t="str">
            <v>Large Commercial Aircraft</v>
          </cell>
          <cell r="L5700" t="str">
            <v>Airbus</v>
          </cell>
          <cell r="M5700" t="str">
            <v>Airbus A330-200</v>
          </cell>
        </row>
        <row r="5701">
          <cell r="A5701">
            <v>516</v>
          </cell>
          <cell r="B5701">
            <v>754</v>
          </cell>
          <cell r="C5701" t="str">
            <v>516#754</v>
          </cell>
          <cell r="D5701">
            <v>23014</v>
          </cell>
          <cell r="E5701">
            <v>1</v>
          </cell>
          <cell r="F5701" t="str">
            <v>I</v>
          </cell>
          <cell r="G5701" t="str">
            <v>I</v>
          </cell>
          <cell r="H5701" t="str">
            <v/>
          </cell>
          <cell r="I5701" t="str">
            <v/>
          </cell>
          <cell r="J5701" t="str">
            <v/>
          </cell>
          <cell r="K5701" t="str">
            <v>Large Commercial Aircraft</v>
          </cell>
          <cell r="L5701" t="str">
            <v>Airbus</v>
          </cell>
          <cell r="M5701" t="str">
            <v>Airbus A330-200</v>
          </cell>
        </row>
        <row r="5702">
          <cell r="A5702">
            <v>517</v>
          </cell>
          <cell r="B5702">
            <v>754</v>
          </cell>
          <cell r="C5702" t="str">
            <v>517#754</v>
          </cell>
          <cell r="D5702">
            <v>23014</v>
          </cell>
          <cell r="E5702">
            <v>1</v>
          </cell>
          <cell r="F5702" t="str">
            <v>I</v>
          </cell>
          <cell r="G5702" t="str">
            <v>I</v>
          </cell>
          <cell r="H5702" t="str">
            <v/>
          </cell>
          <cell r="I5702" t="str">
            <v/>
          </cell>
          <cell r="J5702" t="str">
            <v/>
          </cell>
          <cell r="K5702" t="str">
            <v>Large Commercial Aircraft</v>
          </cell>
          <cell r="L5702" t="str">
            <v>Airbus</v>
          </cell>
          <cell r="M5702" t="str">
            <v>Airbus A330-200</v>
          </cell>
        </row>
        <row r="5703">
          <cell r="A5703">
            <v>213</v>
          </cell>
          <cell r="B5703">
            <v>754</v>
          </cell>
          <cell r="C5703" t="str">
            <v>213#754</v>
          </cell>
          <cell r="D5703">
            <v>23014</v>
          </cell>
          <cell r="E5703">
            <v>1</v>
          </cell>
          <cell r="F5703" t="str">
            <v>I</v>
          </cell>
          <cell r="G5703" t="str">
            <v>I</v>
          </cell>
          <cell r="H5703" t="str">
            <v/>
          </cell>
          <cell r="I5703" t="str">
            <v/>
          </cell>
          <cell r="J5703" t="str">
            <v/>
          </cell>
          <cell r="K5703" t="str">
            <v>Large Commercial Aircraft</v>
          </cell>
          <cell r="L5703" t="str">
            <v>Airbus</v>
          </cell>
          <cell r="M5703" t="str">
            <v>Airbus A330-300</v>
          </cell>
        </row>
        <row r="5704">
          <cell r="A5704">
            <v>216</v>
          </cell>
          <cell r="B5704">
            <v>754</v>
          </cell>
          <cell r="C5704" t="str">
            <v>216#754</v>
          </cell>
          <cell r="D5704">
            <v>29917</v>
          </cell>
          <cell r="E5704">
            <v>1</v>
          </cell>
          <cell r="F5704" t="str">
            <v>J</v>
          </cell>
          <cell r="G5704" t="str">
            <v>J</v>
          </cell>
          <cell r="H5704" t="str">
            <v/>
          </cell>
          <cell r="I5704" t="str">
            <v/>
          </cell>
          <cell r="J5704" t="str">
            <v/>
          </cell>
          <cell r="K5704" t="str">
            <v>Large Commercial Aircraft</v>
          </cell>
          <cell r="L5704" t="str">
            <v>Airbus</v>
          </cell>
          <cell r="M5704" t="str">
            <v>Airbus A380</v>
          </cell>
        </row>
        <row r="5705">
          <cell r="A5705">
            <v>520</v>
          </cell>
          <cell r="B5705">
            <v>754</v>
          </cell>
          <cell r="C5705" t="str">
            <v>520#754</v>
          </cell>
          <cell r="D5705">
            <v>29917</v>
          </cell>
          <cell r="E5705">
            <v>1</v>
          </cell>
          <cell r="F5705" t="str">
            <v>J</v>
          </cell>
          <cell r="G5705" t="str">
            <v>J</v>
          </cell>
          <cell r="H5705" t="str">
            <v/>
          </cell>
          <cell r="I5705" t="str">
            <v/>
          </cell>
          <cell r="J5705" t="str">
            <v/>
          </cell>
          <cell r="K5705" t="str">
            <v>Large Commercial Aircraft</v>
          </cell>
          <cell r="L5705" t="str">
            <v>Airbus</v>
          </cell>
          <cell r="M5705" t="str">
            <v>Airbus A380</v>
          </cell>
        </row>
        <row r="5706">
          <cell r="A5706">
            <v>668</v>
          </cell>
          <cell r="B5706">
            <v>755</v>
          </cell>
          <cell r="C5706" t="str">
            <v>668#755</v>
          </cell>
          <cell r="D5706">
            <v>5523</v>
          </cell>
          <cell r="E5706">
            <v>1</v>
          </cell>
          <cell r="F5706" t="str">
            <v>A</v>
          </cell>
          <cell r="G5706" t="str">
            <v>A</v>
          </cell>
          <cell r="H5706" t="str">
            <v/>
          </cell>
          <cell r="I5706" t="str">
            <v/>
          </cell>
          <cell r="J5706" t="str">
            <v/>
          </cell>
          <cell r="K5706" t="str">
            <v>Freighter</v>
          </cell>
          <cell r="L5706" t="str">
            <v>ATR</v>
          </cell>
          <cell r="M5706" t="str">
            <v>ATR 72-600F</v>
          </cell>
        </row>
        <row r="5707">
          <cell r="A5707">
            <v>667</v>
          </cell>
          <cell r="B5707">
            <v>755</v>
          </cell>
          <cell r="C5707" t="str">
            <v>667#755</v>
          </cell>
          <cell r="D5707">
            <v>5523</v>
          </cell>
          <cell r="E5707">
            <v>1</v>
          </cell>
          <cell r="F5707" t="str">
            <v>A</v>
          </cell>
          <cell r="G5707" t="str">
            <v>A</v>
          </cell>
          <cell r="H5707" t="str">
            <v/>
          </cell>
          <cell r="I5707" t="str">
            <v/>
          </cell>
          <cell r="J5707" t="str">
            <v/>
          </cell>
          <cell r="K5707" t="str">
            <v>Freighter</v>
          </cell>
          <cell r="L5707" t="str">
            <v>ATR</v>
          </cell>
          <cell r="M5707" t="str">
            <v>ATR 72/42 Freighter Conversion</v>
          </cell>
        </row>
        <row r="5708">
          <cell r="A5708">
            <v>671</v>
          </cell>
          <cell r="B5708">
            <v>755</v>
          </cell>
          <cell r="C5708" t="str">
            <v>671#755</v>
          </cell>
          <cell r="D5708">
            <v>7824</v>
          </cell>
          <cell r="E5708">
            <v>1</v>
          </cell>
          <cell r="F5708" t="str">
            <v>B</v>
          </cell>
          <cell r="G5708" t="str">
            <v>B (142% A) [$5,523]</v>
          </cell>
          <cell r="H5708" t="str">
            <v/>
          </cell>
          <cell r="I5708" t="str">
            <v/>
          </cell>
          <cell r="J5708" t="str">
            <v/>
          </cell>
          <cell r="K5708" t="str">
            <v>Freighter</v>
          </cell>
          <cell r="L5708" t="str">
            <v>Embraer</v>
          </cell>
          <cell r="M5708" t="str">
            <v>Embraer E190F (P2F)</v>
          </cell>
        </row>
        <row r="5709">
          <cell r="A5709">
            <v>672</v>
          </cell>
          <cell r="B5709">
            <v>755</v>
          </cell>
          <cell r="C5709" t="str">
            <v>672#755</v>
          </cell>
          <cell r="D5709">
            <v>7824</v>
          </cell>
          <cell r="E5709">
            <v>1</v>
          </cell>
          <cell r="F5709" t="str">
            <v>B</v>
          </cell>
          <cell r="G5709" t="str">
            <v>B (142% A) [$5,523]</v>
          </cell>
          <cell r="H5709" t="str">
            <v/>
          </cell>
          <cell r="I5709" t="str">
            <v/>
          </cell>
          <cell r="J5709" t="str">
            <v/>
          </cell>
          <cell r="K5709" t="str">
            <v>Freighter</v>
          </cell>
          <cell r="L5709" t="str">
            <v>Embraer</v>
          </cell>
          <cell r="M5709" t="str">
            <v>Embraer E195F (P2F)</v>
          </cell>
        </row>
        <row r="5710">
          <cell r="A5710">
            <v>527</v>
          </cell>
          <cell r="B5710">
            <v>755</v>
          </cell>
          <cell r="C5710" t="str">
            <v>527#755</v>
          </cell>
          <cell r="D5710">
            <v>9205</v>
          </cell>
          <cell r="E5710">
            <v>1</v>
          </cell>
          <cell r="F5710" t="str">
            <v>C</v>
          </cell>
          <cell r="G5710" t="str">
            <v>C</v>
          </cell>
          <cell r="H5710" t="str">
            <v/>
          </cell>
          <cell r="I5710" t="str">
            <v/>
          </cell>
          <cell r="J5710" t="str">
            <v/>
          </cell>
          <cell r="K5710" t="str">
            <v>Business Jet</v>
          </cell>
          <cell r="L5710" t="str">
            <v>Airbus</v>
          </cell>
          <cell r="M5710" t="str">
            <v>Airbus ACJ320neo Family</v>
          </cell>
        </row>
        <row r="5711">
          <cell r="A5711">
            <v>665</v>
          </cell>
          <cell r="B5711">
            <v>755</v>
          </cell>
          <cell r="C5711" t="str">
            <v>665#755</v>
          </cell>
          <cell r="D5711">
            <v>9205</v>
          </cell>
          <cell r="E5711">
            <v>1</v>
          </cell>
          <cell r="F5711" t="str">
            <v>C</v>
          </cell>
          <cell r="G5711" t="str">
            <v>C</v>
          </cell>
          <cell r="H5711" t="str">
            <v/>
          </cell>
          <cell r="I5711" t="str">
            <v/>
          </cell>
          <cell r="J5711" t="str">
            <v/>
          </cell>
          <cell r="K5711" t="str">
            <v>Freighter</v>
          </cell>
          <cell r="L5711" t="str">
            <v>Airbus</v>
          </cell>
          <cell r="M5711" t="str">
            <v>A320-200P2F</v>
          </cell>
        </row>
        <row r="5712">
          <cell r="A5712">
            <v>515</v>
          </cell>
          <cell r="B5712">
            <v>755</v>
          </cell>
          <cell r="C5712" t="str">
            <v>515#755</v>
          </cell>
          <cell r="D5712">
            <v>9205</v>
          </cell>
          <cell r="E5712">
            <v>1</v>
          </cell>
          <cell r="F5712" t="str">
            <v>C</v>
          </cell>
          <cell r="G5712" t="str">
            <v>C</v>
          </cell>
          <cell r="H5712" t="str">
            <v/>
          </cell>
          <cell r="I5712" t="str">
            <v/>
          </cell>
          <cell r="J5712" t="str">
            <v/>
          </cell>
          <cell r="K5712" t="str">
            <v>Large Commercial Aircraft</v>
          </cell>
          <cell r="L5712" t="str">
            <v>Airbus</v>
          </cell>
          <cell r="M5712" t="str">
            <v>Airbus A321neo</v>
          </cell>
        </row>
        <row r="5713">
          <cell r="A5713">
            <v>535</v>
          </cell>
          <cell r="B5713">
            <v>755</v>
          </cell>
          <cell r="C5713" t="str">
            <v>535#755</v>
          </cell>
          <cell r="D5713">
            <v>9205</v>
          </cell>
          <cell r="E5713">
            <v>1</v>
          </cell>
          <cell r="F5713" t="str">
            <v>C</v>
          </cell>
          <cell r="G5713" t="str">
            <v>C</v>
          </cell>
          <cell r="H5713" t="str">
            <v/>
          </cell>
          <cell r="I5713" t="str">
            <v/>
          </cell>
          <cell r="J5713" t="str">
            <v/>
          </cell>
          <cell r="K5713" t="str">
            <v>Large Commercial Aircraft</v>
          </cell>
          <cell r="L5713" t="str">
            <v>Boeing</v>
          </cell>
          <cell r="M5713" t="str">
            <v>Boeing 737 Classic: 737-400</v>
          </cell>
        </row>
        <row r="5714">
          <cell r="A5714">
            <v>536</v>
          </cell>
          <cell r="B5714">
            <v>755</v>
          </cell>
          <cell r="C5714" t="str">
            <v>536#755</v>
          </cell>
          <cell r="D5714">
            <v>9205</v>
          </cell>
          <cell r="E5714">
            <v>1</v>
          </cell>
          <cell r="F5714" t="str">
            <v>C</v>
          </cell>
          <cell r="G5714" t="str">
            <v>C</v>
          </cell>
          <cell r="H5714" t="str">
            <v/>
          </cell>
          <cell r="I5714" t="str">
            <v/>
          </cell>
          <cell r="J5714" t="str">
            <v/>
          </cell>
          <cell r="K5714" t="str">
            <v>Large Commercial Aircraft</v>
          </cell>
          <cell r="L5714" t="str">
            <v>Boeing</v>
          </cell>
          <cell r="M5714" t="str">
            <v>Boeing 737 Classic: 737-500</v>
          </cell>
        </row>
        <row r="5715">
          <cell r="A5715">
            <v>309</v>
          </cell>
          <cell r="B5715">
            <v>755</v>
          </cell>
          <cell r="C5715" t="str">
            <v>309#755</v>
          </cell>
          <cell r="D5715">
            <v>9205</v>
          </cell>
          <cell r="E5715">
            <v>1</v>
          </cell>
          <cell r="F5715" t="str">
            <v>C</v>
          </cell>
          <cell r="G5715" t="str">
            <v>C</v>
          </cell>
          <cell r="H5715" t="str">
            <v/>
          </cell>
          <cell r="I5715" t="str">
            <v/>
          </cell>
          <cell r="J5715" t="str">
            <v/>
          </cell>
          <cell r="K5715" t="str">
            <v>Large Commercial Aircraft</v>
          </cell>
          <cell r="L5715" t="str">
            <v>Boeing</v>
          </cell>
          <cell r="M5715" t="str">
            <v>Boeing 737 MAX: 737 MAX 10</v>
          </cell>
        </row>
        <row r="5716">
          <cell r="A5716">
            <v>195</v>
          </cell>
          <cell r="B5716">
            <v>755</v>
          </cell>
          <cell r="C5716" t="str">
            <v>195#755</v>
          </cell>
          <cell r="D5716">
            <v>9205</v>
          </cell>
          <cell r="E5716">
            <v>1</v>
          </cell>
          <cell r="F5716" t="str">
            <v>C</v>
          </cell>
          <cell r="G5716" t="str">
            <v>C</v>
          </cell>
          <cell r="H5716" t="str">
            <v/>
          </cell>
          <cell r="I5716" t="str">
            <v/>
          </cell>
          <cell r="J5716" t="str">
            <v/>
          </cell>
          <cell r="K5716" t="str">
            <v>Large Commercial Aircraft</v>
          </cell>
          <cell r="L5716" t="str">
            <v>Boeing</v>
          </cell>
          <cell r="M5716" t="str">
            <v>Boeing 737 MAX: 737 MAX 7</v>
          </cell>
        </row>
        <row r="5717">
          <cell r="A5717">
            <v>196</v>
          </cell>
          <cell r="B5717">
            <v>755</v>
          </cell>
          <cell r="C5717" t="str">
            <v>196#755</v>
          </cell>
          <cell r="D5717">
            <v>9205</v>
          </cell>
          <cell r="E5717">
            <v>1</v>
          </cell>
          <cell r="F5717" t="str">
            <v>C</v>
          </cell>
          <cell r="G5717" t="str">
            <v>C</v>
          </cell>
          <cell r="H5717" t="str">
            <v/>
          </cell>
          <cell r="I5717" t="str">
            <v/>
          </cell>
          <cell r="J5717" t="str">
            <v/>
          </cell>
          <cell r="K5717" t="str">
            <v>Large Commercial Aircraft</v>
          </cell>
          <cell r="L5717" t="str">
            <v>Boeing</v>
          </cell>
          <cell r="M5717" t="str">
            <v>Boeing 737 MAX: 737 MAX 8</v>
          </cell>
        </row>
        <row r="5718">
          <cell r="A5718">
            <v>211</v>
          </cell>
          <cell r="B5718">
            <v>755</v>
          </cell>
          <cell r="C5718" t="str">
            <v>211#755</v>
          </cell>
          <cell r="D5718">
            <v>9205</v>
          </cell>
          <cell r="E5718">
            <v>1</v>
          </cell>
          <cell r="F5718" t="str">
            <v>C</v>
          </cell>
          <cell r="G5718" t="str">
            <v>C</v>
          </cell>
          <cell r="H5718" t="str">
            <v/>
          </cell>
          <cell r="I5718" t="str">
            <v/>
          </cell>
          <cell r="J5718" t="str">
            <v/>
          </cell>
          <cell r="K5718" t="str">
            <v>Large Commercial Aircraft</v>
          </cell>
          <cell r="L5718" t="str">
            <v>Airbus</v>
          </cell>
          <cell r="M5718" t="str">
            <v>Airbus A321neo</v>
          </cell>
        </row>
        <row r="5719">
          <cell r="A5719">
            <v>299</v>
          </cell>
          <cell r="B5719">
            <v>755</v>
          </cell>
          <cell r="C5719" t="str">
            <v>299#755</v>
          </cell>
          <cell r="D5719">
            <v>9205</v>
          </cell>
          <cell r="E5719">
            <v>1</v>
          </cell>
          <cell r="F5719" t="str">
            <v>C</v>
          </cell>
          <cell r="G5719" t="str">
            <v>C</v>
          </cell>
          <cell r="H5719" t="str">
            <v/>
          </cell>
          <cell r="I5719" t="str">
            <v/>
          </cell>
          <cell r="J5719" t="str">
            <v/>
          </cell>
          <cell r="K5719" t="str">
            <v>Large Commercial Aircraft</v>
          </cell>
          <cell r="L5719" t="str">
            <v>Boeing</v>
          </cell>
          <cell r="M5719" t="str">
            <v>Boeing 717</v>
          </cell>
        </row>
        <row r="5720">
          <cell r="A5720">
            <v>534</v>
          </cell>
          <cell r="B5720">
            <v>755</v>
          </cell>
          <cell r="C5720" t="str">
            <v>534#755</v>
          </cell>
          <cell r="D5720">
            <v>9205</v>
          </cell>
          <cell r="E5720">
            <v>1</v>
          </cell>
          <cell r="F5720" t="str">
            <v>C</v>
          </cell>
          <cell r="G5720" t="str">
            <v>C</v>
          </cell>
          <cell r="H5720" t="str">
            <v/>
          </cell>
          <cell r="I5720" t="str">
            <v/>
          </cell>
          <cell r="J5720" t="str">
            <v/>
          </cell>
          <cell r="K5720" t="str">
            <v>Large Commercial Aircraft</v>
          </cell>
          <cell r="L5720" t="str">
            <v>Boeing</v>
          </cell>
          <cell r="M5720" t="str">
            <v>Boeing 737 Classic: 737-300</v>
          </cell>
        </row>
        <row r="5721">
          <cell r="A5721">
            <v>221</v>
          </cell>
          <cell r="B5721">
            <v>755</v>
          </cell>
          <cell r="C5721" t="str">
            <v>221#755</v>
          </cell>
          <cell r="D5721">
            <v>9205</v>
          </cell>
          <cell r="E5721">
            <v>1</v>
          </cell>
          <cell r="F5721" t="str">
            <v>C</v>
          </cell>
          <cell r="G5721" t="str">
            <v>C</v>
          </cell>
          <cell r="H5721" t="str">
            <v/>
          </cell>
          <cell r="I5721" t="str">
            <v/>
          </cell>
          <cell r="J5721" t="str">
            <v/>
          </cell>
          <cell r="K5721" t="str">
            <v>Large Commercial Aircraft</v>
          </cell>
          <cell r="L5721" t="str">
            <v>Airbus</v>
          </cell>
          <cell r="M5721" t="str">
            <v>Airbus A220-100</v>
          </cell>
        </row>
        <row r="5722">
          <cell r="A5722">
            <v>222</v>
          </cell>
          <cell r="B5722">
            <v>755</v>
          </cell>
          <cell r="C5722" t="str">
            <v>222#755</v>
          </cell>
          <cell r="D5722">
            <v>9205</v>
          </cell>
          <cell r="E5722">
            <v>1</v>
          </cell>
          <cell r="F5722" t="str">
            <v>C</v>
          </cell>
          <cell r="G5722" t="str">
            <v>C</v>
          </cell>
          <cell r="H5722" t="str">
            <v/>
          </cell>
          <cell r="I5722" t="str">
            <v/>
          </cell>
          <cell r="J5722" t="str">
            <v/>
          </cell>
          <cell r="K5722" t="str">
            <v>Large Commercial Aircraft</v>
          </cell>
          <cell r="L5722" t="str">
            <v>Airbus</v>
          </cell>
          <cell r="M5722" t="str">
            <v>Airbus A220-300</v>
          </cell>
        </row>
        <row r="5723">
          <cell r="A5723">
            <v>634</v>
          </cell>
          <cell r="B5723">
            <v>755</v>
          </cell>
          <cell r="C5723" t="str">
            <v>634#755</v>
          </cell>
          <cell r="D5723">
            <v>9205</v>
          </cell>
          <cell r="E5723">
            <v>1</v>
          </cell>
          <cell r="F5723" t="str">
            <v>C</v>
          </cell>
          <cell r="G5723" t="str">
            <v>C</v>
          </cell>
          <cell r="H5723" t="str">
            <v/>
          </cell>
          <cell r="I5723" t="str">
            <v/>
          </cell>
          <cell r="J5723" t="str">
            <v/>
          </cell>
          <cell r="K5723" t="str">
            <v>Large Commercial Aircraft</v>
          </cell>
          <cell r="L5723" t="str">
            <v>Airbus</v>
          </cell>
          <cell r="M5723" t="str">
            <v>A319-100</v>
          </cell>
        </row>
        <row r="5724">
          <cell r="A5724">
            <v>633</v>
          </cell>
          <cell r="B5724">
            <v>755</v>
          </cell>
          <cell r="C5724" t="str">
            <v>633#755</v>
          </cell>
          <cell r="D5724">
            <v>9205</v>
          </cell>
          <cell r="E5724">
            <v>1</v>
          </cell>
          <cell r="F5724" t="str">
            <v>C</v>
          </cell>
          <cell r="G5724" t="str">
            <v>C</v>
          </cell>
          <cell r="H5724">
            <v>8000</v>
          </cell>
          <cell r="I5724">
            <v>0.15062500000000001</v>
          </cell>
          <cell r="J5724" t="str">
            <v/>
          </cell>
          <cell r="K5724" t="str">
            <v>Large Commercial Aircraft</v>
          </cell>
          <cell r="L5724" t="str">
            <v>Airbus</v>
          </cell>
          <cell r="M5724" t="str">
            <v>A320-200</v>
          </cell>
        </row>
        <row r="5725">
          <cell r="A5725">
            <v>206</v>
          </cell>
          <cell r="B5725">
            <v>755</v>
          </cell>
          <cell r="C5725" t="str">
            <v>206#755</v>
          </cell>
          <cell r="D5725">
            <v>9205</v>
          </cell>
          <cell r="E5725">
            <v>1</v>
          </cell>
          <cell r="F5725" t="str">
            <v>C</v>
          </cell>
          <cell r="G5725" t="str">
            <v>C</v>
          </cell>
          <cell r="H5725" t="str">
            <v/>
          </cell>
          <cell r="I5725" t="str">
            <v/>
          </cell>
          <cell r="J5725" t="str">
            <v/>
          </cell>
          <cell r="K5725" t="str">
            <v>Large Commercial Aircraft</v>
          </cell>
          <cell r="L5725" t="str">
            <v>Airbus</v>
          </cell>
          <cell r="M5725" t="str">
            <v>Airbus A319ceo</v>
          </cell>
        </row>
        <row r="5726">
          <cell r="A5726">
            <v>510</v>
          </cell>
          <cell r="B5726">
            <v>755</v>
          </cell>
          <cell r="C5726" t="str">
            <v>510#755</v>
          </cell>
          <cell r="D5726">
            <v>9205</v>
          </cell>
          <cell r="E5726">
            <v>1</v>
          </cell>
          <cell r="F5726" t="str">
            <v>C</v>
          </cell>
          <cell r="G5726" t="str">
            <v>C</v>
          </cell>
          <cell r="H5726" t="str">
            <v/>
          </cell>
          <cell r="I5726" t="str">
            <v/>
          </cell>
          <cell r="J5726" t="str">
            <v/>
          </cell>
          <cell r="K5726" t="str">
            <v>Large Commercial Aircraft</v>
          </cell>
          <cell r="L5726" t="str">
            <v>Airbus</v>
          </cell>
          <cell r="M5726" t="str">
            <v>Airbus A319ceo</v>
          </cell>
        </row>
        <row r="5727">
          <cell r="A5727">
            <v>207</v>
          </cell>
          <cell r="B5727">
            <v>755</v>
          </cell>
          <cell r="C5727" t="str">
            <v>207#755</v>
          </cell>
          <cell r="D5727">
            <v>9205</v>
          </cell>
          <cell r="E5727">
            <v>1</v>
          </cell>
          <cell r="F5727" t="str">
            <v>C</v>
          </cell>
          <cell r="G5727" t="str">
            <v>C</v>
          </cell>
          <cell r="H5727" t="str">
            <v/>
          </cell>
          <cell r="I5727" t="str">
            <v/>
          </cell>
          <cell r="J5727" t="str">
            <v/>
          </cell>
          <cell r="K5727" t="str">
            <v>Large Commercial Aircraft</v>
          </cell>
          <cell r="L5727" t="str">
            <v>Airbus</v>
          </cell>
          <cell r="M5727" t="str">
            <v>Airbus A320ceo</v>
          </cell>
        </row>
        <row r="5728">
          <cell r="A5728">
            <v>511</v>
          </cell>
          <cell r="B5728">
            <v>755</v>
          </cell>
          <cell r="C5728" t="str">
            <v>511#755</v>
          </cell>
          <cell r="D5728">
            <v>9205</v>
          </cell>
          <cell r="E5728">
            <v>1</v>
          </cell>
          <cell r="F5728" t="str">
            <v>C</v>
          </cell>
          <cell r="G5728" t="str">
            <v>C</v>
          </cell>
          <cell r="H5728" t="str">
            <v/>
          </cell>
          <cell r="I5728" t="str">
            <v/>
          </cell>
          <cell r="J5728" t="str">
            <v/>
          </cell>
          <cell r="K5728" t="str">
            <v>Large Commercial Aircraft</v>
          </cell>
          <cell r="L5728" t="str">
            <v>Airbus</v>
          </cell>
          <cell r="M5728" t="str">
            <v>Airbus A320ceo</v>
          </cell>
        </row>
        <row r="5729">
          <cell r="A5729">
            <v>208</v>
          </cell>
          <cell r="B5729">
            <v>755</v>
          </cell>
          <cell r="C5729" t="str">
            <v>208#755</v>
          </cell>
          <cell r="D5729">
            <v>9205</v>
          </cell>
          <cell r="E5729">
            <v>1</v>
          </cell>
          <cell r="F5729" t="str">
            <v>C</v>
          </cell>
          <cell r="G5729" t="str">
            <v>C</v>
          </cell>
          <cell r="H5729" t="str">
            <v/>
          </cell>
          <cell r="I5729" t="str">
            <v/>
          </cell>
          <cell r="J5729" t="str">
            <v/>
          </cell>
          <cell r="K5729" t="str">
            <v>Large Commercial Aircraft</v>
          </cell>
          <cell r="L5729" t="str">
            <v>Airbus</v>
          </cell>
          <cell r="M5729" t="str">
            <v>Airbus A321ceo</v>
          </cell>
        </row>
        <row r="5730">
          <cell r="A5730">
            <v>512</v>
          </cell>
          <cell r="B5730">
            <v>755</v>
          </cell>
          <cell r="C5730" t="str">
            <v>512#755</v>
          </cell>
          <cell r="D5730">
            <v>9205</v>
          </cell>
          <cell r="E5730">
            <v>1</v>
          </cell>
          <cell r="F5730" t="str">
            <v>C</v>
          </cell>
          <cell r="G5730" t="str">
            <v>C</v>
          </cell>
          <cell r="H5730" t="str">
            <v/>
          </cell>
          <cell r="I5730" t="str">
            <v/>
          </cell>
          <cell r="J5730" t="str">
            <v/>
          </cell>
          <cell r="K5730" t="str">
            <v>Large Commercial Aircraft</v>
          </cell>
          <cell r="L5730" t="str">
            <v>Airbus</v>
          </cell>
          <cell r="M5730" t="str">
            <v>Airbus A321ceo</v>
          </cell>
        </row>
        <row r="5731">
          <cell r="A5731">
            <v>513</v>
          </cell>
          <cell r="B5731">
            <v>755</v>
          </cell>
          <cell r="C5731" t="str">
            <v>513#755</v>
          </cell>
          <cell r="D5731">
            <v>9205</v>
          </cell>
          <cell r="E5731">
            <v>1</v>
          </cell>
          <cell r="F5731" t="str">
            <v>C</v>
          </cell>
          <cell r="G5731" t="str">
            <v>C</v>
          </cell>
          <cell r="H5731" t="str">
            <v/>
          </cell>
          <cell r="I5731" t="str">
            <v/>
          </cell>
          <cell r="J5731" t="str">
            <v/>
          </cell>
          <cell r="K5731" t="str">
            <v>Large Commercial Aircraft</v>
          </cell>
          <cell r="L5731" t="str">
            <v>Airbus</v>
          </cell>
          <cell r="M5731" t="str">
            <v>Airbus A319neo</v>
          </cell>
        </row>
        <row r="5732">
          <cell r="A5732">
            <v>209</v>
          </cell>
          <cell r="B5732">
            <v>755</v>
          </cell>
          <cell r="C5732" t="str">
            <v>209#755</v>
          </cell>
          <cell r="D5732">
            <v>9205</v>
          </cell>
          <cell r="E5732">
            <v>1</v>
          </cell>
          <cell r="F5732" t="str">
            <v>C</v>
          </cell>
          <cell r="G5732" t="str">
            <v>C</v>
          </cell>
          <cell r="H5732" t="str">
            <v/>
          </cell>
          <cell r="I5732" t="str">
            <v/>
          </cell>
          <cell r="J5732" t="str">
            <v/>
          </cell>
          <cell r="K5732" t="str">
            <v>Large Commercial Aircraft</v>
          </cell>
          <cell r="L5732" t="str">
            <v>Airbus</v>
          </cell>
          <cell r="M5732" t="str">
            <v>Airbus A319neo</v>
          </cell>
        </row>
        <row r="5733">
          <cell r="A5733">
            <v>514</v>
          </cell>
          <cell r="B5733">
            <v>755</v>
          </cell>
          <cell r="C5733" t="str">
            <v>514#755</v>
          </cell>
          <cell r="D5733">
            <v>9205</v>
          </cell>
          <cell r="E5733">
            <v>1</v>
          </cell>
          <cell r="F5733" t="str">
            <v>C</v>
          </cell>
          <cell r="G5733" t="str">
            <v>C</v>
          </cell>
          <cell r="H5733" t="str">
            <v/>
          </cell>
          <cell r="I5733" t="str">
            <v/>
          </cell>
          <cell r="J5733" t="str">
            <v/>
          </cell>
          <cell r="K5733" t="str">
            <v>Large Commercial Aircraft</v>
          </cell>
          <cell r="L5733" t="str">
            <v>Airbus</v>
          </cell>
          <cell r="M5733" t="str">
            <v>Airbus A320neo</v>
          </cell>
        </row>
        <row r="5734">
          <cell r="A5734">
            <v>210</v>
          </cell>
          <cell r="B5734">
            <v>755</v>
          </cell>
          <cell r="C5734" t="str">
            <v>210#755</v>
          </cell>
          <cell r="D5734">
            <v>9205</v>
          </cell>
          <cell r="E5734">
            <v>1</v>
          </cell>
          <cell r="F5734" t="str">
            <v>C</v>
          </cell>
          <cell r="G5734" t="str">
            <v>C</v>
          </cell>
          <cell r="H5734" t="str">
            <v/>
          </cell>
          <cell r="I5734" t="str">
            <v/>
          </cell>
          <cell r="J5734" t="str">
            <v/>
          </cell>
          <cell r="K5734" t="str">
            <v>Large Commercial Aircraft</v>
          </cell>
          <cell r="L5734" t="str">
            <v>Airbus</v>
          </cell>
          <cell r="M5734" t="str">
            <v>Airbus A320neo</v>
          </cell>
        </row>
        <row r="5735">
          <cell r="A5735">
            <v>666</v>
          </cell>
          <cell r="B5735">
            <v>755</v>
          </cell>
          <cell r="C5735" t="str">
            <v>666#755</v>
          </cell>
          <cell r="D5735">
            <v>9205</v>
          </cell>
          <cell r="E5735">
            <v>1</v>
          </cell>
          <cell r="F5735" t="str">
            <v>C</v>
          </cell>
          <cell r="G5735" t="str">
            <v>C</v>
          </cell>
          <cell r="H5735" t="str">
            <v/>
          </cell>
          <cell r="I5735" t="str">
            <v/>
          </cell>
          <cell r="J5735" t="str">
            <v/>
          </cell>
          <cell r="K5735" t="str">
            <v>Freighter</v>
          </cell>
          <cell r="L5735" t="str">
            <v>Airbus</v>
          </cell>
          <cell r="M5735" t="str">
            <v>A321P2F</v>
          </cell>
        </row>
        <row r="5736">
          <cell r="A5736">
            <v>573</v>
          </cell>
          <cell r="B5736">
            <v>755</v>
          </cell>
          <cell r="C5736" t="str">
            <v>573#755</v>
          </cell>
          <cell r="D5736">
            <v>9205</v>
          </cell>
          <cell r="E5736">
            <v>1</v>
          </cell>
          <cell r="F5736" t="str">
            <v>C</v>
          </cell>
          <cell r="G5736" t="str">
            <v>C</v>
          </cell>
          <cell r="H5736" t="str">
            <v/>
          </cell>
          <cell r="I5736" t="str">
            <v/>
          </cell>
          <cell r="J5736" t="str">
            <v/>
          </cell>
          <cell r="K5736" t="str">
            <v>Freighter</v>
          </cell>
          <cell r="L5736" t="str">
            <v>Boeing</v>
          </cell>
          <cell r="M5736" t="str">
            <v>Boeing 737-300SF</v>
          </cell>
        </row>
        <row r="5737">
          <cell r="A5737">
            <v>572</v>
          </cell>
          <cell r="B5737">
            <v>755</v>
          </cell>
          <cell r="C5737" t="str">
            <v>572#755</v>
          </cell>
          <cell r="D5737">
            <v>9205</v>
          </cell>
          <cell r="E5737">
            <v>1</v>
          </cell>
          <cell r="F5737" t="str">
            <v>C</v>
          </cell>
          <cell r="G5737" t="str">
            <v>C</v>
          </cell>
          <cell r="H5737" t="str">
            <v/>
          </cell>
          <cell r="I5737" t="str">
            <v/>
          </cell>
          <cell r="J5737" t="str">
            <v/>
          </cell>
          <cell r="K5737" t="str">
            <v>Freighter</v>
          </cell>
          <cell r="L5737" t="str">
            <v>Boeing</v>
          </cell>
          <cell r="M5737" t="str">
            <v>Boeing 737-400SF</v>
          </cell>
        </row>
        <row r="5738">
          <cell r="A5738">
            <v>591</v>
          </cell>
          <cell r="B5738">
            <v>755</v>
          </cell>
          <cell r="C5738" t="str">
            <v>591#755</v>
          </cell>
          <cell r="D5738">
            <v>9205</v>
          </cell>
          <cell r="E5738">
            <v>1</v>
          </cell>
          <cell r="F5738" t="str">
            <v>C</v>
          </cell>
          <cell r="G5738" t="str">
            <v>C</v>
          </cell>
          <cell r="H5738" t="str">
            <v/>
          </cell>
          <cell r="I5738" t="str">
            <v/>
          </cell>
          <cell r="J5738" t="str">
            <v/>
          </cell>
          <cell r="K5738" t="str">
            <v>Freighter</v>
          </cell>
          <cell r="L5738" t="str">
            <v>Boeing</v>
          </cell>
          <cell r="M5738" t="str">
            <v>Boeing 737-700C</v>
          </cell>
        </row>
        <row r="5739">
          <cell r="A5739">
            <v>571</v>
          </cell>
          <cell r="B5739">
            <v>755</v>
          </cell>
          <cell r="C5739" t="str">
            <v>571#755</v>
          </cell>
          <cell r="D5739">
            <v>9205</v>
          </cell>
          <cell r="E5739">
            <v>1</v>
          </cell>
          <cell r="F5739" t="str">
            <v>C</v>
          </cell>
          <cell r="G5739" t="str">
            <v>C</v>
          </cell>
          <cell r="H5739" t="str">
            <v/>
          </cell>
          <cell r="I5739" t="str">
            <v/>
          </cell>
          <cell r="J5739" t="str">
            <v/>
          </cell>
          <cell r="K5739" t="str">
            <v>Freighter</v>
          </cell>
          <cell r="L5739" t="str">
            <v>Boeing</v>
          </cell>
          <cell r="M5739" t="str">
            <v>Boeing 737-700/-800CF</v>
          </cell>
        </row>
        <row r="5740">
          <cell r="A5740">
            <v>596</v>
          </cell>
          <cell r="B5740">
            <v>755</v>
          </cell>
          <cell r="C5740" t="str">
            <v>596#755</v>
          </cell>
          <cell r="D5740">
            <v>9205</v>
          </cell>
          <cell r="E5740">
            <v>1</v>
          </cell>
          <cell r="F5740" t="str">
            <v>C</v>
          </cell>
          <cell r="G5740" t="str">
            <v>C</v>
          </cell>
          <cell r="H5740" t="str">
            <v/>
          </cell>
          <cell r="I5740" t="str">
            <v/>
          </cell>
          <cell r="J5740" t="str">
            <v/>
          </cell>
          <cell r="K5740" t="str">
            <v>Freighter</v>
          </cell>
          <cell r="L5740" t="str">
            <v>Boeing</v>
          </cell>
          <cell r="M5740" t="str">
            <v>Boeing 757-200 PF/SF</v>
          </cell>
        </row>
        <row r="5741">
          <cell r="A5741">
            <v>595</v>
          </cell>
          <cell r="B5741">
            <v>755</v>
          </cell>
          <cell r="C5741" t="str">
            <v>595#755</v>
          </cell>
          <cell r="D5741">
            <v>9205</v>
          </cell>
          <cell r="E5741">
            <v>1</v>
          </cell>
          <cell r="F5741" t="str">
            <v>C</v>
          </cell>
          <cell r="G5741" t="str">
            <v>C</v>
          </cell>
          <cell r="H5741" t="str">
            <v/>
          </cell>
          <cell r="I5741" t="str">
            <v/>
          </cell>
          <cell r="J5741" t="str">
            <v/>
          </cell>
          <cell r="K5741" t="str">
            <v>Freighter</v>
          </cell>
          <cell r="L5741" t="str">
            <v>Boeing</v>
          </cell>
          <cell r="M5741" t="str">
            <v>Boeing 757-200 PF/SF</v>
          </cell>
        </row>
        <row r="5742">
          <cell r="A5742">
            <v>567</v>
          </cell>
          <cell r="B5742">
            <v>755</v>
          </cell>
          <cell r="C5742" t="str">
            <v>567#755</v>
          </cell>
          <cell r="D5742">
            <v>9205</v>
          </cell>
          <cell r="E5742">
            <v>1</v>
          </cell>
          <cell r="F5742" t="str">
            <v>C</v>
          </cell>
          <cell r="G5742" t="str">
            <v>C</v>
          </cell>
          <cell r="H5742" t="str">
            <v/>
          </cell>
          <cell r="I5742" t="str">
            <v/>
          </cell>
          <cell r="J5742" t="str">
            <v/>
          </cell>
          <cell r="K5742" t="str">
            <v>Freighter</v>
          </cell>
          <cell r="L5742" t="str">
            <v>Boeing</v>
          </cell>
          <cell r="M5742" t="str">
            <v>Boeing 747-8F</v>
          </cell>
        </row>
        <row r="5743">
          <cell r="A5743">
            <v>664</v>
          </cell>
          <cell r="B5743">
            <v>755</v>
          </cell>
          <cell r="C5743" t="str">
            <v>664#755</v>
          </cell>
          <cell r="D5743">
            <v>9205</v>
          </cell>
          <cell r="E5743">
            <v>1</v>
          </cell>
          <cell r="F5743" t="str">
            <v>C</v>
          </cell>
          <cell r="G5743" t="str">
            <v>C</v>
          </cell>
          <cell r="H5743" t="str">
            <v/>
          </cell>
          <cell r="I5743" t="str">
            <v/>
          </cell>
          <cell r="J5743" t="str">
            <v/>
          </cell>
          <cell r="K5743" t="str">
            <v>Freighter</v>
          </cell>
          <cell r="L5743" t="str">
            <v>Boeing</v>
          </cell>
          <cell r="M5743" t="str">
            <v>Boeing 777-300 ERSF</v>
          </cell>
        </row>
        <row r="5744">
          <cell r="A5744">
            <v>568</v>
          </cell>
          <cell r="B5744">
            <v>755</v>
          </cell>
          <cell r="C5744" t="str">
            <v>568#755</v>
          </cell>
          <cell r="D5744">
            <v>9205</v>
          </cell>
          <cell r="E5744">
            <v>1</v>
          </cell>
          <cell r="F5744" t="str">
            <v>C</v>
          </cell>
          <cell r="G5744" t="str">
            <v>C</v>
          </cell>
          <cell r="H5744" t="str">
            <v/>
          </cell>
          <cell r="I5744" t="str">
            <v/>
          </cell>
          <cell r="J5744" t="str">
            <v/>
          </cell>
          <cell r="K5744" t="str">
            <v>Freighter</v>
          </cell>
          <cell r="L5744" t="str">
            <v>Boeing</v>
          </cell>
          <cell r="M5744" t="str">
            <v>Boeing 777F</v>
          </cell>
        </row>
        <row r="5745">
          <cell r="A5745">
            <v>298</v>
          </cell>
          <cell r="B5745">
            <v>755</v>
          </cell>
          <cell r="C5745" t="str">
            <v>298#755</v>
          </cell>
          <cell r="D5745">
            <v>9205</v>
          </cell>
          <cell r="E5745">
            <v>1</v>
          </cell>
          <cell r="F5745" t="str">
            <v>C</v>
          </cell>
          <cell r="G5745" t="str">
            <v>C</v>
          </cell>
          <cell r="H5745" t="str">
            <v/>
          </cell>
          <cell r="I5745" t="str">
            <v/>
          </cell>
          <cell r="J5745" t="str">
            <v/>
          </cell>
          <cell r="K5745" t="str">
            <v>Business Jet</v>
          </cell>
          <cell r="L5745" t="str">
            <v>Boeing</v>
          </cell>
          <cell r="M5745" t="str">
            <v>Boeing BBJ 777</v>
          </cell>
        </row>
        <row r="5746">
          <cell r="A5746">
            <v>554</v>
          </cell>
          <cell r="B5746">
            <v>755</v>
          </cell>
          <cell r="C5746" t="str">
            <v>554#755</v>
          </cell>
          <cell r="D5746">
            <v>9205</v>
          </cell>
          <cell r="E5746">
            <v>1</v>
          </cell>
          <cell r="F5746" t="str">
            <v>C</v>
          </cell>
          <cell r="G5746" t="str">
            <v>C</v>
          </cell>
          <cell r="H5746" t="str">
            <v/>
          </cell>
          <cell r="I5746" t="str">
            <v/>
          </cell>
          <cell r="J5746" t="str">
            <v/>
          </cell>
          <cell r="K5746" t="str">
            <v>Business Jet</v>
          </cell>
          <cell r="L5746" t="str">
            <v>Boeing</v>
          </cell>
          <cell r="M5746" t="str">
            <v>Boeing BBJ 787</v>
          </cell>
        </row>
        <row r="5747">
          <cell r="A5747">
            <v>555</v>
          </cell>
          <cell r="B5747">
            <v>755</v>
          </cell>
          <cell r="C5747" t="str">
            <v>555#755</v>
          </cell>
          <cell r="D5747">
            <v>9205</v>
          </cell>
          <cell r="E5747">
            <v>1</v>
          </cell>
          <cell r="F5747" t="str">
            <v>C</v>
          </cell>
          <cell r="G5747" t="str">
            <v>C</v>
          </cell>
          <cell r="H5747" t="str">
            <v/>
          </cell>
          <cell r="I5747" t="str">
            <v/>
          </cell>
          <cell r="J5747" t="str">
            <v/>
          </cell>
          <cell r="K5747" t="str">
            <v>Business Jet</v>
          </cell>
          <cell r="L5747" t="str">
            <v>Boeing</v>
          </cell>
          <cell r="M5747" t="str">
            <v>Boeing BBJ 787</v>
          </cell>
        </row>
        <row r="5748">
          <cell r="A5748">
            <v>674</v>
          </cell>
          <cell r="B5748">
            <v>755</v>
          </cell>
          <cell r="C5748" t="str">
            <v>674#755</v>
          </cell>
          <cell r="D5748">
            <v>9205</v>
          </cell>
          <cell r="E5748">
            <v>1</v>
          </cell>
          <cell r="F5748" t="str">
            <v>C</v>
          </cell>
          <cell r="G5748" t="str">
            <v>C</v>
          </cell>
          <cell r="H5748" t="str">
            <v/>
          </cell>
          <cell r="I5748" t="str">
            <v/>
          </cell>
          <cell r="J5748" t="str">
            <v/>
          </cell>
          <cell r="K5748" t="str">
            <v>Business Jet</v>
          </cell>
          <cell r="L5748" t="str">
            <v>Airbus</v>
          </cell>
          <cell r="M5748" t="str">
            <v>Airbus ACJ TwoTwenty</v>
          </cell>
        </row>
        <row r="5749">
          <cell r="A5749">
            <v>296</v>
          </cell>
          <cell r="B5749">
            <v>755</v>
          </cell>
          <cell r="C5749" t="str">
            <v>296#755</v>
          </cell>
          <cell r="D5749">
            <v>9205</v>
          </cell>
          <cell r="E5749">
            <v>1</v>
          </cell>
          <cell r="F5749" t="str">
            <v>C</v>
          </cell>
          <cell r="G5749" t="str">
            <v>C</v>
          </cell>
          <cell r="H5749" t="str">
            <v/>
          </cell>
          <cell r="I5749" t="str">
            <v/>
          </cell>
          <cell r="J5749" t="str">
            <v/>
          </cell>
          <cell r="K5749" t="str">
            <v>Business Jet</v>
          </cell>
          <cell r="L5749" t="str">
            <v>Airbus</v>
          </cell>
          <cell r="M5749" t="str">
            <v>Airbus ACJ320 Family</v>
          </cell>
        </row>
        <row r="5750">
          <cell r="A5750">
            <v>526</v>
          </cell>
          <cell r="B5750">
            <v>755</v>
          </cell>
          <cell r="C5750" t="str">
            <v>526#755</v>
          </cell>
          <cell r="D5750">
            <v>9205</v>
          </cell>
          <cell r="E5750">
            <v>1</v>
          </cell>
          <cell r="F5750" t="str">
            <v>C</v>
          </cell>
          <cell r="G5750" t="str">
            <v>C</v>
          </cell>
          <cell r="H5750" t="str">
            <v/>
          </cell>
          <cell r="I5750" t="str">
            <v/>
          </cell>
          <cell r="J5750" t="str">
            <v/>
          </cell>
          <cell r="K5750" t="str">
            <v>Business Jet</v>
          </cell>
          <cell r="L5750" t="str">
            <v>Airbus</v>
          </cell>
          <cell r="M5750" t="str">
            <v>Airbus ACJ320 Family</v>
          </cell>
        </row>
        <row r="5751">
          <cell r="A5751">
            <v>528</v>
          </cell>
          <cell r="B5751">
            <v>755</v>
          </cell>
          <cell r="C5751" t="str">
            <v>528#755</v>
          </cell>
          <cell r="D5751">
            <v>9205</v>
          </cell>
          <cell r="E5751">
            <v>1</v>
          </cell>
          <cell r="F5751" t="str">
            <v>C</v>
          </cell>
          <cell r="G5751" t="str">
            <v>C</v>
          </cell>
          <cell r="H5751" t="str">
            <v/>
          </cell>
          <cell r="I5751" t="str">
            <v/>
          </cell>
          <cell r="J5751" t="str">
            <v/>
          </cell>
          <cell r="K5751" t="str">
            <v>Business Jet</v>
          </cell>
          <cell r="L5751" t="str">
            <v>Airbus</v>
          </cell>
          <cell r="M5751" t="str">
            <v>Airbus ACJ320neo Family</v>
          </cell>
        </row>
        <row r="5752">
          <cell r="A5752">
            <v>529</v>
          </cell>
          <cell r="B5752">
            <v>755</v>
          </cell>
          <cell r="C5752" t="str">
            <v>529#755</v>
          </cell>
          <cell r="D5752">
            <v>9205</v>
          </cell>
          <cell r="E5752">
            <v>1</v>
          </cell>
          <cell r="F5752" t="str">
            <v>C</v>
          </cell>
          <cell r="G5752" t="str">
            <v>C</v>
          </cell>
          <cell r="H5752" t="str">
            <v/>
          </cell>
          <cell r="I5752" t="str">
            <v/>
          </cell>
          <cell r="J5752" t="str">
            <v/>
          </cell>
          <cell r="K5752" t="str">
            <v>Business Jet</v>
          </cell>
          <cell r="L5752" t="str">
            <v>Boeing</v>
          </cell>
          <cell r="M5752" t="str">
            <v>Boeing BBJ MAX</v>
          </cell>
        </row>
        <row r="5753">
          <cell r="A5753">
            <v>297</v>
          </cell>
          <cell r="B5753">
            <v>755</v>
          </cell>
          <cell r="C5753" t="str">
            <v>297#755</v>
          </cell>
          <cell r="D5753">
            <v>9205</v>
          </cell>
          <cell r="E5753">
            <v>1</v>
          </cell>
          <cell r="F5753" t="str">
            <v>C</v>
          </cell>
          <cell r="G5753" t="str">
            <v>C</v>
          </cell>
          <cell r="H5753" t="str">
            <v/>
          </cell>
          <cell r="I5753" t="str">
            <v/>
          </cell>
          <cell r="J5753" t="str">
            <v/>
          </cell>
          <cell r="K5753" t="str">
            <v>Business Jet</v>
          </cell>
          <cell r="L5753" t="str">
            <v>Boeing</v>
          </cell>
          <cell r="M5753" t="str">
            <v>Boeing BBJ/BBJ2/BBJ3</v>
          </cell>
        </row>
        <row r="5754">
          <cell r="A5754">
            <v>594</v>
          </cell>
          <cell r="B5754">
            <v>755</v>
          </cell>
          <cell r="C5754" t="str">
            <v>594#755</v>
          </cell>
          <cell r="D5754">
            <v>9205</v>
          </cell>
          <cell r="E5754">
            <v>1</v>
          </cell>
          <cell r="F5754" t="str">
            <v>C</v>
          </cell>
          <cell r="G5754" t="str">
            <v>C</v>
          </cell>
          <cell r="H5754" t="str">
            <v/>
          </cell>
          <cell r="I5754" t="str">
            <v/>
          </cell>
          <cell r="J5754" t="str">
            <v/>
          </cell>
          <cell r="K5754" t="str">
            <v>Business Jet</v>
          </cell>
          <cell r="L5754" t="str">
            <v>Boeing</v>
          </cell>
          <cell r="M5754" t="str">
            <v>Boeing 747-8 VIP</v>
          </cell>
        </row>
        <row r="5755">
          <cell r="A5755">
            <v>6</v>
          </cell>
          <cell r="B5755">
            <v>755</v>
          </cell>
          <cell r="C5755" t="str">
            <v>6#755</v>
          </cell>
          <cell r="D5755">
            <v>9205</v>
          </cell>
          <cell r="E5755">
            <v>1</v>
          </cell>
          <cell r="F5755" t="str">
            <v>C</v>
          </cell>
          <cell r="G5755" t="str">
            <v>C</v>
          </cell>
          <cell r="H5755" t="str">
            <v/>
          </cell>
          <cell r="I5755" t="str">
            <v/>
          </cell>
          <cell r="J5755" t="str">
            <v/>
          </cell>
          <cell r="K5755" t="str">
            <v>Large Commercial Aircraft</v>
          </cell>
          <cell r="L5755" t="str">
            <v>Airbus</v>
          </cell>
          <cell r="M5755" t="str">
            <v>Airbus A350 XWB - A350-900</v>
          </cell>
        </row>
        <row r="5756">
          <cell r="A5756">
            <v>7</v>
          </cell>
          <cell r="B5756">
            <v>755</v>
          </cell>
          <cell r="C5756" t="str">
            <v>7#755</v>
          </cell>
          <cell r="D5756">
            <v>9205</v>
          </cell>
          <cell r="E5756">
            <v>1</v>
          </cell>
          <cell r="F5756" t="str">
            <v>C</v>
          </cell>
          <cell r="G5756" t="str">
            <v>C</v>
          </cell>
          <cell r="H5756" t="str">
            <v/>
          </cell>
          <cell r="I5756" t="str">
            <v/>
          </cell>
          <cell r="J5756" t="str">
            <v/>
          </cell>
          <cell r="K5756" t="str">
            <v>Large Commercial Aircraft</v>
          </cell>
          <cell r="L5756" t="str">
            <v>Airbus</v>
          </cell>
          <cell r="M5756" t="str">
            <v>Airbus A350-1000</v>
          </cell>
        </row>
        <row r="5757">
          <cell r="A5757">
            <v>657</v>
          </cell>
          <cell r="B5757">
            <v>755</v>
          </cell>
          <cell r="C5757" t="str">
            <v>657#755</v>
          </cell>
          <cell r="D5757">
            <v>9205</v>
          </cell>
          <cell r="E5757">
            <v>1</v>
          </cell>
          <cell r="F5757" t="str">
            <v>C</v>
          </cell>
          <cell r="G5757" t="str">
            <v>C</v>
          </cell>
          <cell r="H5757" t="str">
            <v/>
          </cell>
          <cell r="I5757" t="str">
            <v/>
          </cell>
          <cell r="J5757" t="str">
            <v/>
          </cell>
          <cell r="K5757" t="str">
            <v>Large Commercial Aircraft</v>
          </cell>
          <cell r="L5757" t="str">
            <v>Airbus</v>
          </cell>
          <cell r="M5757" t="str">
            <v>Airbus A350-1000neo</v>
          </cell>
        </row>
        <row r="5758">
          <cell r="A5758">
            <v>656</v>
          </cell>
          <cell r="B5758">
            <v>755</v>
          </cell>
          <cell r="C5758" t="str">
            <v>656#755</v>
          </cell>
          <cell r="D5758">
            <v>9205</v>
          </cell>
          <cell r="E5758">
            <v>1</v>
          </cell>
          <cell r="F5758" t="str">
            <v>C</v>
          </cell>
          <cell r="G5758" t="str">
            <v>C</v>
          </cell>
          <cell r="H5758" t="str">
            <v/>
          </cell>
          <cell r="I5758" t="str">
            <v/>
          </cell>
          <cell r="J5758" t="str">
            <v/>
          </cell>
          <cell r="K5758" t="str">
            <v>Large Commercial Aircraft</v>
          </cell>
          <cell r="L5758" t="str">
            <v>Airbus</v>
          </cell>
          <cell r="M5758" t="str">
            <v>Airbus A350-900neo</v>
          </cell>
        </row>
        <row r="5759">
          <cell r="A5759">
            <v>201</v>
          </cell>
          <cell r="B5759">
            <v>755</v>
          </cell>
          <cell r="C5759" t="str">
            <v>201#755</v>
          </cell>
          <cell r="D5759">
            <v>9205</v>
          </cell>
          <cell r="E5759">
            <v>1</v>
          </cell>
          <cell r="F5759" t="str">
            <v>C</v>
          </cell>
          <cell r="G5759" t="str">
            <v>C</v>
          </cell>
          <cell r="H5759" t="str">
            <v/>
          </cell>
          <cell r="I5759" t="str">
            <v/>
          </cell>
          <cell r="J5759" t="str">
            <v/>
          </cell>
          <cell r="K5759" t="str">
            <v>Large Commercial Aircraft</v>
          </cell>
          <cell r="L5759" t="str">
            <v>Boeing</v>
          </cell>
          <cell r="M5759" t="str">
            <v>Boeing 777: 777-200LR</v>
          </cell>
        </row>
        <row r="5760">
          <cell r="A5760">
            <v>202</v>
          </cell>
          <cell r="B5760">
            <v>755</v>
          </cell>
          <cell r="C5760" t="str">
            <v>202#755</v>
          </cell>
          <cell r="D5760">
            <v>9205</v>
          </cell>
          <cell r="E5760">
            <v>1</v>
          </cell>
          <cell r="F5760" t="str">
            <v>C</v>
          </cell>
          <cell r="G5760" t="str">
            <v>C</v>
          </cell>
          <cell r="H5760" t="str">
            <v/>
          </cell>
          <cell r="I5760" t="str">
            <v/>
          </cell>
          <cell r="J5760" t="str">
            <v/>
          </cell>
          <cell r="K5760" t="str">
            <v>Large Commercial Aircraft</v>
          </cell>
          <cell r="L5760" t="str">
            <v>Boeing</v>
          </cell>
          <cell r="M5760" t="str">
            <v>Boeing 777: 777-300ER</v>
          </cell>
        </row>
        <row r="5761">
          <cell r="A5761">
            <v>203</v>
          </cell>
          <cell r="B5761">
            <v>755</v>
          </cell>
          <cell r="C5761" t="str">
            <v>203#755</v>
          </cell>
          <cell r="D5761">
            <v>9205</v>
          </cell>
          <cell r="E5761">
            <v>1</v>
          </cell>
          <cell r="F5761" t="str">
            <v>C</v>
          </cell>
          <cell r="G5761" t="str">
            <v>C</v>
          </cell>
          <cell r="H5761" t="str">
            <v/>
          </cell>
          <cell r="I5761" t="str">
            <v/>
          </cell>
          <cell r="J5761" t="str">
            <v/>
          </cell>
          <cell r="K5761" t="str">
            <v>Large Commercial Aircraft</v>
          </cell>
          <cell r="L5761" t="str">
            <v>Boeing</v>
          </cell>
          <cell r="M5761" t="str">
            <v>Boeing 777X: 777-8</v>
          </cell>
        </row>
        <row r="5762">
          <cell r="A5762">
            <v>204</v>
          </cell>
          <cell r="B5762">
            <v>755</v>
          </cell>
          <cell r="C5762" t="str">
            <v>204#755</v>
          </cell>
          <cell r="D5762">
            <v>9205</v>
          </cell>
          <cell r="E5762">
            <v>1</v>
          </cell>
          <cell r="F5762" t="str">
            <v>C</v>
          </cell>
          <cell r="G5762" t="str">
            <v>C</v>
          </cell>
          <cell r="H5762" t="str">
            <v/>
          </cell>
          <cell r="I5762" t="str">
            <v/>
          </cell>
          <cell r="J5762" t="str">
            <v/>
          </cell>
          <cell r="K5762" t="str">
            <v>Large Commercial Aircraft</v>
          </cell>
          <cell r="L5762" t="str">
            <v>Boeing</v>
          </cell>
          <cell r="M5762" t="str">
            <v>Boeing 777X: 777-9</v>
          </cell>
        </row>
        <row r="5763">
          <cell r="A5763">
            <v>200</v>
          </cell>
          <cell r="B5763">
            <v>755</v>
          </cell>
          <cell r="C5763" t="str">
            <v>200#755</v>
          </cell>
          <cell r="D5763">
            <v>9205</v>
          </cell>
          <cell r="E5763">
            <v>1</v>
          </cell>
          <cell r="F5763" t="str">
            <v>C</v>
          </cell>
          <cell r="G5763" t="str">
            <v>C</v>
          </cell>
          <cell r="H5763" t="str">
            <v/>
          </cell>
          <cell r="I5763" t="str">
            <v/>
          </cell>
          <cell r="J5763" t="str">
            <v/>
          </cell>
          <cell r="K5763" t="str">
            <v>Large Commercial Aircraft</v>
          </cell>
          <cell r="L5763" t="str">
            <v>Boeing</v>
          </cell>
          <cell r="M5763" t="str">
            <v>Boeing 787 Dreamliner: 787-10</v>
          </cell>
        </row>
        <row r="5764">
          <cell r="A5764">
            <v>509</v>
          </cell>
          <cell r="B5764">
            <v>755</v>
          </cell>
          <cell r="C5764" t="str">
            <v>509#755</v>
          </cell>
          <cell r="D5764">
            <v>9205</v>
          </cell>
          <cell r="E5764">
            <v>1</v>
          </cell>
          <cell r="F5764" t="str">
            <v>C</v>
          </cell>
          <cell r="G5764" t="str">
            <v>C</v>
          </cell>
          <cell r="H5764" t="str">
            <v/>
          </cell>
          <cell r="I5764" t="str">
            <v/>
          </cell>
          <cell r="J5764" t="str">
            <v/>
          </cell>
          <cell r="K5764" t="str">
            <v>Large Commercial Aircraft</v>
          </cell>
          <cell r="L5764" t="str">
            <v>Boeing</v>
          </cell>
          <cell r="M5764" t="str">
            <v>Boeing 787 Dreamliner: 787-10</v>
          </cell>
        </row>
        <row r="5765">
          <cell r="A5765">
            <v>198</v>
          </cell>
          <cell r="B5765">
            <v>755</v>
          </cell>
          <cell r="C5765" t="str">
            <v>198#755</v>
          </cell>
          <cell r="D5765">
            <v>9205</v>
          </cell>
          <cell r="E5765">
            <v>1</v>
          </cell>
          <cell r="F5765" t="str">
            <v>C</v>
          </cell>
          <cell r="G5765" t="str">
            <v>C</v>
          </cell>
          <cell r="H5765" t="str">
            <v/>
          </cell>
          <cell r="I5765" t="str">
            <v/>
          </cell>
          <cell r="J5765" t="str">
            <v/>
          </cell>
          <cell r="K5765" t="str">
            <v>Large Commercial Aircraft</v>
          </cell>
          <cell r="L5765" t="str">
            <v>Boeing</v>
          </cell>
          <cell r="M5765" t="str">
            <v>Boeing 787 Dreamliner: 787-8</v>
          </cell>
        </row>
        <row r="5766">
          <cell r="A5766">
            <v>507</v>
          </cell>
          <cell r="B5766">
            <v>755</v>
          </cell>
          <cell r="C5766" t="str">
            <v>507#755</v>
          </cell>
          <cell r="D5766">
            <v>9205</v>
          </cell>
          <cell r="E5766">
            <v>1</v>
          </cell>
          <cell r="F5766" t="str">
            <v>C</v>
          </cell>
          <cell r="G5766" t="str">
            <v>C</v>
          </cell>
          <cell r="H5766" t="str">
            <v/>
          </cell>
          <cell r="I5766" t="str">
            <v/>
          </cell>
          <cell r="J5766" t="str">
            <v/>
          </cell>
          <cell r="K5766" t="str">
            <v>Large Commercial Aircraft</v>
          </cell>
          <cell r="L5766" t="str">
            <v>Boeing</v>
          </cell>
          <cell r="M5766" t="str">
            <v>Boeing 787 Dreamliner: 787-8</v>
          </cell>
        </row>
        <row r="5767">
          <cell r="A5767">
            <v>199</v>
          </cell>
          <cell r="B5767">
            <v>755</v>
          </cell>
          <cell r="C5767" t="str">
            <v>199#755</v>
          </cell>
          <cell r="D5767">
            <v>9205</v>
          </cell>
          <cell r="E5767">
            <v>1</v>
          </cell>
          <cell r="F5767" t="str">
            <v>C</v>
          </cell>
          <cell r="G5767" t="str">
            <v>C</v>
          </cell>
          <cell r="H5767" t="str">
            <v/>
          </cell>
          <cell r="I5767" t="str">
            <v/>
          </cell>
          <cell r="J5767" t="str">
            <v/>
          </cell>
          <cell r="K5767" t="str">
            <v>Large Commercial Aircraft</v>
          </cell>
          <cell r="L5767" t="str">
            <v>Boeing</v>
          </cell>
          <cell r="M5767" t="str">
            <v>Boeing 787 Dreamliner: 787-9</v>
          </cell>
        </row>
        <row r="5768">
          <cell r="A5768">
            <v>508</v>
          </cell>
          <cell r="B5768">
            <v>755</v>
          </cell>
          <cell r="C5768" t="str">
            <v>508#755</v>
          </cell>
          <cell r="D5768">
            <v>9205</v>
          </cell>
          <cell r="E5768">
            <v>1</v>
          </cell>
          <cell r="F5768" t="str">
            <v>C</v>
          </cell>
          <cell r="G5768" t="str">
            <v>C</v>
          </cell>
          <cell r="H5768" t="str">
            <v/>
          </cell>
          <cell r="I5768" t="str">
            <v/>
          </cell>
          <cell r="J5768" t="str">
            <v/>
          </cell>
          <cell r="K5768" t="str">
            <v>Large Commercial Aircraft</v>
          </cell>
          <cell r="L5768" t="str">
            <v>Boeing</v>
          </cell>
          <cell r="M5768" t="str">
            <v>Boeing 787 Dreamliner: 787-9</v>
          </cell>
        </row>
        <row r="5769">
          <cell r="A5769">
            <v>16</v>
          </cell>
          <cell r="B5769">
            <v>755</v>
          </cell>
          <cell r="C5769" t="str">
            <v>16#755</v>
          </cell>
          <cell r="D5769">
            <v>9205</v>
          </cell>
          <cell r="E5769">
            <v>1</v>
          </cell>
          <cell r="F5769" t="str">
            <v>C</v>
          </cell>
          <cell r="G5769" t="str">
            <v>C</v>
          </cell>
          <cell r="H5769" t="str">
            <v/>
          </cell>
          <cell r="I5769" t="str">
            <v/>
          </cell>
          <cell r="J5769" t="str">
            <v/>
          </cell>
          <cell r="K5769" t="str">
            <v>Large Commercial Aircraft</v>
          </cell>
          <cell r="L5769" t="str">
            <v>Boeing</v>
          </cell>
          <cell r="M5769" t="str">
            <v>Boeing 747-8I</v>
          </cell>
        </row>
        <row r="5770">
          <cell r="A5770">
            <v>636</v>
          </cell>
          <cell r="B5770">
            <v>755</v>
          </cell>
          <cell r="C5770" t="str">
            <v>636#755</v>
          </cell>
          <cell r="D5770">
            <v>9205</v>
          </cell>
          <cell r="E5770">
            <v>1</v>
          </cell>
          <cell r="F5770" t="str">
            <v>C</v>
          </cell>
          <cell r="G5770" t="str">
            <v>C</v>
          </cell>
          <cell r="H5770" t="str">
            <v/>
          </cell>
          <cell r="I5770" t="str">
            <v/>
          </cell>
          <cell r="J5770" t="str">
            <v/>
          </cell>
          <cell r="K5770" t="str">
            <v>Military Transport / Special Mission</v>
          </cell>
          <cell r="L5770" t="str">
            <v>Boeing</v>
          </cell>
          <cell r="M5770" t="str">
            <v>Boeing B-52 Stratofortress</v>
          </cell>
        </row>
        <row r="5771">
          <cell r="A5771">
            <v>676</v>
          </cell>
          <cell r="B5771">
            <v>755</v>
          </cell>
          <cell r="C5771" t="str">
            <v>676#755</v>
          </cell>
          <cell r="D5771">
            <v>9205</v>
          </cell>
          <cell r="E5771">
            <v>1</v>
          </cell>
          <cell r="F5771" t="str">
            <v>C</v>
          </cell>
          <cell r="G5771" t="str">
            <v>C</v>
          </cell>
          <cell r="H5771" t="str">
            <v/>
          </cell>
          <cell r="I5771" t="str">
            <v/>
          </cell>
          <cell r="J5771" t="str">
            <v/>
          </cell>
          <cell r="K5771" t="str">
            <v>Military Transport / Special Mission</v>
          </cell>
          <cell r="L5771" t="str">
            <v>Boeing</v>
          </cell>
          <cell r="M5771" t="str">
            <v>Boeing B-52 Stratofortress re-engine</v>
          </cell>
        </row>
        <row r="5772">
          <cell r="A5772">
            <v>156</v>
          </cell>
          <cell r="B5772">
            <v>755</v>
          </cell>
          <cell r="C5772" t="str">
            <v>156#755</v>
          </cell>
          <cell r="D5772">
            <v>9205</v>
          </cell>
          <cell r="E5772">
            <v>1</v>
          </cell>
          <cell r="F5772" t="str">
            <v>C</v>
          </cell>
          <cell r="G5772" t="str">
            <v>C</v>
          </cell>
          <cell r="H5772" t="str">
            <v/>
          </cell>
          <cell r="I5772" t="str">
            <v/>
          </cell>
          <cell r="J5772" t="str">
            <v/>
          </cell>
          <cell r="K5772" t="str">
            <v>Military Transport / Special Mission</v>
          </cell>
          <cell r="L5772" t="str">
            <v>Boeing</v>
          </cell>
          <cell r="M5772" t="str">
            <v>Boeing P-8 Poseidon</v>
          </cell>
        </row>
        <row r="5773">
          <cell r="A5773">
            <v>574</v>
          </cell>
          <cell r="B5773">
            <v>755</v>
          </cell>
          <cell r="C5773" t="str">
            <v>574#755</v>
          </cell>
          <cell r="D5773">
            <v>9205</v>
          </cell>
          <cell r="E5773">
            <v>1</v>
          </cell>
          <cell r="F5773" t="str">
            <v>C</v>
          </cell>
          <cell r="G5773" t="str">
            <v>C</v>
          </cell>
          <cell r="H5773" t="str">
            <v/>
          </cell>
          <cell r="I5773" t="str">
            <v/>
          </cell>
          <cell r="J5773" t="str">
            <v/>
          </cell>
          <cell r="K5773" t="str">
            <v>Military Transport / Special Mission</v>
          </cell>
          <cell r="L5773" t="str">
            <v>Boeing</v>
          </cell>
          <cell r="M5773" t="str">
            <v>Boeing C-40 Clipper</v>
          </cell>
        </row>
        <row r="5774">
          <cell r="A5774">
            <v>197</v>
          </cell>
          <cell r="B5774">
            <v>755</v>
          </cell>
          <cell r="C5774" t="str">
            <v>197#755</v>
          </cell>
          <cell r="D5774">
            <v>9205</v>
          </cell>
          <cell r="E5774">
            <v>1</v>
          </cell>
          <cell r="F5774" t="str">
            <v>C</v>
          </cell>
          <cell r="G5774" t="str">
            <v>C</v>
          </cell>
          <cell r="H5774" t="str">
            <v/>
          </cell>
          <cell r="I5774" t="str">
            <v/>
          </cell>
          <cell r="J5774" t="str">
            <v/>
          </cell>
          <cell r="K5774" t="str">
            <v>Large Commercial Aircraft</v>
          </cell>
          <cell r="L5774" t="str">
            <v>Boeing</v>
          </cell>
          <cell r="M5774" t="str">
            <v>Boeing 737 MAX: 737 MAX 9</v>
          </cell>
        </row>
        <row r="5775">
          <cell r="A5775">
            <v>300</v>
          </cell>
          <cell r="B5775">
            <v>755</v>
          </cell>
          <cell r="C5775" t="str">
            <v>300#755</v>
          </cell>
          <cell r="D5775">
            <v>9205</v>
          </cell>
          <cell r="E5775">
            <v>1</v>
          </cell>
          <cell r="F5775" t="str">
            <v>C</v>
          </cell>
          <cell r="G5775" t="str">
            <v>C</v>
          </cell>
          <cell r="H5775" t="str">
            <v/>
          </cell>
          <cell r="I5775" t="str">
            <v/>
          </cell>
          <cell r="J5775" t="str">
            <v/>
          </cell>
          <cell r="K5775" t="str">
            <v>Large Commercial Aircraft</v>
          </cell>
          <cell r="L5775" t="str">
            <v>Boeing</v>
          </cell>
          <cell r="M5775" t="str">
            <v>Boeing 737-600</v>
          </cell>
        </row>
        <row r="5776">
          <cell r="A5776">
            <v>192</v>
          </cell>
          <cell r="B5776">
            <v>755</v>
          </cell>
          <cell r="C5776" t="str">
            <v>192#755</v>
          </cell>
          <cell r="D5776">
            <v>9205</v>
          </cell>
          <cell r="E5776">
            <v>1</v>
          </cell>
          <cell r="F5776" t="str">
            <v>C</v>
          </cell>
          <cell r="G5776" t="str">
            <v>C</v>
          </cell>
          <cell r="H5776" t="str">
            <v/>
          </cell>
          <cell r="I5776" t="str">
            <v/>
          </cell>
          <cell r="J5776" t="str">
            <v/>
          </cell>
          <cell r="K5776" t="str">
            <v>Large Commercial Aircraft</v>
          </cell>
          <cell r="L5776" t="str">
            <v>Boeing</v>
          </cell>
          <cell r="M5776" t="str">
            <v>Boeing 737-700</v>
          </cell>
        </row>
        <row r="5777">
          <cell r="A5777">
            <v>193</v>
          </cell>
          <cell r="B5777">
            <v>755</v>
          </cell>
          <cell r="C5777" t="str">
            <v>193#755</v>
          </cell>
          <cell r="D5777">
            <v>9205</v>
          </cell>
          <cell r="E5777">
            <v>1</v>
          </cell>
          <cell r="F5777" t="str">
            <v>C</v>
          </cell>
          <cell r="G5777" t="str">
            <v>C</v>
          </cell>
          <cell r="H5777" t="str">
            <v/>
          </cell>
          <cell r="I5777" t="str">
            <v/>
          </cell>
          <cell r="J5777" t="str">
            <v/>
          </cell>
          <cell r="K5777" t="str">
            <v>Large Commercial Aircraft</v>
          </cell>
          <cell r="L5777" t="str">
            <v>Boeing</v>
          </cell>
          <cell r="M5777" t="str">
            <v>Boeing 737-800</v>
          </cell>
        </row>
        <row r="5778">
          <cell r="A5778">
            <v>194</v>
          </cell>
          <cell r="B5778">
            <v>755</v>
          </cell>
          <cell r="C5778" t="str">
            <v>194#755</v>
          </cell>
          <cell r="D5778">
            <v>9205</v>
          </cell>
          <cell r="E5778">
            <v>1</v>
          </cell>
          <cell r="F5778" t="str">
            <v>C</v>
          </cell>
          <cell r="G5778" t="str">
            <v>C</v>
          </cell>
          <cell r="H5778" t="str">
            <v/>
          </cell>
          <cell r="I5778" t="str">
            <v/>
          </cell>
          <cell r="J5778" t="str">
            <v/>
          </cell>
          <cell r="K5778" t="str">
            <v>Large Commercial Aircraft</v>
          </cell>
          <cell r="L5778" t="str">
            <v>Boeing</v>
          </cell>
          <cell r="M5778" t="str">
            <v>Boeing 737-900</v>
          </cell>
        </row>
        <row r="5779">
          <cell r="A5779">
            <v>522</v>
          </cell>
          <cell r="B5779">
            <v>755</v>
          </cell>
          <cell r="C5779" t="str">
            <v>522#755</v>
          </cell>
          <cell r="D5779">
            <v>9205</v>
          </cell>
          <cell r="E5779">
            <v>1</v>
          </cell>
          <cell r="F5779" t="str">
            <v>C</v>
          </cell>
          <cell r="G5779" t="str">
            <v>C</v>
          </cell>
          <cell r="H5779" t="str">
            <v/>
          </cell>
          <cell r="I5779" t="str">
            <v/>
          </cell>
          <cell r="J5779" t="str">
            <v/>
          </cell>
          <cell r="K5779" t="str">
            <v>Large Commercial Aircraft</v>
          </cell>
          <cell r="L5779" t="str">
            <v>Boeing</v>
          </cell>
          <cell r="M5779" t="str">
            <v>Boeing 757</v>
          </cell>
        </row>
        <row r="5780">
          <cell r="A5780">
            <v>230</v>
          </cell>
          <cell r="B5780">
            <v>755</v>
          </cell>
          <cell r="C5780" t="str">
            <v>230#755</v>
          </cell>
          <cell r="D5780">
            <v>9205</v>
          </cell>
          <cell r="E5780">
            <v>1</v>
          </cell>
          <cell r="F5780" t="str">
            <v>C</v>
          </cell>
          <cell r="G5780" t="str">
            <v>C</v>
          </cell>
          <cell r="H5780" t="str">
            <v/>
          </cell>
          <cell r="I5780" t="str">
            <v/>
          </cell>
          <cell r="J5780" t="str">
            <v/>
          </cell>
          <cell r="K5780" t="str">
            <v>Large Commercial Aircraft</v>
          </cell>
          <cell r="L5780" t="str">
            <v>Boeing</v>
          </cell>
          <cell r="M5780" t="str">
            <v>Boeing 757</v>
          </cell>
        </row>
        <row r="5781">
          <cell r="A5781">
            <v>612</v>
          </cell>
          <cell r="B5781">
            <v>755</v>
          </cell>
          <cell r="C5781" t="str">
            <v>612#755</v>
          </cell>
          <cell r="D5781">
            <v>9205</v>
          </cell>
          <cell r="E5781">
            <v>1</v>
          </cell>
          <cell r="F5781" t="str">
            <v>C</v>
          </cell>
          <cell r="G5781" t="str">
            <v>C</v>
          </cell>
          <cell r="H5781" t="str">
            <v/>
          </cell>
          <cell r="I5781" t="str">
            <v/>
          </cell>
          <cell r="J5781" t="str">
            <v/>
          </cell>
          <cell r="K5781" t="str">
            <v>Large Commercial Aircraft</v>
          </cell>
          <cell r="L5781" t="str">
            <v>Boeing</v>
          </cell>
          <cell r="M5781" t="str">
            <v>Boeing New Single Aisle (NSA)</v>
          </cell>
        </row>
        <row r="5782">
          <cell r="A5782">
            <v>18</v>
          </cell>
          <cell r="B5782">
            <v>755</v>
          </cell>
          <cell r="C5782" t="str">
            <v>18#755</v>
          </cell>
          <cell r="D5782">
            <v>9205</v>
          </cell>
          <cell r="E5782">
            <v>1</v>
          </cell>
          <cell r="F5782" t="str">
            <v>C</v>
          </cell>
          <cell r="G5782" t="str">
            <v>C</v>
          </cell>
          <cell r="H5782" t="str">
            <v/>
          </cell>
          <cell r="I5782" t="str">
            <v/>
          </cell>
          <cell r="J5782" t="str">
            <v/>
          </cell>
          <cell r="K5782" t="str">
            <v>Large Commercial Aircraft</v>
          </cell>
          <cell r="L5782" t="str">
            <v>Comac</v>
          </cell>
          <cell r="M5782" t="str">
            <v>Comac C919</v>
          </cell>
        </row>
        <row r="5783">
          <cell r="A5783">
            <v>541</v>
          </cell>
          <cell r="B5783">
            <v>755</v>
          </cell>
          <cell r="C5783" t="str">
            <v>541#755</v>
          </cell>
          <cell r="D5783">
            <v>9205</v>
          </cell>
          <cell r="E5783">
            <v>1</v>
          </cell>
          <cell r="F5783" t="str">
            <v>C</v>
          </cell>
          <cell r="G5783" t="str">
            <v>C</v>
          </cell>
          <cell r="H5783" t="str">
            <v/>
          </cell>
          <cell r="I5783" t="str">
            <v/>
          </cell>
          <cell r="J5783" t="str">
            <v/>
          </cell>
          <cell r="K5783" t="str">
            <v>Large Commercial Aircraft</v>
          </cell>
          <cell r="L5783" t="str">
            <v>Irkut</v>
          </cell>
          <cell r="M5783" t="str">
            <v>Irkut MC-21</v>
          </cell>
        </row>
        <row r="5784">
          <cell r="A5784">
            <v>19</v>
          </cell>
          <cell r="B5784">
            <v>755</v>
          </cell>
          <cell r="C5784" t="str">
            <v>19#755</v>
          </cell>
          <cell r="D5784">
            <v>9205</v>
          </cell>
          <cell r="E5784">
            <v>1</v>
          </cell>
          <cell r="F5784" t="str">
            <v>C</v>
          </cell>
          <cell r="G5784" t="str">
            <v>C</v>
          </cell>
          <cell r="H5784" t="str">
            <v/>
          </cell>
          <cell r="I5784" t="str">
            <v/>
          </cell>
          <cell r="J5784" t="str">
            <v/>
          </cell>
          <cell r="K5784" t="str">
            <v>Large Commercial Aircraft</v>
          </cell>
          <cell r="L5784" t="str">
            <v>Irkut</v>
          </cell>
          <cell r="M5784" t="str">
            <v>Irkut MC-21</v>
          </cell>
        </row>
        <row r="5785">
          <cell r="A5785">
            <v>654</v>
          </cell>
          <cell r="B5785">
            <v>755</v>
          </cell>
          <cell r="C5785" t="str">
            <v>654#755</v>
          </cell>
          <cell r="D5785">
            <v>9665</v>
          </cell>
          <cell r="E5785">
            <v>1</v>
          </cell>
          <cell r="F5785" t="str">
            <v>D</v>
          </cell>
          <cell r="G5785" t="str">
            <v>D (105% C) [$9,205]</v>
          </cell>
          <cell r="H5785" t="str">
            <v/>
          </cell>
          <cell r="I5785" t="str">
            <v/>
          </cell>
          <cell r="J5785" t="str">
            <v/>
          </cell>
          <cell r="K5785" t="str">
            <v>Large Commercial Aircraft</v>
          </cell>
          <cell r="L5785" t="str">
            <v>Airbus</v>
          </cell>
          <cell r="M5785" t="str">
            <v>Airbus A322X</v>
          </cell>
        </row>
        <row r="5786">
          <cell r="A5786">
            <v>655</v>
          </cell>
          <cell r="B5786">
            <v>755</v>
          </cell>
          <cell r="C5786" t="str">
            <v>655#755</v>
          </cell>
          <cell r="D5786">
            <v>9665</v>
          </cell>
          <cell r="E5786">
            <v>1</v>
          </cell>
          <cell r="F5786" t="str">
            <v>D</v>
          </cell>
          <cell r="G5786" t="str">
            <v>D (105% C) [$9,205]</v>
          </cell>
          <cell r="H5786" t="str">
            <v/>
          </cell>
          <cell r="I5786" t="str">
            <v/>
          </cell>
          <cell r="J5786" t="str">
            <v/>
          </cell>
          <cell r="K5786" t="str">
            <v>Large Commercial Aircraft</v>
          </cell>
          <cell r="L5786" t="str">
            <v>Airbus</v>
          </cell>
          <cell r="M5786" t="str">
            <v>Airbus A322X</v>
          </cell>
        </row>
        <row r="5787">
          <cell r="A5787">
            <v>653</v>
          </cell>
          <cell r="B5787">
            <v>755</v>
          </cell>
          <cell r="C5787" t="str">
            <v>653#755</v>
          </cell>
          <cell r="D5787">
            <v>9665</v>
          </cell>
          <cell r="E5787">
            <v>1</v>
          </cell>
          <cell r="F5787" t="str">
            <v>D</v>
          </cell>
          <cell r="G5787" t="str">
            <v>D (105% C) [$9,205]</v>
          </cell>
          <cell r="H5787" t="str">
            <v/>
          </cell>
          <cell r="I5787" t="str">
            <v/>
          </cell>
          <cell r="J5787" t="str">
            <v/>
          </cell>
          <cell r="K5787" t="str">
            <v>Large Commercial Aircraft</v>
          </cell>
          <cell r="L5787" t="str">
            <v>Airbus</v>
          </cell>
          <cell r="M5787" t="str">
            <v>Airbus A220-500</v>
          </cell>
        </row>
        <row r="5788">
          <cell r="A5788">
            <v>660</v>
          </cell>
          <cell r="B5788">
            <v>755</v>
          </cell>
          <cell r="C5788" t="str">
            <v>660#755</v>
          </cell>
          <cell r="D5788">
            <v>9665</v>
          </cell>
          <cell r="E5788">
            <v>1</v>
          </cell>
          <cell r="F5788" t="str">
            <v>D</v>
          </cell>
          <cell r="G5788" t="str">
            <v>D (105% C) [$9,205]</v>
          </cell>
          <cell r="H5788" t="str">
            <v/>
          </cell>
          <cell r="I5788" t="str">
            <v/>
          </cell>
          <cell r="J5788" t="str">
            <v/>
          </cell>
          <cell r="K5788" t="str">
            <v>Large Commercial Aircraft</v>
          </cell>
          <cell r="L5788" t="str">
            <v>Airbus</v>
          </cell>
          <cell r="M5788" t="str">
            <v>Airbus A321 LR</v>
          </cell>
        </row>
        <row r="5789">
          <cell r="A5789">
            <v>661</v>
          </cell>
          <cell r="B5789">
            <v>755</v>
          </cell>
          <cell r="C5789" t="str">
            <v>661#755</v>
          </cell>
          <cell r="D5789">
            <v>9665</v>
          </cell>
          <cell r="E5789">
            <v>1</v>
          </cell>
          <cell r="F5789" t="str">
            <v>D</v>
          </cell>
          <cell r="G5789" t="str">
            <v>D (105% C) [$9,205]</v>
          </cell>
          <cell r="H5789" t="str">
            <v/>
          </cell>
          <cell r="I5789" t="str">
            <v/>
          </cell>
          <cell r="J5789" t="str">
            <v/>
          </cell>
          <cell r="K5789" t="str">
            <v>Large Commercial Aircraft</v>
          </cell>
          <cell r="L5789" t="str">
            <v>Airbus</v>
          </cell>
          <cell r="M5789" t="str">
            <v>Airbus A321 LR</v>
          </cell>
        </row>
        <row r="5790">
          <cell r="A5790">
            <v>662</v>
          </cell>
          <cell r="B5790">
            <v>755</v>
          </cell>
          <cell r="C5790" t="str">
            <v>662#755</v>
          </cell>
          <cell r="D5790">
            <v>9665</v>
          </cell>
          <cell r="E5790">
            <v>1</v>
          </cell>
          <cell r="F5790" t="str">
            <v>D</v>
          </cell>
          <cell r="G5790" t="str">
            <v>D (105% C) [$9,205]</v>
          </cell>
          <cell r="H5790" t="str">
            <v/>
          </cell>
          <cell r="I5790" t="str">
            <v/>
          </cell>
          <cell r="J5790" t="str">
            <v/>
          </cell>
          <cell r="K5790" t="str">
            <v>Large Commercial Aircraft</v>
          </cell>
          <cell r="L5790" t="str">
            <v>Airbus</v>
          </cell>
          <cell r="M5790" t="str">
            <v>Airbus A321 XLR</v>
          </cell>
        </row>
        <row r="5791">
          <cell r="A5791">
            <v>663</v>
          </cell>
          <cell r="B5791">
            <v>755</v>
          </cell>
          <cell r="C5791" t="str">
            <v>663#755</v>
          </cell>
          <cell r="D5791">
            <v>9665</v>
          </cell>
          <cell r="E5791">
            <v>1</v>
          </cell>
          <cell r="F5791" t="str">
            <v>D</v>
          </cell>
          <cell r="G5791" t="str">
            <v>D (105% C) [$9,205]</v>
          </cell>
          <cell r="H5791" t="str">
            <v/>
          </cell>
          <cell r="I5791" t="str">
            <v/>
          </cell>
          <cell r="J5791" t="str">
            <v/>
          </cell>
          <cell r="K5791" t="str">
            <v>Large Commercial Aircraft</v>
          </cell>
          <cell r="L5791" t="str">
            <v>Airbus</v>
          </cell>
          <cell r="M5791" t="str">
            <v>Airbus A321 XLR</v>
          </cell>
        </row>
        <row r="5792">
          <cell r="A5792">
            <v>668</v>
          </cell>
          <cell r="B5792">
            <v>756</v>
          </cell>
          <cell r="C5792" t="str">
            <v>668#756</v>
          </cell>
          <cell r="D5792">
            <v>17260</v>
          </cell>
          <cell r="E5792">
            <v>1</v>
          </cell>
          <cell r="F5792" t="str">
            <v>A</v>
          </cell>
          <cell r="G5792" t="str">
            <v>A</v>
          </cell>
          <cell r="H5792" t="str">
            <v/>
          </cell>
          <cell r="I5792" t="str">
            <v/>
          </cell>
          <cell r="J5792" t="str">
            <v/>
          </cell>
          <cell r="K5792" t="str">
            <v>Freighter</v>
          </cell>
          <cell r="L5792" t="str">
            <v>ATR</v>
          </cell>
          <cell r="M5792" t="str">
            <v>ATR 72-600F</v>
          </cell>
        </row>
        <row r="5793">
          <cell r="A5793">
            <v>667</v>
          </cell>
          <cell r="B5793">
            <v>756</v>
          </cell>
          <cell r="C5793" t="str">
            <v>667#756</v>
          </cell>
          <cell r="D5793">
            <v>17260</v>
          </cell>
          <cell r="E5793">
            <v>1</v>
          </cell>
          <cell r="F5793" t="str">
            <v>A</v>
          </cell>
          <cell r="G5793" t="str">
            <v>A</v>
          </cell>
          <cell r="H5793" t="str">
            <v/>
          </cell>
          <cell r="I5793" t="str">
            <v/>
          </cell>
          <cell r="J5793" t="str">
            <v/>
          </cell>
          <cell r="K5793" t="str">
            <v>Freighter</v>
          </cell>
          <cell r="L5793" t="str">
            <v>ATR</v>
          </cell>
          <cell r="M5793" t="str">
            <v>ATR 72/42 Freighter Conversion</v>
          </cell>
        </row>
        <row r="5794">
          <cell r="A5794">
            <v>560</v>
          </cell>
          <cell r="B5794">
            <v>756</v>
          </cell>
          <cell r="C5794" t="str">
            <v>560#756</v>
          </cell>
          <cell r="D5794">
            <v>20712</v>
          </cell>
          <cell r="E5794">
            <v>1</v>
          </cell>
          <cell r="F5794" t="str">
            <v>B</v>
          </cell>
          <cell r="G5794" t="str">
            <v>B (120% A) [$17,260]</v>
          </cell>
          <cell r="H5794" t="str">
            <v/>
          </cell>
          <cell r="I5794" t="str">
            <v/>
          </cell>
          <cell r="J5794" t="str">
            <v/>
          </cell>
          <cell r="K5794" t="str">
            <v>Freighter</v>
          </cell>
          <cell r="L5794" t="str">
            <v>Airbus</v>
          </cell>
          <cell r="M5794" t="str">
            <v>Airbus A330-200F</v>
          </cell>
        </row>
        <row r="5795">
          <cell r="A5795">
            <v>561</v>
          </cell>
          <cell r="B5795">
            <v>756</v>
          </cell>
          <cell r="C5795" t="str">
            <v>561#756</v>
          </cell>
          <cell r="D5795">
            <v>20712</v>
          </cell>
          <cell r="E5795">
            <v>1</v>
          </cell>
          <cell r="F5795" t="str">
            <v>B</v>
          </cell>
          <cell r="G5795" t="str">
            <v>B (120% A) [$17,260]</v>
          </cell>
          <cell r="H5795" t="str">
            <v/>
          </cell>
          <cell r="I5795" t="str">
            <v/>
          </cell>
          <cell r="J5795" t="str">
            <v/>
          </cell>
          <cell r="K5795" t="str">
            <v>Freighter</v>
          </cell>
          <cell r="L5795" t="str">
            <v>Airbus</v>
          </cell>
          <cell r="M5795" t="str">
            <v>Airbus A330-200F</v>
          </cell>
        </row>
        <row r="5796">
          <cell r="A5796">
            <v>562</v>
          </cell>
          <cell r="B5796">
            <v>756</v>
          </cell>
          <cell r="C5796" t="str">
            <v>562#756</v>
          </cell>
          <cell r="D5796">
            <v>20712</v>
          </cell>
          <cell r="E5796">
            <v>1</v>
          </cell>
          <cell r="F5796" t="str">
            <v>B</v>
          </cell>
          <cell r="G5796" t="str">
            <v>B (120% A) [$17,260]</v>
          </cell>
          <cell r="H5796" t="str">
            <v/>
          </cell>
          <cell r="I5796" t="str">
            <v/>
          </cell>
          <cell r="J5796" t="str">
            <v/>
          </cell>
          <cell r="K5796" t="str">
            <v>Freighter</v>
          </cell>
          <cell r="L5796" t="str">
            <v>Airbus</v>
          </cell>
          <cell r="M5796" t="str">
            <v>Airbus A330-300P2F</v>
          </cell>
        </row>
        <row r="5797">
          <cell r="A5797">
            <v>563</v>
          </cell>
          <cell r="B5797">
            <v>756</v>
          </cell>
          <cell r="C5797" t="str">
            <v>563#756</v>
          </cell>
          <cell r="D5797">
            <v>20712</v>
          </cell>
          <cell r="E5797">
            <v>1</v>
          </cell>
          <cell r="F5797" t="str">
            <v>B</v>
          </cell>
          <cell r="G5797" t="str">
            <v>B (120% A) [$17,260]</v>
          </cell>
          <cell r="H5797" t="str">
            <v/>
          </cell>
          <cell r="I5797" t="str">
            <v/>
          </cell>
          <cell r="J5797" t="str">
            <v/>
          </cell>
          <cell r="K5797" t="str">
            <v>Freighter</v>
          </cell>
          <cell r="L5797" t="str">
            <v>Airbus</v>
          </cell>
          <cell r="M5797" t="str">
            <v>Airbus A330-300P2F</v>
          </cell>
        </row>
        <row r="5798">
          <cell r="A5798">
            <v>564</v>
          </cell>
          <cell r="B5798">
            <v>756</v>
          </cell>
          <cell r="C5798" t="str">
            <v>564#756</v>
          </cell>
          <cell r="D5798">
            <v>20712</v>
          </cell>
          <cell r="E5798">
            <v>1</v>
          </cell>
          <cell r="F5798" t="str">
            <v>B</v>
          </cell>
          <cell r="G5798" t="str">
            <v>B (120% A) [$17,260]</v>
          </cell>
          <cell r="H5798" t="str">
            <v/>
          </cell>
          <cell r="I5798" t="str">
            <v/>
          </cell>
          <cell r="J5798" t="str">
            <v/>
          </cell>
          <cell r="K5798" t="str">
            <v>Freighter</v>
          </cell>
          <cell r="L5798" t="str">
            <v>Airbus</v>
          </cell>
          <cell r="M5798" t="str">
            <v>Airbus A330-300P2F</v>
          </cell>
        </row>
        <row r="5799">
          <cell r="A5799">
            <v>669</v>
          </cell>
          <cell r="B5799">
            <v>756</v>
          </cell>
          <cell r="C5799" t="str">
            <v>669#756</v>
          </cell>
          <cell r="D5799">
            <v>20712</v>
          </cell>
          <cell r="E5799">
            <v>1</v>
          </cell>
          <cell r="F5799" t="str">
            <v>B</v>
          </cell>
          <cell r="G5799" t="str">
            <v>B (120% A) [$17,260]</v>
          </cell>
          <cell r="H5799" t="str">
            <v/>
          </cell>
          <cell r="I5799" t="str">
            <v/>
          </cell>
          <cell r="J5799" t="str">
            <v/>
          </cell>
          <cell r="K5799" t="str">
            <v>Freighter</v>
          </cell>
          <cell r="L5799" t="str">
            <v>Airbus</v>
          </cell>
          <cell r="M5799" t="str">
            <v>Airbus A340-600NGF</v>
          </cell>
        </row>
        <row r="5800">
          <cell r="A5800">
            <v>570</v>
          </cell>
          <cell r="B5800">
            <v>756</v>
          </cell>
          <cell r="C5800" t="str">
            <v>570#756</v>
          </cell>
          <cell r="D5800">
            <v>20712</v>
          </cell>
          <cell r="E5800">
            <v>1</v>
          </cell>
          <cell r="F5800" t="str">
            <v>B</v>
          </cell>
          <cell r="G5800" t="str">
            <v>B (120% A) [$17,260]</v>
          </cell>
          <cell r="H5800" t="str">
            <v/>
          </cell>
          <cell r="I5800" t="str">
            <v/>
          </cell>
          <cell r="J5800" t="str">
            <v/>
          </cell>
          <cell r="K5800" t="str">
            <v>Freighter</v>
          </cell>
          <cell r="L5800" t="str">
            <v>Boeing</v>
          </cell>
          <cell r="M5800" t="str">
            <v>Boeing 767-300BCF</v>
          </cell>
        </row>
        <row r="5801">
          <cell r="A5801">
            <v>569</v>
          </cell>
          <cell r="B5801">
            <v>756</v>
          </cell>
          <cell r="C5801" t="str">
            <v>569#756</v>
          </cell>
          <cell r="D5801">
            <v>20712</v>
          </cell>
          <cell r="E5801">
            <v>1</v>
          </cell>
          <cell r="F5801" t="str">
            <v>B</v>
          </cell>
          <cell r="G5801" t="str">
            <v>B (120% A) [$17,260]</v>
          </cell>
          <cell r="H5801" t="str">
            <v/>
          </cell>
          <cell r="I5801" t="str">
            <v/>
          </cell>
          <cell r="J5801" t="str">
            <v/>
          </cell>
          <cell r="K5801" t="str">
            <v>Freighter</v>
          </cell>
          <cell r="L5801" t="str">
            <v>Boeing</v>
          </cell>
          <cell r="M5801" t="str">
            <v>Boeing 767-300F</v>
          </cell>
        </row>
        <row r="5802">
          <cell r="A5802">
            <v>627</v>
          </cell>
          <cell r="B5802">
            <v>756</v>
          </cell>
          <cell r="C5802" t="str">
            <v>627#756</v>
          </cell>
          <cell r="D5802">
            <v>20712</v>
          </cell>
          <cell r="E5802">
            <v>1</v>
          </cell>
          <cell r="F5802" t="str">
            <v>B</v>
          </cell>
          <cell r="G5802" t="str">
            <v>B (120% A) [$17,260]</v>
          </cell>
          <cell r="H5802" t="str">
            <v/>
          </cell>
          <cell r="I5802" t="str">
            <v/>
          </cell>
          <cell r="J5802" t="str">
            <v/>
          </cell>
          <cell r="K5802" t="str">
            <v>Freighter</v>
          </cell>
          <cell r="L5802" t="str">
            <v>McDonnell</v>
          </cell>
          <cell r="M5802" t="str">
            <v>McDonnell Douglas MD-11F/CF</v>
          </cell>
        </row>
        <row r="5803">
          <cell r="A5803">
            <v>626</v>
          </cell>
          <cell r="B5803">
            <v>756</v>
          </cell>
          <cell r="C5803" t="str">
            <v>626#756</v>
          </cell>
          <cell r="D5803">
            <v>20712</v>
          </cell>
          <cell r="E5803">
            <v>1</v>
          </cell>
          <cell r="F5803" t="str">
            <v>B</v>
          </cell>
          <cell r="G5803" t="str">
            <v>B (120% A) [$17,260]</v>
          </cell>
          <cell r="H5803" t="str">
            <v/>
          </cell>
          <cell r="I5803" t="str">
            <v/>
          </cell>
          <cell r="J5803" t="str">
            <v/>
          </cell>
          <cell r="K5803" t="str">
            <v>Freighter</v>
          </cell>
          <cell r="L5803" t="str">
            <v>McDonnell</v>
          </cell>
          <cell r="M5803" t="str">
            <v>McDonnell Douglas MD-11F/CF</v>
          </cell>
        </row>
        <row r="5804">
          <cell r="A5804">
            <v>565</v>
          </cell>
          <cell r="B5804">
            <v>756</v>
          </cell>
          <cell r="C5804" t="str">
            <v>565#756</v>
          </cell>
          <cell r="D5804">
            <v>20712</v>
          </cell>
          <cell r="E5804">
            <v>1</v>
          </cell>
          <cell r="F5804" t="str">
            <v>B</v>
          </cell>
          <cell r="G5804" t="str">
            <v>B (120% A) [$17,260]</v>
          </cell>
          <cell r="H5804" t="str">
            <v/>
          </cell>
          <cell r="I5804" t="str">
            <v/>
          </cell>
          <cell r="J5804" t="str">
            <v/>
          </cell>
          <cell r="K5804" t="str">
            <v>Freighter</v>
          </cell>
          <cell r="L5804" t="str">
            <v>Airbus</v>
          </cell>
          <cell r="M5804" t="str">
            <v>Airbus A330-743L Beluga XL</v>
          </cell>
        </row>
        <row r="5805">
          <cell r="A5805">
            <v>644</v>
          </cell>
          <cell r="B5805">
            <v>756</v>
          </cell>
          <cell r="C5805" t="str">
            <v>644#756</v>
          </cell>
          <cell r="D5805">
            <v>20712</v>
          </cell>
          <cell r="E5805">
            <v>1</v>
          </cell>
          <cell r="F5805" t="str">
            <v>B</v>
          </cell>
          <cell r="G5805" t="str">
            <v>B (120% A) [$17,260]</v>
          </cell>
          <cell r="H5805" t="str">
            <v/>
          </cell>
          <cell r="I5805" t="str">
            <v/>
          </cell>
          <cell r="J5805" t="str">
            <v/>
          </cell>
          <cell r="K5805" t="str">
            <v>Freighter</v>
          </cell>
          <cell r="L5805" t="str">
            <v>Airbus</v>
          </cell>
          <cell r="M5805" t="str">
            <v>Airbus A350F</v>
          </cell>
        </row>
        <row r="5806">
          <cell r="A5806">
            <v>592</v>
          </cell>
          <cell r="B5806">
            <v>756</v>
          </cell>
          <cell r="C5806" t="str">
            <v>592#756</v>
          </cell>
          <cell r="D5806">
            <v>20712</v>
          </cell>
          <cell r="E5806">
            <v>1</v>
          </cell>
          <cell r="F5806" t="str">
            <v>B</v>
          </cell>
          <cell r="G5806" t="str">
            <v>B (120% A) [$17,260]</v>
          </cell>
          <cell r="H5806" t="str">
            <v/>
          </cell>
          <cell r="I5806" t="str">
            <v/>
          </cell>
          <cell r="J5806" t="str">
            <v/>
          </cell>
          <cell r="K5806" t="str">
            <v>Freighter</v>
          </cell>
          <cell r="L5806" t="str">
            <v>Boeing</v>
          </cell>
          <cell r="M5806" t="str">
            <v>Boeing 747-400CF</v>
          </cell>
        </row>
        <row r="5807">
          <cell r="A5807">
            <v>593</v>
          </cell>
          <cell r="B5807">
            <v>756</v>
          </cell>
          <cell r="C5807" t="str">
            <v>593#756</v>
          </cell>
          <cell r="D5807">
            <v>20712</v>
          </cell>
          <cell r="E5807">
            <v>1</v>
          </cell>
          <cell r="F5807" t="str">
            <v>B</v>
          </cell>
          <cell r="G5807" t="str">
            <v>B (120% A) [$17,260]</v>
          </cell>
          <cell r="H5807" t="str">
            <v/>
          </cell>
          <cell r="I5807" t="str">
            <v/>
          </cell>
          <cell r="J5807" t="str">
            <v/>
          </cell>
          <cell r="K5807" t="str">
            <v>Freighter</v>
          </cell>
          <cell r="L5807" t="str">
            <v>Boeing</v>
          </cell>
          <cell r="M5807" t="str">
            <v>Boeing 747-400CF</v>
          </cell>
        </row>
        <row r="5808">
          <cell r="A5808">
            <v>629</v>
          </cell>
          <cell r="B5808">
            <v>756</v>
          </cell>
          <cell r="C5808" t="str">
            <v>629#756</v>
          </cell>
          <cell r="D5808">
            <v>20712</v>
          </cell>
          <cell r="E5808">
            <v>1</v>
          </cell>
          <cell r="F5808" t="str">
            <v>B</v>
          </cell>
          <cell r="G5808" t="str">
            <v>B (120% A) [$17,260]</v>
          </cell>
          <cell r="H5808" t="str">
            <v/>
          </cell>
          <cell r="I5808" t="str">
            <v/>
          </cell>
          <cell r="J5808" t="str">
            <v/>
          </cell>
          <cell r="K5808" t="str">
            <v>Freighter</v>
          </cell>
          <cell r="L5808" t="str">
            <v>Boeing</v>
          </cell>
          <cell r="M5808" t="str">
            <v>Boeing 747-400F/ERF</v>
          </cell>
        </row>
        <row r="5809">
          <cell r="A5809">
            <v>628</v>
          </cell>
          <cell r="B5809">
            <v>756</v>
          </cell>
          <cell r="C5809" t="str">
            <v>628#756</v>
          </cell>
          <cell r="D5809">
            <v>20712</v>
          </cell>
          <cell r="E5809">
            <v>1</v>
          </cell>
          <cell r="F5809" t="str">
            <v>B</v>
          </cell>
          <cell r="G5809" t="str">
            <v>B (120% A) [$17,260]</v>
          </cell>
          <cell r="H5809" t="str">
            <v/>
          </cell>
          <cell r="I5809" t="str">
            <v/>
          </cell>
          <cell r="J5809" t="str">
            <v/>
          </cell>
          <cell r="K5809" t="str">
            <v>Freighter</v>
          </cell>
          <cell r="L5809" t="str">
            <v>Boeing</v>
          </cell>
          <cell r="M5809" t="str">
            <v>Boeing 747-400F/ERF</v>
          </cell>
        </row>
        <row r="5810">
          <cell r="A5810">
            <v>630</v>
          </cell>
          <cell r="B5810">
            <v>756</v>
          </cell>
          <cell r="C5810" t="str">
            <v>630#756</v>
          </cell>
          <cell r="D5810">
            <v>20712</v>
          </cell>
          <cell r="E5810">
            <v>1</v>
          </cell>
          <cell r="F5810" t="str">
            <v>B</v>
          </cell>
          <cell r="G5810" t="str">
            <v>B (120% A) [$17,260]</v>
          </cell>
          <cell r="H5810" t="str">
            <v/>
          </cell>
          <cell r="I5810" t="str">
            <v/>
          </cell>
          <cell r="J5810" t="str">
            <v/>
          </cell>
          <cell r="K5810" t="str">
            <v>Freighter</v>
          </cell>
          <cell r="L5810" t="str">
            <v>Boeing</v>
          </cell>
          <cell r="M5810" t="str">
            <v>Boeing 747-400F/ERF</v>
          </cell>
        </row>
        <row r="5811">
          <cell r="A5811">
            <v>659</v>
          </cell>
          <cell r="B5811">
            <v>756</v>
          </cell>
          <cell r="C5811" t="str">
            <v>659#756</v>
          </cell>
          <cell r="D5811">
            <v>20712</v>
          </cell>
          <cell r="E5811">
            <v>1</v>
          </cell>
          <cell r="F5811" t="str">
            <v>B</v>
          </cell>
          <cell r="G5811" t="str">
            <v>B (120% A) [$17,260]</v>
          </cell>
          <cell r="H5811" t="str">
            <v/>
          </cell>
          <cell r="I5811" t="str">
            <v/>
          </cell>
          <cell r="J5811" t="str">
            <v/>
          </cell>
          <cell r="K5811" t="str">
            <v>Freighter</v>
          </cell>
          <cell r="L5811" t="str">
            <v>Boeing</v>
          </cell>
          <cell r="M5811" t="str">
            <v>Boeing 777XF: 777-9</v>
          </cell>
        </row>
        <row r="5812">
          <cell r="A5812">
            <v>632</v>
          </cell>
          <cell r="B5812">
            <v>756</v>
          </cell>
          <cell r="C5812" t="str">
            <v>632#756</v>
          </cell>
          <cell r="D5812">
            <v>20712</v>
          </cell>
          <cell r="E5812">
            <v>1</v>
          </cell>
          <cell r="F5812" t="str">
            <v>B</v>
          </cell>
          <cell r="G5812" t="str">
            <v>B (120% A) [$17,260]</v>
          </cell>
          <cell r="H5812" t="str">
            <v/>
          </cell>
          <cell r="I5812" t="str">
            <v/>
          </cell>
          <cell r="J5812" t="str">
            <v/>
          </cell>
          <cell r="K5812" t="str">
            <v>Freighter</v>
          </cell>
          <cell r="L5812" t="str">
            <v>Airbus</v>
          </cell>
          <cell r="M5812" t="str">
            <v>A300-600F/RF</v>
          </cell>
        </row>
        <row r="5813">
          <cell r="A5813">
            <v>631</v>
          </cell>
          <cell r="B5813">
            <v>756</v>
          </cell>
          <cell r="C5813" t="str">
            <v>631#756</v>
          </cell>
          <cell r="D5813">
            <v>20712</v>
          </cell>
          <cell r="E5813">
            <v>1</v>
          </cell>
          <cell r="F5813" t="str">
            <v>B</v>
          </cell>
          <cell r="G5813" t="str">
            <v>B (120% A) [$17,260]</v>
          </cell>
          <cell r="H5813" t="str">
            <v/>
          </cell>
          <cell r="I5813" t="str">
            <v/>
          </cell>
          <cell r="J5813" t="str">
            <v/>
          </cell>
          <cell r="K5813" t="str">
            <v>Freighter</v>
          </cell>
          <cell r="L5813" t="str">
            <v>Airbus</v>
          </cell>
          <cell r="M5813" t="str">
            <v>A300-600F/RF</v>
          </cell>
        </row>
        <row r="5814">
          <cell r="A5814">
            <v>566</v>
          </cell>
          <cell r="B5814">
            <v>756</v>
          </cell>
          <cell r="C5814" t="str">
            <v>566#756</v>
          </cell>
          <cell r="D5814">
            <v>20712</v>
          </cell>
          <cell r="E5814">
            <v>1</v>
          </cell>
          <cell r="F5814" t="str">
            <v>B</v>
          </cell>
          <cell r="G5814" t="str">
            <v>B (120% A) [$17,260]</v>
          </cell>
          <cell r="H5814" t="str">
            <v/>
          </cell>
          <cell r="I5814" t="str">
            <v/>
          </cell>
          <cell r="J5814" t="str">
            <v/>
          </cell>
          <cell r="K5814" t="str">
            <v>Freighter</v>
          </cell>
          <cell r="L5814" t="str">
            <v>Airbus</v>
          </cell>
          <cell r="M5814" t="str">
            <v>Airbus A300-600ST Beluga</v>
          </cell>
        </row>
        <row r="5815">
          <cell r="A5815">
            <v>678</v>
          </cell>
          <cell r="B5815">
            <v>756</v>
          </cell>
          <cell r="C5815" t="str">
            <v>678#756</v>
          </cell>
          <cell r="D5815">
            <v>20712</v>
          </cell>
          <cell r="E5815">
            <v>1</v>
          </cell>
          <cell r="F5815" t="str">
            <v>B</v>
          </cell>
          <cell r="G5815" t="str">
            <v>B (120% A) [$17,260]</v>
          </cell>
          <cell r="H5815" t="str">
            <v/>
          </cell>
          <cell r="I5815" t="str">
            <v/>
          </cell>
          <cell r="J5815" t="str">
            <v/>
          </cell>
          <cell r="K5815" t="str">
            <v>Business Jet</v>
          </cell>
          <cell r="L5815" t="str">
            <v>Airbus</v>
          </cell>
          <cell r="M5815" t="str">
            <v>Airbus ACJ330-200</v>
          </cell>
        </row>
        <row r="5816">
          <cell r="A5816">
            <v>553</v>
          </cell>
          <cell r="B5816">
            <v>756</v>
          </cell>
          <cell r="C5816" t="str">
            <v>553#756</v>
          </cell>
          <cell r="D5816">
            <v>20712</v>
          </cell>
          <cell r="E5816">
            <v>1</v>
          </cell>
          <cell r="F5816" t="str">
            <v>B</v>
          </cell>
          <cell r="G5816" t="str">
            <v>B (120% A) [$17,260]</v>
          </cell>
          <cell r="H5816" t="str">
            <v/>
          </cell>
          <cell r="I5816" t="str">
            <v/>
          </cell>
          <cell r="J5816" t="str">
            <v/>
          </cell>
          <cell r="K5816" t="str">
            <v>Business Jet</v>
          </cell>
          <cell r="L5816" t="str">
            <v>Boeing</v>
          </cell>
          <cell r="M5816" t="str">
            <v>Boeing BBJ 777X</v>
          </cell>
        </row>
        <row r="5817">
          <cell r="A5817">
            <v>518</v>
          </cell>
          <cell r="B5817">
            <v>756</v>
          </cell>
          <cell r="C5817" t="str">
            <v>518#756</v>
          </cell>
          <cell r="D5817">
            <v>20712</v>
          </cell>
          <cell r="E5817">
            <v>1</v>
          </cell>
          <cell r="F5817" t="str">
            <v>B</v>
          </cell>
          <cell r="G5817" t="str">
            <v>B (120% A) [$17,260]</v>
          </cell>
          <cell r="H5817">
            <v>15000</v>
          </cell>
          <cell r="I5817">
            <v>0.38080000000000003</v>
          </cell>
          <cell r="J5817" t="str">
            <v/>
          </cell>
          <cell r="K5817" t="str">
            <v>Large Commercial Aircraft</v>
          </cell>
          <cell r="L5817" t="str">
            <v>Airbus</v>
          </cell>
          <cell r="M5817" t="str">
            <v>Airbus A330-300</v>
          </cell>
        </row>
        <row r="5818">
          <cell r="A5818">
            <v>519</v>
          </cell>
          <cell r="B5818">
            <v>756</v>
          </cell>
          <cell r="C5818" t="str">
            <v>519#756</v>
          </cell>
          <cell r="D5818">
            <v>20712</v>
          </cell>
          <cell r="E5818">
            <v>1</v>
          </cell>
          <cell r="F5818" t="str">
            <v>B</v>
          </cell>
          <cell r="G5818" t="str">
            <v>B (120% A) [$17,260]</v>
          </cell>
          <cell r="H5818" t="str">
            <v/>
          </cell>
          <cell r="I5818" t="str">
            <v/>
          </cell>
          <cell r="J5818" t="str">
            <v/>
          </cell>
          <cell r="K5818" t="str">
            <v>Large Commercial Aircraft</v>
          </cell>
          <cell r="L5818" t="str">
            <v>Airbus</v>
          </cell>
          <cell r="M5818" t="str">
            <v>Airbus A330-300</v>
          </cell>
        </row>
        <row r="5819">
          <cell r="A5819">
            <v>214</v>
          </cell>
          <cell r="B5819">
            <v>756</v>
          </cell>
          <cell r="C5819" t="str">
            <v>214#756</v>
          </cell>
          <cell r="D5819">
            <v>20712</v>
          </cell>
          <cell r="E5819">
            <v>1</v>
          </cell>
          <cell r="F5819" t="str">
            <v>B</v>
          </cell>
          <cell r="G5819" t="str">
            <v>B (120% A) [$17,260]</v>
          </cell>
          <cell r="H5819" t="str">
            <v/>
          </cell>
          <cell r="I5819" t="str">
            <v/>
          </cell>
          <cell r="J5819" t="str">
            <v/>
          </cell>
          <cell r="K5819" t="str">
            <v>Large Commercial Aircraft</v>
          </cell>
          <cell r="L5819" t="str">
            <v>Airbus</v>
          </cell>
          <cell r="M5819" t="str">
            <v>Airbus A330-800neo</v>
          </cell>
        </row>
        <row r="5820">
          <cell r="A5820">
            <v>215</v>
          </cell>
          <cell r="B5820">
            <v>756</v>
          </cell>
          <cell r="C5820" t="str">
            <v>215#756</v>
          </cell>
          <cell r="D5820">
            <v>20712</v>
          </cell>
          <cell r="E5820">
            <v>1</v>
          </cell>
          <cell r="F5820" t="str">
            <v>B</v>
          </cell>
          <cell r="G5820" t="str">
            <v>B (120% A) [$17,260]</v>
          </cell>
          <cell r="H5820" t="str">
            <v/>
          </cell>
          <cell r="I5820" t="str">
            <v/>
          </cell>
          <cell r="J5820" t="str">
            <v/>
          </cell>
          <cell r="K5820" t="str">
            <v>Large Commercial Aircraft</v>
          </cell>
          <cell r="L5820" t="str">
            <v>Airbus</v>
          </cell>
          <cell r="M5820" t="str">
            <v>Airbus A330-900neo</v>
          </cell>
        </row>
        <row r="5821">
          <cell r="A5821">
            <v>304</v>
          </cell>
          <cell r="B5821">
            <v>756</v>
          </cell>
          <cell r="C5821" t="str">
            <v>304#756</v>
          </cell>
          <cell r="D5821">
            <v>20712</v>
          </cell>
          <cell r="E5821">
            <v>1</v>
          </cell>
          <cell r="F5821" t="str">
            <v>B</v>
          </cell>
          <cell r="G5821" t="str">
            <v>B (120% A) [$17,260]</v>
          </cell>
          <cell r="H5821" t="str">
            <v/>
          </cell>
          <cell r="I5821" t="str">
            <v/>
          </cell>
          <cell r="J5821" t="str">
            <v/>
          </cell>
          <cell r="K5821" t="str">
            <v>Large Commercial Aircraft</v>
          </cell>
          <cell r="L5821" t="str">
            <v>Airbus</v>
          </cell>
          <cell r="M5821" t="str">
            <v>Airbus A340-200/300</v>
          </cell>
        </row>
        <row r="5822">
          <cell r="A5822">
            <v>5</v>
          </cell>
          <cell r="B5822">
            <v>756</v>
          </cell>
          <cell r="C5822" t="str">
            <v>5#756</v>
          </cell>
          <cell r="D5822">
            <v>20712</v>
          </cell>
          <cell r="E5822">
            <v>1</v>
          </cell>
          <cell r="F5822" t="str">
            <v>B</v>
          </cell>
          <cell r="G5822" t="str">
            <v>B (120% A) [$17,260]</v>
          </cell>
          <cell r="H5822" t="str">
            <v/>
          </cell>
          <cell r="I5822" t="str">
            <v/>
          </cell>
          <cell r="J5822" t="str">
            <v/>
          </cell>
          <cell r="K5822" t="str">
            <v>Large Commercial Aircraft</v>
          </cell>
          <cell r="L5822" t="str">
            <v>Airbus</v>
          </cell>
          <cell r="M5822" t="str">
            <v>Airbus A340-500/600</v>
          </cell>
        </row>
        <row r="5823">
          <cell r="A5823">
            <v>305</v>
          </cell>
          <cell r="B5823">
            <v>756</v>
          </cell>
          <cell r="C5823" t="str">
            <v>305#756</v>
          </cell>
          <cell r="D5823">
            <v>20712</v>
          </cell>
          <cell r="E5823">
            <v>1</v>
          </cell>
          <cell r="F5823" t="str">
            <v>B</v>
          </cell>
          <cell r="G5823" t="str">
            <v>B (120% A) [$17,260]</v>
          </cell>
          <cell r="H5823" t="str">
            <v/>
          </cell>
          <cell r="I5823" t="str">
            <v/>
          </cell>
          <cell r="J5823" t="str">
            <v/>
          </cell>
          <cell r="K5823" t="str">
            <v>Large Commercial Aircraft</v>
          </cell>
          <cell r="L5823" t="str">
            <v>Airbus</v>
          </cell>
          <cell r="M5823" t="str">
            <v>Airbus A300</v>
          </cell>
        </row>
        <row r="5824">
          <cell r="A5824">
            <v>532</v>
          </cell>
          <cell r="B5824">
            <v>756</v>
          </cell>
          <cell r="C5824" t="str">
            <v>532#756</v>
          </cell>
          <cell r="D5824">
            <v>20712</v>
          </cell>
          <cell r="E5824">
            <v>1</v>
          </cell>
          <cell r="F5824" t="str">
            <v>B</v>
          </cell>
          <cell r="G5824" t="str">
            <v>B (120% A) [$17,260]</v>
          </cell>
          <cell r="H5824" t="str">
            <v/>
          </cell>
          <cell r="I5824" t="str">
            <v/>
          </cell>
          <cell r="J5824" t="str">
            <v/>
          </cell>
          <cell r="K5824" t="str">
            <v>Large Commercial Aircraft</v>
          </cell>
          <cell r="L5824" t="str">
            <v>Airbus</v>
          </cell>
          <cell r="M5824" t="str">
            <v>Airbus A300</v>
          </cell>
        </row>
        <row r="5825">
          <cell r="A5825">
            <v>12</v>
          </cell>
          <cell r="B5825">
            <v>756</v>
          </cell>
          <cell r="C5825" t="str">
            <v>12#756</v>
          </cell>
          <cell r="D5825">
            <v>20712</v>
          </cell>
          <cell r="E5825">
            <v>1</v>
          </cell>
          <cell r="F5825" t="str">
            <v>B</v>
          </cell>
          <cell r="G5825" t="str">
            <v>B (120% A) [$17,260]</v>
          </cell>
          <cell r="H5825" t="str">
            <v/>
          </cell>
          <cell r="I5825" t="str">
            <v/>
          </cell>
          <cell r="J5825" t="str">
            <v/>
          </cell>
          <cell r="K5825" t="str">
            <v>Large Commercial Aircraft</v>
          </cell>
          <cell r="L5825" t="str">
            <v>Boeing</v>
          </cell>
          <cell r="M5825" t="str">
            <v>Boeing 767</v>
          </cell>
        </row>
        <row r="5826">
          <cell r="A5826">
            <v>537</v>
          </cell>
          <cell r="B5826">
            <v>756</v>
          </cell>
          <cell r="C5826" t="str">
            <v>537#756</v>
          </cell>
          <cell r="D5826">
            <v>20712</v>
          </cell>
          <cell r="E5826">
            <v>1</v>
          </cell>
          <cell r="F5826" t="str">
            <v>B</v>
          </cell>
          <cell r="G5826" t="str">
            <v>B (120% A) [$17,260]</v>
          </cell>
          <cell r="H5826" t="str">
            <v/>
          </cell>
          <cell r="I5826" t="str">
            <v/>
          </cell>
          <cell r="J5826" t="str">
            <v/>
          </cell>
          <cell r="K5826" t="str">
            <v>Large Commercial Aircraft</v>
          </cell>
          <cell r="L5826" t="str">
            <v>Boeing</v>
          </cell>
          <cell r="M5826" t="str">
            <v>Boeing 767</v>
          </cell>
        </row>
        <row r="5827">
          <cell r="A5827">
            <v>538</v>
          </cell>
          <cell r="B5827">
            <v>756</v>
          </cell>
          <cell r="C5827" t="str">
            <v>538#756</v>
          </cell>
          <cell r="D5827">
            <v>20712</v>
          </cell>
          <cell r="E5827">
            <v>1</v>
          </cell>
          <cell r="F5827" t="str">
            <v>B</v>
          </cell>
          <cell r="G5827" t="str">
            <v>B (120% A) [$17,260]</v>
          </cell>
          <cell r="H5827" t="str">
            <v/>
          </cell>
          <cell r="I5827" t="str">
            <v/>
          </cell>
          <cell r="J5827" t="str">
            <v/>
          </cell>
          <cell r="K5827" t="str">
            <v>Large Commercial Aircraft</v>
          </cell>
          <cell r="L5827" t="str">
            <v>Boeing</v>
          </cell>
          <cell r="M5827" t="str">
            <v>Boeing 767</v>
          </cell>
        </row>
        <row r="5828">
          <cell r="A5828">
            <v>539</v>
          </cell>
          <cell r="B5828">
            <v>756</v>
          </cell>
          <cell r="C5828" t="str">
            <v>539#756</v>
          </cell>
          <cell r="D5828">
            <v>20712</v>
          </cell>
          <cell r="E5828">
            <v>1</v>
          </cell>
          <cell r="F5828" t="str">
            <v>B</v>
          </cell>
          <cell r="G5828" t="str">
            <v>B (120% A) [$17,260]</v>
          </cell>
          <cell r="H5828" t="str">
            <v/>
          </cell>
          <cell r="I5828" t="str">
            <v/>
          </cell>
          <cell r="J5828" t="str">
            <v/>
          </cell>
          <cell r="K5828" t="str">
            <v>Large Commercial Aircraft</v>
          </cell>
          <cell r="L5828" t="str">
            <v>Boeing</v>
          </cell>
          <cell r="M5828" t="str">
            <v>Boeing 777: 777-200ER</v>
          </cell>
        </row>
        <row r="5829">
          <cell r="A5829">
            <v>302</v>
          </cell>
          <cell r="B5829">
            <v>756</v>
          </cell>
          <cell r="C5829" t="str">
            <v>302#756</v>
          </cell>
          <cell r="D5829">
            <v>20712</v>
          </cell>
          <cell r="E5829">
            <v>1</v>
          </cell>
          <cell r="F5829" t="str">
            <v>B</v>
          </cell>
          <cell r="G5829" t="str">
            <v>B (120% A) [$17,260]</v>
          </cell>
          <cell r="H5829" t="str">
            <v/>
          </cell>
          <cell r="I5829" t="str">
            <v/>
          </cell>
          <cell r="J5829" t="str">
            <v/>
          </cell>
          <cell r="K5829" t="str">
            <v>Large Commercial Aircraft</v>
          </cell>
          <cell r="L5829" t="str">
            <v>Boeing</v>
          </cell>
          <cell r="M5829" t="str">
            <v>Boeing 777: 777-200ER</v>
          </cell>
        </row>
        <row r="5830">
          <cell r="A5830">
            <v>579</v>
          </cell>
          <cell r="B5830">
            <v>756</v>
          </cell>
          <cell r="C5830" t="str">
            <v>579#756</v>
          </cell>
          <cell r="D5830">
            <v>20712</v>
          </cell>
          <cell r="E5830">
            <v>1</v>
          </cell>
          <cell r="F5830" t="str">
            <v>B</v>
          </cell>
          <cell r="G5830" t="str">
            <v>B (120% A) [$17,260]</v>
          </cell>
          <cell r="H5830" t="str">
            <v/>
          </cell>
          <cell r="I5830" t="str">
            <v/>
          </cell>
          <cell r="J5830" t="str">
            <v/>
          </cell>
          <cell r="K5830" t="str">
            <v>Large Commercial Aircraft</v>
          </cell>
          <cell r="L5830" t="str">
            <v>Boeing</v>
          </cell>
          <cell r="M5830" t="str">
            <v>Boeing 777: 777-200ER</v>
          </cell>
        </row>
        <row r="5831">
          <cell r="A5831">
            <v>303</v>
          </cell>
          <cell r="B5831">
            <v>756</v>
          </cell>
          <cell r="C5831" t="str">
            <v>303#756</v>
          </cell>
          <cell r="D5831">
            <v>20712</v>
          </cell>
          <cell r="E5831">
            <v>1</v>
          </cell>
          <cell r="F5831" t="str">
            <v>B</v>
          </cell>
          <cell r="G5831" t="str">
            <v>B (120% A) [$17,260]</v>
          </cell>
          <cell r="H5831" t="str">
            <v/>
          </cell>
          <cell r="I5831" t="str">
            <v/>
          </cell>
          <cell r="J5831" t="str">
            <v/>
          </cell>
          <cell r="K5831" t="str">
            <v>Large Commercial Aircraft</v>
          </cell>
          <cell r="L5831" t="str">
            <v>Boeing</v>
          </cell>
          <cell r="M5831" t="str">
            <v>Boeing 777: 777-300</v>
          </cell>
        </row>
        <row r="5832">
          <cell r="A5832">
            <v>597</v>
          </cell>
          <cell r="B5832">
            <v>756</v>
          </cell>
          <cell r="C5832" t="str">
            <v>597#756</v>
          </cell>
          <cell r="D5832">
            <v>20712</v>
          </cell>
          <cell r="E5832">
            <v>1</v>
          </cell>
          <cell r="F5832" t="str">
            <v>B</v>
          </cell>
          <cell r="G5832" t="str">
            <v>B (120% A) [$17,260]</v>
          </cell>
          <cell r="H5832" t="str">
            <v/>
          </cell>
          <cell r="I5832" t="str">
            <v/>
          </cell>
          <cell r="J5832" t="str">
            <v/>
          </cell>
          <cell r="K5832" t="str">
            <v>Large Commercial Aircraft</v>
          </cell>
          <cell r="L5832" t="str">
            <v>Boeing</v>
          </cell>
          <cell r="M5832" t="str">
            <v>Boeing 777: 777-300</v>
          </cell>
        </row>
        <row r="5833">
          <cell r="A5833">
            <v>530</v>
          </cell>
          <cell r="B5833">
            <v>756</v>
          </cell>
          <cell r="C5833" t="str">
            <v>530#756</v>
          </cell>
          <cell r="D5833">
            <v>20712</v>
          </cell>
          <cell r="E5833">
            <v>1</v>
          </cell>
          <cell r="F5833" t="str">
            <v>B</v>
          </cell>
          <cell r="G5833" t="str">
            <v>B (120% A) [$17,260]</v>
          </cell>
          <cell r="H5833" t="str">
            <v/>
          </cell>
          <cell r="I5833" t="str">
            <v/>
          </cell>
          <cell r="J5833" t="str">
            <v/>
          </cell>
          <cell r="K5833" t="str">
            <v>Large Commercial Aircraft</v>
          </cell>
          <cell r="L5833" t="str">
            <v>Boeing</v>
          </cell>
          <cell r="M5833" t="str">
            <v>Boeing 747-400</v>
          </cell>
        </row>
        <row r="5834">
          <cell r="A5834">
            <v>301</v>
          </cell>
          <cell r="B5834">
            <v>756</v>
          </cell>
          <cell r="C5834" t="str">
            <v>301#756</v>
          </cell>
          <cell r="D5834">
            <v>20712</v>
          </cell>
          <cell r="E5834">
            <v>1</v>
          </cell>
          <cell r="F5834" t="str">
            <v>B</v>
          </cell>
          <cell r="G5834" t="str">
            <v>B (120% A) [$17,260]</v>
          </cell>
          <cell r="H5834" t="str">
            <v/>
          </cell>
          <cell r="I5834" t="str">
            <v/>
          </cell>
          <cell r="J5834" t="str">
            <v/>
          </cell>
          <cell r="K5834" t="str">
            <v>Large Commercial Aircraft</v>
          </cell>
          <cell r="L5834" t="str">
            <v>Boeing</v>
          </cell>
          <cell r="M5834" t="str">
            <v>Boeing 747-400</v>
          </cell>
        </row>
        <row r="5835">
          <cell r="A5835">
            <v>531</v>
          </cell>
          <cell r="B5835">
            <v>756</v>
          </cell>
          <cell r="C5835" t="str">
            <v>531#756</v>
          </cell>
          <cell r="D5835">
            <v>20712</v>
          </cell>
          <cell r="E5835">
            <v>1</v>
          </cell>
          <cell r="F5835" t="str">
            <v>B</v>
          </cell>
          <cell r="G5835" t="str">
            <v>B (120% A) [$17,260]</v>
          </cell>
          <cell r="H5835" t="str">
            <v/>
          </cell>
          <cell r="I5835" t="str">
            <v/>
          </cell>
          <cell r="J5835" t="str">
            <v/>
          </cell>
          <cell r="K5835" t="str">
            <v>Large Commercial Aircraft</v>
          </cell>
          <cell r="L5835" t="str">
            <v>Boeing</v>
          </cell>
          <cell r="M5835" t="str">
            <v>Boeing 747-400</v>
          </cell>
        </row>
        <row r="5836">
          <cell r="A5836">
            <v>212</v>
          </cell>
          <cell r="B5836">
            <v>756</v>
          </cell>
          <cell r="C5836" t="str">
            <v>212#756</v>
          </cell>
          <cell r="D5836">
            <v>20712</v>
          </cell>
          <cell r="E5836">
            <v>1</v>
          </cell>
          <cell r="F5836" t="str">
            <v>B</v>
          </cell>
          <cell r="G5836" t="str">
            <v>B (120% A) [$17,260]</v>
          </cell>
          <cell r="H5836" t="str">
            <v/>
          </cell>
          <cell r="I5836" t="str">
            <v/>
          </cell>
          <cell r="J5836" t="str">
            <v/>
          </cell>
          <cell r="K5836" t="str">
            <v>Large Commercial Aircraft</v>
          </cell>
          <cell r="L5836" t="str">
            <v>Airbus</v>
          </cell>
          <cell r="M5836" t="str">
            <v>Airbus A330-200</v>
          </cell>
        </row>
        <row r="5837">
          <cell r="A5837">
            <v>516</v>
          </cell>
          <cell r="B5837">
            <v>756</v>
          </cell>
          <cell r="C5837" t="str">
            <v>516#756</v>
          </cell>
          <cell r="D5837">
            <v>20712</v>
          </cell>
          <cell r="E5837">
            <v>1</v>
          </cell>
          <cell r="F5837" t="str">
            <v>B</v>
          </cell>
          <cell r="G5837" t="str">
            <v>B (120% A) [$17,260]</v>
          </cell>
          <cell r="H5837" t="str">
            <v/>
          </cell>
          <cell r="I5837" t="str">
            <v/>
          </cell>
          <cell r="J5837" t="str">
            <v/>
          </cell>
          <cell r="K5837" t="str">
            <v>Large Commercial Aircraft</v>
          </cell>
          <cell r="L5837" t="str">
            <v>Airbus</v>
          </cell>
          <cell r="M5837" t="str">
            <v>Airbus A330-200</v>
          </cell>
        </row>
        <row r="5838">
          <cell r="A5838">
            <v>517</v>
          </cell>
          <cell r="B5838">
            <v>756</v>
          </cell>
          <cell r="C5838" t="str">
            <v>517#756</v>
          </cell>
          <cell r="D5838">
            <v>20712</v>
          </cell>
          <cell r="E5838">
            <v>1</v>
          </cell>
          <cell r="F5838" t="str">
            <v>B</v>
          </cell>
          <cell r="G5838" t="str">
            <v>B (120% A) [$17,260]</v>
          </cell>
          <cell r="H5838" t="str">
            <v/>
          </cell>
          <cell r="I5838" t="str">
            <v/>
          </cell>
          <cell r="J5838" t="str">
            <v/>
          </cell>
          <cell r="K5838" t="str">
            <v>Large Commercial Aircraft</v>
          </cell>
          <cell r="L5838" t="str">
            <v>Airbus</v>
          </cell>
          <cell r="M5838" t="str">
            <v>Airbus A330-200</v>
          </cell>
        </row>
        <row r="5839">
          <cell r="A5839">
            <v>213</v>
          </cell>
          <cell r="B5839">
            <v>756</v>
          </cell>
          <cell r="C5839" t="str">
            <v>213#756</v>
          </cell>
          <cell r="D5839">
            <v>20712</v>
          </cell>
          <cell r="E5839">
            <v>1</v>
          </cell>
          <cell r="F5839" t="str">
            <v>B</v>
          </cell>
          <cell r="G5839" t="str">
            <v>B (120% A) [$17,260]</v>
          </cell>
          <cell r="H5839" t="str">
            <v/>
          </cell>
          <cell r="I5839" t="str">
            <v/>
          </cell>
          <cell r="J5839" t="str">
            <v/>
          </cell>
          <cell r="K5839" t="str">
            <v>Large Commercial Aircraft</v>
          </cell>
          <cell r="L5839" t="str">
            <v>Airbus</v>
          </cell>
          <cell r="M5839" t="str">
            <v>Airbus A330-300</v>
          </cell>
        </row>
        <row r="5840">
          <cell r="A5840">
            <v>216</v>
          </cell>
          <cell r="B5840">
            <v>756</v>
          </cell>
          <cell r="C5840" t="str">
            <v>216#756</v>
          </cell>
          <cell r="D5840">
            <v>22439</v>
          </cell>
          <cell r="E5840">
            <v>1</v>
          </cell>
          <cell r="F5840" t="str">
            <v>C</v>
          </cell>
          <cell r="G5840" t="str">
            <v>C</v>
          </cell>
          <cell r="H5840" t="str">
            <v/>
          </cell>
          <cell r="I5840" t="str">
            <v/>
          </cell>
          <cell r="J5840" t="str">
            <v/>
          </cell>
          <cell r="K5840" t="str">
            <v>Large Commercial Aircraft</v>
          </cell>
          <cell r="L5840" t="str">
            <v>Airbus</v>
          </cell>
          <cell r="M5840" t="str">
            <v>Airbus A380</v>
          </cell>
        </row>
        <row r="5841">
          <cell r="A5841">
            <v>520</v>
          </cell>
          <cell r="B5841">
            <v>756</v>
          </cell>
          <cell r="C5841" t="str">
            <v>520#756</v>
          </cell>
          <cell r="D5841">
            <v>22439</v>
          </cell>
          <cell r="E5841">
            <v>1</v>
          </cell>
          <cell r="F5841" t="str">
            <v>C</v>
          </cell>
          <cell r="G5841" t="str">
            <v>C</v>
          </cell>
          <cell r="H5841" t="str">
            <v/>
          </cell>
          <cell r="I5841" t="str">
            <v/>
          </cell>
          <cell r="J5841" t="str">
            <v/>
          </cell>
          <cell r="K5841" t="str">
            <v>Large Commercial Aircraft</v>
          </cell>
          <cell r="L5841" t="str">
            <v>Airbus</v>
          </cell>
          <cell r="M5841" t="str">
            <v>Airbus A380</v>
          </cell>
        </row>
        <row r="5842">
          <cell r="A5842">
            <v>671</v>
          </cell>
          <cell r="B5842">
            <v>756</v>
          </cell>
          <cell r="C5842" t="str">
            <v>671#756</v>
          </cell>
          <cell r="D5842">
            <v>24452</v>
          </cell>
          <cell r="E5842">
            <v>1</v>
          </cell>
          <cell r="F5842" t="str">
            <v>D</v>
          </cell>
          <cell r="G5842" t="str">
            <v>D</v>
          </cell>
          <cell r="H5842" t="str">
            <v/>
          </cell>
          <cell r="I5842" t="str">
            <v/>
          </cell>
          <cell r="J5842" t="str">
            <v/>
          </cell>
          <cell r="K5842" t="str">
            <v>Freighter</v>
          </cell>
          <cell r="L5842" t="str">
            <v>Embraer</v>
          </cell>
          <cell r="M5842" t="str">
            <v>Embraer E190F (P2F)</v>
          </cell>
        </row>
        <row r="5843">
          <cell r="A5843">
            <v>672</v>
          </cell>
          <cell r="B5843">
            <v>756</v>
          </cell>
          <cell r="C5843" t="str">
            <v>672#756</v>
          </cell>
          <cell r="D5843">
            <v>24452</v>
          </cell>
          <cell r="E5843">
            <v>1</v>
          </cell>
          <cell r="F5843" t="str">
            <v>D</v>
          </cell>
          <cell r="G5843" t="str">
            <v>D</v>
          </cell>
          <cell r="H5843" t="str">
            <v/>
          </cell>
          <cell r="I5843" t="str">
            <v/>
          </cell>
          <cell r="J5843" t="str">
            <v/>
          </cell>
          <cell r="K5843" t="str">
            <v>Freighter</v>
          </cell>
          <cell r="L5843" t="str">
            <v>Embraer</v>
          </cell>
          <cell r="M5843" t="str">
            <v>Embraer E195F (P2F)</v>
          </cell>
        </row>
        <row r="5844">
          <cell r="A5844">
            <v>567</v>
          </cell>
          <cell r="B5844">
            <v>756</v>
          </cell>
          <cell r="C5844" t="str">
            <v>567#756</v>
          </cell>
          <cell r="D5844">
            <v>27616</v>
          </cell>
          <cell r="E5844">
            <v>1</v>
          </cell>
          <cell r="F5844" t="str">
            <v>E</v>
          </cell>
          <cell r="G5844" t="str">
            <v>E</v>
          </cell>
          <cell r="H5844" t="str">
            <v/>
          </cell>
          <cell r="I5844" t="str">
            <v/>
          </cell>
          <cell r="J5844" t="str">
            <v/>
          </cell>
          <cell r="K5844" t="str">
            <v>Freighter</v>
          </cell>
          <cell r="L5844" t="str">
            <v>Boeing</v>
          </cell>
          <cell r="M5844" t="str">
            <v>Boeing 747-8F</v>
          </cell>
        </row>
        <row r="5845">
          <cell r="A5845">
            <v>664</v>
          </cell>
          <cell r="B5845">
            <v>756</v>
          </cell>
          <cell r="C5845" t="str">
            <v>664#756</v>
          </cell>
          <cell r="D5845">
            <v>27616</v>
          </cell>
          <cell r="E5845">
            <v>1</v>
          </cell>
          <cell r="F5845" t="str">
            <v>E</v>
          </cell>
          <cell r="G5845" t="str">
            <v>E</v>
          </cell>
          <cell r="H5845" t="str">
            <v/>
          </cell>
          <cell r="I5845" t="str">
            <v/>
          </cell>
          <cell r="J5845" t="str">
            <v/>
          </cell>
          <cell r="K5845" t="str">
            <v>Freighter</v>
          </cell>
          <cell r="L5845" t="str">
            <v>Boeing</v>
          </cell>
          <cell r="M5845" t="str">
            <v>Boeing 777-300 ERSF</v>
          </cell>
        </row>
        <row r="5846">
          <cell r="A5846">
            <v>568</v>
          </cell>
          <cell r="B5846">
            <v>756</v>
          </cell>
          <cell r="C5846" t="str">
            <v>568#756</v>
          </cell>
          <cell r="D5846">
            <v>27616</v>
          </cell>
          <cell r="E5846">
            <v>1</v>
          </cell>
          <cell r="F5846" t="str">
            <v>E</v>
          </cell>
          <cell r="G5846" t="str">
            <v>E</v>
          </cell>
          <cell r="H5846" t="str">
            <v/>
          </cell>
          <cell r="I5846" t="str">
            <v/>
          </cell>
          <cell r="J5846" t="str">
            <v/>
          </cell>
          <cell r="K5846" t="str">
            <v>Freighter</v>
          </cell>
          <cell r="L5846" t="str">
            <v>Boeing</v>
          </cell>
          <cell r="M5846" t="str">
            <v>Boeing 777F</v>
          </cell>
        </row>
        <row r="5847">
          <cell r="A5847">
            <v>298</v>
          </cell>
          <cell r="B5847">
            <v>756</v>
          </cell>
          <cell r="C5847" t="str">
            <v>298#756</v>
          </cell>
          <cell r="D5847">
            <v>27616</v>
          </cell>
          <cell r="E5847">
            <v>1</v>
          </cell>
          <cell r="F5847" t="str">
            <v>E</v>
          </cell>
          <cell r="G5847" t="str">
            <v>E</v>
          </cell>
          <cell r="H5847" t="str">
            <v/>
          </cell>
          <cell r="I5847" t="str">
            <v/>
          </cell>
          <cell r="J5847" t="str">
            <v/>
          </cell>
          <cell r="K5847" t="str">
            <v>Business Jet</v>
          </cell>
          <cell r="L5847" t="str">
            <v>Boeing</v>
          </cell>
          <cell r="M5847" t="str">
            <v>Boeing BBJ 777</v>
          </cell>
        </row>
        <row r="5848">
          <cell r="A5848">
            <v>554</v>
          </cell>
          <cell r="B5848">
            <v>756</v>
          </cell>
          <cell r="C5848" t="str">
            <v>554#756</v>
          </cell>
          <cell r="D5848">
            <v>27616</v>
          </cell>
          <cell r="E5848">
            <v>1</v>
          </cell>
          <cell r="F5848" t="str">
            <v>E</v>
          </cell>
          <cell r="G5848" t="str">
            <v>E</v>
          </cell>
          <cell r="H5848" t="str">
            <v/>
          </cell>
          <cell r="I5848" t="str">
            <v/>
          </cell>
          <cell r="J5848" t="str">
            <v/>
          </cell>
          <cell r="K5848" t="str">
            <v>Business Jet</v>
          </cell>
          <cell r="L5848" t="str">
            <v>Boeing</v>
          </cell>
          <cell r="M5848" t="str">
            <v>Boeing BBJ 787</v>
          </cell>
        </row>
        <row r="5849">
          <cell r="A5849">
            <v>555</v>
          </cell>
          <cell r="B5849">
            <v>756</v>
          </cell>
          <cell r="C5849" t="str">
            <v>555#756</v>
          </cell>
          <cell r="D5849">
            <v>27616</v>
          </cell>
          <cell r="E5849">
            <v>1</v>
          </cell>
          <cell r="F5849" t="str">
            <v>E</v>
          </cell>
          <cell r="G5849" t="str">
            <v>E</v>
          </cell>
          <cell r="H5849" t="str">
            <v/>
          </cell>
          <cell r="I5849" t="str">
            <v/>
          </cell>
          <cell r="J5849" t="str">
            <v/>
          </cell>
          <cell r="K5849" t="str">
            <v>Business Jet</v>
          </cell>
          <cell r="L5849" t="str">
            <v>Boeing</v>
          </cell>
          <cell r="M5849" t="str">
            <v>Boeing BBJ 787</v>
          </cell>
        </row>
        <row r="5850">
          <cell r="A5850">
            <v>594</v>
          </cell>
          <cell r="B5850">
            <v>756</v>
          </cell>
          <cell r="C5850" t="str">
            <v>594#756</v>
          </cell>
          <cell r="D5850">
            <v>27616</v>
          </cell>
          <cell r="E5850">
            <v>1</v>
          </cell>
          <cell r="F5850" t="str">
            <v>E</v>
          </cell>
          <cell r="G5850" t="str">
            <v>E</v>
          </cell>
          <cell r="H5850" t="str">
            <v/>
          </cell>
          <cell r="I5850" t="str">
            <v/>
          </cell>
          <cell r="J5850" t="str">
            <v/>
          </cell>
          <cell r="K5850" t="str">
            <v>Business Jet</v>
          </cell>
          <cell r="L5850" t="str">
            <v>Boeing</v>
          </cell>
          <cell r="M5850" t="str">
            <v>Boeing 747-8 VIP</v>
          </cell>
        </row>
        <row r="5851">
          <cell r="A5851">
            <v>6</v>
          </cell>
          <cell r="B5851">
            <v>756</v>
          </cell>
          <cell r="C5851" t="str">
            <v>6#756</v>
          </cell>
          <cell r="D5851">
            <v>27616</v>
          </cell>
          <cell r="E5851">
            <v>1</v>
          </cell>
          <cell r="F5851" t="str">
            <v>E</v>
          </cell>
          <cell r="G5851" t="str">
            <v>E</v>
          </cell>
          <cell r="H5851" t="str">
            <v/>
          </cell>
          <cell r="I5851" t="str">
            <v/>
          </cell>
          <cell r="J5851" t="str">
            <v/>
          </cell>
          <cell r="K5851" t="str">
            <v>Large Commercial Aircraft</v>
          </cell>
          <cell r="L5851" t="str">
            <v>Airbus</v>
          </cell>
          <cell r="M5851" t="str">
            <v>Airbus A350 XWB - A350-900</v>
          </cell>
        </row>
        <row r="5852">
          <cell r="A5852">
            <v>7</v>
          </cell>
          <cell r="B5852">
            <v>756</v>
          </cell>
          <cell r="C5852" t="str">
            <v>7#756</v>
          </cell>
          <cell r="D5852">
            <v>27616</v>
          </cell>
          <cell r="E5852">
            <v>1</v>
          </cell>
          <cell r="F5852" t="str">
            <v>E</v>
          </cell>
          <cell r="G5852" t="str">
            <v>E</v>
          </cell>
          <cell r="H5852" t="str">
            <v/>
          </cell>
          <cell r="I5852" t="str">
            <v/>
          </cell>
          <cell r="J5852" t="str">
            <v/>
          </cell>
          <cell r="K5852" t="str">
            <v>Large Commercial Aircraft</v>
          </cell>
          <cell r="L5852" t="str">
            <v>Airbus</v>
          </cell>
          <cell r="M5852" t="str">
            <v>Airbus A350-1000</v>
          </cell>
        </row>
        <row r="5853">
          <cell r="A5853">
            <v>657</v>
          </cell>
          <cell r="B5853">
            <v>756</v>
          </cell>
          <cell r="C5853" t="str">
            <v>657#756</v>
          </cell>
          <cell r="D5853">
            <v>27616</v>
          </cell>
          <cell r="E5853">
            <v>1</v>
          </cell>
          <cell r="F5853" t="str">
            <v>E</v>
          </cell>
          <cell r="G5853" t="str">
            <v>E</v>
          </cell>
          <cell r="H5853" t="str">
            <v/>
          </cell>
          <cell r="I5853" t="str">
            <v/>
          </cell>
          <cell r="J5853" t="str">
            <v/>
          </cell>
          <cell r="K5853" t="str">
            <v>Large Commercial Aircraft</v>
          </cell>
          <cell r="L5853" t="str">
            <v>Airbus</v>
          </cell>
          <cell r="M5853" t="str">
            <v>Airbus A350-1000neo</v>
          </cell>
        </row>
        <row r="5854">
          <cell r="A5854">
            <v>656</v>
          </cell>
          <cell r="B5854">
            <v>756</v>
          </cell>
          <cell r="C5854" t="str">
            <v>656#756</v>
          </cell>
          <cell r="D5854">
            <v>27616</v>
          </cell>
          <cell r="E5854">
            <v>1</v>
          </cell>
          <cell r="F5854" t="str">
            <v>E</v>
          </cell>
          <cell r="G5854" t="str">
            <v>E</v>
          </cell>
          <cell r="H5854" t="str">
            <v/>
          </cell>
          <cell r="I5854" t="str">
            <v/>
          </cell>
          <cell r="J5854" t="str">
            <v/>
          </cell>
          <cell r="K5854" t="str">
            <v>Large Commercial Aircraft</v>
          </cell>
          <cell r="L5854" t="str">
            <v>Airbus</v>
          </cell>
          <cell r="M5854" t="str">
            <v>Airbus A350-900neo</v>
          </cell>
        </row>
        <row r="5855">
          <cell r="A5855">
            <v>201</v>
          </cell>
          <cell r="B5855">
            <v>756</v>
          </cell>
          <cell r="C5855" t="str">
            <v>201#756</v>
          </cell>
          <cell r="D5855">
            <v>27616</v>
          </cell>
          <cell r="E5855">
            <v>1</v>
          </cell>
          <cell r="F5855" t="str">
            <v>E</v>
          </cell>
          <cell r="G5855" t="str">
            <v>E</v>
          </cell>
          <cell r="H5855" t="str">
            <v/>
          </cell>
          <cell r="I5855" t="str">
            <v/>
          </cell>
          <cell r="J5855" t="str">
            <v/>
          </cell>
          <cell r="K5855" t="str">
            <v>Large Commercial Aircraft</v>
          </cell>
          <cell r="L5855" t="str">
            <v>Boeing</v>
          </cell>
          <cell r="M5855" t="str">
            <v>Boeing 777: 777-200LR</v>
          </cell>
        </row>
        <row r="5856">
          <cell r="A5856">
            <v>202</v>
          </cell>
          <cell r="B5856">
            <v>756</v>
          </cell>
          <cell r="C5856" t="str">
            <v>202#756</v>
          </cell>
          <cell r="D5856">
            <v>27616</v>
          </cell>
          <cell r="E5856">
            <v>1</v>
          </cell>
          <cell r="F5856" t="str">
            <v>E</v>
          </cell>
          <cell r="G5856" t="str">
            <v>E</v>
          </cell>
          <cell r="H5856" t="str">
            <v/>
          </cell>
          <cell r="I5856" t="str">
            <v/>
          </cell>
          <cell r="J5856" t="str">
            <v/>
          </cell>
          <cell r="K5856" t="str">
            <v>Large Commercial Aircraft</v>
          </cell>
          <cell r="L5856" t="str">
            <v>Boeing</v>
          </cell>
          <cell r="M5856" t="str">
            <v>Boeing 777: 777-300ER</v>
          </cell>
        </row>
        <row r="5857">
          <cell r="A5857">
            <v>203</v>
          </cell>
          <cell r="B5857">
            <v>756</v>
          </cell>
          <cell r="C5857" t="str">
            <v>203#756</v>
          </cell>
          <cell r="D5857">
            <v>27616</v>
          </cell>
          <cell r="E5857">
            <v>1</v>
          </cell>
          <cell r="F5857" t="str">
            <v>E</v>
          </cell>
          <cell r="G5857" t="str">
            <v>E</v>
          </cell>
          <cell r="H5857" t="str">
            <v/>
          </cell>
          <cell r="I5857" t="str">
            <v/>
          </cell>
          <cell r="J5857" t="str">
            <v/>
          </cell>
          <cell r="K5857" t="str">
            <v>Large Commercial Aircraft</v>
          </cell>
          <cell r="L5857" t="str">
            <v>Boeing</v>
          </cell>
          <cell r="M5857" t="str">
            <v>Boeing 777X: 777-8</v>
          </cell>
        </row>
        <row r="5858">
          <cell r="A5858">
            <v>204</v>
          </cell>
          <cell r="B5858">
            <v>756</v>
          </cell>
          <cell r="C5858" t="str">
            <v>204#756</v>
          </cell>
          <cell r="D5858">
            <v>27616</v>
          </cell>
          <cell r="E5858">
            <v>1</v>
          </cell>
          <cell r="F5858" t="str">
            <v>E</v>
          </cell>
          <cell r="G5858" t="str">
            <v>E</v>
          </cell>
          <cell r="H5858" t="str">
            <v/>
          </cell>
          <cell r="I5858" t="str">
            <v/>
          </cell>
          <cell r="J5858" t="str">
            <v/>
          </cell>
          <cell r="K5858" t="str">
            <v>Large Commercial Aircraft</v>
          </cell>
          <cell r="L5858" t="str">
            <v>Boeing</v>
          </cell>
          <cell r="M5858" t="str">
            <v>Boeing 777X: 777-9</v>
          </cell>
        </row>
        <row r="5859">
          <cell r="A5859">
            <v>200</v>
          </cell>
          <cell r="B5859">
            <v>756</v>
          </cell>
          <cell r="C5859" t="str">
            <v>200#756</v>
          </cell>
          <cell r="D5859">
            <v>27616</v>
          </cell>
          <cell r="E5859">
            <v>1</v>
          </cell>
          <cell r="F5859" t="str">
            <v>E</v>
          </cell>
          <cell r="G5859" t="str">
            <v>E</v>
          </cell>
          <cell r="H5859" t="str">
            <v/>
          </cell>
          <cell r="I5859" t="str">
            <v/>
          </cell>
          <cell r="J5859" t="str">
            <v/>
          </cell>
          <cell r="K5859" t="str">
            <v>Large Commercial Aircraft</v>
          </cell>
          <cell r="L5859" t="str">
            <v>Boeing</v>
          </cell>
          <cell r="M5859" t="str">
            <v>Boeing 787 Dreamliner: 787-10</v>
          </cell>
        </row>
        <row r="5860">
          <cell r="A5860">
            <v>509</v>
          </cell>
          <cell r="B5860">
            <v>756</v>
          </cell>
          <cell r="C5860" t="str">
            <v>509#756</v>
          </cell>
          <cell r="D5860">
            <v>27616</v>
          </cell>
          <cell r="E5860">
            <v>1</v>
          </cell>
          <cell r="F5860" t="str">
            <v>E</v>
          </cell>
          <cell r="G5860" t="str">
            <v>E</v>
          </cell>
          <cell r="H5860" t="str">
            <v/>
          </cell>
          <cell r="I5860" t="str">
            <v/>
          </cell>
          <cell r="J5860" t="str">
            <v/>
          </cell>
          <cell r="K5860" t="str">
            <v>Large Commercial Aircraft</v>
          </cell>
          <cell r="L5860" t="str">
            <v>Boeing</v>
          </cell>
          <cell r="M5860" t="str">
            <v>Boeing 787 Dreamliner: 787-10</v>
          </cell>
        </row>
        <row r="5861">
          <cell r="A5861">
            <v>198</v>
          </cell>
          <cell r="B5861">
            <v>756</v>
          </cell>
          <cell r="C5861" t="str">
            <v>198#756</v>
          </cell>
          <cell r="D5861">
            <v>27616</v>
          </cell>
          <cell r="E5861">
            <v>1</v>
          </cell>
          <cell r="F5861" t="str">
            <v>E</v>
          </cell>
          <cell r="G5861" t="str">
            <v>E</v>
          </cell>
          <cell r="H5861" t="str">
            <v/>
          </cell>
          <cell r="I5861" t="str">
            <v/>
          </cell>
          <cell r="J5861" t="str">
            <v/>
          </cell>
          <cell r="K5861" t="str">
            <v>Large Commercial Aircraft</v>
          </cell>
          <cell r="L5861" t="str">
            <v>Boeing</v>
          </cell>
          <cell r="M5861" t="str">
            <v>Boeing 787 Dreamliner: 787-8</v>
          </cell>
        </row>
        <row r="5862">
          <cell r="A5862">
            <v>507</v>
          </cell>
          <cell r="B5862">
            <v>756</v>
          </cell>
          <cell r="C5862" t="str">
            <v>507#756</v>
          </cell>
          <cell r="D5862">
            <v>27616</v>
          </cell>
          <cell r="E5862">
            <v>1</v>
          </cell>
          <cell r="F5862" t="str">
            <v>E</v>
          </cell>
          <cell r="G5862" t="str">
            <v>E</v>
          </cell>
          <cell r="H5862" t="str">
            <v/>
          </cell>
          <cell r="I5862" t="str">
            <v/>
          </cell>
          <cell r="J5862" t="str">
            <v/>
          </cell>
          <cell r="K5862" t="str">
            <v>Large Commercial Aircraft</v>
          </cell>
          <cell r="L5862" t="str">
            <v>Boeing</v>
          </cell>
          <cell r="M5862" t="str">
            <v>Boeing 787 Dreamliner: 787-8</v>
          </cell>
        </row>
        <row r="5863">
          <cell r="A5863">
            <v>199</v>
          </cell>
          <cell r="B5863">
            <v>756</v>
          </cell>
          <cell r="C5863" t="str">
            <v>199#756</v>
          </cell>
          <cell r="D5863">
            <v>27616</v>
          </cell>
          <cell r="E5863">
            <v>1</v>
          </cell>
          <cell r="F5863" t="str">
            <v>E</v>
          </cell>
          <cell r="G5863" t="str">
            <v>E</v>
          </cell>
          <cell r="H5863" t="str">
            <v/>
          </cell>
          <cell r="I5863" t="str">
            <v/>
          </cell>
          <cell r="J5863" t="str">
            <v/>
          </cell>
          <cell r="K5863" t="str">
            <v>Large Commercial Aircraft</v>
          </cell>
          <cell r="L5863" t="str">
            <v>Boeing</v>
          </cell>
          <cell r="M5863" t="str">
            <v>Boeing 787 Dreamliner: 787-9</v>
          </cell>
        </row>
        <row r="5864">
          <cell r="A5864">
            <v>508</v>
          </cell>
          <cell r="B5864">
            <v>756</v>
          </cell>
          <cell r="C5864" t="str">
            <v>508#756</v>
          </cell>
          <cell r="D5864">
            <v>27616</v>
          </cell>
          <cell r="E5864">
            <v>1</v>
          </cell>
          <cell r="F5864" t="str">
            <v>E</v>
          </cell>
          <cell r="G5864" t="str">
            <v>E</v>
          </cell>
          <cell r="H5864" t="str">
            <v/>
          </cell>
          <cell r="I5864" t="str">
            <v/>
          </cell>
          <cell r="J5864" t="str">
            <v/>
          </cell>
          <cell r="K5864" t="str">
            <v>Large Commercial Aircraft</v>
          </cell>
          <cell r="L5864" t="str">
            <v>Boeing</v>
          </cell>
          <cell r="M5864" t="str">
            <v>Boeing 787 Dreamliner: 787-9</v>
          </cell>
        </row>
        <row r="5865">
          <cell r="A5865">
            <v>16</v>
          </cell>
          <cell r="B5865">
            <v>756</v>
          </cell>
          <cell r="C5865" t="str">
            <v>16#756</v>
          </cell>
          <cell r="D5865">
            <v>27616</v>
          </cell>
          <cell r="E5865">
            <v>1</v>
          </cell>
          <cell r="F5865" t="str">
            <v>E</v>
          </cell>
          <cell r="G5865" t="str">
            <v>E</v>
          </cell>
          <cell r="H5865" t="str">
            <v/>
          </cell>
          <cell r="I5865" t="str">
            <v/>
          </cell>
          <cell r="J5865" t="str">
            <v/>
          </cell>
          <cell r="K5865" t="str">
            <v>Large Commercial Aircraft</v>
          </cell>
          <cell r="L5865" t="str">
            <v>Boeing</v>
          </cell>
          <cell r="M5865" t="str">
            <v>Boeing 747-8I</v>
          </cell>
        </row>
        <row r="5866">
          <cell r="A5866">
            <v>515</v>
          </cell>
          <cell r="B5866">
            <v>756</v>
          </cell>
          <cell r="C5866" t="str">
            <v>515#756</v>
          </cell>
          <cell r="D5866">
            <v>28767</v>
          </cell>
          <cell r="E5866">
            <v>1</v>
          </cell>
          <cell r="F5866" t="str">
            <v>F</v>
          </cell>
          <cell r="G5866" t="str">
            <v>F</v>
          </cell>
          <cell r="H5866" t="str">
            <v/>
          </cell>
          <cell r="I5866" t="str">
            <v/>
          </cell>
          <cell r="J5866" t="str">
            <v/>
          </cell>
          <cell r="K5866" t="str">
            <v>Large Commercial Aircraft</v>
          </cell>
          <cell r="L5866" t="str">
            <v>Airbus</v>
          </cell>
          <cell r="M5866" t="str">
            <v>Airbus A321neo</v>
          </cell>
        </row>
        <row r="5867">
          <cell r="A5867">
            <v>535</v>
          </cell>
          <cell r="B5867">
            <v>756</v>
          </cell>
          <cell r="C5867" t="str">
            <v>535#756</v>
          </cell>
          <cell r="D5867">
            <v>28767</v>
          </cell>
          <cell r="E5867">
            <v>1</v>
          </cell>
          <cell r="F5867" t="str">
            <v>F</v>
          </cell>
          <cell r="G5867" t="str">
            <v>F</v>
          </cell>
          <cell r="H5867" t="str">
            <v/>
          </cell>
          <cell r="I5867" t="str">
            <v/>
          </cell>
          <cell r="J5867" t="str">
            <v/>
          </cell>
          <cell r="K5867" t="str">
            <v>Large Commercial Aircraft</v>
          </cell>
          <cell r="L5867" t="str">
            <v>Boeing</v>
          </cell>
          <cell r="M5867" t="str">
            <v>Boeing 737 Classic: 737-400</v>
          </cell>
        </row>
        <row r="5868">
          <cell r="A5868">
            <v>536</v>
          </cell>
          <cell r="B5868">
            <v>756</v>
          </cell>
          <cell r="C5868" t="str">
            <v>536#756</v>
          </cell>
          <cell r="D5868">
            <v>28767</v>
          </cell>
          <cell r="E5868">
            <v>1</v>
          </cell>
          <cell r="F5868" t="str">
            <v>F</v>
          </cell>
          <cell r="G5868" t="str">
            <v>F</v>
          </cell>
          <cell r="H5868" t="str">
            <v/>
          </cell>
          <cell r="I5868" t="str">
            <v/>
          </cell>
          <cell r="J5868" t="str">
            <v/>
          </cell>
          <cell r="K5868" t="str">
            <v>Large Commercial Aircraft</v>
          </cell>
          <cell r="L5868" t="str">
            <v>Boeing</v>
          </cell>
          <cell r="M5868" t="str">
            <v>Boeing 737 Classic: 737-500</v>
          </cell>
        </row>
        <row r="5869">
          <cell r="A5869">
            <v>309</v>
          </cell>
          <cell r="B5869">
            <v>756</v>
          </cell>
          <cell r="C5869" t="str">
            <v>309#756</v>
          </cell>
          <cell r="D5869">
            <v>28767</v>
          </cell>
          <cell r="E5869">
            <v>1</v>
          </cell>
          <cell r="F5869" t="str">
            <v>F</v>
          </cell>
          <cell r="G5869" t="str">
            <v>F</v>
          </cell>
          <cell r="H5869" t="str">
            <v/>
          </cell>
          <cell r="I5869" t="str">
            <v/>
          </cell>
          <cell r="J5869" t="str">
            <v/>
          </cell>
          <cell r="K5869" t="str">
            <v>Large Commercial Aircraft</v>
          </cell>
          <cell r="L5869" t="str">
            <v>Boeing</v>
          </cell>
          <cell r="M5869" t="str">
            <v>Boeing 737 MAX: 737 MAX 10</v>
          </cell>
        </row>
        <row r="5870">
          <cell r="A5870">
            <v>195</v>
          </cell>
          <cell r="B5870">
            <v>756</v>
          </cell>
          <cell r="C5870" t="str">
            <v>195#756</v>
          </cell>
          <cell r="D5870">
            <v>28767</v>
          </cell>
          <cell r="E5870">
            <v>1</v>
          </cell>
          <cell r="F5870" t="str">
            <v>F</v>
          </cell>
          <cell r="G5870" t="str">
            <v>F</v>
          </cell>
          <cell r="H5870" t="str">
            <v/>
          </cell>
          <cell r="I5870" t="str">
            <v/>
          </cell>
          <cell r="J5870" t="str">
            <v/>
          </cell>
          <cell r="K5870" t="str">
            <v>Large Commercial Aircraft</v>
          </cell>
          <cell r="L5870" t="str">
            <v>Boeing</v>
          </cell>
          <cell r="M5870" t="str">
            <v>Boeing 737 MAX: 737 MAX 7</v>
          </cell>
        </row>
        <row r="5871">
          <cell r="A5871">
            <v>196</v>
          </cell>
          <cell r="B5871">
            <v>756</v>
          </cell>
          <cell r="C5871" t="str">
            <v>196#756</v>
          </cell>
          <cell r="D5871">
            <v>28767</v>
          </cell>
          <cell r="E5871">
            <v>1</v>
          </cell>
          <cell r="F5871" t="str">
            <v>F</v>
          </cell>
          <cell r="G5871" t="str">
            <v>F</v>
          </cell>
          <cell r="H5871" t="str">
            <v/>
          </cell>
          <cell r="I5871" t="str">
            <v/>
          </cell>
          <cell r="J5871" t="str">
            <v/>
          </cell>
          <cell r="K5871" t="str">
            <v>Large Commercial Aircraft</v>
          </cell>
          <cell r="L5871" t="str">
            <v>Boeing</v>
          </cell>
          <cell r="M5871" t="str">
            <v>Boeing 737 MAX: 737 MAX 8</v>
          </cell>
        </row>
        <row r="5872">
          <cell r="A5872">
            <v>211</v>
          </cell>
          <cell r="B5872">
            <v>756</v>
          </cell>
          <cell r="C5872" t="str">
            <v>211#756</v>
          </cell>
          <cell r="D5872">
            <v>28767</v>
          </cell>
          <cell r="E5872">
            <v>1</v>
          </cell>
          <cell r="F5872" t="str">
            <v>F</v>
          </cell>
          <cell r="G5872" t="str">
            <v>F</v>
          </cell>
          <cell r="H5872" t="str">
            <v/>
          </cell>
          <cell r="I5872" t="str">
            <v/>
          </cell>
          <cell r="J5872" t="str">
            <v/>
          </cell>
          <cell r="K5872" t="str">
            <v>Large Commercial Aircraft</v>
          </cell>
          <cell r="L5872" t="str">
            <v>Airbus</v>
          </cell>
          <cell r="M5872" t="str">
            <v>Airbus A321neo</v>
          </cell>
        </row>
        <row r="5873">
          <cell r="A5873">
            <v>299</v>
          </cell>
          <cell r="B5873">
            <v>756</v>
          </cell>
          <cell r="C5873" t="str">
            <v>299#756</v>
          </cell>
          <cell r="D5873">
            <v>28767</v>
          </cell>
          <cell r="E5873">
            <v>1</v>
          </cell>
          <cell r="F5873" t="str">
            <v>F</v>
          </cell>
          <cell r="G5873" t="str">
            <v>F</v>
          </cell>
          <cell r="H5873" t="str">
            <v/>
          </cell>
          <cell r="I5873" t="str">
            <v/>
          </cell>
          <cell r="J5873" t="str">
            <v/>
          </cell>
          <cell r="K5873" t="str">
            <v>Large Commercial Aircraft</v>
          </cell>
          <cell r="L5873" t="str">
            <v>Boeing</v>
          </cell>
          <cell r="M5873" t="str">
            <v>Boeing 717</v>
          </cell>
        </row>
        <row r="5874">
          <cell r="A5874">
            <v>534</v>
          </cell>
          <cell r="B5874">
            <v>756</v>
          </cell>
          <cell r="C5874" t="str">
            <v>534#756</v>
          </cell>
          <cell r="D5874">
            <v>28767</v>
          </cell>
          <cell r="E5874">
            <v>1</v>
          </cell>
          <cell r="F5874" t="str">
            <v>F</v>
          </cell>
          <cell r="G5874" t="str">
            <v>F</v>
          </cell>
          <cell r="H5874" t="str">
            <v/>
          </cell>
          <cell r="I5874" t="str">
            <v/>
          </cell>
          <cell r="J5874" t="str">
            <v/>
          </cell>
          <cell r="K5874" t="str">
            <v>Large Commercial Aircraft</v>
          </cell>
          <cell r="L5874" t="str">
            <v>Boeing</v>
          </cell>
          <cell r="M5874" t="str">
            <v>Boeing 737 Classic: 737-300</v>
          </cell>
        </row>
        <row r="5875">
          <cell r="A5875">
            <v>221</v>
          </cell>
          <cell r="B5875">
            <v>756</v>
          </cell>
          <cell r="C5875" t="str">
            <v>221#756</v>
          </cell>
          <cell r="D5875">
            <v>28767</v>
          </cell>
          <cell r="E5875">
            <v>1</v>
          </cell>
          <cell r="F5875" t="str">
            <v>F</v>
          </cell>
          <cell r="G5875" t="str">
            <v>F</v>
          </cell>
          <cell r="H5875" t="str">
            <v/>
          </cell>
          <cell r="I5875" t="str">
            <v/>
          </cell>
          <cell r="J5875" t="str">
            <v/>
          </cell>
          <cell r="K5875" t="str">
            <v>Large Commercial Aircraft</v>
          </cell>
          <cell r="L5875" t="str">
            <v>Airbus</v>
          </cell>
          <cell r="M5875" t="str">
            <v>Airbus A220-100</v>
          </cell>
        </row>
        <row r="5876">
          <cell r="A5876">
            <v>222</v>
          </cell>
          <cell r="B5876">
            <v>756</v>
          </cell>
          <cell r="C5876" t="str">
            <v>222#756</v>
          </cell>
          <cell r="D5876">
            <v>28767</v>
          </cell>
          <cell r="E5876">
            <v>1</v>
          </cell>
          <cell r="F5876" t="str">
            <v>F</v>
          </cell>
          <cell r="G5876" t="str">
            <v>F</v>
          </cell>
          <cell r="H5876" t="str">
            <v/>
          </cell>
          <cell r="I5876" t="str">
            <v/>
          </cell>
          <cell r="J5876" t="str">
            <v/>
          </cell>
          <cell r="K5876" t="str">
            <v>Large Commercial Aircraft</v>
          </cell>
          <cell r="L5876" t="str">
            <v>Airbus</v>
          </cell>
          <cell r="M5876" t="str">
            <v>Airbus A220-300</v>
          </cell>
        </row>
        <row r="5877">
          <cell r="A5877">
            <v>634</v>
          </cell>
          <cell r="B5877">
            <v>756</v>
          </cell>
          <cell r="C5877" t="str">
            <v>634#756</v>
          </cell>
          <cell r="D5877">
            <v>28767</v>
          </cell>
          <cell r="E5877">
            <v>1</v>
          </cell>
          <cell r="F5877" t="str">
            <v>F</v>
          </cell>
          <cell r="G5877" t="str">
            <v>F</v>
          </cell>
          <cell r="H5877" t="str">
            <v/>
          </cell>
          <cell r="I5877" t="str">
            <v/>
          </cell>
          <cell r="J5877" t="str">
            <v/>
          </cell>
          <cell r="K5877" t="str">
            <v>Large Commercial Aircraft</v>
          </cell>
          <cell r="L5877" t="str">
            <v>Airbus</v>
          </cell>
          <cell r="M5877" t="str">
            <v>A319-100</v>
          </cell>
        </row>
        <row r="5878">
          <cell r="A5878">
            <v>633</v>
          </cell>
          <cell r="B5878">
            <v>756</v>
          </cell>
          <cell r="C5878" t="str">
            <v>633#756</v>
          </cell>
          <cell r="D5878">
            <v>28767</v>
          </cell>
          <cell r="E5878">
            <v>1</v>
          </cell>
          <cell r="F5878" t="str">
            <v>F</v>
          </cell>
          <cell r="G5878" t="str">
            <v>F</v>
          </cell>
          <cell r="H5878">
            <v>10000</v>
          </cell>
          <cell r="I5878">
            <v>1.8767</v>
          </cell>
          <cell r="J5878" t="str">
            <v/>
          </cell>
          <cell r="K5878" t="str">
            <v>Large Commercial Aircraft</v>
          </cell>
          <cell r="L5878" t="str">
            <v>Airbus</v>
          </cell>
          <cell r="M5878" t="str">
            <v>A320-200</v>
          </cell>
        </row>
        <row r="5879">
          <cell r="A5879">
            <v>206</v>
          </cell>
          <cell r="B5879">
            <v>756</v>
          </cell>
          <cell r="C5879" t="str">
            <v>206#756</v>
          </cell>
          <cell r="D5879">
            <v>28767</v>
          </cell>
          <cell r="E5879">
            <v>1</v>
          </cell>
          <cell r="F5879" t="str">
            <v>F</v>
          </cell>
          <cell r="G5879" t="str">
            <v>F</v>
          </cell>
          <cell r="H5879" t="str">
            <v/>
          </cell>
          <cell r="I5879" t="str">
            <v/>
          </cell>
          <cell r="J5879" t="str">
            <v/>
          </cell>
          <cell r="K5879" t="str">
            <v>Large Commercial Aircraft</v>
          </cell>
          <cell r="L5879" t="str">
            <v>Airbus</v>
          </cell>
          <cell r="M5879" t="str">
            <v>Airbus A319ceo</v>
          </cell>
        </row>
        <row r="5880">
          <cell r="A5880">
            <v>510</v>
          </cell>
          <cell r="B5880">
            <v>756</v>
          </cell>
          <cell r="C5880" t="str">
            <v>510#756</v>
          </cell>
          <cell r="D5880">
            <v>28767</v>
          </cell>
          <cell r="E5880">
            <v>1</v>
          </cell>
          <cell r="F5880" t="str">
            <v>F</v>
          </cell>
          <cell r="G5880" t="str">
            <v>F</v>
          </cell>
          <cell r="H5880" t="str">
            <v/>
          </cell>
          <cell r="I5880" t="str">
            <v/>
          </cell>
          <cell r="J5880" t="str">
            <v/>
          </cell>
          <cell r="K5880" t="str">
            <v>Large Commercial Aircraft</v>
          </cell>
          <cell r="L5880" t="str">
            <v>Airbus</v>
          </cell>
          <cell r="M5880" t="str">
            <v>Airbus A319ceo</v>
          </cell>
        </row>
        <row r="5881">
          <cell r="A5881">
            <v>207</v>
          </cell>
          <cell r="B5881">
            <v>756</v>
          </cell>
          <cell r="C5881" t="str">
            <v>207#756</v>
          </cell>
          <cell r="D5881">
            <v>28767</v>
          </cell>
          <cell r="E5881">
            <v>1</v>
          </cell>
          <cell r="F5881" t="str">
            <v>F</v>
          </cell>
          <cell r="G5881" t="str">
            <v>F</v>
          </cell>
          <cell r="H5881" t="str">
            <v/>
          </cell>
          <cell r="I5881" t="str">
            <v/>
          </cell>
          <cell r="J5881" t="str">
            <v/>
          </cell>
          <cell r="K5881" t="str">
            <v>Large Commercial Aircraft</v>
          </cell>
          <cell r="L5881" t="str">
            <v>Airbus</v>
          </cell>
          <cell r="M5881" t="str">
            <v>Airbus A320ceo</v>
          </cell>
        </row>
        <row r="5882">
          <cell r="A5882">
            <v>511</v>
          </cell>
          <cell r="B5882">
            <v>756</v>
          </cell>
          <cell r="C5882" t="str">
            <v>511#756</v>
          </cell>
          <cell r="D5882">
            <v>28767</v>
          </cell>
          <cell r="E5882">
            <v>1</v>
          </cell>
          <cell r="F5882" t="str">
            <v>F</v>
          </cell>
          <cell r="G5882" t="str">
            <v>F</v>
          </cell>
          <cell r="H5882" t="str">
            <v/>
          </cell>
          <cell r="I5882" t="str">
            <v/>
          </cell>
          <cell r="J5882" t="str">
            <v/>
          </cell>
          <cell r="K5882" t="str">
            <v>Large Commercial Aircraft</v>
          </cell>
          <cell r="L5882" t="str">
            <v>Airbus</v>
          </cell>
          <cell r="M5882" t="str">
            <v>Airbus A320ceo</v>
          </cell>
        </row>
        <row r="5883">
          <cell r="A5883">
            <v>208</v>
          </cell>
          <cell r="B5883">
            <v>756</v>
          </cell>
          <cell r="C5883" t="str">
            <v>208#756</v>
          </cell>
          <cell r="D5883">
            <v>28767</v>
          </cell>
          <cell r="E5883">
            <v>1</v>
          </cell>
          <cell r="F5883" t="str">
            <v>F</v>
          </cell>
          <cell r="G5883" t="str">
            <v>F</v>
          </cell>
          <cell r="H5883" t="str">
            <v/>
          </cell>
          <cell r="I5883" t="str">
            <v/>
          </cell>
          <cell r="J5883" t="str">
            <v/>
          </cell>
          <cell r="K5883" t="str">
            <v>Large Commercial Aircraft</v>
          </cell>
          <cell r="L5883" t="str">
            <v>Airbus</v>
          </cell>
          <cell r="M5883" t="str">
            <v>Airbus A321ceo</v>
          </cell>
        </row>
        <row r="5884">
          <cell r="A5884">
            <v>512</v>
          </cell>
          <cell r="B5884">
            <v>756</v>
          </cell>
          <cell r="C5884" t="str">
            <v>512#756</v>
          </cell>
          <cell r="D5884">
            <v>28767</v>
          </cell>
          <cell r="E5884">
            <v>1</v>
          </cell>
          <cell r="F5884" t="str">
            <v>F</v>
          </cell>
          <cell r="G5884" t="str">
            <v>F</v>
          </cell>
          <cell r="H5884" t="str">
            <v/>
          </cell>
          <cell r="I5884" t="str">
            <v/>
          </cell>
          <cell r="J5884" t="str">
            <v/>
          </cell>
          <cell r="K5884" t="str">
            <v>Large Commercial Aircraft</v>
          </cell>
          <cell r="L5884" t="str">
            <v>Airbus</v>
          </cell>
          <cell r="M5884" t="str">
            <v>Airbus A321ceo</v>
          </cell>
        </row>
        <row r="5885">
          <cell r="A5885">
            <v>513</v>
          </cell>
          <cell r="B5885">
            <v>756</v>
          </cell>
          <cell r="C5885" t="str">
            <v>513#756</v>
          </cell>
          <cell r="D5885">
            <v>28767</v>
          </cell>
          <cell r="E5885">
            <v>1</v>
          </cell>
          <cell r="F5885" t="str">
            <v>F</v>
          </cell>
          <cell r="G5885" t="str">
            <v>F</v>
          </cell>
          <cell r="H5885" t="str">
            <v/>
          </cell>
          <cell r="I5885" t="str">
            <v/>
          </cell>
          <cell r="J5885" t="str">
            <v/>
          </cell>
          <cell r="K5885" t="str">
            <v>Large Commercial Aircraft</v>
          </cell>
          <cell r="L5885" t="str">
            <v>Airbus</v>
          </cell>
          <cell r="M5885" t="str">
            <v>Airbus A319neo</v>
          </cell>
        </row>
        <row r="5886">
          <cell r="A5886">
            <v>209</v>
          </cell>
          <cell r="B5886">
            <v>756</v>
          </cell>
          <cell r="C5886" t="str">
            <v>209#756</v>
          </cell>
          <cell r="D5886">
            <v>28767</v>
          </cell>
          <cell r="E5886">
            <v>1</v>
          </cell>
          <cell r="F5886" t="str">
            <v>F</v>
          </cell>
          <cell r="G5886" t="str">
            <v>F</v>
          </cell>
          <cell r="H5886" t="str">
            <v/>
          </cell>
          <cell r="I5886" t="str">
            <v/>
          </cell>
          <cell r="J5886" t="str">
            <v/>
          </cell>
          <cell r="K5886" t="str">
            <v>Large Commercial Aircraft</v>
          </cell>
          <cell r="L5886" t="str">
            <v>Airbus</v>
          </cell>
          <cell r="M5886" t="str">
            <v>Airbus A319neo</v>
          </cell>
        </row>
        <row r="5887">
          <cell r="A5887">
            <v>514</v>
          </cell>
          <cell r="B5887">
            <v>756</v>
          </cell>
          <cell r="C5887" t="str">
            <v>514#756</v>
          </cell>
          <cell r="D5887">
            <v>28767</v>
          </cell>
          <cell r="E5887">
            <v>1</v>
          </cell>
          <cell r="F5887" t="str">
            <v>F</v>
          </cell>
          <cell r="G5887" t="str">
            <v>F</v>
          </cell>
          <cell r="H5887" t="str">
            <v/>
          </cell>
          <cell r="I5887" t="str">
            <v/>
          </cell>
          <cell r="J5887" t="str">
            <v/>
          </cell>
          <cell r="K5887" t="str">
            <v>Large Commercial Aircraft</v>
          </cell>
          <cell r="L5887" t="str">
            <v>Airbus</v>
          </cell>
          <cell r="M5887" t="str">
            <v>Airbus A320neo</v>
          </cell>
        </row>
        <row r="5888">
          <cell r="A5888">
            <v>210</v>
          </cell>
          <cell r="B5888">
            <v>756</v>
          </cell>
          <cell r="C5888" t="str">
            <v>210#756</v>
          </cell>
          <cell r="D5888">
            <v>28767</v>
          </cell>
          <cell r="E5888">
            <v>1</v>
          </cell>
          <cell r="F5888" t="str">
            <v>F</v>
          </cell>
          <cell r="G5888" t="str">
            <v>F</v>
          </cell>
          <cell r="H5888" t="str">
            <v/>
          </cell>
          <cell r="I5888" t="str">
            <v/>
          </cell>
          <cell r="J5888" t="str">
            <v/>
          </cell>
          <cell r="K5888" t="str">
            <v>Large Commercial Aircraft</v>
          </cell>
          <cell r="L5888" t="str">
            <v>Airbus</v>
          </cell>
          <cell r="M5888" t="str">
            <v>Airbus A320neo</v>
          </cell>
        </row>
        <row r="5889">
          <cell r="A5889">
            <v>665</v>
          </cell>
          <cell r="B5889">
            <v>756</v>
          </cell>
          <cell r="C5889" t="str">
            <v>665#756</v>
          </cell>
          <cell r="D5889">
            <v>28767</v>
          </cell>
          <cell r="E5889">
            <v>1</v>
          </cell>
          <cell r="F5889" t="str">
            <v>F</v>
          </cell>
          <cell r="G5889" t="str">
            <v>F</v>
          </cell>
          <cell r="H5889" t="str">
            <v/>
          </cell>
          <cell r="I5889" t="str">
            <v/>
          </cell>
          <cell r="J5889" t="str">
            <v/>
          </cell>
          <cell r="K5889" t="str">
            <v>Freighter</v>
          </cell>
          <cell r="L5889" t="str">
            <v>Airbus</v>
          </cell>
          <cell r="M5889" t="str">
            <v>A320-200P2F</v>
          </cell>
        </row>
        <row r="5890">
          <cell r="A5890">
            <v>666</v>
          </cell>
          <cell r="B5890">
            <v>756</v>
          </cell>
          <cell r="C5890" t="str">
            <v>666#756</v>
          </cell>
          <cell r="D5890">
            <v>28767</v>
          </cell>
          <cell r="E5890">
            <v>1</v>
          </cell>
          <cell r="F5890" t="str">
            <v>F</v>
          </cell>
          <cell r="G5890" t="str">
            <v>F</v>
          </cell>
          <cell r="H5890" t="str">
            <v/>
          </cell>
          <cell r="I5890" t="str">
            <v/>
          </cell>
          <cell r="J5890" t="str">
            <v/>
          </cell>
          <cell r="K5890" t="str">
            <v>Freighter</v>
          </cell>
          <cell r="L5890" t="str">
            <v>Airbus</v>
          </cell>
          <cell r="M5890" t="str">
            <v>A321P2F</v>
          </cell>
        </row>
        <row r="5891">
          <cell r="A5891">
            <v>573</v>
          </cell>
          <cell r="B5891">
            <v>756</v>
          </cell>
          <cell r="C5891" t="str">
            <v>573#756</v>
          </cell>
          <cell r="D5891">
            <v>28767</v>
          </cell>
          <cell r="E5891">
            <v>1</v>
          </cell>
          <cell r="F5891" t="str">
            <v>F</v>
          </cell>
          <cell r="G5891" t="str">
            <v>F</v>
          </cell>
          <cell r="H5891" t="str">
            <v/>
          </cell>
          <cell r="I5891" t="str">
            <v/>
          </cell>
          <cell r="J5891" t="str">
            <v/>
          </cell>
          <cell r="K5891" t="str">
            <v>Freighter</v>
          </cell>
          <cell r="L5891" t="str">
            <v>Boeing</v>
          </cell>
          <cell r="M5891" t="str">
            <v>Boeing 737-300SF</v>
          </cell>
        </row>
        <row r="5892">
          <cell r="A5892">
            <v>572</v>
          </cell>
          <cell r="B5892">
            <v>756</v>
          </cell>
          <cell r="C5892" t="str">
            <v>572#756</v>
          </cell>
          <cell r="D5892">
            <v>28767</v>
          </cell>
          <cell r="E5892">
            <v>1</v>
          </cell>
          <cell r="F5892" t="str">
            <v>F</v>
          </cell>
          <cell r="G5892" t="str">
            <v>F</v>
          </cell>
          <cell r="H5892" t="str">
            <v/>
          </cell>
          <cell r="I5892" t="str">
            <v/>
          </cell>
          <cell r="J5892" t="str">
            <v/>
          </cell>
          <cell r="K5892" t="str">
            <v>Freighter</v>
          </cell>
          <cell r="L5892" t="str">
            <v>Boeing</v>
          </cell>
          <cell r="M5892" t="str">
            <v>Boeing 737-400SF</v>
          </cell>
        </row>
        <row r="5893">
          <cell r="A5893">
            <v>591</v>
          </cell>
          <cell r="B5893">
            <v>756</v>
          </cell>
          <cell r="C5893" t="str">
            <v>591#756</v>
          </cell>
          <cell r="D5893">
            <v>28767</v>
          </cell>
          <cell r="E5893">
            <v>1</v>
          </cell>
          <cell r="F5893" t="str">
            <v>F</v>
          </cell>
          <cell r="G5893" t="str">
            <v>F</v>
          </cell>
          <cell r="H5893" t="str">
            <v/>
          </cell>
          <cell r="I5893" t="str">
            <v/>
          </cell>
          <cell r="J5893" t="str">
            <v/>
          </cell>
          <cell r="K5893" t="str">
            <v>Freighter</v>
          </cell>
          <cell r="L5893" t="str">
            <v>Boeing</v>
          </cell>
          <cell r="M5893" t="str">
            <v>Boeing 737-700C</v>
          </cell>
        </row>
        <row r="5894">
          <cell r="A5894">
            <v>571</v>
          </cell>
          <cell r="B5894">
            <v>756</v>
          </cell>
          <cell r="C5894" t="str">
            <v>571#756</v>
          </cell>
          <cell r="D5894">
            <v>28767</v>
          </cell>
          <cell r="E5894">
            <v>1</v>
          </cell>
          <cell r="F5894" t="str">
            <v>F</v>
          </cell>
          <cell r="G5894" t="str">
            <v>F</v>
          </cell>
          <cell r="H5894" t="str">
            <v/>
          </cell>
          <cell r="I5894" t="str">
            <v/>
          </cell>
          <cell r="J5894" t="str">
            <v/>
          </cell>
          <cell r="K5894" t="str">
            <v>Freighter</v>
          </cell>
          <cell r="L5894" t="str">
            <v>Boeing</v>
          </cell>
          <cell r="M5894" t="str">
            <v>Boeing 737-700/-800CF</v>
          </cell>
        </row>
        <row r="5895">
          <cell r="A5895">
            <v>596</v>
          </cell>
          <cell r="B5895">
            <v>756</v>
          </cell>
          <cell r="C5895" t="str">
            <v>596#756</v>
          </cell>
          <cell r="D5895">
            <v>28767</v>
          </cell>
          <cell r="E5895">
            <v>1</v>
          </cell>
          <cell r="F5895" t="str">
            <v>F</v>
          </cell>
          <cell r="G5895" t="str">
            <v>F</v>
          </cell>
          <cell r="H5895" t="str">
            <v/>
          </cell>
          <cell r="I5895" t="str">
            <v/>
          </cell>
          <cell r="J5895" t="str">
            <v/>
          </cell>
          <cell r="K5895" t="str">
            <v>Freighter</v>
          </cell>
          <cell r="L5895" t="str">
            <v>Boeing</v>
          </cell>
          <cell r="M5895" t="str">
            <v>Boeing 757-200 PF/SF</v>
          </cell>
        </row>
        <row r="5896">
          <cell r="A5896">
            <v>595</v>
          </cell>
          <cell r="B5896">
            <v>756</v>
          </cell>
          <cell r="C5896" t="str">
            <v>595#756</v>
          </cell>
          <cell r="D5896">
            <v>28767</v>
          </cell>
          <cell r="E5896">
            <v>1</v>
          </cell>
          <cell r="F5896" t="str">
            <v>F</v>
          </cell>
          <cell r="G5896" t="str">
            <v>F</v>
          </cell>
          <cell r="H5896" t="str">
            <v/>
          </cell>
          <cell r="I5896" t="str">
            <v/>
          </cell>
          <cell r="J5896" t="str">
            <v/>
          </cell>
          <cell r="K5896" t="str">
            <v>Freighter</v>
          </cell>
          <cell r="L5896" t="str">
            <v>Boeing</v>
          </cell>
          <cell r="M5896" t="str">
            <v>Boeing 757-200 PF/SF</v>
          </cell>
        </row>
        <row r="5897">
          <cell r="A5897">
            <v>674</v>
          </cell>
          <cell r="B5897">
            <v>756</v>
          </cell>
          <cell r="C5897" t="str">
            <v>674#756</v>
          </cell>
          <cell r="D5897">
            <v>28767</v>
          </cell>
          <cell r="E5897">
            <v>1</v>
          </cell>
          <cell r="F5897" t="str">
            <v>F</v>
          </cell>
          <cell r="G5897" t="str">
            <v>F</v>
          </cell>
          <cell r="H5897" t="str">
            <v/>
          </cell>
          <cell r="I5897" t="str">
            <v/>
          </cell>
          <cell r="J5897" t="str">
            <v/>
          </cell>
          <cell r="K5897" t="str">
            <v>Business Jet</v>
          </cell>
          <cell r="L5897" t="str">
            <v>Airbus</v>
          </cell>
          <cell r="M5897" t="str">
            <v>Airbus ACJ TwoTwenty</v>
          </cell>
        </row>
        <row r="5898">
          <cell r="A5898">
            <v>296</v>
          </cell>
          <cell r="B5898">
            <v>756</v>
          </cell>
          <cell r="C5898" t="str">
            <v>296#756</v>
          </cell>
          <cell r="D5898">
            <v>28767</v>
          </cell>
          <cell r="E5898">
            <v>1</v>
          </cell>
          <cell r="F5898" t="str">
            <v>F</v>
          </cell>
          <cell r="G5898" t="str">
            <v>F</v>
          </cell>
          <cell r="H5898" t="str">
            <v/>
          </cell>
          <cell r="I5898" t="str">
            <v/>
          </cell>
          <cell r="J5898" t="str">
            <v/>
          </cell>
          <cell r="K5898" t="str">
            <v>Business Jet</v>
          </cell>
          <cell r="L5898" t="str">
            <v>Airbus</v>
          </cell>
          <cell r="M5898" t="str">
            <v>Airbus ACJ320 Family</v>
          </cell>
        </row>
        <row r="5899">
          <cell r="A5899">
            <v>526</v>
          </cell>
          <cell r="B5899">
            <v>756</v>
          </cell>
          <cell r="C5899" t="str">
            <v>526#756</v>
          </cell>
          <cell r="D5899">
            <v>28767</v>
          </cell>
          <cell r="E5899">
            <v>1</v>
          </cell>
          <cell r="F5899" t="str">
            <v>F</v>
          </cell>
          <cell r="G5899" t="str">
            <v>F</v>
          </cell>
          <cell r="H5899" t="str">
            <v/>
          </cell>
          <cell r="I5899" t="str">
            <v/>
          </cell>
          <cell r="J5899" t="str">
            <v/>
          </cell>
          <cell r="K5899" t="str">
            <v>Business Jet</v>
          </cell>
          <cell r="L5899" t="str">
            <v>Airbus</v>
          </cell>
          <cell r="M5899" t="str">
            <v>Airbus ACJ320 Family</v>
          </cell>
        </row>
        <row r="5900">
          <cell r="A5900">
            <v>528</v>
          </cell>
          <cell r="B5900">
            <v>756</v>
          </cell>
          <cell r="C5900" t="str">
            <v>528#756</v>
          </cell>
          <cell r="D5900">
            <v>28767</v>
          </cell>
          <cell r="E5900">
            <v>1</v>
          </cell>
          <cell r="F5900" t="str">
            <v>F</v>
          </cell>
          <cell r="G5900" t="str">
            <v>F</v>
          </cell>
          <cell r="H5900" t="str">
            <v/>
          </cell>
          <cell r="I5900" t="str">
            <v/>
          </cell>
          <cell r="J5900" t="str">
            <v/>
          </cell>
          <cell r="K5900" t="str">
            <v>Business Jet</v>
          </cell>
          <cell r="L5900" t="str">
            <v>Airbus</v>
          </cell>
          <cell r="M5900" t="str">
            <v>Airbus ACJ320neo Family</v>
          </cell>
        </row>
        <row r="5901">
          <cell r="A5901">
            <v>527</v>
          </cell>
          <cell r="B5901">
            <v>756</v>
          </cell>
          <cell r="C5901" t="str">
            <v>527#756</v>
          </cell>
          <cell r="D5901">
            <v>28767</v>
          </cell>
          <cell r="E5901">
            <v>1</v>
          </cell>
          <cell r="F5901" t="str">
            <v>F</v>
          </cell>
          <cell r="G5901" t="str">
            <v>F</v>
          </cell>
          <cell r="H5901" t="str">
            <v/>
          </cell>
          <cell r="I5901" t="str">
            <v/>
          </cell>
          <cell r="J5901" t="str">
            <v/>
          </cell>
          <cell r="K5901" t="str">
            <v>Business Jet</v>
          </cell>
          <cell r="L5901" t="str">
            <v>Airbus</v>
          </cell>
          <cell r="M5901" t="str">
            <v>Airbus ACJ320neo Family</v>
          </cell>
        </row>
        <row r="5902">
          <cell r="A5902">
            <v>529</v>
          </cell>
          <cell r="B5902">
            <v>756</v>
          </cell>
          <cell r="C5902" t="str">
            <v>529#756</v>
          </cell>
          <cell r="D5902">
            <v>28767</v>
          </cell>
          <cell r="E5902">
            <v>1</v>
          </cell>
          <cell r="F5902" t="str">
            <v>F</v>
          </cell>
          <cell r="G5902" t="str">
            <v>F</v>
          </cell>
          <cell r="H5902" t="str">
            <v/>
          </cell>
          <cell r="I5902" t="str">
            <v/>
          </cell>
          <cell r="J5902" t="str">
            <v/>
          </cell>
          <cell r="K5902" t="str">
            <v>Business Jet</v>
          </cell>
          <cell r="L5902" t="str">
            <v>Boeing</v>
          </cell>
          <cell r="M5902" t="str">
            <v>Boeing BBJ MAX</v>
          </cell>
        </row>
        <row r="5903">
          <cell r="A5903">
            <v>297</v>
          </cell>
          <cell r="B5903">
            <v>756</v>
          </cell>
          <cell r="C5903" t="str">
            <v>297#756</v>
          </cell>
          <cell r="D5903">
            <v>28767</v>
          </cell>
          <cell r="E5903">
            <v>1</v>
          </cell>
          <cell r="F5903" t="str">
            <v>F</v>
          </cell>
          <cell r="G5903" t="str">
            <v>F</v>
          </cell>
          <cell r="H5903" t="str">
            <v/>
          </cell>
          <cell r="I5903" t="str">
            <v/>
          </cell>
          <cell r="J5903" t="str">
            <v/>
          </cell>
          <cell r="K5903" t="str">
            <v>Business Jet</v>
          </cell>
          <cell r="L5903" t="str">
            <v>Boeing</v>
          </cell>
          <cell r="M5903" t="str">
            <v>Boeing BBJ/BBJ2/BBJ3</v>
          </cell>
        </row>
        <row r="5904">
          <cell r="A5904">
            <v>636</v>
          </cell>
          <cell r="B5904">
            <v>756</v>
          </cell>
          <cell r="C5904" t="str">
            <v>636#756</v>
          </cell>
          <cell r="D5904">
            <v>28767</v>
          </cell>
          <cell r="E5904">
            <v>1</v>
          </cell>
          <cell r="F5904" t="str">
            <v>F</v>
          </cell>
          <cell r="G5904" t="str">
            <v>F</v>
          </cell>
          <cell r="H5904" t="str">
            <v/>
          </cell>
          <cell r="I5904" t="str">
            <v/>
          </cell>
          <cell r="J5904" t="str">
            <v/>
          </cell>
          <cell r="K5904" t="str">
            <v>Military Transport / Special Mission</v>
          </cell>
          <cell r="L5904" t="str">
            <v>Boeing</v>
          </cell>
          <cell r="M5904" t="str">
            <v>Boeing B-52 Stratofortress</v>
          </cell>
        </row>
        <row r="5905">
          <cell r="A5905">
            <v>676</v>
          </cell>
          <cell r="B5905">
            <v>756</v>
          </cell>
          <cell r="C5905" t="str">
            <v>676#756</v>
          </cell>
          <cell r="D5905">
            <v>28767</v>
          </cell>
          <cell r="E5905">
            <v>1</v>
          </cell>
          <cell r="F5905" t="str">
            <v>F</v>
          </cell>
          <cell r="G5905" t="str">
            <v>F</v>
          </cell>
          <cell r="H5905" t="str">
            <v/>
          </cell>
          <cell r="I5905" t="str">
            <v/>
          </cell>
          <cell r="J5905" t="str">
            <v/>
          </cell>
          <cell r="K5905" t="str">
            <v>Military Transport / Special Mission</v>
          </cell>
          <cell r="L5905" t="str">
            <v>Boeing</v>
          </cell>
          <cell r="M5905" t="str">
            <v>Boeing B-52 Stratofortress re-engine</v>
          </cell>
        </row>
        <row r="5906">
          <cell r="A5906">
            <v>156</v>
          </cell>
          <cell r="B5906">
            <v>756</v>
          </cell>
          <cell r="C5906" t="str">
            <v>156#756</v>
          </cell>
          <cell r="D5906">
            <v>28767</v>
          </cell>
          <cell r="E5906">
            <v>1</v>
          </cell>
          <cell r="F5906" t="str">
            <v>F</v>
          </cell>
          <cell r="G5906" t="str">
            <v>F</v>
          </cell>
          <cell r="H5906" t="str">
            <v/>
          </cell>
          <cell r="I5906" t="str">
            <v/>
          </cell>
          <cell r="J5906" t="str">
            <v/>
          </cell>
          <cell r="K5906" t="str">
            <v>Military Transport / Special Mission</v>
          </cell>
          <cell r="L5906" t="str">
            <v>Boeing</v>
          </cell>
          <cell r="M5906" t="str">
            <v>Boeing P-8 Poseidon</v>
          </cell>
        </row>
        <row r="5907">
          <cell r="A5907">
            <v>574</v>
          </cell>
          <cell r="B5907">
            <v>756</v>
          </cell>
          <cell r="C5907" t="str">
            <v>574#756</v>
          </cell>
          <cell r="D5907">
            <v>28767</v>
          </cell>
          <cell r="E5907">
            <v>1</v>
          </cell>
          <cell r="F5907" t="str">
            <v>F</v>
          </cell>
          <cell r="G5907" t="str">
            <v>F</v>
          </cell>
          <cell r="H5907" t="str">
            <v/>
          </cell>
          <cell r="I5907" t="str">
            <v/>
          </cell>
          <cell r="J5907" t="str">
            <v/>
          </cell>
          <cell r="K5907" t="str">
            <v>Military Transport / Special Mission</v>
          </cell>
          <cell r="L5907" t="str">
            <v>Boeing</v>
          </cell>
          <cell r="M5907" t="str">
            <v>Boeing C-40 Clipper</v>
          </cell>
        </row>
        <row r="5908">
          <cell r="A5908">
            <v>197</v>
          </cell>
          <cell r="B5908">
            <v>756</v>
          </cell>
          <cell r="C5908" t="str">
            <v>197#756</v>
          </cell>
          <cell r="D5908">
            <v>28767</v>
          </cell>
          <cell r="E5908">
            <v>1</v>
          </cell>
          <cell r="F5908" t="str">
            <v>F</v>
          </cell>
          <cell r="G5908" t="str">
            <v>F</v>
          </cell>
          <cell r="H5908" t="str">
            <v/>
          </cell>
          <cell r="I5908" t="str">
            <v/>
          </cell>
          <cell r="J5908" t="str">
            <v/>
          </cell>
          <cell r="K5908" t="str">
            <v>Large Commercial Aircraft</v>
          </cell>
          <cell r="L5908" t="str">
            <v>Boeing</v>
          </cell>
          <cell r="M5908" t="str">
            <v>Boeing 737 MAX: 737 MAX 9</v>
          </cell>
        </row>
        <row r="5909">
          <cell r="A5909">
            <v>300</v>
          </cell>
          <cell r="B5909">
            <v>756</v>
          </cell>
          <cell r="C5909" t="str">
            <v>300#756</v>
          </cell>
          <cell r="D5909">
            <v>28767</v>
          </cell>
          <cell r="E5909">
            <v>1</v>
          </cell>
          <cell r="F5909" t="str">
            <v>F</v>
          </cell>
          <cell r="G5909" t="str">
            <v>F</v>
          </cell>
          <cell r="H5909" t="str">
            <v/>
          </cell>
          <cell r="I5909" t="str">
            <v/>
          </cell>
          <cell r="J5909" t="str">
            <v/>
          </cell>
          <cell r="K5909" t="str">
            <v>Large Commercial Aircraft</v>
          </cell>
          <cell r="L5909" t="str">
            <v>Boeing</v>
          </cell>
          <cell r="M5909" t="str">
            <v>Boeing 737-600</v>
          </cell>
        </row>
        <row r="5910">
          <cell r="A5910">
            <v>192</v>
          </cell>
          <cell r="B5910">
            <v>756</v>
          </cell>
          <cell r="C5910" t="str">
            <v>192#756</v>
          </cell>
          <cell r="D5910">
            <v>28767</v>
          </cell>
          <cell r="E5910">
            <v>1</v>
          </cell>
          <cell r="F5910" t="str">
            <v>F</v>
          </cell>
          <cell r="G5910" t="str">
            <v>F</v>
          </cell>
          <cell r="H5910" t="str">
            <v/>
          </cell>
          <cell r="I5910" t="str">
            <v/>
          </cell>
          <cell r="J5910" t="str">
            <v/>
          </cell>
          <cell r="K5910" t="str">
            <v>Large Commercial Aircraft</v>
          </cell>
          <cell r="L5910" t="str">
            <v>Boeing</v>
          </cell>
          <cell r="M5910" t="str">
            <v>Boeing 737-700</v>
          </cell>
        </row>
        <row r="5911">
          <cell r="A5911">
            <v>193</v>
          </cell>
          <cell r="B5911">
            <v>756</v>
          </cell>
          <cell r="C5911" t="str">
            <v>193#756</v>
          </cell>
          <cell r="D5911">
            <v>28767</v>
          </cell>
          <cell r="E5911">
            <v>1</v>
          </cell>
          <cell r="F5911" t="str">
            <v>F</v>
          </cell>
          <cell r="G5911" t="str">
            <v>F</v>
          </cell>
          <cell r="H5911" t="str">
            <v/>
          </cell>
          <cell r="I5911" t="str">
            <v/>
          </cell>
          <cell r="J5911" t="str">
            <v/>
          </cell>
          <cell r="K5911" t="str">
            <v>Large Commercial Aircraft</v>
          </cell>
          <cell r="L5911" t="str">
            <v>Boeing</v>
          </cell>
          <cell r="M5911" t="str">
            <v>Boeing 737-800</v>
          </cell>
        </row>
        <row r="5912">
          <cell r="A5912">
            <v>194</v>
          </cell>
          <cell r="B5912">
            <v>756</v>
          </cell>
          <cell r="C5912" t="str">
            <v>194#756</v>
          </cell>
          <cell r="D5912">
            <v>28767</v>
          </cell>
          <cell r="E5912">
            <v>1</v>
          </cell>
          <cell r="F5912" t="str">
            <v>F</v>
          </cell>
          <cell r="G5912" t="str">
            <v>F</v>
          </cell>
          <cell r="H5912" t="str">
            <v/>
          </cell>
          <cell r="I5912" t="str">
            <v/>
          </cell>
          <cell r="J5912" t="str">
            <v/>
          </cell>
          <cell r="K5912" t="str">
            <v>Large Commercial Aircraft</v>
          </cell>
          <cell r="L5912" t="str">
            <v>Boeing</v>
          </cell>
          <cell r="M5912" t="str">
            <v>Boeing 737-900</v>
          </cell>
        </row>
        <row r="5913">
          <cell r="A5913">
            <v>522</v>
          </cell>
          <cell r="B5913">
            <v>756</v>
          </cell>
          <cell r="C5913" t="str">
            <v>522#756</v>
          </cell>
          <cell r="D5913">
            <v>28767</v>
          </cell>
          <cell r="E5913">
            <v>1</v>
          </cell>
          <cell r="F5913" t="str">
            <v>F</v>
          </cell>
          <cell r="G5913" t="str">
            <v>F</v>
          </cell>
          <cell r="H5913" t="str">
            <v/>
          </cell>
          <cell r="I5913" t="str">
            <v/>
          </cell>
          <cell r="J5913" t="str">
            <v/>
          </cell>
          <cell r="K5913" t="str">
            <v>Large Commercial Aircraft</v>
          </cell>
          <cell r="L5913" t="str">
            <v>Boeing</v>
          </cell>
          <cell r="M5913" t="str">
            <v>Boeing 757</v>
          </cell>
        </row>
        <row r="5914">
          <cell r="A5914">
            <v>230</v>
          </cell>
          <cell r="B5914">
            <v>756</v>
          </cell>
          <cell r="C5914" t="str">
            <v>230#756</v>
          </cell>
          <cell r="D5914">
            <v>28767</v>
          </cell>
          <cell r="E5914">
            <v>1</v>
          </cell>
          <cell r="F5914" t="str">
            <v>F</v>
          </cell>
          <cell r="G5914" t="str">
            <v>F</v>
          </cell>
          <cell r="H5914" t="str">
            <v/>
          </cell>
          <cell r="I5914" t="str">
            <v/>
          </cell>
          <cell r="J5914" t="str">
            <v/>
          </cell>
          <cell r="K5914" t="str">
            <v>Large Commercial Aircraft</v>
          </cell>
          <cell r="L5914" t="str">
            <v>Boeing</v>
          </cell>
          <cell r="M5914" t="str">
            <v>Boeing 757</v>
          </cell>
        </row>
        <row r="5915">
          <cell r="A5915">
            <v>612</v>
          </cell>
          <cell r="B5915">
            <v>756</v>
          </cell>
          <cell r="C5915" t="str">
            <v>612#756</v>
          </cell>
          <cell r="D5915">
            <v>28767</v>
          </cell>
          <cell r="E5915">
            <v>1</v>
          </cell>
          <cell r="F5915" t="str">
            <v>F</v>
          </cell>
          <cell r="G5915" t="str">
            <v>F</v>
          </cell>
          <cell r="H5915" t="str">
            <v/>
          </cell>
          <cell r="I5915" t="str">
            <v/>
          </cell>
          <cell r="J5915" t="str">
            <v/>
          </cell>
          <cell r="K5915" t="str">
            <v>Large Commercial Aircraft</v>
          </cell>
          <cell r="L5915" t="str">
            <v>Boeing</v>
          </cell>
          <cell r="M5915" t="str">
            <v>Boeing New Single Aisle (NSA)</v>
          </cell>
        </row>
        <row r="5916">
          <cell r="A5916">
            <v>18</v>
          </cell>
          <cell r="B5916">
            <v>756</v>
          </cell>
          <cell r="C5916" t="str">
            <v>18#756</v>
          </cell>
          <cell r="D5916">
            <v>28767</v>
          </cell>
          <cell r="E5916">
            <v>1</v>
          </cell>
          <cell r="F5916" t="str">
            <v>F</v>
          </cell>
          <cell r="G5916" t="str">
            <v>F</v>
          </cell>
          <cell r="H5916" t="str">
            <v/>
          </cell>
          <cell r="I5916" t="str">
            <v/>
          </cell>
          <cell r="J5916" t="str">
            <v/>
          </cell>
          <cell r="K5916" t="str">
            <v>Large Commercial Aircraft</v>
          </cell>
          <cell r="L5916" t="str">
            <v>Comac</v>
          </cell>
          <cell r="M5916" t="str">
            <v>Comac C919</v>
          </cell>
        </row>
        <row r="5917">
          <cell r="A5917">
            <v>541</v>
          </cell>
          <cell r="B5917">
            <v>756</v>
          </cell>
          <cell r="C5917" t="str">
            <v>541#756</v>
          </cell>
          <cell r="D5917">
            <v>28767</v>
          </cell>
          <cell r="E5917">
            <v>1</v>
          </cell>
          <cell r="F5917" t="str">
            <v>F</v>
          </cell>
          <cell r="G5917" t="str">
            <v>F</v>
          </cell>
          <cell r="H5917" t="str">
            <v/>
          </cell>
          <cell r="I5917" t="str">
            <v/>
          </cell>
          <cell r="J5917" t="str">
            <v/>
          </cell>
          <cell r="K5917" t="str">
            <v>Large Commercial Aircraft</v>
          </cell>
          <cell r="L5917" t="str">
            <v>Irkut</v>
          </cell>
          <cell r="M5917" t="str">
            <v>Irkut MC-21</v>
          </cell>
        </row>
        <row r="5918">
          <cell r="A5918">
            <v>19</v>
          </cell>
          <cell r="B5918">
            <v>756</v>
          </cell>
          <cell r="C5918" t="str">
            <v>19#756</v>
          </cell>
          <cell r="D5918">
            <v>28767</v>
          </cell>
          <cell r="E5918">
            <v>1</v>
          </cell>
          <cell r="F5918" t="str">
            <v>F</v>
          </cell>
          <cell r="G5918" t="str">
            <v>F</v>
          </cell>
          <cell r="H5918" t="str">
            <v/>
          </cell>
          <cell r="I5918" t="str">
            <v/>
          </cell>
          <cell r="J5918" t="str">
            <v/>
          </cell>
          <cell r="K5918" t="str">
            <v>Large Commercial Aircraft</v>
          </cell>
          <cell r="L5918" t="str">
            <v>Irkut</v>
          </cell>
          <cell r="M5918" t="str">
            <v>Irkut MC-21</v>
          </cell>
        </row>
        <row r="5919">
          <cell r="A5919">
            <v>654</v>
          </cell>
          <cell r="B5919">
            <v>756</v>
          </cell>
          <cell r="C5919" t="str">
            <v>654#756</v>
          </cell>
          <cell r="D5919">
            <v>30205</v>
          </cell>
          <cell r="E5919">
            <v>1</v>
          </cell>
          <cell r="F5919" t="str">
            <v>G</v>
          </cell>
          <cell r="G5919" t="str">
            <v>G (105% F) [$28,767]</v>
          </cell>
          <cell r="H5919" t="str">
            <v/>
          </cell>
          <cell r="I5919" t="str">
            <v/>
          </cell>
          <cell r="J5919" t="str">
            <v/>
          </cell>
          <cell r="K5919" t="str">
            <v>Large Commercial Aircraft</v>
          </cell>
          <cell r="L5919" t="str">
            <v>Airbus</v>
          </cell>
          <cell r="M5919" t="str">
            <v>Airbus A322X</v>
          </cell>
        </row>
        <row r="5920">
          <cell r="A5920">
            <v>655</v>
          </cell>
          <cell r="B5920">
            <v>756</v>
          </cell>
          <cell r="C5920" t="str">
            <v>655#756</v>
          </cell>
          <cell r="D5920">
            <v>30205</v>
          </cell>
          <cell r="E5920">
            <v>1</v>
          </cell>
          <cell r="F5920" t="str">
            <v>G</v>
          </cell>
          <cell r="G5920" t="str">
            <v>G (105% F) [$28,767]</v>
          </cell>
          <cell r="H5920" t="str">
            <v/>
          </cell>
          <cell r="I5920" t="str">
            <v/>
          </cell>
          <cell r="J5920" t="str">
            <v/>
          </cell>
          <cell r="K5920" t="str">
            <v>Large Commercial Aircraft</v>
          </cell>
          <cell r="L5920" t="str">
            <v>Airbus</v>
          </cell>
          <cell r="M5920" t="str">
            <v>Airbus A322X</v>
          </cell>
        </row>
        <row r="5921">
          <cell r="A5921">
            <v>653</v>
          </cell>
          <cell r="B5921">
            <v>756</v>
          </cell>
          <cell r="C5921" t="str">
            <v>653#756</v>
          </cell>
          <cell r="D5921">
            <v>30205</v>
          </cell>
          <cell r="E5921">
            <v>1</v>
          </cell>
          <cell r="F5921" t="str">
            <v>G</v>
          </cell>
          <cell r="G5921" t="str">
            <v>G (105% F) [$28,767]</v>
          </cell>
          <cell r="H5921" t="str">
            <v/>
          </cell>
          <cell r="I5921" t="str">
            <v/>
          </cell>
          <cell r="J5921" t="str">
            <v/>
          </cell>
          <cell r="K5921" t="str">
            <v>Large Commercial Aircraft</v>
          </cell>
          <cell r="L5921" t="str">
            <v>Airbus</v>
          </cell>
          <cell r="M5921" t="str">
            <v>Airbus A220-500</v>
          </cell>
        </row>
        <row r="5922">
          <cell r="A5922">
            <v>660</v>
          </cell>
          <cell r="B5922">
            <v>756</v>
          </cell>
          <cell r="C5922" t="str">
            <v>660#756</v>
          </cell>
          <cell r="D5922">
            <v>30205</v>
          </cell>
          <cell r="E5922">
            <v>1</v>
          </cell>
          <cell r="F5922" t="str">
            <v>G</v>
          </cell>
          <cell r="G5922" t="str">
            <v>G (105% F) [$28,767]</v>
          </cell>
          <cell r="H5922" t="str">
            <v/>
          </cell>
          <cell r="I5922" t="str">
            <v/>
          </cell>
          <cell r="J5922" t="str">
            <v/>
          </cell>
          <cell r="K5922" t="str">
            <v>Large Commercial Aircraft</v>
          </cell>
          <cell r="L5922" t="str">
            <v>Airbus</v>
          </cell>
          <cell r="M5922" t="str">
            <v>Airbus A321 LR</v>
          </cell>
        </row>
        <row r="5923">
          <cell r="A5923">
            <v>661</v>
          </cell>
          <cell r="B5923">
            <v>756</v>
          </cell>
          <cell r="C5923" t="str">
            <v>661#756</v>
          </cell>
          <cell r="D5923">
            <v>30205</v>
          </cell>
          <cell r="E5923">
            <v>1</v>
          </cell>
          <cell r="F5923" t="str">
            <v>G</v>
          </cell>
          <cell r="G5923" t="str">
            <v>G (105% F) [$28,767]</v>
          </cell>
          <cell r="H5923" t="str">
            <v/>
          </cell>
          <cell r="I5923" t="str">
            <v/>
          </cell>
          <cell r="J5923" t="str">
            <v/>
          </cell>
          <cell r="K5923" t="str">
            <v>Large Commercial Aircraft</v>
          </cell>
          <cell r="L5923" t="str">
            <v>Airbus</v>
          </cell>
          <cell r="M5923" t="str">
            <v>Airbus A321 LR</v>
          </cell>
        </row>
        <row r="5924">
          <cell r="A5924">
            <v>662</v>
          </cell>
          <cell r="B5924">
            <v>756</v>
          </cell>
          <cell r="C5924" t="str">
            <v>662#756</v>
          </cell>
          <cell r="D5924">
            <v>30205</v>
          </cell>
          <cell r="E5924">
            <v>1</v>
          </cell>
          <cell r="F5924" t="str">
            <v>G</v>
          </cell>
          <cell r="G5924" t="str">
            <v>G (105% F) [$28,767]</v>
          </cell>
          <cell r="H5924" t="str">
            <v/>
          </cell>
          <cell r="I5924" t="str">
            <v/>
          </cell>
          <cell r="J5924" t="str">
            <v/>
          </cell>
          <cell r="K5924" t="str">
            <v>Large Commercial Aircraft</v>
          </cell>
          <cell r="L5924" t="str">
            <v>Airbus</v>
          </cell>
          <cell r="M5924" t="str">
            <v>Airbus A321 XLR</v>
          </cell>
        </row>
        <row r="5925">
          <cell r="A5925">
            <v>663</v>
          </cell>
          <cell r="B5925">
            <v>756</v>
          </cell>
          <cell r="C5925" t="str">
            <v>663#756</v>
          </cell>
          <cell r="D5925">
            <v>30205</v>
          </cell>
          <cell r="E5925">
            <v>1</v>
          </cell>
          <cell r="F5925" t="str">
            <v>G</v>
          </cell>
          <cell r="G5925" t="str">
            <v>G (105% F) [$28,767]</v>
          </cell>
          <cell r="H5925" t="str">
            <v/>
          </cell>
          <cell r="I5925" t="str">
            <v/>
          </cell>
          <cell r="J5925" t="str">
            <v/>
          </cell>
          <cell r="K5925" t="str">
            <v>Large Commercial Aircraft</v>
          </cell>
          <cell r="L5925" t="str">
            <v>Airbus</v>
          </cell>
          <cell r="M5925" t="str">
            <v>Airbus A321 XLR</v>
          </cell>
        </row>
        <row r="5926">
          <cell r="A5926">
            <v>668</v>
          </cell>
          <cell r="B5926">
            <v>757</v>
          </cell>
          <cell r="C5926" t="str">
            <v>668#757</v>
          </cell>
          <cell r="D5926">
            <v>10357</v>
          </cell>
          <cell r="E5926">
            <v>1</v>
          </cell>
          <cell r="F5926" t="str">
            <v>A</v>
          </cell>
          <cell r="G5926" t="str">
            <v>A</v>
          </cell>
          <cell r="H5926" t="str">
            <v/>
          </cell>
          <cell r="I5926" t="str">
            <v/>
          </cell>
          <cell r="J5926" t="str">
            <v/>
          </cell>
          <cell r="K5926" t="str">
            <v>Freighter</v>
          </cell>
          <cell r="L5926" t="str">
            <v>ATR</v>
          </cell>
          <cell r="M5926" t="str">
            <v>ATR 72-600F</v>
          </cell>
        </row>
        <row r="5927">
          <cell r="A5927">
            <v>667</v>
          </cell>
          <cell r="B5927">
            <v>757</v>
          </cell>
          <cell r="C5927" t="str">
            <v>667#757</v>
          </cell>
          <cell r="D5927">
            <v>10357</v>
          </cell>
          <cell r="E5927">
            <v>1</v>
          </cell>
          <cell r="F5927" t="str">
            <v>A</v>
          </cell>
          <cell r="G5927" t="str">
            <v>A</v>
          </cell>
          <cell r="H5927" t="str">
            <v/>
          </cell>
          <cell r="I5927" t="str">
            <v/>
          </cell>
          <cell r="J5927" t="str">
            <v/>
          </cell>
          <cell r="K5927" t="str">
            <v>Freighter</v>
          </cell>
          <cell r="L5927" t="str">
            <v>ATR</v>
          </cell>
          <cell r="M5927" t="str">
            <v>ATR 72/42 Freighter Conversion</v>
          </cell>
        </row>
        <row r="5928">
          <cell r="A5928">
            <v>671</v>
          </cell>
          <cell r="B5928">
            <v>757</v>
          </cell>
          <cell r="C5928" t="str">
            <v>671#757</v>
          </cell>
          <cell r="D5928">
            <v>14672</v>
          </cell>
          <cell r="E5928">
            <v>1</v>
          </cell>
          <cell r="F5928" t="str">
            <v>B</v>
          </cell>
          <cell r="G5928" t="str">
            <v>B (142% A) [$10,357]</v>
          </cell>
          <cell r="H5928" t="str">
            <v/>
          </cell>
          <cell r="I5928" t="str">
            <v/>
          </cell>
          <cell r="J5928" t="str">
            <v/>
          </cell>
          <cell r="K5928" t="str">
            <v>Freighter</v>
          </cell>
          <cell r="L5928" t="str">
            <v>Embraer</v>
          </cell>
          <cell r="M5928" t="str">
            <v>Embraer E190F (P2F)</v>
          </cell>
        </row>
        <row r="5929">
          <cell r="A5929">
            <v>672</v>
          </cell>
          <cell r="B5929">
            <v>757</v>
          </cell>
          <cell r="C5929" t="str">
            <v>672#757</v>
          </cell>
          <cell r="D5929">
            <v>14672</v>
          </cell>
          <cell r="E5929">
            <v>1</v>
          </cell>
          <cell r="F5929" t="str">
            <v>B</v>
          </cell>
          <cell r="G5929" t="str">
            <v>B (142% A) [$10,357]</v>
          </cell>
          <cell r="H5929" t="str">
            <v/>
          </cell>
          <cell r="I5929" t="str">
            <v/>
          </cell>
          <cell r="J5929" t="str">
            <v/>
          </cell>
          <cell r="K5929" t="str">
            <v>Freighter</v>
          </cell>
          <cell r="L5929" t="str">
            <v>Embraer</v>
          </cell>
          <cell r="M5929" t="str">
            <v>Embraer E195F (P2F)</v>
          </cell>
        </row>
        <row r="5930">
          <cell r="A5930">
            <v>515</v>
          </cell>
          <cell r="B5930">
            <v>757</v>
          </cell>
          <cell r="C5930" t="str">
            <v>515#757</v>
          </cell>
          <cell r="D5930">
            <v>17261</v>
          </cell>
          <cell r="E5930">
            <v>1</v>
          </cell>
          <cell r="F5930" t="str">
            <v>C</v>
          </cell>
          <cell r="G5930" t="str">
            <v>C</v>
          </cell>
          <cell r="H5930" t="str">
            <v/>
          </cell>
          <cell r="I5930" t="str">
            <v/>
          </cell>
          <cell r="J5930" t="str">
            <v/>
          </cell>
          <cell r="K5930" t="str">
            <v>Large Commercial Aircraft</v>
          </cell>
          <cell r="L5930" t="str">
            <v>Airbus</v>
          </cell>
          <cell r="M5930" t="str">
            <v>Airbus A321neo</v>
          </cell>
        </row>
        <row r="5931">
          <cell r="A5931">
            <v>536</v>
          </cell>
          <cell r="B5931">
            <v>757</v>
          </cell>
          <cell r="C5931" t="str">
            <v>536#757</v>
          </cell>
          <cell r="D5931">
            <v>17261</v>
          </cell>
          <cell r="E5931">
            <v>1</v>
          </cell>
          <cell r="F5931" t="str">
            <v>C</v>
          </cell>
          <cell r="G5931" t="str">
            <v>C</v>
          </cell>
          <cell r="H5931" t="str">
            <v/>
          </cell>
          <cell r="I5931" t="str">
            <v/>
          </cell>
          <cell r="J5931" t="str">
            <v/>
          </cell>
          <cell r="K5931" t="str">
            <v>Large Commercial Aircraft</v>
          </cell>
          <cell r="L5931" t="str">
            <v>Boeing</v>
          </cell>
          <cell r="M5931" t="str">
            <v>Boeing 737 Classic: 737-500</v>
          </cell>
        </row>
        <row r="5932">
          <cell r="A5932">
            <v>309</v>
          </cell>
          <cell r="B5932">
            <v>757</v>
          </cell>
          <cell r="C5932" t="str">
            <v>309#757</v>
          </cell>
          <cell r="D5932">
            <v>17261</v>
          </cell>
          <cell r="E5932">
            <v>1</v>
          </cell>
          <cell r="F5932" t="str">
            <v>C</v>
          </cell>
          <cell r="G5932" t="str">
            <v>C</v>
          </cell>
          <cell r="H5932" t="str">
            <v/>
          </cell>
          <cell r="I5932" t="str">
            <v/>
          </cell>
          <cell r="J5932" t="str">
            <v/>
          </cell>
          <cell r="K5932" t="str">
            <v>Large Commercial Aircraft</v>
          </cell>
          <cell r="L5932" t="str">
            <v>Boeing</v>
          </cell>
          <cell r="M5932" t="str">
            <v>Boeing 737 MAX: 737 MAX 10</v>
          </cell>
        </row>
        <row r="5933">
          <cell r="A5933">
            <v>195</v>
          </cell>
          <cell r="B5933">
            <v>757</v>
          </cell>
          <cell r="C5933" t="str">
            <v>195#757</v>
          </cell>
          <cell r="D5933">
            <v>17261</v>
          </cell>
          <cell r="E5933">
            <v>1</v>
          </cell>
          <cell r="F5933" t="str">
            <v>C</v>
          </cell>
          <cell r="G5933" t="str">
            <v>C</v>
          </cell>
          <cell r="H5933" t="str">
            <v/>
          </cell>
          <cell r="I5933" t="str">
            <v/>
          </cell>
          <cell r="J5933" t="str">
            <v/>
          </cell>
          <cell r="K5933" t="str">
            <v>Large Commercial Aircraft</v>
          </cell>
          <cell r="L5933" t="str">
            <v>Boeing</v>
          </cell>
          <cell r="M5933" t="str">
            <v>Boeing 737 MAX: 737 MAX 7</v>
          </cell>
        </row>
        <row r="5934">
          <cell r="A5934">
            <v>196</v>
          </cell>
          <cell r="B5934">
            <v>757</v>
          </cell>
          <cell r="C5934" t="str">
            <v>196#757</v>
          </cell>
          <cell r="D5934">
            <v>17261</v>
          </cell>
          <cell r="E5934">
            <v>1</v>
          </cell>
          <cell r="F5934" t="str">
            <v>C</v>
          </cell>
          <cell r="G5934" t="str">
            <v>C</v>
          </cell>
          <cell r="H5934" t="str">
            <v/>
          </cell>
          <cell r="I5934" t="str">
            <v/>
          </cell>
          <cell r="J5934" t="str">
            <v/>
          </cell>
          <cell r="K5934" t="str">
            <v>Large Commercial Aircraft</v>
          </cell>
          <cell r="L5934" t="str">
            <v>Boeing</v>
          </cell>
          <cell r="M5934" t="str">
            <v>Boeing 737 MAX: 737 MAX 8</v>
          </cell>
        </row>
        <row r="5935">
          <cell r="A5935">
            <v>211</v>
          </cell>
          <cell r="B5935">
            <v>757</v>
          </cell>
          <cell r="C5935" t="str">
            <v>211#757</v>
          </cell>
          <cell r="D5935">
            <v>17261</v>
          </cell>
          <cell r="E5935">
            <v>1</v>
          </cell>
          <cell r="F5935" t="str">
            <v>C</v>
          </cell>
          <cell r="G5935" t="str">
            <v>C</v>
          </cell>
          <cell r="H5935" t="str">
            <v/>
          </cell>
          <cell r="I5935" t="str">
            <v/>
          </cell>
          <cell r="J5935" t="str">
            <v/>
          </cell>
          <cell r="K5935" t="str">
            <v>Large Commercial Aircraft</v>
          </cell>
          <cell r="L5935" t="str">
            <v>Airbus</v>
          </cell>
          <cell r="M5935" t="str">
            <v>Airbus A321neo</v>
          </cell>
        </row>
        <row r="5936">
          <cell r="A5936">
            <v>299</v>
          </cell>
          <cell r="B5936">
            <v>757</v>
          </cell>
          <cell r="C5936" t="str">
            <v>299#757</v>
          </cell>
          <cell r="D5936">
            <v>17261</v>
          </cell>
          <cell r="E5936">
            <v>1</v>
          </cell>
          <cell r="F5936" t="str">
            <v>C</v>
          </cell>
          <cell r="G5936" t="str">
            <v>C</v>
          </cell>
          <cell r="H5936" t="str">
            <v/>
          </cell>
          <cell r="I5936" t="str">
            <v/>
          </cell>
          <cell r="J5936" t="str">
            <v/>
          </cell>
          <cell r="K5936" t="str">
            <v>Large Commercial Aircraft</v>
          </cell>
          <cell r="L5936" t="str">
            <v>Boeing</v>
          </cell>
          <cell r="M5936" t="str">
            <v>Boeing 717</v>
          </cell>
        </row>
        <row r="5937">
          <cell r="A5937">
            <v>534</v>
          </cell>
          <cell r="B5937">
            <v>757</v>
          </cell>
          <cell r="C5937" t="str">
            <v>534#757</v>
          </cell>
          <cell r="D5937">
            <v>17261</v>
          </cell>
          <cell r="E5937">
            <v>1</v>
          </cell>
          <cell r="F5937" t="str">
            <v>C</v>
          </cell>
          <cell r="G5937" t="str">
            <v>C</v>
          </cell>
          <cell r="H5937" t="str">
            <v/>
          </cell>
          <cell r="I5937" t="str">
            <v/>
          </cell>
          <cell r="J5937" t="str">
            <v/>
          </cell>
          <cell r="K5937" t="str">
            <v>Large Commercial Aircraft</v>
          </cell>
          <cell r="L5937" t="str">
            <v>Boeing</v>
          </cell>
          <cell r="M5937" t="str">
            <v>Boeing 737 Classic: 737-300</v>
          </cell>
        </row>
        <row r="5938">
          <cell r="A5938">
            <v>535</v>
          </cell>
          <cell r="B5938">
            <v>757</v>
          </cell>
          <cell r="C5938" t="str">
            <v>535#757</v>
          </cell>
          <cell r="D5938">
            <v>17261</v>
          </cell>
          <cell r="E5938">
            <v>1</v>
          </cell>
          <cell r="F5938" t="str">
            <v>C</v>
          </cell>
          <cell r="G5938" t="str">
            <v>C</v>
          </cell>
          <cell r="H5938" t="str">
            <v/>
          </cell>
          <cell r="I5938" t="str">
            <v/>
          </cell>
          <cell r="J5938" t="str">
            <v/>
          </cell>
          <cell r="K5938" t="str">
            <v>Large Commercial Aircraft</v>
          </cell>
          <cell r="L5938" t="str">
            <v>Boeing</v>
          </cell>
          <cell r="M5938" t="str">
            <v>Boeing 737 Classic: 737-400</v>
          </cell>
        </row>
        <row r="5939">
          <cell r="A5939">
            <v>221</v>
          </cell>
          <cell r="B5939">
            <v>757</v>
          </cell>
          <cell r="C5939" t="str">
            <v>221#757</v>
          </cell>
          <cell r="D5939">
            <v>17261</v>
          </cell>
          <cell r="E5939">
            <v>1</v>
          </cell>
          <cell r="F5939" t="str">
            <v>C</v>
          </cell>
          <cell r="G5939" t="str">
            <v>C</v>
          </cell>
          <cell r="H5939" t="str">
            <v/>
          </cell>
          <cell r="I5939" t="str">
            <v/>
          </cell>
          <cell r="J5939" t="str">
            <v/>
          </cell>
          <cell r="K5939" t="str">
            <v>Large Commercial Aircraft</v>
          </cell>
          <cell r="L5939" t="str">
            <v>Airbus</v>
          </cell>
          <cell r="M5939" t="str">
            <v>Airbus A220-100</v>
          </cell>
        </row>
        <row r="5940">
          <cell r="A5940">
            <v>222</v>
          </cell>
          <cell r="B5940">
            <v>757</v>
          </cell>
          <cell r="C5940" t="str">
            <v>222#757</v>
          </cell>
          <cell r="D5940">
            <v>17261</v>
          </cell>
          <cell r="E5940">
            <v>1</v>
          </cell>
          <cell r="F5940" t="str">
            <v>C</v>
          </cell>
          <cell r="G5940" t="str">
            <v>C</v>
          </cell>
          <cell r="H5940" t="str">
            <v/>
          </cell>
          <cell r="I5940" t="str">
            <v/>
          </cell>
          <cell r="J5940" t="str">
            <v/>
          </cell>
          <cell r="K5940" t="str">
            <v>Large Commercial Aircraft</v>
          </cell>
          <cell r="L5940" t="str">
            <v>Airbus</v>
          </cell>
          <cell r="M5940" t="str">
            <v>Airbus A220-300</v>
          </cell>
        </row>
        <row r="5941">
          <cell r="A5941">
            <v>634</v>
          </cell>
          <cell r="B5941">
            <v>757</v>
          </cell>
          <cell r="C5941" t="str">
            <v>634#757</v>
          </cell>
          <cell r="D5941">
            <v>17261</v>
          </cell>
          <cell r="E5941">
            <v>1</v>
          </cell>
          <cell r="F5941" t="str">
            <v>C</v>
          </cell>
          <cell r="G5941" t="str">
            <v>C</v>
          </cell>
          <cell r="H5941" t="str">
            <v/>
          </cell>
          <cell r="I5941" t="str">
            <v/>
          </cell>
          <cell r="J5941" t="str">
            <v/>
          </cell>
          <cell r="K5941" t="str">
            <v>Large Commercial Aircraft</v>
          </cell>
          <cell r="L5941" t="str">
            <v>Airbus</v>
          </cell>
          <cell r="M5941" t="str">
            <v>A319-100</v>
          </cell>
        </row>
        <row r="5942">
          <cell r="A5942">
            <v>633</v>
          </cell>
          <cell r="B5942">
            <v>757</v>
          </cell>
          <cell r="C5942" t="str">
            <v>633#757</v>
          </cell>
          <cell r="D5942">
            <v>17261</v>
          </cell>
          <cell r="E5942">
            <v>1</v>
          </cell>
          <cell r="F5942" t="str">
            <v>C</v>
          </cell>
          <cell r="G5942" t="str">
            <v>C</v>
          </cell>
          <cell r="H5942">
            <v>15000</v>
          </cell>
          <cell r="I5942">
            <v>0.15073333333333333</v>
          </cell>
          <cell r="J5942" t="str">
            <v/>
          </cell>
          <cell r="K5942" t="str">
            <v>Large Commercial Aircraft</v>
          </cell>
          <cell r="L5942" t="str">
            <v>Airbus</v>
          </cell>
          <cell r="M5942" t="str">
            <v>A320-200</v>
          </cell>
        </row>
        <row r="5943">
          <cell r="A5943">
            <v>206</v>
          </cell>
          <cell r="B5943">
            <v>757</v>
          </cell>
          <cell r="C5943" t="str">
            <v>206#757</v>
          </cell>
          <cell r="D5943">
            <v>17261</v>
          </cell>
          <cell r="E5943">
            <v>1</v>
          </cell>
          <cell r="F5943" t="str">
            <v>C</v>
          </cell>
          <cell r="G5943" t="str">
            <v>C</v>
          </cell>
          <cell r="H5943" t="str">
            <v/>
          </cell>
          <cell r="I5943" t="str">
            <v/>
          </cell>
          <cell r="J5943" t="str">
            <v/>
          </cell>
          <cell r="K5943" t="str">
            <v>Large Commercial Aircraft</v>
          </cell>
          <cell r="L5943" t="str">
            <v>Airbus</v>
          </cell>
          <cell r="M5943" t="str">
            <v>Airbus A319ceo</v>
          </cell>
        </row>
        <row r="5944">
          <cell r="A5944">
            <v>510</v>
          </cell>
          <cell r="B5944">
            <v>757</v>
          </cell>
          <cell r="C5944" t="str">
            <v>510#757</v>
          </cell>
          <cell r="D5944">
            <v>17261</v>
          </cell>
          <cell r="E5944">
            <v>1</v>
          </cell>
          <cell r="F5944" t="str">
            <v>C</v>
          </cell>
          <cell r="G5944" t="str">
            <v>C</v>
          </cell>
          <cell r="H5944" t="str">
            <v/>
          </cell>
          <cell r="I5944" t="str">
            <v/>
          </cell>
          <cell r="J5944" t="str">
            <v/>
          </cell>
          <cell r="K5944" t="str">
            <v>Large Commercial Aircraft</v>
          </cell>
          <cell r="L5944" t="str">
            <v>Airbus</v>
          </cell>
          <cell r="M5944" t="str">
            <v>Airbus A319ceo</v>
          </cell>
        </row>
        <row r="5945">
          <cell r="A5945">
            <v>207</v>
          </cell>
          <cell r="B5945">
            <v>757</v>
          </cell>
          <cell r="C5945" t="str">
            <v>207#757</v>
          </cell>
          <cell r="D5945">
            <v>17261</v>
          </cell>
          <cell r="E5945">
            <v>1</v>
          </cell>
          <cell r="F5945" t="str">
            <v>C</v>
          </cell>
          <cell r="G5945" t="str">
            <v>C</v>
          </cell>
          <cell r="H5945" t="str">
            <v/>
          </cell>
          <cell r="I5945" t="str">
            <v/>
          </cell>
          <cell r="J5945" t="str">
            <v/>
          </cell>
          <cell r="K5945" t="str">
            <v>Large Commercial Aircraft</v>
          </cell>
          <cell r="L5945" t="str">
            <v>Airbus</v>
          </cell>
          <cell r="M5945" t="str">
            <v>Airbus A320ceo</v>
          </cell>
        </row>
        <row r="5946">
          <cell r="A5946">
            <v>511</v>
          </cell>
          <cell r="B5946">
            <v>757</v>
          </cell>
          <cell r="C5946" t="str">
            <v>511#757</v>
          </cell>
          <cell r="D5946">
            <v>17261</v>
          </cell>
          <cell r="E5946">
            <v>1</v>
          </cell>
          <cell r="F5946" t="str">
            <v>C</v>
          </cell>
          <cell r="G5946" t="str">
            <v>C</v>
          </cell>
          <cell r="H5946" t="str">
            <v/>
          </cell>
          <cell r="I5946" t="str">
            <v/>
          </cell>
          <cell r="J5946" t="str">
            <v/>
          </cell>
          <cell r="K5946" t="str">
            <v>Large Commercial Aircraft</v>
          </cell>
          <cell r="L5946" t="str">
            <v>Airbus</v>
          </cell>
          <cell r="M5946" t="str">
            <v>Airbus A320ceo</v>
          </cell>
        </row>
        <row r="5947">
          <cell r="A5947">
            <v>208</v>
          </cell>
          <cell r="B5947">
            <v>757</v>
          </cell>
          <cell r="C5947" t="str">
            <v>208#757</v>
          </cell>
          <cell r="D5947">
            <v>17261</v>
          </cell>
          <cell r="E5947">
            <v>1</v>
          </cell>
          <cell r="F5947" t="str">
            <v>C</v>
          </cell>
          <cell r="G5947" t="str">
            <v>C</v>
          </cell>
          <cell r="H5947" t="str">
            <v/>
          </cell>
          <cell r="I5947" t="str">
            <v/>
          </cell>
          <cell r="J5947" t="str">
            <v/>
          </cell>
          <cell r="K5947" t="str">
            <v>Large Commercial Aircraft</v>
          </cell>
          <cell r="L5947" t="str">
            <v>Airbus</v>
          </cell>
          <cell r="M5947" t="str">
            <v>Airbus A321ceo</v>
          </cell>
        </row>
        <row r="5948">
          <cell r="A5948">
            <v>512</v>
          </cell>
          <cell r="B5948">
            <v>757</v>
          </cell>
          <cell r="C5948" t="str">
            <v>512#757</v>
          </cell>
          <cell r="D5948">
            <v>17261</v>
          </cell>
          <cell r="E5948">
            <v>1</v>
          </cell>
          <cell r="F5948" t="str">
            <v>C</v>
          </cell>
          <cell r="G5948" t="str">
            <v>C</v>
          </cell>
          <cell r="H5948" t="str">
            <v/>
          </cell>
          <cell r="I5948" t="str">
            <v/>
          </cell>
          <cell r="J5948" t="str">
            <v/>
          </cell>
          <cell r="K5948" t="str">
            <v>Large Commercial Aircraft</v>
          </cell>
          <cell r="L5948" t="str">
            <v>Airbus</v>
          </cell>
          <cell r="M5948" t="str">
            <v>Airbus A321ceo</v>
          </cell>
        </row>
        <row r="5949">
          <cell r="A5949">
            <v>513</v>
          </cell>
          <cell r="B5949">
            <v>757</v>
          </cell>
          <cell r="C5949" t="str">
            <v>513#757</v>
          </cell>
          <cell r="D5949">
            <v>17261</v>
          </cell>
          <cell r="E5949">
            <v>1</v>
          </cell>
          <cell r="F5949" t="str">
            <v>C</v>
          </cell>
          <cell r="G5949" t="str">
            <v>C</v>
          </cell>
          <cell r="H5949" t="str">
            <v/>
          </cell>
          <cell r="I5949" t="str">
            <v/>
          </cell>
          <cell r="J5949" t="str">
            <v/>
          </cell>
          <cell r="K5949" t="str">
            <v>Large Commercial Aircraft</v>
          </cell>
          <cell r="L5949" t="str">
            <v>Airbus</v>
          </cell>
          <cell r="M5949" t="str">
            <v>Airbus A319neo</v>
          </cell>
        </row>
        <row r="5950">
          <cell r="A5950">
            <v>209</v>
          </cell>
          <cell r="B5950">
            <v>757</v>
          </cell>
          <cell r="C5950" t="str">
            <v>209#757</v>
          </cell>
          <cell r="D5950">
            <v>17261</v>
          </cell>
          <cell r="E5950">
            <v>1</v>
          </cell>
          <cell r="F5950" t="str">
            <v>C</v>
          </cell>
          <cell r="G5950" t="str">
            <v>C</v>
          </cell>
          <cell r="H5950" t="str">
            <v/>
          </cell>
          <cell r="I5950" t="str">
            <v/>
          </cell>
          <cell r="J5950" t="str">
            <v/>
          </cell>
          <cell r="K5950" t="str">
            <v>Large Commercial Aircraft</v>
          </cell>
          <cell r="L5950" t="str">
            <v>Airbus</v>
          </cell>
          <cell r="M5950" t="str">
            <v>Airbus A319neo</v>
          </cell>
        </row>
        <row r="5951">
          <cell r="A5951">
            <v>514</v>
          </cell>
          <cell r="B5951">
            <v>757</v>
          </cell>
          <cell r="C5951" t="str">
            <v>514#757</v>
          </cell>
          <cell r="D5951">
            <v>17261</v>
          </cell>
          <cell r="E5951">
            <v>1</v>
          </cell>
          <cell r="F5951" t="str">
            <v>C</v>
          </cell>
          <cell r="G5951" t="str">
            <v>C</v>
          </cell>
          <cell r="H5951" t="str">
            <v/>
          </cell>
          <cell r="I5951" t="str">
            <v/>
          </cell>
          <cell r="J5951" t="str">
            <v/>
          </cell>
          <cell r="K5951" t="str">
            <v>Large Commercial Aircraft</v>
          </cell>
          <cell r="L5951" t="str">
            <v>Airbus</v>
          </cell>
          <cell r="M5951" t="str">
            <v>Airbus A320neo</v>
          </cell>
        </row>
        <row r="5952">
          <cell r="A5952">
            <v>210</v>
          </cell>
          <cell r="B5952">
            <v>757</v>
          </cell>
          <cell r="C5952" t="str">
            <v>210#757</v>
          </cell>
          <cell r="D5952">
            <v>17261</v>
          </cell>
          <cell r="E5952">
            <v>1</v>
          </cell>
          <cell r="F5952" t="str">
            <v>C</v>
          </cell>
          <cell r="G5952" t="str">
            <v>C</v>
          </cell>
          <cell r="H5952" t="str">
            <v/>
          </cell>
          <cell r="I5952" t="str">
            <v/>
          </cell>
          <cell r="J5952" t="str">
            <v/>
          </cell>
          <cell r="K5952" t="str">
            <v>Large Commercial Aircraft</v>
          </cell>
          <cell r="L5952" t="str">
            <v>Airbus</v>
          </cell>
          <cell r="M5952" t="str">
            <v>Airbus A320neo</v>
          </cell>
        </row>
        <row r="5953">
          <cell r="A5953">
            <v>665</v>
          </cell>
          <cell r="B5953">
            <v>757</v>
          </cell>
          <cell r="C5953" t="str">
            <v>665#757</v>
          </cell>
          <cell r="D5953">
            <v>17261</v>
          </cell>
          <cell r="E5953">
            <v>1</v>
          </cell>
          <cell r="F5953" t="str">
            <v>C</v>
          </cell>
          <cell r="G5953" t="str">
            <v>C</v>
          </cell>
          <cell r="H5953" t="str">
            <v/>
          </cell>
          <cell r="I5953" t="str">
            <v/>
          </cell>
          <cell r="J5953" t="str">
            <v/>
          </cell>
          <cell r="K5953" t="str">
            <v>Freighter</v>
          </cell>
          <cell r="L5953" t="str">
            <v>Airbus</v>
          </cell>
          <cell r="M5953" t="str">
            <v>A320-200P2F</v>
          </cell>
        </row>
        <row r="5954">
          <cell r="A5954">
            <v>666</v>
          </cell>
          <cell r="B5954">
            <v>757</v>
          </cell>
          <cell r="C5954" t="str">
            <v>666#757</v>
          </cell>
          <cell r="D5954">
            <v>17261</v>
          </cell>
          <cell r="E5954">
            <v>1</v>
          </cell>
          <cell r="F5954" t="str">
            <v>C</v>
          </cell>
          <cell r="G5954" t="str">
            <v>C</v>
          </cell>
          <cell r="H5954" t="str">
            <v/>
          </cell>
          <cell r="I5954" t="str">
            <v/>
          </cell>
          <cell r="J5954" t="str">
            <v/>
          </cell>
          <cell r="K5954" t="str">
            <v>Freighter</v>
          </cell>
          <cell r="L5954" t="str">
            <v>Airbus</v>
          </cell>
          <cell r="M5954" t="str">
            <v>A321P2F</v>
          </cell>
        </row>
        <row r="5955">
          <cell r="A5955">
            <v>573</v>
          </cell>
          <cell r="B5955">
            <v>757</v>
          </cell>
          <cell r="C5955" t="str">
            <v>573#757</v>
          </cell>
          <cell r="D5955">
            <v>17261</v>
          </cell>
          <cell r="E5955">
            <v>1</v>
          </cell>
          <cell r="F5955" t="str">
            <v>C</v>
          </cell>
          <cell r="G5955" t="str">
            <v>C</v>
          </cell>
          <cell r="H5955" t="str">
            <v/>
          </cell>
          <cell r="I5955" t="str">
            <v/>
          </cell>
          <cell r="J5955" t="str">
            <v/>
          </cell>
          <cell r="K5955" t="str">
            <v>Freighter</v>
          </cell>
          <cell r="L5955" t="str">
            <v>Boeing</v>
          </cell>
          <cell r="M5955" t="str">
            <v>Boeing 737-300SF</v>
          </cell>
        </row>
        <row r="5956">
          <cell r="A5956">
            <v>572</v>
          </cell>
          <cell r="B5956">
            <v>757</v>
          </cell>
          <cell r="C5956" t="str">
            <v>572#757</v>
          </cell>
          <cell r="D5956">
            <v>17261</v>
          </cell>
          <cell r="E5956">
            <v>1</v>
          </cell>
          <cell r="F5956" t="str">
            <v>C</v>
          </cell>
          <cell r="G5956" t="str">
            <v>C</v>
          </cell>
          <cell r="H5956" t="str">
            <v/>
          </cell>
          <cell r="I5956" t="str">
            <v/>
          </cell>
          <cell r="J5956" t="str">
            <v/>
          </cell>
          <cell r="K5956" t="str">
            <v>Freighter</v>
          </cell>
          <cell r="L5956" t="str">
            <v>Boeing</v>
          </cell>
          <cell r="M5956" t="str">
            <v>Boeing 737-400SF</v>
          </cell>
        </row>
        <row r="5957">
          <cell r="A5957">
            <v>591</v>
          </cell>
          <cell r="B5957">
            <v>757</v>
          </cell>
          <cell r="C5957" t="str">
            <v>591#757</v>
          </cell>
          <cell r="D5957">
            <v>17261</v>
          </cell>
          <cell r="E5957">
            <v>1</v>
          </cell>
          <cell r="F5957" t="str">
            <v>C</v>
          </cell>
          <cell r="G5957" t="str">
            <v>C</v>
          </cell>
          <cell r="H5957" t="str">
            <v/>
          </cell>
          <cell r="I5957" t="str">
            <v/>
          </cell>
          <cell r="J5957" t="str">
            <v/>
          </cell>
          <cell r="K5957" t="str">
            <v>Freighter</v>
          </cell>
          <cell r="L5957" t="str">
            <v>Boeing</v>
          </cell>
          <cell r="M5957" t="str">
            <v>Boeing 737-700C</v>
          </cell>
        </row>
        <row r="5958">
          <cell r="A5958">
            <v>571</v>
          </cell>
          <cell r="B5958">
            <v>757</v>
          </cell>
          <cell r="C5958" t="str">
            <v>571#757</v>
          </cell>
          <cell r="D5958">
            <v>17261</v>
          </cell>
          <cell r="E5958">
            <v>1</v>
          </cell>
          <cell r="F5958" t="str">
            <v>C</v>
          </cell>
          <cell r="G5958" t="str">
            <v>C</v>
          </cell>
          <cell r="H5958" t="str">
            <v/>
          </cell>
          <cell r="I5958" t="str">
            <v/>
          </cell>
          <cell r="J5958" t="str">
            <v/>
          </cell>
          <cell r="K5958" t="str">
            <v>Freighter</v>
          </cell>
          <cell r="L5958" t="str">
            <v>Boeing</v>
          </cell>
          <cell r="M5958" t="str">
            <v>Boeing 737-700/-800CF</v>
          </cell>
        </row>
        <row r="5959">
          <cell r="A5959">
            <v>596</v>
          </cell>
          <cell r="B5959">
            <v>757</v>
          </cell>
          <cell r="C5959" t="str">
            <v>596#757</v>
          </cell>
          <cell r="D5959">
            <v>17261</v>
          </cell>
          <cell r="E5959">
            <v>1</v>
          </cell>
          <cell r="F5959" t="str">
            <v>C</v>
          </cell>
          <cell r="G5959" t="str">
            <v>C</v>
          </cell>
          <cell r="H5959" t="str">
            <v/>
          </cell>
          <cell r="I5959" t="str">
            <v/>
          </cell>
          <cell r="J5959" t="str">
            <v/>
          </cell>
          <cell r="K5959" t="str">
            <v>Freighter</v>
          </cell>
          <cell r="L5959" t="str">
            <v>Boeing</v>
          </cell>
          <cell r="M5959" t="str">
            <v>Boeing 757-200 PF/SF</v>
          </cell>
        </row>
        <row r="5960">
          <cell r="A5960">
            <v>595</v>
          </cell>
          <cell r="B5960">
            <v>757</v>
          </cell>
          <cell r="C5960" t="str">
            <v>595#757</v>
          </cell>
          <cell r="D5960">
            <v>17261</v>
          </cell>
          <cell r="E5960">
            <v>1</v>
          </cell>
          <cell r="F5960" t="str">
            <v>C</v>
          </cell>
          <cell r="G5960" t="str">
            <v>C</v>
          </cell>
          <cell r="H5960" t="str">
            <v/>
          </cell>
          <cell r="I5960" t="str">
            <v/>
          </cell>
          <cell r="J5960" t="str">
            <v/>
          </cell>
          <cell r="K5960" t="str">
            <v>Freighter</v>
          </cell>
          <cell r="L5960" t="str">
            <v>Boeing</v>
          </cell>
          <cell r="M5960" t="str">
            <v>Boeing 757-200 PF/SF</v>
          </cell>
        </row>
        <row r="5961">
          <cell r="A5961">
            <v>674</v>
          </cell>
          <cell r="B5961">
            <v>757</v>
          </cell>
          <cell r="C5961" t="str">
            <v>674#757</v>
          </cell>
          <cell r="D5961">
            <v>17261</v>
          </cell>
          <cell r="E5961">
            <v>1</v>
          </cell>
          <cell r="F5961" t="str">
            <v>C</v>
          </cell>
          <cell r="G5961" t="str">
            <v>C</v>
          </cell>
          <cell r="H5961" t="str">
            <v/>
          </cell>
          <cell r="I5961" t="str">
            <v/>
          </cell>
          <cell r="J5961" t="str">
            <v/>
          </cell>
          <cell r="K5961" t="str">
            <v>Business Jet</v>
          </cell>
          <cell r="L5961" t="str">
            <v>Airbus</v>
          </cell>
          <cell r="M5961" t="str">
            <v>Airbus ACJ TwoTwenty</v>
          </cell>
        </row>
        <row r="5962">
          <cell r="A5962">
            <v>296</v>
          </cell>
          <cell r="B5962">
            <v>757</v>
          </cell>
          <cell r="C5962" t="str">
            <v>296#757</v>
          </cell>
          <cell r="D5962">
            <v>17261</v>
          </cell>
          <cell r="E5962">
            <v>1</v>
          </cell>
          <cell r="F5962" t="str">
            <v>C</v>
          </cell>
          <cell r="G5962" t="str">
            <v>C</v>
          </cell>
          <cell r="H5962" t="str">
            <v/>
          </cell>
          <cell r="I5962" t="str">
            <v/>
          </cell>
          <cell r="J5962" t="str">
            <v/>
          </cell>
          <cell r="K5962" t="str">
            <v>Business Jet</v>
          </cell>
          <cell r="L5962" t="str">
            <v>Airbus</v>
          </cell>
          <cell r="M5962" t="str">
            <v>Airbus ACJ320 Family</v>
          </cell>
        </row>
        <row r="5963">
          <cell r="A5963">
            <v>526</v>
          </cell>
          <cell r="B5963">
            <v>757</v>
          </cell>
          <cell r="C5963" t="str">
            <v>526#757</v>
          </cell>
          <cell r="D5963">
            <v>17261</v>
          </cell>
          <cell r="E5963">
            <v>1</v>
          </cell>
          <cell r="F5963" t="str">
            <v>C</v>
          </cell>
          <cell r="G5963" t="str">
            <v>C</v>
          </cell>
          <cell r="H5963" t="str">
            <v/>
          </cell>
          <cell r="I5963" t="str">
            <v/>
          </cell>
          <cell r="J5963" t="str">
            <v/>
          </cell>
          <cell r="K5963" t="str">
            <v>Business Jet</v>
          </cell>
          <cell r="L5963" t="str">
            <v>Airbus</v>
          </cell>
          <cell r="M5963" t="str">
            <v>Airbus ACJ320 Family</v>
          </cell>
        </row>
        <row r="5964">
          <cell r="A5964">
            <v>528</v>
          </cell>
          <cell r="B5964">
            <v>757</v>
          </cell>
          <cell r="C5964" t="str">
            <v>528#757</v>
          </cell>
          <cell r="D5964">
            <v>17261</v>
          </cell>
          <cell r="E5964">
            <v>1</v>
          </cell>
          <cell r="F5964" t="str">
            <v>C</v>
          </cell>
          <cell r="G5964" t="str">
            <v>C</v>
          </cell>
          <cell r="H5964" t="str">
            <v/>
          </cell>
          <cell r="I5964" t="str">
            <v/>
          </cell>
          <cell r="J5964" t="str">
            <v/>
          </cell>
          <cell r="K5964" t="str">
            <v>Business Jet</v>
          </cell>
          <cell r="L5964" t="str">
            <v>Airbus</v>
          </cell>
          <cell r="M5964" t="str">
            <v>Airbus ACJ320neo Family</v>
          </cell>
        </row>
        <row r="5965">
          <cell r="A5965">
            <v>527</v>
          </cell>
          <cell r="B5965">
            <v>757</v>
          </cell>
          <cell r="C5965" t="str">
            <v>527#757</v>
          </cell>
          <cell r="D5965">
            <v>17261</v>
          </cell>
          <cell r="E5965">
            <v>1</v>
          </cell>
          <cell r="F5965" t="str">
            <v>C</v>
          </cell>
          <cell r="G5965" t="str">
            <v>C</v>
          </cell>
          <cell r="H5965" t="str">
            <v/>
          </cell>
          <cell r="I5965" t="str">
            <v/>
          </cell>
          <cell r="J5965" t="str">
            <v/>
          </cell>
          <cell r="K5965" t="str">
            <v>Business Jet</v>
          </cell>
          <cell r="L5965" t="str">
            <v>Airbus</v>
          </cell>
          <cell r="M5965" t="str">
            <v>Airbus ACJ320neo Family</v>
          </cell>
        </row>
        <row r="5966">
          <cell r="A5966">
            <v>529</v>
          </cell>
          <cell r="B5966">
            <v>757</v>
          </cell>
          <cell r="C5966" t="str">
            <v>529#757</v>
          </cell>
          <cell r="D5966">
            <v>17261</v>
          </cell>
          <cell r="E5966">
            <v>1</v>
          </cell>
          <cell r="F5966" t="str">
            <v>C</v>
          </cell>
          <cell r="G5966" t="str">
            <v>C</v>
          </cell>
          <cell r="H5966" t="str">
            <v/>
          </cell>
          <cell r="I5966" t="str">
            <v/>
          </cell>
          <cell r="J5966" t="str">
            <v/>
          </cell>
          <cell r="K5966" t="str">
            <v>Business Jet</v>
          </cell>
          <cell r="L5966" t="str">
            <v>Boeing</v>
          </cell>
          <cell r="M5966" t="str">
            <v>Boeing BBJ MAX</v>
          </cell>
        </row>
        <row r="5967">
          <cell r="A5967">
            <v>297</v>
          </cell>
          <cell r="B5967">
            <v>757</v>
          </cell>
          <cell r="C5967" t="str">
            <v>297#757</v>
          </cell>
          <cell r="D5967">
            <v>17261</v>
          </cell>
          <cell r="E5967">
            <v>1</v>
          </cell>
          <cell r="F5967" t="str">
            <v>C</v>
          </cell>
          <cell r="G5967" t="str">
            <v>C</v>
          </cell>
          <cell r="H5967" t="str">
            <v/>
          </cell>
          <cell r="I5967" t="str">
            <v/>
          </cell>
          <cell r="J5967" t="str">
            <v/>
          </cell>
          <cell r="K5967" t="str">
            <v>Business Jet</v>
          </cell>
          <cell r="L5967" t="str">
            <v>Boeing</v>
          </cell>
          <cell r="M5967" t="str">
            <v>Boeing BBJ/BBJ2/BBJ3</v>
          </cell>
        </row>
        <row r="5968">
          <cell r="A5968">
            <v>636</v>
          </cell>
          <cell r="B5968">
            <v>757</v>
          </cell>
          <cell r="C5968" t="str">
            <v>636#757</v>
          </cell>
          <cell r="D5968">
            <v>17261</v>
          </cell>
          <cell r="E5968">
            <v>1</v>
          </cell>
          <cell r="F5968" t="str">
            <v>C</v>
          </cell>
          <cell r="G5968" t="str">
            <v>C</v>
          </cell>
          <cell r="H5968" t="str">
            <v/>
          </cell>
          <cell r="I5968" t="str">
            <v/>
          </cell>
          <cell r="J5968" t="str">
            <v/>
          </cell>
          <cell r="K5968" t="str">
            <v>Military Transport / Special Mission</v>
          </cell>
          <cell r="L5968" t="str">
            <v>Boeing</v>
          </cell>
          <cell r="M5968" t="str">
            <v>Boeing B-52 Stratofortress</v>
          </cell>
        </row>
        <row r="5969">
          <cell r="A5969">
            <v>676</v>
          </cell>
          <cell r="B5969">
            <v>757</v>
          </cell>
          <cell r="C5969" t="str">
            <v>676#757</v>
          </cell>
          <cell r="D5969">
            <v>17261</v>
          </cell>
          <cell r="E5969">
            <v>1</v>
          </cell>
          <cell r="F5969" t="str">
            <v>C</v>
          </cell>
          <cell r="G5969" t="str">
            <v>C</v>
          </cell>
          <cell r="H5969" t="str">
            <v/>
          </cell>
          <cell r="I5969" t="str">
            <v/>
          </cell>
          <cell r="J5969" t="str">
            <v/>
          </cell>
          <cell r="K5969" t="str">
            <v>Military Transport / Special Mission</v>
          </cell>
          <cell r="L5969" t="str">
            <v>Boeing</v>
          </cell>
          <cell r="M5969" t="str">
            <v>Boeing B-52 Stratofortress re-engine</v>
          </cell>
        </row>
        <row r="5970">
          <cell r="A5970">
            <v>156</v>
          </cell>
          <cell r="B5970">
            <v>757</v>
          </cell>
          <cell r="C5970" t="str">
            <v>156#757</v>
          </cell>
          <cell r="D5970">
            <v>17261</v>
          </cell>
          <cell r="E5970">
            <v>1</v>
          </cell>
          <cell r="F5970" t="str">
            <v>C</v>
          </cell>
          <cell r="G5970" t="str">
            <v>C</v>
          </cell>
          <cell r="H5970" t="str">
            <v/>
          </cell>
          <cell r="I5970" t="str">
            <v/>
          </cell>
          <cell r="J5970" t="str">
            <v/>
          </cell>
          <cell r="K5970" t="str">
            <v>Military Transport / Special Mission</v>
          </cell>
          <cell r="L5970" t="str">
            <v>Boeing</v>
          </cell>
          <cell r="M5970" t="str">
            <v>Boeing P-8 Poseidon</v>
          </cell>
        </row>
        <row r="5971">
          <cell r="A5971">
            <v>574</v>
          </cell>
          <cell r="B5971">
            <v>757</v>
          </cell>
          <cell r="C5971" t="str">
            <v>574#757</v>
          </cell>
          <cell r="D5971">
            <v>17261</v>
          </cell>
          <cell r="E5971">
            <v>1</v>
          </cell>
          <cell r="F5971" t="str">
            <v>C</v>
          </cell>
          <cell r="G5971" t="str">
            <v>C</v>
          </cell>
          <cell r="H5971" t="str">
            <v/>
          </cell>
          <cell r="I5971" t="str">
            <v/>
          </cell>
          <cell r="J5971" t="str">
            <v/>
          </cell>
          <cell r="K5971" t="str">
            <v>Military Transport / Special Mission</v>
          </cell>
          <cell r="L5971" t="str">
            <v>Boeing</v>
          </cell>
          <cell r="M5971" t="str">
            <v>Boeing C-40 Clipper</v>
          </cell>
        </row>
        <row r="5972">
          <cell r="A5972">
            <v>197</v>
          </cell>
          <cell r="B5972">
            <v>757</v>
          </cell>
          <cell r="C5972" t="str">
            <v>197#757</v>
          </cell>
          <cell r="D5972">
            <v>17261</v>
          </cell>
          <cell r="E5972">
            <v>1</v>
          </cell>
          <cell r="F5972" t="str">
            <v>C</v>
          </cell>
          <cell r="G5972" t="str">
            <v>C</v>
          </cell>
          <cell r="H5972" t="str">
            <v/>
          </cell>
          <cell r="I5972" t="str">
            <v/>
          </cell>
          <cell r="J5972" t="str">
            <v/>
          </cell>
          <cell r="K5972" t="str">
            <v>Large Commercial Aircraft</v>
          </cell>
          <cell r="L5972" t="str">
            <v>Boeing</v>
          </cell>
          <cell r="M5972" t="str">
            <v>Boeing 737 MAX: 737 MAX 9</v>
          </cell>
        </row>
        <row r="5973">
          <cell r="A5973">
            <v>300</v>
          </cell>
          <cell r="B5973">
            <v>757</v>
          </cell>
          <cell r="C5973" t="str">
            <v>300#757</v>
          </cell>
          <cell r="D5973">
            <v>17261</v>
          </cell>
          <cell r="E5973">
            <v>1</v>
          </cell>
          <cell r="F5973" t="str">
            <v>C</v>
          </cell>
          <cell r="G5973" t="str">
            <v>C</v>
          </cell>
          <cell r="H5973" t="str">
            <v/>
          </cell>
          <cell r="I5973" t="str">
            <v/>
          </cell>
          <cell r="J5973" t="str">
            <v/>
          </cell>
          <cell r="K5973" t="str">
            <v>Large Commercial Aircraft</v>
          </cell>
          <cell r="L5973" t="str">
            <v>Boeing</v>
          </cell>
          <cell r="M5973" t="str">
            <v>Boeing 737-600</v>
          </cell>
        </row>
        <row r="5974">
          <cell r="A5974">
            <v>192</v>
          </cell>
          <cell r="B5974">
            <v>757</v>
          </cell>
          <cell r="C5974" t="str">
            <v>192#757</v>
          </cell>
          <cell r="D5974">
            <v>17261</v>
          </cell>
          <cell r="E5974">
            <v>1</v>
          </cell>
          <cell r="F5974" t="str">
            <v>C</v>
          </cell>
          <cell r="G5974" t="str">
            <v>C</v>
          </cell>
          <cell r="H5974" t="str">
            <v/>
          </cell>
          <cell r="I5974" t="str">
            <v/>
          </cell>
          <cell r="J5974" t="str">
            <v/>
          </cell>
          <cell r="K5974" t="str">
            <v>Large Commercial Aircraft</v>
          </cell>
          <cell r="L5974" t="str">
            <v>Boeing</v>
          </cell>
          <cell r="M5974" t="str">
            <v>Boeing 737-700</v>
          </cell>
        </row>
        <row r="5975">
          <cell r="A5975">
            <v>193</v>
          </cell>
          <cell r="B5975">
            <v>757</v>
          </cell>
          <cell r="C5975" t="str">
            <v>193#757</v>
          </cell>
          <cell r="D5975">
            <v>17261</v>
          </cell>
          <cell r="E5975">
            <v>1</v>
          </cell>
          <cell r="F5975" t="str">
            <v>C</v>
          </cell>
          <cell r="G5975" t="str">
            <v>C</v>
          </cell>
          <cell r="H5975" t="str">
            <v/>
          </cell>
          <cell r="I5975" t="str">
            <v/>
          </cell>
          <cell r="J5975" t="str">
            <v/>
          </cell>
          <cell r="K5975" t="str">
            <v>Large Commercial Aircraft</v>
          </cell>
          <cell r="L5975" t="str">
            <v>Boeing</v>
          </cell>
          <cell r="M5975" t="str">
            <v>Boeing 737-800</v>
          </cell>
        </row>
        <row r="5976">
          <cell r="A5976">
            <v>194</v>
          </cell>
          <cell r="B5976">
            <v>757</v>
          </cell>
          <cell r="C5976" t="str">
            <v>194#757</v>
          </cell>
          <cell r="D5976">
            <v>17261</v>
          </cell>
          <cell r="E5976">
            <v>1</v>
          </cell>
          <cell r="F5976" t="str">
            <v>C</v>
          </cell>
          <cell r="G5976" t="str">
            <v>C</v>
          </cell>
          <cell r="H5976" t="str">
            <v/>
          </cell>
          <cell r="I5976" t="str">
            <v/>
          </cell>
          <cell r="J5976" t="str">
            <v/>
          </cell>
          <cell r="K5976" t="str">
            <v>Large Commercial Aircraft</v>
          </cell>
          <cell r="L5976" t="str">
            <v>Boeing</v>
          </cell>
          <cell r="M5976" t="str">
            <v>Boeing 737-900</v>
          </cell>
        </row>
        <row r="5977">
          <cell r="A5977">
            <v>522</v>
          </cell>
          <cell r="B5977">
            <v>757</v>
          </cell>
          <cell r="C5977" t="str">
            <v>522#757</v>
          </cell>
          <cell r="D5977">
            <v>17261</v>
          </cell>
          <cell r="E5977">
            <v>1</v>
          </cell>
          <cell r="F5977" t="str">
            <v>C</v>
          </cell>
          <cell r="G5977" t="str">
            <v>C</v>
          </cell>
          <cell r="H5977" t="str">
            <v/>
          </cell>
          <cell r="I5977" t="str">
            <v/>
          </cell>
          <cell r="J5977" t="str">
            <v/>
          </cell>
          <cell r="K5977" t="str">
            <v>Large Commercial Aircraft</v>
          </cell>
          <cell r="L5977" t="str">
            <v>Boeing</v>
          </cell>
          <cell r="M5977" t="str">
            <v>Boeing 757</v>
          </cell>
        </row>
        <row r="5978">
          <cell r="A5978">
            <v>230</v>
          </cell>
          <cell r="B5978">
            <v>757</v>
          </cell>
          <cell r="C5978" t="str">
            <v>230#757</v>
          </cell>
          <cell r="D5978">
            <v>17261</v>
          </cell>
          <cell r="E5978">
            <v>1</v>
          </cell>
          <cell r="F5978" t="str">
            <v>C</v>
          </cell>
          <cell r="G5978" t="str">
            <v>C</v>
          </cell>
          <cell r="H5978" t="str">
            <v/>
          </cell>
          <cell r="I5978" t="str">
            <v/>
          </cell>
          <cell r="J5978" t="str">
            <v/>
          </cell>
          <cell r="K5978" t="str">
            <v>Large Commercial Aircraft</v>
          </cell>
          <cell r="L5978" t="str">
            <v>Boeing</v>
          </cell>
          <cell r="M5978" t="str">
            <v>Boeing 757</v>
          </cell>
        </row>
        <row r="5979">
          <cell r="A5979">
            <v>612</v>
          </cell>
          <cell r="B5979">
            <v>757</v>
          </cell>
          <cell r="C5979" t="str">
            <v>612#757</v>
          </cell>
          <cell r="D5979">
            <v>17261</v>
          </cell>
          <cell r="E5979">
            <v>1</v>
          </cell>
          <cell r="F5979" t="str">
            <v>C</v>
          </cell>
          <cell r="G5979" t="str">
            <v>C</v>
          </cell>
          <cell r="H5979" t="str">
            <v/>
          </cell>
          <cell r="I5979" t="str">
            <v/>
          </cell>
          <cell r="J5979" t="str">
            <v/>
          </cell>
          <cell r="K5979" t="str">
            <v>Large Commercial Aircraft</v>
          </cell>
          <cell r="L5979" t="str">
            <v>Boeing</v>
          </cell>
          <cell r="M5979" t="str">
            <v>Boeing New Single Aisle (NSA)</v>
          </cell>
        </row>
        <row r="5980">
          <cell r="A5980">
            <v>18</v>
          </cell>
          <cell r="B5980">
            <v>757</v>
          </cell>
          <cell r="C5980" t="str">
            <v>18#757</v>
          </cell>
          <cell r="D5980">
            <v>17261</v>
          </cell>
          <cell r="E5980">
            <v>1</v>
          </cell>
          <cell r="F5980" t="str">
            <v>C</v>
          </cell>
          <cell r="G5980" t="str">
            <v>C</v>
          </cell>
          <cell r="H5980" t="str">
            <v/>
          </cell>
          <cell r="I5980" t="str">
            <v/>
          </cell>
          <cell r="J5980" t="str">
            <v/>
          </cell>
          <cell r="K5980" t="str">
            <v>Large Commercial Aircraft</v>
          </cell>
          <cell r="L5980" t="str">
            <v>Comac</v>
          </cell>
          <cell r="M5980" t="str">
            <v>Comac C919</v>
          </cell>
        </row>
        <row r="5981">
          <cell r="A5981">
            <v>541</v>
          </cell>
          <cell r="B5981">
            <v>757</v>
          </cell>
          <cell r="C5981" t="str">
            <v>541#757</v>
          </cell>
          <cell r="D5981">
            <v>17261</v>
          </cell>
          <cell r="E5981">
            <v>1</v>
          </cell>
          <cell r="F5981" t="str">
            <v>C</v>
          </cell>
          <cell r="G5981" t="str">
            <v>C</v>
          </cell>
          <cell r="H5981" t="str">
            <v/>
          </cell>
          <cell r="I5981" t="str">
            <v/>
          </cell>
          <cell r="J5981" t="str">
            <v/>
          </cell>
          <cell r="K5981" t="str">
            <v>Large Commercial Aircraft</v>
          </cell>
          <cell r="L5981" t="str">
            <v>Irkut</v>
          </cell>
          <cell r="M5981" t="str">
            <v>Irkut MC-21</v>
          </cell>
        </row>
        <row r="5982">
          <cell r="A5982">
            <v>19</v>
          </cell>
          <cell r="B5982">
            <v>757</v>
          </cell>
          <cell r="C5982" t="str">
            <v>19#757</v>
          </cell>
          <cell r="D5982">
            <v>17261</v>
          </cell>
          <cell r="E5982">
            <v>1</v>
          </cell>
          <cell r="F5982" t="str">
            <v>C</v>
          </cell>
          <cell r="G5982" t="str">
            <v>C</v>
          </cell>
          <cell r="H5982" t="str">
            <v/>
          </cell>
          <cell r="I5982" t="str">
            <v/>
          </cell>
          <cell r="J5982" t="str">
            <v/>
          </cell>
          <cell r="K5982" t="str">
            <v>Large Commercial Aircraft</v>
          </cell>
          <cell r="L5982" t="str">
            <v>Irkut</v>
          </cell>
          <cell r="M5982" t="str">
            <v>Irkut MC-21</v>
          </cell>
        </row>
        <row r="5983">
          <cell r="A5983">
            <v>654</v>
          </cell>
          <cell r="B5983">
            <v>757</v>
          </cell>
          <cell r="C5983" t="str">
            <v>654#757</v>
          </cell>
          <cell r="D5983">
            <v>18124</v>
          </cell>
          <cell r="E5983">
            <v>1</v>
          </cell>
          <cell r="F5983" t="str">
            <v>D</v>
          </cell>
          <cell r="G5983" t="str">
            <v>D (105% C) [$17,261]</v>
          </cell>
          <cell r="H5983" t="str">
            <v/>
          </cell>
          <cell r="I5983" t="str">
            <v/>
          </cell>
          <cell r="J5983" t="str">
            <v/>
          </cell>
          <cell r="K5983" t="str">
            <v>Large Commercial Aircraft</v>
          </cell>
          <cell r="L5983" t="str">
            <v>Airbus</v>
          </cell>
          <cell r="M5983" t="str">
            <v>Airbus A322X</v>
          </cell>
        </row>
        <row r="5984">
          <cell r="A5984">
            <v>655</v>
          </cell>
          <cell r="B5984">
            <v>757</v>
          </cell>
          <cell r="C5984" t="str">
            <v>655#757</v>
          </cell>
          <cell r="D5984">
            <v>18124</v>
          </cell>
          <cell r="E5984">
            <v>1</v>
          </cell>
          <cell r="F5984" t="str">
            <v>D</v>
          </cell>
          <cell r="G5984" t="str">
            <v>D (105% C) [$17,261]</v>
          </cell>
          <cell r="H5984" t="str">
            <v/>
          </cell>
          <cell r="I5984" t="str">
            <v/>
          </cell>
          <cell r="J5984" t="str">
            <v/>
          </cell>
          <cell r="K5984" t="str">
            <v>Large Commercial Aircraft</v>
          </cell>
          <cell r="L5984" t="str">
            <v>Airbus</v>
          </cell>
          <cell r="M5984" t="str">
            <v>Airbus A322X</v>
          </cell>
        </row>
        <row r="5985">
          <cell r="A5985">
            <v>653</v>
          </cell>
          <cell r="B5985">
            <v>757</v>
          </cell>
          <cell r="C5985" t="str">
            <v>653#757</v>
          </cell>
          <cell r="D5985">
            <v>18124</v>
          </cell>
          <cell r="E5985">
            <v>1</v>
          </cell>
          <cell r="F5985" t="str">
            <v>D</v>
          </cell>
          <cell r="G5985" t="str">
            <v>D (105% C) [$17,261]</v>
          </cell>
          <cell r="H5985" t="str">
            <v/>
          </cell>
          <cell r="I5985" t="str">
            <v/>
          </cell>
          <cell r="J5985" t="str">
            <v/>
          </cell>
          <cell r="K5985" t="str">
            <v>Large Commercial Aircraft</v>
          </cell>
          <cell r="L5985" t="str">
            <v>Airbus</v>
          </cell>
          <cell r="M5985" t="str">
            <v>Airbus A220-500</v>
          </cell>
        </row>
        <row r="5986">
          <cell r="A5986">
            <v>660</v>
          </cell>
          <cell r="B5986">
            <v>757</v>
          </cell>
          <cell r="C5986" t="str">
            <v>660#757</v>
          </cell>
          <cell r="D5986">
            <v>18124</v>
          </cell>
          <cell r="E5986">
            <v>1</v>
          </cell>
          <cell r="F5986" t="str">
            <v>D</v>
          </cell>
          <cell r="G5986" t="str">
            <v>D (105% C) [$17,261]</v>
          </cell>
          <cell r="H5986" t="str">
            <v/>
          </cell>
          <cell r="I5986" t="str">
            <v/>
          </cell>
          <cell r="J5986" t="str">
            <v/>
          </cell>
          <cell r="K5986" t="str">
            <v>Large Commercial Aircraft</v>
          </cell>
          <cell r="L5986" t="str">
            <v>Airbus</v>
          </cell>
          <cell r="M5986" t="str">
            <v>Airbus A321 LR</v>
          </cell>
        </row>
        <row r="5987">
          <cell r="A5987">
            <v>661</v>
          </cell>
          <cell r="B5987">
            <v>757</v>
          </cell>
          <cell r="C5987" t="str">
            <v>661#757</v>
          </cell>
          <cell r="D5987">
            <v>18124</v>
          </cell>
          <cell r="E5987">
            <v>1</v>
          </cell>
          <cell r="F5987" t="str">
            <v>D</v>
          </cell>
          <cell r="G5987" t="str">
            <v>D (105% C) [$17,261]</v>
          </cell>
          <cell r="H5987" t="str">
            <v/>
          </cell>
          <cell r="I5987" t="str">
            <v/>
          </cell>
          <cell r="J5987" t="str">
            <v/>
          </cell>
          <cell r="K5987" t="str">
            <v>Large Commercial Aircraft</v>
          </cell>
          <cell r="L5987" t="str">
            <v>Airbus</v>
          </cell>
          <cell r="M5987" t="str">
            <v>Airbus A321 LR</v>
          </cell>
        </row>
        <row r="5988">
          <cell r="A5988">
            <v>662</v>
          </cell>
          <cell r="B5988">
            <v>757</v>
          </cell>
          <cell r="C5988" t="str">
            <v>662#757</v>
          </cell>
          <cell r="D5988">
            <v>18124</v>
          </cell>
          <cell r="E5988">
            <v>1</v>
          </cell>
          <cell r="F5988" t="str">
            <v>D</v>
          </cell>
          <cell r="G5988" t="str">
            <v>D (105% C) [$17,261]</v>
          </cell>
          <cell r="H5988" t="str">
            <v/>
          </cell>
          <cell r="I5988" t="str">
            <v/>
          </cell>
          <cell r="J5988" t="str">
            <v/>
          </cell>
          <cell r="K5988" t="str">
            <v>Large Commercial Aircraft</v>
          </cell>
          <cell r="L5988" t="str">
            <v>Airbus</v>
          </cell>
          <cell r="M5988" t="str">
            <v>Airbus A321 XLR</v>
          </cell>
        </row>
        <row r="5989">
          <cell r="A5989">
            <v>663</v>
          </cell>
          <cell r="B5989">
            <v>757</v>
          </cell>
          <cell r="C5989" t="str">
            <v>663#757</v>
          </cell>
          <cell r="D5989">
            <v>18124</v>
          </cell>
          <cell r="E5989">
            <v>1</v>
          </cell>
          <cell r="F5989" t="str">
            <v>D</v>
          </cell>
          <cell r="G5989" t="str">
            <v>D (105% C) [$17,261]</v>
          </cell>
          <cell r="H5989" t="str">
            <v/>
          </cell>
          <cell r="I5989" t="str">
            <v/>
          </cell>
          <cell r="J5989" t="str">
            <v/>
          </cell>
          <cell r="K5989" t="str">
            <v>Large Commercial Aircraft</v>
          </cell>
          <cell r="L5989" t="str">
            <v>Airbus</v>
          </cell>
          <cell r="M5989" t="str">
            <v>Airbus A321 XLR</v>
          </cell>
        </row>
        <row r="5990">
          <cell r="A5990">
            <v>668</v>
          </cell>
          <cell r="B5990">
            <v>758</v>
          </cell>
          <cell r="C5990" t="str">
            <v>668#758</v>
          </cell>
          <cell r="D5990">
            <v>12427</v>
          </cell>
          <cell r="E5990">
            <v>1</v>
          </cell>
          <cell r="F5990" t="str">
            <v>A</v>
          </cell>
          <cell r="G5990" t="str">
            <v>A</v>
          </cell>
          <cell r="H5990" t="str">
            <v/>
          </cell>
          <cell r="I5990" t="str">
            <v/>
          </cell>
          <cell r="J5990" t="str">
            <v/>
          </cell>
          <cell r="K5990" t="str">
            <v>Freighter</v>
          </cell>
          <cell r="L5990" t="str">
            <v>ATR</v>
          </cell>
          <cell r="M5990" t="str">
            <v>ATR 72-600F</v>
          </cell>
        </row>
        <row r="5991">
          <cell r="A5991">
            <v>667</v>
          </cell>
          <cell r="B5991">
            <v>758</v>
          </cell>
          <cell r="C5991" t="str">
            <v>667#758</v>
          </cell>
          <cell r="D5991">
            <v>12427</v>
          </cell>
          <cell r="E5991">
            <v>1</v>
          </cell>
          <cell r="F5991" t="str">
            <v>A</v>
          </cell>
          <cell r="G5991" t="str">
            <v>A</v>
          </cell>
          <cell r="H5991" t="str">
            <v/>
          </cell>
          <cell r="I5991" t="str">
            <v/>
          </cell>
          <cell r="J5991" t="str">
            <v/>
          </cell>
          <cell r="K5991" t="str">
            <v>Freighter</v>
          </cell>
          <cell r="L5991" t="str">
            <v>ATR</v>
          </cell>
          <cell r="M5991" t="str">
            <v>ATR 72/42 Freighter Conversion</v>
          </cell>
        </row>
        <row r="5992">
          <cell r="A5992">
            <v>299</v>
          </cell>
          <cell r="B5992">
            <v>758</v>
          </cell>
          <cell r="C5992" t="str">
            <v>299#758</v>
          </cell>
          <cell r="D5992">
            <v>13808</v>
          </cell>
          <cell r="E5992">
            <v>1</v>
          </cell>
          <cell r="F5992" t="str">
            <v>B</v>
          </cell>
          <cell r="G5992" t="str">
            <v>B</v>
          </cell>
          <cell r="H5992" t="str">
            <v/>
          </cell>
          <cell r="I5992" t="str">
            <v/>
          </cell>
          <cell r="J5992" t="str">
            <v/>
          </cell>
          <cell r="K5992" t="str">
            <v>Large Commercial Aircraft</v>
          </cell>
          <cell r="L5992" t="str">
            <v>Boeing</v>
          </cell>
          <cell r="M5992" t="str">
            <v>Boeing 717</v>
          </cell>
        </row>
        <row r="5993">
          <cell r="A5993">
            <v>541</v>
          </cell>
          <cell r="B5993">
            <v>758</v>
          </cell>
          <cell r="C5993" t="str">
            <v>541#758</v>
          </cell>
          <cell r="D5993">
            <v>13808</v>
          </cell>
          <cell r="E5993">
            <v>1</v>
          </cell>
          <cell r="F5993" t="str">
            <v>B</v>
          </cell>
          <cell r="G5993" t="str">
            <v>B</v>
          </cell>
          <cell r="H5993" t="str">
            <v/>
          </cell>
          <cell r="I5993" t="str">
            <v/>
          </cell>
          <cell r="J5993" t="str">
            <v/>
          </cell>
          <cell r="K5993" t="str">
            <v>Large Commercial Aircraft</v>
          </cell>
          <cell r="L5993" t="str">
            <v>Irkut</v>
          </cell>
          <cell r="M5993" t="str">
            <v>Irkut MC-21</v>
          </cell>
        </row>
        <row r="5994">
          <cell r="A5994">
            <v>19</v>
          </cell>
          <cell r="B5994">
            <v>758</v>
          </cell>
          <cell r="C5994" t="str">
            <v>19#758</v>
          </cell>
          <cell r="D5994">
            <v>13808</v>
          </cell>
          <cell r="E5994">
            <v>1</v>
          </cell>
          <cell r="F5994" t="str">
            <v>B</v>
          </cell>
          <cell r="G5994" t="str">
            <v>B</v>
          </cell>
          <cell r="H5994" t="str">
            <v/>
          </cell>
          <cell r="I5994" t="str">
            <v/>
          </cell>
          <cell r="J5994" t="str">
            <v/>
          </cell>
          <cell r="K5994" t="str">
            <v>Large Commercial Aircraft</v>
          </cell>
          <cell r="L5994" t="str">
            <v>Irkut</v>
          </cell>
          <cell r="M5994" t="str">
            <v>Irkut MC-21</v>
          </cell>
        </row>
        <row r="5995">
          <cell r="A5995">
            <v>671</v>
          </cell>
          <cell r="B5995">
            <v>758</v>
          </cell>
          <cell r="C5995" t="str">
            <v>671#758</v>
          </cell>
          <cell r="D5995">
            <v>17605</v>
          </cell>
          <cell r="E5995">
            <v>1</v>
          </cell>
          <cell r="F5995" t="str">
            <v>C</v>
          </cell>
          <cell r="G5995" t="str">
            <v>C</v>
          </cell>
          <cell r="H5995" t="str">
            <v/>
          </cell>
          <cell r="I5995" t="str">
            <v/>
          </cell>
          <cell r="J5995" t="str">
            <v/>
          </cell>
          <cell r="K5995" t="str">
            <v>Freighter</v>
          </cell>
          <cell r="L5995" t="str">
            <v>Embraer</v>
          </cell>
          <cell r="M5995" t="str">
            <v>Embraer E190F (P2F)</v>
          </cell>
        </row>
        <row r="5996">
          <cell r="A5996">
            <v>672</v>
          </cell>
          <cell r="B5996">
            <v>758</v>
          </cell>
          <cell r="C5996" t="str">
            <v>672#758</v>
          </cell>
          <cell r="D5996">
            <v>17605</v>
          </cell>
          <cell r="E5996">
            <v>1</v>
          </cell>
          <cell r="F5996" t="str">
            <v>C</v>
          </cell>
          <cell r="G5996" t="str">
            <v>C</v>
          </cell>
          <cell r="H5996" t="str">
            <v/>
          </cell>
          <cell r="I5996" t="str">
            <v/>
          </cell>
          <cell r="J5996" t="str">
            <v/>
          </cell>
          <cell r="K5996" t="str">
            <v>Freighter</v>
          </cell>
          <cell r="L5996" t="str">
            <v>Embraer</v>
          </cell>
          <cell r="M5996" t="str">
            <v>Embraer E195F (P2F)</v>
          </cell>
        </row>
        <row r="5997">
          <cell r="A5997">
            <v>515</v>
          </cell>
          <cell r="B5997">
            <v>758</v>
          </cell>
          <cell r="C5997" t="str">
            <v>515#758</v>
          </cell>
          <cell r="D5997">
            <v>20712</v>
          </cell>
          <cell r="E5997">
            <v>1</v>
          </cell>
          <cell r="F5997" t="str">
            <v>D</v>
          </cell>
          <cell r="G5997" t="str">
            <v>D</v>
          </cell>
          <cell r="H5997" t="str">
            <v/>
          </cell>
          <cell r="I5997" t="str">
            <v/>
          </cell>
          <cell r="J5997" t="str">
            <v/>
          </cell>
          <cell r="K5997" t="str">
            <v>Large Commercial Aircraft</v>
          </cell>
          <cell r="L5997" t="str">
            <v>Airbus</v>
          </cell>
          <cell r="M5997" t="str">
            <v>Airbus A321neo</v>
          </cell>
        </row>
        <row r="5998">
          <cell r="A5998">
            <v>536</v>
          </cell>
          <cell r="B5998">
            <v>758</v>
          </cell>
          <cell r="C5998" t="str">
            <v>536#758</v>
          </cell>
          <cell r="D5998">
            <v>20712</v>
          </cell>
          <cell r="E5998">
            <v>1</v>
          </cell>
          <cell r="F5998" t="str">
            <v>D</v>
          </cell>
          <cell r="G5998" t="str">
            <v>D</v>
          </cell>
          <cell r="H5998" t="str">
            <v/>
          </cell>
          <cell r="I5998" t="str">
            <v/>
          </cell>
          <cell r="J5998" t="str">
            <v/>
          </cell>
          <cell r="K5998" t="str">
            <v>Large Commercial Aircraft</v>
          </cell>
          <cell r="L5998" t="str">
            <v>Boeing</v>
          </cell>
          <cell r="M5998" t="str">
            <v>Boeing 737 Classic: 737-500</v>
          </cell>
        </row>
        <row r="5999">
          <cell r="A5999">
            <v>309</v>
          </cell>
          <cell r="B5999">
            <v>758</v>
          </cell>
          <cell r="C5999" t="str">
            <v>309#758</v>
          </cell>
          <cell r="D5999">
            <v>20712</v>
          </cell>
          <cell r="E5999">
            <v>1</v>
          </cell>
          <cell r="F5999" t="str">
            <v>D</v>
          </cell>
          <cell r="G5999" t="str">
            <v>D</v>
          </cell>
          <cell r="H5999" t="str">
            <v/>
          </cell>
          <cell r="I5999" t="str">
            <v/>
          </cell>
          <cell r="J5999" t="str">
            <v/>
          </cell>
          <cell r="K5999" t="str">
            <v>Large Commercial Aircraft</v>
          </cell>
          <cell r="L5999" t="str">
            <v>Boeing</v>
          </cell>
          <cell r="M5999" t="str">
            <v>Boeing 737 MAX: 737 MAX 10</v>
          </cell>
        </row>
        <row r="6000">
          <cell r="A6000">
            <v>195</v>
          </cell>
          <cell r="B6000">
            <v>758</v>
          </cell>
          <cell r="C6000" t="str">
            <v>195#758</v>
          </cell>
          <cell r="D6000">
            <v>20712</v>
          </cell>
          <cell r="E6000">
            <v>1</v>
          </cell>
          <cell r="F6000" t="str">
            <v>D</v>
          </cell>
          <cell r="G6000" t="str">
            <v>D</v>
          </cell>
          <cell r="H6000" t="str">
            <v/>
          </cell>
          <cell r="I6000" t="str">
            <v/>
          </cell>
          <cell r="J6000" t="str">
            <v/>
          </cell>
          <cell r="K6000" t="str">
            <v>Large Commercial Aircraft</v>
          </cell>
          <cell r="L6000" t="str">
            <v>Boeing</v>
          </cell>
          <cell r="M6000" t="str">
            <v>Boeing 737 MAX: 737 MAX 7</v>
          </cell>
        </row>
        <row r="6001">
          <cell r="A6001">
            <v>196</v>
          </cell>
          <cell r="B6001">
            <v>758</v>
          </cell>
          <cell r="C6001" t="str">
            <v>196#758</v>
          </cell>
          <cell r="D6001">
            <v>20712</v>
          </cell>
          <cell r="E6001">
            <v>1</v>
          </cell>
          <cell r="F6001" t="str">
            <v>D</v>
          </cell>
          <cell r="G6001" t="str">
            <v>D</v>
          </cell>
          <cell r="H6001" t="str">
            <v/>
          </cell>
          <cell r="I6001" t="str">
            <v/>
          </cell>
          <cell r="J6001" t="str">
            <v/>
          </cell>
          <cell r="K6001" t="str">
            <v>Large Commercial Aircraft</v>
          </cell>
          <cell r="L6001" t="str">
            <v>Boeing</v>
          </cell>
          <cell r="M6001" t="str">
            <v>Boeing 737 MAX: 737 MAX 8</v>
          </cell>
        </row>
        <row r="6002">
          <cell r="A6002">
            <v>211</v>
          </cell>
          <cell r="B6002">
            <v>758</v>
          </cell>
          <cell r="C6002" t="str">
            <v>211#758</v>
          </cell>
          <cell r="D6002">
            <v>20712</v>
          </cell>
          <cell r="E6002">
            <v>1</v>
          </cell>
          <cell r="F6002" t="str">
            <v>D</v>
          </cell>
          <cell r="G6002" t="str">
            <v>D</v>
          </cell>
          <cell r="H6002" t="str">
            <v/>
          </cell>
          <cell r="I6002" t="str">
            <v/>
          </cell>
          <cell r="J6002" t="str">
            <v/>
          </cell>
          <cell r="K6002" t="str">
            <v>Large Commercial Aircraft</v>
          </cell>
          <cell r="L6002" t="str">
            <v>Airbus</v>
          </cell>
          <cell r="M6002" t="str">
            <v>Airbus A321neo</v>
          </cell>
        </row>
        <row r="6003">
          <cell r="A6003">
            <v>534</v>
          </cell>
          <cell r="B6003">
            <v>758</v>
          </cell>
          <cell r="C6003" t="str">
            <v>534#758</v>
          </cell>
          <cell r="D6003">
            <v>20712</v>
          </cell>
          <cell r="E6003">
            <v>1</v>
          </cell>
          <cell r="F6003" t="str">
            <v>D</v>
          </cell>
          <cell r="G6003" t="str">
            <v>D</v>
          </cell>
          <cell r="H6003" t="str">
            <v/>
          </cell>
          <cell r="I6003" t="str">
            <v/>
          </cell>
          <cell r="J6003" t="str">
            <v/>
          </cell>
          <cell r="K6003" t="str">
            <v>Large Commercial Aircraft</v>
          </cell>
          <cell r="L6003" t="str">
            <v>Boeing</v>
          </cell>
          <cell r="M6003" t="str">
            <v>Boeing 737 Classic: 737-300</v>
          </cell>
        </row>
        <row r="6004">
          <cell r="A6004">
            <v>535</v>
          </cell>
          <cell r="B6004">
            <v>758</v>
          </cell>
          <cell r="C6004" t="str">
            <v>535#758</v>
          </cell>
          <cell r="D6004">
            <v>20712</v>
          </cell>
          <cell r="E6004">
            <v>1</v>
          </cell>
          <cell r="F6004" t="str">
            <v>D</v>
          </cell>
          <cell r="G6004" t="str">
            <v>D</v>
          </cell>
          <cell r="H6004" t="str">
            <v/>
          </cell>
          <cell r="I6004" t="str">
            <v/>
          </cell>
          <cell r="J6004" t="str">
            <v/>
          </cell>
          <cell r="K6004" t="str">
            <v>Large Commercial Aircraft</v>
          </cell>
          <cell r="L6004" t="str">
            <v>Boeing</v>
          </cell>
          <cell r="M6004" t="str">
            <v>Boeing 737 Classic: 737-400</v>
          </cell>
        </row>
        <row r="6005">
          <cell r="A6005">
            <v>221</v>
          </cell>
          <cell r="B6005">
            <v>758</v>
          </cell>
          <cell r="C6005" t="str">
            <v>221#758</v>
          </cell>
          <cell r="D6005">
            <v>20712</v>
          </cell>
          <cell r="E6005">
            <v>1</v>
          </cell>
          <cell r="F6005" t="str">
            <v>D</v>
          </cell>
          <cell r="G6005" t="str">
            <v>D</v>
          </cell>
          <cell r="H6005" t="str">
            <v/>
          </cell>
          <cell r="I6005" t="str">
            <v/>
          </cell>
          <cell r="J6005" t="str">
            <v/>
          </cell>
          <cell r="K6005" t="str">
            <v>Large Commercial Aircraft</v>
          </cell>
          <cell r="L6005" t="str">
            <v>Airbus</v>
          </cell>
          <cell r="M6005" t="str">
            <v>Airbus A220-100</v>
          </cell>
        </row>
        <row r="6006">
          <cell r="A6006">
            <v>222</v>
          </cell>
          <cell r="B6006">
            <v>758</v>
          </cell>
          <cell r="C6006" t="str">
            <v>222#758</v>
          </cell>
          <cell r="D6006">
            <v>20712</v>
          </cell>
          <cell r="E6006">
            <v>1</v>
          </cell>
          <cell r="F6006" t="str">
            <v>D</v>
          </cell>
          <cell r="G6006" t="str">
            <v>D</v>
          </cell>
          <cell r="H6006" t="str">
            <v/>
          </cell>
          <cell r="I6006" t="str">
            <v/>
          </cell>
          <cell r="J6006" t="str">
            <v/>
          </cell>
          <cell r="K6006" t="str">
            <v>Large Commercial Aircraft</v>
          </cell>
          <cell r="L6006" t="str">
            <v>Airbus</v>
          </cell>
          <cell r="M6006" t="str">
            <v>Airbus A220-300</v>
          </cell>
        </row>
        <row r="6007">
          <cell r="A6007">
            <v>634</v>
          </cell>
          <cell r="B6007">
            <v>758</v>
          </cell>
          <cell r="C6007" t="str">
            <v>634#758</v>
          </cell>
          <cell r="D6007">
            <v>20712</v>
          </cell>
          <cell r="E6007">
            <v>1</v>
          </cell>
          <cell r="F6007" t="str">
            <v>D</v>
          </cell>
          <cell r="G6007" t="str">
            <v>D</v>
          </cell>
          <cell r="H6007" t="str">
            <v/>
          </cell>
          <cell r="I6007" t="str">
            <v/>
          </cell>
          <cell r="J6007" t="str">
            <v/>
          </cell>
          <cell r="K6007" t="str">
            <v>Large Commercial Aircraft</v>
          </cell>
          <cell r="L6007" t="str">
            <v>Airbus</v>
          </cell>
          <cell r="M6007" t="str">
            <v>A319-100</v>
          </cell>
        </row>
        <row r="6008">
          <cell r="A6008">
            <v>633</v>
          </cell>
          <cell r="B6008">
            <v>758</v>
          </cell>
          <cell r="C6008" t="str">
            <v>633#758</v>
          </cell>
          <cell r="D6008">
            <v>20712</v>
          </cell>
          <cell r="E6008">
            <v>1</v>
          </cell>
          <cell r="F6008" t="str">
            <v>D</v>
          </cell>
          <cell r="G6008" t="str">
            <v>D</v>
          </cell>
          <cell r="H6008">
            <v>12000</v>
          </cell>
          <cell r="I6008">
            <v>0.72599999999999998</v>
          </cell>
          <cell r="J6008" t="str">
            <v/>
          </cell>
          <cell r="K6008" t="str">
            <v>Large Commercial Aircraft</v>
          </cell>
          <cell r="L6008" t="str">
            <v>Airbus</v>
          </cell>
          <cell r="M6008" t="str">
            <v>A320-200</v>
          </cell>
        </row>
        <row r="6009">
          <cell r="A6009">
            <v>206</v>
          </cell>
          <cell r="B6009">
            <v>758</v>
          </cell>
          <cell r="C6009" t="str">
            <v>206#758</v>
          </cell>
          <cell r="D6009">
            <v>20712</v>
          </cell>
          <cell r="E6009">
            <v>1</v>
          </cell>
          <cell r="F6009" t="str">
            <v>D</v>
          </cell>
          <cell r="G6009" t="str">
            <v>D</v>
          </cell>
          <cell r="H6009" t="str">
            <v/>
          </cell>
          <cell r="I6009" t="str">
            <v/>
          </cell>
          <cell r="J6009" t="str">
            <v/>
          </cell>
          <cell r="K6009" t="str">
            <v>Large Commercial Aircraft</v>
          </cell>
          <cell r="L6009" t="str">
            <v>Airbus</v>
          </cell>
          <cell r="M6009" t="str">
            <v>Airbus A319ceo</v>
          </cell>
        </row>
        <row r="6010">
          <cell r="A6010">
            <v>510</v>
          </cell>
          <cell r="B6010">
            <v>758</v>
          </cell>
          <cell r="C6010" t="str">
            <v>510#758</v>
          </cell>
          <cell r="D6010">
            <v>20712</v>
          </cell>
          <cell r="E6010">
            <v>1</v>
          </cell>
          <cell r="F6010" t="str">
            <v>D</v>
          </cell>
          <cell r="G6010" t="str">
            <v>D</v>
          </cell>
          <cell r="H6010" t="str">
            <v/>
          </cell>
          <cell r="I6010" t="str">
            <v/>
          </cell>
          <cell r="J6010" t="str">
            <v/>
          </cell>
          <cell r="K6010" t="str">
            <v>Large Commercial Aircraft</v>
          </cell>
          <cell r="L6010" t="str">
            <v>Airbus</v>
          </cell>
          <cell r="M6010" t="str">
            <v>Airbus A319ceo</v>
          </cell>
        </row>
        <row r="6011">
          <cell r="A6011">
            <v>207</v>
          </cell>
          <cell r="B6011">
            <v>758</v>
          </cell>
          <cell r="C6011" t="str">
            <v>207#758</v>
          </cell>
          <cell r="D6011">
            <v>20712</v>
          </cell>
          <cell r="E6011">
            <v>1</v>
          </cell>
          <cell r="F6011" t="str">
            <v>D</v>
          </cell>
          <cell r="G6011" t="str">
            <v>D</v>
          </cell>
          <cell r="H6011" t="str">
            <v/>
          </cell>
          <cell r="I6011" t="str">
            <v/>
          </cell>
          <cell r="J6011" t="str">
            <v/>
          </cell>
          <cell r="K6011" t="str">
            <v>Large Commercial Aircraft</v>
          </cell>
          <cell r="L6011" t="str">
            <v>Airbus</v>
          </cell>
          <cell r="M6011" t="str">
            <v>Airbus A320ceo</v>
          </cell>
        </row>
        <row r="6012">
          <cell r="A6012">
            <v>511</v>
          </cell>
          <cell r="B6012">
            <v>758</v>
          </cell>
          <cell r="C6012" t="str">
            <v>511#758</v>
          </cell>
          <cell r="D6012">
            <v>20712</v>
          </cell>
          <cell r="E6012">
            <v>1</v>
          </cell>
          <cell r="F6012" t="str">
            <v>D</v>
          </cell>
          <cell r="G6012" t="str">
            <v>D</v>
          </cell>
          <cell r="H6012" t="str">
            <v/>
          </cell>
          <cell r="I6012" t="str">
            <v/>
          </cell>
          <cell r="J6012" t="str">
            <v/>
          </cell>
          <cell r="K6012" t="str">
            <v>Large Commercial Aircraft</v>
          </cell>
          <cell r="L6012" t="str">
            <v>Airbus</v>
          </cell>
          <cell r="M6012" t="str">
            <v>Airbus A320ceo</v>
          </cell>
        </row>
        <row r="6013">
          <cell r="A6013">
            <v>208</v>
          </cell>
          <cell r="B6013">
            <v>758</v>
          </cell>
          <cell r="C6013" t="str">
            <v>208#758</v>
          </cell>
          <cell r="D6013">
            <v>20712</v>
          </cell>
          <cell r="E6013">
            <v>1</v>
          </cell>
          <cell r="F6013" t="str">
            <v>D</v>
          </cell>
          <cell r="G6013" t="str">
            <v>D</v>
          </cell>
          <cell r="H6013" t="str">
            <v/>
          </cell>
          <cell r="I6013" t="str">
            <v/>
          </cell>
          <cell r="J6013" t="str">
            <v/>
          </cell>
          <cell r="K6013" t="str">
            <v>Large Commercial Aircraft</v>
          </cell>
          <cell r="L6013" t="str">
            <v>Airbus</v>
          </cell>
          <cell r="M6013" t="str">
            <v>Airbus A321ceo</v>
          </cell>
        </row>
        <row r="6014">
          <cell r="A6014">
            <v>512</v>
          </cell>
          <cell r="B6014">
            <v>758</v>
          </cell>
          <cell r="C6014" t="str">
            <v>512#758</v>
          </cell>
          <cell r="D6014">
            <v>20712</v>
          </cell>
          <cell r="E6014">
            <v>1</v>
          </cell>
          <cell r="F6014" t="str">
            <v>D</v>
          </cell>
          <cell r="G6014" t="str">
            <v>D</v>
          </cell>
          <cell r="H6014" t="str">
            <v/>
          </cell>
          <cell r="I6014" t="str">
            <v/>
          </cell>
          <cell r="J6014" t="str">
            <v/>
          </cell>
          <cell r="K6014" t="str">
            <v>Large Commercial Aircraft</v>
          </cell>
          <cell r="L6014" t="str">
            <v>Airbus</v>
          </cell>
          <cell r="M6014" t="str">
            <v>Airbus A321ceo</v>
          </cell>
        </row>
        <row r="6015">
          <cell r="A6015">
            <v>513</v>
          </cell>
          <cell r="B6015">
            <v>758</v>
          </cell>
          <cell r="C6015" t="str">
            <v>513#758</v>
          </cell>
          <cell r="D6015">
            <v>20712</v>
          </cell>
          <cell r="E6015">
            <v>1</v>
          </cell>
          <cell r="F6015" t="str">
            <v>D</v>
          </cell>
          <cell r="G6015" t="str">
            <v>D</v>
          </cell>
          <cell r="H6015" t="str">
            <v/>
          </cell>
          <cell r="I6015" t="str">
            <v/>
          </cell>
          <cell r="J6015" t="str">
            <v/>
          </cell>
          <cell r="K6015" t="str">
            <v>Large Commercial Aircraft</v>
          </cell>
          <cell r="L6015" t="str">
            <v>Airbus</v>
          </cell>
          <cell r="M6015" t="str">
            <v>Airbus A319neo</v>
          </cell>
        </row>
        <row r="6016">
          <cell r="A6016">
            <v>209</v>
          </cell>
          <cell r="B6016">
            <v>758</v>
          </cell>
          <cell r="C6016" t="str">
            <v>209#758</v>
          </cell>
          <cell r="D6016">
            <v>20712</v>
          </cell>
          <cell r="E6016">
            <v>1</v>
          </cell>
          <cell r="F6016" t="str">
            <v>D</v>
          </cell>
          <cell r="G6016" t="str">
            <v>D</v>
          </cell>
          <cell r="H6016" t="str">
            <v/>
          </cell>
          <cell r="I6016" t="str">
            <v/>
          </cell>
          <cell r="J6016" t="str">
            <v/>
          </cell>
          <cell r="K6016" t="str">
            <v>Large Commercial Aircraft</v>
          </cell>
          <cell r="L6016" t="str">
            <v>Airbus</v>
          </cell>
          <cell r="M6016" t="str">
            <v>Airbus A319neo</v>
          </cell>
        </row>
        <row r="6017">
          <cell r="A6017">
            <v>514</v>
          </cell>
          <cell r="B6017">
            <v>758</v>
          </cell>
          <cell r="C6017" t="str">
            <v>514#758</v>
          </cell>
          <cell r="D6017">
            <v>20712</v>
          </cell>
          <cell r="E6017">
            <v>1</v>
          </cell>
          <cell r="F6017" t="str">
            <v>D</v>
          </cell>
          <cell r="G6017" t="str">
            <v>D</v>
          </cell>
          <cell r="H6017" t="str">
            <v/>
          </cell>
          <cell r="I6017" t="str">
            <v/>
          </cell>
          <cell r="J6017" t="str">
            <v/>
          </cell>
          <cell r="K6017" t="str">
            <v>Large Commercial Aircraft</v>
          </cell>
          <cell r="L6017" t="str">
            <v>Airbus</v>
          </cell>
          <cell r="M6017" t="str">
            <v>Airbus A320neo</v>
          </cell>
        </row>
        <row r="6018">
          <cell r="A6018">
            <v>210</v>
          </cell>
          <cell r="B6018">
            <v>758</v>
          </cell>
          <cell r="C6018" t="str">
            <v>210#758</v>
          </cell>
          <cell r="D6018">
            <v>20712</v>
          </cell>
          <cell r="E6018">
            <v>1</v>
          </cell>
          <cell r="F6018" t="str">
            <v>D</v>
          </cell>
          <cell r="G6018" t="str">
            <v>D</v>
          </cell>
          <cell r="H6018" t="str">
            <v/>
          </cell>
          <cell r="I6018" t="str">
            <v/>
          </cell>
          <cell r="J6018" t="str">
            <v/>
          </cell>
          <cell r="K6018" t="str">
            <v>Large Commercial Aircraft</v>
          </cell>
          <cell r="L6018" t="str">
            <v>Airbus</v>
          </cell>
          <cell r="M6018" t="str">
            <v>Airbus A320neo</v>
          </cell>
        </row>
        <row r="6019">
          <cell r="A6019">
            <v>665</v>
          </cell>
          <cell r="B6019">
            <v>758</v>
          </cell>
          <cell r="C6019" t="str">
            <v>665#758</v>
          </cell>
          <cell r="D6019">
            <v>20712</v>
          </cell>
          <cell r="E6019">
            <v>1</v>
          </cell>
          <cell r="F6019" t="str">
            <v>D</v>
          </cell>
          <cell r="G6019" t="str">
            <v>D</v>
          </cell>
          <cell r="H6019" t="str">
            <v/>
          </cell>
          <cell r="I6019" t="str">
            <v/>
          </cell>
          <cell r="J6019" t="str">
            <v/>
          </cell>
          <cell r="K6019" t="str">
            <v>Freighter</v>
          </cell>
          <cell r="L6019" t="str">
            <v>Airbus</v>
          </cell>
          <cell r="M6019" t="str">
            <v>A320-200P2F</v>
          </cell>
        </row>
        <row r="6020">
          <cell r="A6020">
            <v>666</v>
          </cell>
          <cell r="B6020">
            <v>758</v>
          </cell>
          <cell r="C6020" t="str">
            <v>666#758</v>
          </cell>
          <cell r="D6020">
            <v>20712</v>
          </cell>
          <cell r="E6020">
            <v>1</v>
          </cell>
          <cell r="F6020" t="str">
            <v>D</v>
          </cell>
          <cell r="G6020" t="str">
            <v>D</v>
          </cell>
          <cell r="H6020" t="str">
            <v/>
          </cell>
          <cell r="I6020" t="str">
            <v/>
          </cell>
          <cell r="J6020" t="str">
            <v/>
          </cell>
          <cell r="K6020" t="str">
            <v>Freighter</v>
          </cell>
          <cell r="L6020" t="str">
            <v>Airbus</v>
          </cell>
          <cell r="M6020" t="str">
            <v>A321P2F</v>
          </cell>
        </row>
        <row r="6021">
          <cell r="A6021">
            <v>573</v>
          </cell>
          <cell r="B6021">
            <v>758</v>
          </cell>
          <cell r="C6021" t="str">
            <v>573#758</v>
          </cell>
          <cell r="D6021">
            <v>20712</v>
          </cell>
          <cell r="E6021">
            <v>1</v>
          </cell>
          <cell r="F6021" t="str">
            <v>D</v>
          </cell>
          <cell r="G6021" t="str">
            <v>D</v>
          </cell>
          <cell r="H6021" t="str">
            <v/>
          </cell>
          <cell r="I6021" t="str">
            <v/>
          </cell>
          <cell r="J6021" t="str">
            <v/>
          </cell>
          <cell r="K6021" t="str">
            <v>Freighter</v>
          </cell>
          <cell r="L6021" t="str">
            <v>Boeing</v>
          </cell>
          <cell r="M6021" t="str">
            <v>Boeing 737-300SF</v>
          </cell>
        </row>
        <row r="6022">
          <cell r="A6022">
            <v>572</v>
          </cell>
          <cell r="B6022">
            <v>758</v>
          </cell>
          <cell r="C6022" t="str">
            <v>572#758</v>
          </cell>
          <cell r="D6022">
            <v>20712</v>
          </cell>
          <cell r="E6022">
            <v>1</v>
          </cell>
          <cell r="F6022" t="str">
            <v>D</v>
          </cell>
          <cell r="G6022" t="str">
            <v>D</v>
          </cell>
          <cell r="H6022" t="str">
            <v/>
          </cell>
          <cell r="I6022" t="str">
            <v/>
          </cell>
          <cell r="J6022" t="str">
            <v/>
          </cell>
          <cell r="K6022" t="str">
            <v>Freighter</v>
          </cell>
          <cell r="L6022" t="str">
            <v>Boeing</v>
          </cell>
          <cell r="M6022" t="str">
            <v>Boeing 737-400SF</v>
          </cell>
        </row>
        <row r="6023">
          <cell r="A6023">
            <v>591</v>
          </cell>
          <cell r="B6023">
            <v>758</v>
          </cell>
          <cell r="C6023" t="str">
            <v>591#758</v>
          </cell>
          <cell r="D6023">
            <v>20712</v>
          </cell>
          <cell r="E6023">
            <v>1</v>
          </cell>
          <cell r="F6023" t="str">
            <v>D</v>
          </cell>
          <cell r="G6023" t="str">
            <v>D</v>
          </cell>
          <cell r="H6023" t="str">
            <v/>
          </cell>
          <cell r="I6023" t="str">
            <v/>
          </cell>
          <cell r="J6023" t="str">
            <v/>
          </cell>
          <cell r="K6023" t="str">
            <v>Freighter</v>
          </cell>
          <cell r="L6023" t="str">
            <v>Boeing</v>
          </cell>
          <cell r="M6023" t="str">
            <v>Boeing 737-700C</v>
          </cell>
        </row>
        <row r="6024">
          <cell r="A6024">
            <v>571</v>
          </cell>
          <cell r="B6024">
            <v>758</v>
          </cell>
          <cell r="C6024" t="str">
            <v>571#758</v>
          </cell>
          <cell r="D6024">
            <v>20712</v>
          </cell>
          <cell r="E6024">
            <v>1</v>
          </cell>
          <cell r="F6024" t="str">
            <v>D</v>
          </cell>
          <cell r="G6024" t="str">
            <v>D</v>
          </cell>
          <cell r="H6024" t="str">
            <v/>
          </cell>
          <cell r="I6024" t="str">
            <v/>
          </cell>
          <cell r="J6024" t="str">
            <v/>
          </cell>
          <cell r="K6024" t="str">
            <v>Freighter</v>
          </cell>
          <cell r="L6024" t="str">
            <v>Boeing</v>
          </cell>
          <cell r="M6024" t="str">
            <v>Boeing 737-700/-800CF</v>
          </cell>
        </row>
        <row r="6025">
          <cell r="A6025">
            <v>596</v>
          </cell>
          <cell r="B6025">
            <v>758</v>
          </cell>
          <cell r="C6025" t="str">
            <v>596#758</v>
          </cell>
          <cell r="D6025">
            <v>20712</v>
          </cell>
          <cell r="E6025">
            <v>1</v>
          </cell>
          <cell r="F6025" t="str">
            <v>D</v>
          </cell>
          <cell r="G6025" t="str">
            <v>D</v>
          </cell>
          <cell r="H6025" t="str">
            <v/>
          </cell>
          <cell r="I6025" t="str">
            <v/>
          </cell>
          <cell r="J6025" t="str">
            <v/>
          </cell>
          <cell r="K6025" t="str">
            <v>Freighter</v>
          </cell>
          <cell r="L6025" t="str">
            <v>Boeing</v>
          </cell>
          <cell r="M6025" t="str">
            <v>Boeing 757-200 PF/SF</v>
          </cell>
        </row>
        <row r="6026">
          <cell r="A6026">
            <v>595</v>
          </cell>
          <cell r="B6026">
            <v>758</v>
          </cell>
          <cell r="C6026" t="str">
            <v>595#758</v>
          </cell>
          <cell r="D6026">
            <v>20712</v>
          </cell>
          <cell r="E6026">
            <v>1</v>
          </cell>
          <cell r="F6026" t="str">
            <v>D</v>
          </cell>
          <cell r="G6026" t="str">
            <v>D</v>
          </cell>
          <cell r="H6026" t="str">
            <v/>
          </cell>
          <cell r="I6026" t="str">
            <v/>
          </cell>
          <cell r="J6026" t="str">
            <v/>
          </cell>
          <cell r="K6026" t="str">
            <v>Freighter</v>
          </cell>
          <cell r="L6026" t="str">
            <v>Boeing</v>
          </cell>
          <cell r="M6026" t="str">
            <v>Boeing 757-200 PF/SF</v>
          </cell>
        </row>
        <row r="6027">
          <cell r="A6027">
            <v>674</v>
          </cell>
          <cell r="B6027">
            <v>758</v>
          </cell>
          <cell r="C6027" t="str">
            <v>674#758</v>
          </cell>
          <cell r="D6027">
            <v>20712</v>
          </cell>
          <cell r="E6027">
            <v>1</v>
          </cell>
          <cell r="F6027" t="str">
            <v>D</v>
          </cell>
          <cell r="G6027" t="str">
            <v>D</v>
          </cell>
          <cell r="H6027" t="str">
            <v/>
          </cell>
          <cell r="I6027" t="str">
            <v/>
          </cell>
          <cell r="J6027" t="str">
            <v/>
          </cell>
          <cell r="K6027" t="str">
            <v>Business Jet</v>
          </cell>
          <cell r="L6027" t="str">
            <v>Airbus</v>
          </cell>
          <cell r="M6027" t="str">
            <v>Airbus ACJ TwoTwenty</v>
          </cell>
        </row>
        <row r="6028">
          <cell r="A6028">
            <v>296</v>
          </cell>
          <cell r="B6028">
            <v>758</v>
          </cell>
          <cell r="C6028" t="str">
            <v>296#758</v>
          </cell>
          <cell r="D6028">
            <v>20712</v>
          </cell>
          <cell r="E6028">
            <v>1</v>
          </cell>
          <cell r="F6028" t="str">
            <v>D</v>
          </cell>
          <cell r="G6028" t="str">
            <v>D</v>
          </cell>
          <cell r="H6028" t="str">
            <v/>
          </cell>
          <cell r="I6028" t="str">
            <v/>
          </cell>
          <cell r="J6028" t="str">
            <v/>
          </cell>
          <cell r="K6028" t="str">
            <v>Business Jet</v>
          </cell>
          <cell r="L6028" t="str">
            <v>Airbus</v>
          </cell>
          <cell r="M6028" t="str">
            <v>Airbus ACJ320 Family</v>
          </cell>
        </row>
        <row r="6029">
          <cell r="A6029">
            <v>526</v>
          </cell>
          <cell r="B6029">
            <v>758</v>
          </cell>
          <cell r="C6029" t="str">
            <v>526#758</v>
          </cell>
          <cell r="D6029">
            <v>20712</v>
          </cell>
          <cell r="E6029">
            <v>1</v>
          </cell>
          <cell r="F6029" t="str">
            <v>D</v>
          </cell>
          <cell r="G6029" t="str">
            <v>D</v>
          </cell>
          <cell r="H6029" t="str">
            <v/>
          </cell>
          <cell r="I6029" t="str">
            <v/>
          </cell>
          <cell r="J6029" t="str">
            <v/>
          </cell>
          <cell r="K6029" t="str">
            <v>Business Jet</v>
          </cell>
          <cell r="L6029" t="str">
            <v>Airbus</v>
          </cell>
          <cell r="M6029" t="str">
            <v>Airbus ACJ320 Family</v>
          </cell>
        </row>
        <row r="6030">
          <cell r="A6030">
            <v>528</v>
          </cell>
          <cell r="B6030">
            <v>758</v>
          </cell>
          <cell r="C6030" t="str">
            <v>528#758</v>
          </cell>
          <cell r="D6030">
            <v>20712</v>
          </cell>
          <cell r="E6030">
            <v>1</v>
          </cell>
          <cell r="F6030" t="str">
            <v>D</v>
          </cell>
          <cell r="G6030" t="str">
            <v>D</v>
          </cell>
          <cell r="H6030" t="str">
            <v/>
          </cell>
          <cell r="I6030" t="str">
            <v/>
          </cell>
          <cell r="J6030" t="str">
            <v/>
          </cell>
          <cell r="K6030" t="str">
            <v>Business Jet</v>
          </cell>
          <cell r="L6030" t="str">
            <v>Airbus</v>
          </cell>
          <cell r="M6030" t="str">
            <v>Airbus ACJ320neo Family</v>
          </cell>
        </row>
        <row r="6031">
          <cell r="A6031">
            <v>527</v>
          </cell>
          <cell r="B6031">
            <v>758</v>
          </cell>
          <cell r="C6031" t="str">
            <v>527#758</v>
          </cell>
          <cell r="D6031">
            <v>20712</v>
          </cell>
          <cell r="E6031">
            <v>1</v>
          </cell>
          <cell r="F6031" t="str">
            <v>D</v>
          </cell>
          <cell r="G6031" t="str">
            <v>D</v>
          </cell>
          <cell r="H6031" t="str">
            <v/>
          </cell>
          <cell r="I6031" t="str">
            <v/>
          </cell>
          <cell r="J6031" t="str">
            <v/>
          </cell>
          <cell r="K6031" t="str">
            <v>Business Jet</v>
          </cell>
          <cell r="L6031" t="str">
            <v>Airbus</v>
          </cell>
          <cell r="M6031" t="str">
            <v>Airbus ACJ320neo Family</v>
          </cell>
        </row>
        <row r="6032">
          <cell r="A6032">
            <v>529</v>
          </cell>
          <cell r="B6032">
            <v>758</v>
          </cell>
          <cell r="C6032" t="str">
            <v>529#758</v>
          </cell>
          <cell r="D6032">
            <v>20712</v>
          </cell>
          <cell r="E6032">
            <v>1</v>
          </cell>
          <cell r="F6032" t="str">
            <v>D</v>
          </cell>
          <cell r="G6032" t="str">
            <v>D</v>
          </cell>
          <cell r="H6032" t="str">
            <v/>
          </cell>
          <cell r="I6032" t="str">
            <v/>
          </cell>
          <cell r="J6032" t="str">
            <v/>
          </cell>
          <cell r="K6032" t="str">
            <v>Business Jet</v>
          </cell>
          <cell r="L6032" t="str">
            <v>Boeing</v>
          </cell>
          <cell r="M6032" t="str">
            <v>Boeing BBJ MAX</v>
          </cell>
        </row>
        <row r="6033">
          <cell r="A6033">
            <v>297</v>
          </cell>
          <cell r="B6033">
            <v>758</v>
          </cell>
          <cell r="C6033" t="str">
            <v>297#758</v>
          </cell>
          <cell r="D6033">
            <v>20712</v>
          </cell>
          <cell r="E6033">
            <v>1</v>
          </cell>
          <cell r="F6033" t="str">
            <v>D</v>
          </cell>
          <cell r="G6033" t="str">
            <v>D</v>
          </cell>
          <cell r="H6033" t="str">
            <v/>
          </cell>
          <cell r="I6033" t="str">
            <v/>
          </cell>
          <cell r="J6033" t="str">
            <v/>
          </cell>
          <cell r="K6033" t="str">
            <v>Business Jet</v>
          </cell>
          <cell r="L6033" t="str">
            <v>Boeing</v>
          </cell>
          <cell r="M6033" t="str">
            <v>Boeing BBJ/BBJ2/BBJ3</v>
          </cell>
        </row>
        <row r="6034">
          <cell r="A6034">
            <v>636</v>
          </cell>
          <cell r="B6034">
            <v>758</v>
          </cell>
          <cell r="C6034" t="str">
            <v>636#758</v>
          </cell>
          <cell r="D6034">
            <v>20712</v>
          </cell>
          <cell r="E6034">
            <v>1</v>
          </cell>
          <cell r="F6034" t="str">
            <v>D</v>
          </cell>
          <cell r="G6034" t="str">
            <v>D</v>
          </cell>
          <cell r="H6034" t="str">
            <v/>
          </cell>
          <cell r="I6034" t="str">
            <v/>
          </cell>
          <cell r="J6034" t="str">
            <v/>
          </cell>
          <cell r="K6034" t="str">
            <v>Military Transport / Special Mission</v>
          </cell>
          <cell r="L6034" t="str">
            <v>Boeing</v>
          </cell>
          <cell r="M6034" t="str">
            <v>Boeing B-52 Stratofortress</v>
          </cell>
        </row>
        <row r="6035">
          <cell r="A6035">
            <v>676</v>
          </cell>
          <cell r="B6035">
            <v>758</v>
          </cell>
          <cell r="C6035" t="str">
            <v>676#758</v>
          </cell>
          <cell r="D6035">
            <v>20712</v>
          </cell>
          <cell r="E6035">
            <v>1</v>
          </cell>
          <cell r="F6035" t="str">
            <v>D</v>
          </cell>
          <cell r="G6035" t="str">
            <v>D</v>
          </cell>
          <cell r="H6035" t="str">
            <v/>
          </cell>
          <cell r="I6035" t="str">
            <v/>
          </cell>
          <cell r="J6035" t="str">
            <v/>
          </cell>
          <cell r="K6035" t="str">
            <v>Military Transport / Special Mission</v>
          </cell>
          <cell r="L6035" t="str">
            <v>Boeing</v>
          </cell>
          <cell r="M6035" t="str">
            <v>Boeing B-52 Stratofortress re-engine</v>
          </cell>
        </row>
        <row r="6036">
          <cell r="A6036">
            <v>156</v>
          </cell>
          <cell r="B6036">
            <v>758</v>
          </cell>
          <cell r="C6036" t="str">
            <v>156#758</v>
          </cell>
          <cell r="D6036">
            <v>20712</v>
          </cell>
          <cell r="E6036">
            <v>1</v>
          </cell>
          <cell r="F6036" t="str">
            <v>D</v>
          </cell>
          <cell r="G6036" t="str">
            <v>D</v>
          </cell>
          <cell r="H6036" t="str">
            <v/>
          </cell>
          <cell r="I6036" t="str">
            <v/>
          </cell>
          <cell r="J6036" t="str">
            <v/>
          </cell>
          <cell r="K6036" t="str">
            <v>Military Transport / Special Mission</v>
          </cell>
          <cell r="L6036" t="str">
            <v>Boeing</v>
          </cell>
          <cell r="M6036" t="str">
            <v>Boeing P-8 Poseidon</v>
          </cell>
        </row>
        <row r="6037">
          <cell r="A6037">
            <v>574</v>
          </cell>
          <cell r="B6037">
            <v>758</v>
          </cell>
          <cell r="C6037" t="str">
            <v>574#758</v>
          </cell>
          <cell r="D6037">
            <v>20712</v>
          </cell>
          <cell r="E6037">
            <v>1</v>
          </cell>
          <cell r="F6037" t="str">
            <v>D</v>
          </cell>
          <cell r="G6037" t="str">
            <v>D</v>
          </cell>
          <cell r="H6037" t="str">
            <v/>
          </cell>
          <cell r="I6037" t="str">
            <v/>
          </cell>
          <cell r="J6037" t="str">
            <v/>
          </cell>
          <cell r="K6037" t="str">
            <v>Military Transport / Special Mission</v>
          </cell>
          <cell r="L6037" t="str">
            <v>Boeing</v>
          </cell>
          <cell r="M6037" t="str">
            <v>Boeing C-40 Clipper</v>
          </cell>
        </row>
        <row r="6038">
          <cell r="A6038">
            <v>197</v>
          </cell>
          <cell r="B6038">
            <v>758</v>
          </cell>
          <cell r="C6038" t="str">
            <v>197#758</v>
          </cell>
          <cell r="D6038">
            <v>20712</v>
          </cell>
          <cell r="E6038">
            <v>1</v>
          </cell>
          <cell r="F6038" t="str">
            <v>D</v>
          </cell>
          <cell r="G6038" t="str">
            <v>D</v>
          </cell>
          <cell r="H6038" t="str">
            <v/>
          </cell>
          <cell r="I6038" t="str">
            <v/>
          </cell>
          <cell r="J6038" t="str">
            <v/>
          </cell>
          <cell r="K6038" t="str">
            <v>Large Commercial Aircraft</v>
          </cell>
          <cell r="L6038" t="str">
            <v>Boeing</v>
          </cell>
          <cell r="M6038" t="str">
            <v>Boeing 737 MAX: 737 MAX 9</v>
          </cell>
        </row>
        <row r="6039">
          <cell r="A6039">
            <v>300</v>
          </cell>
          <cell r="B6039">
            <v>758</v>
          </cell>
          <cell r="C6039" t="str">
            <v>300#758</v>
          </cell>
          <cell r="D6039">
            <v>20712</v>
          </cell>
          <cell r="E6039">
            <v>1</v>
          </cell>
          <cell r="F6039" t="str">
            <v>D</v>
          </cell>
          <cell r="G6039" t="str">
            <v>D</v>
          </cell>
          <cell r="H6039" t="str">
            <v/>
          </cell>
          <cell r="I6039" t="str">
            <v/>
          </cell>
          <cell r="J6039" t="str">
            <v/>
          </cell>
          <cell r="K6039" t="str">
            <v>Large Commercial Aircraft</v>
          </cell>
          <cell r="L6039" t="str">
            <v>Boeing</v>
          </cell>
          <cell r="M6039" t="str">
            <v>Boeing 737-600</v>
          </cell>
        </row>
        <row r="6040">
          <cell r="A6040">
            <v>192</v>
          </cell>
          <cell r="B6040">
            <v>758</v>
          </cell>
          <cell r="C6040" t="str">
            <v>192#758</v>
          </cell>
          <cell r="D6040">
            <v>20712</v>
          </cell>
          <cell r="E6040">
            <v>1</v>
          </cell>
          <cell r="F6040" t="str">
            <v>D</v>
          </cell>
          <cell r="G6040" t="str">
            <v>D</v>
          </cell>
          <cell r="H6040" t="str">
            <v/>
          </cell>
          <cell r="I6040" t="str">
            <v/>
          </cell>
          <cell r="J6040" t="str">
            <v/>
          </cell>
          <cell r="K6040" t="str">
            <v>Large Commercial Aircraft</v>
          </cell>
          <cell r="L6040" t="str">
            <v>Boeing</v>
          </cell>
          <cell r="M6040" t="str">
            <v>Boeing 737-700</v>
          </cell>
        </row>
        <row r="6041">
          <cell r="A6041">
            <v>193</v>
          </cell>
          <cell r="B6041">
            <v>758</v>
          </cell>
          <cell r="C6041" t="str">
            <v>193#758</v>
          </cell>
          <cell r="D6041">
            <v>20712</v>
          </cell>
          <cell r="E6041">
            <v>1</v>
          </cell>
          <cell r="F6041" t="str">
            <v>D</v>
          </cell>
          <cell r="G6041" t="str">
            <v>D</v>
          </cell>
          <cell r="H6041" t="str">
            <v/>
          </cell>
          <cell r="I6041" t="str">
            <v/>
          </cell>
          <cell r="J6041" t="str">
            <v/>
          </cell>
          <cell r="K6041" t="str">
            <v>Large Commercial Aircraft</v>
          </cell>
          <cell r="L6041" t="str">
            <v>Boeing</v>
          </cell>
          <cell r="M6041" t="str">
            <v>Boeing 737-800</v>
          </cell>
        </row>
        <row r="6042">
          <cell r="A6042">
            <v>194</v>
          </cell>
          <cell r="B6042">
            <v>758</v>
          </cell>
          <cell r="C6042" t="str">
            <v>194#758</v>
          </cell>
          <cell r="D6042">
            <v>20712</v>
          </cell>
          <cell r="E6042">
            <v>1</v>
          </cell>
          <cell r="F6042" t="str">
            <v>D</v>
          </cell>
          <cell r="G6042" t="str">
            <v>D</v>
          </cell>
          <cell r="H6042" t="str">
            <v/>
          </cell>
          <cell r="I6042" t="str">
            <v/>
          </cell>
          <cell r="J6042" t="str">
            <v/>
          </cell>
          <cell r="K6042" t="str">
            <v>Large Commercial Aircraft</v>
          </cell>
          <cell r="L6042" t="str">
            <v>Boeing</v>
          </cell>
          <cell r="M6042" t="str">
            <v>Boeing 737-900</v>
          </cell>
        </row>
        <row r="6043">
          <cell r="A6043">
            <v>522</v>
          </cell>
          <cell r="B6043">
            <v>758</v>
          </cell>
          <cell r="C6043" t="str">
            <v>522#758</v>
          </cell>
          <cell r="D6043">
            <v>20712</v>
          </cell>
          <cell r="E6043">
            <v>1</v>
          </cell>
          <cell r="F6043" t="str">
            <v>D</v>
          </cell>
          <cell r="G6043" t="str">
            <v>D</v>
          </cell>
          <cell r="H6043" t="str">
            <v/>
          </cell>
          <cell r="I6043" t="str">
            <v/>
          </cell>
          <cell r="J6043" t="str">
            <v/>
          </cell>
          <cell r="K6043" t="str">
            <v>Large Commercial Aircraft</v>
          </cell>
          <cell r="L6043" t="str">
            <v>Boeing</v>
          </cell>
          <cell r="M6043" t="str">
            <v>Boeing 757</v>
          </cell>
        </row>
        <row r="6044">
          <cell r="A6044">
            <v>230</v>
          </cell>
          <cell r="B6044">
            <v>758</v>
          </cell>
          <cell r="C6044" t="str">
            <v>230#758</v>
          </cell>
          <cell r="D6044">
            <v>20712</v>
          </cell>
          <cell r="E6044">
            <v>1</v>
          </cell>
          <cell r="F6044" t="str">
            <v>D</v>
          </cell>
          <cell r="G6044" t="str">
            <v>D</v>
          </cell>
          <cell r="H6044" t="str">
            <v/>
          </cell>
          <cell r="I6044" t="str">
            <v/>
          </cell>
          <cell r="J6044" t="str">
            <v/>
          </cell>
          <cell r="K6044" t="str">
            <v>Large Commercial Aircraft</v>
          </cell>
          <cell r="L6044" t="str">
            <v>Boeing</v>
          </cell>
          <cell r="M6044" t="str">
            <v>Boeing 757</v>
          </cell>
        </row>
        <row r="6045">
          <cell r="A6045">
            <v>612</v>
          </cell>
          <cell r="B6045">
            <v>758</v>
          </cell>
          <cell r="C6045" t="str">
            <v>612#758</v>
          </cell>
          <cell r="D6045">
            <v>20712</v>
          </cell>
          <cell r="E6045">
            <v>1</v>
          </cell>
          <cell r="F6045" t="str">
            <v>D</v>
          </cell>
          <cell r="G6045" t="str">
            <v>D</v>
          </cell>
          <cell r="H6045" t="str">
            <v/>
          </cell>
          <cell r="I6045" t="str">
            <v/>
          </cell>
          <cell r="J6045" t="str">
            <v/>
          </cell>
          <cell r="K6045" t="str">
            <v>Large Commercial Aircraft</v>
          </cell>
          <cell r="L6045" t="str">
            <v>Boeing</v>
          </cell>
          <cell r="M6045" t="str">
            <v>Boeing New Single Aisle (NSA)</v>
          </cell>
        </row>
        <row r="6046">
          <cell r="A6046">
            <v>18</v>
          </cell>
          <cell r="B6046">
            <v>758</v>
          </cell>
          <cell r="C6046" t="str">
            <v>18#758</v>
          </cell>
          <cell r="D6046">
            <v>20712</v>
          </cell>
          <cell r="E6046">
            <v>1</v>
          </cell>
          <cell r="F6046" t="str">
            <v>D</v>
          </cell>
          <cell r="G6046" t="str">
            <v>D</v>
          </cell>
          <cell r="H6046" t="str">
            <v/>
          </cell>
          <cell r="I6046" t="str">
            <v/>
          </cell>
          <cell r="J6046" t="str">
            <v/>
          </cell>
          <cell r="K6046" t="str">
            <v>Large Commercial Aircraft</v>
          </cell>
          <cell r="L6046" t="str">
            <v>Comac</v>
          </cell>
          <cell r="M6046" t="str">
            <v>Comac C919</v>
          </cell>
        </row>
        <row r="6047">
          <cell r="A6047">
            <v>654</v>
          </cell>
          <cell r="B6047">
            <v>758</v>
          </cell>
          <cell r="C6047" t="str">
            <v>654#758</v>
          </cell>
          <cell r="D6047">
            <v>21748</v>
          </cell>
          <cell r="E6047">
            <v>1</v>
          </cell>
          <cell r="F6047" t="str">
            <v>E</v>
          </cell>
          <cell r="G6047" t="str">
            <v>E (105% D) [$20,712]</v>
          </cell>
          <cell r="H6047" t="str">
            <v/>
          </cell>
          <cell r="I6047" t="str">
            <v/>
          </cell>
          <cell r="J6047" t="str">
            <v/>
          </cell>
          <cell r="K6047" t="str">
            <v>Large Commercial Aircraft</v>
          </cell>
          <cell r="L6047" t="str">
            <v>Airbus</v>
          </cell>
          <cell r="M6047" t="str">
            <v>Airbus A322X</v>
          </cell>
        </row>
        <row r="6048">
          <cell r="A6048">
            <v>655</v>
          </cell>
          <cell r="B6048">
            <v>758</v>
          </cell>
          <cell r="C6048" t="str">
            <v>655#758</v>
          </cell>
          <cell r="D6048">
            <v>21748</v>
          </cell>
          <cell r="E6048">
            <v>1</v>
          </cell>
          <cell r="F6048" t="str">
            <v>E</v>
          </cell>
          <cell r="G6048" t="str">
            <v>E (105% D) [$20,712]</v>
          </cell>
          <cell r="H6048" t="str">
            <v/>
          </cell>
          <cell r="I6048" t="str">
            <v/>
          </cell>
          <cell r="J6048" t="str">
            <v/>
          </cell>
          <cell r="K6048" t="str">
            <v>Large Commercial Aircraft</v>
          </cell>
          <cell r="L6048" t="str">
            <v>Airbus</v>
          </cell>
          <cell r="M6048" t="str">
            <v>Airbus A322X</v>
          </cell>
        </row>
        <row r="6049">
          <cell r="A6049">
            <v>653</v>
          </cell>
          <cell r="B6049">
            <v>758</v>
          </cell>
          <cell r="C6049" t="str">
            <v>653#758</v>
          </cell>
          <cell r="D6049">
            <v>21748</v>
          </cell>
          <cell r="E6049">
            <v>1</v>
          </cell>
          <cell r="F6049" t="str">
            <v>E</v>
          </cell>
          <cell r="G6049" t="str">
            <v>E (105% D) [$20,712]</v>
          </cell>
          <cell r="H6049" t="str">
            <v/>
          </cell>
          <cell r="I6049" t="str">
            <v/>
          </cell>
          <cell r="J6049" t="str">
            <v/>
          </cell>
          <cell r="K6049" t="str">
            <v>Large Commercial Aircraft</v>
          </cell>
          <cell r="L6049" t="str">
            <v>Airbus</v>
          </cell>
          <cell r="M6049" t="str">
            <v>Airbus A220-500</v>
          </cell>
        </row>
        <row r="6050">
          <cell r="A6050">
            <v>660</v>
          </cell>
          <cell r="B6050">
            <v>758</v>
          </cell>
          <cell r="C6050" t="str">
            <v>660#758</v>
          </cell>
          <cell r="D6050">
            <v>21748</v>
          </cell>
          <cell r="E6050">
            <v>1</v>
          </cell>
          <cell r="F6050" t="str">
            <v>E</v>
          </cell>
          <cell r="G6050" t="str">
            <v>E (105% D) [$20,712]</v>
          </cell>
          <cell r="H6050" t="str">
            <v/>
          </cell>
          <cell r="I6050" t="str">
            <v/>
          </cell>
          <cell r="J6050" t="str">
            <v/>
          </cell>
          <cell r="K6050" t="str">
            <v>Large Commercial Aircraft</v>
          </cell>
          <cell r="L6050" t="str">
            <v>Airbus</v>
          </cell>
          <cell r="M6050" t="str">
            <v>Airbus A321 LR</v>
          </cell>
        </row>
        <row r="6051">
          <cell r="A6051">
            <v>661</v>
          </cell>
          <cell r="B6051">
            <v>758</v>
          </cell>
          <cell r="C6051" t="str">
            <v>661#758</v>
          </cell>
          <cell r="D6051">
            <v>21748</v>
          </cell>
          <cell r="E6051">
            <v>1</v>
          </cell>
          <cell r="F6051" t="str">
            <v>E</v>
          </cell>
          <cell r="G6051" t="str">
            <v>E (105% D) [$20,712]</v>
          </cell>
          <cell r="H6051" t="str">
            <v/>
          </cell>
          <cell r="I6051" t="str">
            <v/>
          </cell>
          <cell r="J6051" t="str">
            <v/>
          </cell>
          <cell r="K6051" t="str">
            <v>Large Commercial Aircraft</v>
          </cell>
          <cell r="L6051" t="str">
            <v>Airbus</v>
          </cell>
          <cell r="M6051" t="str">
            <v>Airbus A321 LR</v>
          </cell>
        </row>
        <row r="6052">
          <cell r="A6052">
            <v>662</v>
          </cell>
          <cell r="B6052">
            <v>758</v>
          </cell>
          <cell r="C6052" t="str">
            <v>662#758</v>
          </cell>
          <cell r="D6052">
            <v>21748</v>
          </cell>
          <cell r="E6052">
            <v>1</v>
          </cell>
          <cell r="F6052" t="str">
            <v>E</v>
          </cell>
          <cell r="G6052" t="str">
            <v>E (105% D) [$20,712]</v>
          </cell>
          <cell r="H6052" t="str">
            <v/>
          </cell>
          <cell r="I6052" t="str">
            <v/>
          </cell>
          <cell r="J6052" t="str">
            <v/>
          </cell>
          <cell r="K6052" t="str">
            <v>Large Commercial Aircraft</v>
          </cell>
          <cell r="L6052" t="str">
            <v>Airbus</v>
          </cell>
          <cell r="M6052" t="str">
            <v>Airbus A321 XLR</v>
          </cell>
        </row>
        <row r="6053">
          <cell r="A6053">
            <v>663</v>
          </cell>
          <cell r="B6053">
            <v>758</v>
          </cell>
          <cell r="C6053" t="str">
            <v>663#758</v>
          </cell>
          <cell r="D6053">
            <v>21748</v>
          </cell>
          <cell r="E6053">
            <v>1</v>
          </cell>
          <cell r="F6053" t="str">
            <v>E</v>
          </cell>
          <cell r="G6053" t="str">
            <v>E (105% D) [$20,712]</v>
          </cell>
          <cell r="H6053" t="str">
            <v/>
          </cell>
          <cell r="I6053" t="str">
            <v/>
          </cell>
          <cell r="J6053" t="str">
            <v/>
          </cell>
          <cell r="K6053" t="str">
            <v>Large Commercial Aircraft</v>
          </cell>
          <cell r="L6053" t="str">
            <v>Airbus</v>
          </cell>
          <cell r="M6053" t="str">
            <v>Airbus A321 XLR</v>
          </cell>
        </row>
        <row r="6054">
          <cell r="A6054">
            <v>668</v>
          </cell>
          <cell r="B6054">
            <v>759</v>
          </cell>
          <cell r="C6054" t="str">
            <v>668#759</v>
          </cell>
          <cell r="D6054">
            <v>13808</v>
          </cell>
          <cell r="E6054">
            <v>2</v>
          </cell>
          <cell r="F6054" t="str">
            <v>A</v>
          </cell>
          <cell r="G6054" t="str">
            <v>A</v>
          </cell>
          <cell r="H6054" t="str">
            <v/>
          </cell>
          <cell r="I6054" t="str">
            <v/>
          </cell>
          <cell r="J6054" t="str">
            <v/>
          </cell>
          <cell r="K6054" t="str">
            <v>Freighter</v>
          </cell>
          <cell r="L6054" t="str">
            <v>ATR</v>
          </cell>
          <cell r="M6054" t="str">
            <v>ATR 72-600F</v>
          </cell>
        </row>
        <row r="6055">
          <cell r="A6055">
            <v>667</v>
          </cell>
          <cell r="B6055">
            <v>759</v>
          </cell>
          <cell r="C6055" t="str">
            <v>667#759</v>
          </cell>
          <cell r="D6055">
            <v>13808</v>
          </cell>
          <cell r="E6055">
            <v>2</v>
          </cell>
          <cell r="F6055" t="str">
            <v>A</v>
          </cell>
          <cell r="G6055" t="str">
            <v>A</v>
          </cell>
          <cell r="H6055" t="str">
            <v/>
          </cell>
          <cell r="I6055" t="str">
            <v/>
          </cell>
          <cell r="J6055" t="str">
            <v/>
          </cell>
          <cell r="K6055" t="str">
            <v>Freighter</v>
          </cell>
          <cell r="L6055" t="str">
            <v>ATR</v>
          </cell>
          <cell r="M6055" t="str">
            <v>ATR 72/42 Freighter Conversion</v>
          </cell>
        </row>
        <row r="6056">
          <cell r="A6056">
            <v>618</v>
          </cell>
          <cell r="B6056">
            <v>759</v>
          </cell>
          <cell r="C6056" t="str">
            <v>618#759</v>
          </cell>
          <cell r="D6056">
            <v>13808</v>
          </cell>
          <cell r="E6056">
            <v>2</v>
          </cell>
          <cell r="F6056" t="str">
            <v>A</v>
          </cell>
          <cell r="G6056" t="str">
            <v>A</v>
          </cell>
          <cell r="H6056" t="str">
            <v/>
          </cell>
          <cell r="I6056" t="str">
            <v/>
          </cell>
          <cell r="J6056" t="str">
            <v/>
          </cell>
          <cell r="K6056" t="str">
            <v>Regional</v>
          </cell>
          <cell r="L6056" t="str">
            <v>Bombardier</v>
          </cell>
          <cell r="M6056" t="str">
            <v>Bombardier CRJ200</v>
          </cell>
        </row>
        <row r="6057">
          <cell r="A6057">
            <v>220</v>
          </cell>
          <cell r="B6057">
            <v>759</v>
          </cell>
          <cell r="C6057" t="str">
            <v>220#759</v>
          </cell>
          <cell r="D6057">
            <v>13808</v>
          </cell>
          <cell r="E6057">
            <v>2</v>
          </cell>
          <cell r="F6057" t="str">
            <v>A</v>
          </cell>
          <cell r="G6057" t="str">
            <v>A</v>
          </cell>
          <cell r="H6057" t="str">
            <v/>
          </cell>
          <cell r="I6057" t="str">
            <v/>
          </cell>
          <cell r="J6057" t="str">
            <v/>
          </cell>
          <cell r="K6057" t="str">
            <v>Regional</v>
          </cell>
          <cell r="L6057" t="str">
            <v>Bombardier</v>
          </cell>
          <cell r="M6057" t="str">
            <v>Bombardier CRJ700-1000</v>
          </cell>
        </row>
        <row r="6058">
          <cell r="A6058">
            <v>218</v>
          </cell>
          <cell r="B6058">
            <v>759</v>
          </cell>
          <cell r="C6058" t="str">
            <v>218#759</v>
          </cell>
          <cell r="D6058">
            <v>13808</v>
          </cell>
          <cell r="E6058">
            <v>2</v>
          </cell>
          <cell r="F6058" t="str">
            <v>A</v>
          </cell>
          <cell r="G6058" t="str">
            <v>A</v>
          </cell>
          <cell r="H6058" t="str">
            <v/>
          </cell>
          <cell r="I6058" t="str">
            <v/>
          </cell>
          <cell r="J6058" t="str">
            <v/>
          </cell>
          <cell r="K6058" t="str">
            <v>Regional</v>
          </cell>
          <cell r="L6058" t="str">
            <v>Bombardier</v>
          </cell>
          <cell r="M6058" t="str">
            <v>Bombardier CRJ700-700</v>
          </cell>
        </row>
        <row r="6059">
          <cell r="A6059">
            <v>219</v>
          </cell>
          <cell r="B6059">
            <v>759</v>
          </cell>
          <cell r="C6059" t="str">
            <v>219#759</v>
          </cell>
          <cell r="D6059">
            <v>13808</v>
          </cell>
          <cell r="E6059">
            <v>2</v>
          </cell>
          <cell r="F6059" t="str">
            <v>A</v>
          </cell>
          <cell r="G6059" t="str">
            <v>A</v>
          </cell>
          <cell r="H6059" t="str">
            <v/>
          </cell>
          <cell r="I6059" t="str">
            <v/>
          </cell>
          <cell r="J6059" t="str">
            <v/>
          </cell>
          <cell r="K6059" t="str">
            <v>Regional</v>
          </cell>
          <cell r="L6059" t="str">
            <v>Bombardier</v>
          </cell>
          <cell r="M6059" t="str">
            <v>Bombardier CRJ700-900</v>
          </cell>
        </row>
        <row r="6060">
          <cell r="A6060">
            <v>27</v>
          </cell>
          <cell r="B6060">
            <v>759</v>
          </cell>
          <cell r="C6060" t="str">
            <v>27#759</v>
          </cell>
          <cell r="D6060">
            <v>13808</v>
          </cell>
          <cell r="E6060">
            <v>2</v>
          </cell>
          <cell r="F6060" t="str">
            <v>A</v>
          </cell>
          <cell r="G6060" t="str">
            <v>A</v>
          </cell>
          <cell r="H6060" t="str">
            <v/>
          </cell>
          <cell r="I6060" t="str">
            <v/>
          </cell>
          <cell r="J6060" t="str">
            <v/>
          </cell>
          <cell r="K6060" t="str">
            <v>Regional</v>
          </cell>
          <cell r="L6060" t="str">
            <v>Comac</v>
          </cell>
          <cell r="M6060" t="str">
            <v>Comac ARJ21</v>
          </cell>
        </row>
        <row r="6061">
          <cell r="A6061">
            <v>580</v>
          </cell>
          <cell r="B6061">
            <v>759</v>
          </cell>
          <cell r="C6061" t="str">
            <v>580#759</v>
          </cell>
          <cell r="D6061">
            <v>13808</v>
          </cell>
          <cell r="E6061">
            <v>2</v>
          </cell>
          <cell r="F6061" t="str">
            <v>A</v>
          </cell>
          <cell r="G6061" t="str">
            <v>A</v>
          </cell>
          <cell r="H6061" t="str">
            <v/>
          </cell>
          <cell r="I6061" t="str">
            <v/>
          </cell>
          <cell r="J6061" t="str">
            <v/>
          </cell>
          <cell r="K6061" t="str">
            <v>Regional</v>
          </cell>
          <cell r="L6061" t="str">
            <v>Embraer</v>
          </cell>
          <cell r="M6061" t="str">
            <v>Embraer E170</v>
          </cell>
        </row>
        <row r="6062">
          <cell r="A6062">
            <v>22</v>
          </cell>
          <cell r="B6062">
            <v>759</v>
          </cell>
          <cell r="C6062" t="str">
            <v>22#759</v>
          </cell>
          <cell r="D6062">
            <v>13808</v>
          </cell>
          <cell r="E6062">
            <v>2</v>
          </cell>
          <cell r="F6062" t="str">
            <v>A</v>
          </cell>
          <cell r="G6062" t="str">
            <v>A</v>
          </cell>
          <cell r="H6062" t="str">
            <v/>
          </cell>
          <cell r="I6062" t="str">
            <v/>
          </cell>
          <cell r="J6062" t="str">
            <v/>
          </cell>
          <cell r="K6062" t="str">
            <v>Regional</v>
          </cell>
          <cell r="L6062" t="str">
            <v>Embraer</v>
          </cell>
          <cell r="M6062" t="str">
            <v>Embraer E175</v>
          </cell>
        </row>
        <row r="6063">
          <cell r="A6063">
            <v>24</v>
          </cell>
          <cell r="B6063">
            <v>759</v>
          </cell>
          <cell r="C6063" t="str">
            <v>24#759</v>
          </cell>
          <cell r="D6063">
            <v>13808</v>
          </cell>
          <cell r="E6063">
            <v>2</v>
          </cell>
          <cell r="F6063" t="str">
            <v>A</v>
          </cell>
          <cell r="G6063" t="str">
            <v>A</v>
          </cell>
          <cell r="H6063" t="str">
            <v/>
          </cell>
          <cell r="I6063" t="str">
            <v/>
          </cell>
          <cell r="J6063" t="str">
            <v/>
          </cell>
          <cell r="K6063" t="str">
            <v>Regional</v>
          </cell>
          <cell r="L6063" t="str">
            <v>Embraer</v>
          </cell>
          <cell r="M6063" t="str">
            <v>Embraer E175-E2</v>
          </cell>
        </row>
        <row r="6064">
          <cell r="A6064">
            <v>23</v>
          </cell>
          <cell r="B6064">
            <v>759</v>
          </cell>
          <cell r="C6064" t="str">
            <v>23#759</v>
          </cell>
          <cell r="D6064">
            <v>13808</v>
          </cell>
          <cell r="E6064">
            <v>2</v>
          </cell>
          <cell r="F6064" t="str">
            <v>A</v>
          </cell>
          <cell r="G6064" t="str">
            <v>A</v>
          </cell>
          <cell r="H6064">
            <v>12000</v>
          </cell>
          <cell r="I6064">
            <v>0.15066666666666667</v>
          </cell>
          <cell r="J6064" t="str">
            <v/>
          </cell>
          <cell r="K6064" t="str">
            <v>Regional</v>
          </cell>
          <cell r="L6064" t="str">
            <v>Embraer</v>
          </cell>
          <cell r="M6064" t="str">
            <v>Embraer E190</v>
          </cell>
        </row>
        <row r="6065">
          <cell r="A6065">
            <v>25</v>
          </cell>
          <cell r="B6065">
            <v>759</v>
          </cell>
          <cell r="C6065" t="str">
            <v>25#759</v>
          </cell>
          <cell r="D6065">
            <v>13808</v>
          </cell>
          <cell r="E6065">
            <v>2</v>
          </cell>
          <cell r="F6065" t="str">
            <v>A</v>
          </cell>
          <cell r="G6065" t="str">
            <v>A</v>
          </cell>
          <cell r="H6065" t="str">
            <v/>
          </cell>
          <cell r="I6065" t="str">
            <v/>
          </cell>
          <cell r="J6065" t="str">
            <v/>
          </cell>
          <cell r="K6065" t="str">
            <v>Regional</v>
          </cell>
          <cell r="L6065" t="str">
            <v>Embraer</v>
          </cell>
          <cell r="M6065" t="str">
            <v>Embraer E190-E2</v>
          </cell>
        </row>
        <row r="6066">
          <cell r="A6066">
            <v>558</v>
          </cell>
          <cell r="B6066">
            <v>759</v>
          </cell>
          <cell r="C6066" t="str">
            <v>558#759</v>
          </cell>
          <cell r="D6066">
            <v>13808</v>
          </cell>
          <cell r="E6066">
            <v>2</v>
          </cell>
          <cell r="F6066" t="str">
            <v>A</v>
          </cell>
          <cell r="G6066" t="str">
            <v>A</v>
          </cell>
          <cell r="H6066" t="str">
            <v/>
          </cell>
          <cell r="I6066" t="str">
            <v/>
          </cell>
          <cell r="J6066" t="str">
            <v/>
          </cell>
          <cell r="K6066" t="str">
            <v>Regional</v>
          </cell>
          <cell r="L6066" t="str">
            <v>Embraer</v>
          </cell>
          <cell r="M6066" t="str">
            <v>Embraer E195</v>
          </cell>
        </row>
        <row r="6067">
          <cell r="A6067">
            <v>559</v>
          </cell>
          <cell r="B6067">
            <v>759</v>
          </cell>
          <cell r="C6067" t="str">
            <v>559#759</v>
          </cell>
          <cell r="D6067">
            <v>13808</v>
          </cell>
          <cell r="E6067">
            <v>2</v>
          </cell>
          <cell r="F6067" t="str">
            <v>A</v>
          </cell>
          <cell r="G6067" t="str">
            <v>A</v>
          </cell>
          <cell r="H6067" t="str">
            <v/>
          </cell>
          <cell r="I6067" t="str">
            <v/>
          </cell>
          <cell r="J6067" t="str">
            <v/>
          </cell>
          <cell r="K6067" t="str">
            <v>Regional</v>
          </cell>
          <cell r="L6067" t="str">
            <v>Embraer</v>
          </cell>
          <cell r="M6067" t="str">
            <v>Embraer E195-E2</v>
          </cell>
        </row>
        <row r="6068">
          <cell r="A6068">
            <v>617</v>
          </cell>
          <cell r="B6068">
            <v>759</v>
          </cell>
          <cell r="C6068" t="str">
            <v>617#759</v>
          </cell>
          <cell r="D6068">
            <v>13808</v>
          </cell>
          <cell r="E6068">
            <v>2</v>
          </cell>
          <cell r="F6068" t="str">
            <v>A</v>
          </cell>
          <cell r="G6068" t="str">
            <v>A</v>
          </cell>
          <cell r="H6068" t="str">
            <v/>
          </cell>
          <cell r="I6068" t="str">
            <v/>
          </cell>
          <cell r="J6068" t="str">
            <v/>
          </cell>
          <cell r="K6068" t="str">
            <v>Regional</v>
          </cell>
          <cell r="L6068" t="str">
            <v>Embraer</v>
          </cell>
          <cell r="M6068" t="str">
            <v>Embraer ERJ 135/140/145</v>
          </cell>
        </row>
        <row r="6069">
          <cell r="A6069">
            <v>29</v>
          </cell>
          <cell r="B6069">
            <v>759</v>
          </cell>
          <cell r="C6069" t="str">
            <v>29#759</v>
          </cell>
          <cell r="D6069">
            <v>13808</v>
          </cell>
          <cell r="E6069">
            <v>2</v>
          </cell>
          <cell r="F6069" t="str">
            <v>A</v>
          </cell>
          <cell r="G6069" t="str">
            <v>A</v>
          </cell>
          <cell r="H6069" t="str">
            <v/>
          </cell>
          <cell r="I6069" t="str">
            <v/>
          </cell>
          <cell r="J6069" t="str">
            <v/>
          </cell>
          <cell r="K6069" t="str">
            <v>Regional</v>
          </cell>
          <cell r="L6069" t="str">
            <v>Sukhoi</v>
          </cell>
          <cell r="M6069" t="str">
            <v>Sukhoi Superjet 100</v>
          </cell>
        </row>
        <row r="6070">
          <cell r="A6070">
            <v>191</v>
          </cell>
          <cell r="B6070">
            <v>759</v>
          </cell>
          <cell r="C6070" t="str">
            <v>191#759</v>
          </cell>
          <cell r="D6070">
            <v>13808</v>
          </cell>
          <cell r="E6070">
            <v>2</v>
          </cell>
          <cell r="F6070" t="str">
            <v>A</v>
          </cell>
          <cell r="G6070" t="str">
            <v>A</v>
          </cell>
          <cell r="H6070" t="str">
            <v/>
          </cell>
          <cell r="I6070" t="str">
            <v/>
          </cell>
          <cell r="J6070" t="str">
            <v/>
          </cell>
          <cell r="K6070" t="str">
            <v>Regional</v>
          </cell>
          <cell r="L6070" t="str">
            <v>ATR</v>
          </cell>
          <cell r="M6070" t="str">
            <v>ATR 42</v>
          </cell>
        </row>
        <row r="6071">
          <cell r="A6071">
            <v>26</v>
          </cell>
          <cell r="B6071">
            <v>759</v>
          </cell>
          <cell r="C6071" t="str">
            <v>26#759</v>
          </cell>
          <cell r="D6071">
            <v>13808</v>
          </cell>
          <cell r="E6071">
            <v>2</v>
          </cell>
          <cell r="F6071" t="str">
            <v>A</v>
          </cell>
          <cell r="G6071" t="str">
            <v>A</v>
          </cell>
          <cell r="H6071" t="str">
            <v/>
          </cell>
          <cell r="I6071" t="str">
            <v/>
          </cell>
          <cell r="J6071" t="str">
            <v/>
          </cell>
          <cell r="K6071" t="str">
            <v>Regional</v>
          </cell>
          <cell r="L6071" t="str">
            <v>ATR</v>
          </cell>
          <cell r="M6071" t="str">
            <v>ATR 72</v>
          </cell>
        </row>
        <row r="6072">
          <cell r="A6072">
            <v>647</v>
          </cell>
          <cell r="B6072">
            <v>759</v>
          </cell>
          <cell r="C6072" t="str">
            <v>647#759</v>
          </cell>
          <cell r="D6072">
            <v>13808</v>
          </cell>
          <cell r="E6072">
            <v>2</v>
          </cell>
          <cell r="F6072" t="str">
            <v>A</v>
          </cell>
          <cell r="G6072" t="str">
            <v>A</v>
          </cell>
          <cell r="H6072" t="str">
            <v/>
          </cell>
          <cell r="I6072" t="str">
            <v/>
          </cell>
          <cell r="J6072" t="str">
            <v/>
          </cell>
          <cell r="K6072" t="str">
            <v>Regional</v>
          </cell>
          <cell r="L6072" t="str">
            <v>ATR</v>
          </cell>
          <cell r="M6072" t="str">
            <v>ATR 42/72X</v>
          </cell>
        </row>
        <row r="6073">
          <cell r="A6073">
            <v>616</v>
          </cell>
          <cell r="B6073">
            <v>759</v>
          </cell>
          <cell r="C6073" t="str">
            <v>616#759</v>
          </cell>
          <cell r="D6073">
            <v>13808</v>
          </cell>
          <cell r="E6073">
            <v>2</v>
          </cell>
          <cell r="F6073" t="str">
            <v>A</v>
          </cell>
          <cell r="G6073" t="str">
            <v>A</v>
          </cell>
          <cell r="H6073" t="str">
            <v/>
          </cell>
          <cell r="I6073" t="str">
            <v/>
          </cell>
          <cell r="J6073" t="str">
            <v/>
          </cell>
          <cell r="K6073" t="str">
            <v>Regional</v>
          </cell>
          <cell r="L6073" t="str">
            <v>AVIC</v>
          </cell>
          <cell r="M6073" t="str">
            <v>AVIC MA700</v>
          </cell>
        </row>
        <row r="6074">
          <cell r="A6074">
            <v>621</v>
          </cell>
          <cell r="B6074">
            <v>759</v>
          </cell>
          <cell r="C6074" t="str">
            <v>621#759</v>
          </cell>
          <cell r="D6074">
            <v>13808</v>
          </cell>
          <cell r="E6074">
            <v>2</v>
          </cell>
          <cell r="F6074" t="str">
            <v>A</v>
          </cell>
          <cell r="G6074" t="str">
            <v>A</v>
          </cell>
          <cell r="H6074" t="str">
            <v/>
          </cell>
          <cell r="I6074" t="str">
            <v/>
          </cell>
          <cell r="J6074" t="str">
            <v/>
          </cell>
          <cell r="K6074" t="str">
            <v>Regional</v>
          </cell>
          <cell r="L6074" t="str">
            <v>De</v>
          </cell>
          <cell r="M6074" t="str">
            <v>De Havilland Canada DHC-8-100</v>
          </cell>
        </row>
        <row r="6075">
          <cell r="A6075">
            <v>622</v>
          </cell>
          <cell r="B6075">
            <v>759</v>
          </cell>
          <cell r="C6075" t="str">
            <v>622#759</v>
          </cell>
          <cell r="D6075">
            <v>13808</v>
          </cell>
          <cell r="E6075">
            <v>2</v>
          </cell>
          <cell r="F6075" t="str">
            <v>A</v>
          </cell>
          <cell r="G6075" t="str">
            <v>A</v>
          </cell>
          <cell r="H6075" t="str">
            <v/>
          </cell>
          <cell r="I6075" t="str">
            <v/>
          </cell>
          <cell r="J6075" t="str">
            <v/>
          </cell>
          <cell r="K6075" t="str">
            <v>Regional</v>
          </cell>
          <cell r="L6075" t="str">
            <v>De</v>
          </cell>
          <cell r="M6075" t="str">
            <v>De Havilland Canada DHC-8-200</v>
          </cell>
        </row>
        <row r="6076">
          <cell r="A6076">
            <v>623</v>
          </cell>
          <cell r="B6076">
            <v>759</v>
          </cell>
          <cell r="C6076" t="str">
            <v>623#759</v>
          </cell>
          <cell r="D6076">
            <v>13808</v>
          </cell>
          <cell r="E6076">
            <v>2</v>
          </cell>
          <cell r="F6076" t="str">
            <v>A</v>
          </cell>
          <cell r="G6076" t="str">
            <v>A</v>
          </cell>
          <cell r="H6076" t="str">
            <v/>
          </cell>
          <cell r="I6076" t="str">
            <v/>
          </cell>
          <cell r="J6076" t="str">
            <v/>
          </cell>
          <cell r="K6076" t="str">
            <v>Regional</v>
          </cell>
          <cell r="L6076" t="str">
            <v>De</v>
          </cell>
          <cell r="M6076" t="str">
            <v>De Havilland Canada DHC-8-300</v>
          </cell>
        </row>
        <row r="6077">
          <cell r="A6077">
            <v>21</v>
          </cell>
          <cell r="B6077">
            <v>759</v>
          </cell>
          <cell r="C6077" t="str">
            <v>21#759</v>
          </cell>
          <cell r="D6077">
            <v>13808</v>
          </cell>
          <cell r="E6077">
            <v>2</v>
          </cell>
          <cell r="F6077" t="str">
            <v>A</v>
          </cell>
          <cell r="G6077" t="str">
            <v>A</v>
          </cell>
          <cell r="H6077" t="str">
            <v/>
          </cell>
          <cell r="I6077" t="str">
            <v/>
          </cell>
          <cell r="J6077" t="str">
            <v/>
          </cell>
          <cell r="K6077" t="str">
            <v>Regional</v>
          </cell>
          <cell r="L6077" t="str">
            <v>De</v>
          </cell>
          <cell r="M6077" t="str">
            <v>De Havilland Canada DHC-8-400</v>
          </cell>
        </row>
        <row r="6078">
          <cell r="A6078">
            <v>624</v>
          </cell>
          <cell r="B6078">
            <v>759</v>
          </cell>
          <cell r="C6078" t="str">
            <v>624#759</v>
          </cell>
          <cell r="D6078">
            <v>13808</v>
          </cell>
          <cell r="E6078">
            <v>2</v>
          </cell>
          <cell r="F6078" t="str">
            <v>A</v>
          </cell>
          <cell r="G6078" t="str">
            <v>A</v>
          </cell>
          <cell r="H6078" t="str">
            <v/>
          </cell>
          <cell r="I6078" t="str">
            <v/>
          </cell>
          <cell r="J6078" t="str">
            <v/>
          </cell>
          <cell r="K6078" t="str">
            <v>Regional</v>
          </cell>
          <cell r="L6078" t="str">
            <v>Dornier</v>
          </cell>
          <cell r="M6078" t="str">
            <v>Dornier Do 328-100</v>
          </cell>
        </row>
        <row r="6079">
          <cell r="A6079">
            <v>613</v>
          </cell>
          <cell r="B6079">
            <v>759</v>
          </cell>
          <cell r="C6079" t="str">
            <v>613#759</v>
          </cell>
          <cell r="D6079">
            <v>13808</v>
          </cell>
          <cell r="E6079">
            <v>2</v>
          </cell>
          <cell r="F6079" t="str">
            <v>A</v>
          </cell>
          <cell r="G6079" t="str">
            <v>A</v>
          </cell>
          <cell r="H6079" t="str">
            <v/>
          </cell>
          <cell r="I6079" t="str">
            <v/>
          </cell>
          <cell r="J6079" t="str">
            <v/>
          </cell>
          <cell r="K6079" t="str">
            <v>Regional</v>
          </cell>
          <cell r="L6079" t="str">
            <v xml:space="preserve">Embraer </v>
          </cell>
          <cell r="M6079" t="str">
            <v>New Embraer turboprop</v>
          </cell>
        </row>
        <row r="6080">
          <cell r="A6080">
            <v>625</v>
          </cell>
          <cell r="B6080">
            <v>759</v>
          </cell>
          <cell r="C6080" t="str">
            <v>625#759</v>
          </cell>
          <cell r="D6080">
            <v>13808</v>
          </cell>
          <cell r="E6080">
            <v>2</v>
          </cell>
          <cell r="F6080" t="str">
            <v>A</v>
          </cell>
          <cell r="G6080" t="str">
            <v>A</v>
          </cell>
          <cell r="H6080" t="str">
            <v/>
          </cell>
          <cell r="I6080" t="str">
            <v/>
          </cell>
          <cell r="J6080" t="str">
            <v/>
          </cell>
          <cell r="K6080" t="str">
            <v>Regional</v>
          </cell>
          <cell r="L6080" t="str">
            <v>Xian</v>
          </cell>
          <cell r="M6080" t="str">
            <v>Xian MA60</v>
          </cell>
        </row>
        <row r="6081">
          <cell r="A6081">
            <v>226</v>
          </cell>
          <cell r="B6081">
            <v>759</v>
          </cell>
          <cell r="C6081" t="str">
            <v>226#759</v>
          </cell>
          <cell r="D6081">
            <v>13808</v>
          </cell>
          <cell r="E6081">
            <v>2</v>
          </cell>
          <cell r="F6081" t="str">
            <v>A</v>
          </cell>
          <cell r="G6081" t="str">
            <v>A</v>
          </cell>
          <cell r="H6081" t="str">
            <v/>
          </cell>
          <cell r="I6081" t="str">
            <v/>
          </cell>
          <cell r="J6081" t="str">
            <v/>
          </cell>
          <cell r="K6081" t="str">
            <v>Turbine GA</v>
          </cell>
          <cell r="L6081" t="str">
            <v>Canadair</v>
          </cell>
          <cell r="M6081" t="str">
            <v>Canadair CL-415</v>
          </cell>
        </row>
        <row r="6082">
          <cell r="A6082">
            <v>671</v>
          </cell>
          <cell r="B6082">
            <v>759</v>
          </cell>
          <cell r="C6082" t="str">
            <v>671#759</v>
          </cell>
          <cell r="D6082">
            <v>19562</v>
          </cell>
          <cell r="E6082">
            <v>2</v>
          </cell>
          <cell r="F6082" t="str">
            <v>B</v>
          </cell>
          <cell r="G6082" t="str">
            <v>B (142% A) [$13,808]</v>
          </cell>
          <cell r="H6082" t="str">
            <v/>
          </cell>
          <cell r="I6082" t="str">
            <v/>
          </cell>
          <cell r="J6082" t="str">
            <v/>
          </cell>
          <cell r="K6082" t="str">
            <v>Freighter</v>
          </cell>
          <cell r="L6082" t="str">
            <v>Embraer</v>
          </cell>
          <cell r="M6082" t="str">
            <v>Embraer E190F (P2F)</v>
          </cell>
        </row>
        <row r="6083">
          <cell r="A6083">
            <v>672</v>
          </cell>
          <cell r="B6083">
            <v>759</v>
          </cell>
          <cell r="C6083" t="str">
            <v>672#759</v>
          </cell>
          <cell r="D6083">
            <v>19562</v>
          </cell>
          <cell r="E6083">
            <v>2</v>
          </cell>
          <cell r="F6083" t="str">
            <v>B</v>
          </cell>
          <cell r="G6083" t="str">
            <v>B (142% A) [$13,808]</v>
          </cell>
          <cell r="H6083" t="str">
            <v/>
          </cell>
          <cell r="I6083" t="str">
            <v/>
          </cell>
          <cell r="J6083" t="str">
            <v/>
          </cell>
          <cell r="K6083" t="str">
            <v>Freighter</v>
          </cell>
          <cell r="L6083" t="str">
            <v>Embraer</v>
          </cell>
          <cell r="M6083" t="str">
            <v>Embraer E195F (P2F)</v>
          </cell>
        </row>
        <row r="6084">
          <cell r="A6084">
            <v>515</v>
          </cell>
          <cell r="B6084">
            <v>759</v>
          </cell>
          <cell r="C6084" t="str">
            <v>515#759</v>
          </cell>
          <cell r="D6084">
            <v>23014</v>
          </cell>
          <cell r="E6084">
            <v>2</v>
          </cell>
          <cell r="F6084" t="str">
            <v>C</v>
          </cell>
          <cell r="G6084" t="str">
            <v>C</v>
          </cell>
          <cell r="H6084" t="str">
            <v/>
          </cell>
          <cell r="I6084" t="str">
            <v/>
          </cell>
          <cell r="J6084" t="str">
            <v/>
          </cell>
          <cell r="K6084" t="str">
            <v>Large Commercial Aircraft</v>
          </cell>
          <cell r="L6084" t="str">
            <v>Airbus</v>
          </cell>
          <cell r="M6084" t="str">
            <v>Airbus A321neo</v>
          </cell>
        </row>
        <row r="6085">
          <cell r="A6085">
            <v>535</v>
          </cell>
          <cell r="B6085">
            <v>759</v>
          </cell>
          <cell r="C6085" t="str">
            <v>535#759</v>
          </cell>
          <cell r="D6085">
            <v>23014</v>
          </cell>
          <cell r="E6085">
            <v>2</v>
          </cell>
          <cell r="F6085" t="str">
            <v>C</v>
          </cell>
          <cell r="G6085" t="str">
            <v>C</v>
          </cell>
          <cell r="H6085" t="str">
            <v/>
          </cell>
          <cell r="I6085" t="str">
            <v/>
          </cell>
          <cell r="J6085" t="str">
            <v/>
          </cell>
          <cell r="K6085" t="str">
            <v>Large Commercial Aircraft</v>
          </cell>
          <cell r="L6085" t="str">
            <v>Boeing</v>
          </cell>
          <cell r="M6085" t="str">
            <v>Boeing 737 Classic: 737-400</v>
          </cell>
        </row>
        <row r="6086">
          <cell r="A6086">
            <v>536</v>
          </cell>
          <cell r="B6086">
            <v>759</v>
          </cell>
          <cell r="C6086" t="str">
            <v>536#759</v>
          </cell>
          <cell r="D6086">
            <v>23014</v>
          </cell>
          <cell r="E6086">
            <v>2</v>
          </cell>
          <cell r="F6086" t="str">
            <v>C</v>
          </cell>
          <cell r="G6086" t="str">
            <v>C</v>
          </cell>
          <cell r="H6086" t="str">
            <v/>
          </cell>
          <cell r="I6086" t="str">
            <v/>
          </cell>
          <cell r="J6086" t="str">
            <v/>
          </cell>
          <cell r="K6086" t="str">
            <v>Large Commercial Aircraft</v>
          </cell>
          <cell r="L6086" t="str">
            <v>Boeing</v>
          </cell>
          <cell r="M6086" t="str">
            <v>Boeing 737 Classic: 737-500</v>
          </cell>
        </row>
        <row r="6087">
          <cell r="A6087">
            <v>309</v>
          </cell>
          <cell r="B6087">
            <v>759</v>
          </cell>
          <cell r="C6087" t="str">
            <v>309#759</v>
          </cell>
          <cell r="D6087">
            <v>23014</v>
          </cell>
          <cell r="E6087">
            <v>2</v>
          </cell>
          <cell r="F6087" t="str">
            <v>C</v>
          </cell>
          <cell r="G6087" t="str">
            <v>C</v>
          </cell>
          <cell r="H6087" t="str">
            <v/>
          </cell>
          <cell r="I6087" t="str">
            <v/>
          </cell>
          <cell r="J6087" t="str">
            <v/>
          </cell>
          <cell r="K6087" t="str">
            <v>Large Commercial Aircraft</v>
          </cell>
          <cell r="L6087" t="str">
            <v>Boeing</v>
          </cell>
          <cell r="M6087" t="str">
            <v>Boeing 737 MAX: 737 MAX 10</v>
          </cell>
        </row>
        <row r="6088">
          <cell r="A6088">
            <v>195</v>
          </cell>
          <cell r="B6088">
            <v>759</v>
          </cell>
          <cell r="C6088" t="str">
            <v>195#759</v>
          </cell>
          <cell r="D6088">
            <v>23014</v>
          </cell>
          <cell r="E6088">
            <v>2</v>
          </cell>
          <cell r="F6088" t="str">
            <v>C</v>
          </cell>
          <cell r="G6088" t="str">
            <v>C</v>
          </cell>
          <cell r="H6088" t="str">
            <v/>
          </cell>
          <cell r="I6088" t="str">
            <v/>
          </cell>
          <cell r="J6088" t="str">
            <v/>
          </cell>
          <cell r="K6088" t="str">
            <v>Large Commercial Aircraft</v>
          </cell>
          <cell r="L6088" t="str">
            <v>Boeing</v>
          </cell>
          <cell r="M6088" t="str">
            <v>Boeing 737 MAX: 737 MAX 7</v>
          </cell>
        </row>
        <row r="6089">
          <cell r="A6089">
            <v>196</v>
          </cell>
          <cell r="B6089">
            <v>759</v>
          </cell>
          <cell r="C6089" t="str">
            <v>196#759</v>
          </cell>
          <cell r="D6089">
            <v>23014</v>
          </cell>
          <cell r="E6089">
            <v>2</v>
          </cell>
          <cell r="F6089" t="str">
            <v>C</v>
          </cell>
          <cell r="G6089" t="str">
            <v>C</v>
          </cell>
          <cell r="H6089" t="str">
            <v/>
          </cell>
          <cell r="I6089" t="str">
            <v/>
          </cell>
          <cell r="J6089" t="str">
            <v/>
          </cell>
          <cell r="K6089" t="str">
            <v>Large Commercial Aircraft</v>
          </cell>
          <cell r="L6089" t="str">
            <v>Boeing</v>
          </cell>
          <cell r="M6089" t="str">
            <v>Boeing 737 MAX: 737 MAX 8</v>
          </cell>
        </row>
        <row r="6090">
          <cell r="A6090">
            <v>211</v>
          </cell>
          <cell r="B6090">
            <v>759</v>
          </cell>
          <cell r="C6090" t="str">
            <v>211#759</v>
          </cell>
          <cell r="D6090">
            <v>23014</v>
          </cell>
          <cell r="E6090">
            <v>2</v>
          </cell>
          <cell r="F6090" t="str">
            <v>C</v>
          </cell>
          <cell r="G6090" t="str">
            <v>C</v>
          </cell>
          <cell r="H6090" t="str">
            <v/>
          </cell>
          <cell r="I6090" t="str">
            <v/>
          </cell>
          <cell r="J6090" t="str">
            <v/>
          </cell>
          <cell r="K6090" t="str">
            <v>Large Commercial Aircraft</v>
          </cell>
          <cell r="L6090" t="str">
            <v>Airbus</v>
          </cell>
          <cell r="M6090" t="str">
            <v>Airbus A321neo</v>
          </cell>
        </row>
        <row r="6091">
          <cell r="A6091">
            <v>299</v>
          </cell>
          <cell r="B6091">
            <v>759</v>
          </cell>
          <cell r="C6091" t="str">
            <v>299#759</v>
          </cell>
          <cell r="D6091">
            <v>23014</v>
          </cell>
          <cell r="E6091">
            <v>2</v>
          </cell>
          <cell r="F6091" t="str">
            <v>C</v>
          </cell>
          <cell r="G6091" t="str">
            <v>C</v>
          </cell>
          <cell r="H6091" t="str">
            <v/>
          </cell>
          <cell r="I6091" t="str">
            <v/>
          </cell>
          <cell r="J6091" t="str">
            <v/>
          </cell>
          <cell r="K6091" t="str">
            <v>Large Commercial Aircraft</v>
          </cell>
          <cell r="L6091" t="str">
            <v>Boeing</v>
          </cell>
          <cell r="M6091" t="str">
            <v>Boeing 717</v>
          </cell>
        </row>
        <row r="6092">
          <cell r="A6092">
            <v>534</v>
          </cell>
          <cell r="B6092">
            <v>759</v>
          </cell>
          <cell r="C6092" t="str">
            <v>534#759</v>
          </cell>
          <cell r="D6092">
            <v>23014</v>
          </cell>
          <cell r="E6092">
            <v>2</v>
          </cell>
          <cell r="F6092" t="str">
            <v>C</v>
          </cell>
          <cell r="G6092" t="str">
            <v>C</v>
          </cell>
          <cell r="H6092" t="str">
            <v/>
          </cell>
          <cell r="I6092" t="str">
            <v/>
          </cell>
          <cell r="J6092" t="str">
            <v/>
          </cell>
          <cell r="K6092" t="str">
            <v>Large Commercial Aircraft</v>
          </cell>
          <cell r="L6092" t="str">
            <v>Boeing</v>
          </cell>
          <cell r="M6092" t="str">
            <v>Boeing 737 Classic: 737-300</v>
          </cell>
        </row>
        <row r="6093">
          <cell r="A6093">
            <v>221</v>
          </cell>
          <cell r="B6093">
            <v>759</v>
          </cell>
          <cell r="C6093" t="str">
            <v>221#759</v>
          </cell>
          <cell r="D6093">
            <v>23014</v>
          </cell>
          <cell r="E6093">
            <v>2</v>
          </cell>
          <cell r="F6093" t="str">
            <v>C</v>
          </cell>
          <cell r="G6093" t="str">
            <v>C</v>
          </cell>
          <cell r="H6093" t="str">
            <v/>
          </cell>
          <cell r="I6093" t="str">
            <v/>
          </cell>
          <cell r="J6093" t="str">
            <v/>
          </cell>
          <cell r="K6093" t="str">
            <v>Large Commercial Aircraft</v>
          </cell>
          <cell r="L6093" t="str">
            <v>Airbus</v>
          </cell>
          <cell r="M6093" t="str">
            <v>Airbus A220-100</v>
          </cell>
        </row>
        <row r="6094">
          <cell r="A6094">
            <v>222</v>
          </cell>
          <cell r="B6094">
            <v>759</v>
          </cell>
          <cell r="C6094" t="str">
            <v>222#759</v>
          </cell>
          <cell r="D6094">
            <v>23014</v>
          </cell>
          <cell r="E6094">
            <v>2</v>
          </cell>
          <cell r="F6094" t="str">
            <v>C</v>
          </cell>
          <cell r="G6094" t="str">
            <v>C</v>
          </cell>
          <cell r="H6094" t="str">
            <v/>
          </cell>
          <cell r="I6094" t="str">
            <v/>
          </cell>
          <cell r="J6094" t="str">
            <v/>
          </cell>
          <cell r="K6094" t="str">
            <v>Large Commercial Aircraft</v>
          </cell>
          <cell r="L6094" t="str">
            <v>Airbus</v>
          </cell>
          <cell r="M6094" t="str">
            <v>Airbus A220-300</v>
          </cell>
        </row>
        <row r="6095">
          <cell r="A6095">
            <v>634</v>
          </cell>
          <cell r="B6095">
            <v>759</v>
          </cell>
          <cell r="C6095" t="str">
            <v>634#759</v>
          </cell>
          <cell r="D6095">
            <v>23014</v>
          </cell>
          <cell r="E6095">
            <v>2</v>
          </cell>
          <cell r="F6095" t="str">
            <v>C</v>
          </cell>
          <cell r="G6095" t="str">
            <v>C</v>
          </cell>
          <cell r="H6095" t="str">
            <v/>
          </cell>
          <cell r="I6095" t="str">
            <v/>
          </cell>
          <cell r="J6095" t="str">
            <v/>
          </cell>
          <cell r="K6095" t="str">
            <v>Large Commercial Aircraft</v>
          </cell>
          <cell r="L6095" t="str">
            <v>Airbus</v>
          </cell>
          <cell r="M6095" t="str">
            <v>A319-100</v>
          </cell>
        </row>
        <row r="6096">
          <cell r="A6096">
            <v>633</v>
          </cell>
          <cell r="B6096">
            <v>759</v>
          </cell>
          <cell r="C6096" t="str">
            <v>633#759</v>
          </cell>
          <cell r="D6096">
            <v>23014</v>
          </cell>
          <cell r="E6096">
            <v>2</v>
          </cell>
          <cell r="F6096" t="str">
            <v>C</v>
          </cell>
          <cell r="G6096" t="str">
            <v>C</v>
          </cell>
          <cell r="H6096">
            <v>20000</v>
          </cell>
          <cell r="I6096">
            <v>0.1507</v>
          </cell>
          <cell r="J6096" t="str">
            <v/>
          </cell>
          <cell r="K6096" t="str">
            <v>Large Commercial Aircraft</v>
          </cell>
          <cell r="L6096" t="str">
            <v>Airbus</v>
          </cell>
          <cell r="M6096" t="str">
            <v>A320-200</v>
          </cell>
        </row>
        <row r="6097">
          <cell r="A6097">
            <v>206</v>
          </cell>
          <cell r="B6097">
            <v>759</v>
          </cell>
          <cell r="C6097" t="str">
            <v>206#759</v>
          </cell>
          <cell r="D6097">
            <v>23014</v>
          </cell>
          <cell r="E6097">
            <v>2</v>
          </cell>
          <cell r="F6097" t="str">
            <v>C</v>
          </cell>
          <cell r="G6097" t="str">
            <v>C</v>
          </cell>
          <cell r="H6097" t="str">
            <v/>
          </cell>
          <cell r="I6097" t="str">
            <v/>
          </cell>
          <cell r="J6097" t="str">
            <v/>
          </cell>
          <cell r="K6097" t="str">
            <v>Large Commercial Aircraft</v>
          </cell>
          <cell r="L6097" t="str">
            <v>Airbus</v>
          </cell>
          <cell r="M6097" t="str">
            <v>Airbus A319ceo</v>
          </cell>
        </row>
        <row r="6098">
          <cell r="A6098">
            <v>510</v>
          </cell>
          <cell r="B6098">
            <v>759</v>
          </cell>
          <cell r="C6098" t="str">
            <v>510#759</v>
          </cell>
          <cell r="D6098">
            <v>23014</v>
          </cell>
          <cell r="E6098">
            <v>2</v>
          </cell>
          <cell r="F6098" t="str">
            <v>C</v>
          </cell>
          <cell r="G6098" t="str">
            <v>C</v>
          </cell>
          <cell r="H6098" t="str">
            <v/>
          </cell>
          <cell r="I6098" t="str">
            <v/>
          </cell>
          <cell r="J6098" t="str">
            <v/>
          </cell>
          <cell r="K6098" t="str">
            <v>Large Commercial Aircraft</v>
          </cell>
          <cell r="L6098" t="str">
            <v>Airbus</v>
          </cell>
          <cell r="M6098" t="str">
            <v>Airbus A319ceo</v>
          </cell>
        </row>
        <row r="6099">
          <cell r="A6099">
            <v>207</v>
          </cell>
          <cell r="B6099">
            <v>759</v>
          </cell>
          <cell r="C6099" t="str">
            <v>207#759</v>
          </cell>
          <cell r="D6099">
            <v>23014</v>
          </cell>
          <cell r="E6099">
            <v>2</v>
          </cell>
          <cell r="F6099" t="str">
            <v>C</v>
          </cell>
          <cell r="G6099" t="str">
            <v>C</v>
          </cell>
          <cell r="H6099" t="str">
            <v/>
          </cell>
          <cell r="I6099" t="str">
            <v/>
          </cell>
          <cell r="J6099" t="str">
            <v/>
          </cell>
          <cell r="K6099" t="str">
            <v>Large Commercial Aircraft</v>
          </cell>
          <cell r="L6099" t="str">
            <v>Airbus</v>
          </cell>
          <cell r="M6099" t="str">
            <v>Airbus A320ceo</v>
          </cell>
        </row>
        <row r="6100">
          <cell r="A6100">
            <v>511</v>
          </cell>
          <cell r="B6100">
            <v>759</v>
          </cell>
          <cell r="C6100" t="str">
            <v>511#759</v>
          </cell>
          <cell r="D6100">
            <v>23014</v>
          </cell>
          <cell r="E6100">
            <v>2</v>
          </cell>
          <cell r="F6100" t="str">
            <v>C</v>
          </cell>
          <cell r="G6100" t="str">
            <v>C</v>
          </cell>
          <cell r="H6100" t="str">
            <v/>
          </cell>
          <cell r="I6100" t="str">
            <v/>
          </cell>
          <cell r="J6100" t="str">
            <v/>
          </cell>
          <cell r="K6100" t="str">
            <v>Large Commercial Aircraft</v>
          </cell>
          <cell r="L6100" t="str">
            <v>Airbus</v>
          </cell>
          <cell r="M6100" t="str">
            <v>Airbus A320ceo</v>
          </cell>
        </row>
        <row r="6101">
          <cell r="A6101">
            <v>208</v>
          </cell>
          <cell r="B6101">
            <v>759</v>
          </cell>
          <cell r="C6101" t="str">
            <v>208#759</v>
          </cell>
          <cell r="D6101">
            <v>23014</v>
          </cell>
          <cell r="E6101">
            <v>2</v>
          </cell>
          <cell r="F6101" t="str">
            <v>C</v>
          </cell>
          <cell r="G6101" t="str">
            <v>C</v>
          </cell>
          <cell r="H6101" t="str">
            <v/>
          </cell>
          <cell r="I6101" t="str">
            <v/>
          </cell>
          <cell r="J6101" t="str">
            <v/>
          </cell>
          <cell r="K6101" t="str">
            <v>Large Commercial Aircraft</v>
          </cell>
          <cell r="L6101" t="str">
            <v>Airbus</v>
          </cell>
          <cell r="M6101" t="str">
            <v>Airbus A321ceo</v>
          </cell>
        </row>
        <row r="6102">
          <cell r="A6102">
            <v>512</v>
          </cell>
          <cell r="B6102">
            <v>759</v>
          </cell>
          <cell r="C6102" t="str">
            <v>512#759</v>
          </cell>
          <cell r="D6102">
            <v>23014</v>
          </cell>
          <cell r="E6102">
            <v>2</v>
          </cell>
          <cell r="F6102" t="str">
            <v>C</v>
          </cell>
          <cell r="G6102" t="str">
            <v>C</v>
          </cell>
          <cell r="H6102" t="str">
            <v/>
          </cell>
          <cell r="I6102" t="str">
            <v/>
          </cell>
          <cell r="J6102" t="str">
            <v/>
          </cell>
          <cell r="K6102" t="str">
            <v>Large Commercial Aircraft</v>
          </cell>
          <cell r="L6102" t="str">
            <v>Airbus</v>
          </cell>
          <cell r="M6102" t="str">
            <v>Airbus A321ceo</v>
          </cell>
        </row>
        <row r="6103">
          <cell r="A6103">
            <v>513</v>
          </cell>
          <cell r="B6103">
            <v>759</v>
          </cell>
          <cell r="C6103" t="str">
            <v>513#759</v>
          </cell>
          <cell r="D6103">
            <v>23014</v>
          </cell>
          <cell r="E6103">
            <v>2</v>
          </cell>
          <cell r="F6103" t="str">
            <v>C</v>
          </cell>
          <cell r="G6103" t="str">
            <v>C</v>
          </cell>
          <cell r="H6103" t="str">
            <v/>
          </cell>
          <cell r="I6103" t="str">
            <v/>
          </cell>
          <cell r="J6103" t="str">
            <v/>
          </cell>
          <cell r="K6103" t="str">
            <v>Large Commercial Aircraft</v>
          </cell>
          <cell r="L6103" t="str">
            <v>Airbus</v>
          </cell>
          <cell r="M6103" t="str">
            <v>Airbus A319neo</v>
          </cell>
        </row>
        <row r="6104">
          <cell r="A6104">
            <v>209</v>
          </cell>
          <cell r="B6104">
            <v>759</v>
          </cell>
          <cell r="C6104" t="str">
            <v>209#759</v>
          </cell>
          <cell r="D6104">
            <v>23014</v>
          </cell>
          <cell r="E6104">
            <v>2</v>
          </cell>
          <cell r="F6104" t="str">
            <v>C</v>
          </cell>
          <cell r="G6104" t="str">
            <v>C</v>
          </cell>
          <cell r="H6104" t="str">
            <v/>
          </cell>
          <cell r="I6104" t="str">
            <v/>
          </cell>
          <cell r="J6104" t="str">
            <v/>
          </cell>
          <cell r="K6104" t="str">
            <v>Large Commercial Aircraft</v>
          </cell>
          <cell r="L6104" t="str">
            <v>Airbus</v>
          </cell>
          <cell r="M6104" t="str">
            <v>Airbus A319neo</v>
          </cell>
        </row>
        <row r="6105">
          <cell r="A6105">
            <v>514</v>
          </cell>
          <cell r="B6105">
            <v>759</v>
          </cell>
          <cell r="C6105" t="str">
            <v>514#759</v>
          </cell>
          <cell r="D6105">
            <v>23014</v>
          </cell>
          <cell r="E6105">
            <v>2</v>
          </cell>
          <cell r="F6105" t="str">
            <v>C</v>
          </cell>
          <cell r="G6105" t="str">
            <v>C</v>
          </cell>
          <cell r="H6105" t="str">
            <v/>
          </cell>
          <cell r="I6105" t="str">
            <v/>
          </cell>
          <cell r="J6105" t="str">
            <v/>
          </cell>
          <cell r="K6105" t="str">
            <v>Large Commercial Aircraft</v>
          </cell>
          <cell r="L6105" t="str">
            <v>Airbus</v>
          </cell>
          <cell r="M6105" t="str">
            <v>Airbus A320neo</v>
          </cell>
        </row>
        <row r="6106">
          <cell r="A6106">
            <v>210</v>
          </cell>
          <cell r="B6106">
            <v>759</v>
          </cell>
          <cell r="C6106" t="str">
            <v>210#759</v>
          </cell>
          <cell r="D6106">
            <v>23014</v>
          </cell>
          <cell r="E6106">
            <v>2</v>
          </cell>
          <cell r="F6106" t="str">
            <v>C</v>
          </cell>
          <cell r="G6106" t="str">
            <v>C</v>
          </cell>
          <cell r="H6106" t="str">
            <v/>
          </cell>
          <cell r="I6106" t="str">
            <v/>
          </cell>
          <cell r="J6106" t="str">
            <v/>
          </cell>
          <cell r="K6106" t="str">
            <v>Large Commercial Aircraft</v>
          </cell>
          <cell r="L6106" t="str">
            <v>Airbus</v>
          </cell>
          <cell r="M6106" t="str">
            <v>Airbus A320neo</v>
          </cell>
        </row>
        <row r="6107">
          <cell r="A6107">
            <v>665</v>
          </cell>
          <cell r="B6107">
            <v>759</v>
          </cell>
          <cell r="C6107" t="str">
            <v>665#759</v>
          </cell>
          <cell r="D6107">
            <v>23014</v>
          </cell>
          <cell r="E6107">
            <v>2</v>
          </cell>
          <cell r="F6107" t="str">
            <v>C</v>
          </cell>
          <cell r="G6107" t="str">
            <v>C</v>
          </cell>
          <cell r="H6107" t="str">
            <v/>
          </cell>
          <cell r="I6107" t="str">
            <v/>
          </cell>
          <cell r="J6107" t="str">
            <v/>
          </cell>
          <cell r="K6107" t="str">
            <v>Freighter</v>
          </cell>
          <cell r="L6107" t="str">
            <v>Airbus</v>
          </cell>
          <cell r="M6107" t="str">
            <v>A320-200P2F</v>
          </cell>
        </row>
        <row r="6108">
          <cell r="A6108">
            <v>666</v>
          </cell>
          <cell r="B6108">
            <v>759</v>
          </cell>
          <cell r="C6108" t="str">
            <v>666#759</v>
          </cell>
          <cell r="D6108">
            <v>23014</v>
          </cell>
          <cell r="E6108">
            <v>2</v>
          </cell>
          <cell r="F6108" t="str">
            <v>C</v>
          </cell>
          <cell r="G6108" t="str">
            <v>C</v>
          </cell>
          <cell r="H6108" t="str">
            <v/>
          </cell>
          <cell r="I6108" t="str">
            <v/>
          </cell>
          <cell r="J6108" t="str">
            <v/>
          </cell>
          <cell r="K6108" t="str">
            <v>Freighter</v>
          </cell>
          <cell r="L6108" t="str">
            <v>Airbus</v>
          </cell>
          <cell r="M6108" t="str">
            <v>A321P2F</v>
          </cell>
        </row>
        <row r="6109">
          <cell r="A6109">
            <v>573</v>
          </cell>
          <cell r="B6109">
            <v>759</v>
          </cell>
          <cell r="C6109" t="str">
            <v>573#759</v>
          </cell>
          <cell r="D6109">
            <v>23014</v>
          </cell>
          <cell r="E6109">
            <v>2</v>
          </cell>
          <cell r="F6109" t="str">
            <v>C</v>
          </cell>
          <cell r="G6109" t="str">
            <v>C</v>
          </cell>
          <cell r="H6109" t="str">
            <v/>
          </cell>
          <cell r="I6109" t="str">
            <v/>
          </cell>
          <cell r="J6109" t="str">
            <v/>
          </cell>
          <cell r="K6109" t="str">
            <v>Freighter</v>
          </cell>
          <cell r="L6109" t="str">
            <v>Boeing</v>
          </cell>
          <cell r="M6109" t="str">
            <v>Boeing 737-300SF</v>
          </cell>
        </row>
        <row r="6110">
          <cell r="A6110">
            <v>572</v>
          </cell>
          <cell r="B6110">
            <v>759</v>
          </cell>
          <cell r="C6110" t="str">
            <v>572#759</v>
          </cell>
          <cell r="D6110">
            <v>23014</v>
          </cell>
          <cell r="E6110">
            <v>2</v>
          </cell>
          <cell r="F6110" t="str">
            <v>C</v>
          </cell>
          <cell r="G6110" t="str">
            <v>C</v>
          </cell>
          <cell r="H6110" t="str">
            <v/>
          </cell>
          <cell r="I6110" t="str">
            <v/>
          </cell>
          <cell r="J6110" t="str">
            <v/>
          </cell>
          <cell r="K6110" t="str">
            <v>Freighter</v>
          </cell>
          <cell r="L6110" t="str">
            <v>Boeing</v>
          </cell>
          <cell r="M6110" t="str">
            <v>Boeing 737-400SF</v>
          </cell>
        </row>
        <row r="6111">
          <cell r="A6111">
            <v>591</v>
          </cell>
          <cell r="B6111">
            <v>759</v>
          </cell>
          <cell r="C6111" t="str">
            <v>591#759</v>
          </cell>
          <cell r="D6111">
            <v>23014</v>
          </cell>
          <cell r="E6111">
            <v>2</v>
          </cell>
          <cell r="F6111" t="str">
            <v>C</v>
          </cell>
          <cell r="G6111" t="str">
            <v>C</v>
          </cell>
          <cell r="H6111" t="str">
            <v/>
          </cell>
          <cell r="I6111" t="str">
            <v/>
          </cell>
          <cell r="J6111" t="str">
            <v/>
          </cell>
          <cell r="K6111" t="str">
            <v>Freighter</v>
          </cell>
          <cell r="L6111" t="str">
            <v>Boeing</v>
          </cell>
          <cell r="M6111" t="str">
            <v>Boeing 737-700C</v>
          </cell>
        </row>
        <row r="6112">
          <cell r="A6112">
            <v>571</v>
          </cell>
          <cell r="B6112">
            <v>759</v>
          </cell>
          <cell r="C6112" t="str">
            <v>571#759</v>
          </cell>
          <cell r="D6112">
            <v>23014</v>
          </cell>
          <cell r="E6112">
            <v>2</v>
          </cell>
          <cell r="F6112" t="str">
            <v>C</v>
          </cell>
          <cell r="G6112" t="str">
            <v>C</v>
          </cell>
          <cell r="H6112" t="str">
            <v/>
          </cell>
          <cell r="I6112" t="str">
            <v/>
          </cell>
          <cell r="J6112" t="str">
            <v/>
          </cell>
          <cell r="K6112" t="str">
            <v>Freighter</v>
          </cell>
          <cell r="L6112" t="str">
            <v>Boeing</v>
          </cell>
          <cell r="M6112" t="str">
            <v>Boeing 737-700/-800CF</v>
          </cell>
        </row>
        <row r="6113">
          <cell r="A6113">
            <v>596</v>
          </cell>
          <cell r="B6113">
            <v>759</v>
          </cell>
          <cell r="C6113" t="str">
            <v>596#759</v>
          </cell>
          <cell r="D6113">
            <v>23014</v>
          </cell>
          <cell r="E6113">
            <v>2</v>
          </cell>
          <cell r="F6113" t="str">
            <v>C</v>
          </cell>
          <cell r="G6113" t="str">
            <v>C</v>
          </cell>
          <cell r="H6113" t="str">
            <v/>
          </cell>
          <cell r="I6113" t="str">
            <v/>
          </cell>
          <cell r="J6113" t="str">
            <v/>
          </cell>
          <cell r="K6113" t="str">
            <v>Freighter</v>
          </cell>
          <cell r="L6113" t="str">
            <v>Boeing</v>
          </cell>
          <cell r="M6113" t="str">
            <v>Boeing 757-200 PF/SF</v>
          </cell>
        </row>
        <row r="6114">
          <cell r="A6114">
            <v>595</v>
          </cell>
          <cell r="B6114">
            <v>759</v>
          </cell>
          <cell r="C6114" t="str">
            <v>595#759</v>
          </cell>
          <cell r="D6114">
            <v>23014</v>
          </cell>
          <cell r="E6114">
            <v>2</v>
          </cell>
          <cell r="F6114" t="str">
            <v>C</v>
          </cell>
          <cell r="G6114" t="str">
            <v>C</v>
          </cell>
          <cell r="H6114" t="str">
            <v/>
          </cell>
          <cell r="I6114" t="str">
            <v/>
          </cell>
          <cell r="J6114" t="str">
            <v/>
          </cell>
          <cell r="K6114" t="str">
            <v>Freighter</v>
          </cell>
          <cell r="L6114" t="str">
            <v>Boeing</v>
          </cell>
          <cell r="M6114" t="str">
            <v>Boeing 757-200 PF/SF</v>
          </cell>
        </row>
        <row r="6115">
          <cell r="A6115">
            <v>674</v>
          </cell>
          <cell r="B6115">
            <v>759</v>
          </cell>
          <cell r="C6115" t="str">
            <v>674#759</v>
          </cell>
          <cell r="D6115">
            <v>23014</v>
          </cell>
          <cell r="E6115">
            <v>2</v>
          </cell>
          <cell r="F6115" t="str">
            <v>C</v>
          </cell>
          <cell r="G6115" t="str">
            <v>C</v>
          </cell>
          <cell r="H6115" t="str">
            <v/>
          </cell>
          <cell r="I6115" t="str">
            <v/>
          </cell>
          <cell r="J6115" t="str">
            <v/>
          </cell>
          <cell r="K6115" t="str">
            <v>Business Jet</v>
          </cell>
          <cell r="L6115" t="str">
            <v>Airbus</v>
          </cell>
          <cell r="M6115" t="str">
            <v>Airbus ACJ TwoTwenty</v>
          </cell>
        </row>
        <row r="6116">
          <cell r="A6116">
            <v>296</v>
          </cell>
          <cell r="B6116">
            <v>759</v>
          </cell>
          <cell r="C6116" t="str">
            <v>296#759</v>
          </cell>
          <cell r="D6116">
            <v>23014</v>
          </cell>
          <cell r="E6116">
            <v>2</v>
          </cell>
          <cell r="F6116" t="str">
            <v>C</v>
          </cell>
          <cell r="G6116" t="str">
            <v>C</v>
          </cell>
          <cell r="H6116" t="str">
            <v/>
          </cell>
          <cell r="I6116" t="str">
            <v/>
          </cell>
          <cell r="J6116" t="str">
            <v/>
          </cell>
          <cell r="K6116" t="str">
            <v>Business Jet</v>
          </cell>
          <cell r="L6116" t="str">
            <v>Airbus</v>
          </cell>
          <cell r="M6116" t="str">
            <v>Airbus ACJ320 Family</v>
          </cell>
        </row>
        <row r="6117">
          <cell r="A6117">
            <v>526</v>
          </cell>
          <cell r="B6117">
            <v>759</v>
          </cell>
          <cell r="C6117" t="str">
            <v>526#759</v>
          </cell>
          <cell r="D6117">
            <v>23014</v>
          </cell>
          <cell r="E6117">
            <v>2</v>
          </cell>
          <cell r="F6117" t="str">
            <v>C</v>
          </cell>
          <cell r="G6117" t="str">
            <v>C</v>
          </cell>
          <cell r="H6117" t="str">
            <v/>
          </cell>
          <cell r="I6117" t="str">
            <v/>
          </cell>
          <cell r="J6117" t="str">
            <v/>
          </cell>
          <cell r="K6117" t="str">
            <v>Business Jet</v>
          </cell>
          <cell r="L6117" t="str">
            <v>Airbus</v>
          </cell>
          <cell r="M6117" t="str">
            <v>Airbus ACJ320 Family</v>
          </cell>
        </row>
        <row r="6118">
          <cell r="A6118">
            <v>528</v>
          </cell>
          <cell r="B6118">
            <v>759</v>
          </cell>
          <cell r="C6118" t="str">
            <v>528#759</v>
          </cell>
          <cell r="D6118">
            <v>23014</v>
          </cell>
          <cell r="E6118">
            <v>2</v>
          </cell>
          <cell r="F6118" t="str">
            <v>C</v>
          </cell>
          <cell r="G6118" t="str">
            <v>C</v>
          </cell>
          <cell r="H6118" t="str">
            <v/>
          </cell>
          <cell r="I6118" t="str">
            <v/>
          </cell>
          <cell r="J6118" t="str">
            <v/>
          </cell>
          <cell r="K6118" t="str">
            <v>Business Jet</v>
          </cell>
          <cell r="L6118" t="str">
            <v>Airbus</v>
          </cell>
          <cell r="M6118" t="str">
            <v>Airbus ACJ320neo Family</v>
          </cell>
        </row>
        <row r="6119">
          <cell r="A6119">
            <v>527</v>
          </cell>
          <cell r="B6119">
            <v>759</v>
          </cell>
          <cell r="C6119" t="str">
            <v>527#759</v>
          </cell>
          <cell r="D6119">
            <v>23014</v>
          </cell>
          <cell r="E6119">
            <v>2</v>
          </cell>
          <cell r="F6119" t="str">
            <v>C</v>
          </cell>
          <cell r="G6119" t="str">
            <v>C</v>
          </cell>
          <cell r="H6119" t="str">
            <v/>
          </cell>
          <cell r="I6119" t="str">
            <v/>
          </cell>
          <cell r="J6119" t="str">
            <v/>
          </cell>
          <cell r="K6119" t="str">
            <v>Business Jet</v>
          </cell>
          <cell r="L6119" t="str">
            <v>Airbus</v>
          </cell>
          <cell r="M6119" t="str">
            <v>Airbus ACJ320neo Family</v>
          </cell>
        </row>
        <row r="6120">
          <cell r="A6120">
            <v>529</v>
          </cell>
          <cell r="B6120">
            <v>759</v>
          </cell>
          <cell r="C6120" t="str">
            <v>529#759</v>
          </cell>
          <cell r="D6120">
            <v>23014</v>
          </cell>
          <cell r="E6120">
            <v>2</v>
          </cell>
          <cell r="F6120" t="str">
            <v>C</v>
          </cell>
          <cell r="G6120" t="str">
            <v>C</v>
          </cell>
          <cell r="H6120" t="str">
            <v/>
          </cell>
          <cell r="I6120" t="str">
            <v/>
          </cell>
          <cell r="J6120" t="str">
            <v/>
          </cell>
          <cell r="K6120" t="str">
            <v>Business Jet</v>
          </cell>
          <cell r="L6120" t="str">
            <v>Boeing</v>
          </cell>
          <cell r="M6120" t="str">
            <v>Boeing BBJ MAX</v>
          </cell>
        </row>
        <row r="6121">
          <cell r="A6121">
            <v>297</v>
          </cell>
          <cell r="B6121">
            <v>759</v>
          </cell>
          <cell r="C6121" t="str">
            <v>297#759</v>
          </cell>
          <cell r="D6121">
            <v>23014</v>
          </cell>
          <cell r="E6121">
            <v>2</v>
          </cell>
          <cell r="F6121" t="str">
            <v>C</v>
          </cell>
          <cell r="G6121" t="str">
            <v>C</v>
          </cell>
          <cell r="H6121" t="str">
            <v/>
          </cell>
          <cell r="I6121" t="str">
            <v/>
          </cell>
          <cell r="J6121" t="str">
            <v/>
          </cell>
          <cell r="K6121" t="str">
            <v>Business Jet</v>
          </cell>
          <cell r="L6121" t="str">
            <v>Boeing</v>
          </cell>
          <cell r="M6121" t="str">
            <v>Boeing BBJ/BBJ2/BBJ3</v>
          </cell>
        </row>
        <row r="6122">
          <cell r="A6122">
            <v>636</v>
          </cell>
          <cell r="B6122">
            <v>759</v>
          </cell>
          <cell r="C6122" t="str">
            <v>636#759</v>
          </cell>
          <cell r="D6122">
            <v>23014</v>
          </cell>
          <cell r="E6122">
            <v>2</v>
          </cell>
          <cell r="F6122" t="str">
            <v>C</v>
          </cell>
          <cell r="G6122" t="str">
            <v>C</v>
          </cell>
          <cell r="H6122" t="str">
            <v/>
          </cell>
          <cell r="I6122" t="str">
            <v/>
          </cell>
          <cell r="J6122" t="str">
            <v/>
          </cell>
          <cell r="K6122" t="str">
            <v>Military Transport / Special Mission</v>
          </cell>
          <cell r="L6122" t="str">
            <v>Boeing</v>
          </cell>
          <cell r="M6122" t="str">
            <v>Boeing B-52 Stratofortress</v>
          </cell>
        </row>
        <row r="6123">
          <cell r="A6123">
            <v>676</v>
          </cell>
          <cell r="B6123">
            <v>759</v>
          </cell>
          <cell r="C6123" t="str">
            <v>676#759</v>
          </cell>
          <cell r="D6123">
            <v>23014</v>
          </cell>
          <cell r="E6123">
            <v>2</v>
          </cell>
          <cell r="F6123" t="str">
            <v>C</v>
          </cell>
          <cell r="G6123" t="str">
            <v>C</v>
          </cell>
          <cell r="H6123" t="str">
            <v/>
          </cell>
          <cell r="I6123" t="str">
            <v/>
          </cell>
          <cell r="J6123" t="str">
            <v/>
          </cell>
          <cell r="K6123" t="str">
            <v>Military Transport / Special Mission</v>
          </cell>
          <cell r="L6123" t="str">
            <v>Boeing</v>
          </cell>
          <cell r="M6123" t="str">
            <v>Boeing B-52 Stratofortress re-engine</v>
          </cell>
        </row>
        <row r="6124">
          <cell r="A6124">
            <v>156</v>
          </cell>
          <cell r="B6124">
            <v>759</v>
          </cell>
          <cell r="C6124" t="str">
            <v>156#759</v>
          </cell>
          <cell r="D6124">
            <v>23014</v>
          </cell>
          <cell r="E6124">
            <v>2</v>
          </cell>
          <cell r="F6124" t="str">
            <v>C</v>
          </cell>
          <cell r="G6124" t="str">
            <v>C</v>
          </cell>
          <cell r="H6124" t="str">
            <v/>
          </cell>
          <cell r="I6124" t="str">
            <v/>
          </cell>
          <cell r="J6124" t="str">
            <v/>
          </cell>
          <cell r="K6124" t="str">
            <v>Military Transport / Special Mission</v>
          </cell>
          <cell r="L6124" t="str">
            <v>Boeing</v>
          </cell>
          <cell r="M6124" t="str">
            <v>Boeing P-8 Poseidon</v>
          </cell>
        </row>
        <row r="6125">
          <cell r="A6125">
            <v>574</v>
          </cell>
          <cell r="B6125">
            <v>759</v>
          </cell>
          <cell r="C6125" t="str">
            <v>574#759</v>
          </cell>
          <cell r="D6125">
            <v>23014</v>
          </cell>
          <cell r="E6125">
            <v>2</v>
          </cell>
          <cell r="F6125" t="str">
            <v>C</v>
          </cell>
          <cell r="G6125" t="str">
            <v>C</v>
          </cell>
          <cell r="H6125" t="str">
            <v/>
          </cell>
          <cell r="I6125" t="str">
            <v/>
          </cell>
          <cell r="J6125" t="str">
            <v/>
          </cell>
          <cell r="K6125" t="str">
            <v>Military Transport / Special Mission</v>
          </cell>
          <cell r="L6125" t="str">
            <v>Boeing</v>
          </cell>
          <cell r="M6125" t="str">
            <v>Boeing C-40 Clipper</v>
          </cell>
        </row>
        <row r="6126">
          <cell r="A6126">
            <v>197</v>
          </cell>
          <cell r="B6126">
            <v>759</v>
          </cell>
          <cell r="C6126" t="str">
            <v>197#759</v>
          </cell>
          <cell r="D6126">
            <v>23014</v>
          </cell>
          <cell r="E6126">
            <v>2</v>
          </cell>
          <cell r="F6126" t="str">
            <v>C</v>
          </cell>
          <cell r="G6126" t="str">
            <v>C</v>
          </cell>
          <cell r="H6126" t="str">
            <v/>
          </cell>
          <cell r="I6126" t="str">
            <v/>
          </cell>
          <cell r="J6126" t="str">
            <v/>
          </cell>
          <cell r="K6126" t="str">
            <v>Large Commercial Aircraft</v>
          </cell>
          <cell r="L6126" t="str">
            <v>Boeing</v>
          </cell>
          <cell r="M6126" t="str">
            <v>Boeing 737 MAX: 737 MAX 9</v>
          </cell>
        </row>
        <row r="6127">
          <cell r="A6127">
            <v>300</v>
          </cell>
          <cell r="B6127">
            <v>759</v>
          </cell>
          <cell r="C6127" t="str">
            <v>300#759</v>
          </cell>
          <cell r="D6127">
            <v>23014</v>
          </cell>
          <cell r="E6127">
            <v>2</v>
          </cell>
          <cell r="F6127" t="str">
            <v>C</v>
          </cell>
          <cell r="G6127" t="str">
            <v>C</v>
          </cell>
          <cell r="H6127" t="str">
            <v/>
          </cell>
          <cell r="I6127" t="str">
            <v/>
          </cell>
          <cell r="J6127" t="str">
            <v/>
          </cell>
          <cell r="K6127" t="str">
            <v>Large Commercial Aircraft</v>
          </cell>
          <cell r="L6127" t="str">
            <v>Boeing</v>
          </cell>
          <cell r="M6127" t="str">
            <v>Boeing 737-600</v>
          </cell>
        </row>
        <row r="6128">
          <cell r="A6128">
            <v>192</v>
          </cell>
          <cell r="B6128">
            <v>759</v>
          </cell>
          <cell r="C6128" t="str">
            <v>192#759</v>
          </cell>
          <cell r="D6128">
            <v>23014</v>
          </cell>
          <cell r="E6128">
            <v>2</v>
          </cell>
          <cell r="F6128" t="str">
            <v>C</v>
          </cell>
          <cell r="G6128" t="str">
            <v>C</v>
          </cell>
          <cell r="H6128" t="str">
            <v/>
          </cell>
          <cell r="I6128" t="str">
            <v/>
          </cell>
          <cell r="J6128" t="str">
            <v/>
          </cell>
          <cell r="K6128" t="str">
            <v>Large Commercial Aircraft</v>
          </cell>
          <cell r="L6128" t="str">
            <v>Boeing</v>
          </cell>
          <cell r="M6128" t="str">
            <v>Boeing 737-700</v>
          </cell>
        </row>
        <row r="6129">
          <cell r="A6129">
            <v>193</v>
          </cell>
          <cell r="B6129">
            <v>759</v>
          </cell>
          <cell r="C6129" t="str">
            <v>193#759</v>
          </cell>
          <cell r="D6129">
            <v>23014</v>
          </cell>
          <cell r="E6129">
            <v>2</v>
          </cell>
          <cell r="F6129" t="str">
            <v>C</v>
          </cell>
          <cell r="G6129" t="str">
            <v>C</v>
          </cell>
          <cell r="H6129" t="str">
            <v/>
          </cell>
          <cell r="I6129" t="str">
            <v/>
          </cell>
          <cell r="J6129" t="str">
            <v/>
          </cell>
          <cell r="K6129" t="str">
            <v>Large Commercial Aircraft</v>
          </cell>
          <cell r="L6129" t="str">
            <v>Boeing</v>
          </cell>
          <cell r="M6129" t="str">
            <v>Boeing 737-800</v>
          </cell>
        </row>
        <row r="6130">
          <cell r="A6130">
            <v>194</v>
          </cell>
          <cell r="B6130">
            <v>759</v>
          </cell>
          <cell r="C6130" t="str">
            <v>194#759</v>
          </cell>
          <cell r="D6130">
            <v>23014</v>
          </cell>
          <cell r="E6130">
            <v>2</v>
          </cell>
          <cell r="F6130" t="str">
            <v>C</v>
          </cell>
          <cell r="G6130" t="str">
            <v>C</v>
          </cell>
          <cell r="H6130" t="str">
            <v/>
          </cell>
          <cell r="I6130" t="str">
            <v/>
          </cell>
          <cell r="J6130" t="str">
            <v/>
          </cell>
          <cell r="K6130" t="str">
            <v>Large Commercial Aircraft</v>
          </cell>
          <cell r="L6130" t="str">
            <v>Boeing</v>
          </cell>
          <cell r="M6130" t="str">
            <v>Boeing 737-900</v>
          </cell>
        </row>
        <row r="6131">
          <cell r="A6131">
            <v>522</v>
          </cell>
          <cell r="B6131">
            <v>759</v>
          </cell>
          <cell r="C6131" t="str">
            <v>522#759</v>
          </cell>
          <cell r="D6131">
            <v>23014</v>
          </cell>
          <cell r="E6131">
            <v>2</v>
          </cell>
          <cell r="F6131" t="str">
            <v>C</v>
          </cell>
          <cell r="G6131" t="str">
            <v>C</v>
          </cell>
          <cell r="H6131" t="str">
            <v/>
          </cell>
          <cell r="I6131" t="str">
            <v/>
          </cell>
          <cell r="J6131" t="str">
            <v/>
          </cell>
          <cell r="K6131" t="str">
            <v>Large Commercial Aircraft</v>
          </cell>
          <cell r="L6131" t="str">
            <v>Boeing</v>
          </cell>
          <cell r="M6131" t="str">
            <v>Boeing 757</v>
          </cell>
        </row>
        <row r="6132">
          <cell r="A6132">
            <v>230</v>
          </cell>
          <cell r="B6132">
            <v>759</v>
          </cell>
          <cell r="C6132" t="str">
            <v>230#759</v>
          </cell>
          <cell r="D6132">
            <v>23014</v>
          </cell>
          <cell r="E6132">
            <v>2</v>
          </cell>
          <cell r="F6132" t="str">
            <v>C</v>
          </cell>
          <cell r="G6132" t="str">
            <v>C</v>
          </cell>
          <cell r="H6132" t="str">
            <v/>
          </cell>
          <cell r="I6132" t="str">
            <v/>
          </cell>
          <cell r="J6132" t="str">
            <v/>
          </cell>
          <cell r="K6132" t="str">
            <v>Large Commercial Aircraft</v>
          </cell>
          <cell r="L6132" t="str">
            <v>Boeing</v>
          </cell>
          <cell r="M6132" t="str">
            <v>Boeing 757</v>
          </cell>
        </row>
        <row r="6133">
          <cell r="A6133">
            <v>612</v>
          </cell>
          <cell r="B6133">
            <v>759</v>
          </cell>
          <cell r="C6133" t="str">
            <v>612#759</v>
          </cell>
          <cell r="D6133">
            <v>23014</v>
          </cell>
          <cell r="E6133">
            <v>2</v>
          </cell>
          <cell r="F6133" t="str">
            <v>C</v>
          </cell>
          <cell r="G6133" t="str">
            <v>C</v>
          </cell>
          <cell r="H6133" t="str">
            <v/>
          </cell>
          <cell r="I6133" t="str">
            <v/>
          </cell>
          <cell r="J6133" t="str">
            <v/>
          </cell>
          <cell r="K6133" t="str">
            <v>Large Commercial Aircraft</v>
          </cell>
          <cell r="L6133" t="str">
            <v>Boeing</v>
          </cell>
          <cell r="M6133" t="str">
            <v>Boeing New Single Aisle (NSA)</v>
          </cell>
        </row>
        <row r="6134">
          <cell r="A6134">
            <v>18</v>
          </cell>
          <cell r="B6134">
            <v>759</v>
          </cell>
          <cell r="C6134" t="str">
            <v>18#759</v>
          </cell>
          <cell r="D6134">
            <v>23014</v>
          </cell>
          <cell r="E6134">
            <v>2</v>
          </cell>
          <cell r="F6134" t="str">
            <v>C</v>
          </cell>
          <cell r="G6134" t="str">
            <v>C</v>
          </cell>
          <cell r="H6134" t="str">
            <v/>
          </cell>
          <cell r="I6134" t="str">
            <v/>
          </cell>
          <cell r="J6134" t="str">
            <v/>
          </cell>
          <cell r="K6134" t="str">
            <v>Large Commercial Aircraft</v>
          </cell>
          <cell r="L6134" t="str">
            <v>Comac</v>
          </cell>
          <cell r="M6134" t="str">
            <v>Comac C919</v>
          </cell>
        </row>
        <row r="6135">
          <cell r="A6135">
            <v>541</v>
          </cell>
          <cell r="B6135">
            <v>759</v>
          </cell>
          <cell r="C6135" t="str">
            <v>541#759</v>
          </cell>
          <cell r="D6135">
            <v>23014</v>
          </cell>
          <cell r="E6135">
            <v>2</v>
          </cell>
          <cell r="F6135" t="str">
            <v>C</v>
          </cell>
          <cell r="G6135" t="str">
            <v>C</v>
          </cell>
          <cell r="H6135" t="str">
            <v/>
          </cell>
          <cell r="I6135" t="str">
            <v/>
          </cell>
          <cell r="J6135" t="str">
            <v/>
          </cell>
          <cell r="K6135" t="str">
            <v>Large Commercial Aircraft</v>
          </cell>
          <cell r="L6135" t="str">
            <v>Irkut</v>
          </cell>
          <cell r="M6135" t="str">
            <v>Irkut MC-21</v>
          </cell>
        </row>
        <row r="6136">
          <cell r="A6136">
            <v>19</v>
          </cell>
          <cell r="B6136">
            <v>759</v>
          </cell>
          <cell r="C6136" t="str">
            <v>19#759</v>
          </cell>
          <cell r="D6136">
            <v>23014</v>
          </cell>
          <cell r="E6136">
            <v>2</v>
          </cell>
          <cell r="F6136" t="str">
            <v>C</v>
          </cell>
          <cell r="G6136" t="str">
            <v>C</v>
          </cell>
          <cell r="H6136" t="str">
            <v/>
          </cell>
          <cell r="I6136" t="str">
            <v/>
          </cell>
          <cell r="J6136" t="str">
            <v/>
          </cell>
          <cell r="K6136" t="str">
            <v>Large Commercial Aircraft</v>
          </cell>
          <cell r="L6136" t="str">
            <v>Irkut</v>
          </cell>
          <cell r="M6136" t="str">
            <v>Irkut MC-21</v>
          </cell>
        </row>
        <row r="6137">
          <cell r="A6137">
            <v>654</v>
          </cell>
          <cell r="B6137">
            <v>759</v>
          </cell>
          <cell r="C6137" t="str">
            <v>654#759</v>
          </cell>
          <cell r="D6137">
            <v>24165</v>
          </cell>
          <cell r="E6137">
            <v>2</v>
          </cell>
          <cell r="F6137" t="str">
            <v>D</v>
          </cell>
          <cell r="G6137" t="str">
            <v>D (105% C) [$23,014]</v>
          </cell>
          <cell r="H6137" t="str">
            <v/>
          </cell>
          <cell r="I6137" t="str">
            <v/>
          </cell>
          <cell r="J6137" t="str">
            <v/>
          </cell>
          <cell r="K6137" t="str">
            <v>Large Commercial Aircraft</v>
          </cell>
          <cell r="L6137" t="str">
            <v>Airbus</v>
          </cell>
          <cell r="M6137" t="str">
            <v>Airbus A322X</v>
          </cell>
        </row>
        <row r="6138">
          <cell r="A6138">
            <v>655</v>
          </cell>
          <cell r="B6138">
            <v>759</v>
          </cell>
          <cell r="C6138" t="str">
            <v>655#759</v>
          </cell>
          <cell r="D6138">
            <v>24165</v>
          </cell>
          <cell r="E6138">
            <v>2</v>
          </cell>
          <cell r="F6138" t="str">
            <v>D</v>
          </cell>
          <cell r="G6138" t="str">
            <v>D (105% C) [$23,014]</v>
          </cell>
          <cell r="H6138" t="str">
            <v/>
          </cell>
          <cell r="I6138" t="str">
            <v/>
          </cell>
          <cell r="J6138" t="str">
            <v/>
          </cell>
          <cell r="K6138" t="str">
            <v>Large Commercial Aircraft</v>
          </cell>
          <cell r="L6138" t="str">
            <v>Airbus</v>
          </cell>
          <cell r="M6138" t="str">
            <v>Airbus A322X</v>
          </cell>
        </row>
        <row r="6139">
          <cell r="A6139">
            <v>653</v>
          </cell>
          <cell r="B6139">
            <v>759</v>
          </cell>
          <cell r="C6139" t="str">
            <v>653#759</v>
          </cell>
          <cell r="D6139">
            <v>24165</v>
          </cell>
          <cell r="E6139">
            <v>2</v>
          </cell>
          <cell r="F6139" t="str">
            <v>D</v>
          </cell>
          <cell r="G6139" t="str">
            <v>D (105% C) [$23,014]</v>
          </cell>
          <cell r="H6139" t="str">
            <v/>
          </cell>
          <cell r="I6139" t="str">
            <v/>
          </cell>
          <cell r="J6139" t="str">
            <v/>
          </cell>
          <cell r="K6139" t="str">
            <v>Large Commercial Aircraft</v>
          </cell>
          <cell r="L6139" t="str">
            <v>Airbus</v>
          </cell>
          <cell r="M6139" t="str">
            <v>Airbus A220-500</v>
          </cell>
        </row>
        <row r="6140">
          <cell r="A6140">
            <v>660</v>
          </cell>
          <cell r="B6140">
            <v>759</v>
          </cell>
          <cell r="C6140" t="str">
            <v>660#759</v>
          </cell>
          <cell r="D6140">
            <v>24165</v>
          </cell>
          <cell r="E6140">
            <v>2</v>
          </cell>
          <cell r="F6140" t="str">
            <v>D</v>
          </cell>
          <cell r="G6140" t="str">
            <v>D (105% C) [$23,014]</v>
          </cell>
          <cell r="H6140" t="str">
            <v/>
          </cell>
          <cell r="I6140" t="str">
            <v/>
          </cell>
          <cell r="J6140" t="str">
            <v/>
          </cell>
          <cell r="K6140" t="str">
            <v>Large Commercial Aircraft</v>
          </cell>
          <cell r="L6140" t="str">
            <v>Airbus</v>
          </cell>
          <cell r="M6140" t="str">
            <v>Airbus A321 LR</v>
          </cell>
        </row>
        <row r="6141">
          <cell r="A6141">
            <v>661</v>
          </cell>
          <cell r="B6141">
            <v>759</v>
          </cell>
          <cell r="C6141" t="str">
            <v>661#759</v>
          </cell>
          <cell r="D6141">
            <v>24165</v>
          </cell>
          <cell r="E6141">
            <v>2</v>
          </cell>
          <cell r="F6141" t="str">
            <v>D</v>
          </cell>
          <cell r="G6141" t="str">
            <v>D (105% C) [$23,014]</v>
          </cell>
          <cell r="H6141" t="str">
            <v/>
          </cell>
          <cell r="I6141" t="str">
            <v/>
          </cell>
          <cell r="J6141" t="str">
            <v/>
          </cell>
          <cell r="K6141" t="str">
            <v>Large Commercial Aircraft</v>
          </cell>
          <cell r="L6141" t="str">
            <v>Airbus</v>
          </cell>
          <cell r="M6141" t="str">
            <v>Airbus A321 LR</v>
          </cell>
        </row>
        <row r="6142">
          <cell r="A6142">
            <v>662</v>
          </cell>
          <cell r="B6142">
            <v>759</v>
          </cell>
          <cell r="C6142" t="str">
            <v>662#759</v>
          </cell>
          <cell r="D6142">
            <v>24165</v>
          </cell>
          <cell r="E6142">
            <v>2</v>
          </cell>
          <cell r="F6142" t="str">
            <v>D</v>
          </cell>
          <cell r="G6142" t="str">
            <v>D (105% C) [$23,014]</v>
          </cell>
          <cell r="H6142" t="str">
            <v/>
          </cell>
          <cell r="I6142" t="str">
            <v/>
          </cell>
          <cell r="J6142" t="str">
            <v/>
          </cell>
          <cell r="K6142" t="str">
            <v>Large Commercial Aircraft</v>
          </cell>
          <cell r="L6142" t="str">
            <v>Airbus</v>
          </cell>
          <cell r="M6142" t="str">
            <v>Airbus A321 XLR</v>
          </cell>
        </row>
        <row r="6143">
          <cell r="A6143">
            <v>663</v>
          </cell>
          <cell r="B6143">
            <v>759</v>
          </cell>
          <cell r="C6143" t="str">
            <v>663#759</v>
          </cell>
          <cell r="D6143">
            <v>24165</v>
          </cell>
          <cell r="E6143">
            <v>2</v>
          </cell>
          <cell r="F6143" t="str">
            <v>D</v>
          </cell>
          <cell r="G6143" t="str">
            <v>D (105% C) [$23,014]</v>
          </cell>
          <cell r="H6143" t="str">
            <v/>
          </cell>
          <cell r="I6143" t="str">
            <v/>
          </cell>
          <cell r="J6143" t="str">
            <v/>
          </cell>
          <cell r="K6143" t="str">
            <v>Large Commercial Aircraft</v>
          </cell>
          <cell r="L6143" t="str">
            <v>Airbus</v>
          </cell>
          <cell r="M6143" t="str">
            <v>Airbus A321 XLR</v>
          </cell>
        </row>
        <row r="6144">
          <cell r="A6144">
            <v>560</v>
          </cell>
          <cell r="B6144">
            <v>759</v>
          </cell>
          <cell r="C6144" t="str">
            <v>560#759</v>
          </cell>
          <cell r="D6144">
            <v>34520</v>
          </cell>
          <cell r="E6144">
            <v>2</v>
          </cell>
          <cell r="F6144" t="str">
            <v>E</v>
          </cell>
          <cell r="G6144" t="str">
            <v>E (143% D) [$24,165]</v>
          </cell>
          <cell r="H6144" t="str">
            <v/>
          </cell>
          <cell r="I6144" t="str">
            <v/>
          </cell>
          <cell r="J6144" t="str">
            <v/>
          </cell>
          <cell r="K6144" t="str">
            <v>Freighter</v>
          </cell>
          <cell r="L6144" t="str">
            <v>Airbus</v>
          </cell>
          <cell r="M6144" t="str">
            <v>Airbus A330-200F</v>
          </cell>
        </row>
        <row r="6145">
          <cell r="A6145">
            <v>561</v>
          </cell>
          <cell r="B6145">
            <v>759</v>
          </cell>
          <cell r="C6145" t="str">
            <v>561#759</v>
          </cell>
          <cell r="D6145">
            <v>34520</v>
          </cell>
          <cell r="E6145">
            <v>2</v>
          </cell>
          <cell r="F6145" t="str">
            <v>E</v>
          </cell>
          <cell r="G6145" t="str">
            <v>E (143% D) [$24,165]</v>
          </cell>
          <cell r="H6145" t="str">
            <v/>
          </cell>
          <cell r="I6145" t="str">
            <v/>
          </cell>
          <cell r="J6145" t="str">
            <v/>
          </cell>
          <cell r="K6145" t="str">
            <v>Freighter</v>
          </cell>
          <cell r="L6145" t="str">
            <v>Airbus</v>
          </cell>
          <cell r="M6145" t="str">
            <v>Airbus A330-200F</v>
          </cell>
        </row>
        <row r="6146">
          <cell r="A6146">
            <v>562</v>
          </cell>
          <cell r="B6146">
            <v>759</v>
          </cell>
          <cell r="C6146" t="str">
            <v>562#759</v>
          </cell>
          <cell r="D6146">
            <v>34520</v>
          </cell>
          <cell r="E6146">
            <v>2</v>
          </cell>
          <cell r="F6146" t="str">
            <v>E</v>
          </cell>
          <cell r="G6146" t="str">
            <v>E (143% D) [$24,165]</v>
          </cell>
          <cell r="H6146" t="str">
            <v/>
          </cell>
          <cell r="I6146" t="str">
            <v/>
          </cell>
          <cell r="J6146" t="str">
            <v/>
          </cell>
          <cell r="K6146" t="str">
            <v>Freighter</v>
          </cell>
          <cell r="L6146" t="str">
            <v>Airbus</v>
          </cell>
          <cell r="M6146" t="str">
            <v>Airbus A330-300P2F</v>
          </cell>
        </row>
        <row r="6147">
          <cell r="A6147">
            <v>563</v>
          </cell>
          <cell r="B6147">
            <v>759</v>
          </cell>
          <cell r="C6147" t="str">
            <v>563#759</v>
          </cell>
          <cell r="D6147">
            <v>34520</v>
          </cell>
          <cell r="E6147">
            <v>2</v>
          </cell>
          <cell r="F6147" t="str">
            <v>E</v>
          </cell>
          <cell r="G6147" t="str">
            <v>E (143% D) [$24,165]</v>
          </cell>
          <cell r="H6147" t="str">
            <v/>
          </cell>
          <cell r="I6147" t="str">
            <v/>
          </cell>
          <cell r="J6147" t="str">
            <v/>
          </cell>
          <cell r="K6147" t="str">
            <v>Freighter</v>
          </cell>
          <cell r="L6147" t="str">
            <v>Airbus</v>
          </cell>
          <cell r="M6147" t="str">
            <v>Airbus A330-300P2F</v>
          </cell>
        </row>
        <row r="6148">
          <cell r="A6148">
            <v>564</v>
          </cell>
          <cell r="B6148">
            <v>759</v>
          </cell>
          <cell r="C6148" t="str">
            <v>564#759</v>
          </cell>
          <cell r="D6148">
            <v>34520</v>
          </cell>
          <cell r="E6148">
            <v>2</v>
          </cell>
          <cell r="F6148" t="str">
            <v>E</v>
          </cell>
          <cell r="G6148" t="str">
            <v>E (143% D) [$24,165]</v>
          </cell>
          <cell r="H6148" t="str">
            <v/>
          </cell>
          <cell r="I6148" t="str">
            <v/>
          </cell>
          <cell r="J6148" t="str">
            <v/>
          </cell>
          <cell r="K6148" t="str">
            <v>Freighter</v>
          </cell>
          <cell r="L6148" t="str">
            <v>Airbus</v>
          </cell>
          <cell r="M6148" t="str">
            <v>Airbus A330-300P2F</v>
          </cell>
        </row>
        <row r="6149">
          <cell r="A6149">
            <v>669</v>
          </cell>
          <cell r="B6149">
            <v>759</v>
          </cell>
          <cell r="C6149" t="str">
            <v>669#759</v>
          </cell>
          <cell r="D6149">
            <v>34520</v>
          </cell>
          <cell r="E6149">
            <v>2</v>
          </cell>
          <cell r="F6149" t="str">
            <v>E</v>
          </cell>
          <cell r="G6149" t="str">
            <v>E (143% D) [$24,165]</v>
          </cell>
          <cell r="H6149" t="str">
            <v/>
          </cell>
          <cell r="I6149" t="str">
            <v/>
          </cell>
          <cell r="J6149" t="str">
            <v/>
          </cell>
          <cell r="K6149" t="str">
            <v>Freighter</v>
          </cell>
          <cell r="L6149" t="str">
            <v>Airbus</v>
          </cell>
          <cell r="M6149" t="str">
            <v>Airbus A340-600NGF</v>
          </cell>
        </row>
        <row r="6150">
          <cell r="A6150">
            <v>570</v>
          </cell>
          <cell r="B6150">
            <v>759</v>
          </cell>
          <cell r="C6150" t="str">
            <v>570#759</v>
          </cell>
          <cell r="D6150">
            <v>34520</v>
          </cell>
          <cell r="E6150">
            <v>2</v>
          </cell>
          <cell r="F6150" t="str">
            <v>E</v>
          </cell>
          <cell r="G6150" t="str">
            <v>E (143% D) [$24,165]</v>
          </cell>
          <cell r="H6150" t="str">
            <v/>
          </cell>
          <cell r="I6150" t="str">
            <v/>
          </cell>
          <cell r="J6150" t="str">
            <v/>
          </cell>
          <cell r="K6150" t="str">
            <v>Freighter</v>
          </cell>
          <cell r="L6150" t="str">
            <v>Boeing</v>
          </cell>
          <cell r="M6150" t="str">
            <v>Boeing 767-300BCF</v>
          </cell>
        </row>
        <row r="6151">
          <cell r="A6151">
            <v>569</v>
          </cell>
          <cell r="B6151">
            <v>759</v>
          </cell>
          <cell r="C6151" t="str">
            <v>569#759</v>
          </cell>
          <cell r="D6151">
            <v>34520</v>
          </cell>
          <cell r="E6151">
            <v>2</v>
          </cell>
          <cell r="F6151" t="str">
            <v>E</v>
          </cell>
          <cell r="G6151" t="str">
            <v>E (143% D) [$24,165]</v>
          </cell>
          <cell r="H6151" t="str">
            <v/>
          </cell>
          <cell r="I6151" t="str">
            <v/>
          </cell>
          <cell r="J6151" t="str">
            <v/>
          </cell>
          <cell r="K6151" t="str">
            <v>Freighter</v>
          </cell>
          <cell r="L6151" t="str">
            <v>Boeing</v>
          </cell>
          <cell r="M6151" t="str">
            <v>Boeing 767-300F</v>
          </cell>
        </row>
        <row r="6152">
          <cell r="A6152">
            <v>627</v>
          </cell>
          <cell r="B6152">
            <v>759</v>
          </cell>
          <cell r="C6152" t="str">
            <v>627#759</v>
          </cell>
          <cell r="D6152">
            <v>34520</v>
          </cell>
          <cell r="E6152">
            <v>2</v>
          </cell>
          <cell r="F6152" t="str">
            <v>E</v>
          </cell>
          <cell r="G6152" t="str">
            <v>E (143% D) [$24,165]</v>
          </cell>
          <cell r="H6152" t="str">
            <v/>
          </cell>
          <cell r="I6152" t="str">
            <v/>
          </cell>
          <cell r="J6152" t="str">
            <v/>
          </cell>
          <cell r="K6152" t="str">
            <v>Freighter</v>
          </cell>
          <cell r="L6152" t="str">
            <v>McDonnell</v>
          </cell>
          <cell r="M6152" t="str">
            <v>McDonnell Douglas MD-11F/CF</v>
          </cell>
        </row>
        <row r="6153">
          <cell r="A6153">
            <v>626</v>
          </cell>
          <cell r="B6153">
            <v>759</v>
          </cell>
          <cell r="C6153" t="str">
            <v>626#759</v>
          </cell>
          <cell r="D6153">
            <v>34520</v>
          </cell>
          <cell r="E6153">
            <v>2</v>
          </cell>
          <cell r="F6153" t="str">
            <v>E</v>
          </cell>
          <cell r="G6153" t="str">
            <v>E (143% D) [$24,165]</v>
          </cell>
          <cell r="H6153" t="str">
            <v/>
          </cell>
          <cell r="I6153" t="str">
            <v/>
          </cell>
          <cell r="J6153" t="str">
            <v/>
          </cell>
          <cell r="K6153" t="str">
            <v>Freighter</v>
          </cell>
          <cell r="L6153" t="str">
            <v>McDonnell</v>
          </cell>
          <cell r="M6153" t="str">
            <v>McDonnell Douglas MD-11F/CF</v>
          </cell>
        </row>
        <row r="6154">
          <cell r="A6154">
            <v>565</v>
          </cell>
          <cell r="B6154">
            <v>759</v>
          </cell>
          <cell r="C6154" t="str">
            <v>565#759</v>
          </cell>
          <cell r="D6154">
            <v>34520</v>
          </cell>
          <cell r="E6154">
            <v>2</v>
          </cell>
          <cell r="F6154" t="str">
            <v>E</v>
          </cell>
          <cell r="G6154" t="str">
            <v>E (143% D) [$24,165]</v>
          </cell>
          <cell r="H6154" t="str">
            <v/>
          </cell>
          <cell r="I6154" t="str">
            <v/>
          </cell>
          <cell r="J6154" t="str">
            <v/>
          </cell>
          <cell r="K6154" t="str">
            <v>Freighter</v>
          </cell>
          <cell r="L6154" t="str">
            <v>Airbus</v>
          </cell>
          <cell r="M6154" t="str">
            <v>Airbus A330-743L Beluga XL</v>
          </cell>
        </row>
        <row r="6155">
          <cell r="A6155">
            <v>644</v>
          </cell>
          <cell r="B6155">
            <v>759</v>
          </cell>
          <cell r="C6155" t="str">
            <v>644#759</v>
          </cell>
          <cell r="D6155">
            <v>34520</v>
          </cell>
          <cell r="E6155">
            <v>2</v>
          </cell>
          <cell r="F6155" t="str">
            <v>E</v>
          </cell>
          <cell r="G6155" t="str">
            <v>E (143% D) [$24,165]</v>
          </cell>
          <cell r="H6155" t="str">
            <v/>
          </cell>
          <cell r="I6155" t="str">
            <v/>
          </cell>
          <cell r="J6155" t="str">
            <v/>
          </cell>
          <cell r="K6155" t="str">
            <v>Freighter</v>
          </cell>
          <cell r="L6155" t="str">
            <v>Airbus</v>
          </cell>
          <cell r="M6155" t="str">
            <v>Airbus A350F</v>
          </cell>
        </row>
        <row r="6156">
          <cell r="A6156">
            <v>592</v>
          </cell>
          <cell r="B6156">
            <v>759</v>
          </cell>
          <cell r="C6156" t="str">
            <v>592#759</v>
          </cell>
          <cell r="D6156">
            <v>34520</v>
          </cell>
          <cell r="E6156">
            <v>2</v>
          </cell>
          <cell r="F6156" t="str">
            <v>E</v>
          </cell>
          <cell r="G6156" t="str">
            <v>E (143% D) [$24,165]</v>
          </cell>
          <cell r="H6156" t="str">
            <v/>
          </cell>
          <cell r="I6156" t="str">
            <v/>
          </cell>
          <cell r="J6156" t="str">
            <v/>
          </cell>
          <cell r="K6156" t="str">
            <v>Freighter</v>
          </cell>
          <cell r="L6156" t="str">
            <v>Boeing</v>
          </cell>
          <cell r="M6156" t="str">
            <v>Boeing 747-400CF</v>
          </cell>
        </row>
        <row r="6157">
          <cell r="A6157">
            <v>593</v>
          </cell>
          <cell r="B6157">
            <v>759</v>
          </cell>
          <cell r="C6157" t="str">
            <v>593#759</v>
          </cell>
          <cell r="D6157">
            <v>34520</v>
          </cell>
          <cell r="E6157">
            <v>2</v>
          </cell>
          <cell r="F6157" t="str">
            <v>E</v>
          </cell>
          <cell r="G6157" t="str">
            <v>E (143% D) [$24,165]</v>
          </cell>
          <cell r="H6157" t="str">
            <v/>
          </cell>
          <cell r="I6157" t="str">
            <v/>
          </cell>
          <cell r="J6157" t="str">
            <v/>
          </cell>
          <cell r="K6157" t="str">
            <v>Freighter</v>
          </cell>
          <cell r="L6157" t="str">
            <v>Boeing</v>
          </cell>
          <cell r="M6157" t="str">
            <v>Boeing 747-400CF</v>
          </cell>
        </row>
        <row r="6158">
          <cell r="A6158">
            <v>629</v>
          </cell>
          <cell r="B6158">
            <v>759</v>
          </cell>
          <cell r="C6158" t="str">
            <v>629#759</v>
          </cell>
          <cell r="D6158">
            <v>34520</v>
          </cell>
          <cell r="E6158">
            <v>2</v>
          </cell>
          <cell r="F6158" t="str">
            <v>E</v>
          </cell>
          <cell r="G6158" t="str">
            <v>E (143% D) [$24,165]</v>
          </cell>
          <cell r="H6158" t="str">
            <v/>
          </cell>
          <cell r="I6158" t="str">
            <v/>
          </cell>
          <cell r="J6158" t="str">
            <v/>
          </cell>
          <cell r="K6158" t="str">
            <v>Freighter</v>
          </cell>
          <cell r="L6158" t="str">
            <v>Boeing</v>
          </cell>
          <cell r="M6158" t="str">
            <v>Boeing 747-400F/ERF</v>
          </cell>
        </row>
        <row r="6159">
          <cell r="A6159">
            <v>628</v>
          </cell>
          <cell r="B6159">
            <v>759</v>
          </cell>
          <cell r="C6159" t="str">
            <v>628#759</v>
          </cell>
          <cell r="D6159">
            <v>34520</v>
          </cell>
          <cell r="E6159">
            <v>2</v>
          </cell>
          <cell r="F6159" t="str">
            <v>E</v>
          </cell>
          <cell r="G6159" t="str">
            <v>E (143% D) [$24,165]</v>
          </cell>
          <cell r="H6159" t="str">
            <v/>
          </cell>
          <cell r="I6159" t="str">
            <v/>
          </cell>
          <cell r="J6159" t="str">
            <v/>
          </cell>
          <cell r="K6159" t="str">
            <v>Freighter</v>
          </cell>
          <cell r="L6159" t="str">
            <v>Boeing</v>
          </cell>
          <cell r="M6159" t="str">
            <v>Boeing 747-400F/ERF</v>
          </cell>
        </row>
        <row r="6160">
          <cell r="A6160">
            <v>630</v>
          </cell>
          <cell r="B6160">
            <v>759</v>
          </cell>
          <cell r="C6160" t="str">
            <v>630#759</v>
          </cell>
          <cell r="D6160">
            <v>34520</v>
          </cell>
          <cell r="E6160">
            <v>2</v>
          </cell>
          <cell r="F6160" t="str">
            <v>E</v>
          </cell>
          <cell r="G6160" t="str">
            <v>E (143% D) [$24,165]</v>
          </cell>
          <cell r="H6160" t="str">
            <v/>
          </cell>
          <cell r="I6160" t="str">
            <v/>
          </cell>
          <cell r="J6160" t="str">
            <v/>
          </cell>
          <cell r="K6160" t="str">
            <v>Freighter</v>
          </cell>
          <cell r="L6160" t="str">
            <v>Boeing</v>
          </cell>
          <cell r="M6160" t="str">
            <v>Boeing 747-400F/ERF</v>
          </cell>
        </row>
        <row r="6161">
          <cell r="A6161">
            <v>567</v>
          </cell>
          <cell r="B6161">
            <v>759</v>
          </cell>
          <cell r="C6161" t="str">
            <v>567#759</v>
          </cell>
          <cell r="D6161">
            <v>34520</v>
          </cell>
          <cell r="E6161">
            <v>2</v>
          </cell>
          <cell r="F6161" t="str">
            <v>E</v>
          </cell>
          <cell r="G6161" t="str">
            <v>E (143% D) [$24,165]</v>
          </cell>
          <cell r="H6161" t="str">
            <v/>
          </cell>
          <cell r="I6161" t="str">
            <v/>
          </cell>
          <cell r="J6161" t="str">
            <v/>
          </cell>
          <cell r="K6161" t="str">
            <v>Freighter</v>
          </cell>
          <cell r="L6161" t="str">
            <v>Boeing</v>
          </cell>
          <cell r="M6161" t="str">
            <v>Boeing 747-8F</v>
          </cell>
        </row>
        <row r="6162">
          <cell r="A6162">
            <v>664</v>
          </cell>
          <cell r="B6162">
            <v>759</v>
          </cell>
          <cell r="C6162" t="str">
            <v>664#759</v>
          </cell>
          <cell r="D6162">
            <v>34520</v>
          </cell>
          <cell r="E6162">
            <v>2</v>
          </cell>
          <cell r="F6162" t="str">
            <v>E</v>
          </cell>
          <cell r="G6162" t="str">
            <v>E (143% D) [$24,165]</v>
          </cell>
          <cell r="H6162" t="str">
            <v/>
          </cell>
          <cell r="I6162" t="str">
            <v/>
          </cell>
          <cell r="J6162" t="str">
            <v/>
          </cell>
          <cell r="K6162" t="str">
            <v>Freighter</v>
          </cell>
          <cell r="L6162" t="str">
            <v>Boeing</v>
          </cell>
          <cell r="M6162" t="str">
            <v>Boeing 777-300 ERSF</v>
          </cell>
        </row>
        <row r="6163">
          <cell r="A6163">
            <v>568</v>
          </cell>
          <cell r="B6163">
            <v>759</v>
          </cell>
          <cell r="C6163" t="str">
            <v>568#759</v>
          </cell>
          <cell r="D6163">
            <v>34520</v>
          </cell>
          <cell r="E6163">
            <v>2</v>
          </cell>
          <cell r="F6163" t="str">
            <v>E</v>
          </cell>
          <cell r="G6163" t="str">
            <v>E (143% D) [$24,165]</v>
          </cell>
          <cell r="H6163" t="str">
            <v/>
          </cell>
          <cell r="I6163" t="str">
            <v/>
          </cell>
          <cell r="J6163" t="str">
            <v/>
          </cell>
          <cell r="K6163" t="str">
            <v>Freighter</v>
          </cell>
          <cell r="L6163" t="str">
            <v>Boeing</v>
          </cell>
          <cell r="M6163" t="str">
            <v>Boeing 777F</v>
          </cell>
        </row>
        <row r="6164">
          <cell r="A6164">
            <v>659</v>
          </cell>
          <cell r="B6164">
            <v>759</v>
          </cell>
          <cell r="C6164" t="str">
            <v>659#759</v>
          </cell>
          <cell r="D6164">
            <v>34520</v>
          </cell>
          <cell r="E6164">
            <v>2</v>
          </cell>
          <cell r="F6164" t="str">
            <v>E</v>
          </cell>
          <cell r="G6164" t="str">
            <v>E (143% D) [$24,165]</v>
          </cell>
          <cell r="H6164" t="str">
            <v/>
          </cell>
          <cell r="I6164" t="str">
            <v/>
          </cell>
          <cell r="J6164" t="str">
            <v/>
          </cell>
          <cell r="K6164" t="str">
            <v>Freighter</v>
          </cell>
          <cell r="L6164" t="str">
            <v>Boeing</v>
          </cell>
          <cell r="M6164" t="str">
            <v>Boeing 777XF: 777-9</v>
          </cell>
        </row>
        <row r="6165">
          <cell r="A6165">
            <v>632</v>
          </cell>
          <cell r="B6165">
            <v>759</v>
          </cell>
          <cell r="C6165" t="str">
            <v>632#759</v>
          </cell>
          <cell r="D6165">
            <v>34520</v>
          </cell>
          <cell r="E6165">
            <v>2</v>
          </cell>
          <cell r="F6165" t="str">
            <v>E</v>
          </cell>
          <cell r="G6165" t="str">
            <v>E (143% D) [$24,165]</v>
          </cell>
          <cell r="H6165" t="str">
            <v/>
          </cell>
          <cell r="I6165" t="str">
            <v/>
          </cell>
          <cell r="J6165" t="str">
            <v/>
          </cell>
          <cell r="K6165" t="str">
            <v>Freighter</v>
          </cell>
          <cell r="L6165" t="str">
            <v>Airbus</v>
          </cell>
          <cell r="M6165" t="str">
            <v>A300-600F/RF</v>
          </cell>
        </row>
        <row r="6166">
          <cell r="A6166">
            <v>631</v>
          </cell>
          <cell r="B6166">
            <v>759</v>
          </cell>
          <cell r="C6166" t="str">
            <v>631#759</v>
          </cell>
          <cell r="D6166">
            <v>34520</v>
          </cell>
          <cell r="E6166">
            <v>2</v>
          </cell>
          <cell r="F6166" t="str">
            <v>E</v>
          </cell>
          <cell r="G6166" t="str">
            <v>E (143% D) [$24,165]</v>
          </cell>
          <cell r="H6166" t="str">
            <v/>
          </cell>
          <cell r="I6166" t="str">
            <v/>
          </cell>
          <cell r="J6166" t="str">
            <v/>
          </cell>
          <cell r="K6166" t="str">
            <v>Freighter</v>
          </cell>
          <cell r="L6166" t="str">
            <v>Airbus</v>
          </cell>
          <cell r="M6166" t="str">
            <v>A300-600F/RF</v>
          </cell>
        </row>
        <row r="6167">
          <cell r="A6167">
            <v>566</v>
          </cell>
          <cell r="B6167">
            <v>759</v>
          </cell>
          <cell r="C6167" t="str">
            <v>566#759</v>
          </cell>
          <cell r="D6167">
            <v>34520</v>
          </cell>
          <cell r="E6167">
            <v>2</v>
          </cell>
          <cell r="F6167" t="str">
            <v>E</v>
          </cell>
          <cell r="G6167" t="str">
            <v>E (143% D) [$24,165]</v>
          </cell>
          <cell r="H6167" t="str">
            <v/>
          </cell>
          <cell r="I6167" t="str">
            <v/>
          </cell>
          <cell r="J6167" t="str">
            <v/>
          </cell>
          <cell r="K6167" t="str">
            <v>Freighter</v>
          </cell>
          <cell r="L6167" t="str">
            <v>Airbus</v>
          </cell>
          <cell r="M6167" t="str">
            <v>Airbus A300-600ST Beluga</v>
          </cell>
        </row>
        <row r="6168">
          <cell r="A6168">
            <v>678</v>
          </cell>
          <cell r="B6168">
            <v>759</v>
          </cell>
          <cell r="C6168" t="str">
            <v>678#759</v>
          </cell>
          <cell r="D6168">
            <v>34520</v>
          </cell>
          <cell r="E6168">
            <v>2</v>
          </cell>
          <cell r="F6168" t="str">
            <v>E</v>
          </cell>
          <cell r="G6168" t="str">
            <v>E (143% D) [$24,165]</v>
          </cell>
          <cell r="H6168" t="str">
            <v/>
          </cell>
          <cell r="I6168" t="str">
            <v/>
          </cell>
          <cell r="J6168" t="str">
            <v/>
          </cell>
          <cell r="K6168" t="str">
            <v>Business Jet</v>
          </cell>
          <cell r="L6168" t="str">
            <v>Airbus</v>
          </cell>
          <cell r="M6168" t="str">
            <v>Airbus ACJ330-200</v>
          </cell>
        </row>
        <row r="6169">
          <cell r="A6169">
            <v>298</v>
          </cell>
          <cell r="B6169">
            <v>759</v>
          </cell>
          <cell r="C6169" t="str">
            <v>298#759</v>
          </cell>
          <cell r="D6169">
            <v>34520</v>
          </cell>
          <cell r="E6169">
            <v>2</v>
          </cell>
          <cell r="F6169" t="str">
            <v>E</v>
          </cell>
          <cell r="G6169" t="str">
            <v>E (143% D) [$24,165]</v>
          </cell>
          <cell r="H6169" t="str">
            <v/>
          </cell>
          <cell r="I6169" t="str">
            <v/>
          </cell>
          <cell r="J6169" t="str">
            <v/>
          </cell>
          <cell r="K6169" t="str">
            <v>Business Jet</v>
          </cell>
          <cell r="L6169" t="str">
            <v>Boeing</v>
          </cell>
          <cell r="M6169" t="str">
            <v>Boeing BBJ 777</v>
          </cell>
        </row>
        <row r="6170">
          <cell r="A6170">
            <v>553</v>
          </cell>
          <cell r="B6170">
            <v>759</v>
          </cell>
          <cell r="C6170" t="str">
            <v>553#759</v>
          </cell>
          <cell r="D6170">
            <v>34520</v>
          </cell>
          <cell r="E6170">
            <v>2</v>
          </cell>
          <cell r="F6170" t="str">
            <v>E</v>
          </cell>
          <cell r="G6170" t="str">
            <v>E (143% D) [$24,165]</v>
          </cell>
          <cell r="H6170" t="str">
            <v/>
          </cell>
          <cell r="I6170" t="str">
            <v/>
          </cell>
          <cell r="J6170" t="str">
            <v/>
          </cell>
          <cell r="K6170" t="str">
            <v>Business Jet</v>
          </cell>
          <cell r="L6170" t="str">
            <v>Boeing</v>
          </cell>
          <cell r="M6170" t="str">
            <v>Boeing BBJ 777X</v>
          </cell>
        </row>
        <row r="6171">
          <cell r="A6171">
            <v>554</v>
          </cell>
          <cell r="B6171">
            <v>759</v>
          </cell>
          <cell r="C6171" t="str">
            <v>554#759</v>
          </cell>
          <cell r="D6171">
            <v>34520</v>
          </cell>
          <cell r="E6171">
            <v>2</v>
          </cell>
          <cell r="F6171" t="str">
            <v>E</v>
          </cell>
          <cell r="G6171" t="str">
            <v>E (143% D) [$24,165]</v>
          </cell>
          <cell r="H6171" t="str">
            <v/>
          </cell>
          <cell r="I6171" t="str">
            <v/>
          </cell>
          <cell r="J6171" t="str">
            <v/>
          </cell>
          <cell r="K6171" t="str">
            <v>Business Jet</v>
          </cell>
          <cell r="L6171" t="str">
            <v>Boeing</v>
          </cell>
          <cell r="M6171" t="str">
            <v>Boeing BBJ 787</v>
          </cell>
        </row>
        <row r="6172">
          <cell r="A6172">
            <v>555</v>
          </cell>
          <cell r="B6172">
            <v>759</v>
          </cell>
          <cell r="C6172" t="str">
            <v>555#759</v>
          </cell>
          <cell r="D6172">
            <v>34520</v>
          </cell>
          <cell r="E6172">
            <v>2</v>
          </cell>
          <cell r="F6172" t="str">
            <v>E</v>
          </cell>
          <cell r="G6172" t="str">
            <v>E (143% D) [$24,165]</v>
          </cell>
          <cell r="H6172" t="str">
            <v/>
          </cell>
          <cell r="I6172" t="str">
            <v/>
          </cell>
          <cell r="J6172" t="str">
            <v/>
          </cell>
          <cell r="K6172" t="str">
            <v>Business Jet</v>
          </cell>
          <cell r="L6172" t="str">
            <v>Boeing</v>
          </cell>
          <cell r="M6172" t="str">
            <v>Boeing BBJ 787</v>
          </cell>
        </row>
        <row r="6173">
          <cell r="A6173">
            <v>594</v>
          </cell>
          <cell r="B6173">
            <v>759</v>
          </cell>
          <cell r="C6173" t="str">
            <v>594#759</v>
          </cell>
          <cell r="D6173">
            <v>34520</v>
          </cell>
          <cell r="E6173">
            <v>2</v>
          </cell>
          <cell r="F6173" t="str">
            <v>E</v>
          </cell>
          <cell r="G6173" t="str">
            <v>E (143% D) [$24,165]</v>
          </cell>
          <cell r="H6173" t="str">
            <v/>
          </cell>
          <cell r="I6173" t="str">
            <v/>
          </cell>
          <cell r="J6173" t="str">
            <v/>
          </cell>
          <cell r="K6173" t="str">
            <v>Business Jet</v>
          </cell>
          <cell r="L6173" t="str">
            <v>Boeing</v>
          </cell>
          <cell r="M6173" t="str">
            <v>Boeing 747-8 VIP</v>
          </cell>
        </row>
        <row r="6174">
          <cell r="A6174">
            <v>518</v>
          </cell>
          <cell r="B6174">
            <v>759</v>
          </cell>
          <cell r="C6174" t="str">
            <v>518#759</v>
          </cell>
          <cell r="D6174">
            <v>34520</v>
          </cell>
          <cell r="E6174">
            <v>2</v>
          </cell>
          <cell r="F6174" t="str">
            <v>E</v>
          </cell>
          <cell r="G6174" t="str">
            <v>E (143% D) [$24,165]</v>
          </cell>
          <cell r="H6174">
            <v>30000</v>
          </cell>
          <cell r="I6174">
            <v>0.15066666666666667</v>
          </cell>
          <cell r="J6174" t="str">
            <v/>
          </cell>
          <cell r="K6174" t="str">
            <v>Large Commercial Aircraft</v>
          </cell>
          <cell r="L6174" t="str">
            <v>Airbus</v>
          </cell>
          <cell r="M6174" t="str">
            <v>Airbus A330-300</v>
          </cell>
        </row>
        <row r="6175">
          <cell r="A6175">
            <v>519</v>
          </cell>
          <cell r="B6175">
            <v>759</v>
          </cell>
          <cell r="C6175" t="str">
            <v>519#759</v>
          </cell>
          <cell r="D6175">
            <v>34520</v>
          </cell>
          <cell r="E6175">
            <v>2</v>
          </cell>
          <cell r="F6175" t="str">
            <v>E</v>
          </cell>
          <cell r="G6175" t="str">
            <v>E (143% D) [$24,165]</v>
          </cell>
          <cell r="H6175" t="str">
            <v/>
          </cell>
          <cell r="I6175" t="str">
            <v/>
          </cell>
          <cell r="J6175" t="str">
            <v/>
          </cell>
          <cell r="K6175" t="str">
            <v>Large Commercial Aircraft</v>
          </cell>
          <cell r="L6175" t="str">
            <v>Airbus</v>
          </cell>
          <cell r="M6175" t="str">
            <v>Airbus A330-300</v>
          </cell>
        </row>
        <row r="6176">
          <cell r="A6176">
            <v>214</v>
          </cell>
          <cell r="B6176">
            <v>759</v>
          </cell>
          <cell r="C6176" t="str">
            <v>214#759</v>
          </cell>
          <cell r="D6176">
            <v>34520</v>
          </cell>
          <cell r="E6176">
            <v>2</v>
          </cell>
          <cell r="F6176" t="str">
            <v>E</v>
          </cell>
          <cell r="G6176" t="str">
            <v>E (143% D) [$24,165]</v>
          </cell>
          <cell r="H6176" t="str">
            <v/>
          </cell>
          <cell r="I6176" t="str">
            <v/>
          </cell>
          <cell r="J6176" t="str">
            <v/>
          </cell>
          <cell r="K6176" t="str">
            <v>Large Commercial Aircraft</v>
          </cell>
          <cell r="L6176" t="str">
            <v>Airbus</v>
          </cell>
          <cell r="M6176" t="str">
            <v>Airbus A330-800neo</v>
          </cell>
        </row>
        <row r="6177">
          <cell r="A6177">
            <v>215</v>
          </cell>
          <cell r="B6177">
            <v>759</v>
          </cell>
          <cell r="C6177" t="str">
            <v>215#759</v>
          </cell>
          <cell r="D6177">
            <v>34520</v>
          </cell>
          <cell r="E6177">
            <v>2</v>
          </cell>
          <cell r="F6177" t="str">
            <v>E</v>
          </cell>
          <cell r="G6177" t="str">
            <v>E (143% D) [$24,165]</v>
          </cell>
          <cell r="H6177" t="str">
            <v/>
          </cell>
          <cell r="I6177" t="str">
            <v/>
          </cell>
          <cell r="J6177" t="str">
            <v/>
          </cell>
          <cell r="K6177" t="str">
            <v>Large Commercial Aircraft</v>
          </cell>
          <cell r="L6177" t="str">
            <v>Airbus</v>
          </cell>
          <cell r="M6177" t="str">
            <v>Airbus A330-900neo</v>
          </cell>
        </row>
        <row r="6178">
          <cell r="A6178">
            <v>304</v>
          </cell>
          <cell r="B6178">
            <v>759</v>
          </cell>
          <cell r="C6178" t="str">
            <v>304#759</v>
          </cell>
          <cell r="D6178">
            <v>34520</v>
          </cell>
          <cell r="E6178">
            <v>2</v>
          </cell>
          <cell r="F6178" t="str">
            <v>E</v>
          </cell>
          <cell r="G6178" t="str">
            <v>E (143% D) [$24,165]</v>
          </cell>
          <cell r="H6178" t="str">
            <v/>
          </cell>
          <cell r="I6178" t="str">
            <v/>
          </cell>
          <cell r="J6178" t="str">
            <v/>
          </cell>
          <cell r="K6178" t="str">
            <v>Large Commercial Aircraft</v>
          </cell>
          <cell r="L6178" t="str">
            <v>Airbus</v>
          </cell>
          <cell r="M6178" t="str">
            <v>Airbus A340-200/300</v>
          </cell>
        </row>
        <row r="6179">
          <cell r="A6179">
            <v>5</v>
          </cell>
          <cell r="B6179">
            <v>759</v>
          </cell>
          <cell r="C6179" t="str">
            <v>5#759</v>
          </cell>
          <cell r="D6179">
            <v>34520</v>
          </cell>
          <cell r="E6179">
            <v>2</v>
          </cell>
          <cell r="F6179" t="str">
            <v>E</v>
          </cell>
          <cell r="G6179" t="str">
            <v>E (143% D) [$24,165]</v>
          </cell>
          <cell r="H6179" t="str">
            <v/>
          </cell>
          <cell r="I6179" t="str">
            <v/>
          </cell>
          <cell r="J6179" t="str">
            <v/>
          </cell>
          <cell r="K6179" t="str">
            <v>Large Commercial Aircraft</v>
          </cell>
          <cell r="L6179" t="str">
            <v>Airbus</v>
          </cell>
          <cell r="M6179" t="str">
            <v>Airbus A340-500/600</v>
          </cell>
        </row>
        <row r="6180">
          <cell r="A6180">
            <v>6</v>
          </cell>
          <cell r="B6180">
            <v>759</v>
          </cell>
          <cell r="C6180" t="str">
            <v>6#759</v>
          </cell>
          <cell r="D6180">
            <v>34520</v>
          </cell>
          <cell r="E6180">
            <v>2</v>
          </cell>
          <cell r="F6180" t="str">
            <v>E</v>
          </cell>
          <cell r="G6180" t="str">
            <v>E (143% D) [$24,165]</v>
          </cell>
          <cell r="H6180" t="str">
            <v/>
          </cell>
          <cell r="I6180" t="str">
            <v/>
          </cell>
          <cell r="J6180" t="str">
            <v/>
          </cell>
          <cell r="K6180" t="str">
            <v>Large Commercial Aircraft</v>
          </cell>
          <cell r="L6180" t="str">
            <v>Airbus</v>
          </cell>
          <cell r="M6180" t="str">
            <v>Airbus A350 XWB - A350-900</v>
          </cell>
        </row>
        <row r="6181">
          <cell r="A6181">
            <v>7</v>
          </cell>
          <cell r="B6181">
            <v>759</v>
          </cell>
          <cell r="C6181" t="str">
            <v>7#759</v>
          </cell>
          <cell r="D6181">
            <v>34520</v>
          </cell>
          <cell r="E6181">
            <v>2</v>
          </cell>
          <cell r="F6181" t="str">
            <v>E</v>
          </cell>
          <cell r="G6181" t="str">
            <v>E (143% D) [$24,165]</v>
          </cell>
          <cell r="H6181" t="str">
            <v/>
          </cell>
          <cell r="I6181" t="str">
            <v/>
          </cell>
          <cell r="J6181" t="str">
            <v/>
          </cell>
          <cell r="K6181" t="str">
            <v>Large Commercial Aircraft</v>
          </cell>
          <cell r="L6181" t="str">
            <v>Airbus</v>
          </cell>
          <cell r="M6181" t="str">
            <v>Airbus A350-1000</v>
          </cell>
        </row>
        <row r="6182">
          <cell r="A6182">
            <v>657</v>
          </cell>
          <cell r="B6182">
            <v>759</v>
          </cell>
          <cell r="C6182" t="str">
            <v>657#759</v>
          </cell>
          <cell r="D6182">
            <v>34520</v>
          </cell>
          <cell r="E6182">
            <v>2</v>
          </cell>
          <cell r="F6182" t="str">
            <v>E</v>
          </cell>
          <cell r="G6182" t="str">
            <v>E (143% D) [$24,165]</v>
          </cell>
          <cell r="H6182" t="str">
            <v/>
          </cell>
          <cell r="I6182" t="str">
            <v/>
          </cell>
          <cell r="J6182" t="str">
            <v/>
          </cell>
          <cell r="K6182" t="str">
            <v>Large Commercial Aircraft</v>
          </cell>
          <cell r="L6182" t="str">
            <v>Airbus</v>
          </cell>
          <cell r="M6182" t="str">
            <v>Airbus A350-1000neo</v>
          </cell>
        </row>
        <row r="6183">
          <cell r="A6183">
            <v>656</v>
          </cell>
          <cell r="B6183">
            <v>759</v>
          </cell>
          <cell r="C6183" t="str">
            <v>656#759</v>
          </cell>
          <cell r="D6183">
            <v>34520</v>
          </cell>
          <cell r="E6183">
            <v>2</v>
          </cell>
          <cell r="F6183" t="str">
            <v>E</v>
          </cell>
          <cell r="G6183" t="str">
            <v>E (143% D) [$24,165]</v>
          </cell>
          <cell r="H6183" t="str">
            <v/>
          </cell>
          <cell r="I6183" t="str">
            <v/>
          </cell>
          <cell r="J6183" t="str">
            <v/>
          </cell>
          <cell r="K6183" t="str">
            <v>Large Commercial Aircraft</v>
          </cell>
          <cell r="L6183" t="str">
            <v>Airbus</v>
          </cell>
          <cell r="M6183" t="str">
            <v>Airbus A350-900neo</v>
          </cell>
        </row>
        <row r="6184">
          <cell r="A6184">
            <v>305</v>
          </cell>
          <cell r="B6184">
            <v>759</v>
          </cell>
          <cell r="C6184" t="str">
            <v>305#759</v>
          </cell>
          <cell r="D6184">
            <v>34520</v>
          </cell>
          <cell r="E6184">
            <v>2</v>
          </cell>
          <cell r="F6184" t="str">
            <v>E</v>
          </cell>
          <cell r="G6184" t="str">
            <v>E (143% D) [$24,165]</v>
          </cell>
          <cell r="H6184" t="str">
            <v/>
          </cell>
          <cell r="I6184" t="str">
            <v/>
          </cell>
          <cell r="J6184" t="str">
            <v/>
          </cell>
          <cell r="K6184" t="str">
            <v>Large Commercial Aircraft</v>
          </cell>
          <cell r="L6184" t="str">
            <v>Airbus</v>
          </cell>
          <cell r="M6184" t="str">
            <v>Airbus A300</v>
          </cell>
        </row>
        <row r="6185">
          <cell r="A6185">
            <v>532</v>
          </cell>
          <cell r="B6185">
            <v>759</v>
          </cell>
          <cell r="C6185" t="str">
            <v>532#759</v>
          </cell>
          <cell r="D6185">
            <v>34520</v>
          </cell>
          <cell r="E6185">
            <v>2</v>
          </cell>
          <cell r="F6185" t="str">
            <v>E</v>
          </cell>
          <cell r="G6185" t="str">
            <v>E (143% D) [$24,165]</v>
          </cell>
          <cell r="H6185" t="str">
            <v/>
          </cell>
          <cell r="I6185" t="str">
            <v/>
          </cell>
          <cell r="J6185" t="str">
            <v/>
          </cell>
          <cell r="K6185" t="str">
            <v>Large Commercial Aircraft</v>
          </cell>
          <cell r="L6185" t="str">
            <v>Airbus</v>
          </cell>
          <cell r="M6185" t="str">
            <v>Airbus A300</v>
          </cell>
        </row>
        <row r="6186">
          <cell r="A6186">
            <v>12</v>
          </cell>
          <cell r="B6186">
            <v>759</v>
          </cell>
          <cell r="C6186" t="str">
            <v>12#759</v>
          </cell>
          <cell r="D6186">
            <v>34520</v>
          </cell>
          <cell r="E6186">
            <v>2</v>
          </cell>
          <cell r="F6186" t="str">
            <v>E</v>
          </cell>
          <cell r="G6186" t="str">
            <v>E (143% D) [$24,165]</v>
          </cell>
          <cell r="H6186" t="str">
            <v/>
          </cell>
          <cell r="I6186" t="str">
            <v/>
          </cell>
          <cell r="J6186" t="str">
            <v/>
          </cell>
          <cell r="K6186" t="str">
            <v>Large Commercial Aircraft</v>
          </cell>
          <cell r="L6186" t="str">
            <v>Boeing</v>
          </cell>
          <cell r="M6186" t="str">
            <v>Boeing 767</v>
          </cell>
        </row>
        <row r="6187">
          <cell r="A6187">
            <v>537</v>
          </cell>
          <cell r="B6187">
            <v>759</v>
          </cell>
          <cell r="C6187" t="str">
            <v>537#759</v>
          </cell>
          <cell r="D6187">
            <v>34520</v>
          </cell>
          <cell r="E6187">
            <v>2</v>
          </cell>
          <cell r="F6187" t="str">
            <v>E</v>
          </cell>
          <cell r="G6187" t="str">
            <v>E (143% D) [$24,165]</v>
          </cell>
          <cell r="H6187" t="str">
            <v/>
          </cell>
          <cell r="I6187" t="str">
            <v/>
          </cell>
          <cell r="J6187" t="str">
            <v/>
          </cell>
          <cell r="K6187" t="str">
            <v>Large Commercial Aircraft</v>
          </cell>
          <cell r="L6187" t="str">
            <v>Boeing</v>
          </cell>
          <cell r="M6187" t="str">
            <v>Boeing 767</v>
          </cell>
        </row>
        <row r="6188">
          <cell r="A6188">
            <v>538</v>
          </cell>
          <cell r="B6188">
            <v>759</v>
          </cell>
          <cell r="C6188" t="str">
            <v>538#759</v>
          </cell>
          <cell r="D6188">
            <v>34520</v>
          </cell>
          <cell r="E6188">
            <v>2</v>
          </cell>
          <cell r="F6188" t="str">
            <v>E</v>
          </cell>
          <cell r="G6188" t="str">
            <v>E (143% D) [$24,165]</v>
          </cell>
          <cell r="H6188" t="str">
            <v/>
          </cell>
          <cell r="I6188" t="str">
            <v/>
          </cell>
          <cell r="J6188" t="str">
            <v/>
          </cell>
          <cell r="K6188" t="str">
            <v>Large Commercial Aircraft</v>
          </cell>
          <cell r="L6188" t="str">
            <v>Boeing</v>
          </cell>
          <cell r="M6188" t="str">
            <v>Boeing 767</v>
          </cell>
        </row>
        <row r="6189">
          <cell r="A6189">
            <v>539</v>
          </cell>
          <cell r="B6189">
            <v>759</v>
          </cell>
          <cell r="C6189" t="str">
            <v>539#759</v>
          </cell>
          <cell r="D6189">
            <v>34520</v>
          </cell>
          <cell r="E6189">
            <v>2</v>
          </cell>
          <cell r="F6189" t="str">
            <v>E</v>
          </cell>
          <cell r="G6189" t="str">
            <v>E (143% D) [$24,165]</v>
          </cell>
          <cell r="H6189" t="str">
            <v/>
          </cell>
          <cell r="I6189" t="str">
            <v/>
          </cell>
          <cell r="J6189" t="str">
            <v/>
          </cell>
          <cell r="K6189" t="str">
            <v>Large Commercial Aircraft</v>
          </cell>
          <cell r="L6189" t="str">
            <v>Boeing</v>
          </cell>
          <cell r="M6189" t="str">
            <v>Boeing 777: 777-200ER</v>
          </cell>
        </row>
        <row r="6190">
          <cell r="A6190">
            <v>302</v>
          </cell>
          <cell r="B6190">
            <v>759</v>
          </cell>
          <cell r="C6190" t="str">
            <v>302#759</v>
          </cell>
          <cell r="D6190">
            <v>34520</v>
          </cell>
          <cell r="E6190">
            <v>2</v>
          </cell>
          <cell r="F6190" t="str">
            <v>E</v>
          </cell>
          <cell r="G6190" t="str">
            <v>E (143% D) [$24,165]</v>
          </cell>
          <cell r="H6190" t="str">
            <v/>
          </cell>
          <cell r="I6190" t="str">
            <v/>
          </cell>
          <cell r="J6190" t="str">
            <v/>
          </cell>
          <cell r="K6190" t="str">
            <v>Large Commercial Aircraft</v>
          </cell>
          <cell r="L6190" t="str">
            <v>Boeing</v>
          </cell>
          <cell r="M6190" t="str">
            <v>Boeing 777: 777-200ER</v>
          </cell>
        </row>
        <row r="6191">
          <cell r="A6191">
            <v>579</v>
          </cell>
          <cell r="B6191">
            <v>759</v>
          </cell>
          <cell r="C6191" t="str">
            <v>579#759</v>
          </cell>
          <cell r="D6191">
            <v>34520</v>
          </cell>
          <cell r="E6191">
            <v>2</v>
          </cell>
          <cell r="F6191" t="str">
            <v>E</v>
          </cell>
          <cell r="G6191" t="str">
            <v>E (143% D) [$24,165]</v>
          </cell>
          <cell r="H6191" t="str">
            <v/>
          </cell>
          <cell r="I6191" t="str">
            <v/>
          </cell>
          <cell r="J6191" t="str">
            <v/>
          </cell>
          <cell r="K6191" t="str">
            <v>Large Commercial Aircraft</v>
          </cell>
          <cell r="L6191" t="str">
            <v>Boeing</v>
          </cell>
          <cell r="M6191" t="str">
            <v>Boeing 777: 777-200ER</v>
          </cell>
        </row>
        <row r="6192">
          <cell r="A6192">
            <v>201</v>
          </cell>
          <cell r="B6192">
            <v>759</v>
          </cell>
          <cell r="C6192" t="str">
            <v>201#759</v>
          </cell>
          <cell r="D6192">
            <v>34520</v>
          </cell>
          <cell r="E6192">
            <v>2</v>
          </cell>
          <cell r="F6192" t="str">
            <v>E</v>
          </cell>
          <cell r="G6192" t="str">
            <v>E (143% D) [$24,165]</v>
          </cell>
          <cell r="H6192" t="str">
            <v/>
          </cell>
          <cell r="I6192" t="str">
            <v/>
          </cell>
          <cell r="J6192" t="str">
            <v/>
          </cell>
          <cell r="K6192" t="str">
            <v>Large Commercial Aircraft</v>
          </cell>
          <cell r="L6192" t="str">
            <v>Boeing</v>
          </cell>
          <cell r="M6192" t="str">
            <v>Boeing 777: 777-200LR</v>
          </cell>
        </row>
        <row r="6193">
          <cell r="A6193">
            <v>303</v>
          </cell>
          <cell r="B6193">
            <v>759</v>
          </cell>
          <cell r="C6193" t="str">
            <v>303#759</v>
          </cell>
          <cell r="D6193">
            <v>34520</v>
          </cell>
          <cell r="E6193">
            <v>2</v>
          </cell>
          <cell r="F6193" t="str">
            <v>E</v>
          </cell>
          <cell r="G6193" t="str">
            <v>E (143% D) [$24,165]</v>
          </cell>
          <cell r="H6193" t="str">
            <v/>
          </cell>
          <cell r="I6193" t="str">
            <v/>
          </cell>
          <cell r="J6193" t="str">
            <v/>
          </cell>
          <cell r="K6193" t="str">
            <v>Large Commercial Aircraft</v>
          </cell>
          <cell r="L6193" t="str">
            <v>Boeing</v>
          </cell>
          <cell r="M6193" t="str">
            <v>Boeing 777: 777-300</v>
          </cell>
        </row>
        <row r="6194">
          <cell r="A6194">
            <v>597</v>
          </cell>
          <cell r="B6194">
            <v>759</v>
          </cell>
          <cell r="C6194" t="str">
            <v>597#759</v>
          </cell>
          <cell r="D6194">
            <v>34520</v>
          </cell>
          <cell r="E6194">
            <v>2</v>
          </cell>
          <cell r="F6194" t="str">
            <v>E</v>
          </cell>
          <cell r="G6194" t="str">
            <v>E (143% D) [$24,165]</v>
          </cell>
          <cell r="H6194" t="str">
            <v/>
          </cell>
          <cell r="I6194" t="str">
            <v/>
          </cell>
          <cell r="J6194" t="str">
            <v/>
          </cell>
          <cell r="K6194" t="str">
            <v>Large Commercial Aircraft</v>
          </cell>
          <cell r="L6194" t="str">
            <v>Boeing</v>
          </cell>
          <cell r="M6194" t="str">
            <v>Boeing 777: 777-300</v>
          </cell>
        </row>
        <row r="6195">
          <cell r="A6195">
            <v>202</v>
          </cell>
          <cell r="B6195">
            <v>759</v>
          </cell>
          <cell r="C6195" t="str">
            <v>202#759</v>
          </cell>
          <cell r="D6195">
            <v>34520</v>
          </cell>
          <cell r="E6195">
            <v>2</v>
          </cell>
          <cell r="F6195" t="str">
            <v>E</v>
          </cell>
          <cell r="G6195" t="str">
            <v>E (143% D) [$24,165]</v>
          </cell>
          <cell r="H6195" t="str">
            <v/>
          </cell>
          <cell r="I6195" t="str">
            <v/>
          </cell>
          <cell r="J6195" t="str">
            <v/>
          </cell>
          <cell r="K6195" t="str">
            <v>Large Commercial Aircraft</v>
          </cell>
          <cell r="L6195" t="str">
            <v>Boeing</v>
          </cell>
          <cell r="M6195" t="str">
            <v>Boeing 777: 777-300ER</v>
          </cell>
        </row>
        <row r="6196">
          <cell r="A6196">
            <v>203</v>
          </cell>
          <cell r="B6196">
            <v>759</v>
          </cell>
          <cell r="C6196" t="str">
            <v>203#759</v>
          </cell>
          <cell r="D6196">
            <v>34520</v>
          </cell>
          <cell r="E6196">
            <v>2</v>
          </cell>
          <cell r="F6196" t="str">
            <v>E</v>
          </cell>
          <cell r="G6196" t="str">
            <v>E (143% D) [$24,165]</v>
          </cell>
          <cell r="H6196" t="str">
            <v/>
          </cell>
          <cell r="I6196" t="str">
            <v/>
          </cell>
          <cell r="J6196" t="str">
            <v/>
          </cell>
          <cell r="K6196" t="str">
            <v>Large Commercial Aircraft</v>
          </cell>
          <cell r="L6196" t="str">
            <v>Boeing</v>
          </cell>
          <cell r="M6196" t="str">
            <v>Boeing 777X: 777-8</v>
          </cell>
        </row>
        <row r="6197">
          <cell r="A6197">
            <v>204</v>
          </cell>
          <cell r="B6197">
            <v>759</v>
          </cell>
          <cell r="C6197" t="str">
            <v>204#759</v>
          </cell>
          <cell r="D6197">
            <v>34520</v>
          </cell>
          <cell r="E6197">
            <v>2</v>
          </cell>
          <cell r="F6197" t="str">
            <v>E</v>
          </cell>
          <cell r="G6197" t="str">
            <v>E (143% D) [$24,165]</v>
          </cell>
          <cell r="H6197" t="str">
            <v/>
          </cell>
          <cell r="I6197" t="str">
            <v/>
          </cell>
          <cell r="J6197" t="str">
            <v/>
          </cell>
          <cell r="K6197" t="str">
            <v>Large Commercial Aircraft</v>
          </cell>
          <cell r="L6197" t="str">
            <v>Boeing</v>
          </cell>
          <cell r="M6197" t="str">
            <v>Boeing 777X: 777-9</v>
          </cell>
        </row>
        <row r="6198">
          <cell r="A6198">
            <v>200</v>
          </cell>
          <cell r="B6198">
            <v>759</v>
          </cell>
          <cell r="C6198" t="str">
            <v>200#759</v>
          </cell>
          <cell r="D6198">
            <v>34520</v>
          </cell>
          <cell r="E6198">
            <v>2</v>
          </cell>
          <cell r="F6198" t="str">
            <v>E</v>
          </cell>
          <cell r="G6198" t="str">
            <v>E (143% D) [$24,165]</v>
          </cell>
          <cell r="H6198" t="str">
            <v/>
          </cell>
          <cell r="I6198" t="str">
            <v/>
          </cell>
          <cell r="J6198" t="str">
            <v/>
          </cell>
          <cell r="K6198" t="str">
            <v>Large Commercial Aircraft</v>
          </cell>
          <cell r="L6198" t="str">
            <v>Boeing</v>
          </cell>
          <cell r="M6198" t="str">
            <v>Boeing 787 Dreamliner: 787-10</v>
          </cell>
        </row>
        <row r="6199">
          <cell r="A6199">
            <v>509</v>
          </cell>
          <cell r="B6199">
            <v>759</v>
          </cell>
          <cell r="C6199" t="str">
            <v>509#759</v>
          </cell>
          <cell r="D6199">
            <v>34520</v>
          </cell>
          <cell r="E6199">
            <v>2</v>
          </cell>
          <cell r="F6199" t="str">
            <v>E</v>
          </cell>
          <cell r="G6199" t="str">
            <v>E (143% D) [$24,165]</v>
          </cell>
          <cell r="H6199" t="str">
            <v/>
          </cell>
          <cell r="I6199" t="str">
            <v/>
          </cell>
          <cell r="J6199" t="str">
            <v/>
          </cell>
          <cell r="K6199" t="str">
            <v>Large Commercial Aircraft</v>
          </cell>
          <cell r="L6199" t="str">
            <v>Boeing</v>
          </cell>
          <cell r="M6199" t="str">
            <v>Boeing 787 Dreamliner: 787-10</v>
          </cell>
        </row>
        <row r="6200">
          <cell r="A6200">
            <v>198</v>
          </cell>
          <cell r="B6200">
            <v>759</v>
          </cell>
          <cell r="C6200" t="str">
            <v>198#759</v>
          </cell>
          <cell r="D6200">
            <v>34520</v>
          </cell>
          <cell r="E6200">
            <v>2</v>
          </cell>
          <cell r="F6200" t="str">
            <v>E</v>
          </cell>
          <cell r="G6200" t="str">
            <v>E (143% D) [$24,165]</v>
          </cell>
          <cell r="H6200" t="str">
            <v/>
          </cell>
          <cell r="I6200" t="str">
            <v/>
          </cell>
          <cell r="J6200" t="str">
            <v/>
          </cell>
          <cell r="K6200" t="str">
            <v>Large Commercial Aircraft</v>
          </cell>
          <cell r="L6200" t="str">
            <v>Boeing</v>
          </cell>
          <cell r="M6200" t="str">
            <v>Boeing 787 Dreamliner: 787-8</v>
          </cell>
        </row>
        <row r="6201">
          <cell r="A6201">
            <v>507</v>
          </cell>
          <cell r="B6201">
            <v>759</v>
          </cell>
          <cell r="C6201" t="str">
            <v>507#759</v>
          </cell>
          <cell r="D6201">
            <v>34520</v>
          </cell>
          <cell r="E6201">
            <v>2</v>
          </cell>
          <cell r="F6201" t="str">
            <v>E</v>
          </cell>
          <cell r="G6201" t="str">
            <v>E (143% D) [$24,165]</v>
          </cell>
          <cell r="H6201" t="str">
            <v/>
          </cell>
          <cell r="I6201" t="str">
            <v/>
          </cell>
          <cell r="J6201" t="str">
            <v/>
          </cell>
          <cell r="K6201" t="str">
            <v>Large Commercial Aircraft</v>
          </cell>
          <cell r="L6201" t="str">
            <v>Boeing</v>
          </cell>
          <cell r="M6201" t="str">
            <v>Boeing 787 Dreamliner: 787-8</v>
          </cell>
        </row>
        <row r="6202">
          <cell r="A6202">
            <v>199</v>
          </cell>
          <cell r="B6202">
            <v>759</v>
          </cell>
          <cell r="C6202" t="str">
            <v>199#759</v>
          </cell>
          <cell r="D6202">
            <v>34520</v>
          </cell>
          <cell r="E6202">
            <v>2</v>
          </cell>
          <cell r="F6202" t="str">
            <v>E</v>
          </cell>
          <cell r="G6202" t="str">
            <v>E (143% D) [$24,165]</v>
          </cell>
          <cell r="H6202" t="str">
            <v/>
          </cell>
          <cell r="I6202" t="str">
            <v/>
          </cell>
          <cell r="J6202" t="str">
            <v/>
          </cell>
          <cell r="K6202" t="str">
            <v>Large Commercial Aircraft</v>
          </cell>
          <cell r="L6202" t="str">
            <v>Boeing</v>
          </cell>
          <cell r="M6202" t="str">
            <v>Boeing 787 Dreamliner: 787-9</v>
          </cell>
        </row>
        <row r="6203">
          <cell r="A6203">
            <v>508</v>
          </cell>
          <cell r="B6203">
            <v>759</v>
          </cell>
          <cell r="C6203" t="str">
            <v>508#759</v>
          </cell>
          <cell r="D6203">
            <v>34520</v>
          </cell>
          <cell r="E6203">
            <v>2</v>
          </cell>
          <cell r="F6203" t="str">
            <v>E</v>
          </cell>
          <cell r="G6203" t="str">
            <v>E (143% D) [$24,165]</v>
          </cell>
          <cell r="H6203" t="str">
            <v/>
          </cell>
          <cell r="I6203" t="str">
            <v/>
          </cell>
          <cell r="J6203" t="str">
            <v/>
          </cell>
          <cell r="K6203" t="str">
            <v>Large Commercial Aircraft</v>
          </cell>
          <cell r="L6203" t="str">
            <v>Boeing</v>
          </cell>
          <cell r="M6203" t="str">
            <v>Boeing 787 Dreamliner: 787-9</v>
          </cell>
        </row>
        <row r="6204">
          <cell r="A6204">
            <v>530</v>
          </cell>
          <cell r="B6204">
            <v>759</v>
          </cell>
          <cell r="C6204" t="str">
            <v>530#759</v>
          </cell>
          <cell r="D6204">
            <v>34520</v>
          </cell>
          <cell r="E6204">
            <v>2</v>
          </cell>
          <cell r="F6204" t="str">
            <v>E</v>
          </cell>
          <cell r="G6204" t="str">
            <v>E (143% D) [$24,165]</v>
          </cell>
          <cell r="H6204" t="str">
            <v/>
          </cell>
          <cell r="I6204" t="str">
            <v/>
          </cell>
          <cell r="J6204" t="str">
            <v/>
          </cell>
          <cell r="K6204" t="str">
            <v>Large Commercial Aircraft</v>
          </cell>
          <cell r="L6204" t="str">
            <v>Boeing</v>
          </cell>
          <cell r="M6204" t="str">
            <v>Boeing 747-400</v>
          </cell>
        </row>
        <row r="6205">
          <cell r="A6205">
            <v>301</v>
          </cell>
          <cell r="B6205">
            <v>759</v>
          </cell>
          <cell r="C6205" t="str">
            <v>301#759</v>
          </cell>
          <cell r="D6205">
            <v>34520</v>
          </cell>
          <cell r="E6205">
            <v>2</v>
          </cell>
          <cell r="F6205" t="str">
            <v>E</v>
          </cell>
          <cell r="G6205" t="str">
            <v>E (143% D) [$24,165]</v>
          </cell>
          <cell r="H6205" t="str">
            <v/>
          </cell>
          <cell r="I6205" t="str">
            <v/>
          </cell>
          <cell r="J6205" t="str">
            <v/>
          </cell>
          <cell r="K6205" t="str">
            <v>Large Commercial Aircraft</v>
          </cell>
          <cell r="L6205" t="str">
            <v>Boeing</v>
          </cell>
          <cell r="M6205" t="str">
            <v>Boeing 747-400</v>
          </cell>
        </row>
        <row r="6206">
          <cell r="A6206">
            <v>531</v>
          </cell>
          <cell r="B6206">
            <v>759</v>
          </cell>
          <cell r="C6206" t="str">
            <v>531#759</v>
          </cell>
          <cell r="D6206">
            <v>34520</v>
          </cell>
          <cell r="E6206">
            <v>2</v>
          </cell>
          <cell r="F6206" t="str">
            <v>E</v>
          </cell>
          <cell r="G6206" t="str">
            <v>E (143% D) [$24,165]</v>
          </cell>
          <cell r="H6206" t="str">
            <v/>
          </cell>
          <cell r="I6206" t="str">
            <v/>
          </cell>
          <cell r="J6206" t="str">
            <v/>
          </cell>
          <cell r="K6206" t="str">
            <v>Large Commercial Aircraft</v>
          </cell>
          <cell r="L6206" t="str">
            <v>Boeing</v>
          </cell>
          <cell r="M6206" t="str">
            <v>Boeing 747-400</v>
          </cell>
        </row>
        <row r="6207">
          <cell r="A6207">
            <v>16</v>
          </cell>
          <cell r="B6207">
            <v>759</v>
          </cell>
          <cell r="C6207" t="str">
            <v>16#759</v>
          </cell>
          <cell r="D6207">
            <v>34520</v>
          </cell>
          <cell r="E6207">
            <v>2</v>
          </cell>
          <cell r="F6207" t="str">
            <v>E</v>
          </cell>
          <cell r="G6207" t="str">
            <v>E (143% D) [$24,165]</v>
          </cell>
          <cell r="H6207" t="str">
            <v/>
          </cell>
          <cell r="I6207" t="str">
            <v/>
          </cell>
          <cell r="J6207" t="str">
            <v/>
          </cell>
          <cell r="K6207" t="str">
            <v>Large Commercial Aircraft</v>
          </cell>
          <cell r="L6207" t="str">
            <v>Boeing</v>
          </cell>
          <cell r="M6207" t="str">
            <v>Boeing 747-8I</v>
          </cell>
        </row>
        <row r="6208">
          <cell r="A6208">
            <v>212</v>
          </cell>
          <cell r="B6208">
            <v>759</v>
          </cell>
          <cell r="C6208" t="str">
            <v>212#759</v>
          </cell>
          <cell r="D6208">
            <v>34520</v>
          </cell>
          <cell r="E6208">
            <v>2</v>
          </cell>
          <cell r="F6208" t="str">
            <v>E</v>
          </cell>
          <cell r="G6208" t="str">
            <v>E (143% D) [$24,165]</v>
          </cell>
          <cell r="H6208" t="str">
            <v/>
          </cell>
          <cell r="I6208" t="str">
            <v/>
          </cell>
          <cell r="J6208" t="str">
            <v/>
          </cell>
          <cell r="K6208" t="str">
            <v>Large Commercial Aircraft</v>
          </cell>
          <cell r="L6208" t="str">
            <v>Airbus</v>
          </cell>
          <cell r="M6208" t="str">
            <v>Airbus A330-200</v>
          </cell>
        </row>
        <row r="6209">
          <cell r="A6209">
            <v>516</v>
          </cell>
          <cell r="B6209">
            <v>759</v>
          </cell>
          <cell r="C6209" t="str">
            <v>516#759</v>
          </cell>
          <cell r="D6209">
            <v>34520</v>
          </cell>
          <cell r="E6209">
            <v>2</v>
          </cell>
          <cell r="F6209" t="str">
            <v>E</v>
          </cell>
          <cell r="G6209" t="str">
            <v>E (143% D) [$24,165]</v>
          </cell>
          <cell r="H6209" t="str">
            <v/>
          </cell>
          <cell r="I6209" t="str">
            <v/>
          </cell>
          <cell r="J6209" t="str">
            <v/>
          </cell>
          <cell r="K6209" t="str">
            <v>Large Commercial Aircraft</v>
          </cell>
          <cell r="L6209" t="str">
            <v>Airbus</v>
          </cell>
          <cell r="M6209" t="str">
            <v>Airbus A330-200</v>
          </cell>
        </row>
        <row r="6210">
          <cell r="A6210">
            <v>517</v>
          </cell>
          <cell r="B6210">
            <v>759</v>
          </cell>
          <cell r="C6210" t="str">
            <v>517#759</v>
          </cell>
          <cell r="D6210">
            <v>34520</v>
          </cell>
          <cell r="E6210">
            <v>2</v>
          </cell>
          <cell r="F6210" t="str">
            <v>E</v>
          </cell>
          <cell r="G6210" t="str">
            <v>E (143% D) [$24,165]</v>
          </cell>
          <cell r="H6210" t="str">
            <v/>
          </cell>
          <cell r="I6210" t="str">
            <v/>
          </cell>
          <cell r="J6210" t="str">
            <v/>
          </cell>
          <cell r="K6210" t="str">
            <v>Large Commercial Aircraft</v>
          </cell>
          <cell r="L6210" t="str">
            <v>Airbus</v>
          </cell>
          <cell r="M6210" t="str">
            <v>Airbus A330-200</v>
          </cell>
        </row>
        <row r="6211">
          <cell r="A6211">
            <v>213</v>
          </cell>
          <cell r="B6211">
            <v>759</v>
          </cell>
          <cell r="C6211" t="str">
            <v>213#759</v>
          </cell>
          <cell r="D6211">
            <v>34520</v>
          </cell>
          <cell r="E6211">
            <v>2</v>
          </cell>
          <cell r="F6211" t="str">
            <v>E</v>
          </cell>
          <cell r="G6211" t="str">
            <v>E (143% D) [$24,165]</v>
          </cell>
          <cell r="H6211" t="str">
            <v/>
          </cell>
          <cell r="I6211" t="str">
            <v/>
          </cell>
          <cell r="J6211" t="str">
            <v/>
          </cell>
          <cell r="K6211" t="str">
            <v>Large Commercial Aircraft</v>
          </cell>
          <cell r="L6211" t="str">
            <v>Airbus</v>
          </cell>
          <cell r="M6211" t="str">
            <v>Airbus A330-300</v>
          </cell>
        </row>
        <row r="6212">
          <cell r="A6212">
            <v>216</v>
          </cell>
          <cell r="B6212">
            <v>759</v>
          </cell>
          <cell r="C6212" t="str">
            <v>216#759</v>
          </cell>
          <cell r="D6212">
            <v>44877</v>
          </cell>
          <cell r="E6212">
            <v>2</v>
          </cell>
          <cell r="F6212" t="str">
            <v>F</v>
          </cell>
          <cell r="G6212" t="str">
            <v>F (130% E) [$34,520]</v>
          </cell>
          <cell r="H6212" t="str">
            <v/>
          </cell>
          <cell r="I6212" t="str">
            <v/>
          </cell>
          <cell r="J6212" t="str">
            <v/>
          </cell>
          <cell r="K6212" t="str">
            <v>Large Commercial Aircraft</v>
          </cell>
          <cell r="L6212" t="str">
            <v>Airbus</v>
          </cell>
          <cell r="M6212" t="str">
            <v>Airbus A380</v>
          </cell>
        </row>
        <row r="6213">
          <cell r="A6213">
            <v>520</v>
          </cell>
          <cell r="B6213">
            <v>759</v>
          </cell>
          <cell r="C6213" t="str">
            <v>520#759</v>
          </cell>
          <cell r="D6213">
            <v>44877</v>
          </cell>
          <cell r="E6213">
            <v>2</v>
          </cell>
          <cell r="F6213" t="str">
            <v>F</v>
          </cell>
          <cell r="G6213" t="str">
            <v>F (130% E) [$34,520]</v>
          </cell>
          <cell r="H6213" t="str">
            <v/>
          </cell>
          <cell r="I6213" t="str">
            <v/>
          </cell>
          <cell r="J6213" t="str">
            <v/>
          </cell>
          <cell r="K6213" t="str">
            <v>Large Commercial Aircraft</v>
          </cell>
          <cell r="L6213" t="str">
            <v>Airbus</v>
          </cell>
          <cell r="M6213" t="str">
            <v>Airbus A380</v>
          </cell>
        </row>
        <row r="6214">
          <cell r="A6214">
            <v>567</v>
          </cell>
          <cell r="B6214">
            <v>760</v>
          </cell>
          <cell r="C6214" t="str">
            <v>567#760</v>
          </cell>
          <cell r="D6214">
            <v>15657</v>
          </cell>
          <cell r="E6214">
            <v>1</v>
          </cell>
          <cell r="F6214" t="str">
            <v>A</v>
          </cell>
          <cell r="G6214" t="str">
            <v>A</v>
          </cell>
          <cell r="H6214" t="str">
            <v/>
          </cell>
          <cell r="I6214" t="str">
            <v/>
          </cell>
          <cell r="J6214" t="str">
            <v/>
          </cell>
          <cell r="K6214" t="str">
            <v>Freighter</v>
          </cell>
          <cell r="L6214" t="str">
            <v>Boeing</v>
          </cell>
          <cell r="M6214" t="str">
            <v>Boeing 747-8F</v>
          </cell>
        </row>
        <row r="6215">
          <cell r="A6215">
            <v>664</v>
          </cell>
          <cell r="B6215">
            <v>760</v>
          </cell>
          <cell r="C6215" t="str">
            <v>664#760</v>
          </cell>
          <cell r="D6215">
            <v>15657</v>
          </cell>
          <cell r="E6215">
            <v>1</v>
          </cell>
          <cell r="F6215" t="str">
            <v>A</v>
          </cell>
          <cell r="G6215" t="str">
            <v>A</v>
          </cell>
          <cell r="H6215" t="str">
            <v/>
          </cell>
          <cell r="I6215" t="str">
            <v/>
          </cell>
          <cell r="J6215" t="str">
            <v/>
          </cell>
          <cell r="K6215" t="str">
            <v>Freighter</v>
          </cell>
          <cell r="L6215" t="str">
            <v>Boeing</v>
          </cell>
          <cell r="M6215" t="str">
            <v>Boeing 777-300 ERSF</v>
          </cell>
        </row>
        <row r="6216">
          <cell r="A6216">
            <v>568</v>
          </cell>
          <cell r="B6216">
            <v>760</v>
          </cell>
          <cell r="C6216" t="str">
            <v>568#760</v>
          </cell>
          <cell r="D6216">
            <v>15657</v>
          </cell>
          <cell r="E6216">
            <v>1</v>
          </cell>
          <cell r="F6216" t="str">
            <v>A</v>
          </cell>
          <cell r="G6216" t="str">
            <v>A</v>
          </cell>
          <cell r="H6216" t="str">
            <v/>
          </cell>
          <cell r="I6216" t="str">
            <v/>
          </cell>
          <cell r="J6216" t="str">
            <v/>
          </cell>
          <cell r="K6216" t="str">
            <v>Freighter</v>
          </cell>
          <cell r="L6216" t="str">
            <v>Boeing</v>
          </cell>
          <cell r="M6216" t="str">
            <v>Boeing 777F</v>
          </cell>
        </row>
        <row r="6217">
          <cell r="A6217">
            <v>594</v>
          </cell>
          <cell r="B6217">
            <v>760</v>
          </cell>
          <cell r="C6217" t="str">
            <v>594#760</v>
          </cell>
          <cell r="D6217">
            <v>15657</v>
          </cell>
          <cell r="E6217">
            <v>1</v>
          </cell>
          <cell r="F6217" t="str">
            <v>A</v>
          </cell>
          <cell r="G6217" t="str">
            <v>A</v>
          </cell>
          <cell r="H6217" t="str">
            <v/>
          </cell>
          <cell r="I6217" t="str">
            <v/>
          </cell>
          <cell r="J6217" t="str">
            <v/>
          </cell>
          <cell r="K6217" t="str">
            <v>Business Jet</v>
          </cell>
          <cell r="L6217" t="str">
            <v>Boeing</v>
          </cell>
          <cell r="M6217" t="str">
            <v>Boeing 747-8 VIP</v>
          </cell>
        </row>
        <row r="6218">
          <cell r="A6218">
            <v>298</v>
          </cell>
          <cell r="B6218">
            <v>760</v>
          </cell>
          <cell r="C6218" t="str">
            <v>298#760</v>
          </cell>
          <cell r="D6218">
            <v>15657</v>
          </cell>
          <cell r="E6218">
            <v>1</v>
          </cell>
          <cell r="F6218" t="str">
            <v>A</v>
          </cell>
          <cell r="G6218" t="str">
            <v>A</v>
          </cell>
          <cell r="H6218" t="str">
            <v/>
          </cell>
          <cell r="I6218" t="str">
            <v/>
          </cell>
          <cell r="J6218" t="str">
            <v/>
          </cell>
          <cell r="K6218" t="str">
            <v>Business Jet</v>
          </cell>
          <cell r="L6218" t="str">
            <v>Boeing</v>
          </cell>
          <cell r="M6218" t="str">
            <v>Boeing BBJ 777</v>
          </cell>
        </row>
        <row r="6219">
          <cell r="A6219">
            <v>554</v>
          </cell>
          <cell r="B6219">
            <v>760</v>
          </cell>
          <cell r="C6219" t="str">
            <v>554#760</v>
          </cell>
          <cell r="D6219">
            <v>15657</v>
          </cell>
          <cell r="E6219">
            <v>1</v>
          </cell>
          <cell r="F6219" t="str">
            <v>A</v>
          </cell>
          <cell r="G6219" t="str">
            <v>A</v>
          </cell>
          <cell r="H6219" t="str">
            <v/>
          </cell>
          <cell r="I6219" t="str">
            <v/>
          </cell>
          <cell r="J6219" t="str">
            <v/>
          </cell>
          <cell r="K6219" t="str">
            <v>Business Jet</v>
          </cell>
          <cell r="L6219" t="str">
            <v>Boeing</v>
          </cell>
          <cell r="M6219" t="str">
            <v>Boeing BBJ 787</v>
          </cell>
        </row>
        <row r="6220">
          <cell r="A6220">
            <v>555</v>
          </cell>
          <cell r="B6220">
            <v>760</v>
          </cell>
          <cell r="C6220" t="str">
            <v>555#760</v>
          </cell>
          <cell r="D6220">
            <v>15657</v>
          </cell>
          <cell r="E6220">
            <v>1</v>
          </cell>
          <cell r="F6220" t="str">
            <v>A</v>
          </cell>
          <cell r="G6220" t="str">
            <v>A</v>
          </cell>
          <cell r="H6220" t="str">
            <v/>
          </cell>
          <cell r="I6220" t="str">
            <v/>
          </cell>
          <cell r="J6220" t="str">
            <v/>
          </cell>
          <cell r="K6220" t="str">
            <v>Business Jet</v>
          </cell>
          <cell r="L6220" t="str">
            <v>Boeing</v>
          </cell>
          <cell r="M6220" t="str">
            <v>Boeing BBJ 787</v>
          </cell>
        </row>
        <row r="6221">
          <cell r="A6221">
            <v>6</v>
          </cell>
          <cell r="B6221">
            <v>760</v>
          </cell>
          <cell r="C6221" t="str">
            <v>6#760</v>
          </cell>
          <cell r="D6221">
            <v>15657</v>
          </cell>
          <cell r="E6221">
            <v>1</v>
          </cell>
          <cell r="F6221" t="str">
            <v>A</v>
          </cell>
          <cell r="G6221" t="str">
            <v>A</v>
          </cell>
          <cell r="H6221" t="str">
            <v/>
          </cell>
          <cell r="I6221" t="str">
            <v/>
          </cell>
          <cell r="J6221" t="str">
            <v/>
          </cell>
          <cell r="K6221" t="str">
            <v>Large Commercial Aircraft</v>
          </cell>
          <cell r="L6221" t="str">
            <v>Airbus</v>
          </cell>
          <cell r="M6221" t="str">
            <v>Airbus A350 XWB - A350-900</v>
          </cell>
        </row>
        <row r="6222">
          <cell r="A6222">
            <v>7</v>
          </cell>
          <cell r="B6222">
            <v>760</v>
          </cell>
          <cell r="C6222" t="str">
            <v>7#760</v>
          </cell>
          <cell r="D6222">
            <v>15657</v>
          </cell>
          <cell r="E6222">
            <v>1</v>
          </cell>
          <cell r="F6222" t="str">
            <v>A</v>
          </cell>
          <cell r="G6222" t="str">
            <v>A</v>
          </cell>
          <cell r="H6222" t="str">
            <v/>
          </cell>
          <cell r="I6222" t="str">
            <v/>
          </cell>
          <cell r="J6222" t="str">
            <v/>
          </cell>
          <cell r="K6222" t="str">
            <v>Large Commercial Aircraft</v>
          </cell>
          <cell r="L6222" t="str">
            <v>Airbus</v>
          </cell>
          <cell r="M6222" t="str">
            <v>Airbus A350-1000</v>
          </cell>
        </row>
        <row r="6223">
          <cell r="A6223">
            <v>657</v>
          </cell>
          <cell r="B6223">
            <v>760</v>
          </cell>
          <cell r="C6223" t="str">
            <v>657#760</v>
          </cell>
          <cell r="D6223">
            <v>15657</v>
          </cell>
          <cell r="E6223">
            <v>1</v>
          </cell>
          <cell r="F6223" t="str">
            <v>A</v>
          </cell>
          <cell r="G6223" t="str">
            <v>A</v>
          </cell>
          <cell r="H6223" t="str">
            <v/>
          </cell>
          <cell r="I6223" t="str">
            <v/>
          </cell>
          <cell r="J6223" t="str">
            <v/>
          </cell>
          <cell r="K6223" t="str">
            <v>Large Commercial Aircraft</v>
          </cell>
          <cell r="L6223" t="str">
            <v>Airbus</v>
          </cell>
          <cell r="M6223" t="str">
            <v>Airbus A350-1000neo</v>
          </cell>
        </row>
        <row r="6224">
          <cell r="A6224">
            <v>656</v>
          </cell>
          <cell r="B6224">
            <v>760</v>
          </cell>
          <cell r="C6224" t="str">
            <v>656#760</v>
          </cell>
          <cell r="D6224">
            <v>15657</v>
          </cell>
          <cell r="E6224">
            <v>1</v>
          </cell>
          <cell r="F6224" t="str">
            <v>A</v>
          </cell>
          <cell r="G6224" t="str">
            <v>A</v>
          </cell>
          <cell r="H6224" t="str">
            <v/>
          </cell>
          <cell r="I6224" t="str">
            <v/>
          </cell>
          <cell r="J6224" t="str">
            <v/>
          </cell>
          <cell r="K6224" t="str">
            <v>Large Commercial Aircraft</v>
          </cell>
          <cell r="L6224" t="str">
            <v>Airbus</v>
          </cell>
          <cell r="M6224" t="str">
            <v>Airbus A350-900neo</v>
          </cell>
        </row>
        <row r="6225">
          <cell r="A6225">
            <v>201</v>
          </cell>
          <cell r="B6225">
            <v>760</v>
          </cell>
          <cell r="C6225" t="str">
            <v>201#760</v>
          </cell>
          <cell r="D6225">
            <v>15657</v>
          </cell>
          <cell r="E6225">
            <v>1</v>
          </cell>
          <cell r="F6225" t="str">
            <v>A</v>
          </cell>
          <cell r="G6225" t="str">
            <v>A</v>
          </cell>
          <cell r="H6225" t="str">
            <v/>
          </cell>
          <cell r="I6225" t="str">
            <v/>
          </cell>
          <cell r="J6225" t="str">
            <v/>
          </cell>
          <cell r="K6225" t="str">
            <v>Large Commercial Aircraft</v>
          </cell>
          <cell r="L6225" t="str">
            <v>Boeing</v>
          </cell>
          <cell r="M6225" t="str">
            <v>Boeing 777: 777-200LR</v>
          </cell>
        </row>
        <row r="6226">
          <cell r="A6226">
            <v>202</v>
          </cell>
          <cell r="B6226">
            <v>760</v>
          </cell>
          <cell r="C6226" t="str">
            <v>202#760</v>
          </cell>
          <cell r="D6226">
            <v>15657</v>
          </cell>
          <cell r="E6226">
            <v>1</v>
          </cell>
          <cell r="F6226" t="str">
            <v>A</v>
          </cell>
          <cell r="G6226" t="str">
            <v>A</v>
          </cell>
          <cell r="H6226" t="str">
            <v/>
          </cell>
          <cell r="I6226" t="str">
            <v/>
          </cell>
          <cell r="J6226" t="str">
            <v/>
          </cell>
          <cell r="K6226" t="str">
            <v>Large Commercial Aircraft</v>
          </cell>
          <cell r="L6226" t="str">
            <v>Boeing</v>
          </cell>
          <cell r="M6226" t="str">
            <v>Boeing 777: 777-300ER</v>
          </cell>
        </row>
        <row r="6227">
          <cell r="A6227">
            <v>203</v>
          </cell>
          <cell r="B6227">
            <v>760</v>
          </cell>
          <cell r="C6227" t="str">
            <v>203#760</v>
          </cell>
          <cell r="D6227">
            <v>15657</v>
          </cell>
          <cell r="E6227">
            <v>1</v>
          </cell>
          <cell r="F6227" t="str">
            <v>A</v>
          </cell>
          <cell r="G6227" t="str">
            <v>A</v>
          </cell>
          <cell r="H6227" t="str">
            <v/>
          </cell>
          <cell r="I6227" t="str">
            <v/>
          </cell>
          <cell r="J6227" t="str">
            <v/>
          </cell>
          <cell r="K6227" t="str">
            <v>Large Commercial Aircraft</v>
          </cell>
          <cell r="L6227" t="str">
            <v>Boeing</v>
          </cell>
          <cell r="M6227" t="str">
            <v>Boeing 777X: 777-8</v>
          </cell>
        </row>
        <row r="6228">
          <cell r="A6228">
            <v>204</v>
          </cell>
          <cell r="B6228">
            <v>760</v>
          </cell>
          <cell r="C6228" t="str">
            <v>204#760</v>
          </cell>
          <cell r="D6228">
            <v>15657</v>
          </cell>
          <cell r="E6228">
            <v>1</v>
          </cell>
          <cell r="F6228" t="str">
            <v>A</v>
          </cell>
          <cell r="G6228" t="str">
            <v>A</v>
          </cell>
          <cell r="H6228" t="str">
            <v/>
          </cell>
          <cell r="I6228" t="str">
            <v/>
          </cell>
          <cell r="J6228" t="str">
            <v/>
          </cell>
          <cell r="K6228" t="str">
            <v>Large Commercial Aircraft</v>
          </cell>
          <cell r="L6228" t="str">
            <v>Boeing</v>
          </cell>
          <cell r="M6228" t="str">
            <v>Boeing 777X: 777-9</v>
          </cell>
        </row>
        <row r="6229">
          <cell r="A6229">
            <v>200</v>
          </cell>
          <cell r="B6229">
            <v>760</v>
          </cell>
          <cell r="C6229" t="str">
            <v>200#760</v>
          </cell>
          <cell r="D6229">
            <v>15657</v>
          </cell>
          <cell r="E6229">
            <v>1</v>
          </cell>
          <cell r="F6229" t="str">
            <v>A</v>
          </cell>
          <cell r="G6229" t="str">
            <v>A</v>
          </cell>
          <cell r="H6229" t="str">
            <v/>
          </cell>
          <cell r="I6229" t="str">
            <v/>
          </cell>
          <cell r="J6229" t="str">
            <v/>
          </cell>
          <cell r="K6229" t="str">
            <v>Large Commercial Aircraft</v>
          </cell>
          <cell r="L6229" t="str">
            <v>Boeing</v>
          </cell>
          <cell r="M6229" t="str">
            <v>Boeing 787 Dreamliner: 787-10</v>
          </cell>
        </row>
        <row r="6230">
          <cell r="A6230">
            <v>509</v>
          </cell>
          <cell r="B6230">
            <v>760</v>
          </cell>
          <cell r="C6230" t="str">
            <v>509#760</v>
          </cell>
          <cell r="D6230">
            <v>15657</v>
          </cell>
          <cell r="E6230">
            <v>1</v>
          </cell>
          <cell r="F6230" t="str">
            <v>A</v>
          </cell>
          <cell r="G6230" t="str">
            <v>A</v>
          </cell>
          <cell r="H6230" t="str">
            <v/>
          </cell>
          <cell r="I6230" t="str">
            <v/>
          </cell>
          <cell r="J6230" t="str">
            <v/>
          </cell>
          <cell r="K6230" t="str">
            <v>Large Commercial Aircraft</v>
          </cell>
          <cell r="L6230" t="str">
            <v>Boeing</v>
          </cell>
          <cell r="M6230" t="str">
            <v>Boeing 787 Dreamliner: 787-10</v>
          </cell>
        </row>
        <row r="6231">
          <cell r="A6231">
            <v>198</v>
          </cell>
          <cell r="B6231">
            <v>760</v>
          </cell>
          <cell r="C6231" t="str">
            <v>198#760</v>
          </cell>
          <cell r="D6231">
            <v>15657</v>
          </cell>
          <cell r="E6231">
            <v>1</v>
          </cell>
          <cell r="F6231" t="str">
            <v>A</v>
          </cell>
          <cell r="G6231" t="str">
            <v>A</v>
          </cell>
          <cell r="H6231" t="str">
            <v/>
          </cell>
          <cell r="I6231" t="str">
            <v/>
          </cell>
          <cell r="J6231" t="str">
            <v/>
          </cell>
          <cell r="K6231" t="str">
            <v>Large Commercial Aircraft</v>
          </cell>
          <cell r="L6231" t="str">
            <v>Boeing</v>
          </cell>
          <cell r="M6231" t="str">
            <v>Boeing 787 Dreamliner: 787-8</v>
          </cell>
        </row>
        <row r="6232">
          <cell r="A6232">
            <v>507</v>
          </cell>
          <cell r="B6232">
            <v>760</v>
          </cell>
          <cell r="C6232" t="str">
            <v>507#760</v>
          </cell>
          <cell r="D6232">
            <v>15657</v>
          </cell>
          <cell r="E6232">
            <v>1</v>
          </cell>
          <cell r="F6232" t="str">
            <v>A</v>
          </cell>
          <cell r="G6232" t="str">
            <v>A</v>
          </cell>
          <cell r="H6232" t="str">
            <v/>
          </cell>
          <cell r="I6232" t="str">
            <v/>
          </cell>
          <cell r="J6232" t="str">
            <v/>
          </cell>
          <cell r="K6232" t="str">
            <v>Large Commercial Aircraft</v>
          </cell>
          <cell r="L6232" t="str">
            <v>Boeing</v>
          </cell>
          <cell r="M6232" t="str">
            <v>Boeing 787 Dreamliner: 787-8</v>
          </cell>
        </row>
        <row r="6233">
          <cell r="A6233">
            <v>199</v>
          </cell>
          <cell r="B6233">
            <v>760</v>
          </cell>
          <cell r="C6233" t="str">
            <v>199#760</v>
          </cell>
          <cell r="D6233">
            <v>15657</v>
          </cell>
          <cell r="E6233">
            <v>1</v>
          </cell>
          <cell r="F6233" t="str">
            <v>A</v>
          </cell>
          <cell r="G6233" t="str">
            <v>A</v>
          </cell>
          <cell r="H6233" t="str">
            <v/>
          </cell>
          <cell r="I6233" t="str">
            <v/>
          </cell>
          <cell r="J6233" t="str">
            <v/>
          </cell>
          <cell r="K6233" t="str">
            <v>Large Commercial Aircraft</v>
          </cell>
          <cell r="L6233" t="str">
            <v>Boeing</v>
          </cell>
          <cell r="M6233" t="str">
            <v>Boeing 787 Dreamliner: 787-9</v>
          </cell>
        </row>
        <row r="6234">
          <cell r="A6234">
            <v>508</v>
          </cell>
          <cell r="B6234">
            <v>760</v>
          </cell>
          <cell r="C6234" t="str">
            <v>508#760</v>
          </cell>
          <cell r="D6234">
            <v>15657</v>
          </cell>
          <cell r="E6234">
            <v>1</v>
          </cell>
          <cell r="F6234" t="str">
            <v>A</v>
          </cell>
          <cell r="G6234" t="str">
            <v>A</v>
          </cell>
          <cell r="H6234" t="str">
            <v/>
          </cell>
          <cell r="I6234" t="str">
            <v/>
          </cell>
          <cell r="J6234" t="str">
            <v/>
          </cell>
          <cell r="K6234" t="str">
            <v>Large Commercial Aircraft</v>
          </cell>
          <cell r="L6234" t="str">
            <v>Boeing</v>
          </cell>
          <cell r="M6234" t="str">
            <v>Boeing 787 Dreamliner: 787-9</v>
          </cell>
        </row>
        <row r="6235">
          <cell r="A6235">
            <v>16</v>
          </cell>
          <cell r="B6235">
            <v>760</v>
          </cell>
          <cell r="C6235" t="str">
            <v>16#760</v>
          </cell>
          <cell r="D6235">
            <v>15657</v>
          </cell>
          <cell r="E6235">
            <v>1</v>
          </cell>
          <cell r="F6235" t="str">
            <v>A</v>
          </cell>
          <cell r="G6235" t="str">
            <v>A</v>
          </cell>
          <cell r="H6235" t="str">
            <v/>
          </cell>
          <cell r="I6235" t="str">
            <v/>
          </cell>
          <cell r="J6235" t="str">
            <v/>
          </cell>
          <cell r="K6235" t="str">
            <v>Large Commercial Aircraft</v>
          </cell>
          <cell r="L6235" t="str">
            <v>Boeing</v>
          </cell>
          <cell r="M6235" t="str">
            <v>Boeing 747-8I</v>
          </cell>
        </row>
        <row r="6236">
          <cell r="A6236">
            <v>560</v>
          </cell>
          <cell r="B6236">
            <v>760</v>
          </cell>
          <cell r="C6236" t="str">
            <v>560#760</v>
          </cell>
          <cell r="D6236">
            <v>31313</v>
          </cell>
          <cell r="E6236">
            <v>1</v>
          </cell>
          <cell r="F6236" t="str">
            <v>B</v>
          </cell>
          <cell r="G6236" t="str">
            <v>B (2 * A) [$15,657]</v>
          </cell>
          <cell r="H6236" t="str">
            <v/>
          </cell>
          <cell r="I6236" t="str">
            <v/>
          </cell>
          <cell r="J6236" t="str">
            <v/>
          </cell>
          <cell r="K6236" t="str">
            <v>Freighter</v>
          </cell>
          <cell r="L6236" t="str">
            <v>Airbus</v>
          </cell>
          <cell r="M6236" t="str">
            <v>Airbus A330-200F</v>
          </cell>
        </row>
        <row r="6237">
          <cell r="A6237">
            <v>561</v>
          </cell>
          <cell r="B6237">
            <v>760</v>
          </cell>
          <cell r="C6237" t="str">
            <v>561#760</v>
          </cell>
          <cell r="D6237">
            <v>31313</v>
          </cell>
          <cell r="E6237">
            <v>1</v>
          </cell>
          <cell r="F6237" t="str">
            <v>B</v>
          </cell>
          <cell r="G6237" t="str">
            <v>B (2 * A) [$15,657]</v>
          </cell>
          <cell r="H6237" t="str">
            <v/>
          </cell>
          <cell r="I6237" t="str">
            <v/>
          </cell>
          <cell r="J6237" t="str">
            <v/>
          </cell>
          <cell r="K6237" t="str">
            <v>Freighter</v>
          </cell>
          <cell r="L6237" t="str">
            <v>Airbus</v>
          </cell>
          <cell r="M6237" t="str">
            <v>Airbus A330-200F</v>
          </cell>
        </row>
        <row r="6238">
          <cell r="A6238">
            <v>562</v>
          </cell>
          <cell r="B6238">
            <v>760</v>
          </cell>
          <cell r="C6238" t="str">
            <v>562#760</v>
          </cell>
          <cell r="D6238">
            <v>31313</v>
          </cell>
          <cell r="E6238">
            <v>1</v>
          </cell>
          <cell r="F6238" t="str">
            <v>B</v>
          </cell>
          <cell r="G6238" t="str">
            <v>B (2 * A) [$15,657]</v>
          </cell>
          <cell r="H6238" t="str">
            <v/>
          </cell>
          <cell r="I6238" t="str">
            <v/>
          </cell>
          <cell r="J6238" t="str">
            <v/>
          </cell>
          <cell r="K6238" t="str">
            <v>Freighter</v>
          </cell>
          <cell r="L6238" t="str">
            <v>Airbus</v>
          </cell>
          <cell r="M6238" t="str">
            <v>Airbus A330-300P2F</v>
          </cell>
        </row>
        <row r="6239">
          <cell r="A6239">
            <v>563</v>
          </cell>
          <cell r="B6239">
            <v>760</v>
          </cell>
          <cell r="C6239" t="str">
            <v>563#760</v>
          </cell>
          <cell r="D6239">
            <v>31313</v>
          </cell>
          <cell r="E6239">
            <v>1</v>
          </cell>
          <cell r="F6239" t="str">
            <v>B</v>
          </cell>
          <cell r="G6239" t="str">
            <v>B (2 * A) [$15,657]</v>
          </cell>
          <cell r="H6239" t="str">
            <v/>
          </cell>
          <cell r="I6239" t="str">
            <v/>
          </cell>
          <cell r="J6239" t="str">
            <v/>
          </cell>
          <cell r="K6239" t="str">
            <v>Freighter</v>
          </cell>
          <cell r="L6239" t="str">
            <v>Airbus</v>
          </cell>
          <cell r="M6239" t="str">
            <v>Airbus A330-300P2F</v>
          </cell>
        </row>
        <row r="6240">
          <cell r="A6240">
            <v>564</v>
          </cell>
          <cell r="B6240">
            <v>760</v>
          </cell>
          <cell r="C6240" t="str">
            <v>564#760</v>
          </cell>
          <cell r="D6240">
            <v>31313</v>
          </cell>
          <cell r="E6240">
            <v>1</v>
          </cell>
          <cell r="F6240" t="str">
            <v>B</v>
          </cell>
          <cell r="G6240" t="str">
            <v>B (2 * A) [$15,657]</v>
          </cell>
          <cell r="H6240" t="str">
            <v/>
          </cell>
          <cell r="I6240" t="str">
            <v/>
          </cell>
          <cell r="J6240" t="str">
            <v/>
          </cell>
          <cell r="K6240" t="str">
            <v>Freighter</v>
          </cell>
          <cell r="L6240" t="str">
            <v>Airbus</v>
          </cell>
          <cell r="M6240" t="str">
            <v>Airbus A330-300P2F</v>
          </cell>
        </row>
        <row r="6241">
          <cell r="A6241">
            <v>669</v>
          </cell>
          <cell r="B6241">
            <v>760</v>
          </cell>
          <cell r="C6241" t="str">
            <v>669#760</v>
          </cell>
          <cell r="D6241">
            <v>31313</v>
          </cell>
          <cell r="E6241">
            <v>1</v>
          </cell>
          <cell r="F6241" t="str">
            <v>B</v>
          </cell>
          <cell r="G6241" t="str">
            <v>B (2 * A) [$15,657]</v>
          </cell>
          <cell r="H6241" t="str">
            <v/>
          </cell>
          <cell r="I6241" t="str">
            <v/>
          </cell>
          <cell r="J6241" t="str">
            <v/>
          </cell>
          <cell r="K6241" t="str">
            <v>Freighter</v>
          </cell>
          <cell r="L6241" t="str">
            <v>Airbus</v>
          </cell>
          <cell r="M6241" t="str">
            <v>Airbus A340-600NGF</v>
          </cell>
        </row>
        <row r="6242">
          <cell r="A6242">
            <v>570</v>
          </cell>
          <cell r="B6242">
            <v>760</v>
          </cell>
          <cell r="C6242" t="str">
            <v>570#760</v>
          </cell>
          <cell r="D6242">
            <v>31313</v>
          </cell>
          <cell r="E6242">
            <v>1</v>
          </cell>
          <cell r="F6242" t="str">
            <v>B</v>
          </cell>
          <cell r="G6242" t="str">
            <v>B (2 * A) [$15,657]</v>
          </cell>
          <cell r="H6242" t="str">
            <v/>
          </cell>
          <cell r="I6242" t="str">
            <v/>
          </cell>
          <cell r="J6242" t="str">
            <v/>
          </cell>
          <cell r="K6242" t="str">
            <v>Freighter</v>
          </cell>
          <cell r="L6242" t="str">
            <v>Boeing</v>
          </cell>
          <cell r="M6242" t="str">
            <v>Boeing 767-300BCF</v>
          </cell>
        </row>
        <row r="6243">
          <cell r="A6243">
            <v>569</v>
          </cell>
          <cell r="B6243">
            <v>760</v>
          </cell>
          <cell r="C6243" t="str">
            <v>569#760</v>
          </cell>
          <cell r="D6243">
            <v>31313</v>
          </cell>
          <cell r="E6243">
            <v>1</v>
          </cell>
          <cell r="F6243" t="str">
            <v>B</v>
          </cell>
          <cell r="G6243" t="str">
            <v>B (2 * A) [$15,657]</v>
          </cell>
          <cell r="H6243" t="str">
            <v/>
          </cell>
          <cell r="I6243" t="str">
            <v/>
          </cell>
          <cell r="J6243" t="str">
            <v/>
          </cell>
          <cell r="K6243" t="str">
            <v>Freighter</v>
          </cell>
          <cell r="L6243" t="str">
            <v>Boeing</v>
          </cell>
          <cell r="M6243" t="str">
            <v>Boeing 767-300F</v>
          </cell>
        </row>
        <row r="6244">
          <cell r="A6244">
            <v>627</v>
          </cell>
          <cell r="B6244">
            <v>760</v>
          </cell>
          <cell r="C6244" t="str">
            <v>627#760</v>
          </cell>
          <cell r="D6244">
            <v>31313</v>
          </cell>
          <cell r="E6244">
            <v>1</v>
          </cell>
          <cell r="F6244" t="str">
            <v>B</v>
          </cell>
          <cell r="G6244" t="str">
            <v>B (2 * A) [$15,657]</v>
          </cell>
          <cell r="H6244" t="str">
            <v/>
          </cell>
          <cell r="I6244" t="str">
            <v/>
          </cell>
          <cell r="J6244" t="str">
            <v/>
          </cell>
          <cell r="K6244" t="str">
            <v>Freighter</v>
          </cell>
          <cell r="L6244" t="str">
            <v>McDonnell</v>
          </cell>
          <cell r="M6244" t="str">
            <v>McDonnell Douglas MD-11F/CF</v>
          </cell>
        </row>
        <row r="6245">
          <cell r="A6245">
            <v>626</v>
          </cell>
          <cell r="B6245">
            <v>760</v>
          </cell>
          <cell r="C6245" t="str">
            <v>626#760</v>
          </cell>
          <cell r="D6245">
            <v>31313</v>
          </cell>
          <cell r="E6245">
            <v>1</v>
          </cell>
          <cell r="F6245" t="str">
            <v>B</v>
          </cell>
          <cell r="G6245" t="str">
            <v>B (2 * A) [$15,657]</v>
          </cell>
          <cell r="H6245" t="str">
            <v/>
          </cell>
          <cell r="I6245" t="str">
            <v/>
          </cell>
          <cell r="J6245" t="str">
            <v/>
          </cell>
          <cell r="K6245" t="str">
            <v>Freighter</v>
          </cell>
          <cell r="L6245" t="str">
            <v>McDonnell</v>
          </cell>
          <cell r="M6245" t="str">
            <v>McDonnell Douglas MD-11F/CF</v>
          </cell>
        </row>
        <row r="6246">
          <cell r="A6246">
            <v>565</v>
          </cell>
          <cell r="B6246">
            <v>760</v>
          </cell>
          <cell r="C6246" t="str">
            <v>565#760</v>
          </cell>
          <cell r="D6246">
            <v>31313</v>
          </cell>
          <cell r="E6246">
            <v>1</v>
          </cell>
          <cell r="F6246" t="str">
            <v>B</v>
          </cell>
          <cell r="G6246" t="str">
            <v>B (2 * A) [$15,657]</v>
          </cell>
          <cell r="H6246" t="str">
            <v/>
          </cell>
          <cell r="I6246" t="str">
            <v/>
          </cell>
          <cell r="J6246" t="str">
            <v/>
          </cell>
          <cell r="K6246" t="str">
            <v>Freighter</v>
          </cell>
          <cell r="L6246" t="str">
            <v>Airbus</v>
          </cell>
          <cell r="M6246" t="str">
            <v>Airbus A330-743L Beluga XL</v>
          </cell>
        </row>
        <row r="6247">
          <cell r="A6247">
            <v>644</v>
          </cell>
          <cell r="B6247">
            <v>760</v>
          </cell>
          <cell r="C6247" t="str">
            <v>644#760</v>
          </cell>
          <cell r="D6247">
            <v>31313</v>
          </cell>
          <cell r="E6247">
            <v>1</v>
          </cell>
          <cell r="F6247" t="str">
            <v>B</v>
          </cell>
          <cell r="G6247" t="str">
            <v>B (2 * A) [$15,657]</v>
          </cell>
          <cell r="H6247" t="str">
            <v/>
          </cell>
          <cell r="I6247" t="str">
            <v/>
          </cell>
          <cell r="J6247" t="str">
            <v/>
          </cell>
          <cell r="K6247" t="str">
            <v>Freighter</v>
          </cell>
          <cell r="L6247" t="str">
            <v>Airbus</v>
          </cell>
          <cell r="M6247" t="str">
            <v>Airbus A350F</v>
          </cell>
        </row>
        <row r="6248">
          <cell r="A6248">
            <v>592</v>
          </cell>
          <cell r="B6248">
            <v>760</v>
          </cell>
          <cell r="C6248" t="str">
            <v>592#760</v>
          </cell>
          <cell r="D6248">
            <v>31313</v>
          </cell>
          <cell r="E6248">
            <v>1</v>
          </cell>
          <cell r="F6248" t="str">
            <v>B</v>
          </cell>
          <cell r="G6248" t="str">
            <v>B (2 * A) [$15,657]</v>
          </cell>
          <cell r="H6248" t="str">
            <v/>
          </cell>
          <cell r="I6248" t="str">
            <v/>
          </cell>
          <cell r="J6248" t="str">
            <v/>
          </cell>
          <cell r="K6248" t="str">
            <v>Freighter</v>
          </cell>
          <cell r="L6248" t="str">
            <v>Boeing</v>
          </cell>
          <cell r="M6248" t="str">
            <v>Boeing 747-400CF</v>
          </cell>
        </row>
        <row r="6249">
          <cell r="A6249">
            <v>593</v>
          </cell>
          <cell r="B6249">
            <v>760</v>
          </cell>
          <cell r="C6249" t="str">
            <v>593#760</v>
          </cell>
          <cell r="D6249">
            <v>31313</v>
          </cell>
          <cell r="E6249">
            <v>1</v>
          </cell>
          <cell r="F6249" t="str">
            <v>B</v>
          </cell>
          <cell r="G6249" t="str">
            <v>B (2 * A) [$15,657]</v>
          </cell>
          <cell r="H6249" t="str">
            <v/>
          </cell>
          <cell r="I6249" t="str">
            <v/>
          </cell>
          <cell r="J6249" t="str">
            <v/>
          </cell>
          <cell r="K6249" t="str">
            <v>Freighter</v>
          </cell>
          <cell r="L6249" t="str">
            <v>Boeing</v>
          </cell>
          <cell r="M6249" t="str">
            <v>Boeing 747-400CF</v>
          </cell>
        </row>
        <row r="6250">
          <cell r="A6250">
            <v>629</v>
          </cell>
          <cell r="B6250">
            <v>760</v>
          </cell>
          <cell r="C6250" t="str">
            <v>629#760</v>
          </cell>
          <cell r="D6250">
            <v>31313</v>
          </cell>
          <cell r="E6250">
            <v>1</v>
          </cell>
          <cell r="F6250" t="str">
            <v>B</v>
          </cell>
          <cell r="G6250" t="str">
            <v>B (2 * A) [$15,657]</v>
          </cell>
          <cell r="H6250" t="str">
            <v/>
          </cell>
          <cell r="I6250" t="str">
            <v/>
          </cell>
          <cell r="J6250" t="str">
            <v/>
          </cell>
          <cell r="K6250" t="str">
            <v>Freighter</v>
          </cell>
          <cell r="L6250" t="str">
            <v>Boeing</v>
          </cell>
          <cell r="M6250" t="str">
            <v>Boeing 747-400F/ERF</v>
          </cell>
        </row>
        <row r="6251">
          <cell r="A6251">
            <v>628</v>
          </cell>
          <cell r="B6251">
            <v>760</v>
          </cell>
          <cell r="C6251" t="str">
            <v>628#760</v>
          </cell>
          <cell r="D6251">
            <v>31313</v>
          </cell>
          <cell r="E6251">
            <v>1</v>
          </cell>
          <cell r="F6251" t="str">
            <v>B</v>
          </cell>
          <cell r="G6251" t="str">
            <v>B (2 * A) [$15,657]</v>
          </cell>
          <cell r="H6251" t="str">
            <v/>
          </cell>
          <cell r="I6251" t="str">
            <v/>
          </cell>
          <cell r="J6251" t="str">
            <v/>
          </cell>
          <cell r="K6251" t="str">
            <v>Freighter</v>
          </cell>
          <cell r="L6251" t="str">
            <v>Boeing</v>
          </cell>
          <cell r="M6251" t="str">
            <v>Boeing 747-400F/ERF</v>
          </cell>
        </row>
        <row r="6252">
          <cell r="A6252">
            <v>630</v>
          </cell>
          <cell r="B6252">
            <v>760</v>
          </cell>
          <cell r="C6252" t="str">
            <v>630#760</v>
          </cell>
          <cell r="D6252">
            <v>31313</v>
          </cell>
          <cell r="E6252">
            <v>1</v>
          </cell>
          <cell r="F6252" t="str">
            <v>B</v>
          </cell>
          <cell r="G6252" t="str">
            <v>B (2 * A) [$15,657]</v>
          </cell>
          <cell r="H6252" t="str">
            <v/>
          </cell>
          <cell r="I6252" t="str">
            <v/>
          </cell>
          <cell r="J6252" t="str">
            <v/>
          </cell>
          <cell r="K6252" t="str">
            <v>Freighter</v>
          </cell>
          <cell r="L6252" t="str">
            <v>Boeing</v>
          </cell>
          <cell r="M6252" t="str">
            <v>Boeing 747-400F/ERF</v>
          </cell>
        </row>
        <row r="6253">
          <cell r="A6253">
            <v>659</v>
          </cell>
          <cell r="B6253">
            <v>760</v>
          </cell>
          <cell r="C6253" t="str">
            <v>659#760</v>
          </cell>
          <cell r="D6253">
            <v>31313</v>
          </cell>
          <cell r="E6253">
            <v>1</v>
          </cell>
          <cell r="F6253" t="str">
            <v>B</v>
          </cell>
          <cell r="G6253" t="str">
            <v>B (2 * A) [$15,657]</v>
          </cell>
          <cell r="H6253" t="str">
            <v/>
          </cell>
          <cell r="I6253" t="str">
            <v/>
          </cell>
          <cell r="J6253" t="str">
            <v/>
          </cell>
          <cell r="K6253" t="str">
            <v>Freighter</v>
          </cell>
          <cell r="L6253" t="str">
            <v>Boeing</v>
          </cell>
          <cell r="M6253" t="str">
            <v>Boeing 777XF: 777-9</v>
          </cell>
        </row>
        <row r="6254">
          <cell r="A6254">
            <v>632</v>
          </cell>
          <cell r="B6254">
            <v>760</v>
          </cell>
          <cell r="C6254" t="str">
            <v>632#760</v>
          </cell>
          <cell r="D6254">
            <v>31313</v>
          </cell>
          <cell r="E6254">
            <v>1</v>
          </cell>
          <cell r="F6254" t="str">
            <v>B</v>
          </cell>
          <cell r="G6254" t="str">
            <v>B (2 * A) [$15,657]</v>
          </cell>
          <cell r="H6254" t="str">
            <v/>
          </cell>
          <cell r="I6254" t="str">
            <v/>
          </cell>
          <cell r="J6254" t="str">
            <v/>
          </cell>
          <cell r="K6254" t="str">
            <v>Freighter</v>
          </cell>
          <cell r="L6254" t="str">
            <v>Airbus</v>
          </cell>
          <cell r="M6254" t="str">
            <v>A300-600F/RF</v>
          </cell>
        </row>
        <row r="6255">
          <cell r="A6255">
            <v>631</v>
          </cell>
          <cell r="B6255">
            <v>760</v>
          </cell>
          <cell r="C6255" t="str">
            <v>631#760</v>
          </cell>
          <cell r="D6255">
            <v>31313</v>
          </cell>
          <cell r="E6255">
            <v>1</v>
          </cell>
          <cell r="F6255" t="str">
            <v>B</v>
          </cell>
          <cell r="G6255" t="str">
            <v>B (2 * A) [$15,657]</v>
          </cell>
          <cell r="H6255" t="str">
            <v/>
          </cell>
          <cell r="I6255" t="str">
            <v/>
          </cell>
          <cell r="J6255" t="str">
            <v/>
          </cell>
          <cell r="K6255" t="str">
            <v>Freighter</v>
          </cell>
          <cell r="L6255" t="str">
            <v>Airbus</v>
          </cell>
          <cell r="M6255" t="str">
            <v>A300-600F/RF</v>
          </cell>
        </row>
        <row r="6256">
          <cell r="A6256">
            <v>566</v>
          </cell>
          <cell r="B6256">
            <v>760</v>
          </cell>
          <cell r="C6256" t="str">
            <v>566#760</v>
          </cell>
          <cell r="D6256">
            <v>31313</v>
          </cell>
          <cell r="E6256">
            <v>1</v>
          </cell>
          <cell r="F6256" t="str">
            <v>B</v>
          </cell>
          <cell r="G6256" t="str">
            <v>B (2 * A) [$15,657]</v>
          </cell>
          <cell r="H6256" t="str">
            <v/>
          </cell>
          <cell r="I6256" t="str">
            <v/>
          </cell>
          <cell r="J6256" t="str">
            <v/>
          </cell>
          <cell r="K6256" t="str">
            <v>Freighter</v>
          </cell>
          <cell r="L6256" t="str">
            <v>Airbus</v>
          </cell>
          <cell r="M6256" t="str">
            <v>Airbus A300-600ST Beluga</v>
          </cell>
        </row>
        <row r="6257">
          <cell r="A6257">
            <v>678</v>
          </cell>
          <cell r="B6257">
            <v>760</v>
          </cell>
          <cell r="C6257" t="str">
            <v>678#760</v>
          </cell>
          <cell r="D6257">
            <v>31313</v>
          </cell>
          <cell r="E6257">
            <v>1</v>
          </cell>
          <cell r="F6257" t="str">
            <v>B</v>
          </cell>
          <cell r="G6257" t="str">
            <v>B (2 * A) [$15,657]</v>
          </cell>
          <cell r="H6257" t="str">
            <v/>
          </cell>
          <cell r="I6257" t="str">
            <v/>
          </cell>
          <cell r="J6257" t="str">
            <v/>
          </cell>
          <cell r="K6257" t="str">
            <v>Business Jet</v>
          </cell>
          <cell r="L6257" t="str">
            <v>Airbus</v>
          </cell>
          <cell r="M6257" t="str">
            <v>Airbus ACJ330-200</v>
          </cell>
        </row>
        <row r="6258">
          <cell r="A6258">
            <v>553</v>
          </cell>
          <cell r="B6258">
            <v>760</v>
          </cell>
          <cell r="C6258" t="str">
            <v>553#760</v>
          </cell>
          <cell r="D6258">
            <v>31313</v>
          </cell>
          <cell r="E6258">
            <v>1</v>
          </cell>
          <cell r="F6258" t="str">
            <v>B</v>
          </cell>
          <cell r="G6258" t="str">
            <v>B (2 * A) [$15,657]</v>
          </cell>
          <cell r="H6258" t="str">
            <v/>
          </cell>
          <cell r="I6258" t="str">
            <v/>
          </cell>
          <cell r="J6258" t="str">
            <v/>
          </cell>
          <cell r="K6258" t="str">
            <v>Business Jet</v>
          </cell>
          <cell r="L6258" t="str">
            <v>Boeing</v>
          </cell>
          <cell r="M6258" t="str">
            <v>Boeing BBJ 777X</v>
          </cell>
        </row>
        <row r="6259">
          <cell r="A6259">
            <v>518</v>
          </cell>
          <cell r="B6259">
            <v>760</v>
          </cell>
          <cell r="C6259" t="str">
            <v>518#760</v>
          </cell>
          <cell r="D6259">
            <v>31313</v>
          </cell>
          <cell r="E6259">
            <v>1</v>
          </cell>
          <cell r="F6259" t="str">
            <v>B</v>
          </cell>
          <cell r="G6259" t="str">
            <v>B (2 * A) [$15,657]</v>
          </cell>
          <cell r="H6259">
            <v>20000</v>
          </cell>
          <cell r="I6259">
            <v>0.56564999999999999</v>
          </cell>
          <cell r="J6259" t="str">
            <v/>
          </cell>
          <cell r="K6259" t="str">
            <v>Large Commercial Aircraft</v>
          </cell>
          <cell r="L6259" t="str">
            <v>Airbus</v>
          </cell>
          <cell r="M6259" t="str">
            <v>Airbus A330-300</v>
          </cell>
        </row>
        <row r="6260">
          <cell r="A6260">
            <v>519</v>
          </cell>
          <cell r="B6260">
            <v>760</v>
          </cell>
          <cell r="C6260" t="str">
            <v>519#760</v>
          </cell>
          <cell r="D6260">
            <v>31313</v>
          </cell>
          <cell r="E6260">
            <v>1</v>
          </cell>
          <cell r="F6260" t="str">
            <v>B</v>
          </cell>
          <cell r="G6260" t="str">
            <v>B (2 * A) [$15,657]</v>
          </cell>
          <cell r="H6260" t="str">
            <v/>
          </cell>
          <cell r="I6260" t="str">
            <v/>
          </cell>
          <cell r="J6260" t="str">
            <v/>
          </cell>
          <cell r="K6260" t="str">
            <v>Large Commercial Aircraft</v>
          </cell>
          <cell r="L6260" t="str">
            <v>Airbus</v>
          </cell>
          <cell r="M6260" t="str">
            <v>Airbus A330-300</v>
          </cell>
        </row>
        <row r="6261">
          <cell r="A6261">
            <v>214</v>
          </cell>
          <cell r="B6261">
            <v>760</v>
          </cell>
          <cell r="C6261" t="str">
            <v>214#760</v>
          </cell>
          <cell r="D6261">
            <v>31313</v>
          </cell>
          <cell r="E6261">
            <v>1</v>
          </cell>
          <cell r="F6261" t="str">
            <v>B</v>
          </cell>
          <cell r="G6261" t="str">
            <v>B (2 * A) [$15,657]</v>
          </cell>
          <cell r="H6261" t="str">
            <v/>
          </cell>
          <cell r="I6261" t="str">
            <v/>
          </cell>
          <cell r="J6261" t="str">
            <v/>
          </cell>
          <cell r="K6261" t="str">
            <v>Large Commercial Aircraft</v>
          </cell>
          <cell r="L6261" t="str">
            <v>Airbus</v>
          </cell>
          <cell r="M6261" t="str">
            <v>Airbus A330-800neo</v>
          </cell>
        </row>
        <row r="6262">
          <cell r="A6262">
            <v>215</v>
          </cell>
          <cell r="B6262">
            <v>760</v>
          </cell>
          <cell r="C6262" t="str">
            <v>215#760</v>
          </cell>
          <cell r="D6262">
            <v>31313</v>
          </cell>
          <cell r="E6262">
            <v>1</v>
          </cell>
          <cell r="F6262" t="str">
            <v>B</v>
          </cell>
          <cell r="G6262" t="str">
            <v>B (2 * A) [$15,657]</v>
          </cell>
          <cell r="H6262" t="str">
            <v/>
          </cell>
          <cell r="I6262" t="str">
            <v/>
          </cell>
          <cell r="J6262" t="str">
            <v/>
          </cell>
          <cell r="K6262" t="str">
            <v>Large Commercial Aircraft</v>
          </cell>
          <cell r="L6262" t="str">
            <v>Airbus</v>
          </cell>
          <cell r="M6262" t="str">
            <v>Airbus A330-900neo</v>
          </cell>
        </row>
        <row r="6263">
          <cell r="A6263">
            <v>304</v>
          </cell>
          <cell r="B6263">
            <v>760</v>
          </cell>
          <cell r="C6263" t="str">
            <v>304#760</v>
          </cell>
          <cell r="D6263">
            <v>31313</v>
          </cell>
          <cell r="E6263">
            <v>1</v>
          </cell>
          <cell r="F6263" t="str">
            <v>B</v>
          </cell>
          <cell r="G6263" t="str">
            <v>B (2 * A) [$15,657]</v>
          </cell>
          <cell r="H6263" t="str">
            <v/>
          </cell>
          <cell r="I6263" t="str">
            <v/>
          </cell>
          <cell r="J6263" t="str">
            <v/>
          </cell>
          <cell r="K6263" t="str">
            <v>Large Commercial Aircraft</v>
          </cell>
          <cell r="L6263" t="str">
            <v>Airbus</v>
          </cell>
          <cell r="M6263" t="str">
            <v>Airbus A340-200/300</v>
          </cell>
        </row>
        <row r="6264">
          <cell r="A6264">
            <v>5</v>
          </cell>
          <cell r="B6264">
            <v>760</v>
          </cell>
          <cell r="C6264" t="str">
            <v>5#760</v>
          </cell>
          <cell r="D6264">
            <v>31313</v>
          </cell>
          <cell r="E6264">
            <v>1</v>
          </cell>
          <cell r="F6264" t="str">
            <v>B</v>
          </cell>
          <cell r="G6264" t="str">
            <v>B (2 * A) [$15,657]</v>
          </cell>
          <cell r="H6264" t="str">
            <v/>
          </cell>
          <cell r="I6264" t="str">
            <v/>
          </cell>
          <cell r="J6264" t="str">
            <v/>
          </cell>
          <cell r="K6264" t="str">
            <v>Large Commercial Aircraft</v>
          </cell>
          <cell r="L6264" t="str">
            <v>Airbus</v>
          </cell>
          <cell r="M6264" t="str">
            <v>Airbus A340-500/600</v>
          </cell>
        </row>
        <row r="6265">
          <cell r="A6265">
            <v>305</v>
          </cell>
          <cell r="B6265">
            <v>760</v>
          </cell>
          <cell r="C6265" t="str">
            <v>305#760</v>
          </cell>
          <cell r="D6265">
            <v>31313</v>
          </cell>
          <cell r="E6265">
            <v>1</v>
          </cell>
          <cell r="F6265" t="str">
            <v>B</v>
          </cell>
          <cell r="G6265" t="str">
            <v>B (2 * A) [$15,657]</v>
          </cell>
          <cell r="H6265" t="str">
            <v/>
          </cell>
          <cell r="I6265" t="str">
            <v/>
          </cell>
          <cell r="J6265" t="str">
            <v/>
          </cell>
          <cell r="K6265" t="str">
            <v>Large Commercial Aircraft</v>
          </cell>
          <cell r="L6265" t="str">
            <v>Airbus</v>
          </cell>
          <cell r="M6265" t="str">
            <v>Airbus A300</v>
          </cell>
        </row>
        <row r="6266">
          <cell r="A6266">
            <v>532</v>
          </cell>
          <cell r="B6266">
            <v>760</v>
          </cell>
          <cell r="C6266" t="str">
            <v>532#760</v>
          </cell>
          <cell r="D6266">
            <v>31313</v>
          </cell>
          <cell r="E6266">
            <v>1</v>
          </cell>
          <cell r="F6266" t="str">
            <v>B</v>
          </cell>
          <cell r="G6266" t="str">
            <v>B (2 * A) [$15,657]</v>
          </cell>
          <cell r="H6266" t="str">
            <v/>
          </cell>
          <cell r="I6266" t="str">
            <v/>
          </cell>
          <cell r="J6266" t="str">
            <v/>
          </cell>
          <cell r="K6266" t="str">
            <v>Large Commercial Aircraft</v>
          </cell>
          <cell r="L6266" t="str">
            <v>Airbus</v>
          </cell>
          <cell r="M6266" t="str">
            <v>Airbus A300</v>
          </cell>
        </row>
        <row r="6267">
          <cell r="A6267">
            <v>12</v>
          </cell>
          <cell r="B6267">
            <v>760</v>
          </cell>
          <cell r="C6267" t="str">
            <v>12#760</v>
          </cell>
          <cell r="D6267">
            <v>31313</v>
          </cell>
          <cell r="E6267">
            <v>1</v>
          </cell>
          <cell r="F6267" t="str">
            <v>B</v>
          </cell>
          <cell r="G6267" t="str">
            <v>B (2 * A) [$15,657]</v>
          </cell>
          <cell r="H6267" t="str">
            <v/>
          </cell>
          <cell r="I6267" t="str">
            <v/>
          </cell>
          <cell r="J6267" t="str">
            <v/>
          </cell>
          <cell r="K6267" t="str">
            <v>Large Commercial Aircraft</v>
          </cell>
          <cell r="L6267" t="str">
            <v>Boeing</v>
          </cell>
          <cell r="M6267" t="str">
            <v>Boeing 767</v>
          </cell>
        </row>
        <row r="6268">
          <cell r="A6268">
            <v>537</v>
          </cell>
          <cell r="B6268">
            <v>760</v>
          </cell>
          <cell r="C6268" t="str">
            <v>537#760</v>
          </cell>
          <cell r="D6268">
            <v>31313</v>
          </cell>
          <cell r="E6268">
            <v>1</v>
          </cell>
          <cell r="F6268" t="str">
            <v>B</v>
          </cell>
          <cell r="G6268" t="str">
            <v>B (2 * A) [$15,657]</v>
          </cell>
          <cell r="H6268" t="str">
            <v/>
          </cell>
          <cell r="I6268" t="str">
            <v/>
          </cell>
          <cell r="J6268" t="str">
            <v/>
          </cell>
          <cell r="K6268" t="str">
            <v>Large Commercial Aircraft</v>
          </cell>
          <cell r="L6268" t="str">
            <v>Boeing</v>
          </cell>
          <cell r="M6268" t="str">
            <v>Boeing 767</v>
          </cell>
        </row>
        <row r="6269">
          <cell r="A6269">
            <v>538</v>
          </cell>
          <cell r="B6269">
            <v>760</v>
          </cell>
          <cell r="C6269" t="str">
            <v>538#760</v>
          </cell>
          <cell r="D6269">
            <v>31313</v>
          </cell>
          <cell r="E6269">
            <v>1</v>
          </cell>
          <cell r="F6269" t="str">
            <v>B</v>
          </cell>
          <cell r="G6269" t="str">
            <v>B (2 * A) [$15,657]</v>
          </cell>
          <cell r="H6269" t="str">
            <v/>
          </cell>
          <cell r="I6269" t="str">
            <v/>
          </cell>
          <cell r="J6269" t="str">
            <v/>
          </cell>
          <cell r="K6269" t="str">
            <v>Large Commercial Aircraft</v>
          </cell>
          <cell r="L6269" t="str">
            <v>Boeing</v>
          </cell>
          <cell r="M6269" t="str">
            <v>Boeing 767</v>
          </cell>
        </row>
        <row r="6270">
          <cell r="A6270">
            <v>539</v>
          </cell>
          <cell r="B6270">
            <v>760</v>
          </cell>
          <cell r="C6270" t="str">
            <v>539#760</v>
          </cell>
          <cell r="D6270">
            <v>31313</v>
          </cell>
          <cell r="E6270">
            <v>1</v>
          </cell>
          <cell r="F6270" t="str">
            <v>B</v>
          </cell>
          <cell r="G6270" t="str">
            <v>B (2 * A) [$15,657]</v>
          </cell>
          <cell r="H6270" t="str">
            <v/>
          </cell>
          <cell r="I6270" t="str">
            <v/>
          </cell>
          <cell r="J6270" t="str">
            <v/>
          </cell>
          <cell r="K6270" t="str">
            <v>Large Commercial Aircraft</v>
          </cell>
          <cell r="L6270" t="str">
            <v>Boeing</v>
          </cell>
          <cell r="M6270" t="str">
            <v>Boeing 777: 777-200ER</v>
          </cell>
        </row>
        <row r="6271">
          <cell r="A6271">
            <v>302</v>
          </cell>
          <cell r="B6271">
            <v>760</v>
          </cell>
          <cell r="C6271" t="str">
            <v>302#760</v>
          </cell>
          <cell r="D6271">
            <v>31313</v>
          </cell>
          <cell r="E6271">
            <v>1</v>
          </cell>
          <cell r="F6271" t="str">
            <v>B</v>
          </cell>
          <cell r="G6271" t="str">
            <v>B (2 * A) [$15,657]</v>
          </cell>
          <cell r="H6271" t="str">
            <v/>
          </cell>
          <cell r="I6271" t="str">
            <v/>
          </cell>
          <cell r="J6271" t="str">
            <v/>
          </cell>
          <cell r="K6271" t="str">
            <v>Large Commercial Aircraft</v>
          </cell>
          <cell r="L6271" t="str">
            <v>Boeing</v>
          </cell>
          <cell r="M6271" t="str">
            <v>Boeing 777: 777-200ER</v>
          </cell>
        </row>
        <row r="6272">
          <cell r="A6272">
            <v>579</v>
          </cell>
          <cell r="B6272">
            <v>760</v>
          </cell>
          <cell r="C6272" t="str">
            <v>579#760</v>
          </cell>
          <cell r="D6272">
            <v>31313</v>
          </cell>
          <cell r="E6272">
            <v>1</v>
          </cell>
          <cell r="F6272" t="str">
            <v>B</v>
          </cell>
          <cell r="G6272" t="str">
            <v>B (2 * A) [$15,657]</v>
          </cell>
          <cell r="H6272" t="str">
            <v/>
          </cell>
          <cell r="I6272" t="str">
            <v/>
          </cell>
          <cell r="J6272" t="str">
            <v/>
          </cell>
          <cell r="K6272" t="str">
            <v>Large Commercial Aircraft</v>
          </cell>
          <cell r="L6272" t="str">
            <v>Boeing</v>
          </cell>
          <cell r="M6272" t="str">
            <v>Boeing 777: 777-200ER</v>
          </cell>
        </row>
        <row r="6273">
          <cell r="A6273">
            <v>303</v>
          </cell>
          <cell r="B6273">
            <v>760</v>
          </cell>
          <cell r="C6273" t="str">
            <v>303#760</v>
          </cell>
          <cell r="D6273">
            <v>31313</v>
          </cell>
          <cell r="E6273">
            <v>1</v>
          </cell>
          <cell r="F6273" t="str">
            <v>B</v>
          </cell>
          <cell r="G6273" t="str">
            <v>B (2 * A) [$15,657]</v>
          </cell>
          <cell r="H6273" t="str">
            <v/>
          </cell>
          <cell r="I6273" t="str">
            <v/>
          </cell>
          <cell r="J6273" t="str">
            <v/>
          </cell>
          <cell r="K6273" t="str">
            <v>Large Commercial Aircraft</v>
          </cell>
          <cell r="L6273" t="str">
            <v>Boeing</v>
          </cell>
          <cell r="M6273" t="str">
            <v>Boeing 777: 777-300</v>
          </cell>
        </row>
        <row r="6274">
          <cell r="A6274">
            <v>597</v>
          </cell>
          <cell r="B6274">
            <v>760</v>
          </cell>
          <cell r="C6274" t="str">
            <v>597#760</v>
          </cell>
          <cell r="D6274">
            <v>31313</v>
          </cell>
          <cell r="E6274">
            <v>1</v>
          </cell>
          <cell r="F6274" t="str">
            <v>B</v>
          </cell>
          <cell r="G6274" t="str">
            <v>B (2 * A) [$15,657]</v>
          </cell>
          <cell r="H6274" t="str">
            <v/>
          </cell>
          <cell r="I6274" t="str">
            <v/>
          </cell>
          <cell r="J6274" t="str">
            <v/>
          </cell>
          <cell r="K6274" t="str">
            <v>Large Commercial Aircraft</v>
          </cell>
          <cell r="L6274" t="str">
            <v>Boeing</v>
          </cell>
          <cell r="M6274" t="str">
            <v>Boeing 777: 777-300</v>
          </cell>
        </row>
        <row r="6275">
          <cell r="A6275">
            <v>530</v>
          </cell>
          <cell r="B6275">
            <v>760</v>
          </cell>
          <cell r="C6275" t="str">
            <v>530#760</v>
          </cell>
          <cell r="D6275">
            <v>31313</v>
          </cell>
          <cell r="E6275">
            <v>1</v>
          </cell>
          <cell r="F6275" t="str">
            <v>B</v>
          </cell>
          <cell r="G6275" t="str">
            <v>B (2 * A) [$15,657]</v>
          </cell>
          <cell r="H6275" t="str">
            <v/>
          </cell>
          <cell r="I6275" t="str">
            <v/>
          </cell>
          <cell r="J6275" t="str">
            <v/>
          </cell>
          <cell r="K6275" t="str">
            <v>Large Commercial Aircraft</v>
          </cell>
          <cell r="L6275" t="str">
            <v>Boeing</v>
          </cell>
          <cell r="M6275" t="str">
            <v>Boeing 747-400</v>
          </cell>
        </row>
        <row r="6276">
          <cell r="A6276">
            <v>301</v>
          </cell>
          <cell r="B6276">
            <v>760</v>
          </cell>
          <cell r="C6276" t="str">
            <v>301#760</v>
          </cell>
          <cell r="D6276">
            <v>31313</v>
          </cell>
          <cell r="E6276">
            <v>1</v>
          </cell>
          <cell r="F6276" t="str">
            <v>B</v>
          </cell>
          <cell r="G6276" t="str">
            <v>B (2 * A) [$15,657]</v>
          </cell>
          <cell r="H6276" t="str">
            <v/>
          </cell>
          <cell r="I6276" t="str">
            <v/>
          </cell>
          <cell r="J6276" t="str">
            <v/>
          </cell>
          <cell r="K6276" t="str">
            <v>Large Commercial Aircraft</v>
          </cell>
          <cell r="L6276" t="str">
            <v>Boeing</v>
          </cell>
          <cell r="M6276" t="str">
            <v>Boeing 747-400</v>
          </cell>
        </row>
        <row r="6277">
          <cell r="A6277">
            <v>531</v>
          </cell>
          <cell r="B6277">
            <v>760</v>
          </cell>
          <cell r="C6277" t="str">
            <v>531#760</v>
          </cell>
          <cell r="D6277">
            <v>31313</v>
          </cell>
          <cell r="E6277">
            <v>1</v>
          </cell>
          <cell r="F6277" t="str">
            <v>B</v>
          </cell>
          <cell r="G6277" t="str">
            <v>B (2 * A) [$15,657]</v>
          </cell>
          <cell r="H6277" t="str">
            <v/>
          </cell>
          <cell r="I6277" t="str">
            <v/>
          </cell>
          <cell r="J6277" t="str">
            <v/>
          </cell>
          <cell r="K6277" t="str">
            <v>Large Commercial Aircraft</v>
          </cell>
          <cell r="L6277" t="str">
            <v>Boeing</v>
          </cell>
          <cell r="M6277" t="str">
            <v>Boeing 747-400</v>
          </cell>
        </row>
        <row r="6278">
          <cell r="A6278">
            <v>212</v>
          </cell>
          <cell r="B6278">
            <v>760</v>
          </cell>
          <cell r="C6278" t="str">
            <v>212#760</v>
          </cell>
          <cell r="D6278">
            <v>31313</v>
          </cell>
          <cell r="E6278">
            <v>1</v>
          </cell>
          <cell r="F6278" t="str">
            <v>B</v>
          </cell>
          <cell r="G6278" t="str">
            <v>B (2 * A) [$15,657]</v>
          </cell>
          <cell r="H6278" t="str">
            <v/>
          </cell>
          <cell r="I6278" t="str">
            <v/>
          </cell>
          <cell r="J6278" t="str">
            <v/>
          </cell>
          <cell r="K6278" t="str">
            <v>Large Commercial Aircraft</v>
          </cell>
          <cell r="L6278" t="str">
            <v>Airbus</v>
          </cell>
          <cell r="M6278" t="str">
            <v>Airbus A330-200</v>
          </cell>
        </row>
        <row r="6279">
          <cell r="A6279">
            <v>516</v>
          </cell>
          <cell r="B6279">
            <v>760</v>
          </cell>
          <cell r="C6279" t="str">
            <v>516#760</v>
          </cell>
          <cell r="D6279">
            <v>31313</v>
          </cell>
          <cell r="E6279">
            <v>1</v>
          </cell>
          <cell r="F6279" t="str">
            <v>B</v>
          </cell>
          <cell r="G6279" t="str">
            <v>B (2 * A) [$15,657]</v>
          </cell>
          <cell r="H6279" t="str">
            <v/>
          </cell>
          <cell r="I6279" t="str">
            <v/>
          </cell>
          <cell r="J6279" t="str">
            <v/>
          </cell>
          <cell r="K6279" t="str">
            <v>Large Commercial Aircraft</v>
          </cell>
          <cell r="L6279" t="str">
            <v>Airbus</v>
          </cell>
          <cell r="M6279" t="str">
            <v>Airbus A330-200</v>
          </cell>
        </row>
        <row r="6280">
          <cell r="A6280">
            <v>517</v>
          </cell>
          <cell r="B6280">
            <v>760</v>
          </cell>
          <cell r="C6280" t="str">
            <v>517#760</v>
          </cell>
          <cell r="D6280">
            <v>31313</v>
          </cell>
          <cell r="E6280">
            <v>1</v>
          </cell>
          <cell r="F6280" t="str">
            <v>B</v>
          </cell>
          <cell r="G6280" t="str">
            <v>B (2 * A) [$15,657]</v>
          </cell>
          <cell r="H6280" t="str">
            <v/>
          </cell>
          <cell r="I6280" t="str">
            <v/>
          </cell>
          <cell r="J6280" t="str">
            <v/>
          </cell>
          <cell r="K6280" t="str">
            <v>Large Commercial Aircraft</v>
          </cell>
          <cell r="L6280" t="str">
            <v>Airbus</v>
          </cell>
          <cell r="M6280" t="str">
            <v>Airbus A330-200</v>
          </cell>
        </row>
        <row r="6281">
          <cell r="A6281">
            <v>213</v>
          </cell>
          <cell r="B6281">
            <v>760</v>
          </cell>
          <cell r="C6281" t="str">
            <v>213#760</v>
          </cell>
          <cell r="D6281">
            <v>31313</v>
          </cell>
          <cell r="E6281">
            <v>1</v>
          </cell>
          <cell r="F6281" t="str">
            <v>B</v>
          </cell>
          <cell r="G6281" t="str">
            <v>B (2 * A) [$15,657]</v>
          </cell>
          <cell r="H6281" t="str">
            <v/>
          </cell>
          <cell r="I6281" t="str">
            <v/>
          </cell>
          <cell r="J6281" t="str">
            <v/>
          </cell>
          <cell r="K6281" t="str">
            <v>Large Commercial Aircraft</v>
          </cell>
          <cell r="L6281" t="str">
            <v>Airbus</v>
          </cell>
          <cell r="M6281" t="str">
            <v>Airbus A330-300</v>
          </cell>
        </row>
        <row r="6282">
          <cell r="A6282">
            <v>216</v>
          </cell>
          <cell r="B6282">
            <v>760</v>
          </cell>
          <cell r="C6282" t="str">
            <v>216#760</v>
          </cell>
          <cell r="D6282">
            <v>36531</v>
          </cell>
          <cell r="E6282">
            <v>1</v>
          </cell>
          <cell r="F6282" t="str">
            <v>C</v>
          </cell>
          <cell r="G6282" t="str">
            <v>C</v>
          </cell>
          <cell r="H6282" t="str">
            <v/>
          </cell>
          <cell r="I6282" t="str">
            <v/>
          </cell>
          <cell r="J6282" t="str">
            <v/>
          </cell>
          <cell r="K6282" t="str">
            <v>Large Commercial Aircraft</v>
          </cell>
          <cell r="L6282" t="str">
            <v>Airbus</v>
          </cell>
          <cell r="M6282" t="str">
            <v>Airbus A380</v>
          </cell>
        </row>
        <row r="6283">
          <cell r="A6283">
            <v>520</v>
          </cell>
          <cell r="B6283">
            <v>760</v>
          </cell>
          <cell r="C6283" t="str">
            <v>520#760</v>
          </cell>
          <cell r="D6283">
            <v>36531</v>
          </cell>
          <cell r="E6283">
            <v>1</v>
          </cell>
          <cell r="F6283" t="str">
            <v>C</v>
          </cell>
          <cell r="G6283" t="str">
            <v>C</v>
          </cell>
          <cell r="H6283" t="str">
            <v/>
          </cell>
          <cell r="I6283" t="str">
            <v/>
          </cell>
          <cell r="J6283" t="str">
            <v/>
          </cell>
          <cell r="K6283" t="str">
            <v>Large Commercial Aircraft</v>
          </cell>
          <cell r="L6283" t="str">
            <v>Airbus</v>
          </cell>
          <cell r="M6283" t="str">
            <v>Airbus A380</v>
          </cell>
        </row>
        <row r="6284">
          <cell r="A6284">
            <v>566</v>
          </cell>
          <cell r="B6284">
            <v>761</v>
          </cell>
          <cell r="C6284" t="str">
            <v>566#761</v>
          </cell>
          <cell r="D6284">
            <v>8800</v>
          </cell>
          <cell r="E6284">
            <v>6</v>
          </cell>
          <cell r="F6284" t="str">
            <v>A</v>
          </cell>
          <cell r="G6284" t="str">
            <v>A</v>
          </cell>
          <cell r="H6284" t="str">
            <v/>
          </cell>
          <cell r="I6284" t="str">
            <v/>
          </cell>
          <cell r="J6284" t="str">
            <v/>
          </cell>
          <cell r="K6284" t="str">
            <v>Freighter</v>
          </cell>
          <cell r="L6284" t="str">
            <v>Airbus</v>
          </cell>
          <cell r="M6284" t="str">
            <v>Airbus A300-600ST Beluga</v>
          </cell>
        </row>
        <row r="6285">
          <cell r="A6285">
            <v>560</v>
          </cell>
          <cell r="B6285">
            <v>761</v>
          </cell>
          <cell r="C6285" t="str">
            <v>560#761</v>
          </cell>
          <cell r="D6285">
            <v>8800</v>
          </cell>
          <cell r="E6285">
            <v>6</v>
          </cell>
          <cell r="F6285" t="str">
            <v>A</v>
          </cell>
          <cell r="G6285" t="str">
            <v>A</v>
          </cell>
          <cell r="H6285" t="str">
            <v/>
          </cell>
          <cell r="I6285" t="str">
            <v/>
          </cell>
          <cell r="J6285" t="str">
            <v/>
          </cell>
          <cell r="K6285" t="str">
            <v>Freighter</v>
          </cell>
          <cell r="L6285" t="str">
            <v>Airbus</v>
          </cell>
          <cell r="M6285" t="str">
            <v>Airbus A330-200F</v>
          </cell>
        </row>
        <row r="6286">
          <cell r="A6286">
            <v>561</v>
          </cell>
          <cell r="B6286">
            <v>761</v>
          </cell>
          <cell r="C6286" t="str">
            <v>561#761</v>
          </cell>
          <cell r="D6286">
            <v>8800</v>
          </cell>
          <cell r="E6286">
            <v>6</v>
          </cell>
          <cell r="F6286" t="str">
            <v>A</v>
          </cell>
          <cell r="G6286" t="str">
            <v>A</v>
          </cell>
          <cell r="H6286" t="str">
            <v/>
          </cell>
          <cell r="I6286" t="str">
            <v/>
          </cell>
          <cell r="J6286" t="str">
            <v/>
          </cell>
          <cell r="K6286" t="str">
            <v>Freighter</v>
          </cell>
          <cell r="L6286" t="str">
            <v>Airbus</v>
          </cell>
          <cell r="M6286" t="str">
            <v>Airbus A330-200F</v>
          </cell>
        </row>
        <row r="6287">
          <cell r="A6287">
            <v>562</v>
          </cell>
          <cell r="B6287">
            <v>761</v>
          </cell>
          <cell r="C6287" t="str">
            <v>562#761</v>
          </cell>
          <cell r="D6287">
            <v>8800</v>
          </cell>
          <cell r="E6287">
            <v>6</v>
          </cell>
          <cell r="F6287" t="str">
            <v>A</v>
          </cell>
          <cell r="G6287" t="str">
            <v>A</v>
          </cell>
          <cell r="H6287" t="str">
            <v/>
          </cell>
          <cell r="I6287" t="str">
            <v/>
          </cell>
          <cell r="J6287" t="str">
            <v/>
          </cell>
          <cell r="K6287" t="str">
            <v>Freighter</v>
          </cell>
          <cell r="L6287" t="str">
            <v>Airbus</v>
          </cell>
          <cell r="M6287" t="str">
            <v>Airbus A330-300P2F</v>
          </cell>
        </row>
        <row r="6288">
          <cell r="A6288">
            <v>563</v>
          </cell>
          <cell r="B6288">
            <v>761</v>
          </cell>
          <cell r="C6288" t="str">
            <v>563#761</v>
          </cell>
          <cell r="D6288">
            <v>8800</v>
          </cell>
          <cell r="E6288">
            <v>6</v>
          </cell>
          <cell r="F6288" t="str">
            <v>A</v>
          </cell>
          <cell r="G6288" t="str">
            <v>A</v>
          </cell>
          <cell r="H6288" t="str">
            <v/>
          </cell>
          <cell r="I6288" t="str">
            <v/>
          </cell>
          <cell r="J6288" t="str">
            <v/>
          </cell>
          <cell r="K6288" t="str">
            <v>Freighter</v>
          </cell>
          <cell r="L6288" t="str">
            <v>Airbus</v>
          </cell>
          <cell r="M6288" t="str">
            <v>Airbus A330-300P2F</v>
          </cell>
        </row>
        <row r="6289">
          <cell r="A6289">
            <v>564</v>
          </cell>
          <cell r="B6289">
            <v>761</v>
          </cell>
          <cell r="C6289" t="str">
            <v>564#761</v>
          </cell>
          <cell r="D6289">
            <v>8800</v>
          </cell>
          <cell r="E6289">
            <v>6</v>
          </cell>
          <cell r="F6289" t="str">
            <v>A</v>
          </cell>
          <cell r="G6289" t="str">
            <v>A</v>
          </cell>
          <cell r="H6289" t="str">
            <v/>
          </cell>
          <cell r="I6289" t="str">
            <v/>
          </cell>
          <cell r="J6289" t="str">
            <v/>
          </cell>
          <cell r="K6289" t="str">
            <v>Freighter</v>
          </cell>
          <cell r="L6289" t="str">
            <v>Airbus</v>
          </cell>
          <cell r="M6289" t="str">
            <v>Airbus A330-300P2F</v>
          </cell>
        </row>
        <row r="6290">
          <cell r="A6290">
            <v>669</v>
          </cell>
          <cell r="B6290">
            <v>761</v>
          </cell>
          <cell r="C6290" t="str">
            <v>669#761</v>
          </cell>
          <cell r="D6290">
            <v>8800</v>
          </cell>
          <cell r="E6290">
            <v>6</v>
          </cell>
          <cell r="F6290" t="str">
            <v>A</v>
          </cell>
          <cell r="G6290" t="str">
            <v>A</v>
          </cell>
          <cell r="H6290" t="str">
            <v/>
          </cell>
          <cell r="I6290" t="str">
            <v/>
          </cell>
          <cell r="J6290" t="str">
            <v/>
          </cell>
          <cell r="K6290" t="str">
            <v>Freighter</v>
          </cell>
          <cell r="L6290" t="str">
            <v>Airbus</v>
          </cell>
          <cell r="M6290" t="str">
            <v>Airbus A340-600NGF</v>
          </cell>
        </row>
        <row r="6291">
          <cell r="A6291">
            <v>570</v>
          </cell>
          <cell r="B6291">
            <v>761</v>
          </cell>
          <cell r="C6291" t="str">
            <v>570#761</v>
          </cell>
          <cell r="D6291">
            <v>8800</v>
          </cell>
          <cell r="E6291">
            <v>6</v>
          </cell>
          <cell r="F6291" t="str">
            <v>A</v>
          </cell>
          <cell r="G6291" t="str">
            <v>A</v>
          </cell>
          <cell r="H6291" t="str">
            <v/>
          </cell>
          <cell r="I6291" t="str">
            <v/>
          </cell>
          <cell r="J6291" t="str">
            <v/>
          </cell>
          <cell r="K6291" t="str">
            <v>Freighter</v>
          </cell>
          <cell r="L6291" t="str">
            <v>Boeing</v>
          </cell>
          <cell r="M6291" t="str">
            <v>Boeing 767-300BCF</v>
          </cell>
        </row>
        <row r="6292">
          <cell r="A6292">
            <v>569</v>
          </cell>
          <cell r="B6292">
            <v>761</v>
          </cell>
          <cell r="C6292" t="str">
            <v>569#761</v>
          </cell>
          <cell r="D6292">
            <v>8800</v>
          </cell>
          <cell r="E6292">
            <v>6</v>
          </cell>
          <cell r="F6292" t="str">
            <v>A</v>
          </cell>
          <cell r="G6292" t="str">
            <v>A</v>
          </cell>
          <cell r="H6292" t="str">
            <v/>
          </cell>
          <cell r="I6292" t="str">
            <v/>
          </cell>
          <cell r="J6292" t="str">
            <v/>
          </cell>
          <cell r="K6292" t="str">
            <v>Freighter</v>
          </cell>
          <cell r="L6292" t="str">
            <v>Boeing</v>
          </cell>
          <cell r="M6292" t="str">
            <v>Boeing 767-300F</v>
          </cell>
        </row>
        <row r="6293">
          <cell r="A6293">
            <v>627</v>
          </cell>
          <cell r="B6293">
            <v>761</v>
          </cell>
          <cell r="C6293" t="str">
            <v>627#761</v>
          </cell>
          <cell r="D6293">
            <v>8800</v>
          </cell>
          <cell r="E6293">
            <v>6</v>
          </cell>
          <cell r="F6293" t="str">
            <v>A</v>
          </cell>
          <cell r="G6293" t="str">
            <v>A</v>
          </cell>
          <cell r="H6293" t="str">
            <v/>
          </cell>
          <cell r="I6293" t="str">
            <v/>
          </cell>
          <cell r="J6293" t="str">
            <v/>
          </cell>
          <cell r="K6293" t="str">
            <v>Freighter</v>
          </cell>
          <cell r="L6293" t="str">
            <v>McDonnell</v>
          </cell>
          <cell r="M6293" t="str">
            <v>McDonnell Douglas MD-11F/CF</v>
          </cell>
        </row>
        <row r="6294">
          <cell r="A6294">
            <v>626</v>
          </cell>
          <cell r="B6294">
            <v>761</v>
          </cell>
          <cell r="C6294" t="str">
            <v>626#761</v>
          </cell>
          <cell r="D6294">
            <v>8800</v>
          </cell>
          <cell r="E6294">
            <v>6</v>
          </cell>
          <cell r="F6294" t="str">
            <v>A</v>
          </cell>
          <cell r="G6294" t="str">
            <v>A</v>
          </cell>
          <cell r="H6294" t="str">
            <v/>
          </cell>
          <cell r="I6294" t="str">
            <v/>
          </cell>
          <cell r="J6294" t="str">
            <v/>
          </cell>
          <cell r="K6294" t="str">
            <v>Freighter</v>
          </cell>
          <cell r="L6294" t="str">
            <v>McDonnell</v>
          </cell>
          <cell r="M6294" t="str">
            <v>McDonnell Douglas MD-11F/CF</v>
          </cell>
        </row>
        <row r="6295">
          <cell r="A6295">
            <v>565</v>
          </cell>
          <cell r="B6295">
            <v>761</v>
          </cell>
          <cell r="C6295" t="str">
            <v>565#761</v>
          </cell>
          <cell r="D6295">
            <v>8800</v>
          </cell>
          <cell r="E6295">
            <v>6</v>
          </cell>
          <cell r="F6295" t="str">
            <v>A</v>
          </cell>
          <cell r="G6295" t="str">
            <v>A</v>
          </cell>
          <cell r="H6295" t="str">
            <v/>
          </cell>
          <cell r="I6295" t="str">
            <v/>
          </cell>
          <cell r="J6295" t="str">
            <v/>
          </cell>
          <cell r="K6295" t="str">
            <v>Freighter</v>
          </cell>
          <cell r="L6295" t="str">
            <v>Airbus</v>
          </cell>
          <cell r="M6295" t="str">
            <v>Airbus A330-743L Beluga XL</v>
          </cell>
        </row>
        <row r="6296">
          <cell r="A6296">
            <v>644</v>
          </cell>
          <cell r="B6296">
            <v>761</v>
          </cell>
          <cell r="C6296" t="str">
            <v>644#761</v>
          </cell>
          <cell r="D6296">
            <v>8800</v>
          </cell>
          <cell r="E6296">
            <v>6</v>
          </cell>
          <cell r="F6296" t="str">
            <v>A</v>
          </cell>
          <cell r="G6296" t="str">
            <v>A</v>
          </cell>
          <cell r="H6296" t="str">
            <v/>
          </cell>
          <cell r="I6296" t="str">
            <v/>
          </cell>
          <cell r="J6296" t="str">
            <v/>
          </cell>
          <cell r="K6296" t="str">
            <v>Freighter</v>
          </cell>
          <cell r="L6296" t="str">
            <v>Airbus</v>
          </cell>
          <cell r="M6296" t="str">
            <v>Airbus A350F</v>
          </cell>
        </row>
        <row r="6297">
          <cell r="A6297">
            <v>592</v>
          </cell>
          <cell r="B6297">
            <v>761</v>
          </cell>
          <cell r="C6297" t="str">
            <v>592#761</v>
          </cell>
          <cell r="D6297">
            <v>8800</v>
          </cell>
          <cell r="E6297">
            <v>6</v>
          </cell>
          <cell r="F6297" t="str">
            <v>A</v>
          </cell>
          <cell r="G6297" t="str">
            <v>A</v>
          </cell>
          <cell r="H6297" t="str">
            <v/>
          </cell>
          <cell r="I6297" t="str">
            <v/>
          </cell>
          <cell r="J6297" t="str">
            <v/>
          </cell>
          <cell r="K6297" t="str">
            <v>Freighter</v>
          </cell>
          <cell r="L6297" t="str">
            <v>Boeing</v>
          </cell>
          <cell r="M6297" t="str">
            <v>Boeing 747-400CF</v>
          </cell>
        </row>
        <row r="6298">
          <cell r="A6298">
            <v>593</v>
          </cell>
          <cell r="B6298">
            <v>761</v>
          </cell>
          <cell r="C6298" t="str">
            <v>593#761</v>
          </cell>
          <cell r="D6298">
            <v>8800</v>
          </cell>
          <cell r="E6298">
            <v>6</v>
          </cell>
          <cell r="F6298" t="str">
            <v>A</v>
          </cell>
          <cell r="G6298" t="str">
            <v>A</v>
          </cell>
          <cell r="H6298" t="str">
            <v/>
          </cell>
          <cell r="I6298" t="str">
            <v/>
          </cell>
          <cell r="J6298" t="str">
            <v/>
          </cell>
          <cell r="K6298" t="str">
            <v>Freighter</v>
          </cell>
          <cell r="L6298" t="str">
            <v>Boeing</v>
          </cell>
          <cell r="M6298" t="str">
            <v>Boeing 747-400CF</v>
          </cell>
        </row>
        <row r="6299">
          <cell r="A6299">
            <v>629</v>
          </cell>
          <cell r="B6299">
            <v>761</v>
          </cell>
          <cell r="C6299" t="str">
            <v>629#761</v>
          </cell>
          <cell r="D6299">
            <v>8800</v>
          </cell>
          <cell r="E6299">
            <v>6</v>
          </cell>
          <cell r="F6299" t="str">
            <v>A</v>
          </cell>
          <cell r="G6299" t="str">
            <v>A</v>
          </cell>
          <cell r="H6299" t="str">
            <v/>
          </cell>
          <cell r="I6299" t="str">
            <v/>
          </cell>
          <cell r="J6299" t="str">
            <v/>
          </cell>
          <cell r="K6299" t="str">
            <v>Freighter</v>
          </cell>
          <cell r="L6299" t="str">
            <v>Boeing</v>
          </cell>
          <cell r="M6299" t="str">
            <v>Boeing 747-400F/ERF</v>
          </cell>
        </row>
        <row r="6300">
          <cell r="A6300">
            <v>628</v>
          </cell>
          <cell r="B6300">
            <v>761</v>
          </cell>
          <cell r="C6300" t="str">
            <v>628#761</v>
          </cell>
          <cell r="D6300">
            <v>8800</v>
          </cell>
          <cell r="E6300">
            <v>6</v>
          </cell>
          <cell r="F6300" t="str">
            <v>A</v>
          </cell>
          <cell r="G6300" t="str">
            <v>A</v>
          </cell>
          <cell r="H6300" t="str">
            <v/>
          </cell>
          <cell r="I6300" t="str">
            <v/>
          </cell>
          <cell r="J6300" t="str">
            <v/>
          </cell>
          <cell r="K6300" t="str">
            <v>Freighter</v>
          </cell>
          <cell r="L6300" t="str">
            <v>Boeing</v>
          </cell>
          <cell r="M6300" t="str">
            <v>Boeing 747-400F/ERF</v>
          </cell>
        </row>
        <row r="6301">
          <cell r="A6301">
            <v>630</v>
          </cell>
          <cell r="B6301">
            <v>761</v>
          </cell>
          <cell r="C6301" t="str">
            <v>630#761</v>
          </cell>
          <cell r="D6301">
            <v>8800</v>
          </cell>
          <cell r="E6301">
            <v>6</v>
          </cell>
          <cell r="F6301" t="str">
            <v>A</v>
          </cell>
          <cell r="G6301" t="str">
            <v>A</v>
          </cell>
          <cell r="H6301" t="str">
            <v/>
          </cell>
          <cell r="I6301" t="str">
            <v/>
          </cell>
          <cell r="J6301" t="str">
            <v/>
          </cell>
          <cell r="K6301" t="str">
            <v>Freighter</v>
          </cell>
          <cell r="L6301" t="str">
            <v>Boeing</v>
          </cell>
          <cell r="M6301" t="str">
            <v>Boeing 747-400F/ERF</v>
          </cell>
        </row>
        <row r="6302">
          <cell r="A6302">
            <v>659</v>
          </cell>
          <cell r="B6302">
            <v>761</v>
          </cell>
          <cell r="C6302" t="str">
            <v>659#761</v>
          </cell>
          <cell r="D6302">
            <v>8800</v>
          </cell>
          <cell r="E6302">
            <v>6</v>
          </cell>
          <cell r="F6302" t="str">
            <v>A</v>
          </cell>
          <cell r="G6302" t="str">
            <v>A</v>
          </cell>
          <cell r="H6302" t="str">
            <v/>
          </cell>
          <cell r="I6302" t="str">
            <v/>
          </cell>
          <cell r="J6302" t="str">
            <v/>
          </cell>
          <cell r="K6302" t="str">
            <v>Freighter</v>
          </cell>
          <cell r="L6302" t="str">
            <v>Boeing</v>
          </cell>
          <cell r="M6302" t="str">
            <v>Boeing 777XF: 777-9</v>
          </cell>
        </row>
        <row r="6303">
          <cell r="A6303">
            <v>632</v>
          </cell>
          <cell r="B6303">
            <v>761</v>
          </cell>
          <cell r="C6303" t="str">
            <v>632#761</v>
          </cell>
          <cell r="D6303">
            <v>8800</v>
          </cell>
          <cell r="E6303">
            <v>6</v>
          </cell>
          <cell r="F6303" t="str">
            <v>A</v>
          </cell>
          <cell r="G6303" t="str">
            <v>A</v>
          </cell>
          <cell r="H6303" t="str">
            <v/>
          </cell>
          <cell r="I6303" t="str">
            <v/>
          </cell>
          <cell r="J6303" t="str">
            <v/>
          </cell>
          <cell r="K6303" t="str">
            <v>Freighter</v>
          </cell>
          <cell r="L6303" t="str">
            <v>Airbus</v>
          </cell>
          <cell r="M6303" t="str">
            <v>A300-600F/RF</v>
          </cell>
        </row>
        <row r="6304">
          <cell r="A6304">
            <v>631</v>
          </cell>
          <cell r="B6304">
            <v>761</v>
          </cell>
          <cell r="C6304" t="str">
            <v>631#761</v>
          </cell>
          <cell r="D6304">
            <v>8800</v>
          </cell>
          <cell r="E6304">
            <v>6</v>
          </cell>
          <cell r="F6304" t="str">
            <v>A</v>
          </cell>
          <cell r="G6304" t="str">
            <v>A</v>
          </cell>
          <cell r="H6304" t="str">
            <v/>
          </cell>
          <cell r="I6304" t="str">
            <v/>
          </cell>
          <cell r="J6304" t="str">
            <v/>
          </cell>
          <cell r="K6304" t="str">
            <v>Freighter</v>
          </cell>
          <cell r="L6304" t="str">
            <v>Airbus</v>
          </cell>
          <cell r="M6304" t="str">
            <v>A300-600F/RF</v>
          </cell>
        </row>
        <row r="6305">
          <cell r="A6305">
            <v>678</v>
          </cell>
          <cell r="B6305">
            <v>761</v>
          </cell>
          <cell r="C6305" t="str">
            <v>678#761</v>
          </cell>
          <cell r="D6305">
            <v>8800</v>
          </cell>
          <cell r="E6305">
            <v>6</v>
          </cell>
          <cell r="F6305" t="str">
            <v>A</v>
          </cell>
          <cell r="G6305" t="str">
            <v>A</v>
          </cell>
          <cell r="H6305" t="str">
            <v/>
          </cell>
          <cell r="I6305" t="str">
            <v/>
          </cell>
          <cell r="J6305" t="str">
            <v/>
          </cell>
          <cell r="K6305" t="str">
            <v>Business Jet</v>
          </cell>
          <cell r="L6305" t="str">
            <v>Airbus</v>
          </cell>
          <cell r="M6305" t="str">
            <v>Airbus ACJ330-200</v>
          </cell>
        </row>
        <row r="6306">
          <cell r="A6306">
            <v>553</v>
          </cell>
          <cell r="B6306">
            <v>761</v>
          </cell>
          <cell r="C6306" t="str">
            <v>553#761</v>
          </cell>
          <cell r="D6306">
            <v>8800</v>
          </cell>
          <cell r="E6306">
            <v>6</v>
          </cell>
          <cell r="F6306" t="str">
            <v>A</v>
          </cell>
          <cell r="G6306" t="str">
            <v>A</v>
          </cell>
          <cell r="H6306" t="str">
            <v/>
          </cell>
          <cell r="I6306" t="str">
            <v/>
          </cell>
          <cell r="J6306" t="str">
            <v/>
          </cell>
          <cell r="K6306" t="str">
            <v>Business Jet</v>
          </cell>
          <cell r="L6306" t="str">
            <v>Boeing</v>
          </cell>
          <cell r="M6306" t="str">
            <v>Boeing BBJ 777X</v>
          </cell>
        </row>
        <row r="6307">
          <cell r="A6307">
            <v>518</v>
          </cell>
          <cell r="B6307">
            <v>761</v>
          </cell>
          <cell r="C6307" t="str">
            <v>518#761</v>
          </cell>
          <cell r="D6307">
            <v>8800</v>
          </cell>
          <cell r="E6307">
            <v>6</v>
          </cell>
          <cell r="F6307" t="str">
            <v>A</v>
          </cell>
          <cell r="G6307" t="str">
            <v>A</v>
          </cell>
          <cell r="H6307">
            <v>8000</v>
          </cell>
          <cell r="I6307">
            <v>0.1</v>
          </cell>
          <cell r="J6307" t="str">
            <v/>
          </cell>
          <cell r="K6307" t="str">
            <v>Large Commercial Aircraft</v>
          </cell>
          <cell r="L6307" t="str">
            <v>Airbus</v>
          </cell>
          <cell r="M6307" t="str">
            <v>Airbus A330-300</v>
          </cell>
        </row>
        <row r="6308">
          <cell r="A6308">
            <v>519</v>
          </cell>
          <cell r="B6308">
            <v>761</v>
          </cell>
          <cell r="C6308" t="str">
            <v>519#761</v>
          </cell>
          <cell r="D6308">
            <v>8800</v>
          </cell>
          <cell r="E6308">
            <v>6</v>
          </cell>
          <cell r="F6308" t="str">
            <v>A</v>
          </cell>
          <cell r="G6308" t="str">
            <v>A</v>
          </cell>
          <cell r="H6308" t="str">
            <v/>
          </cell>
          <cell r="I6308" t="str">
            <v/>
          </cell>
          <cell r="J6308" t="str">
            <v/>
          </cell>
          <cell r="K6308" t="str">
            <v>Large Commercial Aircraft</v>
          </cell>
          <cell r="L6308" t="str">
            <v>Airbus</v>
          </cell>
          <cell r="M6308" t="str">
            <v>Airbus A330-300</v>
          </cell>
        </row>
        <row r="6309">
          <cell r="A6309">
            <v>214</v>
          </cell>
          <cell r="B6309">
            <v>761</v>
          </cell>
          <cell r="C6309" t="str">
            <v>214#761</v>
          </cell>
          <cell r="D6309">
            <v>8800</v>
          </cell>
          <cell r="E6309">
            <v>6</v>
          </cell>
          <cell r="F6309" t="str">
            <v>A</v>
          </cell>
          <cell r="G6309" t="str">
            <v>A</v>
          </cell>
          <cell r="H6309" t="str">
            <v/>
          </cell>
          <cell r="I6309" t="str">
            <v/>
          </cell>
          <cell r="J6309" t="str">
            <v/>
          </cell>
          <cell r="K6309" t="str">
            <v>Large Commercial Aircraft</v>
          </cell>
          <cell r="L6309" t="str">
            <v>Airbus</v>
          </cell>
          <cell r="M6309" t="str">
            <v>Airbus A330-800neo</v>
          </cell>
        </row>
        <row r="6310">
          <cell r="A6310">
            <v>215</v>
          </cell>
          <cell r="B6310">
            <v>761</v>
          </cell>
          <cell r="C6310" t="str">
            <v>215#761</v>
          </cell>
          <cell r="D6310">
            <v>8800</v>
          </cell>
          <cell r="E6310">
            <v>6</v>
          </cell>
          <cell r="F6310" t="str">
            <v>A</v>
          </cell>
          <cell r="G6310" t="str">
            <v>A</v>
          </cell>
          <cell r="H6310" t="str">
            <v/>
          </cell>
          <cell r="I6310" t="str">
            <v/>
          </cell>
          <cell r="J6310" t="str">
            <v/>
          </cell>
          <cell r="K6310" t="str">
            <v>Large Commercial Aircraft</v>
          </cell>
          <cell r="L6310" t="str">
            <v>Airbus</v>
          </cell>
          <cell r="M6310" t="str">
            <v>Airbus A330-900neo</v>
          </cell>
        </row>
        <row r="6311">
          <cell r="A6311">
            <v>304</v>
          </cell>
          <cell r="B6311">
            <v>761</v>
          </cell>
          <cell r="C6311" t="str">
            <v>304#761</v>
          </cell>
          <cell r="D6311">
            <v>8800</v>
          </cell>
          <cell r="E6311">
            <v>6</v>
          </cell>
          <cell r="F6311" t="str">
            <v>A</v>
          </cell>
          <cell r="G6311" t="str">
            <v>A</v>
          </cell>
          <cell r="H6311" t="str">
            <v/>
          </cell>
          <cell r="I6311" t="str">
            <v/>
          </cell>
          <cell r="J6311" t="str">
            <v/>
          </cell>
          <cell r="K6311" t="str">
            <v>Large Commercial Aircraft</v>
          </cell>
          <cell r="L6311" t="str">
            <v>Airbus</v>
          </cell>
          <cell r="M6311" t="str">
            <v>Airbus A340-200/300</v>
          </cell>
        </row>
        <row r="6312">
          <cell r="A6312">
            <v>5</v>
          </cell>
          <cell r="B6312">
            <v>761</v>
          </cell>
          <cell r="C6312" t="str">
            <v>5#761</v>
          </cell>
          <cell r="D6312">
            <v>8800</v>
          </cell>
          <cell r="E6312">
            <v>6</v>
          </cell>
          <cell r="F6312" t="str">
            <v>A</v>
          </cell>
          <cell r="G6312" t="str">
            <v>A</v>
          </cell>
          <cell r="H6312" t="str">
            <v/>
          </cell>
          <cell r="I6312" t="str">
            <v/>
          </cell>
          <cell r="J6312" t="str">
            <v/>
          </cell>
          <cell r="K6312" t="str">
            <v>Large Commercial Aircraft</v>
          </cell>
          <cell r="L6312" t="str">
            <v>Airbus</v>
          </cell>
          <cell r="M6312" t="str">
            <v>Airbus A340-500/600</v>
          </cell>
        </row>
        <row r="6313">
          <cell r="A6313">
            <v>305</v>
          </cell>
          <cell r="B6313">
            <v>761</v>
          </cell>
          <cell r="C6313" t="str">
            <v>305#761</v>
          </cell>
          <cell r="D6313">
            <v>8800</v>
          </cell>
          <cell r="E6313">
            <v>6</v>
          </cell>
          <cell r="F6313" t="str">
            <v>A</v>
          </cell>
          <cell r="G6313" t="str">
            <v>A</v>
          </cell>
          <cell r="H6313" t="str">
            <v/>
          </cell>
          <cell r="I6313" t="str">
            <v/>
          </cell>
          <cell r="J6313" t="str">
            <v/>
          </cell>
          <cell r="K6313" t="str">
            <v>Large Commercial Aircraft</v>
          </cell>
          <cell r="L6313" t="str">
            <v>Airbus</v>
          </cell>
          <cell r="M6313" t="str">
            <v>Airbus A300</v>
          </cell>
        </row>
        <row r="6314">
          <cell r="A6314">
            <v>532</v>
          </cell>
          <cell r="B6314">
            <v>761</v>
          </cell>
          <cell r="C6314" t="str">
            <v>532#761</v>
          </cell>
          <cell r="D6314">
            <v>8800</v>
          </cell>
          <cell r="E6314">
            <v>6</v>
          </cell>
          <cell r="F6314" t="str">
            <v>A</v>
          </cell>
          <cell r="G6314" t="str">
            <v>A</v>
          </cell>
          <cell r="H6314" t="str">
            <v/>
          </cell>
          <cell r="I6314" t="str">
            <v/>
          </cell>
          <cell r="J6314" t="str">
            <v/>
          </cell>
          <cell r="K6314" t="str">
            <v>Large Commercial Aircraft</v>
          </cell>
          <cell r="L6314" t="str">
            <v>Airbus</v>
          </cell>
          <cell r="M6314" t="str">
            <v>Airbus A300</v>
          </cell>
        </row>
        <row r="6315">
          <cell r="A6315">
            <v>12</v>
          </cell>
          <cell r="B6315">
            <v>761</v>
          </cell>
          <cell r="C6315" t="str">
            <v>12#761</v>
          </cell>
          <cell r="D6315">
            <v>8800</v>
          </cell>
          <cell r="E6315">
            <v>6</v>
          </cell>
          <cell r="F6315" t="str">
            <v>A</v>
          </cell>
          <cell r="G6315" t="str">
            <v>A</v>
          </cell>
          <cell r="H6315" t="str">
            <v/>
          </cell>
          <cell r="I6315" t="str">
            <v/>
          </cell>
          <cell r="J6315" t="str">
            <v/>
          </cell>
          <cell r="K6315" t="str">
            <v>Large Commercial Aircraft</v>
          </cell>
          <cell r="L6315" t="str">
            <v>Boeing</v>
          </cell>
          <cell r="M6315" t="str">
            <v>Boeing 767</v>
          </cell>
        </row>
        <row r="6316">
          <cell r="A6316">
            <v>537</v>
          </cell>
          <cell r="B6316">
            <v>761</v>
          </cell>
          <cell r="C6316" t="str">
            <v>537#761</v>
          </cell>
          <cell r="D6316">
            <v>8800</v>
          </cell>
          <cell r="E6316">
            <v>6</v>
          </cell>
          <cell r="F6316" t="str">
            <v>A</v>
          </cell>
          <cell r="G6316" t="str">
            <v>A</v>
          </cell>
          <cell r="H6316" t="str">
            <v/>
          </cell>
          <cell r="I6316" t="str">
            <v/>
          </cell>
          <cell r="J6316" t="str">
            <v/>
          </cell>
          <cell r="K6316" t="str">
            <v>Large Commercial Aircraft</v>
          </cell>
          <cell r="L6316" t="str">
            <v>Boeing</v>
          </cell>
          <cell r="M6316" t="str">
            <v>Boeing 767</v>
          </cell>
        </row>
        <row r="6317">
          <cell r="A6317">
            <v>538</v>
          </cell>
          <cell r="B6317">
            <v>761</v>
          </cell>
          <cell r="C6317" t="str">
            <v>538#761</v>
          </cell>
          <cell r="D6317">
            <v>8800</v>
          </cell>
          <cell r="E6317">
            <v>6</v>
          </cell>
          <cell r="F6317" t="str">
            <v>A</v>
          </cell>
          <cell r="G6317" t="str">
            <v>A</v>
          </cell>
          <cell r="H6317" t="str">
            <v/>
          </cell>
          <cell r="I6317" t="str">
            <v/>
          </cell>
          <cell r="J6317" t="str">
            <v/>
          </cell>
          <cell r="K6317" t="str">
            <v>Large Commercial Aircraft</v>
          </cell>
          <cell r="L6317" t="str">
            <v>Boeing</v>
          </cell>
          <cell r="M6317" t="str">
            <v>Boeing 767</v>
          </cell>
        </row>
        <row r="6318">
          <cell r="A6318">
            <v>539</v>
          </cell>
          <cell r="B6318">
            <v>761</v>
          </cell>
          <cell r="C6318" t="str">
            <v>539#761</v>
          </cell>
          <cell r="D6318">
            <v>8800</v>
          </cell>
          <cell r="E6318">
            <v>6</v>
          </cell>
          <cell r="F6318" t="str">
            <v>A</v>
          </cell>
          <cell r="G6318" t="str">
            <v>A</v>
          </cell>
          <cell r="H6318" t="str">
            <v/>
          </cell>
          <cell r="I6318" t="str">
            <v/>
          </cell>
          <cell r="J6318" t="str">
            <v/>
          </cell>
          <cell r="K6318" t="str">
            <v>Large Commercial Aircraft</v>
          </cell>
          <cell r="L6318" t="str">
            <v>Boeing</v>
          </cell>
          <cell r="M6318" t="str">
            <v>Boeing 777: 777-200ER</v>
          </cell>
        </row>
        <row r="6319">
          <cell r="A6319">
            <v>302</v>
          </cell>
          <cell r="B6319">
            <v>761</v>
          </cell>
          <cell r="C6319" t="str">
            <v>302#761</v>
          </cell>
          <cell r="D6319">
            <v>8800</v>
          </cell>
          <cell r="E6319">
            <v>6</v>
          </cell>
          <cell r="F6319" t="str">
            <v>A</v>
          </cell>
          <cell r="G6319" t="str">
            <v>A</v>
          </cell>
          <cell r="H6319" t="str">
            <v/>
          </cell>
          <cell r="I6319" t="str">
            <v/>
          </cell>
          <cell r="J6319" t="str">
            <v/>
          </cell>
          <cell r="K6319" t="str">
            <v>Large Commercial Aircraft</v>
          </cell>
          <cell r="L6319" t="str">
            <v>Boeing</v>
          </cell>
          <cell r="M6319" t="str">
            <v>Boeing 777: 777-200ER</v>
          </cell>
        </row>
        <row r="6320">
          <cell r="A6320">
            <v>579</v>
          </cell>
          <cell r="B6320">
            <v>761</v>
          </cell>
          <cell r="C6320" t="str">
            <v>579#761</v>
          </cell>
          <cell r="D6320">
            <v>8800</v>
          </cell>
          <cell r="E6320">
            <v>6</v>
          </cell>
          <cell r="F6320" t="str">
            <v>A</v>
          </cell>
          <cell r="G6320" t="str">
            <v>A</v>
          </cell>
          <cell r="H6320" t="str">
            <v/>
          </cell>
          <cell r="I6320" t="str">
            <v/>
          </cell>
          <cell r="J6320" t="str">
            <v/>
          </cell>
          <cell r="K6320" t="str">
            <v>Large Commercial Aircraft</v>
          </cell>
          <cell r="L6320" t="str">
            <v>Boeing</v>
          </cell>
          <cell r="M6320" t="str">
            <v>Boeing 777: 777-200ER</v>
          </cell>
        </row>
        <row r="6321">
          <cell r="A6321">
            <v>303</v>
          </cell>
          <cell r="B6321">
            <v>761</v>
          </cell>
          <cell r="C6321" t="str">
            <v>303#761</v>
          </cell>
          <cell r="D6321">
            <v>8800</v>
          </cell>
          <cell r="E6321">
            <v>6</v>
          </cell>
          <cell r="F6321" t="str">
            <v>A</v>
          </cell>
          <cell r="G6321" t="str">
            <v>A</v>
          </cell>
          <cell r="H6321" t="str">
            <v/>
          </cell>
          <cell r="I6321" t="str">
            <v/>
          </cell>
          <cell r="J6321" t="str">
            <v/>
          </cell>
          <cell r="K6321" t="str">
            <v>Large Commercial Aircraft</v>
          </cell>
          <cell r="L6321" t="str">
            <v>Boeing</v>
          </cell>
          <cell r="M6321" t="str">
            <v>Boeing 777: 777-300</v>
          </cell>
        </row>
        <row r="6322">
          <cell r="A6322">
            <v>597</v>
          </cell>
          <cell r="B6322">
            <v>761</v>
          </cell>
          <cell r="C6322" t="str">
            <v>597#761</v>
          </cell>
          <cell r="D6322">
            <v>8800</v>
          </cell>
          <cell r="E6322">
            <v>6</v>
          </cell>
          <cell r="F6322" t="str">
            <v>A</v>
          </cell>
          <cell r="G6322" t="str">
            <v>A</v>
          </cell>
          <cell r="H6322" t="str">
            <v/>
          </cell>
          <cell r="I6322" t="str">
            <v/>
          </cell>
          <cell r="J6322" t="str">
            <v/>
          </cell>
          <cell r="K6322" t="str">
            <v>Large Commercial Aircraft</v>
          </cell>
          <cell r="L6322" t="str">
            <v>Boeing</v>
          </cell>
          <cell r="M6322" t="str">
            <v>Boeing 777: 777-300</v>
          </cell>
        </row>
        <row r="6323">
          <cell r="A6323">
            <v>530</v>
          </cell>
          <cell r="B6323">
            <v>761</v>
          </cell>
          <cell r="C6323" t="str">
            <v>530#761</v>
          </cell>
          <cell r="D6323">
            <v>8800</v>
          </cell>
          <cell r="E6323">
            <v>6</v>
          </cell>
          <cell r="F6323" t="str">
            <v>A</v>
          </cell>
          <cell r="G6323" t="str">
            <v>A</v>
          </cell>
          <cell r="H6323" t="str">
            <v/>
          </cell>
          <cell r="I6323" t="str">
            <v/>
          </cell>
          <cell r="J6323" t="str">
            <v/>
          </cell>
          <cell r="K6323" t="str">
            <v>Large Commercial Aircraft</v>
          </cell>
          <cell r="L6323" t="str">
            <v>Boeing</v>
          </cell>
          <cell r="M6323" t="str">
            <v>Boeing 747-400</v>
          </cell>
        </row>
        <row r="6324">
          <cell r="A6324">
            <v>301</v>
          </cell>
          <cell r="B6324">
            <v>761</v>
          </cell>
          <cell r="C6324" t="str">
            <v>301#761</v>
          </cell>
          <cell r="D6324">
            <v>8800</v>
          </cell>
          <cell r="E6324">
            <v>6</v>
          </cell>
          <cell r="F6324" t="str">
            <v>A</v>
          </cell>
          <cell r="G6324" t="str">
            <v>A</v>
          </cell>
          <cell r="H6324" t="str">
            <v/>
          </cell>
          <cell r="I6324" t="str">
            <v/>
          </cell>
          <cell r="J6324" t="str">
            <v/>
          </cell>
          <cell r="K6324" t="str">
            <v>Large Commercial Aircraft</v>
          </cell>
          <cell r="L6324" t="str">
            <v>Boeing</v>
          </cell>
          <cell r="M6324" t="str">
            <v>Boeing 747-400</v>
          </cell>
        </row>
        <row r="6325">
          <cell r="A6325">
            <v>531</v>
          </cell>
          <cell r="B6325">
            <v>761</v>
          </cell>
          <cell r="C6325" t="str">
            <v>531#761</v>
          </cell>
          <cell r="D6325">
            <v>8800</v>
          </cell>
          <cell r="E6325">
            <v>6</v>
          </cell>
          <cell r="F6325" t="str">
            <v>A</v>
          </cell>
          <cell r="G6325" t="str">
            <v>A</v>
          </cell>
          <cell r="H6325" t="str">
            <v/>
          </cell>
          <cell r="I6325" t="str">
            <v/>
          </cell>
          <cell r="J6325" t="str">
            <v/>
          </cell>
          <cell r="K6325" t="str">
            <v>Large Commercial Aircraft</v>
          </cell>
          <cell r="L6325" t="str">
            <v>Boeing</v>
          </cell>
          <cell r="M6325" t="str">
            <v>Boeing 747-400</v>
          </cell>
        </row>
        <row r="6326">
          <cell r="A6326">
            <v>212</v>
          </cell>
          <cell r="B6326">
            <v>761</v>
          </cell>
          <cell r="C6326" t="str">
            <v>212#761</v>
          </cell>
          <cell r="D6326">
            <v>8800</v>
          </cell>
          <cell r="E6326">
            <v>6</v>
          </cell>
          <cell r="F6326" t="str">
            <v>A</v>
          </cell>
          <cell r="G6326" t="str">
            <v>A</v>
          </cell>
          <cell r="H6326" t="str">
            <v/>
          </cell>
          <cell r="I6326" t="str">
            <v/>
          </cell>
          <cell r="J6326" t="str">
            <v/>
          </cell>
          <cell r="K6326" t="str">
            <v>Large Commercial Aircraft</v>
          </cell>
          <cell r="L6326" t="str">
            <v>Airbus</v>
          </cell>
          <cell r="M6326" t="str">
            <v>Airbus A330-200</v>
          </cell>
        </row>
        <row r="6327">
          <cell r="A6327">
            <v>516</v>
          </cell>
          <cell r="B6327">
            <v>761</v>
          </cell>
          <cell r="C6327" t="str">
            <v>516#761</v>
          </cell>
          <cell r="D6327">
            <v>8800</v>
          </cell>
          <cell r="E6327">
            <v>6</v>
          </cell>
          <cell r="F6327" t="str">
            <v>A</v>
          </cell>
          <cell r="G6327" t="str">
            <v>A</v>
          </cell>
          <cell r="H6327" t="str">
            <v/>
          </cell>
          <cell r="I6327" t="str">
            <v/>
          </cell>
          <cell r="J6327" t="str">
            <v/>
          </cell>
          <cell r="K6327" t="str">
            <v>Large Commercial Aircraft</v>
          </cell>
          <cell r="L6327" t="str">
            <v>Airbus</v>
          </cell>
          <cell r="M6327" t="str">
            <v>Airbus A330-200</v>
          </cell>
        </row>
        <row r="6328">
          <cell r="A6328">
            <v>517</v>
          </cell>
          <cell r="B6328">
            <v>761</v>
          </cell>
          <cell r="C6328" t="str">
            <v>517#761</v>
          </cell>
          <cell r="D6328">
            <v>8800</v>
          </cell>
          <cell r="E6328">
            <v>6</v>
          </cell>
          <cell r="F6328" t="str">
            <v>A</v>
          </cell>
          <cell r="G6328" t="str">
            <v>A</v>
          </cell>
          <cell r="H6328" t="str">
            <v/>
          </cell>
          <cell r="I6328" t="str">
            <v/>
          </cell>
          <cell r="J6328" t="str">
            <v/>
          </cell>
          <cell r="K6328" t="str">
            <v>Large Commercial Aircraft</v>
          </cell>
          <cell r="L6328" t="str">
            <v>Airbus</v>
          </cell>
          <cell r="M6328" t="str">
            <v>Airbus A330-200</v>
          </cell>
        </row>
        <row r="6329">
          <cell r="A6329">
            <v>213</v>
          </cell>
          <cell r="B6329">
            <v>761</v>
          </cell>
          <cell r="C6329" t="str">
            <v>213#761</v>
          </cell>
          <cell r="D6329">
            <v>8800</v>
          </cell>
          <cell r="E6329">
            <v>6</v>
          </cell>
          <cell r="F6329" t="str">
            <v>A</v>
          </cell>
          <cell r="G6329" t="str">
            <v>A</v>
          </cell>
          <cell r="H6329" t="str">
            <v/>
          </cell>
          <cell r="I6329" t="str">
            <v/>
          </cell>
          <cell r="J6329" t="str">
            <v/>
          </cell>
          <cell r="K6329" t="str">
            <v>Large Commercial Aircraft</v>
          </cell>
          <cell r="L6329" t="str">
            <v>Airbus</v>
          </cell>
          <cell r="M6329" t="str">
            <v>Airbus A330-300</v>
          </cell>
        </row>
        <row r="6330">
          <cell r="A6330">
            <v>216</v>
          </cell>
          <cell r="B6330">
            <v>761</v>
          </cell>
          <cell r="C6330" t="str">
            <v>216#761</v>
          </cell>
          <cell r="D6330">
            <v>11439</v>
          </cell>
          <cell r="E6330">
            <v>6</v>
          </cell>
          <cell r="F6330" t="str">
            <v>B</v>
          </cell>
          <cell r="G6330" t="str">
            <v>B (130% A) [$8,800]</v>
          </cell>
          <cell r="H6330" t="str">
            <v/>
          </cell>
          <cell r="I6330" t="str">
            <v/>
          </cell>
          <cell r="J6330" t="str">
            <v/>
          </cell>
          <cell r="K6330" t="str">
            <v>Large Commercial Aircraft</v>
          </cell>
          <cell r="L6330" t="str">
            <v>Airbus</v>
          </cell>
          <cell r="M6330" t="str">
            <v>Airbus A380</v>
          </cell>
        </row>
        <row r="6331">
          <cell r="A6331">
            <v>520</v>
          </cell>
          <cell r="B6331">
            <v>761</v>
          </cell>
          <cell r="C6331" t="str">
            <v>520#761</v>
          </cell>
          <cell r="D6331">
            <v>11439</v>
          </cell>
          <cell r="E6331">
            <v>6</v>
          </cell>
          <cell r="F6331" t="str">
            <v>B</v>
          </cell>
          <cell r="G6331" t="str">
            <v>B (130% A) [$8,800]</v>
          </cell>
          <cell r="H6331" t="str">
            <v/>
          </cell>
          <cell r="I6331" t="str">
            <v/>
          </cell>
          <cell r="J6331" t="str">
            <v/>
          </cell>
          <cell r="K6331" t="str">
            <v>Large Commercial Aircraft</v>
          </cell>
          <cell r="L6331" t="str">
            <v>Airbus</v>
          </cell>
          <cell r="M6331" t="str">
            <v>Airbus A380</v>
          </cell>
        </row>
        <row r="6332">
          <cell r="A6332">
            <v>566</v>
          </cell>
          <cell r="B6332">
            <v>762</v>
          </cell>
          <cell r="C6332" t="str">
            <v>566#762</v>
          </cell>
          <cell r="D6332">
            <v>13298</v>
          </cell>
          <cell r="E6332">
            <v>2</v>
          </cell>
          <cell r="F6332" t="str">
            <v>A</v>
          </cell>
          <cell r="G6332" t="str">
            <v>A</v>
          </cell>
          <cell r="H6332" t="str">
            <v/>
          </cell>
          <cell r="I6332" t="str">
            <v/>
          </cell>
          <cell r="J6332" t="str">
            <v/>
          </cell>
          <cell r="K6332" t="str">
            <v>Freighter</v>
          </cell>
          <cell r="L6332" t="str">
            <v>Airbus</v>
          </cell>
          <cell r="M6332" t="str">
            <v>Airbus A300-600ST Beluga</v>
          </cell>
        </row>
        <row r="6333">
          <cell r="A6333">
            <v>560</v>
          </cell>
          <cell r="B6333">
            <v>762</v>
          </cell>
          <cell r="C6333" t="str">
            <v>560#762</v>
          </cell>
          <cell r="D6333">
            <v>13298</v>
          </cell>
          <cell r="E6333">
            <v>2</v>
          </cell>
          <cell r="F6333" t="str">
            <v>A</v>
          </cell>
          <cell r="G6333" t="str">
            <v>A</v>
          </cell>
          <cell r="H6333" t="str">
            <v/>
          </cell>
          <cell r="I6333" t="str">
            <v/>
          </cell>
          <cell r="J6333" t="str">
            <v/>
          </cell>
          <cell r="K6333" t="str">
            <v>Freighter</v>
          </cell>
          <cell r="L6333" t="str">
            <v>Airbus</v>
          </cell>
          <cell r="M6333" t="str">
            <v>Airbus A330-200F</v>
          </cell>
        </row>
        <row r="6334">
          <cell r="A6334">
            <v>561</v>
          </cell>
          <cell r="B6334">
            <v>762</v>
          </cell>
          <cell r="C6334" t="str">
            <v>561#762</v>
          </cell>
          <cell r="D6334">
            <v>13298</v>
          </cell>
          <cell r="E6334">
            <v>2</v>
          </cell>
          <cell r="F6334" t="str">
            <v>A</v>
          </cell>
          <cell r="G6334" t="str">
            <v>A</v>
          </cell>
          <cell r="H6334" t="str">
            <v/>
          </cell>
          <cell r="I6334" t="str">
            <v/>
          </cell>
          <cell r="J6334" t="str">
            <v/>
          </cell>
          <cell r="K6334" t="str">
            <v>Freighter</v>
          </cell>
          <cell r="L6334" t="str">
            <v>Airbus</v>
          </cell>
          <cell r="M6334" t="str">
            <v>Airbus A330-200F</v>
          </cell>
        </row>
        <row r="6335">
          <cell r="A6335">
            <v>562</v>
          </cell>
          <cell r="B6335">
            <v>762</v>
          </cell>
          <cell r="C6335" t="str">
            <v>562#762</v>
          </cell>
          <cell r="D6335">
            <v>13298</v>
          </cell>
          <cell r="E6335">
            <v>2</v>
          </cell>
          <cell r="F6335" t="str">
            <v>A</v>
          </cell>
          <cell r="G6335" t="str">
            <v>A</v>
          </cell>
          <cell r="H6335" t="str">
            <v/>
          </cell>
          <cell r="I6335" t="str">
            <v/>
          </cell>
          <cell r="J6335" t="str">
            <v/>
          </cell>
          <cell r="K6335" t="str">
            <v>Freighter</v>
          </cell>
          <cell r="L6335" t="str">
            <v>Airbus</v>
          </cell>
          <cell r="M6335" t="str">
            <v>Airbus A330-300P2F</v>
          </cell>
        </row>
        <row r="6336">
          <cell r="A6336">
            <v>563</v>
          </cell>
          <cell r="B6336">
            <v>762</v>
          </cell>
          <cell r="C6336" t="str">
            <v>563#762</v>
          </cell>
          <cell r="D6336">
            <v>13298</v>
          </cell>
          <cell r="E6336">
            <v>2</v>
          </cell>
          <cell r="F6336" t="str">
            <v>A</v>
          </cell>
          <cell r="G6336" t="str">
            <v>A</v>
          </cell>
          <cell r="H6336" t="str">
            <v/>
          </cell>
          <cell r="I6336" t="str">
            <v/>
          </cell>
          <cell r="J6336" t="str">
            <v/>
          </cell>
          <cell r="K6336" t="str">
            <v>Freighter</v>
          </cell>
          <cell r="L6336" t="str">
            <v>Airbus</v>
          </cell>
          <cell r="M6336" t="str">
            <v>Airbus A330-300P2F</v>
          </cell>
        </row>
        <row r="6337">
          <cell r="A6337">
            <v>564</v>
          </cell>
          <cell r="B6337">
            <v>762</v>
          </cell>
          <cell r="C6337" t="str">
            <v>564#762</v>
          </cell>
          <cell r="D6337">
            <v>13298</v>
          </cell>
          <cell r="E6337">
            <v>2</v>
          </cell>
          <cell r="F6337" t="str">
            <v>A</v>
          </cell>
          <cell r="G6337" t="str">
            <v>A</v>
          </cell>
          <cell r="H6337" t="str">
            <v/>
          </cell>
          <cell r="I6337" t="str">
            <v/>
          </cell>
          <cell r="J6337" t="str">
            <v/>
          </cell>
          <cell r="K6337" t="str">
            <v>Freighter</v>
          </cell>
          <cell r="L6337" t="str">
            <v>Airbus</v>
          </cell>
          <cell r="M6337" t="str">
            <v>Airbus A330-300P2F</v>
          </cell>
        </row>
        <row r="6338">
          <cell r="A6338">
            <v>669</v>
          </cell>
          <cell r="B6338">
            <v>762</v>
          </cell>
          <cell r="C6338" t="str">
            <v>669#762</v>
          </cell>
          <cell r="D6338">
            <v>13298</v>
          </cell>
          <cell r="E6338">
            <v>2</v>
          </cell>
          <cell r="F6338" t="str">
            <v>A</v>
          </cell>
          <cell r="G6338" t="str">
            <v>A</v>
          </cell>
          <cell r="H6338" t="str">
            <v/>
          </cell>
          <cell r="I6338" t="str">
            <v/>
          </cell>
          <cell r="J6338" t="str">
            <v/>
          </cell>
          <cell r="K6338" t="str">
            <v>Freighter</v>
          </cell>
          <cell r="L6338" t="str">
            <v>Airbus</v>
          </cell>
          <cell r="M6338" t="str">
            <v>Airbus A340-600NGF</v>
          </cell>
        </row>
        <row r="6339">
          <cell r="A6339">
            <v>570</v>
          </cell>
          <cell r="B6339">
            <v>762</v>
          </cell>
          <cell r="C6339" t="str">
            <v>570#762</v>
          </cell>
          <cell r="D6339">
            <v>13298</v>
          </cell>
          <cell r="E6339">
            <v>2</v>
          </cell>
          <cell r="F6339" t="str">
            <v>A</v>
          </cell>
          <cell r="G6339" t="str">
            <v>A</v>
          </cell>
          <cell r="H6339" t="str">
            <v/>
          </cell>
          <cell r="I6339" t="str">
            <v/>
          </cell>
          <cell r="J6339" t="str">
            <v/>
          </cell>
          <cell r="K6339" t="str">
            <v>Freighter</v>
          </cell>
          <cell r="L6339" t="str">
            <v>Boeing</v>
          </cell>
          <cell r="M6339" t="str">
            <v>Boeing 767-300BCF</v>
          </cell>
        </row>
        <row r="6340">
          <cell r="A6340">
            <v>569</v>
          </cell>
          <cell r="B6340">
            <v>762</v>
          </cell>
          <cell r="C6340" t="str">
            <v>569#762</v>
          </cell>
          <cell r="D6340">
            <v>13298</v>
          </cell>
          <cell r="E6340">
            <v>2</v>
          </cell>
          <cell r="F6340" t="str">
            <v>A</v>
          </cell>
          <cell r="G6340" t="str">
            <v>A</v>
          </cell>
          <cell r="H6340" t="str">
            <v/>
          </cell>
          <cell r="I6340" t="str">
            <v/>
          </cell>
          <cell r="J6340" t="str">
            <v/>
          </cell>
          <cell r="K6340" t="str">
            <v>Freighter</v>
          </cell>
          <cell r="L6340" t="str">
            <v>Boeing</v>
          </cell>
          <cell r="M6340" t="str">
            <v>Boeing 767-300F</v>
          </cell>
        </row>
        <row r="6341">
          <cell r="A6341">
            <v>627</v>
          </cell>
          <cell r="B6341">
            <v>762</v>
          </cell>
          <cell r="C6341" t="str">
            <v>627#762</v>
          </cell>
          <cell r="D6341">
            <v>13298</v>
          </cell>
          <cell r="E6341">
            <v>2</v>
          </cell>
          <cell r="F6341" t="str">
            <v>A</v>
          </cell>
          <cell r="G6341" t="str">
            <v>A</v>
          </cell>
          <cell r="H6341" t="str">
            <v/>
          </cell>
          <cell r="I6341" t="str">
            <v/>
          </cell>
          <cell r="J6341" t="str">
            <v/>
          </cell>
          <cell r="K6341" t="str">
            <v>Freighter</v>
          </cell>
          <cell r="L6341" t="str">
            <v>McDonnell</v>
          </cell>
          <cell r="M6341" t="str">
            <v>McDonnell Douglas MD-11F/CF</v>
          </cell>
        </row>
        <row r="6342">
          <cell r="A6342">
            <v>626</v>
          </cell>
          <cell r="B6342">
            <v>762</v>
          </cell>
          <cell r="C6342" t="str">
            <v>626#762</v>
          </cell>
          <cell r="D6342">
            <v>13298</v>
          </cell>
          <cell r="E6342">
            <v>2</v>
          </cell>
          <cell r="F6342" t="str">
            <v>A</v>
          </cell>
          <cell r="G6342" t="str">
            <v>A</v>
          </cell>
          <cell r="H6342" t="str">
            <v/>
          </cell>
          <cell r="I6342" t="str">
            <v/>
          </cell>
          <cell r="J6342" t="str">
            <v/>
          </cell>
          <cell r="K6342" t="str">
            <v>Freighter</v>
          </cell>
          <cell r="L6342" t="str">
            <v>McDonnell</v>
          </cell>
          <cell r="M6342" t="str">
            <v>McDonnell Douglas MD-11F/CF</v>
          </cell>
        </row>
        <row r="6343">
          <cell r="A6343">
            <v>565</v>
          </cell>
          <cell r="B6343">
            <v>762</v>
          </cell>
          <cell r="C6343" t="str">
            <v>565#762</v>
          </cell>
          <cell r="D6343">
            <v>13298</v>
          </cell>
          <cell r="E6343">
            <v>2</v>
          </cell>
          <cell r="F6343" t="str">
            <v>A</v>
          </cell>
          <cell r="G6343" t="str">
            <v>A</v>
          </cell>
          <cell r="H6343" t="str">
            <v/>
          </cell>
          <cell r="I6343" t="str">
            <v/>
          </cell>
          <cell r="J6343" t="str">
            <v/>
          </cell>
          <cell r="K6343" t="str">
            <v>Freighter</v>
          </cell>
          <cell r="L6343" t="str">
            <v>Airbus</v>
          </cell>
          <cell r="M6343" t="str">
            <v>Airbus A330-743L Beluga XL</v>
          </cell>
        </row>
        <row r="6344">
          <cell r="A6344">
            <v>644</v>
          </cell>
          <cell r="B6344">
            <v>762</v>
          </cell>
          <cell r="C6344" t="str">
            <v>644#762</v>
          </cell>
          <cell r="D6344">
            <v>13298</v>
          </cell>
          <cell r="E6344">
            <v>2</v>
          </cell>
          <cell r="F6344" t="str">
            <v>A</v>
          </cell>
          <cell r="G6344" t="str">
            <v>A</v>
          </cell>
          <cell r="H6344" t="str">
            <v/>
          </cell>
          <cell r="I6344" t="str">
            <v/>
          </cell>
          <cell r="J6344" t="str">
            <v/>
          </cell>
          <cell r="K6344" t="str">
            <v>Freighter</v>
          </cell>
          <cell r="L6344" t="str">
            <v>Airbus</v>
          </cell>
          <cell r="M6344" t="str">
            <v>Airbus A350F</v>
          </cell>
        </row>
        <row r="6345">
          <cell r="A6345">
            <v>592</v>
          </cell>
          <cell r="B6345">
            <v>762</v>
          </cell>
          <cell r="C6345" t="str">
            <v>592#762</v>
          </cell>
          <cell r="D6345">
            <v>13298</v>
          </cell>
          <cell r="E6345">
            <v>2</v>
          </cell>
          <cell r="F6345" t="str">
            <v>A</v>
          </cell>
          <cell r="G6345" t="str">
            <v>A</v>
          </cell>
          <cell r="H6345" t="str">
            <v/>
          </cell>
          <cell r="I6345" t="str">
            <v/>
          </cell>
          <cell r="J6345" t="str">
            <v/>
          </cell>
          <cell r="K6345" t="str">
            <v>Freighter</v>
          </cell>
          <cell r="L6345" t="str">
            <v>Boeing</v>
          </cell>
          <cell r="M6345" t="str">
            <v>Boeing 747-400CF</v>
          </cell>
        </row>
        <row r="6346">
          <cell r="A6346">
            <v>593</v>
          </cell>
          <cell r="B6346">
            <v>762</v>
          </cell>
          <cell r="C6346" t="str">
            <v>593#762</v>
          </cell>
          <cell r="D6346">
            <v>13298</v>
          </cell>
          <cell r="E6346">
            <v>2</v>
          </cell>
          <cell r="F6346" t="str">
            <v>A</v>
          </cell>
          <cell r="G6346" t="str">
            <v>A</v>
          </cell>
          <cell r="H6346" t="str">
            <v/>
          </cell>
          <cell r="I6346" t="str">
            <v/>
          </cell>
          <cell r="J6346" t="str">
            <v/>
          </cell>
          <cell r="K6346" t="str">
            <v>Freighter</v>
          </cell>
          <cell r="L6346" t="str">
            <v>Boeing</v>
          </cell>
          <cell r="M6346" t="str">
            <v>Boeing 747-400CF</v>
          </cell>
        </row>
        <row r="6347">
          <cell r="A6347">
            <v>629</v>
          </cell>
          <cell r="B6347">
            <v>762</v>
          </cell>
          <cell r="C6347" t="str">
            <v>629#762</v>
          </cell>
          <cell r="D6347">
            <v>13298</v>
          </cell>
          <cell r="E6347">
            <v>2</v>
          </cell>
          <cell r="F6347" t="str">
            <v>A</v>
          </cell>
          <cell r="G6347" t="str">
            <v>A</v>
          </cell>
          <cell r="H6347" t="str">
            <v/>
          </cell>
          <cell r="I6347" t="str">
            <v/>
          </cell>
          <cell r="J6347" t="str">
            <v/>
          </cell>
          <cell r="K6347" t="str">
            <v>Freighter</v>
          </cell>
          <cell r="L6347" t="str">
            <v>Boeing</v>
          </cell>
          <cell r="M6347" t="str">
            <v>Boeing 747-400F/ERF</v>
          </cell>
        </row>
        <row r="6348">
          <cell r="A6348">
            <v>628</v>
          </cell>
          <cell r="B6348">
            <v>762</v>
          </cell>
          <cell r="C6348" t="str">
            <v>628#762</v>
          </cell>
          <cell r="D6348">
            <v>13298</v>
          </cell>
          <cell r="E6348">
            <v>2</v>
          </cell>
          <cell r="F6348" t="str">
            <v>A</v>
          </cell>
          <cell r="G6348" t="str">
            <v>A</v>
          </cell>
          <cell r="H6348" t="str">
            <v/>
          </cell>
          <cell r="I6348" t="str">
            <v/>
          </cell>
          <cell r="J6348" t="str">
            <v/>
          </cell>
          <cell r="K6348" t="str">
            <v>Freighter</v>
          </cell>
          <cell r="L6348" t="str">
            <v>Boeing</v>
          </cell>
          <cell r="M6348" t="str">
            <v>Boeing 747-400F/ERF</v>
          </cell>
        </row>
        <row r="6349">
          <cell r="A6349">
            <v>630</v>
          </cell>
          <cell r="B6349">
            <v>762</v>
          </cell>
          <cell r="C6349" t="str">
            <v>630#762</v>
          </cell>
          <cell r="D6349">
            <v>13298</v>
          </cell>
          <cell r="E6349">
            <v>2</v>
          </cell>
          <cell r="F6349" t="str">
            <v>A</v>
          </cell>
          <cell r="G6349" t="str">
            <v>A</v>
          </cell>
          <cell r="H6349" t="str">
            <v/>
          </cell>
          <cell r="I6349" t="str">
            <v/>
          </cell>
          <cell r="J6349" t="str">
            <v/>
          </cell>
          <cell r="K6349" t="str">
            <v>Freighter</v>
          </cell>
          <cell r="L6349" t="str">
            <v>Boeing</v>
          </cell>
          <cell r="M6349" t="str">
            <v>Boeing 747-400F/ERF</v>
          </cell>
        </row>
        <row r="6350">
          <cell r="A6350">
            <v>659</v>
          </cell>
          <cell r="B6350">
            <v>762</v>
          </cell>
          <cell r="C6350" t="str">
            <v>659#762</v>
          </cell>
          <cell r="D6350">
            <v>13298</v>
          </cell>
          <cell r="E6350">
            <v>2</v>
          </cell>
          <cell r="F6350" t="str">
            <v>A</v>
          </cell>
          <cell r="G6350" t="str">
            <v>A</v>
          </cell>
          <cell r="H6350" t="str">
            <v/>
          </cell>
          <cell r="I6350" t="str">
            <v/>
          </cell>
          <cell r="J6350" t="str">
            <v/>
          </cell>
          <cell r="K6350" t="str">
            <v>Freighter</v>
          </cell>
          <cell r="L6350" t="str">
            <v>Boeing</v>
          </cell>
          <cell r="M6350" t="str">
            <v>Boeing 777XF: 777-9</v>
          </cell>
        </row>
        <row r="6351">
          <cell r="A6351">
            <v>632</v>
          </cell>
          <cell r="B6351">
            <v>762</v>
          </cell>
          <cell r="C6351" t="str">
            <v>632#762</v>
          </cell>
          <cell r="D6351">
            <v>13298</v>
          </cell>
          <cell r="E6351">
            <v>2</v>
          </cell>
          <cell r="F6351" t="str">
            <v>A</v>
          </cell>
          <cell r="G6351" t="str">
            <v>A</v>
          </cell>
          <cell r="H6351" t="str">
            <v/>
          </cell>
          <cell r="I6351" t="str">
            <v/>
          </cell>
          <cell r="J6351" t="str">
            <v/>
          </cell>
          <cell r="K6351" t="str">
            <v>Freighter</v>
          </cell>
          <cell r="L6351" t="str">
            <v>Airbus</v>
          </cell>
          <cell r="M6351" t="str">
            <v>A300-600F/RF</v>
          </cell>
        </row>
        <row r="6352">
          <cell r="A6352">
            <v>631</v>
          </cell>
          <cell r="B6352">
            <v>762</v>
          </cell>
          <cell r="C6352" t="str">
            <v>631#762</v>
          </cell>
          <cell r="D6352">
            <v>13298</v>
          </cell>
          <cell r="E6352">
            <v>2</v>
          </cell>
          <cell r="F6352" t="str">
            <v>A</v>
          </cell>
          <cell r="G6352" t="str">
            <v>A</v>
          </cell>
          <cell r="H6352" t="str">
            <v/>
          </cell>
          <cell r="I6352" t="str">
            <v/>
          </cell>
          <cell r="J6352" t="str">
            <v/>
          </cell>
          <cell r="K6352" t="str">
            <v>Freighter</v>
          </cell>
          <cell r="L6352" t="str">
            <v>Airbus</v>
          </cell>
          <cell r="M6352" t="str">
            <v>A300-600F/RF</v>
          </cell>
        </row>
        <row r="6353">
          <cell r="A6353">
            <v>678</v>
          </cell>
          <cell r="B6353">
            <v>762</v>
          </cell>
          <cell r="C6353" t="str">
            <v>678#762</v>
          </cell>
          <cell r="D6353">
            <v>13298</v>
          </cell>
          <cell r="E6353">
            <v>2</v>
          </cell>
          <cell r="F6353" t="str">
            <v>A</v>
          </cell>
          <cell r="G6353" t="str">
            <v>A</v>
          </cell>
          <cell r="H6353" t="str">
            <v/>
          </cell>
          <cell r="I6353" t="str">
            <v/>
          </cell>
          <cell r="J6353" t="str">
            <v/>
          </cell>
          <cell r="K6353" t="str">
            <v>Business Jet</v>
          </cell>
          <cell r="L6353" t="str">
            <v>Airbus</v>
          </cell>
          <cell r="M6353" t="str">
            <v>Airbus ACJ330-200</v>
          </cell>
        </row>
        <row r="6354">
          <cell r="A6354">
            <v>553</v>
          </cell>
          <cell r="B6354">
            <v>762</v>
          </cell>
          <cell r="C6354" t="str">
            <v>553#762</v>
          </cell>
          <cell r="D6354">
            <v>13298</v>
          </cell>
          <cell r="E6354">
            <v>2</v>
          </cell>
          <cell r="F6354" t="str">
            <v>A</v>
          </cell>
          <cell r="G6354" t="str">
            <v>A</v>
          </cell>
          <cell r="H6354" t="str">
            <v/>
          </cell>
          <cell r="I6354" t="str">
            <v/>
          </cell>
          <cell r="J6354" t="str">
            <v/>
          </cell>
          <cell r="K6354" t="str">
            <v>Business Jet</v>
          </cell>
          <cell r="L6354" t="str">
            <v>Boeing</v>
          </cell>
          <cell r="M6354" t="str">
            <v>Boeing BBJ 777X</v>
          </cell>
        </row>
        <row r="6355">
          <cell r="A6355">
            <v>518</v>
          </cell>
          <cell r="B6355">
            <v>762</v>
          </cell>
          <cell r="C6355" t="str">
            <v>518#762</v>
          </cell>
          <cell r="D6355">
            <v>13298</v>
          </cell>
          <cell r="E6355">
            <v>2</v>
          </cell>
          <cell r="F6355" t="str">
            <v>A</v>
          </cell>
          <cell r="G6355" t="str">
            <v>A</v>
          </cell>
          <cell r="H6355">
            <v>8000</v>
          </cell>
          <cell r="I6355">
            <v>0.66225000000000001</v>
          </cell>
          <cell r="J6355" t="str">
            <v/>
          </cell>
          <cell r="K6355" t="str">
            <v>Large Commercial Aircraft</v>
          </cell>
          <cell r="L6355" t="str">
            <v>Airbus</v>
          </cell>
          <cell r="M6355" t="str">
            <v>Airbus A330-300</v>
          </cell>
        </row>
        <row r="6356">
          <cell r="A6356">
            <v>519</v>
          </cell>
          <cell r="B6356">
            <v>762</v>
          </cell>
          <cell r="C6356" t="str">
            <v>519#762</v>
          </cell>
          <cell r="D6356">
            <v>13298</v>
          </cell>
          <cell r="E6356">
            <v>2</v>
          </cell>
          <cell r="F6356" t="str">
            <v>A</v>
          </cell>
          <cell r="G6356" t="str">
            <v>A</v>
          </cell>
          <cell r="H6356" t="str">
            <v/>
          </cell>
          <cell r="I6356" t="str">
            <v/>
          </cell>
          <cell r="J6356" t="str">
            <v/>
          </cell>
          <cell r="K6356" t="str">
            <v>Large Commercial Aircraft</v>
          </cell>
          <cell r="L6356" t="str">
            <v>Airbus</v>
          </cell>
          <cell r="M6356" t="str">
            <v>Airbus A330-300</v>
          </cell>
        </row>
        <row r="6357">
          <cell r="A6357">
            <v>214</v>
          </cell>
          <cell r="B6357">
            <v>762</v>
          </cell>
          <cell r="C6357" t="str">
            <v>214#762</v>
          </cell>
          <cell r="D6357">
            <v>13298</v>
          </cell>
          <cell r="E6357">
            <v>2</v>
          </cell>
          <cell r="F6357" t="str">
            <v>A</v>
          </cell>
          <cell r="G6357" t="str">
            <v>A</v>
          </cell>
          <cell r="H6357" t="str">
            <v/>
          </cell>
          <cell r="I6357" t="str">
            <v/>
          </cell>
          <cell r="J6357" t="str">
            <v/>
          </cell>
          <cell r="K6357" t="str">
            <v>Large Commercial Aircraft</v>
          </cell>
          <cell r="L6357" t="str">
            <v>Airbus</v>
          </cell>
          <cell r="M6357" t="str">
            <v>Airbus A330-800neo</v>
          </cell>
        </row>
        <row r="6358">
          <cell r="A6358">
            <v>215</v>
          </cell>
          <cell r="B6358">
            <v>762</v>
          </cell>
          <cell r="C6358" t="str">
            <v>215#762</v>
          </cell>
          <cell r="D6358">
            <v>13298</v>
          </cell>
          <cell r="E6358">
            <v>2</v>
          </cell>
          <cell r="F6358" t="str">
            <v>A</v>
          </cell>
          <cell r="G6358" t="str">
            <v>A</v>
          </cell>
          <cell r="H6358" t="str">
            <v/>
          </cell>
          <cell r="I6358" t="str">
            <v/>
          </cell>
          <cell r="J6358" t="str">
            <v/>
          </cell>
          <cell r="K6358" t="str">
            <v>Large Commercial Aircraft</v>
          </cell>
          <cell r="L6358" t="str">
            <v>Airbus</v>
          </cell>
          <cell r="M6358" t="str">
            <v>Airbus A330-900neo</v>
          </cell>
        </row>
        <row r="6359">
          <cell r="A6359">
            <v>304</v>
          </cell>
          <cell r="B6359">
            <v>762</v>
          </cell>
          <cell r="C6359" t="str">
            <v>304#762</v>
          </cell>
          <cell r="D6359">
            <v>13298</v>
          </cell>
          <cell r="E6359">
            <v>2</v>
          </cell>
          <cell r="F6359" t="str">
            <v>A</v>
          </cell>
          <cell r="G6359" t="str">
            <v>A</v>
          </cell>
          <cell r="H6359" t="str">
            <v/>
          </cell>
          <cell r="I6359" t="str">
            <v/>
          </cell>
          <cell r="J6359" t="str">
            <v/>
          </cell>
          <cell r="K6359" t="str">
            <v>Large Commercial Aircraft</v>
          </cell>
          <cell r="L6359" t="str">
            <v>Airbus</v>
          </cell>
          <cell r="M6359" t="str">
            <v>Airbus A340-200/300</v>
          </cell>
        </row>
        <row r="6360">
          <cell r="A6360">
            <v>5</v>
          </cell>
          <cell r="B6360">
            <v>762</v>
          </cell>
          <cell r="C6360" t="str">
            <v>5#762</v>
          </cell>
          <cell r="D6360">
            <v>13298</v>
          </cell>
          <cell r="E6360">
            <v>2</v>
          </cell>
          <cell r="F6360" t="str">
            <v>A</v>
          </cell>
          <cell r="G6360" t="str">
            <v>A</v>
          </cell>
          <cell r="H6360" t="str">
            <v/>
          </cell>
          <cell r="I6360" t="str">
            <v/>
          </cell>
          <cell r="J6360" t="str">
            <v/>
          </cell>
          <cell r="K6360" t="str">
            <v>Large Commercial Aircraft</v>
          </cell>
          <cell r="L6360" t="str">
            <v>Airbus</v>
          </cell>
          <cell r="M6360" t="str">
            <v>Airbus A340-500/600</v>
          </cell>
        </row>
        <row r="6361">
          <cell r="A6361">
            <v>305</v>
          </cell>
          <cell r="B6361">
            <v>762</v>
          </cell>
          <cell r="C6361" t="str">
            <v>305#762</v>
          </cell>
          <cell r="D6361">
            <v>13298</v>
          </cell>
          <cell r="E6361">
            <v>2</v>
          </cell>
          <cell r="F6361" t="str">
            <v>A</v>
          </cell>
          <cell r="G6361" t="str">
            <v>A</v>
          </cell>
          <cell r="H6361" t="str">
            <v/>
          </cell>
          <cell r="I6361" t="str">
            <v/>
          </cell>
          <cell r="J6361" t="str">
            <v/>
          </cell>
          <cell r="K6361" t="str">
            <v>Large Commercial Aircraft</v>
          </cell>
          <cell r="L6361" t="str">
            <v>Airbus</v>
          </cell>
          <cell r="M6361" t="str">
            <v>Airbus A300</v>
          </cell>
        </row>
        <row r="6362">
          <cell r="A6362">
            <v>532</v>
          </cell>
          <cell r="B6362">
            <v>762</v>
          </cell>
          <cell r="C6362" t="str">
            <v>532#762</v>
          </cell>
          <cell r="D6362">
            <v>13298</v>
          </cell>
          <cell r="E6362">
            <v>2</v>
          </cell>
          <cell r="F6362" t="str">
            <v>A</v>
          </cell>
          <cell r="G6362" t="str">
            <v>A</v>
          </cell>
          <cell r="H6362" t="str">
            <v/>
          </cell>
          <cell r="I6362" t="str">
            <v/>
          </cell>
          <cell r="J6362" t="str">
            <v/>
          </cell>
          <cell r="K6362" t="str">
            <v>Large Commercial Aircraft</v>
          </cell>
          <cell r="L6362" t="str">
            <v>Airbus</v>
          </cell>
          <cell r="M6362" t="str">
            <v>Airbus A300</v>
          </cell>
        </row>
        <row r="6363">
          <cell r="A6363">
            <v>12</v>
          </cell>
          <cell r="B6363">
            <v>762</v>
          </cell>
          <cell r="C6363" t="str">
            <v>12#762</v>
          </cell>
          <cell r="D6363">
            <v>13298</v>
          </cell>
          <cell r="E6363">
            <v>2</v>
          </cell>
          <cell r="F6363" t="str">
            <v>A</v>
          </cell>
          <cell r="G6363" t="str">
            <v>A</v>
          </cell>
          <cell r="H6363" t="str">
            <v/>
          </cell>
          <cell r="I6363" t="str">
            <v/>
          </cell>
          <cell r="J6363" t="str">
            <v/>
          </cell>
          <cell r="K6363" t="str">
            <v>Large Commercial Aircraft</v>
          </cell>
          <cell r="L6363" t="str">
            <v>Boeing</v>
          </cell>
          <cell r="M6363" t="str">
            <v>Boeing 767</v>
          </cell>
        </row>
        <row r="6364">
          <cell r="A6364">
            <v>537</v>
          </cell>
          <cell r="B6364">
            <v>762</v>
          </cell>
          <cell r="C6364" t="str">
            <v>537#762</v>
          </cell>
          <cell r="D6364">
            <v>13298</v>
          </cell>
          <cell r="E6364">
            <v>2</v>
          </cell>
          <cell r="F6364" t="str">
            <v>A</v>
          </cell>
          <cell r="G6364" t="str">
            <v>A</v>
          </cell>
          <cell r="H6364" t="str">
            <v/>
          </cell>
          <cell r="I6364" t="str">
            <v/>
          </cell>
          <cell r="J6364" t="str">
            <v/>
          </cell>
          <cell r="K6364" t="str">
            <v>Large Commercial Aircraft</v>
          </cell>
          <cell r="L6364" t="str">
            <v>Boeing</v>
          </cell>
          <cell r="M6364" t="str">
            <v>Boeing 767</v>
          </cell>
        </row>
        <row r="6365">
          <cell r="A6365">
            <v>538</v>
          </cell>
          <cell r="B6365">
            <v>762</v>
          </cell>
          <cell r="C6365" t="str">
            <v>538#762</v>
          </cell>
          <cell r="D6365">
            <v>13298</v>
          </cell>
          <cell r="E6365">
            <v>2</v>
          </cell>
          <cell r="F6365" t="str">
            <v>A</v>
          </cell>
          <cell r="G6365" t="str">
            <v>A</v>
          </cell>
          <cell r="H6365" t="str">
            <v/>
          </cell>
          <cell r="I6365" t="str">
            <v/>
          </cell>
          <cell r="J6365" t="str">
            <v/>
          </cell>
          <cell r="K6365" t="str">
            <v>Large Commercial Aircraft</v>
          </cell>
          <cell r="L6365" t="str">
            <v>Boeing</v>
          </cell>
          <cell r="M6365" t="str">
            <v>Boeing 767</v>
          </cell>
        </row>
        <row r="6366">
          <cell r="A6366">
            <v>539</v>
          </cell>
          <cell r="B6366">
            <v>762</v>
          </cell>
          <cell r="C6366" t="str">
            <v>539#762</v>
          </cell>
          <cell r="D6366">
            <v>13298</v>
          </cell>
          <cell r="E6366">
            <v>2</v>
          </cell>
          <cell r="F6366" t="str">
            <v>A</v>
          </cell>
          <cell r="G6366" t="str">
            <v>A</v>
          </cell>
          <cell r="H6366" t="str">
            <v/>
          </cell>
          <cell r="I6366" t="str">
            <v/>
          </cell>
          <cell r="J6366" t="str">
            <v/>
          </cell>
          <cell r="K6366" t="str">
            <v>Large Commercial Aircraft</v>
          </cell>
          <cell r="L6366" t="str">
            <v>Boeing</v>
          </cell>
          <cell r="M6366" t="str">
            <v>Boeing 777: 777-200ER</v>
          </cell>
        </row>
        <row r="6367">
          <cell r="A6367">
            <v>302</v>
          </cell>
          <cell r="B6367">
            <v>762</v>
          </cell>
          <cell r="C6367" t="str">
            <v>302#762</v>
          </cell>
          <cell r="D6367">
            <v>13298</v>
          </cell>
          <cell r="E6367">
            <v>2</v>
          </cell>
          <cell r="F6367" t="str">
            <v>A</v>
          </cell>
          <cell r="G6367" t="str">
            <v>A</v>
          </cell>
          <cell r="H6367" t="str">
            <v/>
          </cell>
          <cell r="I6367" t="str">
            <v/>
          </cell>
          <cell r="J6367" t="str">
            <v/>
          </cell>
          <cell r="K6367" t="str">
            <v>Large Commercial Aircraft</v>
          </cell>
          <cell r="L6367" t="str">
            <v>Boeing</v>
          </cell>
          <cell r="M6367" t="str">
            <v>Boeing 777: 777-200ER</v>
          </cell>
        </row>
        <row r="6368">
          <cell r="A6368">
            <v>579</v>
          </cell>
          <cell r="B6368">
            <v>762</v>
          </cell>
          <cell r="C6368" t="str">
            <v>579#762</v>
          </cell>
          <cell r="D6368">
            <v>13298</v>
          </cell>
          <cell r="E6368">
            <v>2</v>
          </cell>
          <cell r="F6368" t="str">
            <v>A</v>
          </cell>
          <cell r="G6368" t="str">
            <v>A</v>
          </cell>
          <cell r="H6368" t="str">
            <v/>
          </cell>
          <cell r="I6368" t="str">
            <v/>
          </cell>
          <cell r="J6368" t="str">
            <v/>
          </cell>
          <cell r="K6368" t="str">
            <v>Large Commercial Aircraft</v>
          </cell>
          <cell r="L6368" t="str">
            <v>Boeing</v>
          </cell>
          <cell r="M6368" t="str">
            <v>Boeing 777: 777-200ER</v>
          </cell>
        </row>
        <row r="6369">
          <cell r="A6369">
            <v>303</v>
          </cell>
          <cell r="B6369">
            <v>762</v>
          </cell>
          <cell r="C6369" t="str">
            <v>303#762</v>
          </cell>
          <cell r="D6369">
            <v>13298</v>
          </cell>
          <cell r="E6369">
            <v>2</v>
          </cell>
          <cell r="F6369" t="str">
            <v>A</v>
          </cell>
          <cell r="G6369" t="str">
            <v>A</v>
          </cell>
          <cell r="H6369" t="str">
            <v/>
          </cell>
          <cell r="I6369" t="str">
            <v/>
          </cell>
          <cell r="J6369" t="str">
            <v/>
          </cell>
          <cell r="K6369" t="str">
            <v>Large Commercial Aircraft</v>
          </cell>
          <cell r="L6369" t="str">
            <v>Boeing</v>
          </cell>
          <cell r="M6369" t="str">
            <v>Boeing 777: 777-300</v>
          </cell>
        </row>
        <row r="6370">
          <cell r="A6370">
            <v>597</v>
          </cell>
          <cell r="B6370">
            <v>762</v>
          </cell>
          <cell r="C6370" t="str">
            <v>597#762</v>
          </cell>
          <cell r="D6370">
            <v>13298</v>
          </cell>
          <cell r="E6370">
            <v>2</v>
          </cell>
          <cell r="F6370" t="str">
            <v>A</v>
          </cell>
          <cell r="G6370" t="str">
            <v>A</v>
          </cell>
          <cell r="H6370" t="str">
            <v/>
          </cell>
          <cell r="I6370" t="str">
            <v/>
          </cell>
          <cell r="J6370" t="str">
            <v/>
          </cell>
          <cell r="K6370" t="str">
            <v>Large Commercial Aircraft</v>
          </cell>
          <cell r="L6370" t="str">
            <v>Boeing</v>
          </cell>
          <cell r="M6370" t="str">
            <v>Boeing 777: 777-300</v>
          </cell>
        </row>
        <row r="6371">
          <cell r="A6371">
            <v>530</v>
          </cell>
          <cell r="B6371">
            <v>762</v>
          </cell>
          <cell r="C6371" t="str">
            <v>530#762</v>
          </cell>
          <cell r="D6371">
            <v>13298</v>
          </cell>
          <cell r="E6371">
            <v>2</v>
          </cell>
          <cell r="F6371" t="str">
            <v>A</v>
          </cell>
          <cell r="G6371" t="str">
            <v>A</v>
          </cell>
          <cell r="H6371" t="str">
            <v/>
          </cell>
          <cell r="I6371" t="str">
            <v/>
          </cell>
          <cell r="J6371" t="str">
            <v/>
          </cell>
          <cell r="K6371" t="str">
            <v>Large Commercial Aircraft</v>
          </cell>
          <cell r="L6371" t="str">
            <v>Boeing</v>
          </cell>
          <cell r="M6371" t="str">
            <v>Boeing 747-400</v>
          </cell>
        </row>
        <row r="6372">
          <cell r="A6372">
            <v>301</v>
          </cell>
          <cell r="B6372">
            <v>762</v>
          </cell>
          <cell r="C6372" t="str">
            <v>301#762</v>
          </cell>
          <cell r="D6372">
            <v>13298</v>
          </cell>
          <cell r="E6372">
            <v>2</v>
          </cell>
          <cell r="F6372" t="str">
            <v>A</v>
          </cell>
          <cell r="G6372" t="str">
            <v>A</v>
          </cell>
          <cell r="H6372" t="str">
            <v/>
          </cell>
          <cell r="I6372" t="str">
            <v/>
          </cell>
          <cell r="J6372" t="str">
            <v/>
          </cell>
          <cell r="K6372" t="str">
            <v>Large Commercial Aircraft</v>
          </cell>
          <cell r="L6372" t="str">
            <v>Boeing</v>
          </cell>
          <cell r="M6372" t="str">
            <v>Boeing 747-400</v>
          </cell>
        </row>
        <row r="6373">
          <cell r="A6373">
            <v>531</v>
          </cell>
          <cell r="B6373">
            <v>762</v>
          </cell>
          <cell r="C6373" t="str">
            <v>531#762</v>
          </cell>
          <cell r="D6373">
            <v>13298</v>
          </cell>
          <cell r="E6373">
            <v>2</v>
          </cell>
          <cell r="F6373" t="str">
            <v>A</v>
          </cell>
          <cell r="G6373" t="str">
            <v>A</v>
          </cell>
          <cell r="H6373" t="str">
            <v/>
          </cell>
          <cell r="I6373" t="str">
            <v/>
          </cell>
          <cell r="J6373" t="str">
            <v/>
          </cell>
          <cell r="K6373" t="str">
            <v>Large Commercial Aircraft</v>
          </cell>
          <cell r="L6373" t="str">
            <v>Boeing</v>
          </cell>
          <cell r="M6373" t="str">
            <v>Boeing 747-400</v>
          </cell>
        </row>
        <row r="6374">
          <cell r="A6374">
            <v>212</v>
          </cell>
          <cell r="B6374">
            <v>762</v>
          </cell>
          <cell r="C6374" t="str">
            <v>212#762</v>
          </cell>
          <cell r="D6374">
            <v>13298</v>
          </cell>
          <cell r="E6374">
            <v>2</v>
          </cell>
          <cell r="F6374" t="str">
            <v>A</v>
          </cell>
          <cell r="G6374" t="str">
            <v>A</v>
          </cell>
          <cell r="H6374" t="str">
            <v/>
          </cell>
          <cell r="I6374" t="str">
            <v/>
          </cell>
          <cell r="J6374" t="str">
            <v/>
          </cell>
          <cell r="K6374" t="str">
            <v>Large Commercial Aircraft</v>
          </cell>
          <cell r="L6374" t="str">
            <v>Airbus</v>
          </cell>
          <cell r="M6374" t="str">
            <v>Airbus A330-200</v>
          </cell>
        </row>
        <row r="6375">
          <cell r="A6375">
            <v>516</v>
          </cell>
          <cell r="B6375">
            <v>762</v>
          </cell>
          <cell r="C6375" t="str">
            <v>516#762</v>
          </cell>
          <cell r="D6375">
            <v>13298</v>
          </cell>
          <cell r="E6375">
            <v>2</v>
          </cell>
          <cell r="F6375" t="str">
            <v>A</v>
          </cell>
          <cell r="G6375" t="str">
            <v>A</v>
          </cell>
          <cell r="H6375" t="str">
            <v/>
          </cell>
          <cell r="I6375" t="str">
            <v/>
          </cell>
          <cell r="J6375" t="str">
            <v/>
          </cell>
          <cell r="K6375" t="str">
            <v>Large Commercial Aircraft</v>
          </cell>
          <cell r="L6375" t="str">
            <v>Airbus</v>
          </cell>
          <cell r="M6375" t="str">
            <v>Airbus A330-200</v>
          </cell>
        </row>
        <row r="6376">
          <cell r="A6376">
            <v>517</v>
          </cell>
          <cell r="B6376">
            <v>762</v>
          </cell>
          <cell r="C6376" t="str">
            <v>517#762</v>
          </cell>
          <cell r="D6376">
            <v>13298</v>
          </cell>
          <cell r="E6376">
            <v>2</v>
          </cell>
          <cell r="F6376" t="str">
            <v>A</v>
          </cell>
          <cell r="G6376" t="str">
            <v>A</v>
          </cell>
          <cell r="H6376" t="str">
            <v/>
          </cell>
          <cell r="I6376" t="str">
            <v/>
          </cell>
          <cell r="J6376" t="str">
            <v/>
          </cell>
          <cell r="K6376" t="str">
            <v>Large Commercial Aircraft</v>
          </cell>
          <cell r="L6376" t="str">
            <v>Airbus</v>
          </cell>
          <cell r="M6376" t="str">
            <v>Airbus A330-200</v>
          </cell>
        </row>
        <row r="6377">
          <cell r="A6377">
            <v>213</v>
          </cell>
          <cell r="B6377">
            <v>762</v>
          </cell>
          <cell r="C6377" t="str">
            <v>213#762</v>
          </cell>
          <cell r="D6377">
            <v>13298</v>
          </cell>
          <cell r="E6377">
            <v>2</v>
          </cell>
          <cell r="F6377" t="str">
            <v>A</v>
          </cell>
          <cell r="G6377" t="str">
            <v>A</v>
          </cell>
          <cell r="H6377" t="str">
            <v/>
          </cell>
          <cell r="I6377" t="str">
            <v/>
          </cell>
          <cell r="J6377" t="str">
            <v/>
          </cell>
          <cell r="K6377" t="str">
            <v>Large Commercial Aircraft</v>
          </cell>
          <cell r="L6377" t="str">
            <v>Airbus</v>
          </cell>
          <cell r="M6377" t="str">
            <v>Airbus A330-300</v>
          </cell>
        </row>
        <row r="6378">
          <cell r="A6378">
            <v>216</v>
          </cell>
          <cell r="B6378">
            <v>762</v>
          </cell>
          <cell r="C6378" t="str">
            <v>216#762</v>
          </cell>
          <cell r="D6378">
            <v>15958</v>
          </cell>
          <cell r="E6378">
            <v>2</v>
          </cell>
          <cell r="F6378" t="str">
            <v>B</v>
          </cell>
          <cell r="G6378" t="str">
            <v>B (120% A) [$13,298]</v>
          </cell>
          <cell r="H6378" t="str">
            <v/>
          </cell>
          <cell r="I6378" t="str">
            <v/>
          </cell>
          <cell r="J6378" t="str">
            <v/>
          </cell>
          <cell r="K6378" t="str">
            <v>Large Commercial Aircraft</v>
          </cell>
          <cell r="L6378" t="str">
            <v>Airbus</v>
          </cell>
          <cell r="M6378" t="str">
            <v>Airbus A380</v>
          </cell>
        </row>
        <row r="6379">
          <cell r="A6379">
            <v>520</v>
          </cell>
          <cell r="B6379">
            <v>762</v>
          </cell>
          <cell r="C6379" t="str">
            <v>520#762</v>
          </cell>
          <cell r="D6379">
            <v>15958</v>
          </cell>
          <cell r="E6379">
            <v>2</v>
          </cell>
          <cell r="F6379" t="str">
            <v>B</v>
          </cell>
          <cell r="G6379" t="str">
            <v>B (120% A) [$13,298]</v>
          </cell>
          <cell r="H6379" t="str">
            <v/>
          </cell>
          <cell r="I6379" t="str">
            <v/>
          </cell>
          <cell r="J6379" t="str">
            <v/>
          </cell>
          <cell r="K6379" t="str">
            <v>Large Commercial Aircraft</v>
          </cell>
          <cell r="L6379" t="str">
            <v>Airbus</v>
          </cell>
          <cell r="M6379" t="str">
            <v>Airbus A380</v>
          </cell>
        </row>
        <row r="6380">
          <cell r="A6380">
            <v>6</v>
          </cell>
          <cell r="B6380">
            <v>763</v>
          </cell>
          <cell r="C6380" t="str">
            <v>6#763</v>
          </cell>
          <cell r="D6380">
            <v>11741</v>
          </cell>
          <cell r="E6380">
            <v>2</v>
          </cell>
          <cell r="F6380" t="str">
            <v>A</v>
          </cell>
          <cell r="G6380" t="str">
            <v>A</v>
          </cell>
          <cell r="H6380" t="str">
            <v/>
          </cell>
          <cell r="I6380" t="str">
            <v/>
          </cell>
          <cell r="J6380" t="str">
            <v/>
          </cell>
          <cell r="K6380" t="str">
            <v>Large Commercial Aircraft</v>
          </cell>
          <cell r="L6380" t="str">
            <v>Airbus</v>
          </cell>
          <cell r="M6380" t="str">
            <v>Airbus A350 XWB - A350-900</v>
          </cell>
        </row>
        <row r="6381">
          <cell r="A6381">
            <v>7</v>
          </cell>
          <cell r="B6381">
            <v>763</v>
          </cell>
          <cell r="C6381" t="str">
            <v>7#763</v>
          </cell>
          <cell r="D6381">
            <v>11741</v>
          </cell>
          <cell r="E6381">
            <v>2</v>
          </cell>
          <cell r="F6381" t="str">
            <v>A</v>
          </cell>
          <cell r="G6381" t="str">
            <v>A</v>
          </cell>
          <cell r="H6381" t="str">
            <v/>
          </cell>
          <cell r="I6381" t="str">
            <v/>
          </cell>
          <cell r="J6381" t="str">
            <v/>
          </cell>
          <cell r="K6381" t="str">
            <v>Large Commercial Aircraft</v>
          </cell>
          <cell r="L6381" t="str">
            <v>Airbus</v>
          </cell>
          <cell r="M6381" t="str">
            <v>Airbus A350-1000</v>
          </cell>
        </row>
        <row r="6382">
          <cell r="A6382">
            <v>657</v>
          </cell>
          <cell r="B6382">
            <v>763</v>
          </cell>
          <cell r="C6382" t="str">
            <v>657#763</v>
          </cell>
          <cell r="D6382">
            <v>11741</v>
          </cell>
          <cell r="E6382">
            <v>2</v>
          </cell>
          <cell r="F6382" t="str">
            <v>A</v>
          </cell>
          <cell r="G6382" t="str">
            <v>A</v>
          </cell>
          <cell r="H6382" t="str">
            <v/>
          </cell>
          <cell r="I6382" t="str">
            <v/>
          </cell>
          <cell r="J6382" t="str">
            <v/>
          </cell>
          <cell r="K6382" t="str">
            <v>Large Commercial Aircraft</v>
          </cell>
          <cell r="L6382" t="str">
            <v>Airbus</v>
          </cell>
          <cell r="M6382" t="str">
            <v>Airbus A350-1000neo</v>
          </cell>
        </row>
        <row r="6383">
          <cell r="A6383">
            <v>656</v>
          </cell>
          <cell r="B6383">
            <v>763</v>
          </cell>
          <cell r="C6383" t="str">
            <v>656#763</v>
          </cell>
          <cell r="D6383">
            <v>11741</v>
          </cell>
          <cell r="E6383">
            <v>2</v>
          </cell>
          <cell r="F6383" t="str">
            <v>A</v>
          </cell>
          <cell r="G6383" t="str">
            <v>A</v>
          </cell>
          <cell r="H6383" t="str">
            <v/>
          </cell>
          <cell r="I6383" t="str">
            <v/>
          </cell>
          <cell r="J6383" t="str">
            <v/>
          </cell>
          <cell r="K6383" t="str">
            <v>Large Commercial Aircraft</v>
          </cell>
          <cell r="L6383" t="str">
            <v>Airbus</v>
          </cell>
          <cell r="M6383" t="str">
            <v>Airbus A350-900neo</v>
          </cell>
        </row>
        <row r="6384">
          <cell r="A6384">
            <v>201</v>
          </cell>
          <cell r="B6384">
            <v>763</v>
          </cell>
          <cell r="C6384" t="str">
            <v>201#763</v>
          </cell>
          <cell r="D6384">
            <v>11741</v>
          </cell>
          <cell r="E6384">
            <v>2</v>
          </cell>
          <cell r="F6384" t="str">
            <v>A</v>
          </cell>
          <cell r="G6384" t="str">
            <v>A</v>
          </cell>
          <cell r="H6384" t="str">
            <v/>
          </cell>
          <cell r="I6384" t="str">
            <v/>
          </cell>
          <cell r="J6384" t="str">
            <v/>
          </cell>
          <cell r="K6384" t="str">
            <v>Large Commercial Aircraft</v>
          </cell>
          <cell r="L6384" t="str">
            <v>Boeing</v>
          </cell>
          <cell r="M6384" t="str">
            <v>Boeing 777: 777-200LR</v>
          </cell>
        </row>
        <row r="6385">
          <cell r="A6385">
            <v>202</v>
          </cell>
          <cell r="B6385">
            <v>763</v>
          </cell>
          <cell r="C6385" t="str">
            <v>202#763</v>
          </cell>
          <cell r="D6385">
            <v>11741</v>
          </cell>
          <cell r="E6385">
            <v>2</v>
          </cell>
          <cell r="F6385" t="str">
            <v>A</v>
          </cell>
          <cell r="G6385" t="str">
            <v>A</v>
          </cell>
          <cell r="H6385" t="str">
            <v/>
          </cell>
          <cell r="I6385" t="str">
            <v/>
          </cell>
          <cell r="J6385" t="str">
            <v/>
          </cell>
          <cell r="K6385" t="str">
            <v>Large Commercial Aircraft</v>
          </cell>
          <cell r="L6385" t="str">
            <v>Boeing</v>
          </cell>
          <cell r="M6385" t="str">
            <v>Boeing 777: 777-300ER</v>
          </cell>
        </row>
        <row r="6386">
          <cell r="A6386">
            <v>203</v>
          </cell>
          <cell r="B6386">
            <v>763</v>
          </cell>
          <cell r="C6386" t="str">
            <v>203#763</v>
          </cell>
          <cell r="D6386">
            <v>11741</v>
          </cell>
          <cell r="E6386">
            <v>2</v>
          </cell>
          <cell r="F6386" t="str">
            <v>A</v>
          </cell>
          <cell r="G6386" t="str">
            <v>A</v>
          </cell>
          <cell r="H6386" t="str">
            <v/>
          </cell>
          <cell r="I6386" t="str">
            <v/>
          </cell>
          <cell r="J6386" t="str">
            <v/>
          </cell>
          <cell r="K6386" t="str">
            <v>Large Commercial Aircraft</v>
          </cell>
          <cell r="L6386" t="str">
            <v>Boeing</v>
          </cell>
          <cell r="M6386" t="str">
            <v>Boeing 777X: 777-8</v>
          </cell>
        </row>
        <row r="6387">
          <cell r="A6387">
            <v>204</v>
          </cell>
          <cell r="B6387">
            <v>763</v>
          </cell>
          <cell r="C6387" t="str">
            <v>204#763</v>
          </cell>
          <cell r="D6387">
            <v>11741</v>
          </cell>
          <cell r="E6387">
            <v>2</v>
          </cell>
          <cell r="F6387" t="str">
            <v>A</v>
          </cell>
          <cell r="G6387" t="str">
            <v>A</v>
          </cell>
          <cell r="H6387" t="str">
            <v/>
          </cell>
          <cell r="I6387" t="str">
            <v/>
          </cell>
          <cell r="J6387" t="str">
            <v/>
          </cell>
          <cell r="K6387" t="str">
            <v>Large Commercial Aircraft</v>
          </cell>
          <cell r="L6387" t="str">
            <v>Boeing</v>
          </cell>
          <cell r="M6387" t="str">
            <v>Boeing 777X: 777-9</v>
          </cell>
        </row>
        <row r="6388">
          <cell r="A6388">
            <v>200</v>
          </cell>
          <cell r="B6388">
            <v>763</v>
          </cell>
          <cell r="C6388" t="str">
            <v>200#763</v>
          </cell>
          <cell r="D6388">
            <v>11741</v>
          </cell>
          <cell r="E6388">
            <v>2</v>
          </cell>
          <cell r="F6388" t="str">
            <v>A</v>
          </cell>
          <cell r="G6388" t="str">
            <v>A</v>
          </cell>
          <cell r="H6388" t="str">
            <v/>
          </cell>
          <cell r="I6388" t="str">
            <v/>
          </cell>
          <cell r="J6388" t="str">
            <v/>
          </cell>
          <cell r="K6388" t="str">
            <v>Large Commercial Aircraft</v>
          </cell>
          <cell r="L6388" t="str">
            <v>Boeing</v>
          </cell>
          <cell r="M6388" t="str">
            <v>Boeing 787 Dreamliner: 787-10</v>
          </cell>
        </row>
        <row r="6389">
          <cell r="A6389">
            <v>509</v>
          </cell>
          <cell r="B6389">
            <v>763</v>
          </cell>
          <cell r="C6389" t="str">
            <v>509#763</v>
          </cell>
          <cell r="D6389">
            <v>11741</v>
          </cell>
          <cell r="E6389">
            <v>2</v>
          </cell>
          <cell r="F6389" t="str">
            <v>A</v>
          </cell>
          <cell r="G6389" t="str">
            <v>A</v>
          </cell>
          <cell r="H6389" t="str">
            <v/>
          </cell>
          <cell r="I6389" t="str">
            <v/>
          </cell>
          <cell r="J6389" t="str">
            <v/>
          </cell>
          <cell r="K6389" t="str">
            <v>Large Commercial Aircraft</v>
          </cell>
          <cell r="L6389" t="str">
            <v>Boeing</v>
          </cell>
          <cell r="M6389" t="str">
            <v>Boeing 787 Dreamliner: 787-10</v>
          </cell>
        </row>
        <row r="6390">
          <cell r="A6390">
            <v>198</v>
          </cell>
          <cell r="B6390">
            <v>763</v>
          </cell>
          <cell r="C6390" t="str">
            <v>198#763</v>
          </cell>
          <cell r="D6390">
            <v>11741</v>
          </cell>
          <cell r="E6390">
            <v>2</v>
          </cell>
          <cell r="F6390" t="str">
            <v>A</v>
          </cell>
          <cell r="G6390" t="str">
            <v>A</v>
          </cell>
          <cell r="H6390" t="str">
            <v/>
          </cell>
          <cell r="I6390" t="str">
            <v/>
          </cell>
          <cell r="J6390" t="str">
            <v/>
          </cell>
          <cell r="K6390" t="str">
            <v>Large Commercial Aircraft</v>
          </cell>
          <cell r="L6390" t="str">
            <v>Boeing</v>
          </cell>
          <cell r="M6390" t="str">
            <v>Boeing 787 Dreamliner: 787-8</v>
          </cell>
        </row>
        <row r="6391">
          <cell r="A6391">
            <v>507</v>
          </cell>
          <cell r="B6391">
            <v>763</v>
          </cell>
          <cell r="C6391" t="str">
            <v>507#763</v>
          </cell>
          <cell r="D6391">
            <v>11741</v>
          </cell>
          <cell r="E6391">
            <v>2</v>
          </cell>
          <cell r="F6391" t="str">
            <v>A</v>
          </cell>
          <cell r="G6391" t="str">
            <v>A</v>
          </cell>
          <cell r="H6391" t="str">
            <v/>
          </cell>
          <cell r="I6391" t="str">
            <v/>
          </cell>
          <cell r="J6391" t="str">
            <v/>
          </cell>
          <cell r="K6391" t="str">
            <v>Large Commercial Aircraft</v>
          </cell>
          <cell r="L6391" t="str">
            <v>Boeing</v>
          </cell>
          <cell r="M6391" t="str">
            <v>Boeing 787 Dreamliner: 787-8</v>
          </cell>
        </row>
        <row r="6392">
          <cell r="A6392">
            <v>199</v>
          </cell>
          <cell r="B6392">
            <v>763</v>
          </cell>
          <cell r="C6392" t="str">
            <v>199#763</v>
          </cell>
          <cell r="D6392">
            <v>11741</v>
          </cell>
          <cell r="E6392">
            <v>2</v>
          </cell>
          <cell r="F6392" t="str">
            <v>A</v>
          </cell>
          <cell r="G6392" t="str">
            <v>A</v>
          </cell>
          <cell r="H6392" t="str">
            <v/>
          </cell>
          <cell r="I6392" t="str">
            <v/>
          </cell>
          <cell r="J6392" t="str">
            <v/>
          </cell>
          <cell r="K6392" t="str">
            <v>Large Commercial Aircraft</v>
          </cell>
          <cell r="L6392" t="str">
            <v>Boeing</v>
          </cell>
          <cell r="M6392" t="str">
            <v>Boeing 787 Dreamliner: 787-9</v>
          </cell>
        </row>
        <row r="6393">
          <cell r="A6393">
            <v>508</v>
          </cell>
          <cell r="B6393">
            <v>763</v>
          </cell>
          <cell r="C6393" t="str">
            <v>508#763</v>
          </cell>
          <cell r="D6393">
            <v>11741</v>
          </cell>
          <cell r="E6393">
            <v>2</v>
          </cell>
          <cell r="F6393" t="str">
            <v>A</v>
          </cell>
          <cell r="G6393" t="str">
            <v>A</v>
          </cell>
          <cell r="H6393" t="str">
            <v/>
          </cell>
          <cell r="I6393" t="str">
            <v/>
          </cell>
          <cell r="J6393" t="str">
            <v/>
          </cell>
          <cell r="K6393" t="str">
            <v>Large Commercial Aircraft</v>
          </cell>
          <cell r="L6393" t="str">
            <v>Boeing</v>
          </cell>
          <cell r="M6393" t="str">
            <v>Boeing 787 Dreamliner: 787-9</v>
          </cell>
        </row>
        <row r="6394">
          <cell r="A6394">
            <v>16</v>
          </cell>
          <cell r="B6394">
            <v>763</v>
          </cell>
          <cell r="C6394" t="str">
            <v>16#763</v>
          </cell>
          <cell r="D6394">
            <v>11741</v>
          </cell>
          <cell r="E6394">
            <v>2</v>
          </cell>
          <cell r="F6394" t="str">
            <v>A</v>
          </cell>
          <cell r="G6394" t="str">
            <v>A</v>
          </cell>
          <cell r="H6394" t="str">
            <v/>
          </cell>
          <cell r="I6394" t="str">
            <v/>
          </cell>
          <cell r="J6394" t="str">
            <v/>
          </cell>
          <cell r="K6394" t="str">
            <v>Large Commercial Aircraft</v>
          </cell>
          <cell r="L6394" t="str">
            <v>Boeing</v>
          </cell>
          <cell r="M6394" t="str">
            <v>Boeing 747-8I</v>
          </cell>
        </row>
        <row r="6395">
          <cell r="A6395">
            <v>678</v>
          </cell>
          <cell r="B6395">
            <v>763</v>
          </cell>
          <cell r="C6395" t="str">
            <v>678#763</v>
          </cell>
          <cell r="D6395">
            <v>17612</v>
          </cell>
          <cell r="E6395">
            <v>2</v>
          </cell>
          <cell r="F6395" t="str">
            <v>B</v>
          </cell>
          <cell r="G6395" t="str">
            <v>B (150% A) [$11,741]</v>
          </cell>
          <cell r="H6395" t="str">
            <v/>
          </cell>
          <cell r="I6395" t="str">
            <v/>
          </cell>
          <cell r="J6395" t="str">
            <v/>
          </cell>
          <cell r="K6395" t="str">
            <v>Business Jet</v>
          </cell>
          <cell r="L6395" t="str">
            <v>Airbus</v>
          </cell>
          <cell r="M6395" t="str">
            <v>Airbus ACJ330-200</v>
          </cell>
        </row>
        <row r="6396">
          <cell r="A6396">
            <v>519</v>
          </cell>
          <cell r="B6396">
            <v>763</v>
          </cell>
          <cell r="C6396" t="str">
            <v>519#763</v>
          </cell>
          <cell r="D6396">
            <v>17612</v>
          </cell>
          <cell r="E6396">
            <v>2</v>
          </cell>
          <cell r="F6396" t="str">
            <v>B</v>
          </cell>
          <cell r="G6396" t="str">
            <v>B (150% A) [$11,741]</v>
          </cell>
          <cell r="H6396" t="str">
            <v/>
          </cell>
          <cell r="I6396" t="str">
            <v/>
          </cell>
          <cell r="J6396" t="str">
            <v/>
          </cell>
          <cell r="K6396" t="str">
            <v>Large Commercial Aircraft</v>
          </cell>
          <cell r="L6396" t="str">
            <v>Airbus</v>
          </cell>
          <cell r="M6396" t="str">
            <v>Airbus A330-300</v>
          </cell>
        </row>
        <row r="6397">
          <cell r="A6397">
            <v>214</v>
          </cell>
          <cell r="B6397">
            <v>763</v>
          </cell>
          <cell r="C6397" t="str">
            <v>214#763</v>
          </cell>
          <cell r="D6397">
            <v>17612</v>
          </cell>
          <cell r="E6397">
            <v>2</v>
          </cell>
          <cell r="F6397" t="str">
            <v>B</v>
          </cell>
          <cell r="G6397" t="str">
            <v>B (150% A) [$11,741]</v>
          </cell>
          <cell r="H6397" t="str">
            <v/>
          </cell>
          <cell r="I6397" t="str">
            <v/>
          </cell>
          <cell r="J6397" t="str">
            <v/>
          </cell>
          <cell r="K6397" t="str">
            <v>Large Commercial Aircraft</v>
          </cell>
          <cell r="L6397" t="str">
            <v>Airbus</v>
          </cell>
          <cell r="M6397" t="str">
            <v>Airbus A330-800neo</v>
          </cell>
        </row>
        <row r="6398">
          <cell r="A6398">
            <v>215</v>
          </cell>
          <cell r="B6398">
            <v>763</v>
          </cell>
          <cell r="C6398" t="str">
            <v>215#763</v>
          </cell>
          <cell r="D6398">
            <v>17612</v>
          </cell>
          <cell r="E6398">
            <v>2</v>
          </cell>
          <cell r="F6398" t="str">
            <v>B</v>
          </cell>
          <cell r="G6398" t="str">
            <v>B (150% A) [$11,741]</v>
          </cell>
          <cell r="H6398" t="str">
            <v/>
          </cell>
          <cell r="I6398" t="str">
            <v/>
          </cell>
          <cell r="J6398" t="str">
            <v/>
          </cell>
          <cell r="K6398" t="str">
            <v>Large Commercial Aircraft</v>
          </cell>
          <cell r="L6398" t="str">
            <v>Airbus</v>
          </cell>
          <cell r="M6398" t="str">
            <v>Airbus A330-900neo</v>
          </cell>
        </row>
        <row r="6399">
          <cell r="A6399">
            <v>304</v>
          </cell>
          <cell r="B6399">
            <v>763</v>
          </cell>
          <cell r="C6399" t="str">
            <v>304#763</v>
          </cell>
          <cell r="D6399">
            <v>17612</v>
          </cell>
          <cell r="E6399">
            <v>2</v>
          </cell>
          <cell r="F6399" t="str">
            <v>B</v>
          </cell>
          <cell r="G6399" t="str">
            <v>B (150% A) [$11,741]</v>
          </cell>
          <cell r="H6399" t="str">
            <v/>
          </cell>
          <cell r="I6399" t="str">
            <v/>
          </cell>
          <cell r="J6399" t="str">
            <v/>
          </cell>
          <cell r="K6399" t="str">
            <v>Large Commercial Aircraft</v>
          </cell>
          <cell r="L6399" t="str">
            <v>Airbus</v>
          </cell>
          <cell r="M6399" t="str">
            <v>Airbus A340-200/300</v>
          </cell>
        </row>
        <row r="6400">
          <cell r="A6400">
            <v>5</v>
          </cell>
          <cell r="B6400">
            <v>763</v>
          </cell>
          <cell r="C6400" t="str">
            <v>5#763</v>
          </cell>
          <cell r="D6400">
            <v>17612</v>
          </cell>
          <cell r="E6400">
            <v>2</v>
          </cell>
          <cell r="F6400" t="str">
            <v>B</v>
          </cell>
          <cell r="G6400" t="str">
            <v>B (150% A) [$11,741]</v>
          </cell>
          <cell r="H6400" t="str">
            <v/>
          </cell>
          <cell r="I6400" t="str">
            <v/>
          </cell>
          <cell r="J6400" t="str">
            <v/>
          </cell>
          <cell r="K6400" t="str">
            <v>Large Commercial Aircraft</v>
          </cell>
          <cell r="L6400" t="str">
            <v>Airbus</v>
          </cell>
          <cell r="M6400" t="str">
            <v>Airbus A340-500/600</v>
          </cell>
        </row>
        <row r="6401">
          <cell r="A6401">
            <v>305</v>
          </cell>
          <cell r="B6401">
            <v>763</v>
          </cell>
          <cell r="C6401" t="str">
            <v>305#763</v>
          </cell>
          <cell r="D6401">
            <v>17612</v>
          </cell>
          <cell r="E6401">
            <v>2</v>
          </cell>
          <cell r="F6401" t="str">
            <v>B</v>
          </cell>
          <cell r="G6401" t="str">
            <v>B (150% A) [$11,741]</v>
          </cell>
          <cell r="H6401" t="str">
            <v/>
          </cell>
          <cell r="I6401" t="str">
            <v/>
          </cell>
          <cell r="J6401" t="str">
            <v/>
          </cell>
          <cell r="K6401" t="str">
            <v>Large Commercial Aircraft</v>
          </cell>
          <cell r="L6401" t="str">
            <v>Airbus</v>
          </cell>
          <cell r="M6401" t="str">
            <v>Airbus A300</v>
          </cell>
        </row>
        <row r="6402">
          <cell r="A6402">
            <v>532</v>
          </cell>
          <cell r="B6402">
            <v>763</v>
          </cell>
          <cell r="C6402" t="str">
            <v>532#763</v>
          </cell>
          <cell r="D6402">
            <v>17612</v>
          </cell>
          <cell r="E6402">
            <v>2</v>
          </cell>
          <cell r="F6402" t="str">
            <v>B</v>
          </cell>
          <cell r="G6402" t="str">
            <v>B (150% A) [$11,741]</v>
          </cell>
          <cell r="H6402" t="str">
            <v/>
          </cell>
          <cell r="I6402" t="str">
            <v/>
          </cell>
          <cell r="J6402" t="str">
            <v/>
          </cell>
          <cell r="K6402" t="str">
            <v>Large Commercial Aircraft</v>
          </cell>
          <cell r="L6402" t="str">
            <v>Airbus</v>
          </cell>
          <cell r="M6402" t="str">
            <v>Airbus A300</v>
          </cell>
        </row>
        <row r="6403">
          <cell r="A6403">
            <v>12</v>
          </cell>
          <cell r="B6403">
            <v>763</v>
          </cell>
          <cell r="C6403" t="str">
            <v>12#763</v>
          </cell>
          <cell r="D6403">
            <v>17612</v>
          </cell>
          <cell r="E6403">
            <v>2</v>
          </cell>
          <cell r="F6403" t="str">
            <v>B</v>
          </cell>
          <cell r="G6403" t="str">
            <v>B (150% A) [$11,741]</v>
          </cell>
          <cell r="H6403" t="str">
            <v/>
          </cell>
          <cell r="I6403" t="str">
            <v/>
          </cell>
          <cell r="J6403" t="str">
            <v/>
          </cell>
          <cell r="K6403" t="str">
            <v>Large Commercial Aircraft</v>
          </cell>
          <cell r="L6403" t="str">
            <v>Boeing</v>
          </cell>
          <cell r="M6403" t="str">
            <v>Boeing 767</v>
          </cell>
        </row>
        <row r="6404">
          <cell r="A6404">
            <v>537</v>
          </cell>
          <cell r="B6404">
            <v>763</v>
          </cell>
          <cell r="C6404" t="str">
            <v>537#763</v>
          </cell>
          <cell r="D6404">
            <v>17612</v>
          </cell>
          <cell r="E6404">
            <v>2</v>
          </cell>
          <cell r="F6404" t="str">
            <v>B</v>
          </cell>
          <cell r="G6404" t="str">
            <v>B (150% A) [$11,741]</v>
          </cell>
          <cell r="H6404" t="str">
            <v/>
          </cell>
          <cell r="I6404" t="str">
            <v/>
          </cell>
          <cell r="J6404" t="str">
            <v/>
          </cell>
          <cell r="K6404" t="str">
            <v>Large Commercial Aircraft</v>
          </cell>
          <cell r="L6404" t="str">
            <v>Boeing</v>
          </cell>
          <cell r="M6404" t="str">
            <v>Boeing 767</v>
          </cell>
        </row>
        <row r="6405">
          <cell r="A6405">
            <v>538</v>
          </cell>
          <cell r="B6405">
            <v>763</v>
          </cell>
          <cell r="C6405" t="str">
            <v>538#763</v>
          </cell>
          <cell r="D6405">
            <v>17612</v>
          </cell>
          <cell r="E6405">
            <v>2</v>
          </cell>
          <cell r="F6405" t="str">
            <v>B</v>
          </cell>
          <cell r="G6405" t="str">
            <v>B (150% A) [$11,741]</v>
          </cell>
          <cell r="H6405" t="str">
            <v/>
          </cell>
          <cell r="I6405" t="str">
            <v/>
          </cell>
          <cell r="J6405" t="str">
            <v/>
          </cell>
          <cell r="K6405" t="str">
            <v>Large Commercial Aircraft</v>
          </cell>
          <cell r="L6405" t="str">
            <v>Boeing</v>
          </cell>
          <cell r="M6405" t="str">
            <v>Boeing 767</v>
          </cell>
        </row>
        <row r="6406">
          <cell r="A6406">
            <v>539</v>
          </cell>
          <cell r="B6406">
            <v>763</v>
          </cell>
          <cell r="C6406" t="str">
            <v>539#763</v>
          </cell>
          <cell r="D6406">
            <v>17612</v>
          </cell>
          <cell r="E6406">
            <v>2</v>
          </cell>
          <cell r="F6406" t="str">
            <v>B</v>
          </cell>
          <cell r="G6406" t="str">
            <v>B (150% A) [$11,741]</v>
          </cell>
          <cell r="H6406" t="str">
            <v/>
          </cell>
          <cell r="I6406" t="str">
            <v/>
          </cell>
          <cell r="J6406" t="str">
            <v/>
          </cell>
          <cell r="K6406" t="str">
            <v>Large Commercial Aircraft</v>
          </cell>
          <cell r="L6406" t="str">
            <v>Boeing</v>
          </cell>
          <cell r="M6406" t="str">
            <v>Boeing 777: 777-200ER</v>
          </cell>
        </row>
        <row r="6407">
          <cell r="A6407">
            <v>302</v>
          </cell>
          <cell r="B6407">
            <v>763</v>
          </cell>
          <cell r="C6407" t="str">
            <v>302#763</v>
          </cell>
          <cell r="D6407">
            <v>17612</v>
          </cell>
          <cell r="E6407">
            <v>2</v>
          </cell>
          <cell r="F6407" t="str">
            <v>B</v>
          </cell>
          <cell r="G6407" t="str">
            <v>B (150% A) [$11,741]</v>
          </cell>
          <cell r="H6407" t="str">
            <v/>
          </cell>
          <cell r="I6407" t="str">
            <v/>
          </cell>
          <cell r="J6407" t="str">
            <v/>
          </cell>
          <cell r="K6407" t="str">
            <v>Large Commercial Aircraft</v>
          </cell>
          <cell r="L6407" t="str">
            <v>Boeing</v>
          </cell>
          <cell r="M6407" t="str">
            <v>Boeing 777: 777-200ER</v>
          </cell>
        </row>
        <row r="6408">
          <cell r="A6408">
            <v>579</v>
          </cell>
          <cell r="B6408">
            <v>763</v>
          </cell>
          <cell r="C6408" t="str">
            <v>579#763</v>
          </cell>
          <cell r="D6408">
            <v>17612</v>
          </cell>
          <cell r="E6408">
            <v>2</v>
          </cell>
          <cell r="F6408" t="str">
            <v>B</v>
          </cell>
          <cell r="G6408" t="str">
            <v>B (150% A) [$11,741]</v>
          </cell>
          <cell r="H6408" t="str">
            <v/>
          </cell>
          <cell r="I6408" t="str">
            <v/>
          </cell>
          <cell r="J6408" t="str">
            <v/>
          </cell>
          <cell r="K6408" t="str">
            <v>Large Commercial Aircraft</v>
          </cell>
          <cell r="L6408" t="str">
            <v>Boeing</v>
          </cell>
          <cell r="M6408" t="str">
            <v>Boeing 777: 777-200ER</v>
          </cell>
        </row>
        <row r="6409">
          <cell r="A6409">
            <v>303</v>
          </cell>
          <cell r="B6409">
            <v>763</v>
          </cell>
          <cell r="C6409" t="str">
            <v>303#763</v>
          </cell>
          <cell r="D6409">
            <v>17612</v>
          </cell>
          <cell r="E6409">
            <v>2</v>
          </cell>
          <cell r="F6409" t="str">
            <v>B</v>
          </cell>
          <cell r="G6409" t="str">
            <v>B (150% A) [$11,741]</v>
          </cell>
          <cell r="H6409" t="str">
            <v/>
          </cell>
          <cell r="I6409" t="str">
            <v/>
          </cell>
          <cell r="J6409" t="str">
            <v/>
          </cell>
          <cell r="K6409" t="str">
            <v>Large Commercial Aircraft</v>
          </cell>
          <cell r="L6409" t="str">
            <v>Boeing</v>
          </cell>
          <cell r="M6409" t="str">
            <v>Boeing 777: 777-300</v>
          </cell>
        </row>
        <row r="6410">
          <cell r="A6410">
            <v>597</v>
          </cell>
          <cell r="B6410">
            <v>763</v>
          </cell>
          <cell r="C6410" t="str">
            <v>597#763</v>
          </cell>
          <cell r="D6410">
            <v>17612</v>
          </cell>
          <cell r="E6410">
            <v>2</v>
          </cell>
          <cell r="F6410" t="str">
            <v>B</v>
          </cell>
          <cell r="G6410" t="str">
            <v>B (150% A) [$11,741]</v>
          </cell>
          <cell r="H6410" t="str">
            <v/>
          </cell>
          <cell r="I6410" t="str">
            <v/>
          </cell>
          <cell r="J6410" t="str">
            <v/>
          </cell>
          <cell r="K6410" t="str">
            <v>Large Commercial Aircraft</v>
          </cell>
          <cell r="L6410" t="str">
            <v>Boeing</v>
          </cell>
          <cell r="M6410" t="str">
            <v>Boeing 777: 777-300</v>
          </cell>
        </row>
        <row r="6411">
          <cell r="A6411">
            <v>530</v>
          </cell>
          <cell r="B6411">
            <v>763</v>
          </cell>
          <cell r="C6411" t="str">
            <v>530#763</v>
          </cell>
          <cell r="D6411">
            <v>17612</v>
          </cell>
          <cell r="E6411">
            <v>2</v>
          </cell>
          <cell r="F6411" t="str">
            <v>B</v>
          </cell>
          <cell r="G6411" t="str">
            <v>B (150% A) [$11,741]</v>
          </cell>
          <cell r="H6411" t="str">
            <v/>
          </cell>
          <cell r="I6411" t="str">
            <v/>
          </cell>
          <cell r="J6411" t="str">
            <v/>
          </cell>
          <cell r="K6411" t="str">
            <v>Large Commercial Aircraft</v>
          </cell>
          <cell r="L6411" t="str">
            <v>Boeing</v>
          </cell>
          <cell r="M6411" t="str">
            <v>Boeing 747-400</v>
          </cell>
        </row>
        <row r="6412">
          <cell r="A6412">
            <v>301</v>
          </cell>
          <cell r="B6412">
            <v>763</v>
          </cell>
          <cell r="C6412" t="str">
            <v>301#763</v>
          </cell>
          <cell r="D6412">
            <v>17612</v>
          </cell>
          <cell r="E6412">
            <v>2</v>
          </cell>
          <cell r="F6412" t="str">
            <v>B</v>
          </cell>
          <cell r="G6412" t="str">
            <v>B (150% A) [$11,741]</v>
          </cell>
          <cell r="H6412" t="str">
            <v/>
          </cell>
          <cell r="I6412" t="str">
            <v/>
          </cell>
          <cell r="J6412" t="str">
            <v/>
          </cell>
          <cell r="K6412" t="str">
            <v>Large Commercial Aircraft</v>
          </cell>
          <cell r="L6412" t="str">
            <v>Boeing</v>
          </cell>
          <cell r="M6412" t="str">
            <v>Boeing 747-400</v>
          </cell>
        </row>
        <row r="6413">
          <cell r="A6413">
            <v>531</v>
          </cell>
          <cell r="B6413">
            <v>763</v>
          </cell>
          <cell r="C6413" t="str">
            <v>531#763</v>
          </cell>
          <cell r="D6413">
            <v>17612</v>
          </cell>
          <cell r="E6413">
            <v>2</v>
          </cell>
          <cell r="F6413" t="str">
            <v>B</v>
          </cell>
          <cell r="G6413" t="str">
            <v>B (150% A) [$11,741]</v>
          </cell>
          <cell r="H6413" t="str">
            <v/>
          </cell>
          <cell r="I6413" t="str">
            <v/>
          </cell>
          <cell r="J6413" t="str">
            <v/>
          </cell>
          <cell r="K6413" t="str">
            <v>Large Commercial Aircraft</v>
          </cell>
          <cell r="L6413" t="str">
            <v>Boeing</v>
          </cell>
          <cell r="M6413" t="str">
            <v>Boeing 747-400</v>
          </cell>
        </row>
        <row r="6414">
          <cell r="A6414">
            <v>212</v>
          </cell>
          <cell r="B6414">
            <v>763</v>
          </cell>
          <cell r="C6414" t="str">
            <v>212#763</v>
          </cell>
          <cell r="D6414">
            <v>17612</v>
          </cell>
          <cell r="E6414">
            <v>2</v>
          </cell>
          <cell r="F6414" t="str">
            <v>B</v>
          </cell>
          <cell r="G6414" t="str">
            <v>B (150% A) [$11,741]</v>
          </cell>
          <cell r="H6414" t="str">
            <v/>
          </cell>
          <cell r="I6414" t="str">
            <v/>
          </cell>
          <cell r="J6414" t="str">
            <v/>
          </cell>
          <cell r="K6414" t="str">
            <v>Large Commercial Aircraft</v>
          </cell>
          <cell r="L6414" t="str">
            <v>Airbus</v>
          </cell>
          <cell r="M6414" t="str">
            <v>Airbus A330-200</v>
          </cell>
        </row>
        <row r="6415">
          <cell r="A6415">
            <v>516</v>
          </cell>
          <cell r="B6415">
            <v>763</v>
          </cell>
          <cell r="C6415" t="str">
            <v>516#763</v>
          </cell>
          <cell r="D6415">
            <v>17612</v>
          </cell>
          <cell r="E6415">
            <v>2</v>
          </cell>
          <cell r="F6415" t="str">
            <v>B</v>
          </cell>
          <cell r="G6415" t="str">
            <v>B (150% A) [$11,741]</v>
          </cell>
          <cell r="H6415" t="str">
            <v/>
          </cell>
          <cell r="I6415" t="str">
            <v/>
          </cell>
          <cell r="J6415" t="str">
            <v/>
          </cell>
          <cell r="K6415" t="str">
            <v>Large Commercial Aircraft</v>
          </cell>
          <cell r="L6415" t="str">
            <v>Airbus</v>
          </cell>
          <cell r="M6415" t="str">
            <v>Airbus A330-200</v>
          </cell>
        </row>
        <row r="6416">
          <cell r="A6416">
            <v>517</v>
          </cell>
          <cell r="B6416">
            <v>763</v>
          </cell>
          <cell r="C6416" t="str">
            <v>517#763</v>
          </cell>
          <cell r="D6416">
            <v>17612</v>
          </cell>
          <cell r="E6416">
            <v>2</v>
          </cell>
          <cell r="F6416" t="str">
            <v>B</v>
          </cell>
          <cell r="G6416" t="str">
            <v>B (150% A) [$11,741]</v>
          </cell>
          <cell r="H6416" t="str">
            <v/>
          </cell>
          <cell r="I6416" t="str">
            <v/>
          </cell>
          <cell r="J6416" t="str">
            <v/>
          </cell>
          <cell r="K6416" t="str">
            <v>Large Commercial Aircraft</v>
          </cell>
          <cell r="L6416" t="str">
            <v>Airbus</v>
          </cell>
          <cell r="M6416" t="str">
            <v>Airbus A330-200</v>
          </cell>
        </row>
        <row r="6417">
          <cell r="A6417">
            <v>213</v>
          </cell>
          <cell r="B6417">
            <v>763</v>
          </cell>
          <cell r="C6417" t="str">
            <v>213#763</v>
          </cell>
          <cell r="D6417">
            <v>17612</v>
          </cell>
          <cell r="E6417">
            <v>2</v>
          </cell>
          <cell r="F6417" t="str">
            <v>B</v>
          </cell>
          <cell r="G6417" t="str">
            <v>B (150% A) [$11,741]</v>
          </cell>
          <cell r="H6417" t="str">
            <v/>
          </cell>
          <cell r="I6417" t="str">
            <v/>
          </cell>
          <cell r="J6417" t="str">
            <v/>
          </cell>
          <cell r="K6417" t="str">
            <v>Large Commercial Aircraft</v>
          </cell>
          <cell r="L6417" t="str">
            <v>Airbus</v>
          </cell>
          <cell r="M6417" t="str">
            <v>Airbus A330-300</v>
          </cell>
        </row>
        <row r="6418">
          <cell r="A6418">
            <v>518</v>
          </cell>
          <cell r="B6418">
            <v>763</v>
          </cell>
          <cell r="C6418" t="str">
            <v>518#763</v>
          </cell>
          <cell r="D6418">
            <v>17612</v>
          </cell>
          <cell r="E6418">
            <v>2</v>
          </cell>
          <cell r="F6418" t="str">
            <v>B</v>
          </cell>
          <cell r="G6418" t="str">
            <v>B (150% A) [$11,741]</v>
          </cell>
          <cell r="H6418">
            <v>12000</v>
          </cell>
          <cell r="I6418">
            <v>0.46766666666666667</v>
          </cell>
          <cell r="J6418" t="str">
            <v/>
          </cell>
          <cell r="K6418" t="str">
            <v>Large Commercial Aircraft</v>
          </cell>
          <cell r="L6418" t="str">
            <v>Airbus</v>
          </cell>
          <cell r="M6418" t="str">
            <v>Airbus A330-300</v>
          </cell>
        </row>
        <row r="6419">
          <cell r="A6419">
            <v>216</v>
          </cell>
          <cell r="B6419">
            <v>763</v>
          </cell>
          <cell r="C6419" t="str">
            <v>216#763</v>
          </cell>
          <cell r="D6419">
            <v>22505</v>
          </cell>
          <cell r="E6419">
            <v>2</v>
          </cell>
          <cell r="F6419" t="str">
            <v>C</v>
          </cell>
          <cell r="G6419" t="str">
            <v>C</v>
          </cell>
          <cell r="H6419" t="str">
            <v/>
          </cell>
          <cell r="I6419" t="str">
            <v/>
          </cell>
          <cell r="J6419" t="str">
            <v/>
          </cell>
          <cell r="K6419" t="str">
            <v>Large Commercial Aircraft</v>
          </cell>
          <cell r="L6419" t="str">
            <v>Airbus</v>
          </cell>
          <cell r="M6419" t="str">
            <v>Airbus A380</v>
          </cell>
        </row>
        <row r="6420">
          <cell r="A6420">
            <v>520</v>
          </cell>
          <cell r="B6420">
            <v>763</v>
          </cell>
          <cell r="C6420" t="str">
            <v>520#763</v>
          </cell>
          <cell r="D6420">
            <v>22505</v>
          </cell>
          <cell r="E6420">
            <v>2</v>
          </cell>
          <cell r="F6420" t="str">
            <v>C</v>
          </cell>
          <cell r="G6420" t="str">
            <v>C</v>
          </cell>
          <cell r="H6420" t="str">
            <v/>
          </cell>
          <cell r="I6420" t="str">
            <v/>
          </cell>
          <cell r="J6420" t="str">
            <v/>
          </cell>
          <cell r="K6420" t="str">
            <v>Large Commercial Aircraft</v>
          </cell>
          <cell r="L6420" t="str">
            <v>Airbus</v>
          </cell>
          <cell r="M6420" t="str">
            <v>Airbus A380</v>
          </cell>
        </row>
        <row r="6421">
          <cell r="A6421">
            <v>550</v>
          </cell>
          <cell r="B6421">
            <v>764</v>
          </cell>
          <cell r="C6421" t="str">
            <v>550#764</v>
          </cell>
          <cell r="D6421">
            <v>4654</v>
          </cell>
          <cell r="E6421">
            <v>1</v>
          </cell>
          <cell r="F6421" t="str">
            <v>A</v>
          </cell>
          <cell r="G6421" t="str">
            <v>A</v>
          </cell>
          <cell r="H6421" t="str">
            <v/>
          </cell>
          <cell r="I6421" t="str">
            <v/>
          </cell>
          <cell r="J6421" t="str">
            <v/>
          </cell>
          <cell r="K6421" t="str">
            <v>Business Jet</v>
          </cell>
          <cell r="L6421" t="str">
            <v>Cirrus</v>
          </cell>
          <cell r="M6421" t="str">
            <v>Cirrus Vision Jet SF50</v>
          </cell>
        </row>
        <row r="6422">
          <cell r="A6422">
            <v>41</v>
          </cell>
          <cell r="B6422">
            <v>764</v>
          </cell>
          <cell r="C6422" t="str">
            <v>41#764</v>
          </cell>
          <cell r="D6422">
            <v>4654</v>
          </cell>
          <cell r="E6422">
            <v>1</v>
          </cell>
          <cell r="F6422" t="str">
            <v>A</v>
          </cell>
          <cell r="G6422" t="str">
            <v>A</v>
          </cell>
          <cell r="H6422" t="str">
            <v/>
          </cell>
          <cell r="I6422" t="str">
            <v/>
          </cell>
          <cell r="J6422" t="str">
            <v/>
          </cell>
          <cell r="K6422" t="str">
            <v>Business Jet</v>
          </cell>
          <cell r="L6422" t="str">
            <v>Cessna</v>
          </cell>
          <cell r="M6422" t="str">
            <v>Cessna Citation M2</v>
          </cell>
        </row>
        <row r="6423">
          <cell r="A6423">
            <v>44</v>
          </cell>
          <cell r="B6423">
            <v>764</v>
          </cell>
          <cell r="C6423" t="str">
            <v>44#764</v>
          </cell>
          <cell r="D6423">
            <v>4654</v>
          </cell>
          <cell r="E6423">
            <v>1</v>
          </cell>
          <cell r="F6423" t="str">
            <v>A</v>
          </cell>
          <cell r="G6423" t="str">
            <v>A</v>
          </cell>
          <cell r="H6423" t="str">
            <v/>
          </cell>
          <cell r="I6423" t="str">
            <v/>
          </cell>
          <cell r="J6423" t="str">
            <v/>
          </cell>
          <cell r="K6423" t="str">
            <v>Business Jet</v>
          </cell>
          <cell r="L6423" t="str">
            <v>Cessna</v>
          </cell>
          <cell r="M6423" t="str">
            <v>Cessna Citation Mustang</v>
          </cell>
        </row>
        <row r="6424">
          <cell r="A6424">
            <v>70</v>
          </cell>
          <cell r="B6424">
            <v>764</v>
          </cell>
          <cell r="C6424" t="str">
            <v>70#764</v>
          </cell>
          <cell r="D6424">
            <v>4654</v>
          </cell>
          <cell r="E6424">
            <v>1</v>
          </cell>
          <cell r="F6424" t="str">
            <v>A</v>
          </cell>
          <cell r="G6424" t="str">
            <v>A</v>
          </cell>
          <cell r="H6424" t="str">
            <v/>
          </cell>
          <cell r="I6424" t="str">
            <v/>
          </cell>
          <cell r="J6424" t="str">
            <v/>
          </cell>
          <cell r="K6424" t="str">
            <v>Business Jet</v>
          </cell>
          <cell r="L6424" t="str">
            <v>Eclipse</v>
          </cell>
          <cell r="M6424" t="str">
            <v>Eclipse 550</v>
          </cell>
        </row>
        <row r="6425">
          <cell r="A6425">
            <v>590</v>
          </cell>
          <cell r="B6425">
            <v>764</v>
          </cell>
          <cell r="C6425" t="str">
            <v>590#764</v>
          </cell>
          <cell r="D6425">
            <v>4654</v>
          </cell>
          <cell r="E6425">
            <v>1</v>
          </cell>
          <cell r="F6425" t="str">
            <v>A</v>
          </cell>
          <cell r="G6425" t="str">
            <v>A</v>
          </cell>
          <cell r="H6425" t="str">
            <v/>
          </cell>
          <cell r="I6425" t="str">
            <v/>
          </cell>
          <cell r="J6425" t="str">
            <v/>
          </cell>
          <cell r="K6425" t="str">
            <v>Business Jet</v>
          </cell>
          <cell r="L6425" t="str">
            <v>Honda</v>
          </cell>
          <cell r="M6425" t="str">
            <v>Honda HA-2600 HondaJet</v>
          </cell>
        </row>
        <row r="6426">
          <cell r="A6426">
            <v>66</v>
          </cell>
          <cell r="B6426">
            <v>764</v>
          </cell>
          <cell r="C6426" t="str">
            <v>66#764</v>
          </cell>
          <cell r="D6426">
            <v>4654</v>
          </cell>
          <cell r="E6426">
            <v>1</v>
          </cell>
          <cell r="F6426" t="str">
            <v>A</v>
          </cell>
          <cell r="G6426" t="str">
            <v>A</v>
          </cell>
          <cell r="H6426" t="str">
            <v/>
          </cell>
          <cell r="I6426" t="str">
            <v/>
          </cell>
          <cell r="J6426" t="str">
            <v/>
          </cell>
          <cell r="K6426" t="str">
            <v>Business Jet</v>
          </cell>
          <cell r="L6426" t="str">
            <v>Honda</v>
          </cell>
          <cell r="M6426" t="str">
            <v>Honda HA-420 HondaJet</v>
          </cell>
        </row>
        <row r="6427">
          <cell r="A6427">
            <v>180</v>
          </cell>
          <cell r="B6427">
            <v>764</v>
          </cell>
          <cell r="C6427" t="str">
            <v>180#764</v>
          </cell>
          <cell r="D6427">
            <v>4654</v>
          </cell>
          <cell r="E6427">
            <v>1</v>
          </cell>
          <cell r="F6427" t="str">
            <v>A</v>
          </cell>
          <cell r="G6427" t="str">
            <v>A</v>
          </cell>
          <cell r="H6427" t="str">
            <v/>
          </cell>
          <cell r="I6427" t="str">
            <v/>
          </cell>
          <cell r="J6427" t="str">
            <v/>
          </cell>
          <cell r="K6427" t="str">
            <v>Business Jet</v>
          </cell>
          <cell r="L6427" t="str">
            <v>Nextant Aerospace</v>
          </cell>
          <cell r="M6427" t="str">
            <v>Nextant Aerospace - Nextant 400XT Aircraft</v>
          </cell>
        </row>
        <row r="6428">
          <cell r="A6428">
            <v>55</v>
          </cell>
          <cell r="B6428">
            <v>764</v>
          </cell>
          <cell r="C6428" t="str">
            <v>55#764</v>
          </cell>
          <cell r="D6428">
            <v>4654</v>
          </cell>
          <cell r="E6428">
            <v>1</v>
          </cell>
          <cell r="F6428" t="str">
            <v>A</v>
          </cell>
          <cell r="G6428" t="str">
            <v>A</v>
          </cell>
          <cell r="H6428" t="str">
            <v/>
          </cell>
          <cell r="I6428" t="str">
            <v/>
          </cell>
          <cell r="J6428" t="str">
            <v/>
          </cell>
          <cell r="K6428" t="str">
            <v>Business Jet</v>
          </cell>
          <cell r="L6428" t="str">
            <v>Embraer</v>
          </cell>
          <cell r="M6428" t="str">
            <v>Embraer Phenom 100</v>
          </cell>
        </row>
        <row r="6429">
          <cell r="A6429">
            <v>39</v>
          </cell>
          <cell r="B6429">
            <v>764</v>
          </cell>
          <cell r="C6429" t="str">
            <v>39#764</v>
          </cell>
          <cell r="D6429">
            <v>9078</v>
          </cell>
          <cell r="E6429">
            <v>1</v>
          </cell>
          <cell r="F6429" t="str">
            <v>B</v>
          </cell>
          <cell r="G6429" t="str">
            <v>B (195% A) [$4,654]</v>
          </cell>
          <cell r="H6429" t="str">
            <v/>
          </cell>
          <cell r="I6429" t="str">
            <v/>
          </cell>
          <cell r="J6429" t="str">
            <v/>
          </cell>
          <cell r="K6429" t="str">
            <v>Business Jet</v>
          </cell>
          <cell r="L6429" t="str">
            <v>Cessna</v>
          </cell>
          <cell r="M6429" t="str">
            <v>Cessna Citation Encore</v>
          </cell>
        </row>
        <row r="6430">
          <cell r="A6430">
            <v>30</v>
          </cell>
          <cell r="B6430">
            <v>764</v>
          </cell>
          <cell r="C6430" t="str">
            <v>30#764</v>
          </cell>
          <cell r="D6430">
            <v>9078</v>
          </cell>
          <cell r="E6430">
            <v>1</v>
          </cell>
          <cell r="F6430" t="str">
            <v>B</v>
          </cell>
          <cell r="G6430" t="str">
            <v>B (195% A) [$4,654]</v>
          </cell>
          <cell r="H6430" t="str">
            <v/>
          </cell>
          <cell r="I6430" t="str">
            <v/>
          </cell>
          <cell r="J6430" t="str">
            <v/>
          </cell>
          <cell r="K6430" t="str">
            <v>Business Jet</v>
          </cell>
          <cell r="L6430" t="str">
            <v>Hawker</v>
          </cell>
          <cell r="M6430" t="str">
            <v>Hawker 400</v>
          </cell>
        </row>
        <row r="6431">
          <cell r="A6431">
            <v>56</v>
          </cell>
          <cell r="B6431">
            <v>764</v>
          </cell>
          <cell r="C6431" t="str">
            <v>56#764</v>
          </cell>
          <cell r="D6431">
            <v>9078</v>
          </cell>
          <cell r="E6431">
            <v>1</v>
          </cell>
          <cell r="F6431" t="str">
            <v>B</v>
          </cell>
          <cell r="G6431" t="str">
            <v>B (195% A) [$4,654]</v>
          </cell>
          <cell r="H6431" t="str">
            <v/>
          </cell>
          <cell r="I6431" t="str">
            <v/>
          </cell>
          <cell r="J6431" t="str">
            <v/>
          </cell>
          <cell r="K6431" t="str">
            <v>Business Jet</v>
          </cell>
          <cell r="L6431" t="str">
            <v>Embraer</v>
          </cell>
          <cell r="M6431" t="str">
            <v>Embraer Phenom 300</v>
          </cell>
        </row>
        <row r="6432">
          <cell r="A6432">
            <v>641</v>
          </cell>
          <cell r="B6432">
            <v>764</v>
          </cell>
          <cell r="C6432" t="str">
            <v>641#764</v>
          </cell>
          <cell r="D6432">
            <v>9078</v>
          </cell>
          <cell r="E6432">
            <v>1</v>
          </cell>
          <cell r="F6432" t="str">
            <v>B</v>
          </cell>
          <cell r="G6432" t="str">
            <v>B (195% A) [$4,654]</v>
          </cell>
          <cell r="H6432" t="str">
            <v/>
          </cell>
          <cell r="I6432" t="str">
            <v/>
          </cell>
          <cell r="J6432" t="str">
            <v/>
          </cell>
          <cell r="K6432" t="str">
            <v>Business Jet</v>
          </cell>
          <cell r="L6432" t="str">
            <v>Embraer</v>
          </cell>
          <cell r="M6432" t="str">
            <v>Embraer Phenom 300X</v>
          </cell>
        </row>
        <row r="6433">
          <cell r="A6433">
            <v>42</v>
          </cell>
          <cell r="B6433">
            <v>764</v>
          </cell>
          <cell r="C6433" t="str">
            <v>42#764</v>
          </cell>
          <cell r="D6433">
            <v>9078</v>
          </cell>
          <cell r="E6433">
            <v>1</v>
          </cell>
          <cell r="F6433" t="str">
            <v>B</v>
          </cell>
          <cell r="G6433" t="str">
            <v>B (195% A) [$4,654]</v>
          </cell>
          <cell r="H6433" t="str">
            <v/>
          </cell>
          <cell r="I6433" t="str">
            <v/>
          </cell>
          <cell r="J6433" t="str">
            <v/>
          </cell>
          <cell r="K6433" t="str">
            <v>Business Jet</v>
          </cell>
          <cell r="L6433" t="str">
            <v>Cessna</v>
          </cell>
          <cell r="M6433" t="str">
            <v>Cessna Citation CJ3</v>
          </cell>
        </row>
        <row r="6434">
          <cell r="A6434">
            <v>43</v>
          </cell>
          <cell r="B6434">
            <v>764</v>
          </cell>
          <cell r="C6434" t="str">
            <v>43#764</v>
          </cell>
          <cell r="D6434">
            <v>9078</v>
          </cell>
          <cell r="E6434">
            <v>1</v>
          </cell>
          <cell r="F6434" t="str">
            <v>B</v>
          </cell>
          <cell r="G6434" t="str">
            <v>B (195% A) [$4,654]</v>
          </cell>
          <cell r="H6434" t="str">
            <v/>
          </cell>
          <cell r="I6434" t="str">
            <v/>
          </cell>
          <cell r="J6434" t="str">
            <v/>
          </cell>
          <cell r="K6434" t="str">
            <v>Business Jet</v>
          </cell>
          <cell r="L6434" t="str">
            <v>Cessna</v>
          </cell>
          <cell r="M6434" t="str">
            <v>Cessna Citation CJ4</v>
          </cell>
        </row>
        <row r="6435">
          <cell r="A6435">
            <v>567</v>
          </cell>
          <cell r="B6435">
            <v>764</v>
          </cell>
          <cell r="C6435" t="str">
            <v>567#764</v>
          </cell>
          <cell r="D6435">
            <v>13298</v>
          </cell>
          <cell r="E6435">
            <v>2</v>
          </cell>
          <cell r="F6435" t="str">
            <v>C</v>
          </cell>
          <cell r="G6435" t="str">
            <v>C</v>
          </cell>
          <cell r="H6435" t="str">
            <v/>
          </cell>
          <cell r="I6435" t="str">
            <v/>
          </cell>
          <cell r="J6435" t="str">
            <v/>
          </cell>
          <cell r="K6435" t="str">
            <v>Freighter</v>
          </cell>
          <cell r="L6435" t="str">
            <v>Boeing</v>
          </cell>
          <cell r="M6435" t="str">
            <v>Boeing 747-8F</v>
          </cell>
        </row>
        <row r="6436">
          <cell r="A6436">
            <v>664</v>
          </cell>
          <cell r="B6436">
            <v>764</v>
          </cell>
          <cell r="C6436" t="str">
            <v>664#764</v>
          </cell>
          <cell r="D6436">
            <v>13298</v>
          </cell>
          <cell r="E6436">
            <v>2</v>
          </cell>
          <cell r="F6436" t="str">
            <v>C</v>
          </cell>
          <cell r="G6436" t="str">
            <v>C</v>
          </cell>
          <cell r="H6436" t="str">
            <v/>
          </cell>
          <cell r="I6436" t="str">
            <v/>
          </cell>
          <cell r="J6436" t="str">
            <v/>
          </cell>
          <cell r="K6436" t="str">
            <v>Freighter</v>
          </cell>
          <cell r="L6436" t="str">
            <v>Boeing</v>
          </cell>
          <cell r="M6436" t="str">
            <v>Boeing 777-300 ERSF</v>
          </cell>
        </row>
        <row r="6437">
          <cell r="A6437">
            <v>568</v>
          </cell>
          <cell r="B6437">
            <v>764</v>
          </cell>
          <cell r="C6437" t="str">
            <v>568#764</v>
          </cell>
          <cell r="D6437">
            <v>13298</v>
          </cell>
          <cell r="E6437">
            <v>2</v>
          </cell>
          <cell r="F6437" t="str">
            <v>C</v>
          </cell>
          <cell r="G6437" t="str">
            <v>C</v>
          </cell>
          <cell r="H6437" t="str">
            <v/>
          </cell>
          <cell r="I6437" t="str">
            <v/>
          </cell>
          <cell r="J6437" t="str">
            <v/>
          </cell>
          <cell r="K6437" t="str">
            <v>Freighter</v>
          </cell>
          <cell r="L6437" t="str">
            <v>Boeing</v>
          </cell>
          <cell r="M6437" t="str">
            <v>Boeing 777F</v>
          </cell>
        </row>
        <row r="6438">
          <cell r="A6438">
            <v>594</v>
          </cell>
          <cell r="B6438">
            <v>764</v>
          </cell>
          <cell r="C6438" t="str">
            <v>594#764</v>
          </cell>
          <cell r="D6438">
            <v>13298</v>
          </cell>
          <cell r="E6438">
            <v>2</v>
          </cell>
          <cell r="F6438" t="str">
            <v>C</v>
          </cell>
          <cell r="G6438" t="str">
            <v>C</v>
          </cell>
          <cell r="H6438" t="str">
            <v/>
          </cell>
          <cell r="I6438" t="str">
            <v/>
          </cell>
          <cell r="J6438" t="str">
            <v/>
          </cell>
          <cell r="K6438" t="str">
            <v>Business Jet</v>
          </cell>
          <cell r="L6438" t="str">
            <v>Boeing</v>
          </cell>
          <cell r="M6438" t="str">
            <v>Boeing 747-8 VIP</v>
          </cell>
        </row>
        <row r="6439">
          <cell r="A6439">
            <v>298</v>
          </cell>
          <cell r="B6439">
            <v>764</v>
          </cell>
          <cell r="C6439" t="str">
            <v>298#764</v>
          </cell>
          <cell r="D6439">
            <v>13298</v>
          </cell>
          <cell r="E6439">
            <v>2</v>
          </cell>
          <cell r="F6439" t="str">
            <v>C</v>
          </cell>
          <cell r="G6439" t="str">
            <v>C</v>
          </cell>
          <cell r="H6439" t="str">
            <v/>
          </cell>
          <cell r="I6439" t="str">
            <v/>
          </cell>
          <cell r="J6439" t="str">
            <v/>
          </cell>
          <cell r="K6439" t="str">
            <v>Business Jet</v>
          </cell>
          <cell r="L6439" t="str">
            <v>Boeing</v>
          </cell>
          <cell r="M6439" t="str">
            <v>Boeing BBJ 777</v>
          </cell>
        </row>
        <row r="6440">
          <cell r="A6440">
            <v>554</v>
          </cell>
          <cell r="B6440">
            <v>764</v>
          </cell>
          <cell r="C6440" t="str">
            <v>554#764</v>
          </cell>
          <cell r="D6440">
            <v>13298</v>
          </cell>
          <cell r="E6440">
            <v>2</v>
          </cell>
          <cell r="F6440" t="str">
            <v>C</v>
          </cell>
          <cell r="G6440" t="str">
            <v>C</v>
          </cell>
          <cell r="H6440" t="str">
            <v/>
          </cell>
          <cell r="I6440" t="str">
            <v/>
          </cell>
          <cell r="J6440" t="str">
            <v/>
          </cell>
          <cell r="K6440" t="str">
            <v>Business Jet</v>
          </cell>
          <cell r="L6440" t="str">
            <v>Boeing</v>
          </cell>
          <cell r="M6440" t="str">
            <v>Boeing BBJ 787</v>
          </cell>
        </row>
        <row r="6441">
          <cell r="A6441">
            <v>555</v>
          </cell>
          <cell r="B6441">
            <v>764</v>
          </cell>
          <cell r="C6441" t="str">
            <v>555#764</v>
          </cell>
          <cell r="D6441">
            <v>13298</v>
          </cell>
          <cell r="E6441">
            <v>2</v>
          </cell>
          <cell r="F6441" t="str">
            <v>C</v>
          </cell>
          <cell r="G6441" t="str">
            <v>C</v>
          </cell>
          <cell r="H6441" t="str">
            <v/>
          </cell>
          <cell r="I6441" t="str">
            <v/>
          </cell>
          <cell r="J6441" t="str">
            <v/>
          </cell>
          <cell r="K6441" t="str">
            <v>Business Jet</v>
          </cell>
          <cell r="L6441" t="str">
            <v>Boeing</v>
          </cell>
          <cell r="M6441" t="str">
            <v>Boeing BBJ 787</v>
          </cell>
        </row>
        <row r="6442">
          <cell r="A6442">
            <v>6</v>
          </cell>
          <cell r="B6442">
            <v>764</v>
          </cell>
          <cell r="C6442" t="str">
            <v>6#764</v>
          </cell>
          <cell r="D6442">
            <v>13298</v>
          </cell>
          <cell r="E6442">
            <v>2</v>
          </cell>
          <cell r="F6442" t="str">
            <v>C</v>
          </cell>
          <cell r="G6442" t="str">
            <v>C</v>
          </cell>
          <cell r="H6442" t="str">
            <v/>
          </cell>
          <cell r="I6442" t="str">
            <v/>
          </cell>
          <cell r="J6442" t="str">
            <v/>
          </cell>
          <cell r="K6442" t="str">
            <v>Large Commercial Aircraft</v>
          </cell>
          <cell r="L6442" t="str">
            <v>Airbus</v>
          </cell>
          <cell r="M6442" t="str">
            <v>Airbus A350 XWB - A350-900</v>
          </cell>
        </row>
        <row r="6443">
          <cell r="A6443">
            <v>7</v>
          </cell>
          <cell r="B6443">
            <v>764</v>
          </cell>
          <cell r="C6443" t="str">
            <v>7#764</v>
          </cell>
          <cell r="D6443">
            <v>13298</v>
          </cell>
          <cell r="E6443">
            <v>2</v>
          </cell>
          <cell r="F6443" t="str">
            <v>C</v>
          </cell>
          <cell r="G6443" t="str">
            <v>C</v>
          </cell>
          <cell r="H6443" t="str">
            <v/>
          </cell>
          <cell r="I6443" t="str">
            <v/>
          </cell>
          <cell r="J6443" t="str">
            <v/>
          </cell>
          <cell r="K6443" t="str">
            <v>Large Commercial Aircraft</v>
          </cell>
          <cell r="L6443" t="str">
            <v>Airbus</v>
          </cell>
          <cell r="M6443" t="str">
            <v>Airbus A350-1000</v>
          </cell>
        </row>
        <row r="6444">
          <cell r="A6444">
            <v>657</v>
          </cell>
          <cell r="B6444">
            <v>764</v>
          </cell>
          <cell r="C6444" t="str">
            <v>657#764</v>
          </cell>
          <cell r="D6444">
            <v>13298</v>
          </cell>
          <cell r="E6444">
            <v>2</v>
          </cell>
          <cell r="F6444" t="str">
            <v>C</v>
          </cell>
          <cell r="G6444" t="str">
            <v>C</v>
          </cell>
          <cell r="H6444" t="str">
            <v/>
          </cell>
          <cell r="I6444" t="str">
            <v/>
          </cell>
          <cell r="J6444" t="str">
            <v/>
          </cell>
          <cell r="K6444" t="str">
            <v>Large Commercial Aircraft</v>
          </cell>
          <cell r="L6444" t="str">
            <v>Airbus</v>
          </cell>
          <cell r="M6444" t="str">
            <v>Airbus A350-1000neo</v>
          </cell>
        </row>
        <row r="6445">
          <cell r="A6445">
            <v>656</v>
          </cell>
          <cell r="B6445">
            <v>764</v>
          </cell>
          <cell r="C6445" t="str">
            <v>656#764</v>
          </cell>
          <cell r="D6445">
            <v>13298</v>
          </cell>
          <cell r="E6445">
            <v>2</v>
          </cell>
          <cell r="F6445" t="str">
            <v>C</v>
          </cell>
          <cell r="G6445" t="str">
            <v>C</v>
          </cell>
          <cell r="H6445" t="str">
            <v/>
          </cell>
          <cell r="I6445" t="str">
            <v/>
          </cell>
          <cell r="J6445" t="str">
            <v/>
          </cell>
          <cell r="K6445" t="str">
            <v>Large Commercial Aircraft</v>
          </cell>
          <cell r="L6445" t="str">
            <v>Airbus</v>
          </cell>
          <cell r="M6445" t="str">
            <v>Airbus A350-900neo</v>
          </cell>
        </row>
        <row r="6446">
          <cell r="A6446">
            <v>201</v>
          </cell>
          <cell r="B6446">
            <v>764</v>
          </cell>
          <cell r="C6446" t="str">
            <v>201#764</v>
          </cell>
          <cell r="D6446">
            <v>13298</v>
          </cell>
          <cell r="E6446">
            <v>2</v>
          </cell>
          <cell r="F6446" t="str">
            <v>C</v>
          </cell>
          <cell r="G6446" t="str">
            <v>C</v>
          </cell>
          <cell r="H6446" t="str">
            <v/>
          </cell>
          <cell r="I6446" t="str">
            <v/>
          </cell>
          <cell r="J6446" t="str">
            <v/>
          </cell>
          <cell r="K6446" t="str">
            <v>Large Commercial Aircraft</v>
          </cell>
          <cell r="L6446" t="str">
            <v>Boeing</v>
          </cell>
          <cell r="M6446" t="str">
            <v>Boeing 777: 777-200LR</v>
          </cell>
        </row>
        <row r="6447">
          <cell r="A6447">
            <v>202</v>
          </cell>
          <cell r="B6447">
            <v>764</v>
          </cell>
          <cell r="C6447" t="str">
            <v>202#764</v>
          </cell>
          <cell r="D6447">
            <v>13298</v>
          </cell>
          <cell r="E6447">
            <v>2</v>
          </cell>
          <cell r="F6447" t="str">
            <v>C</v>
          </cell>
          <cell r="G6447" t="str">
            <v>C</v>
          </cell>
          <cell r="H6447" t="str">
            <v/>
          </cell>
          <cell r="I6447" t="str">
            <v/>
          </cell>
          <cell r="J6447" t="str">
            <v/>
          </cell>
          <cell r="K6447" t="str">
            <v>Large Commercial Aircraft</v>
          </cell>
          <cell r="L6447" t="str">
            <v>Boeing</v>
          </cell>
          <cell r="M6447" t="str">
            <v>Boeing 777: 777-300ER</v>
          </cell>
        </row>
        <row r="6448">
          <cell r="A6448">
            <v>203</v>
          </cell>
          <cell r="B6448">
            <v>764</v>
          </cell>
          <cell r="C6448" t="str">
            <v>203#764</v>
          </cell>
          <cell r="D6448">
            <v>13298</v>
          </cell>
          <cell r="E6448">
            <v>2</v>
          </cell>
          <cell r="F6448" t="str">
            <v>C</v>
          </cell>
          <cell r="G6448" t="str">
            <v>C</v>
          </cell>
          <cell r="H6448" t="str">
            <v/>
          </cell>
          <cell r="I6448" t="str">
            <v/>
          </cell>
          <cell r="J6448" t="str">
            <v/>
          </cell>
          <cell r="K6448" t="str">
            <v>Large Commercial Aircraft</v>
          </cell>
          <cell r="L6448" t="str">
            <v>Boeing</v>
          </cell>
          <cell r="M6448" t="str">
            <v>Boeing 777X: 777-8</v>
          </cell>
        </row>
        <row r="6449">
          <cell r="A6449">
            <v>204</v>
          </cell>
          <cell r="B6449">
            <v>764</v>
          </cell>
          <cell r="C6449" t="str">
            <v>204#764</v>
          </cell>
          <cell r="D6449">
            <v>13298</v>
          </cell>
          <cell r="E6449">
            <v>2</v>
          </cell>
          <cell r="F6449" t="str">
            <v>C</v>
          </cell>
          <cell r="G6449" t="str">
            <v>C</v>
          </cell>
          <cell r="H6449" t="str">
            <v/>
          </cell>
          <cell r="I6449" t="str">
            <v/>
          </cell>
          <cell r="J6449" t="str">
            <v/>
          </cell>
          <cell r="K6449" t="str">
            <v>Large Commercial Aircraft</v>
          </cell>
          <cell r="L6449" t="str">
            <v>Boeing</v>
          </cell>
          <cell r="M6449" t="str">
            <v>Boeing 777X: 777-9</v>
          </cell>
        </row>
        <row r="6450">
          <cell r="A6450">
            <v>200</v>
          </cell>
          <cell r="B6450">
            <v>764</v>
          </cell>
          <cell r="C6450" t="str">
            <v>200#764</v>
          </cell>
          <cell r="D6450">
            <v>13298</v>
          </cell>
          <cell r="E6450">
            <v>2</v>
          </cell>
          <cell r="F6450" t="str">
            <v>C</v>
          </cell>
          <cell r="G6450" t="str">
            <v>C</v>
          </cell>
          <cell r="H6450" t="str">
            <v/>
          </cell>
          <cell r="I6450" t="str">
            <v/>
          </cell>
          <cell r="J6450" t="str">
            <v/>
          </cell>
          <cell r="K6450" t="str">
            <v>Large Commercial Aircraft</v>
          </cell>
          <cell r="L6450" t="str">
            <v>Boeing</v>
          </cell>
          <cell r="M6450" t="str">
            <v>Boeing 787 Dreamliner: 787-10</v>
          </cell>
        </row>
        <row r="6451">
          <cell r="A6451">
            <v>509</v>
          </cell>
          <cell r="B6451">
            <v>764</v>
          </cell>
          <cell r="C6451" t="str">
            <v>509#764</v>
          </cell>
          <cell r="D6451">
            <v>13298</v>
          </cell>
          <cell r="E6451">
            <v>2</v>
          </cell>
          <cell r="F6451" t="str">
            <v>C</v>
          </cell>
          <cell r="G6451" t="str">
            <v>C</v>
          </cell>
          <cell r="H6451" t="str">
            <v/>
          </cell>
          <cell r="I6451" t="str">
            <v/>
          </cell>
          <cell r="J6451" t="str">
            <v/>
          </cell>
          <cell r="K6451" t="str">
            <v>Large Commercial Aircraft</v>
          </cell>
          <cell r="L6451" t="str">
            <v>Boeing</v>
          </cell>
          <cell r="M6451" t="str">
            <v>Boeing 787 Dreamliner: 787-10</v>
          </cell>
        </row>
        <row r="6452">
          <cell r="A6452">
            <v>198</v>
          </cell>
          <cell r="B6452">
            <v>764</v>
          </cell>
          <cell r="C6452" t="str">
            <v>198#764</v>
          </cell>
          <cell r="D6452">
            <v>13298</v>
          </cell>
          <cell r="E6452">
            <v>2</v>
          </cell>
          <cell r="F6452" t="str">
            <v>C</v>
          </cell>
          <cell r="G6452" t="str">
            <v>C</v>
          </cell>
          <cell r="H6452" t="str">
            <v/>
          </cell>
          <cell r="I6452" t="str">
            <v/>
          </cell>
          <cell r="J6452" t="str">
            <v/>
          </cell>
          <cell r="K6452" t="str">
            <v>Large Commercial Aircraft</v>
          </cell>
          <cell r="L6452" t="str">
            <v>Boeing</v>
          </cell>
          <cell r="M6452" t="str">
            <v>Boeing 787 Dreamliner: 787-8</v>
          </cell>
        </row>
        <row r="6453">
          <cell r="A6453">
            <v>507</v>
          </cell>
          <cell r="B6453">
            <v>764</v>
          </cell>
          <cell r="C6453" t="str">
            <v>507#764</v>
          </cell>
          <cell r="D6453">
            <v>13298</v>
          </cell>
          <cell r="E6453">
            <v>2</v>
          </cell>
          <cell r="F6453" t="str">
            <v>C</v>
          </cell>
          <cell r="G6453" t="str">
            <v>C</v>
          </cell>
          <cell r="H6453" t="str">
            <v/>
          </cell>
          <cell r="I6453" t="str">
            <v/>
          </cell>
          <cell r="J6453" t="str">
            <v/>
          </cell>
          <cell r="K6453" t="str">
            <v>Large Commercial Aircraft</v>
          </cell>
          <cell r="L6453" t="str">
            <v>Boeing</v>
          </cell>
          <cell r="M6453" t="str">
            <v>Boeing 787 Dreamliner: 787-8</v>
          </cell>
        </row>
        <row r="6454">
          <cell r="A6454">
            <v>199</v>
          </cell>
          <cell r="B6454">
            <v>764</v>
          </cell>
          <cell r="C6454" t="str">
            <v>199#764</v>
          </cell>
          <cell r="D6454">
            <v>13298</v>
          </cell>
          <cell r="E6454">
            <v>2</v>
          </cell>
          <cell r="F6454" t="str">
            <v>C</v>
          </cell>
          <cell r="G6454" t="str">
            <v>C</v>
          </cell>
          <cell r="H6454" t="str">
            <v/>
          </cell>
          <cell r="I6454" t="str">
            <v/>
          </cell>
          <cell r="J6454" t="str">
            <v/>
          </cell>
          <cell r="K6454" t="str">
            <v>Large Commercial Aircraft</v>
          </cell>
          <cell r="L6454" t="str">
            <v>Boeing</v>
          </cell>
          <cell r="M6454" t="str">
            <v>Boeing 787 Dreamliner: 787-9</v>
          </cell>
        </row>
        <row r="6455">
          <cell r="A6455">
            <v>508</v>
          </cell>
          <cell r="B6455">
            <v>764</v>
          </cell>
          <cell r="C6455" t="str">
            <v>508#764</v>
          </cell>
          <cell r="D6455">
            <v>13298</v>
          </cell>
          <cell r="E6455">
            <v>2</v>
          </cell>
          <cell r="F6455" t="str">
            <v>C</v>
          </cell>
          <cell r="G6455" t="str">
            <v>C</v>
          </cell>
          <cell r="H6455" t="str">
            <v/>
          </cell>
          <cell r="I6455" t="str">
            <v/>
          </cell>
          <cell r="J6455" t="str">
            <v/>
          </cell>
          <cell r="K6455" t="str">
            <v>Large Commercial Aircraft</v>
          </cell>
          <cell r="L6455" t="str">
            <v>Boeing</v>
          </cell>
          <cell r="M6455" t="str">
            <v>Boeing 787 Dreamliner: 787-9</v>
          </cell>
        </row>
        <row r="6456">
          <cell r="A6456">
            <v>16</v>
          </cell>
          <cell r="B6456">
            <v>764</v>
          </cell>
          <cell r="C6456" t="str">
            <v>16#764</v>
          </cell>
          <cell r="D6456">
            <v>13298</v>
          </cell>
          <cell r="E6456">
            <v>2</v>
          </cell>
          <cell r="F6456" t="str">
            <v>C</v>
          </cell>
          <cell r="G6456" t="str">
            <v>C</v>
          </cell>
          <cell r="H6456" t="str">
            <v/>
          </cell>
          <cell r="I6456" t="str">
            <v/>
          </cell>
          <cell r="J6456" t="str">
            <v/>
          </cell>
          <cell r="K6456" t="str">
            <v>Large Commercial Aircraft</v>
          </cell>
          <cell r="L6456" t="str">
            <v>Boeing</v>
          </cell>
          <cell r="M6456" t="str">
            <v>Boeing 747-8I</v>
          </cell>
        </row>
        <row r="6457">
          <cell r="A6457">
            <v>34</v>
          </cell>
          <cell r="B6457">
            <v>764</v>
          </cell>
          <cell r="C6457" t="str">
            <v>34#764</v>
          </cell>
          <cell r="D6457">
            <v>14185</v>
          </cell>
          <cell r="E6457">
            <v>1</v>
          </cell>
          <cell r="F6457" t="str">
            <v>D</v>
          </cell>
          <cell r="G6457" t="str">
            <v>D</v>
          </cell>
          <cell r="H6457" t="str">
            <v/>
          </cell>
          <cell r="I6457" t="str">
            <v/>
          </cell>
          <cell r="J6457" t="str">
            <v/>
          </cell>
          <cell r="K6457" t="str">
            <v>Business Jet</v>
          </cell>
          <cell r="L6457" t="str">
            <v>Bombardier</v>
          </cell>
          <cell r="M6457" t="str">
            <v>Bombardier Challenger 300/350</v>
          </cell>
        </row>
        <row r="6458">
          <cell r="A6458">
            <v>649</v>
          </cell>
          <cell r="B6458">
            <v>764</v>
          </cell>
          <cell r="C6458" t="str">
            <v>649#764</v>
          </cell>
          <cell r="D6458">
            <v>14185</v>
          </cell>
          <cell r="E6458">
            <v>1</v>
          </cell>
          <cell r="F6458" t="str">
            <v>D</v>
          </cell>
          <cell r="G6458" t="str">
            <v>D</v>
          </cell>
          <cell r="H6458" t="str">
            <v/>
          </cell>
          <cell r="I6458" t="str">
            <v/>
          </cell>
          <cell r="J6458" t="str">
            <v/>
          </cell>
          <cell r="K6458" t="str">
            <v>Business Jet</v>
          </cell>
          <cell r="L6458" t="str">
            <v>Bombardier</v>
          </cell>
          <cell r="M6458" t="str">
            <v>Bombardier Challenger 3500</v>
          </cell>
        </row>
        <row r="6459">
          <cell r="A6459">
            <v>46</v>
          </cell>
          <cell r="B6459">
            <v>764</v>
          </cell>
          <cell r="C6459" t="str">
            <v>46#764</v>
          </cell>
          <cell r="D6459">
            <v>14185</v>
          </cell>
          <cell r="E6459">
            <v>1</v>
          </cell>
          <cell r="F6459" t="str">
            <v>D</v>
          </cell>
          <cell r="G6459" t="str">
            <v>D</v>
          </cell>
          <cell r="H6459" t="str">
            <v/>
          </cell>
          <cell r="I6459" t="str">
            <v/>
          </cell>
          <cell r="J6459" t="str">
            <v/>
          </cell>
          <cell r="K6459" t="str">
            <v>Business Jet</v>
          </cell>
          <cell r="L6459" t="str">
            <v>Cessna</v>
          </cell>
          <cell r="M6459" t="str">
            <v>Cessna Citation Latitude</v>
          </cell>
        </row>
        <row r="6460">
          <cell r="A6460">
            <v>45</v>
          </cell>
          <cell r="B6460">
            <v>764</v>
          </cell>
          <cell r="C6460" t="str">
            <v>45#764</v>
          </cell>
          <cell r="D6460">
            <v>14185</v>
          </cell>
          <cell r="E6460">
            <v>1</v>
          </cell>
          <cell r="F6460" t="str">
            <v>D</v>
          </cell>
          <cell r="G6460" t="str">
            <v>D</v>
          </cell>
          <cell r="H6460" t="str">
            <v/>
          </cell>
          <cell r="I6460" t="str">
            <v/>
          </cell>
          <cell r="J6460" t="str">
            <v/>
          </cell>
          <cell r="K6460" t="str">
            <v>Business Jet</v>
          </cell>
          <cell r="L6460" t="str">
            <v>Cessna</v>
          </cell>
          <cell r="M6460" t="str">
            <v>Cessna Citation Sovereign</v>
          </cell>
        </row>
        <row r="6461">
          <cell r="A6461">
            <v>49</v>
          </cell>
          <cell r="B6461">
            <v>764</v>
          </cell>
          <cell r="C6461" t="str">
            <v>49#764</v>
          </cell>
          <cell r="D6461">
            <v>14185</v>
          </cell>
          <cell r="E6461">
            <v>1</v>
          </cell>
          <cell r="F6461" t="str">
            <v>D</v>
          </cell>
          <cell r="G6461" t="str">
            <v>D</v>
          </cell>
          <cell r="H6461" t="str">
            <v/>
          </cell>
          <cell r="I6461" t="str">
            <v/>
          </cell>
          <cell r="J6461" t="str">
            <v/>
          </cell>
          <cell r="K6461" t="str">
            <v>Business Jet</v>
          </cell>
          <cell r="L6461" t="str">
            <v>Cessna</v>
          </cell>
          <cell r="M6461" t="str">
            <v>Cessna Citation X</v>
          </cell>
        </row>
        <row r="6462">
          <cell r="A6462">
            <v>40</v>
          </cell>
          <cell r="B6462">
            <v>764</v>
          </cell>
          <cell r="C6462" t="str">
            <v>40#764</v>
          </cell>
          <cell r="D6462">
            <v>14185</v>
          </cell>
          <cell r="E6462">
            <v>1</v>
          </cell>
          <cell r="F6462" t="str">
            <v>D</v>
          </cell>
          <cell r="G6462" t="str">
            <v>D</v>
          </cell>
          <cell r="H6462" t="str">
            <v/>
          </cell>
          <cell r="I6462" t="str">
            <v/>
          </cell>
          <cell r="J6462" t="str">
            <v/>
          </cell>
          <cell r="K6462" t="str">
            <v>Business Jet</v>
          </cell>
          <cell r="L6462" t="str">
            <v>Cessna</v>
          </cell>
          <cell r="M6462" t="str">
            <v>Cessna Citation XLS</v>
          </cell>
        </row>
        <row r="6463">
          <cell r="A6463">
            <v>53</v>
          </cell>
          <cell r="B6463">
            <v>764</v>
          </cell>
          <cell r="C6463" t="str">
            <v>53#764</v>
          </cell>
          <cell r="D6463">
            <v>14185</v>
          </cell>
          <cell r="E6463">
            <v>1</v>
          </cell>
          <cell r="F6463" t="str">
            <v>D</v>
          </cell>
          <cell r="G6463" t="str">
            <v>D</v>
          </cell>
          <cell r="H6463" t="str">
            <v/>
          </cell>
          <cell r="I6463" t="str">
            <v/>
          </cell>
          <cell r="J6463" t="str">
            <v/>
          </cell>
          <cell r="K6463" t="str">
            <v>Business Jet</v>
          </cell>
          <cell r="L6463" t="str">
            <v>Dassault</v>
          </cell>
          <cell r="M6463" t="str">
            <v>Dassault Falcon 2000</v>
          </cell>
        </row>
        <row r="6464">
          <cell r="A6464">
            <v>640</v>
          </cell>
          <cell r="B6464">
            <v>764</v>
          </cell>
          <cell r="C6464" t="str">
            <v>640#764</v>
          </cell>
          <cell r="D6464">
            <v>14185</v>
          </cell>
          <cell r="E6464">
            <v>1</v>
          </cell>
          <cell r="F6464" t="str">
            <v>D</v>
          </cell>
          <cell r="G6464" t="str">
            <v>D</v>
          </cell>
          <cell r="H6464" t="str">
            <v/>
          </cell>
          <cell r="I6464" t="str">
            <v/>
          </cell>
          <cell r="J6464" t="str">
            <v/>
          </cell>
          <cell r="K6464" t="str">
            <v>Business Jet</v>
          </cell>
          <cell r="L6464" t="str">
            <v>Dassault</v>
          </cell>
          <cell r="M6464" t="str">
            <v>Dassault Falcon 2X</v>
          </cell>
        </row>
        <row r="6465">
          <cell r="A6465">
            <v>64</v>
          </cell>
          <cell r="B6465">
            <v>764</v>
          </cell>
          <cell r="C6465" t="str">
            <v>64#764</v>
          </cell>
          <cell r="D6465">
            <v>14185</v>
          </cell>
          <cell r="E6465">
            <v>1</v>
          </cell>
          <cell r="F6465" t="str">
            <v>D</v>
          </cell>
          <cell r="G6465" t="str">
            <v>D</v>
          </cell>
          <cell r="H6465" t="str">
            <v/>
          </cell>
          <cell r="I6465" t="str">
            <v/>
          </cell>
          <cell r="J6465" t="str">
            <v/>
          </cell>
          <cell r="K6465" t="str">
            <v>Business Jet</v>
          </cell>
          <cell r="L6465" t="str">
            <v>Gulfstream</v>
          </cell>
          <cell r="M6465" t="str">
            <v>Gulfstream G100</v>
          </cell>
        </row>
        <row r="6466">
          <cell r="A6466">
            <v>454</v>
          </cell>
          <cell r="B6466">
            <v>764</v>
          </cell>
          <cell r="C6466" t="str">
            <v>454#764</v>
          </cell>
          <cell r="D6466">
            <v>14185</v>
          </cell>
          <cell r="E6466">
            <v>1</v>
          </cell>
          <cell r="F6466" t="str">
            <v>D</v>
          </cell>
          <cell r="G6466" t="str">
            <v>D</v>
          </cell>
          <cell r="H6466" t="str">
            <v/>
          </cell>
          <cell r="I6466" t="str">
            <v/>
          </cell>
          <cell r="J6466" t="str">
            <v/>
          </cell>
          <cell r="K6466" t="str">
            <v>Business Jet</v>
          </cell>
          <cell r="L6466" t="str">
            <v>Gulfstream</v>
          </cell>
          <cell r="M6466" t="str">
            <v>Gulfstream G280</v>
          </cell>
        </row>
        <row r="6467">
          <cell r="A6467">
            <v>33</v>
          </cell>
          <cell r="B6467">
            <v>764</v>
          </cell>
          <cell r="C6467" t="str">
            <v>33#764</v>
          </cell>
          <cell r="D6467">
            <v>14185</v>
          </cell>
          <cell r="E6467">
            <v>1</v>
          </cell>
          <cell r="F6467" t="str">
            <v>D</v>
          </cell>
          <cell r="G6467" t="str">
            <v>D</v>
          </cell>
          <cell r="H6467" t="str">
            <v/>
          </cell>
          <cell r="I6467" t="str">
            <v/>
          </cell>
          <cell r="J6467" t="str">
            <v/>
          </cell>
          <cell r="K6467" t="str">
            <v>Business Jet</v>
          </cell>
          <cell r="L6467" t="str">
            <v>Hawker</v>
          </cell>
          <cell r="M6467" t="str">
            <v>Hawker 4000</v>
          </cell>
        </row>
        <row r="6468">
          <cell r="A6468">
            <v>32</v>
          </cell>
          <cell r="B6468">
            <v>764</v>
          </cell>
          <cell r="C6468" t="str">
            <v>32#764</v>
          </cell>
          <cell r="D6468">
            <v>14185</v>
          </cell>
          <cell r="E6468">
            <v>1</v>
          </cell>
          <cell r="F6468" t="str">
            <v>D</v>
          </cell>
          <cell r="G6468" t="str">
            <v>D</v>
          </cell>
          <cell r="H6468" t="str">
            <v/>
          </cell>
          <cell r="I6468" t="str">
            <v/>
          </cell>
          <cell r="J6468" t="str">
            <v/>
          </cell>
          <cell r="K6468" t="str">
            <v>Business Jet</v>
          </cell>
          <cell r="L6468" t="str">
            <v>Hawker</v>
          </cell>
          <cell r="M6468" t="str">
            <v>Hawker 750/850/900</v>
          </cell>
        </row>
        <row r="6469">
          <cell r="A6469">
            <v>68</v>
          </cell>
          <cell r="B6469">
            <v>764</v>
          </cell>
          <cell r="C6469" t="str">
            <v>68#764</v>
          </cell>
          <cell r="D6469">
            <v>14185</v>
          </cell>
          <cell r="E6469">
            <v>1</v>
          </cell>
          <cell r="F6469" t="str">
            <v>D</v>
          </cell>
          <cell r="G6469" t="str">
            <v>D</v>
          </cell>
          <cell r="H6469" t="str">
            <v/>
          </cell>
          <cell r="I6469" t="str">
            <v/>
          </cell>
          <cell r="J6469" t="str">
            <v/>
          </cell>
          <cell r="K6469" t="str">
            <v>Business Jet</v>
          </cell>
          <cell r="L6469" t="str">
            <v>Learjet</v>
          </cell>
          <cell r="M6469" t="str">
            <v>Learjet 60</v>
          </cell>
        </row>
        <row r="6470">
          <cell r="A6470">
            <v>67</v>
          </cell>
          <cell r="B6470">
            <v>764</v>
          </cell>
          <cell r="C6470" t="str">
            <v>67#764</v>
          </cell>
          <cell r="D6470">
            <v>14185</v>
          </cell>
          <cell r="E6470">
            <v>1</v>
          </cell>
          <cell r="F6470" t="str">
            <v>D</v>
          </cell>
          <cell r="G6470" t="str">
            <v>D</v>
          </cell>
          <cell r="H6470" t="str">
            <v/>
          </cell>
          <cell r="I6470" t="str">
            <v/>
          </cell>
          <cell r="J6470" t="str">
            <v/>
          </cell>
          <cell r="K6470" t="str">
            <v>Business Jet</v>
          </cell>
          <cell r="L6470" t="str">
            <v>Learjet</v>
          </cell>
          <cell r="M6470" t="str">
            <v>Learjet 70/75</v>
          </cell>
        </row>
        <row r="6471">
          <cell r="A6471">
            <v>57</v>
          </cell>
          <cell r="B6471">
            <v>764</v>
          </cell>
          <cell r="C6471" t="str">
            <v>57#764</v>
          </cell>
          <cell r="D6471">
            <v>14185</v>
          </cell>
          <cell r="E6471">
            <v>1</v>
          </cell>
          <cell r="F6471" t="str">
            <v>D</v>
          </cell>
          <cell r="G6471" t="str">
            <v>D</v>
          </cell>
          <cell r="H6471" t="str">
            <v/>
          </cell>
          <cell r="I6471" t="str">
            <v/>
          </cell>
          <cell r="J6471" t="str">
            <v/>
          </cell>
          <cell r="K6471" t="str">
            <v>Business Jet</v>
          </cell>
          <cell r="L6471" t="str">
            <v>Embraer</v>
          </cell>
          <cell r="M6471" t="str">
            <v>Legacy 450/Praetor 500</v>
          </cell>
        </row>
        <row r="6472">
          <cell r="A6472">
            <v>58</v>
          </cell>
          <cell r="B6472">
            <v>764</v>
          </cell>
          <cell r="C6472" t="str">
            <v>58#764</v>
          </cell>
          <cell r="D6472">
            <v>14185</v>
          </cell>
          <cell r="E6472">
            <v>1</v>
          </cell>
          <cell r="F6472" t="str">
            <v>D</v>
          </cell>
          <cell r="G6472" t="str">
            <v>D</v>
          </cell>
          <cell r="H6472" t="str">
            <v/>
          </cell>
          <cell r="I6472" t="str">
            <v/>
          </cell>
          <cell r="J6472" t="str">
            <v/>
          </cell>
          <cell r="K6472" t="str">
            <v>Business Jet</v>
          </cell>
          <cell r="L6472" t="str">
            <v>Embraer</v>
          </cell>
          <cell r="M6472" t="str">
            <v>Legacy 500/Praetor 600</v>
          </cell>
        </row>
        <row r="6473">
          <cell r="A6473">
            <v>71</v>
          </cell>
          <cell r="B6473">
            <v>764</v>
          </cell>
          <cell r="C6473" t="str">
            <v>71#764</v>
          </cell>
          <cell r="D6473">
            <v>14185</v>
          </cell>
          <cell r="E6473">
            <v>1</v>
          </cell>
          <cell r="F6473" t="str">
            <v>D</v>
          </cell>
          <cell r="G6473" t="str">
            <v>D</v>
          </cell>
          <cell r="H6473" t="str">
            <v/>
          </cell>
          <cell r="I6473" t="str">
            <v/>
          </cell>
          <cell r="J6473" t="str">
            <v/>
          </cell>
          <cell r="K6473" t="str">
            <v>Business Jet</v>
          </cell>
          <cell r="L6473" t="str">
            <v>Pilatus</v>
          </cell>
          <cell r="M6473" t="str">
            <v>Pilatus PC-24</v>
          </cell>
        </row>
        <row r="6474">
          <cell r="A6474">
            <v>642</v>
          </cell>
          <cell r="B6474">
            <v>764</v>
          </cell>
          <cell r="C6474" t="str">
            <v>642#764</v>
          </cell>
          <cell r="D6474">
            <v>14894</v>
          </cell>
          <cell r="E6474">
            <v>1</v>
          </cell>
          <cell r="F6474" t="str">
            <v>E</v>
          </cell>
          <cell r="G6474" t="str">
            <v>E (105% D) [$14,185]</v>
          </cell>
          <cell r="H6474" t="str">
            <v/>
          </cell>
          <cell r="I6474" t="str">
            <v/>
          </cell>
          <cell r="J6474" t="str">
            <v/>
          </cell>
          <cell r="K6474" t="str">
            <v>Business Jet</v>
          </cell>
          <cell r="L6474" t="str">
            <v>Gulfstream</v>
          </cell>
          <cell r="M6474" t="str">
            <v>Gulfstream G285X</v>
          </cell>
        </row>
        <row r="6475">
          <cell r="A6475">
            <v>566</v>
          </cell>
          <cell r="B6475">
            <v>764</v>
          </cell>
          <cell r="C6475" t="str">
            <v>566#764</v>
          </cell>
          <cell r="D6475">
            <v>15958</v>
          </cell>
          <cell r="E6475">
            <v>2</v>
          </cell>
          <cell r="F6475" t="str">
            <v>F</v>
          </cell>
          <cell r="G6475" t="str">
            <v>F</v>
          </cell>
          <cell r="H6475" t="str">
            <v/>
          </cell>
          <cell r="I6475" t="str">
            <v/>
          </cell>
          <cell r="J6475" t="str">
            <v/>
          </cell>
          <cell r="K6475" t="str">
            <v>Freighter</v>
          </cell>
          <cell r="L6475" t="str">
            <v>Airbus</v>
          </cell>
          <cell r="M6475" t="str">
            <v>Airbus A300-600ST Beluga</v>
          </cell>
        </row>
        <row r="6476">
          <cell r="A6476">
            <v>560</v>
          </cell>
          <cell r="B6476">
            <v>764</v>
          </cell>
          <cell r="C6476" t="str">
            <v>560#764</v>
          </cell>
          <cell r="D6476">
            <v>15958</v>
          </cell>
          <cell r="E6476">
            <v>2</v>
          </cell>
          <cell r="F6476" t="str">
            <v>F</v>
          </cell>
          <cell r="G6476" t="str">
            <v>F</v>
          </cell>
          <cell r="H6476" t="str">
            <v/>
          </cell>
          <cell r="I6476" t="str">
            <v/>
          </cell>
          <cell r="J6476" t="str">
            <v/>
          </cell>
          <cell r="K6476" t="str">
            <v>Freighter</v>
          </cell>
          <cell r="L6476" t="str">
            <v>Airbus</v>
          </cell>
          <cell r="M6476" t="str">
            <v>Airbus A330-200F</v>
          </cell>
        </row>
        <row r="6477">
          <cell r="A6477">
            <v>561</v>
          </cell>
          <cell r="B6477">
            <v>764</v>
          </cell>
          <cell r="C6477" t="str">
            <v>561#764</v>
          </cell>
          <cell r="D6477">
            <v>15958</v>
          </cell>
          <cell r="E6477">
            <v>2</v>
          </cell>
          <cell r="F6477" t="str">
            <v>F</v>
          </cell>
          <cell r="G6477" t="str">
            <v>F</v>
          </cell>
          <cell r="H6477" t="str">
            <v/>
          </cell>
          <cell r="I6477" t="str">
            <v/>
          </cell>
          <cell r="J6477" t="str">
            <v/>
          </cell>
          <cell r="K6477" t="str">
            <v>Freighter</v>
          </cell>
          <cell r="L6477" t="str">
            <v>Airbus</v>
          </cell>
          <cell r="M6477" t="str">
            <v>Airbus A330-200F</v>
          </cell>
        </row>
        <row r="6478">
          <cell r="A6478">
            <v>562</v>
          </cell>
          <cell r="B6478">
            <v>764</v>
          </cell>
          <cell r="C6478" t="str">
            <v>562#764</v>
          </cell>
          <cell r="D6478">
            <v>15958</v>
          </cell>
          <cell r="E6478">
            <v>2</v>
          </cell>
          <cell r="F6478" t="str">
            <v>F</v>
          </cell>
          <cell r="G6478" t="str">
            <v>F</v>
          </cell>
          <cell r="H6478" t="str">
            <v/>
          </cell>
          <cell r="I6478" t="str">
            <v/>
          </cell>
          <cell r="J6478" t="str">
            <v/>
          </cell>
          <cell r="K6478" t="str">
            <v>Freighter</v>
          </cell>
          <cell r="L6478" t="str">
            <v>Airbus</v>
          </cell>
          <cell r="M6478" t="str">
            <v>Airbus A330-300P2F</v>
          </cell>
        </row>
        <row r="6479">
          <cell r="A6479">
            <v>563</v>
          </cell>
          <cell r="B6479">
            <v>764</v>
          </cell>
          <cell r="C6479" t="str">
            <v>563#764</v>
          </cell>
          <cell r="D6479">
            <v>15958</v>
          </cell>
          <cell r="E6479">
            <v>2</v>
          </cell>
          <cell r="F6479" t="str">
            <v>F</v>
          </cell>
          <cell r="G6479" t="str">
            <v>F</v>
          </cell>
          <cell r="H6479" t="str">
            <v/>
          </cell>
          <cell r="I6479" t="str">
            <v/>
          </cell>
          <cell r="J6479" t="str">
            <v/>
          </cell>
          <cell r="K6479" t="str">
            <v>Freighter</v>
          </cell>
          <cell r="L6479" t="str">
            <v>Airbus</v>
          </cell>
          <cell r="M6479" t="str">
            <v>Airbus A330-300P2F</v>
          </cell>
        </row>
        <row r="6480">
          <cell r="A6480">
            <v>564</v>
          </cell>
          <cell r="B6480">
            <v>764</v>
          </cell>
          <cell r="C6480" t="str">
            <v>564#764</v>
          </cell>
          <cell r="D6480">
            <v>15958</v>
          </cell>
          <cell r="E6480">
            <v>2</v>
          </cell>
          <cell r="F6480" t="str">
            <v>F</v>
          </cell>
          <cell r="G6480" t="str">
            <v>F</v>
          </cell>
          <cell r="H6480" t="str">
            <v/>
          </cell>
          <cell r="I6480" t="str">
            <v/>
          </cell>
          <cell r="J6480" t="str">
            <v/>
          </cell>
          <cell r="K6480" t="str">
            <v>Freighter</v>
          </cell>
          <cell r="L6480" t="str">
            <v>Airbus</v>
          </cell>
          <cell r="M6480" t="str">
            <v>Airbus A330-300P2F</v>
          </cell>
        </row>
        <row r="6481">
          <cell r="A6481">
            <v>669</v>
          </cell>
          <cell r="B6481">
            <v>764</v>
          </cell>
          <cell r="C6481" t="str">
            <v>669#764</v>
          </cell>
          <cell r="D6481">
            <v>15958</v>
          </cell>
          <cell r="E6481">
            <v>2</v>
          </cell>
          <cell r="F6481" t="str">
            <v>F</v>
          </cell>
          <cell r="G6481" t="str">
            <v>F</v>
          </cell>
          <cell r="H6481" t="str">
            <v/>
          </cell>
          <cell r="I6481" t="str">
            <v/>
          </cell>
          <cell r="J6481" t="str">
            <v/>
          </cell>
          <cell r="K6481" t="str">
            <v>Freighter</v>
          </cell>
          <cell r="L6481" t="str">
            <v>Airbus</v>
          </cell>
          <cell r="M6481" t="str">
            <v>Airbus A340-600NGF</v>
          </cell>
        </row>
        <row r="6482">
          <cell r="A6482">
            <v>570</v>
          </cell>
          <cell r="B6482">
            <v>764</v>
          </cell>
          <cell r="C6482" t="str">
            <v>570#764</v>
          </cell>
          <cell r="D6482">
            <v>15958</v>
          </cell>
          <cell r="E6482">
            <v>2</v>
          </cell>
          <cell r="F6482" t="str">
            <v>F</v>
          </cell>
          <cell r="G6482" t="str">
            <v>F</v>
          </cell>
          <cell r="H6482" t="str">
            <v/>
          </cell>
          <cell r="I6482" t="str">
            <v/>
          </cell>
          <cell r="J6482" t="str">
            <v/>
          </cell>
          <cell r="K6482" t="str">
            <v>Freighter</v>
          </cell>
          <cell r="L6482" t="str">
            <v>Boeing</v>
          </cell>
          <cell r="M6482" t="str">
            <v>Boeing 767-300BCF</v>
          </cell>
        </row>
        <row r="6483">
          <cell r="A6483">
            <v>569</v>
          </cell>
          <cell r="B6483">
            <v>764</v>
          </cell>
          <cell r="C6483" t="str">
            <v>569#764</v>
          </cell>
          <cell r="D6483">
            <v>15958</v>
          </cell>
          <cell r="E6483">
            <v>2</v>
          </cell>
          <cell r="F6483" t="str">
            <v>F</v>
          </cell>
          <cell r="G6483" t="str">
            <v>F</v>
          </cell>
          <cell r="H6483" t="str">
            <v/>
          </cell>
          <cell r="I6483" t="str">
            <v/>
          </cell>
          <cell r="J6483" t="str">
            <v/>
          </cell>
          <cell r="K6483" t="str">
            <v>Freighter</v>
          </cell>
          <cell r="L6483" t="str">
            <v>Boeing</v>
          </cell>
          <cell r="M6483" t="str">
            <v>Boeing 767-300F</v>
          </cell>
        </row>
        <row r="6484">
          <cell r="A6484">
            <v>627</v>
          </cell>
          <cell r="B6484">
            <v>764</v>
          </cell>
          <cell r="C6484" t="str">
            <v>627#764</v>
          </cell>
          <cell r="D6484">
            <v>15958</v>
          </cell>
          <cell r="E6484">
            <v>2</v>
          </cell>
          <cell r="F6484" t="str">
            <v>F</v>
          </cell>
          <cell r="G6484" t="str">
            <v>F</v>
          </cell>
          <cell r="H6484" t="str">
            <v/>
          </cell>
          <cell r="I6484" t="str">
            <v/>
          </cell>
          <cell r="J6484" t="str">
            <v/>
          </cell>
          <cell r="K6484" t="str">
            <v>Freighter</v>
          </cell>
          <cell r="L6484" t="str">
            <v>McDonnell</v>
          </cell>
          <cell r="M6484" t="str">
            <v>McDonnell Douglas MD-11F/CF</v>
          </cell>
        </row>
        <row r="6485">
          <cell r="A6485">
            <v>626</v>
          </cell>
          <cell r="B6485">
            <v>764</v>
          </cell>
          <cell r="C6485" t="str">
            <v>626#764</v>
          </cell>
          <cell r="D6485">
            <v>15958</v>
          </cell>
          <cell r="E6485">
            <v>2</v>
          </cell>
          <cell r="F6485" t="str">
            <v>F</v>
          </cell>
          <cell r="G6485" t="str">
            <v>F</v>
          </cell>
          <cell r="H6485" t="str">
            <v/>
          </cell>
          <cell r="I6485" t="str">
            <v/>
          </cell>
          <cell r="J6485" t="str">
            <v/>
          </cell>
          <cell r="K6485" t="str">
            <v>Freighter</v>
          </cell>
          <cell r="L6485" t="str">
            <v>McDonnell</v>
          </cell>
          <cell r="M6485" t="str">
            <v>McDonnell Douglas MD-11F/CF</v>
          </cell>
        </row>
        <row r="6486">
          <cell r="A6486">
            <v>565</v>
          </cell>
          <cell r="B6486">
            <v>764</v>
          </cell>
          <cell r="C6486" t="str">
            <v>565#764</v>
          </cell>
          <cell r="D6486">
            <v>15958</v>
          </cell>
          <cell r="E6486">
            <v>2</v>
          </cell>
          <cell r="F6486" t="str">
            <v>F</v>
          </cell>
          <cell r="G6486" t="str">
            <v>F</v>
          </cell>
          <cell r="H6486" t="str">
            <v/>
          </cell>
          <cell r="I6486" t="str">
            <v/>
          </cell>
          <cell r="J6486" t="str">
            <v/>
          </cell>
          <cell r="K6486" t="str">
            <v>Freighter</v>
          </cell>
          <cell r="L6486" t="str">
            <v>Airbus</v>
          </cell>
          <cell r="M6486" t="str">
            <v>Airbus A330-743L Beluga XL</v>
          </cell>
        </row>
        <row r="6487">
          <cell r="A6487">
            <v>644</v>
          </cell>
          <cell r="B6487">
            <v>764</v>
          </cell>
          <cell r="C6487" t="str">
            <v>644#764</v>
          </cell>
          <cell r="D6487">
            <v>15958</v>
          </cell>
          <cell r="E6487">
            <v>2</v>
          </cell>
          <cell r="F6487" t="str">
            <v>F</v>
          </cell>
          <cell r="G6487" t="str">
            <v>F</v>
          </cell>
          <cell r="H6487" t="str">
            <v/>
          </cell>
          <cell r="I6487" t="str">
            <v/>
          </cell>
          <cell r="J6487" t="str">
            <v/>
          </cell>
          <cell r="K6487" t="str">
            <v>Freighter</v>
          </cell>
          <cell r="L6487" t="str">
            <v>Airbus</v>
          </cell>
          <cell r="M6487" t="str">
            <v>Airbus A350F</v>
          </cell>
        </row>
        <row r="6488">
          <cell r="A6488">
            <v>592</v>
          </cell>
          <cell r="B6488">
            <v>764</v>
          </cell>
          <cell r="C6488" t="str">
            <v>592#764</v>
          </cell>
          <cell r="D6488">
            <v>15958</v>
          </cell>
          <cell r="E6488">
            <v>2</v>
          </cell>
          <cell r="F6488" t="str">
            <v>F</v>
          </cell>
          <cell r="G6488" t="str">
            <v>F</v>
          </cell>
          <cell r="H6488" t="str">
            <v/>
          </cell>
          <cell r="I6488" t="str">
            <v/>
          </cell>
          <cell r="J6488" t="str">
            <v/>
          </cell>
          <cell r="K6488" t="str">
            <v>Freighter</v>
          </cell>
          <cell r="L6488" t="str">
            <v>Boeing</v>
          </cell>
          <cell r="M6488" t="str">
            <v>Boeing 747-400CF</v>
          </cell>
        </row>
        <row r="6489">
          <cell r="A6489">
            <v>593</v>
          </cell>
          <cell r="B6489">
            <v>764</v>
          </cell>
          <cell r="C6489" t="str">
            <v>593#764</v>
          </cell>
          <cell r="D6489">
            <v>15958</v>
          </cell>
          <cell r="E6489">
            <v>2</v>
          </cell>
          <cell r="F6489" t="str">
            <v>F</v>
          </cell>
          <cell r="G6489" t="str">
            <v>F</v>
          </cell>
          <cell r="H6489" t="str">
            <v/>
          </cell>
          <cell r="I6489" t="str">
            <v/>
          </cell>
          <cell r="J6489" t="str">
            <v/>
          </cell>
          <cell r="K6489" t="str">
            <v>Freighter</v>
          </cell>
          <cell r="L6489" t="str">
            <v>Boeing</v>
          </cell>
          <cell r="M6489" t="str">
            <v>Boeing 747-400CF</v>
          </cell>
        </row>
        <row r="6490">
          <cell r="A6490">
            <v>629</v>
          </cell>
          <cell r="B6490">
            <v>764</v>
          </cell>
          <cell r="C6490" t="str">
            <v>629#764</v>
          </cell>
          <cell r="D6490">
            <v>15958</v>
          </cell>
          <cell r="E6490">
            <v>2</v>
          </cell>
          <cell r="F6490" t="str">
            <v>F</v>
          </cell>
          <cell r="G6490" t="str">
            <v>F</v>
          </cell>
          <cell r="H6490" t="str">
            <v/>
          </cell>
          <cell r="I6490" t="str">
            <v/>
          </cell>
          <cell r="J6490" t="str">
            <v/>
          </cell>
          <cell r="K6490" t="str">
            <v>Freighter</v>
          </cell>
          <cell r="L6490" t="str">
            <v>Boeing</v>
          </cell>
          <cell r="M6490" t="str">
            <v>Boeing 747-400F/ERF</v>
          </cell>
        </row>
        <row r="6491">
          <cell r="A6491">
            <v>628</v>
          </cell>
          <cell r="B6491">
            <v>764</v>
          </cell>
          <cell r="C6491" t="str">
            <v>628#764</v>
          </cell>
          <cell r="D6491">
            <v>15958</v>
          </cell>
          <cell r="E6491">
            <v>2</v>
          </cell>
          <cell r="F6491" t="str">
            <v>F</v>
          </cell>
          <cell r="G6491" t="str">
            <v>F</v>
          </cell>
          <cell r="H6491" t="str">
            <v/>
          </cell>
          <cell r="I6491" t="str">
            <v/>
          </cell>
          <cell r="J6491" t="str">
            <v/>
          </cell>
          <cell r="K6491" t="str">
            <v>Freighter</v>
          </cell>
          <cell r="L6491" t="str">
            <v>Boeing</v>
          </cell>
          <cell r="M6491" t="str">
            <v>Boeing 747-400F/ERF</v>
          </cell>
        </row>
        <row r="6492">
          <cell r="A6492">
            <v>630</v>
          </cell>
          <cell r="B6492">
            <v>764</v>
          </cell>
          <cell r="C6492" t="str">
            <v>630#764</v>
          </cell>
          <cell r="D6492">
            <v>15958</v>
          </cell>
          <cell r="E6492">
            <v>2</v>
          </cell>
          <cell r="F6492" t="str">
            <v>F</v>
          </cell>
          <cell r="G6492" t="str">
            <v>F</v>
          </cell>
          <cell r="H6492" t="str">
            <v/>
          </cell>
          <cell r="I6492" t="str">
            <v/>
          </cell>
          <cell r="J6492" t="str">
            <v/>
          </cell>
          <cell r="K6492" t="str">
            <v>Freighter</v>
          </cell>
          <cell r="L6492" t="str">
            <v>Boeing</v>
          </cell>
          <cell r="M6492" t="str">
            <v>Boeing 747-400F/ERF</v>
          </cell>
        </row>
        <row r="6493">
          <cell r="A6493">
            <v>659</v>
          </cell>
          <cell r="B6493">
            <v>764</v>
          </cell>
          <cell r="C6493" t="str">
            <v>659#764</v>
          </cell>
          <cell r="D6493">
            <v>15958</v>
          </cell>
          <cell r="E6493">
            <v>2</v>
          </cell>
          <cell r="F6493" t="str">
            <v>F</v>
          </cell>
          <cell r="G6493" t="str">
            <v>F</v>
          </cell>
          <cell r="H6493" t="str">
            <v/>
          </cell>
          <cell r="I6493" t="str">
            <v/>
          </cell>
          <cell r="J6493" t="str">
            <v/>
          </cell>
          <cell r="K6493" t="str">
            <v>Freighter</v>
          </cell>
          <cell r="L6493" t="str">
            <v>Boeing</v>
          </cell>
          <cell r="M6493" t="str">
            <v>Boeing 777XF: 777-9</v>
          </cell>
        </row>
        <row r="6494">
          <cell r="A6494">
            <v>632</v>
          </cell>
          <cell r="B6494">
            <v>764</v>
          </cell>
          <cell r="C6494" t="str">
            <v>632#764</v>
          </cell>
          <cell r="D6494">
            <v>15958</v>
          </cell>
          <cell r="E6494">
            <v>2</v>
          </cell>
          <cell r="F6494" t="str">
            <v>F</v>
          </cell>
          <cell r="G6494" t="str">
            <v>F</v>
          </cell>
          <cell r="H6494" t="str">
            <v/>
          </cell>
          <cell r="I6494" t="str">
            <v/>
          </cell>
          <cell r="J6494" t="str">
            <v/>
          </cell>
          <cell r="K6494" t="str">
            <v>Freighter</v>
          </cell>
          <cell r="L6494" t="str">
            <v>Airbus</v>
          </cell>
          <cell r="M6494" t="str">
            <v>A300-600F/RF</v>
          </cell>
        </row>
        <row r="6495">
          <cell r="A6495">
            <v>631</v>
          </cell>
          <cell r="B6495">
            <v>764</v>
          </cell>
          <cell r="C6495" t="str">
            <v>631#764</v>
          </cell>
          <cell r="D6495">
            <v>15958</v>
          </cell>
          <cell r="E6495">
            <v>2</v>
          </cell>
          <cell r="F6495" t="str">
            <v>F</v>
          </cell>
          <cell r="G6495" t="str">
            <v>F</v>
          </cell>
          <cell r="H6495" t="str">
            <v/>
          </cell>
          <cell r="I6495" t="str">
            <v/>
          </cell>
          <cell r="J6495" t="str">
            <v/>
          </cell>
          <cell r="K6495" t="str">
            <v>Freighter</v>
          </cell>
          <cell r="L6495" t="str">
            <v>Airbus</v>
          </cell>
          <cell r="M6495" t="str">
            <v>A300-600F/RF</v>
          </cell>
        </row>
        <row r="6496">
          <cell r="A6496">
            <v>678</v>
          </cell>
          <cell r="B6496">
            <v>764</v>
          </cell>
          <cell r="C6496" t="str">
            <v>678#764</v>
          </cell>
          <cell r="D6496">
            <v>15958</v>
          </cell>
          <cell r="E6496">
            <v>2</v>
          </cell>
          <cell r="F6496" t="str">
            <v>F</v>
          </cell>
          <cell r="G6496" t="str">
            <v>F</v>
          </cell>
          <cell r="H6496" t="str">
            <v/>
          </cell>
          <cell r="I6496" t="str">
            <v/>
          </cell>
          <cell r="J6496" t="str">
            <v/>
          </cell>
          <cell r="K6496" t="str">
            <v>Business Jet</v>
          </cell>
          <cell r="L6496" t="str">
            <v>Airbus</v>
          </cell>
          <cell r="M6496" t="str">
            <v>Airbus ACJ330-200</v>
          </cell>
        </row>
        <row r="6497">
          <cell r="A6497">
            <v>553</v>
          </cell>
          <cell r="B6497">
            <v>764</v>
          </cell>
          <cell r="C6497" t="str">
            <v>553#764</v>
          </cell>
          <cell r="D6497">
            <v>15958</v>
          </cell>
          <cell r="E6497">
            <v>2</v>
          </cell>
          <cell r="F6497" t="str">
            <v>F</v>
          </cell>
          <cell r="G6497" t="str">
            <v>F</v>
          </cell>
          <cell r="H6497" t="str">
            <v/>
          </cell>
          <cell r="I6497" t="str">
            <v/>
          </cell>
          <cell r="J6497" t="str">
            <v/>
          </cell>
          <cell r="K6497" t="str">
            <v>Business Jet</v>
          </cell>
          <cell r="L6497" t="str">
            <v>Boeing</v>
          </cell>
          <cell r="M6497" t="str">
            <v>Boeing BBJ 777X</v>
          </cell>
        </row>
        <row r="6498">
          <cell r="A6498">
            <v>518</v>
          </cell>
          <cell r="B6498">
            <v>764</v>
          </cell>
          <cell r="C6498" t="str">
            <v>518#764</v>
          </cell>
          <cell r="D6498">
            <v>15958</v>
          </cell>
          <cell r="E6498">
            <v>2</v>
          </cell>
          <cell r="F6498" t="str">
            <v>F</v>
          </cell>
          <cell r="G6498" t="str">
            <v>F</v>
          </cell>
          <cell r="H6498">
            <v>15000</v>
          </cell>
          <cell r="I6498">
            <v>6.3866666666666669E-2</v>
          </cell>
          <cell r="J6498" t="str">
            <v/>
          </cell>
          <cell r="K6498" t="str">
            <v>Large Commercial Aircraft</v>
          </cell>
          <cell r="L6498" t="str">
            <v>Airbus</v>
          </cell>
          <cell r="M6498" t="str">
            <v>Airbus A330-300</v>
          </cell>
        </row>
        <row r="6499">
          <cell r="A6499">
            <v>519</v>
          </cell>
          <cell r="B6499">
            <v>764</v>
          </cell>
          <cell r="C6499" t="str">
            <v>519#764</v>
          </cell>
          <cell r="D6499">
            <v>15958</v>
          </cell>
          <cell r="E6499">
            <v>2</v>
          </cell>
          <cell r="F6499" t="str">
            <v>F</v>
          </cell>
          <cell r="G6499" t="str">
            <v>F</v>
          </cell>
          <cell r="H6499" t="str">
            <v/>
          </cell>
          <cell r="I6499" t="str">
            <v/>
          </cell>
          <cell r="J6499" t="str">
            <v/>
          </cell>
          <cell r="K6499" t="str">
            <v>Large Commercial Aircraft</v>
          </cell>
          <cell r="L6499" t="str">
            <v>Airbus</v>
          </cell>
          <cell r="M6499" t="str">
            <v>Airbus A330-300</v>
          </cell>
        </row>
        <row r="6500">
          <cell r="A6500">
            <v>214</v>
          </cell>
          <cell r="B6500">
            <v>764</v>
          </cell>
          <cell r="C6500" t="str">
            <v>214#764</v>
          </cell>
          <cell r="D6500">
            <v>15958</v>
          </cell>
          <cell r="E6500">
            <v>2</v>
          </cell>
          <cell r="F6500" t="str">
            <v>F</v>
          </cell>
          <cell r="G6500" t="str">
            <v>F</v>
          </cell>
          <cell r="H6500" t="str">
            <v/>
          </cell>
          <cell r="I6500" t="str">
            <v/>
          </cell>
          <cell r="J6500" t="str">
            <v/>
          </cell>
          <cell r="K6500" t="str">
            <v>Large Commercial Aircraft</v>
          </cell>
          <cell r="L6500" t="str">
            <v>Airbus</v>
          </cell>
          <cell r="M6500" t="str">
            <v>Airbus A330-800neo</v>
          </cell>
        </row>
        <row r="6501">
          <cell r="A6501">
            <v>215</v>
          </cell>
          <cell r="B6501">
            <v>764</v>
          </cell>
          <cell r="C6501" t="str">
            <v>215#764</v>
          </cell>
          <cell r="D6501">
            <v>15958</v>
          </cell>
          <cell r="E6501">
            <v>2</v>
          </cell>
          <cell r="F6501" t="str">
            <v>F</v>
          </cell>
          <cell r="G6501" t="str">
            <v>F</v>
          </cell>
          <cell r="H6501" t="str">
            <v/>
          </cell>
          <cell r="I6501" t="str">
            <v/>
          </cell>
          <cell r="J6501" t="str">
            <v/>
          </cell>
          <cell r="K6501" t="str">
            <v>Large Commercial Aircraft</v>
          </cell>
          <cell r="L6501" t="str">
            <v>Airbus</v>
          </cell>
          <cell r="M6501" t="str">
            <v>Airbus A330-900neo</v>
          </cell>
        </row>
        <row r="6502">
          <cell r="A6502">
            <v>304</v>
          </cell>
          <cell r="B6502">
            <v>764</v>
          </cell>
          <cell r="C6502" t="str">
            <v>304#764</v>
          </cell>
          <cell r="D6502">
            <v>15958</v>
          </cell>
          <cell r="E6502">
            <v>2</v>
          </cell>
          <cell r="F6502" t="str">
            <v>F</v>
          </cell>
          <cell r="G6502" t="str">
            <v>F</v>
          </cell>
          <cell r="H6502" t="str">
            <v/>
          </cell>
          <cell r="I6502" t="str">
            <v/>
          </cell>
          <cell r="J6502" t="str">
            <v/>
          </cell>
          <cell r="K6502" t="str">
            <v>Large Commercial Aircraft</v>
          </cell>
          <cell r="L6502" t="str">
            <v>Airbus</v>
          </cell>
          <cell r="M6502" t="str">
            <v>Airbus A340-200/300</v>
          </cell>
        </row>
        <row r="6503">
          <cell r="A6503">
            <v>5</v>
          </cell>
          <cell r="B6503">
            <v>764</v>
          </cell>
          <cell r="C6503" t="str">
            <v>5#764</v>
          </cell>
          <cell r="D6503">
            <v>15958</v>
          </cell>
          <cell r="E6503">
            <v>2</v>
          </cell>
          <cell r="F6503" t="str">
            <v>F</v>
          </cell>
          <cell r="G6503" t="str">
            <v>F</v>
          </cell>
          <cell r="H6503" t="str">
            <v/>
          </cell>
          <cell r="I6503" t="str">
            <v/>
          </cell>
          <cell r="J6503" t="str">
            <v/>
          </cell>
          <cell r="K6503" t="str">
            <v>Large Commercial Aircraft</v>
          </cell>
          <cell r="L6503" t="str">
            <v>Airbus</v>
          </cell>
          <cell r="M6503" t="str">
            <v>Airbus A340-500/600</v>
          </cell>
        </row>
        <row r="6504">
          <cell r="A6504">
            <v>305</v>
          </cell>
          <cell r="B6504">
            <v>764</v>
          </cell>
          <cell r="C6504" t="str">
            <v>305#764</v>
          </cell>
          <cell r="D6504">
            <v>15958</v>
          </cell>
          <cell r="E6504">
            <v>2</v>
          </cell>
          <cell r="F6504" t="str">
            <v>F</v>
          </cell>
          <cell r="G6504" t="str">
            <v>F</v>
          </cell>
          <cell r="H6504" t="str">
            <v/>
          </cell>
          <cell r="I6504" t="str">
            <v/>
          </cell>
          <cell r="J6504" t="str">
            <v/>
          </cell>
          <cell r="K6504" t="str">
            <v>Large Commercial Aircraft</v>
          </cell>
          <cell r="L6504" t="str">
            <v>Airbus</v>
          </cell>
          <cell r="M6504" t="str">
            <v>Airbus A300</v>
          </cell>
        </row>
        <row r="6505">
          <cell r="A6505">
            <v>532</v>
          </cell>
          <cell r="B6505">
            <v>764</v>
          </cell>
          <cell r="C6505" t="str">
            <v>532#764</v>
          </cell>
          <cell r="D6505">
            <v>15958</v>
          </cell>
          <cell r="E6505">
            <v>2</v>
          </cell>
          <cell r="F6505" t="str">
            <v>F</v>
          </cell>
          <cell r="G6505" t="str">
            <v>F</v>
          </cell>
          <cell r="H6505" t="str">
            <v/>
          </cell>
          <cell r="I6505" t="str">
            <v/>
          </cell>
          <cell r="J6505" t="str">
            <v/>
          </cell>
          <cell r="K6505" t="str">
            <v>Large Commercial Aircraft</v>
          </cell>
          <cell r="L6505" t="str">
            <v>Airbus</v>
          </cell>
          <cell r="M6505" t="str">
            <v>Airbus A300</v>
          </cell>
        </row>
        <row r="6506">
          <cell r="A6506">
            <v>12</v>
          </cell>
          <cell r="B6506">
            <v>764</v>
          </cell>
          <cell r="C6506" t="str">
            <v>12#764</v>
          </cell>
          <cell r="D6506">
            <v>15958</v>
          </cell>
          <cell r="E6506">
            <v>2</v>
          </cell>
          <cell r="F6506" t="str">
            <v>F</v>
          </cell>
          <cell r="G6506" t="str">
            <v>F</v>
          </cell>
          <cell r="H6506" t="str">
            <v/>
          </cell>
          <cell r="I6506" t="str">
            <v/>
          </cell>
          <cell r="J6506" t="str">
            <v/>
          </cell>
          <cell r="K6506" t="str">
            <v>Large Commercial Aircraft</v>
          </cell>
          <cell r="L6506" t="str">
            <v>Boeing</v>
          </cell>
          <cell r="M6506" t="str">
            <v>Boeing 767</v>
          </cell>
        </row>
        <row r="6507">
          <cell r="A6507">
            <v>537</v>
          </cell>
          <cell r="B6507">
            <v>764</v>
          </cell>
          <cell r="C6507" t="str">
            <v>537#764</v>
          </cell>
          <cell r="D6507">
            <v>15958</v>
          </cell>
          <cell r="E6507">
            <v>2</v>
          </cell>
          <cell r="F6507" t="str">
            <v>F</v>
          </cell>
          <cell r="G6507" t="str">
            <v>F</v>
          </cell>
          <cell r="H6507" t="str">
            <v/>
          </cell>
          <cell r="I6507" t="str">
            <v/>
          </cell>
          <cell r="J6507" t="str">
            <v/>
          </cell>
          <cell r="K6507" t="str">
            <v>Large Commercial Aircraft</v>
          </cell>
          <cell r="L6507" t="str">
            <v>Boeing</v>
          </cell>
          <cell r="M6507" t="str">
            <v>Boeing 767</v>
          </cell>
        </row>
        <row r="6508">
          <cell r="A6508">
            <v>538</v>
          </cell>
          <cell r="B6508">
            <v>764</v>
          </cell>
          <cell r="C6508" t="str">
            <v>538#764</v>
          </cell>
          <cell r="D6508">
            <v>15958</v>
          </cell>
          <cell r="E6508">
            <v>2</v>
          </cell>
          <cell r="F6508" t="str">
            <v>F</v>
          </cell>
          <cell r="G6508" t="str">
            <v>F</v>
          </cell>
          <cell r="H6508" t="str">
            <v/>
          </cell>
          <cell r="I6508" t="str">
            <v/>
          </cell>
          <cell r="J6508" t="str">
            <v/>
          </cell>
          <cell r="K6508" t="str">
            <v>Large Commercial Aircraft</v>
          </cell>
          <cell r="L6508" t="str">
            <v>Boeing</v>
          </cell>
          <cell r="M6508" t="str">
            <v>Boeing 767</v>
          </cell>
        </row>
        <row r="6509">
          <cell r="A6509">
            <v>539</v>
          </cell>
          <cell r="B6509">
            <v>764</v>
          </cell>
          <cell r="C6509" t="str">
            <v>539#764</v>
          </cell>
          <cell r="D6509">
            <v>15958</v>
          </cell>
          <cell r="E6509">
            <v>2</v>
          </cell>
          <cell r="F6509" t="str">
            <v>F</v>
          </cell>
          <cell r="G6509" t="str">
            <v>F</v>
          </cell>
          <cell r="H6509" t="str">
            <v/>
          </cell>
          <cell r="I6509" t="str">
            <v/>
          </cell>
          <cell r="J6509" t="str">
            <v/>
          </cell>
          <cell r="K6509" t="str">
            <v>Large Commercial Aircraft</v>
          </cell>
          <cell r="L6509" t="str">
            <v>Boeing</v>
          </cell>
          <cell r="M6509" t="str">
            <v>Boeing 777: 777-200ER</v>
          </cell>
        </row>
        <row r="6510">
          <cell r="A6510">
            <v>302</v>
          </cell>
          <cell r="B6510">
            <v>764</v>
          </cell>
          <cell r="C6510" t="str">
            <v>302#764</v>
          </cell>
          <cell r="D6510">
            <v>15958</v>
          </cell>
          <cell r="E6510">
            <v>2</v>
          </cell>
          <cell r="F6510" t="str">
            <v>F</v>
          </cell>
          <cell r="G6510" t="str">
            <v>F</v>
          </cell>
          <cell r="H6510" t="str">
            <v/>
          </cell>
          <cell r="I6510" t="str">
            <v/>
          </cell>
          <cell r="J6510" t="str">
            <v/>
          </cell>
          <cell r="K6510" t="str">
            <v>Large Commercial Aircraft</v>
          </cell>
          <cell r="L6510" t="str">
            <v>Boeing</v>
          </cell>
          <cell r="M6510" t="str">
            <v>Boeing 777: 777-200ER</v>
          </cell>
        </row>
        <row r="6511">
          <cell r="A6511">
            <v>579</v>
          </cell>
          <cell r="B6511">
            <v>764</v>
          </cell>
          <cell r="C6511" t="str">
            <v>579#764</v>
          </cell>
          <cell r="D6511">
            <v>15958</v>
          </cell>
          <cell r="E6511">
            <v>2</v>
          </cell>
          <cell r="F6511" t="str">
            <v>F</v>
          </cell>
          <cell r="G6511" t="str">
            <v>F</v>
          </cell>
          <cell r="H6511" t="str">
            <v/>
          </cell>
          <cell r="I6511" t="str">
            <v/>
          </cell>
          <cell r="J6511" t="str">
            <v/>
          </cell>
          <cell r="K6511" t="str">
            <v>Large Commercial Aircraft</v>
          </cell>
          <cell r="L6511" t="str">
            <v>Boeing</v>
          </cell>
          <cell r="M6511" t="str">
            <v>Boeing 777: 777-200ER</v>
          </cell>
        </row>
        <row r="6512">
          <cell r="A6512">
            <v>303</v>
          </cell>
          <cell r="B6512">
            <v>764</v>
          </cell>
          <cell r="C6512" t="str">
            <v>303#764</v>
          </cell>
          <cell r="D6512">
            <v>15958</v>
          </cell>
          <cell r="E6512">
            <v>2</v>
          </cell>
          <cell r="F6512" t="str">
            <v>F</v>
          </cell>
          <cell r="G6512" t="str">
            <v>F</v>
          </cell>
          <cell r="H6512" t="str">
            <v/>
          </cell>
          <cell r="I6512" t="str">
            <v/>
          </cell>
          <cell r="J6512" t="str">
            <v/>
          </cell>
          <cell r="K6512" t="str">
            <v>Large Commercial Aircraft</v>
          </cell>
          <cell r="L6512" t="str">
            <v>Boeing</v>
          </cell>
          <cell r="M6512" t="str">
            <v>Boeing 777: 777-300</v>
          </cell>
        </row>
        <row r="6513">
          <cell r="A6513">
            <v>597</v>
          </cell>
          <cell r="B6513">
            <v>764</v>
          </cell>
          <cell r="C6513" t="str">
            <v>597#764</v>
          </cell>
          <cell r="D6513">
            <v>15958</v>
          </cell>
          <cell r="E6513">
            <v>2</v>
          </cell>
          <cell r="F6513" t="str">
            <v>F</v>
          </cell>
          <cell r="G6513" t="str">
            <v>F</v>
          </cell>
          <cell r="H6513" t="str">
            <v/>
          </cell>
          <cell r="I6513" t="str">
            <v/>
          </cell>
          <cell r="J6513" t="str">
            <v/>
          </cell>
          <cell r="K6513" t="str">
            <v>Large Commercial Aircraft</v>
          </cell>
          <cell r="L6513" t="str">
            <v>Boeing</v>
          </cell>
          <cell r="M6513" t="str">
            <v>Boeing 777: 777-300</v>
          </cell>
        </row>
        <row r="6514">
          <cell r="A6514">
            <v>530</v>
          </cell>
          <cell r="B6514">
            <v>764</v>
          </cell>
          <cell r="C6514" t="str">
            <v>530#764</v>
          </cell>
          <cell r="D6514">
            <v>15958</v>
          </cell>
          <cell r="E6514">
            <v>2</v>
          </cell>
          <cell r="F6514" t="str">
            <v>F</v>
          </cell>
          <cell r="G6514" t="str">
            <v>F</v>
          </cell>
          <cell r="H6514" t="str">
            <v/>
          </cell>
          <cell r="I6514" t="str">
            <v/>
          </cell>
          <cell r="J6514" t="str">
            <v/>
          </cell>
          <cell r="K6514" t="str">
            <v>Large Commercial Aircraft</v>
          </cell>
          <cell r="L6514" t="str">
            <v>Boeing</v>
          </cell>
          <cell r="M6514" t="str">
            <v>Boeing 747-400</v>
          </cell>
        </row>
        <row r="6515">
          <cell r="A6515">
            <v>301</v>
          </cell>
          <cell r="B6515">
            <v>764</v>
          </cell>
          <cell r="C6515" t="str">
            <v>301#764</v>
          </cell>
          <cell r="D6515">
            <v>15958</v>
          </cell>
          <cell r="E6515">
            <v>2</v>
          </cell>
          <cell r="F6515" t="str">
            <v>F</v>
          </cell>
          <cell r="G6515" t="str">
            <v>F</v>
          </cell>
          <cell r="H6515" t="str">
            <v/>
          </cell>
          <cell r="I6515" t="str">
            <v/>
          </cell>
          <cell r="J6515" t="str">
            <v/>
          </cell>
          <cell r="K6515" t="str">
            <v>Large Commercial Aircraft</v>
          </cell>
          <cell r="L6515" t="str">
            <v>Boeing</v>
          </cell>
          <cell r="M6515" t="str">
            <v>Boeing 747-400</v>
          </cell>
        </row>
        <row r="6516">
          <cell r="A6516">
            <v>531</v>
          </cell>
          <cell r="B6516">
            <v>764</v>
          </cell>
          <cell r="C6516" t="str">
            <v>531#764</v>
          </cell>
          <cell r="D6516">
            <v>15958</v>
          </cell>
          <cell r="E6516">
            <v>2</v>
          </cell>
          <cell r="F6516" t="str">
            <v>F</v>
          </cell>
          <cell r="G6516" t="str">
            <v>F</v>
          </cell>
          <cell r="H6516" t="str">
            <v/>
          </cell>
          <cell r="I6516" t="str">
            <v/>
          </cell>
          <cell r="J6516" t="str">
            <v/>
          </cell>
          <cell r="K6516" t="str">
            <v>Large Commercial Aircraft</v>
          </cell>
          <cell r="L6516" t="str">
            <v>Boeing</v>
          </cell>
          <cell r="M6516" t="str">
            <v>Boeing 747-400</v>
          </cell>
        </row>
        <row r="6517">
          <cell r="A6517">
            <v>658</v>
          </cell>
          <cell r="B6517">
            <v>764</v>
          </cell>
          <cell r="C6517" t="str">
            <v>658#764</v>
          </cell>
          <cell r="D6517">
            <v>15958</v>
          </cell>
          <cell r="E6517">
            <v>2</v>
          </cell>
          <cell r="F6517" t="str">
            <v>F</v>
          </cell>
          <cell r="G6517" t="str">
            <v>F</v>
          </cell>
          <cell r="H6517" t="str">
            <v/>
          </cell>
          <cell r="I6517" t="str">
            <v/>
          </cell>
          <cell r="J6517" t="str">
            <v/>
          </cell>
          <cell r="K6517" t="str">
            <v>Military Transport / Special Mission</v>
          </cell>
          <cell r="L6517" t="str">
            <v>Lockheed</v>
          </cell>
          <cell r="M6517" t="str">
            <v>Lockheed martin/Airbus A330 LMXT</v>
          </cell>
        </row>
        <row r="6518">
          <cell r="A6518">
            <v>551</v>
          </cell>
          <cell r="B6518">
            <v>764</v>
          </cell>
          <cell r="C6518" t="str">
            <v>551#764</v>
          </cell>
          <cell r="D6518">
            <v>15958</v>
          </cell>
          <cell r="E6518">
            <v>2</v>
          </cell>
          <cell r="F6518" t="str">
            <v>F</v>
          </cell>
          <cell r="G6518" t="str">
            <v>F</v>
          </cell>
          <cell r="H6518" t="str">
            <v/>
          </cell>
          <cell r="I6518" t="str">
            <v/>
          </cell>
          <cell r="J6518" t="str">
            <v/>
          </cell>
          <cell r="K6518" t="str">
            <v>Military Transport / Special Mission</v>
          </cell>
          <cell r="L6518" t="str">
            <v>Airbus</v>
          </cell>
          <cell r="M6518" t="str">
            <v>Airbus A330 MRTT</v>
          </cell>
        </row>
        <row r="6519">
          <cell r="A6519">
            <v>151</v>
          </cell>
          <cell r="B6519">
            <v>764</v>
          </cell>
          <cell r="C6519" t="str">
            <v>151#764</v>
          </cell>
          <cell r="D6519">
            <v>15958</v>
          </cell>
          <cell r="E6519">
            <v>2</v>
          </cell>
          <cell r="F6519" t="str">
            <v>F</v>
          </cell>
          <cell r="G6519" t="str">
            <v>F</v>
          </cell>
          <cell r="H6519" t="str">
            <v/>
          </cell>
          <cell r="I6519" t="str">
            <v/>
          </cell>
          <cell r="J6519" t="str">
            <v/>
          </cell>
          <cell r="K6519" t="str">
            <v>Military Transport / Special Mission</v>
          </cell>
          <cell r="L6519" t="str">
            <v>Airbus</v>
          </cell>
          <cell r="M6519" t="str">
            <v>Airbus A330 MRTT</v>
          </cell>
        </row>
        <row r="6520">
          <cell r="A6520">
            <v>157</v>
          </cell>
          <cell r="B6520">
            <v>764</v>
          </cell>
          <cell r="C6520" t="str">
            <v>157#764</v>
          </cell>
          <cell r="D6520">
            <v>15958</v>
          </cell>
          <cell r="E6520">
            <v>2</v>
          </cell>
          <cell r="F6520" t="str">
            <v>F</v>
          </cell>
          <cell r="G6520" t="str">
            <v>F</v>
          </cell>
          <cell r="H6520" t="str">
            <v/>
          </cell>
          <cell r="I6520" t="str">
            <v/>
          </cell>
          <cell r="J6520" t="str">
            <v/>
          </cell>
          <cell r="K6520" t="str">
            <v>Military Transport / Special Mission</v>
          </cell>
          <cell r="L6520" t="str">
            <v>Boeing</v>
          </cell>
          <cell r="M6520" t="str">
            <v>Boeing KC-46 Pegasus</v>
          </cell>
        </row>
        <row r="6521">
          <cell r="A6521">
            <v>158</v>
          </cell>
          <cell r="B6521">
            <v>764</v>
          </cell>
          <cell r="C6521" t="str">
            <v>158#764</v>
          </cell>
          <cell r="D6521">
            <v>15958</v>
          </cell>
          <cell r="E6521">
            <v>2</v>
          </cell>
          <cell r="F6521" t="str">
            <v>F</v>
          </cell>
          <cell r="G6521" t="str">
            <v>F</v>
          </cell>
          <cell r="H6521" t="str">
            <v/>
          </cell>
          <cell r="I6521" t="str">
            <v/>
          </cell>
          <cell r="J6521" t="str">
            <v/>
          </cell>
          <cell r="K6521" t="str">
            <v>Military Transport / Special Mission</v>
          </cell>
          <cell r="L6521" t="str">
            <v>Boeing</v>
          </cell>
          <cell r="M6521" t="str">
            <v>Boeing C-17 Globemaster III</v>
          </cell>
        </row>
        <row r="6522">
          <cell r="A6522">
            <v>163</v>
          </cell>
          <cell r="B6522">
            <v>764</v>
          </cell>
          <cell r="C6522" t="str">
            <v>163#764</v>
          </cell>
          <cell r="D6522">
            <v>15958</v>
          </cell>
          <cell r="E6522">
            <v>2</v>
          </cell>
          <cell r="F6522" t="str">
            <v>F</v>
          </cell>
          <cell r="G6522" t="str">
            <v>F</v>
          </cell>
          <cell r="H6522" t="str">
            <v/>
          </cell>
          <cell r="I6522" t="str">
            <v/>
          </cell>
          <cell r="J6522" t="str">
            <v/>
          </cell>
          <cell r="K6522" t="str">
            <v>Military Transport / Special Mission</v>
          </cell>
          <cell r="L6522" t="str">
            <v>Lockheed</v>
          </cell>
          <cell r="M6522" t="str">
            <v>Lockheed C-5 Galaxy</v>
          </cell>
        </row>
        <row r="6523">
          <cell r="A6523">
            <v>159</v>
          </cell>
          <cell r="B6523">
            <v>764</v>
          </cell>
          <cell r="C6523" t="str">
            <v>159#764</v>
          </cell>
          <cell r="D6523">
            <v>15958</v>
          </cell>
          <cell r="E6523">
            <v>2</v>
          </cell>
          <cell r="F6523" t="str">
            <v>F</v>
          </cell>
          <cell r="G6523" t="str">
            <v>F</v>
          </cell>
          <cell r="H6523" t="str">
            <v/>
          </cell>
          <cell r="I6523" t="str">
            <v/>
          </cell>
          <cell r="J6523" t="str">
            <v/>
          </cell>
          <cell r="K6523" t="str">
            <v>Military Transport / Special Mission</v>
          </cell>
          <cell r="L6523" t="str">
            <v>Embraer</v>
          </cell>
          <cell r="M6523" t="str">
            <v>Embraer KC-390</v>
          </cell>
        </row>
        <row r="6524">
          <cell r="A6524">
            <v>160</v>
          </cell>
          <cell r="B6524">
            <v>764</v>
          </cell>
          <cell r="C6524" t="str">
            <v>160#764</v>
          </cell>
          <cell r="D6524">
            <v>15958</v>
          </cell>
          <cell r="E6524">
            <v>2</v>
          </cell>
          <cell r="F6524" t="str">
            <v>F</v>
          </cell>
          <cell r="G6524" t="str">
            <v>F</v>
          </cell>
          <cell r="H6524" t="str">
            <v/>
          </cell>
          <cell r="I6524" t="str">
            <v/>
          </cell>
          <cell r="J6524" t="str">
            <v/>
          </cell>
          <cell r="K6524" t="str">
            <v>Military Transport / Special Mission</v>
          </cell>
          <cell r="L6524" t="str">
            <v>Kawasaki</v>
          </cell>
          <cell r="M6524" t="str">
            <v>Kawasaki C-2</v>
          </cell>
        </row>
        <row r="6525">
          <cell r="A6525">
            <v>161</v>
          </cell>
          <cell r="B6525">
            <v>764</v>
          </cell>
          <cell r="C6525" t="str">
            <v>161#764</v>
          </cell>
          <cell r="D6525">
            <v>15958</v>
          </cell>
          <cell r="E6525">
            <v>2</v>
          </cell>
          <cell r="F6525" t="str">
            <v>F</v>
          </cell>
          <cell r="G6525" t="str">
            <v>F</v>
          </cell>
          <cell r="H6525" t="str">
            <v/>
          </cell>
          <cell r="I6525" t="str">
            <v/>
          </cell>
          <cell r="J6525" t="str">
            <v/>
          </cell>
          <cell r="K6525" t="str">
            <v>Military Transport / Special Mission</v>
          </cell>
          <cell r="L6525" t="str">
            <v>Kawasaki</v>
          </cell>
          <cell r="M6525" t="str">
            <v>Kawasaki P-1</v>
          </cell>
        </row>
        <row r="6526">
          <cell r="A6526">
            <v>150</v>
          </cell>
          <cell r="B6526">
            <v>764</v>
          </cell>
          <cell r="C6526" t="str">
            <v>150#764</v>
          </cell>
          <cell r="D6526">
            <v>15958</v>
          </cell>
          <cell r="E6526">
            <v>2</v>
          </cell>
          <cell r="F6526" t="str">
            <v>F</v>
          </cell>
          <cell r="G6526" t="str">
            <v>F</v>
          </cell>
          <cell r="H6526" t="str">
            <v/>
          </cell>
          <cell r="I6526" t="str">
            <v/>
          </cell>
          <cell r="J6526" t="str">
            <v/>
          </cell>
          <cell r="K6526" t="str">
            <v>Military Transport / Special Mission</v>
          </cell>
          <cell r="L6526" t="str">
            <v>Airbus</v>
          </cell>
          <cell r="M6526" t="str">
            <v>Airbus A400M Atlas</v>
          </cell>
        </row>
        <row r="6527">
          <cell r="A6527">
            <v>155</v>
          </cell>
          <cell r="B6527">
            <v>764</v>
          </cell>
          <cell r="C6527" t="str">
            <v>155#764</v>
          </cell>
          <cell r="D6527">
            <v>15958</v>
          </cell>
          <cell r="E6527">
            <v>2</v>
          </cell>
          <cell r="F6527" t="str">
            <v>F</v>
          </cell>
          <cell r="G6527" t="str">
            <v>F</v>
          </cell>
          <cell r="H6527" t="str">
            <v/>
          </cell>
          <cell r="I6527" t="str">
            <v/>
          </cell>
          <cell r="J6527" t="str">
            <v/>
          </cell>
          <cell r="K6527" t="str">
            <v>Military Transport / Special Mission</v>
          </cell>
          <cell r="L6527" t="str">
            <v>Alenia</v>
          </cell>
          <cell r="M6527" t="str">
            <v>Alenia C-27J</v>
          </cell>
        </row>
        <row r="6528">
          <cell r="A6528">
            <v>162</v>
          </cell>
          <cell r="B6528">
            <v>764</v>
          </cell>
          <cell r="C6528" t="str">
            <v>162#764</v>
          </cell>
          <cell r="D6528">
            <v>15958</v>
          </cell>
          <cell r="E6528">
            <v>2</v>
          </cell>
          <cell r="F6528" t="str">
            <v>F</v>
          </cell>
          <cell r="G6528" t="str">
            <v>F</v>
          </cell>
          <cell r="H6528" t="str">
            <v/>
          </cell>
          <cell r="I6528" t="str">
            <v/>
          </cell>
          <cell r="J6528" t="str">
            <v/>
          </cell>
          <cell r="K6528" t="str">
            <v>Military Transport / Special Mission</v>
          </cell>
          <cell r="L6528" t="str">
            <v>Lockheed Martin</v>
          </cell>
          <cell r="M6528" t="str">
            <v>Lockheed Martin C-130J Super Hercules</v>
          </cell>
        </row>
        <row r="6529">
          <cell r="A6529">
            <v>152</v>
          </cell>
          <cell r="B6529">
            <v>764</v>
          </cell>
          <cell r="C6529" t="str">
            <v>152#764</v>
          </cell>
          <cell r="D6529">
            <v>15958</v>
          </cell>
          <cell r="E6529">
            <v>2</v>
          </cell>
          <cell r="F6529" t="str">
            <v>F</v>
          </cell>
          <cell r="G6529" t="str">
            <v>F</v>
          </cell>
          <cell r="H6529" t="str">
            <v/>
          </cell>
          <cell r="I6529" t="str">
            <v/>
          </cell>
          <cell r="J6529" t="str">
            <v/>
          </cell>
          <cell r="K6529" t="str">
            <v>Military Transport / Special Mission</v>
          </cell>
          <cell r="L6529" t="str">
            <v>CASA</v>
          </cell>
          <cell r="M6529" t="str">
            <v>CASA C-212 Aviocar</v>
          </cell>
        </row>
        <row r="6530">
          <cell r="A6530">
            <v>153</v>
          </cell>
          <cell r="B6530">
            <v>764</v>
          </cell>
          <cell r="C6530" t="str">
            <v>153#764</v>
          </cell>
          <cell r="D6530">
            <v>15958</v>
          </cell>
          <cell r="E6530">
            <v>2</v>
          </cell>
          <cell r="F6530" t="str">
            <v>F</v>
          </cell>
          <cell r="G6530" t="str">
            <v>F</v>
          </cell>
          <cell r="H6530" t="str">
            <v/>
          </cell>
          <cell r="I6530" t="str">
            <v/>
          </cell>
          <cell r="J6530" t="str">
            <v/>
          </cell>
          <cell r="K6530" t="str">
            <v>Military Transport / Special Mission</v>
          </cell>
          <cell r="L6530" t="str">
            <v>CASA/IPTN</v>
          </cell>
          <cell r="M6530" t="str">
            <v>CASA/IPTN CN-235</v>
          </cell>
        </row>
        <row r="6531">
          <cell r="A6531">
            <v>164</v>
          </cell>
          <cell r="B6531">
            <v>764</v>
          </cell>
          <cell r="C6531" t="str">
            <v>164#764</v>
          </cell>
          <cell r="D6531">
            <v>15958</v>
          </cell>
          <cell r="E6531">
            <v>2</v>
          </cell>
          <cell r="F6531" t="str">
            <v>F</v>
          </cell>
          <cell r="G6531" t="str">
            <v>F</v>
          </cell>
          <cell r="H6531" t="str">
            <v/>
          </cell>
          <cell r="I6531" t="str">
            <v/>
          </cell>
          <cell r="J6531" t="str">
            <v/>
          </cell>
          <cell r="K6531" t="str">
            <v>Military Transport / Special Mission</v>
          </cell>
          <cell r="L6531" t="str">
            <v>Northrop Grumman</v>
          </cell>
          <cell r="M6531" t="str">
            <v>Northrop Grumman E-2 Hawkeye</v>
          </cell>
        </row>
        <row r="6532">
          <cell r="A6532">
            <v>154</v>
          </cell>
          <cell r="B6532">
            <v>764</v>
          </cell>
          <cell r="C6532" t="str">
            <v>154#764</v>
          </cell>
          <cell r="D6532">
            <v>15958</v>
          </cell>
          <cell r="E6532">
            <v>2</v>
          </cell>
          <cell r="F6532" t="str">
            <v>F</v>
          </cell>
          <cell r="G6532" t="str">
            <v>F</v>
          </cell>
          <cell r="H6532" t="str">
            <v/>
          </cell>
          <cell r="I6532" t="str">
            <v/>
          </cell>
          <cell r="J6532" t="str">
            <v/>
          </cell>
          <cell r="K6532" t="str">
            <v>Military Transport / Special Mission</v>
          </cell>
          <cell r="L6532" t="str">
            <v>EADS</v>
          </cell>
          <cell r="M6532" t="str">
            <v>EADS CASA C-295</v>
          </cell>
        </row>
        <row r="6533">
          <cell r="A6533">
            <v>181</v>
          </cell>
          <cell r="B6533">
            <v>764</v>
          </cell>
          <cell r="C6533" t="str">
            <v>181#764</v>
          </cell>
          <cell r="D6533">
            <v>15958</v>
          </cell>
          <cell r="E6533">
            <v>2</v>
          </cell>
          <cell r="F6533" t="str">
            <v>F</v>
          </cell>
          <cell r="G6533" t="str">
            <v>F</v>
          </cell>
          <cell r="H6533" t="str">
            <v/>
          </cell>
          <cell r="I6533" t="str">
            <v/>
          </cell>
          <cell r="J6533" t="str">
            <v/>
          </cell>
          <cell r="K6533" t="str">
            <v>Military Transport / Special Mission</v>
          </cell>
          <cell r="L6533" t="str">
            <v>ShinMaywa</v>
          </cell>
          <cell r="M6533" t="str">
            <v>ShinMaywa US-2</v>
          </cell>
        </row>
        <row r="6534">
          <cell r="A6534">
            <v>620</v>
          </cell>
          <cell r="B6534">
            <v>764</v>
          </cell>
          <cell r="C6534" t="str">
            <v>620#764</v>
          </cell>
          <cell r="D6534">
            <v>15958</v>
          </cell>
          <cell r="E6534">
            <v>2</v>
          </cell>
          <cell r="F6534" t="str">
            <v>F</v>
          </cell>
          <cell r="G6534" t="str">
            <v>F</v>
          </cell>
          <cell r="H6534" t="str">
            <v/>
          </cell>
          <cell r="I6534" t="str">
            <v/>
          </cell>
          <cell r="J6534" t="str">
            <v/>
          </cell>
          <cell r="K6534" t="str">
            <v>Military Transport / Special Mission</v>
          </cell>
          <cell r="L6534" t="str">
            <v>Boeing</v>
          </cell>
          <cell r="M6534" t="str">
            <v>Boeing KC-135 Stratotanker</v>
          </cell>
        </row>
        <row r="6535">
          <cell r="A6535">
            <v>619</v>
          </cell>
          <cell r="B6535">
            <v>764</v>
          </cell>
          <cell r="C6535" t="str">
            <v>619#764</v>
          </cell>
          <cell r="D6535">
            <v>15958</v>
          </cell>
          <cell r="E6535">
            <v>2</v>
          </cell>
          <cell r="F6535" t="str">
            <v>F</v>
          </cell>
          <cell r="G6535" t="str">
            <v>F</v>
          </cell>
          <cell r="H6535" t="str">
            <v/>
          </cell>
          <cell r="I6535" t="str">
            <v/>
          </cell>
          <cell r="J6535" t="str">
            <v/>
          </cell>
          <cell r="K6535" t="str">
            <v>Military Transport / Special Mission</v>
          </cell>
          <cell r="L6535" t="str">
            <v>McDonnell</v>
          </cell>
          <cell r="M6535" t="str">
            <v>McDonnell Douglas KC-10</v>
          </cell>
        </row>
        <row r="6536">
          <cell r="A6536">
            <v>618</v>
          </cell>
          <cell r="B6536">
            <v>764</v>
          </cell>
          <cell r="C6536" t="str">
            <v>618#764</v>
          </cell>
          <cell r="D6536">
            <v>15958</v>
          </cell>
          <cell r="E6536">
            <v>1</v>
          </cell>
          <cell r="F6536" t="str">
            <v>F</v>
          </cell>
          <cell r="G6536" t="str">
            <v>F</v>
          </cell>
          <cell r="H6536" t="str">
            <v/>
          </cell>
          <cell r="I6536" t="str">
            <v/>
          </cell>
          <cell r="J6536" t="str">
            <v/>
          </cell>
          <cell r="K6536" t="str">
            <v>Regional</v>
          </cell>
          <cell r="L6536" t="str">
            <v>Bombardier</v>
          </cell>
          <cell r="M6536" t="str">
            <v>Bombardier CRJ200</v>
          </cell>
        </row>
        <row r="6537">
          <cell r="A6537">
            <v>220</v>
          </cell>
          <cell r="B6537">
            <v>764</v>
          </cell>
          <cell r="C6537" t="str">
            <v>220#764</v>
          </cell>
          <cell r="D6537">
            <v>15958</v>
          </cell>
          <cell r="E6537">
            <v>1</v>
          </cell>
          <cell r="F6537" t="str">
            <v>F</v>
          </cell>
          <cell r="G6537" t="str">
            <v>F</v>
          </cell>
          <cell r="H6537" t="str">
            <v/>
          </cell>
          <cell r="I6537" t="str">
            <v/>
          </cell>
          <cell r="J6537" t="str">
            <v/>
          </cell>
          <cell r="K6537" t="str">
            <v>Regional</v>
          </cell>
          <cell r="L6537" t="str">
            <v>Bombardier</v>
          </cell>
          <cell r="M6537" t="str">
            <v>Bombardier CRJ700-1000</v>
          </cell>
        </row>
        <row r="6538">
          <cell r="A6538">
            <v>218</v>
          </cell>
          <cell r="B6538">
            <v>764</v>
          </cell>
          <cell r="C6538" t="str">
            <v>218#764</v>
          </cell>
          <cell r="D6538">
            <v>15958</v>
          </cell>
          <cell r="E6538">
            <v>1</v>
          </cell>
          <cell r="F6538" t="str">
            <v>F</v>
          </cell>
          <cell r="G6538" t="str">
            <v>F</v>
          </cell>
          <cell r="H6538" t="str">
            <v/>
          </cell>
          <cell r="I6538" t="str">
            <v/>
          </cell>
          <cell r="J6538" t="str">
            <v/>
          </cell>
          <cell r="K6538" t="str">
            <v>Regional</v>
          </cell>
          <cell r="L6538" t="str">
            <v>Bombardier</v>
          </cell>
          <cell r="M6538" t="str">
            <v>Bombardier CRJ700-700</v>
          </cell>
        </row>
        <row r="6539">
          <cell r="A6539">
            <v>219</v>
          </cell>
          <cell r="B6539">
            <v>764</v>
          </cell>
          <cell r="C6539" t="str">
            <v>219#764</v>
          </cell>
          <cell r="D6539">
            <v>15958</v>
          </cell>
          <cell r="E6539">
            <v>1</v>
          </cell>
          <cell r="F6539" t="str">
            <v>F</v>
          </cell>
          <cell r="G6539" t="str">
            <v>F</v>
          </cell>
          <cell r="H6539" t="str">
            <v/>
          </cell>
          <cell r="I6539" t="str">
            <v/>
          </cell>
          <cell r="J6539" t="str">
            <v/>
          </cell>
          <cell r="K6539" t="str">
            <v>Regional</v>
          </cell>
          <cell r="L6539" t="str">
            <v>Bombardier</v>
          </cell>
          <cell r="M6539" t="str">
            <v>Bombardier CRJ700-900</v>
          </cell>
        </row>
        <row r="6540">
          <cell r="A6540">
            <v>27</v>
          </cell>
          <cell r="B6540">
            <v>764</v>
          </cell>
          <cell r="C6540" t="str">
            <v>27#764</v>
          </cell>
          <cell r="D6540">
            <v>15958</v>
          </cell>
          <cell r="E6540">
            <v>1</v>
          </cell>
          <cell r="F6540" t="str">
            <v>F</v>
          </cell>
          <cell r="G6540" t="str">
            <v>F</v>
          </cell>
          <cell r="H6540" t="str">
            <v/>
          </cell>
          <cell r="I6540" t="str">
            <v/>
          </cell>
          <cell r="J6540" t="str">
            <v/>
          </cell>
          <cell r="K6540" t="str">
            <v>Regional</v>
          </cell>
          <cell r="L6540" t="str">
            <v>Comac</v>
          </cell>
          <cell r="M6540" t="str">
            <v>Comac ARJ21</v>
          </cell>
        </row>
        <row r="6541">
          <cell r="A6541">
            <v>580</v>
          </cell>
          <cell r="B6541">
            <v>764</v>
          </cell>
          <cell r="C6541" t="str">
            <v>580#764</v>
          </cell>
          <cell r="D6541">
            <v>15958</v>
          </cell>
          <cell r="E6541">
            <v>1</v>
          </cell>
          <cell r="F6541" t="str">
            <v>F</v>
          </cell>
          <cell r="G6541" t="str">
            <v>F</v>
          </cell>
          <cell r="H6541" t="str">
            <v/>
          </cell>
          <cell r="I6541" t="str">
            <v/>
          </cell>
          <cell r="J6541" t="str">
            <v/>
          </cell>
          <cell r="K6541" t="str">
            <v>Regional</v>
          </cell>
          <cell r="L6541" t="str">
            <v>Embraer</v>
          </cell>
          <cell r="M6541" t="str">
            <v>Embraer E170</v>
          </cell>
        </row>
        <row r="6542">
          <cell r="A6542">
            <v>22</v>
          </cell>
          <cell r="B6542">
            <v>764</v>
          </cell>
          <cell r="C6542" t="str">
            <v>22#764</v>
          </cell>
          <cell r="D6542">
            <v>15958</v>
          </cell>
          <cell r="E6542">
            <v>1</v>
          </cell>
          <cell r="F6542" t="str">
            <v>F</v>
          </cell>
          <cell r="G6542" t="str">
            <v>F</v>
          </cell>
          <cell r="H6542" t="str">
            <v/>
          </cell>
          <cell r="I6542" t="str">
            <v/>
          </cell>
          <cell r="J6542" t="str">
            <v/>
          </cell>
          <cell r="K6542" t="str">
            <v>Regional</v>
          </cell>
          <cell r="L6542" t="str">
            <v>Embraer</v>
          </cell>
          <cell r="M6542" t="str">
            <v>Embraer E175</v>
          </cell>
        </row>
        <row r="6543">
          <cell r="A6543">
            <v>24</v>
          </cell>
          <cell r="B6543">
            <v>764</v>
          </cell>
          <cell r="C6543" t="str">
            <v>24#764</v>
          </cell>
          <cell r="D6543">
            <v>15958</v>
          </cell>
          <cell r="E6543">
            <v>1</v>
          </cell>
          <cell r="F6543" t="str">
            <v>F</v>
          </cell>
          <cell r="G6543" t="str">
            <v>F</v>
          </cell>
          <cell r="H6543" t="str">
            <v/>
          </cell>
          <cell r="I6543" t="str">
            <v/>
          </cell>
          <cell r="J6543" t="str">
            <v/>
          </cell>
          <cell r="K6543" t="str">
            <v>Regional</v>
          </cell>
          <cell r="L6543" t="str">
            <v>Embraer</v>
          </cell>
          <cell r="M6543" t="str">
            <v>Embraer E175-E2</v>
          </cell>
        </row>
        <row r="6544">
          <cell r="A6544">
            <v>23</v>
          </cell>
          <cell r="B6544">
            <v>764</v>
          </cell>
          <cell r="C6544" t="str">
            <v>23#764</v>
          </cell>
          <cell r="D6544">
            <v>15958</v>
          </cell>
          <cell r="E6544">
            <v>1</v>
          </cell>
          <cell r="F6544" t="str">
            <v>F</v>
          </cell>
          <cell r="G6544" t="str">
            <v>F</v>
          </cell>
          <cell r="H6544">
            <v>18000</v>
          </cell>
          <cell r="I6544">
            <v>-0.11344444444444444</v>
          </cell>
          <cell r="J6544" t="str">
            <v/>
          </cell>
          <cell r="K6544" t="str">
            <v>Regional</v>
          </cell>
          <cell r="L6544" t="str">
            <v>Embraer</v>
          </cell>
          <cell r="M6544" t="str">
            <v>Embraer E190</v>
          </cell>
        </row>
        <row r="6545">
          <cell r="A6545">
            <v>25</v>
          </cell>
          <cell r="B6545">
            <v>764</v>
          </cell>
          <cell r="C6545" t="str">
            <v>25#764</v>
          </cell>
          <cell r="D6545">
            <v>15958</v>
          </cell>
          <cell r="E6545">
            <v>1</v>
          </cell>
          <cell r="F6545" t="str">
            <v>F</v>
          </cell>
          <cell r="G6545" t="str">
            <v>F</v>
          </cell>
          <cell r="H6545" t="str">
            <v/>
          </cell>
          <cell r="I6545" t="str">
            <v/>
          </cell>
          <cell r="J6545" t="str">
            <v/>
          </cell>
          <cell r="K6545" t="str">
            <v>Regional</v>
          </cell>
          <cell r="L6545" t="str">
            <v>Embraer</v>
          </cell>
          <cell r="M6545" t="str">
            <v>Embraer E190-E2</v>
          </cell>
        </row>
        <row r="6546">
          <cell r="A6546">
            <v>558</v>
          </cell>
          <cell r="B6546">
            <v>764</v>
          </cell>
          <cell r="C6546" t="str">
            <v>558#764</v>
          </cell>
          <cell r="D6546">
            <v>15958</v>
          </cell>
          <cell r="E6546">
            <v>1</v>
          </cell>
          <cell r="F6546" t="str">
            <v>F</v>
          </cell>
          <cell r="G6546" t="str">
            <v>F</v>
          </cell>
          <cell r="H6546" t="str">
            <v/>
          </cell>
          <cell r="I6546" t="str">
            <v/>
          </cell>
          <cell r="J6546" t="str">
            <v/>
          </cell>
          <cell r="K6546" t="str">
            <v>Regional</v>
          </cell>
          <cell r="L6546" t="str">
            <v>Embraer</v>
          </cell>
          <cell r="M6546" t="str">
            <v>Embraer E195</v>
          </cell>
        </row>
        <row r="6547">
          <cell r="A6547">
            <v>559</v>
          </cell>
          <cell r="B6547">
            <v>764</v>
          </cell>
          <cell r="C6547" t="str">
            <v>559#764</v>
          </cell>
          <cell r="D6547">
            <v>15958</v>
          </cell>
          <cell r="E6547">
            <v>1</v>
          </cell>
          <cell r="F6547" t="str">
            <v>F</v>
          </cell>
          <cell r="G6547" t="str">
            <v>F</v>
          </cell>
          <cell r="H6547" t="str">
            <v/>
          </cell>
          <cell r="I6547" t="str">
            <v/>
          </cell>
          <cell r="J6547" t="str">
            <v/>
          </cell>
          <cell r="K6547" t="str">
            <v>Regional</v>
          </cell>
          <cell r="L6547" t="str">
            <v>Embraer</v>
          </cell>
          <cell r="M6547" t="str">
            <v>Embraer E195-E2</v>
          </cell>
        </row>
        <row r="6548">
          <cell r="A6548">
            <v>617</v>
          </cell>
          <cell r="B6548">
            <v>764</v>
          </cell>
          <cell r="C6548" t="str">
            <v>617#764</v>
          </cell>
          <cell r="D6548">
            <v>15958</v>
          </cell>
          <cell r="E6548">
            <v>1</v>
          </cell>
          <cell r="F6548" t="str">
            <v>F</v>
          </cell>
          <cell r="G6548" t="str">
            <v>F</v>
          </cell>
          <cell r="H6548" t="str">
            <v/>
          </cell>
          <cell r="I6548" t="str">
            <v/>
          </cell>
          <cell r="J6548" t="str">
            <v/>
          </cell>
          <cell r="K6548" t="str">
            <v>Regional</v>
          </cell>
          <cell r="L6548" t="str">
            <v>Embraer</v>
          </cell>
          <cell r="M6548" t="str">
            <v>Embraer ERJ 135/140/145</v>
          </cell>
        </row>
        <row r="6549">
          <cell r="A6549">
            <v>29</v>
          </cell>
          <cell r="B6549">
            <v>764</v>
          </cell>
          <cell r="C6549" t="str">
            <v>29#764</v>
          </cell>
          <cell r="D6549">
            <v>15958</v>
          </cell>
          <cell r="E6549">
            <v>1</v>
          </cell>
          <cell r="F6549" t="str">
            <v>F</v>
          </cell>
          <cell r="G6549" t="str">
            <v>F</v>
          </cell>
          <cell r="H6549" t="str">
            <v/>
          </cell>
          <cell r="I6549" t="str">
            <v/>
          </cell>
          <cell r="J6549" t="str">
            <v/>
          </cell>
          <cell r="K6549" t="str">
            <v>Regional</v>
          </cell>
          <cell r="L6549" t="str">
            <v>Sukhoi</v>
          </cell>
          <cell r="M6549" t="str">
            <v>Sukhoi Superjet 100</v>
          </cell>
        </row>
        <row r="6550">
          <cell r="A6550">
            <v>191</v>
          </cell>
          <cell r="B6550">
            <v>764</v>
          </cell>
          <cell r="C6550" t="str">
            <v>191#764</v>
          </cell>
          <cell r="D6550">
            <v>15958</v>
          </cell>
          <cell r="E6550">
            <v>1</v>
          </cell>
          <cell r="F6550" t="str">
            <v>F</v>
          </cell>
          <cell r="G6550" t="str">
            <v>F</v>
          </cell>
          <cell r="H6550" t="str">
            <v/>
          </cell>
          <cell r="I6550" t="str">
            <v/>
          </cell>
          <cell r="J6550" t="str">
            <v/>
          </cell>
          <cell r="K6550" t="str">
            <v>Regional</v>
          </cell>
          <cell r="L6550" t="str">
            <v>ATR</v>
          </cell>
          <cell r="M6550" t="str">
            <v>ATR 42</v>
          </cell>
        </row>
        <row r="6551">
          <cell r="A6551">
            <v>26</v>
          </cell>
          <cell r="B6551">
            <v>764</v>
          </cell>
          <cell r="C6551" t="str">
            <v>26#764</v>
          </cell>
          <cell r="D6551">
            <v>15958</v>
          </cell>
          <cell r="E6551">
            <v>1</v>
          </cell>
          <cell r="F6551" t="str">
            <v>F</v>
          </cell>
          <cell r="G6551" t="str">
            <v>F</v>
          </cell>
          <cell r="H6551" t="str">
            <v/>
          </cell>
          <cell r="I6551" t="str">
            <v/>
          </cell>
          <cell r="J6551" t="str">
            <v/>
          </cell>
          <cell r="K6551" t="str">
            <v>Regional</v>
          </cell>
          <cell r="L6551" t="str">
            <v>ATR</v>
          </cell>
          <cell r="M6551" t="str">
            <v>ATR 72</v>
          </cell>
        </row>
        <row r="6552">
          <cell r="A6552">
            <v>647</v>
          </cell>
          <cell r="B6552">
            <v>764</v>
          </cell>
          <cell r="C6552" t="str">
            <v>647#764</v>
          </cell>
          <cell r="D6552">
            <v>15958</v>
          </cell>
          <cell r="E6552">
            <v>1</v>
          </cell>
          <cell r="F6552" t="str">
            <v>F</v>
          </cell>
          <cell r="G6552" t="str">
            <v>F</v>
          </cell>
          <cell r="H6552" t="str">
            <v/>
          </cell>
          <cell r="I6552" t="str">
            <v/>
          </cell>
          <cell r="J6552" t="str">
            <v/>
          </cell>
          <cell r="K6552" t="str">
            <v>Regional</v>
          </cell>
          <cell r="L6552" t="str">
            <v>ATR</v>
          </cell>
          <cell r="M6552" t="str">
            <v>ATR 42/72X</v>
          </cell>
        </row>
        <row r="6553">
          <cell r="A6553">
            <v>616</v>
          </cell>
          <cell r="B6553">
            <v>764</v>
          </cell>
          <cell r="C6553" t="str">
            <v>616#764</v>
          </cell>
          <cell r="D6553">
            <v>15958</v>
          </cell>
          <cell r="E6553">
            <v>1</v>
          </cell>
          <cell r="F6553" t="str">
            <v>F</v>
          </cell>
          <cell r="G6553" t="str">
            <v>F</v>
          </cell>
          <cell r="H6553" t="str">
            <v/>
          </cell>
          <cell r="I6553" t="str">
            <v/>
          </cell>
          <cell r="J6553" t="str">
            <v/>
          </cell>
          <cell r="K6553" t="str">
            <v>Regional</v>
          </cell>
          <cell r="L6553" t="str">
            <v>AVIC</v>
          </cell>
          <cell r="M6553" t="str">
            <v>AVIC MA700</v>
          </cell>
        </row>
        <row r="6554">
          <cell r="A6554">
            <v>621</v>
          </cell>
          <cell r="B6554">
            <v>764</v>
          </cell>
          <cell r="C6554" t="str">
            <v>621#764</v>
          </cell>
          <cell r="D6554">
            <v>15958</v>
          </cell>
          <cell r="E6554">
            <v>1</v>
          </cell>
          <cell r="F6554" t="str">
            <v>F</v>
          </cell>
          <cell r="G6554" t="str">
            <v>F</v>
          </cell>
          <cell r="H6554" t="str">
            <v/>
          </cell>
          <cell r="I6554" t="str">
            <v/>
          </cell>
          <cell r="J6554" t="str">
            <v/>
          </cell>
          <cell r="K6554" t="str">
            <v>Regional</v>
          </cell>
          <cell r="L6554" t="str">
            <v>De</v>
          </cell>
          <cell r="M6554" t="str">
            <v>De Havilland Canada DHC-8-100</v>
          </cell>
        </row>
        <row r="6555">
          <cell r="A6555">
            <v>622</v>
          </cell>
          <cell r="B6555">
            <v>764</v>
          </cell>
          <cell r="C6555" t="str">
            <v>622#764</v>
          </cell>
          <cell r="D6555">
            <v>15958</v>
          </cell>
          <cell r="E6555">
            <v>1</v>
          </cell>
          <cell r="F6555" t="str">
            <v>F</v>
          </cell>
          <cell r="G6555" t="str">
            <v>F</v>
          </cell>
          <cell r="H6555" t="str">
            <v/>
          </cell>
          <cell r="I6555" t="str">
            <v/>
          </cell>
          <cell r="J6555" t="str">
            <v/>
          </cell>
          <cell r="K6555" t="str">
            <v>Regional</v>
          </cell>
          <cell r="L6555" t="str">
            <v>De</v>
          </cell>
          <cell r="M6555" t="str">
            <v>De Havilland Canada DHC-8-200</v>
          </cell>
        </row>
        <row r="6556">
          <cell r="A6556">
            <v>623</v>
          </cell>
          <cell r="B6556">
            <v>764</v>
          </cell>
          <cell r="C6556" t="str">
            <v>623#764</v>
          </cell>
          <cell r="D6556">
            <v>15958</v>
          </cell>
          <cell r="E6556">
            <v>1</v>
          </cell>
          <cell r="F6556" t="str">
            <v>F</v>
          </cell>
          <cell r="G6556" t="str">
            <v>F</v>
          </cell>
          <cell r="H6556" t="str">
            <v/>
          </cell>
          <cell r="I6556" t="str">
            <v/>
          </cell>
          <cell r="J6556" t="str">
            <v/>
          </cell>
          <cell r="K6556" t="str">
            <v>Regional</v>
          </cell>
          <cell r="L6556" t="str">
            <v>De</v>
          </cell>
          <cell r="M6556" t="str">
            <v>De Havilland Canada DHC-8-300</v>
          </cell>
        </row>
        <row r="6557">
          <cell r="A6557">
            <v>21</v>
          </cell>
          <cell r="B6557">
            <v>764</v>
          </cell>
          <cell r="C6557" t="str">
            <v>21#764</v>
          </cell>
          <cell r="D6557">
            <v>15958</v>
          </cell>
          <cell r="E6557">
            <v>1</v>
          </cell>
          <cell r="F6557" t="str">
            <v>F</v>
          </cell>
          <cell r="G6557" t="str">
            <v>F</v>
          </cell>
          <cell r="H6557" t="str">
            <v/>
          </cell>
          <cell r="I6557" t="str">
            <v/>
          </cell>
          <cell r="J6557" t="str">
            <v/>
          </cell>
          <cell r="K6557" t="str">
            <v>Regional</v>
          </cell>
          <cell r="L6557" t="str">
            <v>De</v>
          </cell>
          <cell r="M6557" t="str">
            <v>De Havilland Canada DHC-8-400</v>
          </cell>
        </row>
        <row r="6558">
          <cell r="A6558">
            <v>624</v>
          </cell>
          <cell r="B6558">
            <v>764</v>
          </cell>
          <cell r="C6558" t="str">
            <v>624#764</v>
          </cell>
          <cell r="D6558">
            <v>15958</v>
          </cell>
          <cell r="E6558">
            <v>1</v>
          </cell>
          <cell r="F6558" t="str">
            <v>F</v>
          </cell>
          <cell r="G6558" t="str">
            <v>F</v>
          </cell>
          <cell r="H6558" t="str">
            <v/>
          </cell>
          <cell r="I6558" t="str">
            <v/>
          </cell>
          <cell r="J6558" t="str">
            <v/>
          </cell>
          <cell r="K6558" t="str">
            <v>Regional</v>
          </cell>
          <cell r="L6558" t="str">
            <v>Dornier</v>
          </cell>
          <cell r="M6558" t="str">
            <v>Dornier Do 328-100</v>
          </cell>
        </row>
        <row r="6559">
          <cell r="A6559">
            <v>613</v>
          </cell>
          <cell r="B6559">
            <v>764</v>
          </cell>
          <cell r="C6559" t="str">
            <v>613#764</v>
          </cell>
          <cell r="D6559">
            <v>15958</v>
          </cell>
          <cell r="E6559">
            <v>1</v>
          </cell>
          <cell r="F6559" t="str">
            <v>F</v>
          </cell>
          <cell r="G6559" t="str">
            <v>F</v>
          </cell>
          <cell r="H6559" t="str">
            <v/>
          </cell>
          <cell r="I6559" t="str">
            <v/>
          </cell>
          <cell r="J6559" t="str">
            <v/>
          </cell>
          <cell r="K6559" t="str">
            <v>Regional</v>
          </cell>
          <cell r="L6559" t="str">
            <v xml:space="preserve">Embraer </v>
          </cell>
          <cell r="M6559" t="str">
            <v>New Embraer turboprop</v>
          </cell>
        </row>
        <row r="6560">
          <cell r="A6560">
            <v>625</v>
          </cell>
          <cell r="B6560">
            <v>764</v>
          </cell>
          <cell r="C6560" t="str">
            <v>625#764</v>
          </cell>
          <cell r="D6560">
            <v>15958</v>
          </cell>
          <cell r="E6560">
            <v>1</v>
          </cell>
          <cell r="F6560" t="str">
            <v>F</v>
          </cell>
          <cell r="G6560" t="str">
            <v>F</v>
          </cell>
          <cell r="H6560" t="str">
            <v/>
          </cell>
          <cell r="I6560" t="str">
            <v/>
          </cell>
          <cell r="J6560" t="str">
            <v/>
          </cell>
          <cell r="K6560" t="str">
            <v>Regional</v>
          </cell>
          <cell r="L6560" t="str">
            <v>Xian</v>
          </cell>
          <cell r="M6560" t="str">
            <v>Xian MA60</v>
          </cell>
        </row>
        <row r="6561">
          <cell r="A6561">
            <v>226</v>
          </cell>
          <cell r="B6561">
            <v>764</v>
          </cell>
          <cell r="C6561" t="str">
            <v>226#764</v>
          </cell>
          <cell r="D6561">
            <v>15958</v>
          </cell>
          <cell r="E6561">
            <v>1</v>
          </cell>
          <cell r="F6561" t="str">
            <v>F</v>
          </cell>
          <cell r="G6561" t="str">
            <v>F</v>
          </cell>
          <cell r="H6561" t="str">
            <v/>
          </cell>
          <cell r="I6561" t="str">
            <v/>
          </cell>
          <cell r="J6561" t="str">
            <v/>
          </cell>
          <cell r="K6561" t="str">
            <v>Turbine GA</v>
          </cell>
          <cell r="L6561" t="str">
            <v>Canadair</v>
          </cell>
          <cell r="M6561" t="str">
            <v>Canadair CL-415</v>
          </cell>
        </row>
        <row r="6562">
          <cell r="A6562">
            <v>212</v>
          </cell>
          <cell r="B6562">
            <v>764</v>
          </cell>
          <cell r="C6562" t="str">
            <v>212#764</v>
          </cell>
          <cell r="D6562">
            <v>15958</v>
          </cell>
          <cell r="E6562">
            <v>2</v>
          </cell>
          <cell r="F6562" t="str">
            <v>F</v>
          </cell>
          <cell r="G6562" t="str">
            <v>F</v>
          </cell>
          <cell r="H6562" t="str">
            <v/>
          </cell>
          <cell r="I6562" t="str">
            <v/>
          </cell>
          <cell r="J6562" t="str">
            <v/>
          </cell>
          <cell r="K6562" t="str">
            <v>Large Commercial Aircraft</v>
          </cell>
          <cell r="L6562" t="str">
            <v>Airbus</v>
          </cell>
          <cell r="M6562" t="str">
            <v>Airbus A330-200</v>
          </cell>
        </row>
        <row r="6563">
          <cell r="A6563">
            <v>516</v>
          </cell>
          <cell r="B6563">
            <v>764</v>
          </cell>
          <cell r="C6563" t="str">
            <v>516#764</v>
          </cell>
          <cell r="D6563">
            <v>15958</v>
          </cell>
          <cell r="E6563">
            <v>2</v>
          </cell>
          <cell r="F6563" t="str">
            <v>F</v>
          </cell>
          <cell r="G6563" t="str">
            <v>F</v>
          </cell>
          <cell r="H6563" t="str">
            <v/>
          </cell>
          <cell r="I6563" t="str">
            <v/>
          </cell>
          <cell r="J6563" t="str">
            <v/>
          </cell>
          <cell r="K6563" t="str">
            <v>Large Commercial Aircraft</v>
          </cell>
          <cell r="L6563" t="str">
            <v>Airbus</v>
          </cell>
          <cell r="M6563" t="str">
            <v>Airbus A330-200</v>
          </cell>
        </row>
        <row r="6564">
          <cell r="A6564">
            <v>517</v>
          </cell>
          <cell r="B6564">
            <v>764</v>
          </cell>
          <cell r="C6564" t="str">
            <v>517#764</v>
          </cell>
          <cell r="D6564">
            <v>15958</v>
          </cell>
          <cell r="E6564">
            <v>2</v>
          </cell>
          <cell r="F6564" t="str">
            <v>F</v>
          </cell>
          <cell r="G6564" t="str">
            <v>F</v>
          </cell>
          <cell r="H6564" t="str">
            <v/>
          </cell>
          <cell r="I6564" t="str">
            <v/>
          </cell>
          <cell r="J6564" t="str">
            <v/>
          </cell>
          <cell r="K6564" t="str">
            <v>Large Commercial Aircraft</v>
          </cell>
          <cell r="L6564" t="str">
            <v>Airbus</v>
          </cell>
          <cell r="M6564" t="str">
            <v>Airbus A330-200</v>
          </cell>
        </row>
        <row r="6565">
          <cell r="A6565">
            <v>213</v>
          </cell>
          <cell r="B6565">
            <v>764</v>
          </cell>
          <cell r="C6565" t="str">
            <v>213#764</v>
          </cell>
          <cell r="D6565">
            <v>15958</v>
          </cell>
          <cell r="E6565">
            <v>2</v>
          </cell>
          <cell r="F6565" t="str">
            <v>F</v>
          </cell>
          <cell r="G6565" t="str">
            <v>F</v>
          </cell>
          <cell r="H6565" t="str">
            <v/>
          </cell>
          <cell r="I6565" t="str">
            <v/>
          </cell>
          <cell r="J6565" t="str">
            <v/>
          </cell>
          <cell r="K6565" t="str">
            <v>Large Commercial Aircraft</v>
          </cell>
          <cell r="L6565" t="str">
            <v>Airbus</v>
          </cell>
          <cell r="M6565" t="str">
            <v>Airbus A330-300</v>
          </cell>
        </row>
        <row r="6566">
          <cell r="A6566">
            <v>216</v>
          </cell>
          <cell r="B6566">
            <v>764</v>
          </cell>
          <cell r="C6566" t="str">
            <v>216#764</v>
          </cell>
          <cell r="D6566">
            <v>17287</v>
          </cell>
          <cell r="E6566">
            <v>2</v>
          </cell>
          <cell r="F6566" t="str">
            <v>G</v>
          </cell>
          <cell r="G6566" t="str">
            <v>G</v>
          </cell>
          <cell r="H6566" t="str">
            <v/>
          </cell>
          <cell r="I6566" t="str">
            <v/>
          </cell>
          <cell r="J6566" t="str">
            <v/>
          </cell>
          <cell r="K6566" t="str">
            <v>Large Commercial Aircraft</v>
          </cell>
          <cell r="L6566" t="str">
            <v>Airbus</v>
          </cell>
          <cell r="M6566" t="str">
            <v>Airbus A380</v>
          </cell>
        </row>
        <row r="6567">
          <cell r="A6567">
            <v>520</v>
          </cell>
          <cell r="B6567">
            <v>764</v>
          </cell>
          <cell r="C6567" t="str">
            <v>520#764</v>
          </cell>
          <cell r="D6567">
            <v>17287</v>
          </cell>
          <cell r="E6567">
            <v>2</v>
          </cell>
          <cell r="F6567" t="str">
            <v>G</v>
          </cell>
          <cell r="G6567" t="str">
            <v>G</v>
          </cell>
          <cell r="H6567" t="str">
            <v/>
          </cell>
          <cell r="I6567" t="str">
            <v/>
          </cell>
          <cell r="J6567" t="str">
            <v/>
          </cell>
          <cell r="K6567" t="str">
            <v>Large Commercial Aircraft</v>
          </cell>
          <cell r="L6567" t="str">
            <v>Airbus</v>
          </cell>
          <cell r="M6567" t="str">
            <v>Airbus A380</v>
          </cell>
        </row>
        <row r="6568">
          <cell r="A6568">
            <v>578</v>
          </cell>
          <cell r="B6568">
            <v>764</v>
          </cell>
          <cell r="C6568" t="str">
            <v>578#764</v>
          </cell>
          <cell r="D6568">
            <v>17731</v>
          </cell>
          <cell r="E6568">
            <v>1</v>
          </cell>
          <cell r="F6568" t="str">
            <v>H</v>
          </cell>
          <cell r="G6568" t="str">
            <v>H</v>
          </cell>
          <cell r="H6568" t="str">
            <v/>
          </cell>
          <cell r="I6568" t="str">
            <v/>
          </cell>
          <cell r="J6568" t="str">
            <v/>
          </cell>
          <cell r="K6568" t="str">
            <v>Fighters and Jet Trainers</v>
          </cell>
          <cell r="L6568" t="str">
            <v>Aero Vodochody</v>
          </cell>
          <cell r="M6568" t="str">
            <v>Aero Vodochody L-39NG</v>
          </cell>
        </row>
        <row r="6569">
          <cell r="A6569">
            <v>675</v>
          </cell>
          <cell r="B6569">
            <v>764</v>
          </cell>
          <cell r="C6569" t="str">
            <v>675#764</v>
          </cell>
          <cell r="D6569">
            <v>17731</v>
          </cell>
          <cell r="E6569">
            <v>1</v>
          </cell>
          <cell r="F6569" t="str">
            <v>H</v>
          </cell>
          <cell r="G6569" t="str">
            <v>H</v>
          </cell>
          <cell r="H6569" t="str">
            <v/>
          </cell>
          <cell r="I6569" t="str">
            <v/>
          </cell>
          <cell r="J6569" t="str">
            <v/>
          </cell>
          <cell r="K6569" t="str">
            <v>Fighters and Jet Trainers</v>
          </cell>
          <cell r="L6569" t="str">
            <v>AIDC</v>
          </cell>
          <cell r="M6569" t="str">
            <v>AIDC T-5</v>
          </cell>
        </row>
        <row r="6570">
          <cell r="A6570">
            <v>171</v>
          </cell>
          <cell r="B6570">
            <v>764</v>
          </cell>
          <cell r="C6570" t="str">
            <v>171#764</v>
          </cell>
          <cell r="D6570">
            <v>17731</v>
          </cell>
          <cell r="E6570">
            <v>1</v>
          </cell>
          <cell r="F6570" t="str">
            <v>H</v>
          </cell>
          <cell r="G6570" t="str">
            <v>H</v>
          </cell>
          <cell r="H6570" t="str">
            <v/>
          </cell>
          <cell r="I6570" t="str">
            <v/>
          </cell>
          <cell r="J6570" t="str">
            <v/>
          </cell>
          <cell r="K6570" t="str">
            <v>Fighters and Jet Trainers</v>
          </cell>
          <cell r="L6570" t="str">
            <v>FMA</v>
          </cell>
          <cell r="M6570" t="str">
            <v>FMA IA 63 Pampa</v>
          </cell>
        </row>
        <row r="6571">
          <cell r="A6571">
            <v>167</v>
          </cell>
          <cell r="B6571">
            <v>764</v>
          </cell>
          <cell r="C6571" t="str">
            <v>167#764</v>
          </cell>
          <cell r="D6571">
            <v>17731</v>
          </cell>
          <cell r="E6571">
            <v>1</v>
          </cell>
          <cell r="F6571" t="str">
            <v>H</v>
          </cell>
          <cell r="G6571" t="str">
            <v>H</v>
          </cell>
          <cell r="H6571">
            <v>20000</v>
          </cell>
          <cell r="I6571">
            <v>-0.11345</v>
          </cell>
          <cell r="J6571" t="str">
            <v/>
          </cell>
          <cell r="K6571" t="str">
            <v>Fighters and Jet Trainers</v>
          </cell>
          <cell r="L6571" t="str">
            <v>BAE</v>
          </cell>
          <cell r="M6571" t="str">
            <v>BAE Systems Hawk</v>
          </cell>
        </row>
        <row r="6572">
          <cell r="A6572">
            <v>174</v>
          </cell>
          <cell r="B6572">
            <v>764</v>
          </cell>
          <cell r="C6572" t="str">
            <v>174#764</v>
          </cell>
          <cell r="D6572">
            <v>17731</v>
          </cell>
          <cell r="E6572">
            <v>1</v>
          </cell>
          <cell r="F6572" t="str">
            <v>H</v>
          </cell>
          <cell r="G6572" t="str">
            <v>H</v>
          </cell>
          <cell r="H6572" t="str">
            <v/>
          </cell>
          <cell r="I6572" t="str">
            <v/>
          </cell>
          <cell r="J6572" t="str">
            <v/>
          </cell>
          <cell r="K6572" t="str">
            <v>Fighters and Jet Trainers</v>
          </cell>
          <cell r="L6572" t="str">
            <v>HAL</v>
          </cell>
          <cell r="M6572" t="str">
            <v>HAL HJT-36 Sitara</v>
          </cell>
        </row>
        <row r="6573">
          <cell r="A6573">
            <v>173</v>
          </cell>
          <cell r="B6573">
            <v>764</v>
          </cell>
          <cell r="C6573" t="str">
            <v>173#764</v>
          </cell>
          <cell r="D6573">
            <v>17731</v>
          </cell>
          <cell r="E6573">
            <v>1</v>
          </cell>
          <cell r="F6573" t="str">
            <v>H</v>
          </cell>
          <cell r="G6573" t="str">
            <v>H</v>
          </cell>
          <cell r="H6573" t="str">
            <v/>
          </cell>
          <cell r="I6573" t="str">
            <v/>
          </cell>
          <cell r="J6573" t="str">
            <v/>
          </cell>
          <cell r="K6573" t="str">
            <v>Fighters and Jet Trainers</v>
          </cell>
          <cell r="L6573" t="str">
            <v>Hongdu</v>
          </cell>
          <cell r="M6573" t="str">
            <v>Hongdu K-8</v>
          </cell>
        </row>
        <row r="6574">
          <cell r="A6574">
            <v>165</v>
          </cell>
          <cell r="B6574">
            <v>764</v>
          </cell>
          <cell r="C6574" t="str">
            <v>165#764</v>
          </cell>
          <cell r="D6574">
            <v>17731</v>
          </cell>
          <cell r="E6574">
            <v>1</v>
          </cell>
          <cell r="F6574" t="str">
            <v>H</v>
          </cell>
          <cell r="G6574" t="str">
            <v>H</v>
          </cell>
          <cell r="H6574" t="str">
            <v/>
          </cell>
          <cell r="I6574" t="str">
            <v/>
          </cell>
          <cell r="J6574" t="str">
            <v/>
          </cell>
          <cell r="K6574" t="str">
            <v>Fighters and Jet Trainers</v>
          </cell>
          <cell r="L6574" t="str">
            <v>Aermacchi</v>
          </cell>
          <cell r="M6574" t="str">
            <v>Aermacchi M-345</v>
          </cell>
        </row>
        <row r="6575">
          <cell r="A6575">
            <v>166</v>
          </cell>
          <cell r="B6575">
            <v>764</v>
          </cell>
          <cell r="C6575" t="str">
            <v>166#764</v>
          </cell>
          <cell r="D6575">
            <v>17731</v>
          </cell>
          <cell r="E6575">
            <v>1</v>
          </cell>
          <cell r="F6575" t="str">
            <v>H</v>
          </cell>
          <cell r="G6575" t="str">
            <v>H</v>
          </cell>
          <cell r="H6575" t="str">
            <v/>
          </cell>
          <cell r="I6575" t="str">
            <v/>
          </cell>
          <cell r="J6575" t="str">
            <v/>
          </cell>
          <cell r="K6575" t="str">
            <v>Fighters and Jet Trainers</v>
          </cell>
          <cell r="L6575" t="str">
            <v>Aermacchi</v>
          </cell>
          <cell r="M6575" t="str">
            <v>Aermacchi M-346</v>
          </cell>
        </row>
        <row r="6576">
          <cell r="A6576">
            <v>168</v>
          </cell>
          <cell r="B6576">
            <v>764</v>
          </cell>
          <cell r="C6576" t="str">
            <v>168#764</v>
          </cell>
          <cell r="D6576">
            <v>17731</v>
          </cell>
          <cell r="E6576">
            <v>1</v>
          </cell>
          <cell r="F6576" t="str">
            <v>H</v>
          </cell>
          <cell r="G6576" t="str">
            <v>H</v>
          </cell>
          <cell r="H6576" t="str">
            <v/>
          </cell>
          <cell r="I6576" t="str">
            <v/>
          </cell>
          <cell r="J6576" t="str">
            <v/>
          </cell>
          <cell r="K6576" t="str">
            <v>Fighters and Jet Trainers</v>
          </cell>
          <cell r="L6576" t="str">
            <v>McDonnell Douglas</v>
          </cell>
          <cell r="M6576" t="str">
            <v>McDonnell Douglas T-45 Goshawk</v>
          </cell>
        </row>
        <row r="6577">
          <cell r="A6577">
            <v>143</v>
          </cell>
          <cell r="B6577">
            <v>764</v>
          </cell>
          <cell r="C6577" t="str">
            <v>143#764</v>
          </cell>
          <cell r="D6577">
            <v>17731</v>
          </cell>
          <cell r="E6577">
            <v>1</v>
          </cell>
          <cell r="F6577" t="str">
            <v>H</v>
          </cell>
          <cell r="G6577" t="str">
            <v>H</v>
          </cell>
          <cell r="H6577" t="str">
            <v/>
          </cell>
          <cell r="I6577" t="str">
            <v/>
          </cell>
          <cell r="J6577" t="str">
            <v/>
          </cell>
          <cell r="K6577" t="str">
            <v>Fighters and Jet Trainers</v>
          </cell>
          <cell r="L6577" t="str">
            <v>HAL</v>
          </cell>
          <cell r="M6577" t="str">
            <v>HAL Tejas</v>
          </cell>
        </row>
        <row r="6578">
          <cell r="A6578">
            <v>35</v>
          </cell>
          <cell r="B6578">
            <v>764</v>
          </cell>
          <cell r="C6578" t="str">
            <v>35#764</v>
          </cell>
          <cell r="D6578">
            <v>17731</v>
          </cell>
          <cell r="E6578">
            <v>1</v>
          </cell>
          <cell r="F6578" t="str">
            <v>H</v>
          </cell>
          <cell r="G6578" t="str">
            <v>H</v>
          </cell>
          <cell r="H6578" t="str">
            <v/>
          </cell>
          <cell r="I6578" t="str">
            <v/>
          </cell>
          <cell r="J6578" t="str">
            <v/>
          </cell>
          <cell r="K6578" t="str">
            <v>Business Jet</v>
          </cell>
          <cell r="L6578" t="str">
            <v>Bombardier</v>
          </cell>
          <cell r="M6578" t="str">
            <v>Bombardier Challenger 600 series</v>
          </cell>
        </row>
        <row r="6579">
          <cell r="A6579">
            <v>635</v>
          </cell>
          <cell r="B6579">
            <v>764</v>
          </cell>
          <cell r="C6579" t="str">
            <v>635#764</v>
          </cell>
          <cell r="D6579">
            <v>17731</v>
          </cell>
          <cell r="E6579">
            <v>1</v>
          </cell>
          <cell r="F6579" t="str">
            <v>H</v>
          </cell>
          <cell r="G6579" t="str">
            <v>H</v>
          </cell>
          <cell r="H6579" t="str">
            <v/>
          </cell>
          <cell r="I6579" t="str">
            <v/>
          </cell>
          <cell r="J6579" t="str">
            <v/>
          </cell>
          <cell r="K6579" t="str">
            <v>Business Jet</v>
          </cell>
          <cell r="L6579" t="str">
            <v>Bombardier</v>
          </cell>
          <cell r="M6579" t="str">
            <v>Bombardier Challenger 6XX series</v>
          </cell>
        </row>
        <row r="6580">
          <cell r="A6580">
            <v>72</v>
          </cell>
          <cell r="B6580">
            <v>764</v>
          </cell>
          <cell r="C6580" t="str">
            <v>72#764</v>
          </cell>
          <cell r="D6580">
            <v>17731</v>
          </cell>
          <cell r="E6580">
            <v>1</v>
          </cell>
          <cell r="F6580" t="str">
            <v>H</v>
          </cell>
          <cell r="G6580" t="str">
            <v>H</v>
          </cell>
          <cell r="H6580" t="str">
            <v/>
          </cell>
          <cell r="I6580" t="str">
            <v/>
          </cell>
          <cell r="J6580" t="str">
            <v/>
          </cell>
          <cell r="K6580" t="str">
            <v>Business Jet</v>
          </cell>
          <cell r="L6580" t="str">
            <v>Bombardier</v>
          </cell>
          <cell r="M6580" t="str">
            <v>Bombardier Challenger 850</v>
          </cell>
        </row>
        <row r="6581">
          <cell r="A6581">
            <v>48</v>
          </cell>
          <cell r="B6581">
            <v>764</v>
          </cell>
          <cell r="C6581" t="str">
            <v>48#764</v>
          </cell>
          <cell r="D6581">
            <v>17731</v>
          </cell>
          <cell r="E6581">
            <v>1</v>
          </cell>
          <cell r="F6581" t="str">
            <v>H</v>
          </cell>
          <cell r="G6581" t="str">
            <v>H</v>
          </cell>
          <cell r="H6581" t="str">
            <v/>
          </cell>
          <cell r="I6581" t="str">
            <v/>
          </cell>
          <cell r="J6581" t="str">
            <v/>
          </cell>
          <cell r="K6581" t="str">
            <v>Business Jet</v>
          </cell>
          <cell r="L6581" t="str">
            <v>Cessna</v>
          </cell>
          <cell r="M6581" t="str">
            <v>Cessna Citation Hemisphere</v>
          </cell>
        </row>
        <row r="6582">
          <cell r="A6582">
            <v>47</v>
          </cell>
          <cell r="B6582">
            <v>764</v>
          </cell>
          <cell r="C6582" t="str">
            <v>47#764</v>
          </cell>
          <cell r="D6582">
            <v>17731</v>
          </cell>
          <cell r="E6582">
            <v>1</v>
          </cell>
          <cell r="F6582" t="str">
            <v>H</v>
          </cell>
          <cell r="G6582" t="str">
            <v>H</v>
          </cell>
          <cell r="H6582" t="str">
            <v/>
          </cell>
          <cell r="I6582" t="str">
            <v/>
          </cell>
          <cell r="J6582" t="str">
            <v/>
          </cell>
          <cell r="K6582" t="str">
            <v>Business Jet</v>
          </cell>
          <cell r="L6582" t="str">
            <v>Cessna</v>
          </cell>
          <cell r="M6582" t="str">
            <v>Cessna Citation Longitude</v>
          </cell>
        </row>
        <row r="6583">
          <cell r="A6583">
            <v>587</v>
          </cell>
          <cell r="B6583">
            <v>764</v>
          </cell>
          <cell r="C6583" t="str">
            <v>587#764</v>
          </cell>
          <cell r="D6583">
            <v>17731</v>
          </cell>
          <cell r="E6583">
            <v>1</v>
          </cell>
          <cell r="F6583" t="str">
            <v>H</v>
          </cell>
          <cell r="G6583" t="str">
            <v>H</v>
          </cell>
          <cell r="H6583" t="str">
            <v/>
          </cell>
          <cell r="I6583" t="str">
            <v/>
          </cell>
          <cell r="J6583" t="str">
            <v/>
          </cell>
          <cell r="K6583" t="str">
            <v>Business Jet</v>
          </cell>
          <cell r="L6583" t="str">
            <v>Dassault</v>
          </cell>
          <cell r="M6583" t="str">
            <v>Dassault Falcon 10X</v>
          </cell>
        </row>
        <row r="6584">
          <cell r="A6584">
            <v>51</v>
          </cell>
          <cell r="B6584">
            <v>764</v>
          </cell>
          <cell r="C6584" t="str">
            <v>51#764</v>
          </cell>
          <cell r="D6584">
            <v>17731</v>
          </cell>
          <cell r="E6584">
            <v>1</v>
          </cell>
          <cell r="F6584" t="str">
            <v>H</v>
          </cell>
          <cell r="G6584" t="str">
            <v>H</v>
          </cell>
          <cell r="H6584" t="str">
            <v/>
          </cell>
          <cell r="I6584" t="str">
            <v/>
          </cell>
          <cell r="J6584" t="str">
            <v/>
          </cell>
          <cell r="K6584" t="str">
            <v>Business Jet</v>
          </cell>
          <cell r="L6584" t="str">
            <v>Dassault</v>
          </cell>
          <cell r="M6584" t="str">
            <v>Dassault Falcon 6X</v>
          </cell>
        </row>
        <row r="6585">
          <cell r="A6585">
            <v>54</v>
          </cell>
          <cell r="B6585">
            <v>764</v>
          </cell>
          <cell r="C6585" t="str">
            <v>54#764</v>
          </cell>
          <cell r="D6585">
            <v>17731</v>
          </cell>
          <cell r="E6585">
            <v>1</v>
          </cell>
          <cell r="F6585" t="str">
            <v>H</v>
          </cell>
          <cell r="G6585" t="str">
            <v>H</v>
          </cell>
          <cell r="H6585" t="str">
            <v/>
          </cell>
          <cell r="I6585" t="str">
            <v/>
          </cell>
          <cell r="J6585" t="str">
            <v/>
          </cell>
          <cell r="K6585" t="str">
            <v>Business Jet</v>
          </cell>
          <cell r="L6585" t="str">
            <v>Dassault</v>
          </cell>
          <cell r="M6585" t="str">
            <v>Dassault Falcon 7X/8X</v>
          </cell>
        </row>
        <row r="6586">
          <cell r="A6586">
            <v>50</v>
          </cell>
          <cell r="B6586">
            <v>764</v>
          </cell>
          <cell r="C6586" t="str">
            <v>50#764</v>
          </cell>
          <cell r="D6586">
            <v>17731</v>
          </cell>
          <cell r="E6586">
            <v>1</v>
          </cell>
          <cell r="F6586" t="str">
            <v>H</v>
          </cell>
          <cell r="G6586" t="str">
            <v>H</v>
          </cell>
          <cell r="H6586" t="str">
            <v/>
          </cell>
          <cell r="I6586" t="str">
            <v/>
          </cell>
          <cell r="J6586" t="str">
            <v/>
          </cell>
          <cell r="K6586" t="str">
            <v>Business Jet</v>
          </cell>
          <cell r="L6586" t="str">
            <v>Dassault</v>
          </cell>
          <cell r="M6586" t="str">
            <v>Dassault Falcon 900</v>
          </cell>
        </row>
        <row r="6587">
          <cell r="A6587">
            <v>59</v>
          </cell>
          <cell r="B6587">
            <v>764</v>
          </cell>
          <cell r="C6587" t="str">
            <v>59#764</v>
          </cell>
          <cell r="D6587">
            <v>17731</v>
          </cell>
          <cell r="E6587">
            <v>1</v>
          </cell>
          <cell r="F6587" t="str">
            <v>H</v>
          </cell>
          <cell r="G6587" t="str">
            <v>H</v>
          </cell>
          <cell r="H6587" t="str">
            <v/>
          </cell>
          <cell r="I6587" t="str">
            <v/>
          </cell>
          <cell r="J6587" t="str">
            <v/>
          </cell>
          <cell r="K6587" t="str">
            <v>Business Jet</v>
          </cell>
          <cell r="L6587" t="str">
            <v>Gulfstream</v>
          </cell>
          <cell r="M6587" t="str">
            <v>Gulfstream G450</v>
          </cell>
        </row>
        <row r="6588">
          <cell r="A6588">
            <v>61</v>
          </cell>
          <cell r="B6588">
            <v>764</v>
          </cell>
          <cell r="C6588" t="str">
            <v>61#764</v>
          </cell>
          <cell r="D6588">
            <v>17731</v>
          </cell>
          <cell r="E6588">
            <v>1</v>
          </cell>
          <cell r="F6588" t="str">
            <v>H</v>
          </cell>
          <cell r="G6588" t="str">
            <v>H</v>
          </cell>
          <cell r="H6588" t="str">
            <v/>
          </cell>
          <cell r="I6588" t="str">
            <v/>
          </cell>
          <cell r="J6588" t="str">
            <v/>
          </cell>
          <cell r="K6588" t="str">
            <v>Business Jet</v>
          </cell>
          <cell r="L6588" t="str">
            <v>Gulfstream</v>
          </cell>
          <cell r="M6588" t="str">
            <v>Gulfstream G500</v>
          </cell>
        </row>
        <row r="6589">
          <cell r="A6589">
            <v>62</v>
          </cell>
          <cell r="B6589">
            <v>764</v>
          </cell>
          <cell r="C6589" t="str">
            <v>62#764</v>
          </cell>
          <cell r="D6589">
            <v>17731</v>
          </cell>
          <cell r="E6589">
            <v>1</v>
          </cell>
          <cell r="F6589" t="str">
            <v>H</v>
          </cell>
          <cell r="G6589" t="str">
            <v>H</v>
          </cell>
          <cell r="H6589" t="str">
            <v/>
          </cell>
          <cell r="I6589" t="str">
            <v/>
          </cell>
          <cell r="J6589" t="str">
            <v/>
          </cell>
          <cell r="K6589" t="str">
            <v>Business Jet</v>
          </cell>
          <cell r="L6589" t="str">
            <v>Gulfstream</v>
          </cell>
          <cell r="M6589" t="str">
            <v xml:space="preserve">Gulfstream G600 </v>
          </cell>
        </row>
        <row r="6590">
          <cell r="A6590">
            <v>60</v>
          </cell>
          <cell r="B6590">
            <v>764</v>
          </cell>
          <cell r="C6590" t="str">
            <v>60#764</v>
          </cell>
          <cell r="D6590">
            <v>17731</v>
          </cell>
          <cell r="E6590">
            <v>1</v>
          </cell>
          <cell r="F6590" t="str">
            <v>H</v>
          </cell>
          <cell r="G6590" t="str">
            <v>H</v>
          </cell>
          <cell r="H6590" t="str">
            <v/>
          </cell>
          <cell r="I6590" t="str">
            <v/>
          </cell>
          <cell r="J6590" t="str">
            <v/>
          </cell>
          <cell r="K6590" t="str">
            <v>Business Jet</v>
          </cell>
          <cell r="L6590" t="str">
            <v>Gulfstream</v>
          </cell>
          <cell r="M6590" t="str">
            <v>Gulfstream G550</v>
          </cell>
        </row>
        <row r="6591">
          <cell r="A6591">
            <v>63</v>
          </cell>
          <cell r="B6591">
            <v>764</v>
          </cell>
          <cell r="C6591" t="str">
            <v>63#764</v>
          </cell>
          <cell r="D6591">
            <v>17731</v>
          </cell>
          <cell r="E6591">
            <v>1</v>
          </cell>
          <cell r="F6591" t="str">
            <v>H</v>
          </cell>
          <cell r="G6591" t="str">
            <v>H</v>
          </cell>
          <cell r="H6591" t="str">
            <v/>
          </cell>
          <cell r="I6591" t="str">
            <v/>
          </cell>
          <cell r="J6591" t="str">
            <v/>
          </cell>
          <cell r="K6591" t="str">
            <v>Business Jet</v>
          </cell>
          <cell r="L6591" t="str">
            <v>Gulfstream</v>
          </cell>
          <cell r="M6591" t="str">
            <v>Gulfstream G650</v>
          </cell>
        </row>
        <row r="6592">
          <cell r="A6592">
            <v>598</v>
          </cell>
          <cell r="B6592">
            <v>764</v>
          </cell>
          <cell r="C6592" t="str">
            <v>598#764</v>
          </cell>
          <cell r="D6592">
            <v>17731</v>
          </cell>
          <cell r="E6592">
            <v>1</v>
          </cell>
          <cell r="F6592" t="str">
            <v>H</v>
          </cell>
          <cell r="G6592" t="str">
            <v>H</v>
          </cell>
          <cell r="H6592" t="str">
            <v/>
          </cell>
          <cell r="I6592" t="str">
            <v/>
          </cell>
          <cell r="J6592" t="str">
            <v/>
          </cell>
          <cell r="K6592" t="str">
            <v>Business Jet</v>
          </cell>
          <cell r="L6592" t="str">
            <v>Gulfstream</v>
          </cell>
          <cell r="M6592" t="str">
            <v>Gulfstream G700</v>
          </cell>
        </row>
        <row r="6593">
          <cell r="A6593">
            <v>38</v>
          </cell>
          <cell r="B6593">
            <v>764</v>
          </cell>
          <cell r="C6593" t="str">
            <v>38#764</v>
          </cell>
          <cell r="D6593">
            <v>17731</v>
          </cell>
          <cell r="E6593">
            <v>1</v>
          </cell>
          <cell r="F6593" t="str">
            <v>H</v>
          </cell>
          <cell r="G6593" t="str">
            <v>H</v>
          </cell>
          <cell r="H6593" t="str">
            <v/>
          </cell>
          <cell r="I6593" t="str">
            <v/>
          </cell>
          <cell r="J6593" t="str">
            <v/>
          </cell>
          <cell r="K6593" t="str">
            <v>Business Jet</v>
          </cell>
          <cell r="L6593" t="str">
            <v>Bombardier</v>
          </cell>
          <cell r="M6593" t="str">
            <v>Bombardier Global 7500/8000</v>
          </cell>
        </row>
        <row r="6594">
          <cell r="A6594">
            <v>36</v>
          </cell>
          <cell r="B6594">
            <v>764</v>
          </cell>
          <cell r="C6594" t="str">
            <v>36#764</v>
          </cell>
          <cell r="D6594">
            <v>17731</v>
          </cell>
          <cell r="E6594">
            <v>1</v>
          </cell>
          <cell r="F6594" t="str">
            <v>H</v>
          </cell>
          <cell r="G6594" t="str">
            <v>H</v>
          </cell>
          <cell r="H6594">
            <v>20000</v>
          </cell>
          <cell r="I6594">
            <v>-0.11345</v>
          </cell>
          <cell r="J6594" t="str">
            <v/>
          </cell>
          <cell r="K6594" t="str">
            <v>Business Jet</v>
          </cell>
          <cell r="L6594" t="str">
            <v>Bombardier</v>
          </cell>
          <cell r="M6594" t="str">
            <v>Bombardier Global 5000</v>
          </cell>
        </row>
        <row r="6595">
          <cell r="A6595">
            <v>576</v>
          </cell>
          <cell r="B6595">
            <v>764</v>
          </cell>
          <cell r="C6595" t="str">
            <v>576#764</v>
          </cell>
          <cell r="D6595">
            <v>17731</v>
          </cell>
          <cell r="E6595">
            <v>1</v>
          </cell>
          <cell r="F6595" t="str">
            <v>H</v>
          </cell>
          <cell r="G6595" t="str">
            <v>H</v>
          </cell>
          <cell r="H6595" t="str">
            <v/>
          </cell>
          <cell r="I6595" t="str">
            <v/>
          </cell>
          <cell r="J6595" t="str">
            <v/>
          </cell>
          <cell r="K6595" t="str">
            <v>Business Jet</v>
          </cell>
          <cell r="L6595" t="str">
            <v>Bombardier</v>
          </cell>
          <cell r="M6595" t="str">
            <v>Bombardier Global 5500</v>
          </cell>
        </row>
        <row r="6596">
          <cell r="A6596">
            <v>37</v>
          </cell>
          <cell r="B6596">
            <v>764</v>
          </cell>
          <cell r="C6596" t="str">
            <v>37#764</v>
          </cell>
          <cell r="D6596">
            <v>17731</v>
          </cell>
          <cell r="E6596">
            <v>1</v>
          </cell>
          <cell r="F6596" t="str">
            <v>H</v>
          </cell>
          <cell r="G6596" t="str">
            <v>H</v>
          </cell>
          <cell r="H6596" t="str">
            <v/>
          </cell>
          <cell r="I6596" t="str">
            <v/>
          </cell>
          <cell r="J6596" t="str">
            <v/>
          </cell>
          <cell r="K6596" t="str">
            <v>Business Jet</v>
          </cell>
          <cell r="L6596" t="str">
            <v>Bombardier</v>
          </cell>
          <cell r="M6596" t="str">
            <v>Bombardier Global 6000</v>
          </cell>
        </row>
        <row r="6597">
          <cell r="A6597">
            <v>577</v>
          </cell>
          <cell r="B6597">
            <v>764</v>
          </cell>
          <cell r="C6597" t="str">
            <v>577#764</v>
          </cell>
          <cell r="D6597">
            <v>17731</v>
          </cell>
          <cell r="E6597">
            <v>1</v>
          </cell>
          <cell r="F6597" t="str">
            <v>H</v>
          </cell>
          <cell r="G6597" t="str">
            <v>H</v>
          </cell>
          <cell r="H6597" t="str">
            <v/>
          </cell>
          <cell r="I6597" t="str">
            <v/>
          </cell>
          <cell r="J6597" t="str">
            <v/>
          </cell>
          <cell r="K6597" t="str">
            <v>Business Jet</v>
          </cell>
          <cell r="L6597" t="str">
            <v>Bombardier</v>
          </cell>
          <cell r="M6597" t="str">
            <v>Bombardier Global 6500</v>
          </cell>
        </row>
        <row r="6598">
          <cell r="A6598">
            <v>74</v>
          </cell>
          <cell r="B6598">
            <v>764</v>
          </cell>
          <cell r="C6598" t="str">
            <v>74#764</v>
          </cell>
          <cell r="D6598">
            <v>17731</v>
          </cell>
          <cell r="E6598">
            <v>1</v>
          </cell>
          <cell r="F6598" t="str">
            <v>H</v>
          </cell>
          <cell r="G6598" t="str">
            <v>H</v>
          </cell>
          <cell r="H6598" t="str">
            <v/>
          </cell>
          <cell r="I6598" t="str">
            <v/>
          </cell>
          <cell r="J6598" t="str">
            <v/>
          </cell>
          <cell r="K6598" t="str">
            <v>Business Jet</v>
          </cell>
          <cell r="L6598" t="str">
            <v>Embraer</v>
          </cell>
          <cell r="M6598" t="str">
            <v>Embraer Legacy 600/650</v>
          </cell>
        </row>
        <row r="6599">
          <cell r="A6599">
            <v>652</v>
          </cell>
          <cell r="B6599">
            <v>764</v>
          </cell>
          <cell r="C6599" t="str">
            <v>652#764</v>
          </cell>
          <cell r="D6599">
            <v>17731</v>
          </cell>
          <cell r="E6599">
            <v>1</v>
          </cell>
          <cell r="F6599" t="str">
            <v>H</v>
          </cell>
          <cell r="G6599" t="str">
            <v>H</v>
          </cell>
          <cell r="H6599" t="str">
            <v/>
          </cell>
          <cell r="I6599" t="str">
            <v/>
          </cell>
          <cell r="J6599" t="str">
            <v/>
          </cell>
          <cell r="K6599" t="str">
            <v>Business Jet</v>
          </cell>
          <cell r="L6599" t="str">
            <v>Embraer</v>
          </cell>
          <cell r="M6599" t="str">
            <v>Embraer legacy 700</v>
          </cell>
        </row>
        <row r="6600">
          <cell r="A6600">
            <v>73</v>
          </cell>
          <cell r="B6600">
            <v>764</v>
          </cell>
          <cell r="C6600" t="str">
            <v>73#764</v>
          </cell>
          <cell r="D6600">
            <v>17731</v>
          </cell>
          <cell r="E6600">
            <v>1</v>
          </cell>
          <cell r="F6600" t="str">
            <v>H</v>
          </cell>
          <cell r="G6600" t="str">
            <v>H</v>
          </cell>
          <cell r="H6600" t="str">
            <v/>
          </cell>
          <cell r="I6600" t="str">
            <v/>
          </cell>
          <cell r="J6600" t="str">
            <v/>
          </cell>
          <cell r="K6600" t="str">
            <v>Business Jet</v>
          </cell>
          <cell r="L6600" t="str">
            <v>Embraer</v>
          </cell>
          <cell r="M6600" t="str">
            <v>Embraer Lineage 1000</v>
          </cell>
        </row>
        <row r="6601">
          <cell r="A6601">
            <v>651</v>
          </cell>
          <cell r="B6601">
            <v>764</v>
          </cell>
          <cell r="C6601" t="str">
            <v>651#764</v>
          </cell>
          <cell r="D6601">
            <v>18618</v>
          </cell>
          <cell r="E6601">
            <v>1</v>
          </cell>
          <cell r="F6601" t="str">
            <v>I</v>
          </cell>
          <cell r="G6601" t="str">
            <v>I (105% H) [$17,731]</v>
          </cell>
          <cell r="H6601" t="str">
            <v/>
          </cell>
          <cell r="I6601" t="str">
            <v/>
          </cell>
          <cell r="J6601" t="str">
            <v/>
          </cell>
          <cell r="K6601" t="str">
            <v>Business Jet</v>
          </cell>
          <cell r="L6601" t="str">
            <v>Gulfstream</v>
          </cell>
          <cell r="M6601" t="str">
            <v>Gulfstream G400</v>
          </cell>
        </row>
        <row r="6602">
          <cell r="A6602">
            <v>670</v>
          </cell>
          <cell r="B6602">
            <v>764</v>
          </cell>
          <cell r="C6602" t="str">
            <v>670#764</v>
          </cell>
          <cell r="D6602">
            <v>18618</v>
          </cell>
          <cell r="E6602">
            <v>1</v>
          </cell>
          <cell r="F6602" t="str">
            <v>I</v>
          </cell>
          <cell r="G6602" t="str">
            <v>I (105% H) [$17,731]</v>
          </cell>
          <cell r="H6602" t="str">
            <v/>
          </cell>
          <cell r="I6602" t="str">
            <v/>
          </cell>
          <cell r="J6602" t="str">
            <v/>
          </cell>
          <cell r="K6602" t="str">
            <v>Business Jet</v>
          </cell>
          <cell r="L6602" t="str">
            <v>Gulfstream</v>
          </cell>
          <cell r="M6602" t="str">
            <v>Gulfstream G800</v>
          </cell>
        </row>
        <row r="6603">
          <cell r="A6603">
            <v>550</v>
          </cell>
          <cell r="B6603">
            <v>765</v>
          </cell>
          <cell r="C6603" t="str">
            <v>550#765</v>
          </cell>
          <cell r="D6603">
            <v>2530</v>
          </cell>
          <cell r="E6603">
            <v>2</v>
          </cell>
          <cell r="F6603" t="str">
            <v>A</v>
          </cell>
          <cell r="G6603" t="str">
            <v>A</v>
          </cell>
          <cell r="H6603" t="str">
            <v/>
          </cell>
          <cell r="I6603" t="str">
            <v/>
          </cell>
          <cell r="J6603" t="str">
            <v/>
          </cell>
          <cell r="K6603" t="str">
            <v>Business Jet</v>
          </cell>
          <cell r="L6603" t="str">
            <v>Cirrus</v>
          </cell>
          <cell r="M6603" t="str">
            <v>Cirrus Vision Jet SF50</v>
          </cell>
        </row>
        <row r="6604">
          <cell r="A6604">
            <v>41</v>
          </cell>
          <cell r="B6604">
            <v>765</v>
          </cell>
          <cell r="C6604" t="str">
            <v>41#765</v>
          </cell>
          <cell r="D6604">
            <v>2530</v>
          </cell>
          <cell r="E6604">
            <v>2</v>
          </cell>
          <cell r="F6604" t="str">
            <v>A</v>
          </cell>
          <cell r="G6604" t="str">
            <v>A</v>
          </cell>
          <cell r="H6604" t="str">
            <v/>
          </cell>
          <cell r="I6604" t="str">
            <v/>
          </cell>
          <cell r="J6604" t="str">
            <v/>
          </cell>
          <cell r="K6604" t="str">
            <v>Business Jet</v>
          </cell>
          <cell r="L6604" t="str">
            <v>Cessna</v>
          </cell>
          <cell r="M6604" t="str">
            <v>Cessna Citation M2</v>
          </cell>
        </row>
        <row r="6605">
          <cell r="A6605">
            <v>44</v>
          </cell>
          <cell r="B6605">
            <v>765</v>
          </cell>
          <cell r="C6605" t="str">
            <v>44#765</v>
          </cell>
          <cell r="D6605">
            <v>2530</v>
          </cell>
          <cell r="E6605">
            <v>2</v>
          </cell>
          <cell r="F6605" t="str">
            <v>A</v>
          </cell>
          <cell r="G6605" t="str">
            <v>A</v>
          </cell>
          <cell r="H6605" t="str">
            <v/>
          </cell>
          <cell r="I6605" t="str">
            <v/>
          </cell>
          <cell r="J6605" t="str">
            <v/>
          </cell>
          <cell r="K6605" t="str">
            <v>Business Jet</v>
          </cell>
          <cell r="L6605" t="str">
            <v>Cessna</v>
          </cell>
          <cell r="M6605" t="str">
            <v>Cessna Citation Mustang</v>
          </cell>
        </row>
        <row r="6606">
          <cell r="A6606">
            <v>70</v>
          </cell>
          <cell r="B6606">
            <v>765</v>
          </cell>
          <cell r="C6606" t="str">
            <v>70#765</v>
          </cell>
          <cell r="D6606">
            <v>2530</v>
          </cell>
          <cell r="E6606">
            <v>2</v>
          </cell>
          <cell r="F6606" t="str">
            <v>A</v>
          </cell>
          <cell r="G6606" t="str">
            <v>A</v>
          </cell>
          <cell r="H6606" t="str">
            <v/>
          </cell>
          <cell r="I6606" t="str">
            <v/>
          </cell>
          <cell r="J6606" t="str">
            <v/>
          </cell>
          <cell r="K6606" t="str">
            <v>Business Jet</v>
          </cell>
          <cell r="L6606" t="str">
            <v>Eclipse</v>
          </cell>
          <cell r="M6606" t="str">
            <v>Eclipse 550</v>
          </cell>
        </row>
        <row r="6607">
          <cell r="A6607">
            <v>590</v>
          </cell>
          <cell r="B6607">
            <v>765</v>
          </cell>
          <cell r="C6607" t="str">
            <v>590#765</v>
          </cell>
          <cell r="D6607">
            <v>2530</v>
          </cell>
          <cell r="E6607">
            <v>2</v>
          </cell>
          <cell r="F6607" t="str">
            <v>A</v>
          </cell>
          <cell r="G6607" t="str">
            <v>A</v>
          </cell>
          <cell r="H6607" t="str">
            <v/>
          </cell>
          <cell r="I6607" t="str">
            <v/>
          </cell>
          <cell r="J6607" t="str">
            <v/>
          </cell>
          <cell r="K6607" t="str">
            <v>Business Jet</v>
          </cell>
          <cell r="L6607" t="str">
            <v>Honda</v>
          </cell>
          <cell r="M6607" t="str">
            <v>Honda HA-2600 HondaJet</v>
          </cell>
        </row>
        <row r="6608">
          <cell r="A6608">
            <v>66</v>
          </cell>
          <cell r="B6608">
            <v>765</v>
          </cell>
          <cell r="C6608" t="str">
            <v>66#765</v>
          </cell>
          <cell r="D6608">
            <v>2530</v>
          </cell>
          <cell r="E6608">
            <v>2</v>
          </cell>
          <cell r="F6608" t="str">
            <v>A</v>
          </cell>
          <cell r="G6608" t="str">
            <v>A</v>
          </cell>
          <cell r="H6608" t="str">
            <v/>
          </cell>
          <cell r="I6608" t="str">
            <v/>
          </cell>
          <cell r="J6608" t="str">
            <v/>
          </cell>
          <cell r="K6608" t="str">
            <v>Business Jet</v>
          </cell>
          <cell r="L6608" t="str">
            <v>Honda</v>
          </cell>
          <cell r="M6608" t="str">
            <v>Honda HA-420 HondaJet</v>
          </cell>
        </row>
        <row r="6609">
          <cell r="A6609">
            <v>180</v>
          </cell>
          <cell r="B6609">
            <v>765</v>
          </cell>
          <cell r="C6609" t="str">
            <v>180#765</v>
          </cell>
          <cell r="D6609">
            <v>2530</v>
          </cell>
          <cell r="E6609">
            <v>2</v>
          </cell>
          <cell r="F6609" t="str">
            <v>A</v>
          </cell>
          <cell r="G6609" t="str">
            <v>A</v>
          </cell>
          <cell r="H6609" t="str">
            <v/>
          </cell>
          <cell r="I6609" t="str">
            <v/>
          </cell>
          <cell r="J6609" t="str">
            <v/>
          </cell>
          <cell r="K6609" t="str">
            <v>Business Jet</v>
          </cell>
          <cell r="L6609" t="str">
            <v>Nextant Aerospace</v>
          </cell>
          <cell r="M6609" t="str">
            <v>Nextant Aerospace - Nextant 400XT Aircraft</v>
          </cell>
        </row>
        <row r="6610">
          <cell r="A6610">
            <v>55</v>
          </cell>
          <cell r="B6610">
            <v>765</v>
          </cell>
          <cell r="C6610" t="str">
            <v>55#765</v>
          </cell>
          <cell r="D6610">
            <v>2530</v>
          </cell>
          <cell r="E6610">
            <v>2</v>
          </cell>
          <cell r="F6610" t="str">
            <v>A</v>
          </cell>
          <cell r="G6610" t="str">
            <v>A</v>
          </cell>
          <cell r="H6610" t="str">
            <v/>
          </cell>
          <cell r="I6610" t="str">
            <v/>
          </cell>
          <cell r="J6610" t="str">
            <v/>
          </cell>
          <cell r="K6610" t="str">
            <v>Business Jet</v>
          </cell>
          <cell r="L6610" t="str">
            <v>Embraer</v>
          </cell>
          <cell r="M6610" t="str">
            <v>Embraer Phenom 100</v>
          </cell>
        </row>
        <row r="6611">
          <cell r="A6611">
            <v>124</v>
          </cell>
          <cell r="B6611">
            <v>765</v>
          </cell>
          <cell r="C6611" t="str">
            <v>124#765</v>
          </cell>
          <cell r="D6611">
            <v>3127</v>
          </cell>
          <cell r="E6611">
            <v>4</v>
          </cell>
          <cell r="F6611" t="str">
            <v>B</v>
          </cell>
          <cell r="G6611" t="str">
            <v>B</v>
          </cell>
          <cell r="H6611" t="str">
            <v/>
          </cell>
          <cell r="I6611" t="str">
            <v/>
          </cell>
          <cell r="J6611" t="str">
            <v/>
          </cell>
          <cell r="K6611" t="str">
            <v>Helicopter</v>
          </cell>
          <cell r="L6611" t="str">
            <v>Robinson</v>
          </cell>
          <cell r="M6611" t="str">
            <v>Robinson R66</v>
          </cell>
        </row>
        <row r="6612">
          <cell r="A6612">
            <v>39</v>
          </cell>
          <cell r="B6612">
            <v>765</v>
          </cell>
          <cell r="C6612" t="str">
            <v>39#765</v>
          </cell>
          <cell r="D6612">
            <v>5182</v>
          </cell>
          <cell r="E6612">
            <v>2</v>
          </cell>
          <cell r="F6612" t="str">
            <v>C</v>
          </cell>
          <cell r="G6612" t="str">
            <v>C</v>
          </cell>
          <cell r="H6612" t="str">
            <v/>
          </cell>
          <cell r="I6612" t="str">
            <v/>
          </cell>
          <cell r="J6612" t="str">
            <v/>
          </cell>
          <cell r="K6612" t="str">
            <v>Business Jet</v>
          </cell>
          <cell r="L6612" t="str">
            <v>Cessna</v>
          </cell>
          <cell r="M6612" t="str">
            <v>Cessna Citation Encore</v>
          </cell>
        </row>
        <row r="6613">
          <cell r="A6613">
            <v>30</v>
          </cell>
          <cell r="B6613">
            <v>765</v>
          </cell>
          <cell r="C6613" t="str">
            <v>30#765</v>
          </cell>
          <cell r="D6613">
            <v>5182</v>
          </cell>
          <cell r="E6613">
            <v>2</v>
          </cell>
          <cell r="F6613" t="str">
            <v>C</v>
          </cell>
          <cell r="G6613" t="str">
            <v>C</v>
          </cell>
          <cell r="H6613" t="str">
            <v/>
          </cell>
          <cell r="I6613" t="str">
            <v/>
          </cell>
          <cell r="J6613" t="str">
            <v/>
          </cell>
          <cell r="K6613" t="str">
            <v>Business Jet</v>
          </cell>
          <cell r="L6613" t="str">
            <v>Hawker</v>
          </cell>
          <cell r="M6613" t="str">
            <v>Hawker 400</v>
          </cell>
        </row>
        <row r="6614">
          <cell r="A6614">
            <v>56</v>
          </cell>
          <cell r="B6614">
            <v>765</v>
          </cell>
          <cell r="C6614" t="str">
            <v>56#765</v>
          </cell>
          <cell r="D6614">
            <v>5182</v>
          </cell>
          <cell r="E6614">
            <v>2</v>
          </cell>
          <cell r="F6614" t="str">
            <v>C</v>
          </cell>
          <cell r="G6614" t="str">
            <v>C</v>
          </cell>
          <cell r="H6614" t="str">
            <v/>
          </cell>
          <cell r="I6614" t="str">
            <v/>
          </cell>
          <cell r="J6614" t="str">
            <v/>
          </cell>
          <cell r="K6614" t="str">
            <v>Business Jet</v>
          </cell>
          <cell r="L6614" t="str">
            <v>Embraer</v>
          </cell>
          <cell r="M6614" t="str">
            <v>Embraer Phenom 300</v>
          </cell>
        </row>
        <row r="6615">
          <cell r="A6615">
            <v>641</v>
          </cell>
          <cell r="B6615">
            <v>765</v>
          </cell>
          <cell r="C6615" t="str">
            <v>641#765</v>
          </cell>
          <cell r="D6615">
            <v>5182</v>
          </cell>
          <cell r="E6615">
            <v>2</v>
          </cell>
          <cell r="F6615" t="str">
            <v>C</v>
          </cell>
          <cell r="G6615" t="str">
            <v>C</v>
          </cell>
          <cell r="H6615" t="str">
            <v/>
          </cell>
          <cell r="I6615" t="str">
            <v/>
          </cell>
          <cell r="J6615" t="str">
            <v/>
          </cell>
          <cell r="K6615" t="str">
            <v>Business Jet</v>
          </cell>
          <cell r="L6615" t="str">
            <v>Embraer</v>
          </cell>
          <cell r="M6615" t="str">
            <v>Embraer Phenom 300X</v>
          </cell>
        </row>
        <row r="6616">
          <cell r="A6616">
            <v>42</v>
          </cell>
          <cell r="B6616">
            <v>765</v>
          </cell>
          <cell r="C6616" t="str">
            <v>42#765</v>
          </cell>
          <cell r="D6616">
            <v>5182</v>
          </cell>
          <cell r="E6616">
            <v>2</v>
          </cell>
          <cell r="F6616" t="str">
            <v>C</v>
          </cell>
          <cell r="G6616" t="str">
            <v>C</v>
          </cell>
          <cell r="H6616" t="str">
            <v/>
          </cell>
          <cell r="I6616" t="str">
            <v/>
          </cell>
          <cell r="J6616" t="str">
            <v/>
          </cell>
          <cell r="K6616" t="str">
            <v>Business Jet</v>
          </cell>
          <cell r="L6616" t="str">
            <v>Cessna</v>
          </cell>
          <cell r="M6616" t="str">
            <v>Cessna Citation CJ3</v>
          </cell>
        </row>
        <row r="6617">
          <cell r="A6617">
            <v>43</v>
          </cell>
          <cell r="B6617">
            <v>765</v>
          </cell>
          <cell r="C6617" t="str">
            <v>43#765</v>
          </cell>
          <cell r="D6617">
            <v>5182</v>
          </cell>
          <cell r="E6617">
            <v>2</v>
          </cell>
          <cell r="F6617" t="str">
            <v>C</v>
          </cell>
          <cell r="G6617" t="str">
            <v>C</v>
          </cell>
          <cell r="H6617" t="str">
            <v/>
          </cell>
          <cell r="I6617" t="str">
            <v/>
          </cell>
          <cell r="J6617" t="str">
            <v/>
          </cell>
          <cell r="K6617" t="str">
            <v>Business Jet</v>
          </cell>
          <cell r="L6617" t="str">
            <v>Cessna</v>
          </cell>
          <cell r="M6617" t="str">
            <v>Cessna Citation CJ4</v>
          </cell>
        </row>
        <row r="6618">
          <cell r="A6618">
            <v>34</v>
          </cell>
          <cell r="B6618">
            <v>765</v>
          </cell>
          <cell r="C6618" t="str">
            <v>34#765</v>
          </cell>
          <cell r="D6618">
            <v>8097</v>
          </cell>
          <cell r="E6618">
            <v>2</v>
          </cell>
          <cell r="F6618" t="str">
            <v>D</v>
          </cell>
          <cell r="G6618" t="str">
            <v>D</v>
          </cell>
          <cell r="H6618" t="str">
            <v/>
          </cell>
          <cell r="I6618" t="str">
            <v/>
          </cell>
          <cell r="J6618" t="str">
            <v/>
          </cell>
          <cell r="K6618" t="str">
            <v>Business Jet</v>
          </cell>
          <cell r="L6618" t="str">
            <v>Bombardier</v>
          </cell>
          <cell r="M6618" t="str">
            <v>Bombardier Challenger 300/350</v>
          </cell>
        </row>
        <row r="6619">
          <cell r="A6619">
            <v>649</v>
          </cell>
          <cell r="B6619">
            <v>765</v>
          </cell>
          <cell r="C6619" t="str">
            <v>649#765</v>
          </cell>
          <cell r="D6619">
            <v>8097</v>
          </cell>
          <cell r="E6619">
            <v>2</v>
          </cell>
          <cell r="F6619" t="str">
            <v>D</v>
          </cell>
          <cell r="G6619" t="str">
            <v>D</v>
          </cell>
          <cell r="H6619" t="str">
            <v/>
          </cell>
          <cell r="I6619" t="str">
            <v/>
          </cell>
          <cell r="J6619" t="str">
            <v/>
          </cell>
          <cell r="K6619" t="str">
            <v>Business Jet</v>
          </cell>
          <cell r="L6619" t="str">
            <v>Bombardier</v>
          </cell>
          <cell r="M6619" t="str">
            <v>Bombardier Challenger 3500</v>
          </cell>
        </row>
        <row r="6620">
          <cell r="A6620">
            <v>46</v>
          </cell>
          <cell r="B6620">
            <v>765</v>
          </cell>
          <cell r="C6620" t="str">
            <v>46#765</v>
          </cell>
          <cell r="D6620">
            <v>8097</v>
          </cell>
          <cell r="E6620">
            <v>2</v>
          </cell>
          <cell r="F6620" t="str">
            <v>D</v>
          </cell>
          <cell r="G6620" t="str">
            <v>D</v>
          </cell>
          <cell r="H6620" t="str">
            <v/>
          </cell>
          <cell r="I6620" t="str">
            <v/>
          </cell>
          <cell r="J6620" t="str">
            <v/>
          </cell>
          <cell r="K6620" t="str">
            <v>Business Jet</v>
          </cell>
          <cell r="L6620" t="str">
            <v>Cessna</v>
          </cell>
          <cell r="M6620" t="str">
            <v>Cessna Citation Latitude</v>
          </cell>
        </row>
        <row r="6621">
          <cell r="A6621">
            <v>45</v>
          </cell>
          <cell r="B6621">
            <v>765</v>
          </cell>
          <cell r="C6621" t="str">
            <v>45#765</v>
          </cell>
          <cell r="D6621">
            <v>8097</v>
          </cell>
          <cell r="E6621">
            <v>2</v>
          </cell>
          <cell r="F6621" t="str">
            <v>D</v>
          </cell>
          <cell r="G6621" t="str">
            <v>D</v>
          </cell>
          <cell r="H6621" t="str">
            <v/>
          </cell>
          <cell r="I6621" t="str">
            <v/>
          </cell>
          <cell r="J6621" t="str">
            <v/>
          </cell>
          <cell r="K6621" t="str">
            <v>Business Jet</v>
          </cell>
          <cell r="L6621" t="str">
            <v>Cessna</v>
          </cell>
          <cell r="M6621" t="str">
            <v>Cessna Citation Sovereign</v>
          </cell>
        </row>
        <row r="6622">
          <cell r="A6622">
            <v>49</v>
          </cell>
          <cell r="B6622">
            <v>765</v>
          </cell>
          <cell r="C6622" t="str">
            <v>49#765</v>
          </cell>
          <cell r="D6622">
            <v>8097</v>
          </cell>
          <cell r="E6622">
            <v>2</v>
          </cell>
          <cell r="F6622" t="str">
            <v>D</v>
          </cell>
          <cell r="G6622" t="str">
            <v>D</v>
          </cell>
          <cell r="H6622" t="str">
            <v/>
          </cell>
          <cell r="I6622" t="str">
            <v/>
          </cell>
          <cell r="J6622" t="str">
            <v/>
          </cell>
          <cell r="K6622" t="str">
            <v>Business Jet</v>
          </cell>
          <cell r="L6622" t="str">
            <v>Cessna</v>
          </cell>
          <cell r="M6622" t="str">
            <v>Cessna Citation X</v>
          </cell>
        </row>
        <row r="6623">
          <cell r="A6623">
            <v>40</v>
          </cell>
          <cell r="B6623">
            <v>765</v>
          </cell>
          <cell r="C6623" t="str">
            <v>40#765</v>
          </cell>
          <cell r="D6623">
            <v>8097</v>
          </cell>
          <cell r="E6623">
            <v>2</v>
          </cell>
          <cell r="F6623" t="str">
            <v>D</v>
          </cell>
          <cell r="G6623" t="str">
            <v>D</v>
          </cell>
          <cell r="H6623" t="str">
            <v/>
          </cell>
          <cell r="I6623" t="str">
            <v/>
          </cell>
          <cell r="J6623" t="str">
            <v/>
          </cell>
          <cell r="K6623" t="str">
            <v>Business Jet</v>
          </cell>
          <cell r="L6623" t="str">
            <v>Cessna</v>
          </cell>
          <cell r="M6623" t="str">
            <v>Cessna Citation XLS</v>
          </cell>
        </row>
        <row r="6624">
          <cell r="A6624">
            <v>53</v>
          </cell>
          <cell r="B6624">
            <v>765</v>
          </cell>
          <cell r="C6624" t="str">
            <v>53#765</v>
          </cell>
          <cell r="D6624">
            <v>8097</v>
          </cell>
          <cell r="E6624">
            <v>2</v>
          </cell>
          <cell r="F6624" t="str">
            <v>D</v>
          </cell>
          <cell r="G6624" t="str">
            <v>D</v>
          </cell>
          <cell r="H6624" t="str">
            <v/>
          </cell>
          <cell r="I6624" t="str">
            <v/>
          </cell>
          <cell r="J6624" t="str">
            <v/>
          </cell>
          <cell r="K6624" t="str">
            <v>Business Jet</v>
          </cell>
          <cell r="L6624" t="str">
            <v>Dassault</v>
          </cell>
          <cell r="M6624" t="str">
            <v>Dassault Falcon 2000</v>
          </cell>
        </row>
        <row r="6625">
          <cell r="A6625">
            <v>640</v>
          </cell>
          <cell r="B6625">
            <v>765</v>
          </cell>
          <cell r="C6625" t="str">
            <v>640#765</v>
          </cell>
          <cell r="D6625">
            <v>8097</v>
          </cell>
          <cell r="E6625">
            <v>2</v>
          </cell>
          <cell r="F6625" t="str">
            <v>D</v>
          </cell>
          <cell r="G6625" t="str">
            <v>D</v>
          </cell>
          <cell r="H6625" t="str">
            <v/>
          </cell>
          <cell r="I6625" t="str">
            <v/>
          </cell>
          <cell r="J6625" t="str">
            <v/>
          </cell>
          <cell r="K6625" t="str">
            <v>Business Jet</v>
          </cell>
          <cell r="L6625" t="str">
            <v>Dassault</v>
          </cell>
          <cell r="M6625" t="str">
            <v>Dassault Falcon 2X</v>
          </cell>
        </row>
        <row r="6626">
          <cell r="A6626">
            <v>64</v>
          </cell>
          <cell r="B6626">
            <v>765</v>
          </cell>
          <cell r="C6626" t="str">
            <v>64#765</v>
          </cell>
          <cell r="D6626">
            <v>8097</v>
          </cell>
          <cell r="E6626">
            <v>2</v>
          </cell>
          <cell r="F6626" t="str">
            <v>D</v>
          </cell>
          <cell r="G6626" t="str">
            <v>D</v>
          </cell>
          <cell r="H6626" t="str">
            <v/>
          </cell>
          <cell r="I6626" t="str">
            <v/>
          </cell>
          <cell r="J6626" t="str">
            <v/>
          </cell>
          <cell r="K6626" t="str">
            <v>Business Jet</v>
          </cell>
          <cell r="L6626" t="str">
            <v>Gulfstream</v>
          </cell>
          <cell r="M6626" t="str">
            <v>Gulfstream G100</v>
          </cell>
        </row>
        <row r="6627">
          <cell r="A6627">
            <v>454</v>
          </cell>
          <cell r="B6627">
            <v>765</v>
          </cell>
          <cell r="C6627" t="str">
            <v>454#765</v>
          </cell>
          <cell r="D6627">
            <v>8097</v>
          </cell>
          <cell r="E6627">
            <v>2</v>
          </cell>
          <cell r="F6627" t="str">
            <v>D</v>
          </cell>
          <cell r="G6627" t="str">
            <v>D</v>
          </cell>
          <cell r="H6627" t="str">
            <v/>
          </cell>
          <cell r="I6627" t="str">
            <v/>
          </cell>
          <cell r="J6627" t="str">
            <v/>
          </cell>
          <cell r="K6627" t="str">
            <v>Business Jet</v>
          </cell>
          <cell r="L6627" t="str">
            <v>Gulfstream</v>
          </cell>
          <cell r="M6627" t="str">
            <v>Gulfstream G280</v>
          </cell>
        </row>
        <row r="6628">
          <cell r="A6628">
            <v>33</v>
          </cell>
          <cell r="B6628">
            <v>765</v>
          </cell>
          <cell r="C6628" t="str">
            <v>33#765</v>
          </cell>
          <cell r="D6628">
            <v>8097</v>
          </cell>
          <cell r="E6628">
            <v>2</v>
          </cell>
          <cell r="F6628" t="str">
            <v>D</v>
          </cell>
          <cell r="G6628" t="str">
            <v>D</v>
          </cell>
          <cell r="H6628" t="str">
            <v/>
          </cell>
          <cell r="I6628" t="str">
            <v/>
          </cell>
          <cell r="J6628" t="str">
            <v/>
          </cell>
          <cell r="K6628" t="str">
            <v>Business Jet</v>
          </cell>
          <cell r="L6628" t="str">
            <v>Hawker</v>
          </cell>
          <cell r="M6628" t="str">
            <v>Hawker 4000</v>
          </cell>
        </row>
        <row r="6629">
          <cell r="A6629">
            <v>32</v>
          </cell>
          <cell r="B6629">
            <v>765</v>
          </cell>
          <cell r="C6629" t="str">
            <v>32#765</v>
          </cell>
          <cell r="D6629">
            <v>8097</v>
          </cell>
          <cell r="E6629">
            <v>2</v>
          </cell>
          <cell r="F6629" t="str">
            <v>D</v>
          </cell>
          <cell r="G6629" t="str">
            <v>D</v>
          </cell>
          <cell r="H6629" t="str">
            <v/>
          </cell>
          <cell r="I6629" t="str">
            <v/>
          </cell>
          <cell r="J6629" t="str">
            <v/>
          </cell>
          <cell r="K6629" t="str">
            <v>Business Jet</v>
          </cell>
          <cell r="L6629" t="str">
            <v>Hawker</v>
          </cell>
          <cell r="M6629" t="str">
            <v>Hawker 750/850/900</v>
          </cell>
        </row>
        <row r="6630">
          <cell r="A6630">
            <v>68</v>
          </cell>
          <cell r="B6630">
            <v>765</v>
          </cell>
          <cell r="C6630" t="str">
            <v>68#765</v>
          </cell>
          <cell r="D6630">
            <v>8097</v>
          </cell>
          <cell r="E6630">
            <v>2</v>
          </cell>
          <cell r="F6630" t="str">
            <v>D</v>
          </cell>
          <cell r="G6630" t="str">
            <v>D</v>
          </cell>
          <cell r="H6630" t="str">
            <v/>
          </cell>
          <cell r="I6630" t="str">
            <v/>
          </cell>
          <cell r="J6630" t="str">
            <v/>
          </cell>
          <cell r="K6630" t="str">
            <v>Business Jet</v>
          </cell>
          <cell r="L6630" t="str">
            <v>Learjet</v>
          </cell>
          <cell r="M6630" t="str">
            <v>Learjet 60</v>
          </cell>
        </row>
        <row r="6631">
          <cell r="A6631">
            <v>67</v>
          </cell>
          <cell r="B6631">
            <v>765</v>
          </cell>
          <cell r="C6631" t="str">
            <v>67#765</v>
          </cell>
          <cell r="D6631">
            <v>8097</v>
          </cell>
          <cell r="E6631">
            <v>2</v>
          </cell>
          <cell r="F6631" t="str">
            <v>D</v>
          </cell>
          <cell r="G6631" t="str">
            <v>D</v>
          </cell>
          <cell r="H6631" t="str">
            <v/>
          </cell>
          <cell r="I6631" t="str">
            <v/>
          </cell>
          <cell r="J6631" t="str">
            <v/>
          </cell>
          <cell r="K6631" t="str">
            <v>Business Jet</v>
          </cell>
          <cell r="L6631" t="str">
            <v>Learjet</v>
          </cell>
          <cell r="M6631" t="str">
            <v>Learjet 70/75</v>
          </cell>
        </row>
        <row r="6632">
          <cell r="A6632">
            <v>57</v>
          </cell>
          <cell r="B6632">
            <v>765</v>
          </cell>
          <cell r="C6632" t="str">
            <v>57#765</v>
          </cell>
          <cell r="D6632">
            <v>8097</v>
          </cell>
          <cell r="E6632">
            <v>2</v>
          </cell>
          <cell r="F6632" t="str">
            <v>D</v>
          </cell>
          <cell r="G6632" t="str">
            <v>D</v>
          </cell>
          <cell r="H6632" t="str">
            <v/>
          </cell>
          <cell r="I6632" t="str">
            <v/>
          </cell>
          <cell r="J6632" t="str">
            <v/>
          </cell>
          <cell r="K6632" t="str">
            <v>Business Jet</v>
          </cell>
          <cell r="L6632" t="str">
            <v>Embraer</v>
          </cell>
          <cell r="M6632" t="str">
            <v>Legacy 450/Praetor 500</v>
          </cell>
        </row>
        <row r="6633">
          <cell r="A6633">
            <v>58</v>
          </cell>
          <cell r="B6633">
            <v>765</v>
          </cell>
          <cell r="C6633" t="str">
            <v>58#765</v>
          </cell>
          <cell r="D6633">
            <v>8097</v>
          </cell>
          <cell r="E6633">
            <v>2</v>
          </cell>
          <cell r="F6633" t="str">
            <v>D</v>
          </cell>
          <cell r="G6633" t="str">
            <v>D</v>
          </cell>
          <cell r="H6633" t="str">
            <v/>
          </cell>
          <cell r="I6633" t="str">
            <v/>
          </cell>
          <cell r="J6633" t="str">
            <v/>
          </cell>
          <cell r="K6633" t="str">
            <v>Business Jet</v>
          </cell>
          <cell r="L6633" t="str">
            <v>Embraer</v>
          </cell>
          <cell r="M6633" t="str">
            <v>Legacy 500/Praetor 600</v>
          </cell>
        </row>
        <row r="6634">
          <cell r="A6634">
            <v>71</v>
          </cell>
          <cell r="B6634">
            <v>765</v>
          </cell>
          <cell r="C6634" t="str">
            <v>71#765</v>
          </cell>
          <cell r="D6634">
            <v>8097</v>
          </cell>
          <cell r="E6634">
            <v>2</v>
          </cell>
          <cell r="F6634" t="str">
            <v>D</v>
          </cell>
          <cell r="G6634" t="str">
            <v>D</v>
          </cell>
          <cell r="H6634" t="str">
            <v/>
          </cell>
          <cell r="I6634" t="str">
            <v/>
          </cell>
          <cell r="J6634" t="str">
            <v/>
          </cell>
          <cell r="K6634" t="str">
            <v>Business Jet</v>
          </cell>
          <cell r="L6634" t="str">
            <v>Pilatus</v>
          </cell>
          <cell r="M6634" t="str">
            <v>Pilatus PC-24</v>
          </cell>
        </row>
        <row r="6635">
          <cell r="A6635">
            <v>642</v>
          </cell>
          <cell r="B6635">
            <v>765</v>
          </cell>
          <cell r="C6635" t="str">
            <v>642#765</v>
          </cell>
          <cell r="D6635">
            <v>8502</v>
          </cell>
          <cell r="E6635">
            <v>2</v>
          </cell>
          <cell r="F6635" t="str">
            <v>E</v>
          </cell>
          <cell r="G6635" t="str">
            <v>E (105% D) [$8,097]</v>
          </cell>
          <cell r="H6635" t="str">
            <v/>
          </cell>
          <cell r="I6635" t="str">
            <v/>
          </cell>
          <cell r="J6635" t="str">
            <v/>
          </cell>
          <cell r="K6635" t="str">
            <v>Business Jet</v>
          </cell>
          <cell r="L6635" t="str">
            <v>Gulfstream</v>
          </cell>
          <cell r="M6635" t="str">
            <v>Gulfstream G285X</v>
          </cell>
        </row>
        <row r="6636">
          <cell r="A6636">
            <v>59</v>
          </cell>
          <cell r="B6636">
            <v>765</v>
          </cell>
          <cell r="C6636" t="str">
            <v>59#765</v>
          </cell>
          <cell r="D6636">
            <v>10121</v>
          </cell>
          <cell r="E6636">
            <v>2</v>
          </cell>
          <cell r="F6636" t="str">
            <v>F</v>
          </cell>
          <cell r="G6636" t="str">
            <v>F</v>
          </cell>
          <cell r="H6636" t="str">
            <v/>
          </cell>
          <cell r="I6636" t="str">
            <v/>
          </cell>
          <cell r="J6636" t="str">
            <v/>
          </cell>
          <cell r="K6636" t="str">
            <v>Business Jet</v>
          </cell>
          <cell r="L6636" t="str">
            <v>Gulfstream</v>
          </cell>
          <cell r="M6636" t="str">
            <v>Gulfstream G450</v>
          </cell>
        </row>
        <row r="6637">
          <cell r="A6637">
            <v>35</v>
          </cell>
          <cell r="B6637">
            <v>765</v>
          </cell>
          <cell r="C6637" t="str">
            <v>35#765</v>
          </cell>
          <cell r="D6637">
            <v>10121</v>
          </cell>
          <cell r="E6637">
            <v>2</v>
          </cell>
          <cell r="F6637" t="str">
            <v>F</v>
          </cell>
          <cell r="G6637" t="str">
            <v>F</v>
          </cell>
          <cell r="H6637" t="str">
            <v/>
          </cell>
          <cell r="I6637" t="str">
            <v/>
          </cell>
          <cell r="J6637" t="str">
            <v/>
          </cell>
          <cell r="K6637" t="str">
            <v>Business Jet</v>
          </cell>
          <cell r="L6637" t="str">
            <v>Bombardier</v>
          </cell>
          <cell r="M6637" t="str">
            <v>Bombardier Challenger 600 series</v>
          </cell>
        </row>
        <row r="6638">
          <cell r="A6638">
            <v>635</v>
          </cell>
          <cell r="B6638">
            <v>765</v>
          </cell>
          <cell r="C6638" t="str">
            <v>635#765</v>
          </cell>
          <cell r="D6638">
            <v>10121</v>
          </cell>
          <cell r="E6638">
            <v>2</v>
          </cell>
          <cell r="F6638" t="str">
            <v>F</v>
          </cell>
          <cell r="G6638" t="str">
            <v>F</v>
          </cell>
          <cell r="H6638" t="str">
            <v/>
          </cell>
          <cell r="I6638" t="str">
            <v/>
          </cell>
          <cell r="J6638" t="str">
            <v/>
          </cell>
          <cell r="K6638" t="str">
            <v>Business Jet</v>
          </cell>
          <cell r="L6638" t="str">
            <v>Bombardier</v>
          </cell>
          <cell r="M6638" t="str">
            <v>Bombardier Challenger 6XX series</v>
          </cell>
        </row>
        <row r="6639">
          <cell r="A6639">
            <v>72</v>
          </cell>
          <cell r="B6639">
            <v>765</v>
          </cell>
          <cell r="C6639" t="str">
            <v>72#765</v>
          </cell>
          <cell r="D6639">
            <v>10121</v>
          </cell>
          <cell r="E6639">
            <v>2</v>
          </cell>
          <cell r="F6639" t="str">
            <v>F</v>
          </cell>
          <cell r="G6639" t="str">
            <v>F</v>
          </cell>
          <cell r="H6639" t="str">
            <v/>
          </cell>
          <cell r="I6639" t="str">
            <v/>
          </cell>
          <cell r="J6639" t="str">
            <v/>
          </cell>
          <cell r="K6639" t="str">
            <v>Business Jet</v>
          </cell>
          <cell r="L6639" t="str">
            <v>Bombardier</v>
          </cell>
          <cell r="M6639" t="str">
            <v>Bombardier Challenger 850</v>
          </cell>
        </row>
        <row r="6640">
          <cell r="A6640">
            <v>48</v>
          </cell>
          <cell r="B6640">
            <v>765</v>
          </cell>
          <cell r="C6640" t="str">
            <v>48#765</v>
          </cell>
          <cell r="D6640">
            <v>10121</v>
          </cell>
          <cell r="E6640">
            <v>2</v>
          </cell>
          <cell r="F6640" t="str">
            <v>F</v>
          </cell>
          <cell r="G6640" t="str">
            <v>F</v>
          </cell>
          <cell r="H6640" t="str">
            <v/>
          </cell>
          <cell r="I6640" t="str">
            <v/>
          </cell>
          <cell r="J6640" t="str">
            <v/>
          </cell>
          <cell r="K6640" t="str">
            <v>Business Jet</v>
          </cell>
          <cell r="L6640" t="str">
            <v>Cessna</v>
          </cell>
          <cell r="M6640" t="str">
            <v>Cessna Citation Hemisphere</v>
          </cell>
        </row>
        <row r="6641">
          <cell r="A6641">
            <v>47</v>
          </cell>
          <cell r="B6641">
            <v>765</v>
          </cell>
          <cell r="C6641" t="str">
            <v>47#765</v>
          </cell>
          <cell r="D6641">
            <v>10121</v>
          </cell>
          <cell r="E6641">
            <v>2</v>
          </cell>
          <cell r="F6641" t="str">
            <v>F</v>
          </cell>
          <cell r="G6641" t="str">
            <v>F</v>
          </cell>
          <cell r="H6641" t="str">
            <v/>
          </cell>
          <cell r="I6641" t="str">
            <v/>
          </cell>
          <cell r="J6641" t="str">
            <v/>
          </cell>
          <cell r="K6641" t="str">
            <v>Business Jet</v>
          </cell>
          <cell r="L6641" t="str">
            <v>Cessna</v>
          </cell>
          <cell r="M6641" t="str">
            <v>Cessna Citation Longitude</v>
          </cell>
        </row>
        <row r="6642">
          <cell r="A6642">
            <v>587</v>
          </cell>
          <cell r="B6642">
            <v>765</v>
          </cell>
          <cell r="C6642" t="str">
            <v>587#765</v>
          </cell>
          <cell r="D6642">
            <v>10121</v>
          </cell>
          <cell r="E6642">
            <v>2</v>
          </cell>
          <cell r="F6642" t="str">
            <v>F</v>
          </cell>
          <cell r="G6642" t="str">
            <v>F</v>
          </cell>
          <cell r="H6642" t="str">
            <v/>
          </cell>
          <cell r="I6642" t="str">
            <v/>
          </cell>
          <cell r="J6642" t="str">
            <v/>
          </cell>
          <cell r="K6642" t="str">
            <v>Business Jet</v>
          </cell>
          <cell r="L6642" t="str">
            <v>Dassault</v>
          </cell>
          <cell r="M6642" t="str">
            <v>Dassault Falcon 10X</v>
          </cell>
        </row>
        <row r="6643">
          <cell r="A6643">
            <v>51</v>
          </cell>
          <cell r="B6643">
            <v>765</v>
          </cell>
          <cell r="C6643" t="str">
            <v>51#765</v>
          </cell>
          <cell r="D6643">
            <v>10121</v>
          </cell>
          <cell r="E6643">
            <v>2</v>
          </cell>
          <cell r="F6643" t="str">
            <v>F</v>
          </cell>
          <cell r="G6643" t="str">
            <v>F</v>
          </cell>
          <cell r="H6643" t="str">
            <v/>
          </cell>
          <cell r="I6643" t="str">
            <v/>
          </cell>
          <cell r="J6643" t="str">
            <v/>
          </cell>
          <cell r="K6643" t="str">
            <v>Business Jet</v>
          </cell>
          <cell r="L6643" t="str">
            <v>Dassault</v>
          </cell>
          <cell r="M6643" t="str">
            <v>Dassault Falcon 6X</v>
          </cell>
        </row>
        <row r="6644">
          <cell r="A6644">
            <v>54</v>
          </cell>
          <cell r="B6644">
            <v>765</v>
          </cell>
          <cell r="C6644" t="str">
            <v>54#765</v>
          </cell>
          <cell r="D6644">
            <v>10121</v>
          </cell>
          <cell r="E6644">
            <v>2</v>
          </cell>
          <cell r="F6644" t="str">
            <v>F</v>
          </cell>
          <cell r="G6644" t="str">
            <v>F</v>
          </cell>
          <cell r="H6644" t="str">
            <v/>
          </cell>
          <cell r="I6644" t="str">
            <v/>
          </cell>
          <cell r="J6644" t="str">
            <v/>
          </cell>
          <cell r="K6644" t="str">
            <v>Business Jet</v>
          </cell>
          <cell r="L6644" t="str">
            <v>Dassault</v>
          </cell>
          <cell r="M6644" t="str">
            <v>Dassault Falcon 7X/8X</v>
          </cell>
        </row>
        <row r="6645">
          <cell r="A6645">
            <v>50</v>
          </cell>
          <cell r="B6645">
            <v>765</v>
          </cell>
          <cell r="C6645" t="str">
            <v>50#765</v>
          </cell>
          <cell r="D6645">
            <v>10121</v>
          </cell>
          <cell r="E6645">
            <v>2</v>
          </cell>
          <cell r="F6645" t="str">
            <v>F</v>
          </cell>
          <cell r="G6645" t="str">
            <v>F</v>
          </cell>
          <cell r="H6645" t="str">
            <v/>
          </cell>
          <cell r="I6645" t="str">
            <v/>
          </cell>
          <cell r="J6645" t="str">
            <v/>
          </cell>
          <cell r="K6645" t="str">
            <v>Business Jet</v>
          </cell>
          <cell r="L6645" t="str">
            <v>Dassault</v>
          </cell>
          <cell r="M6645" t="str">
            <v>Dassault Falcon 900</v>
          </cell>
        </row>
        <row r="6646">
          <cell r="A6646">
            <v>61</v>
          </cell>
          <cell r="B6646">
            <v>765</v>
          </cell>
          <cell r="C6646" t="str">
            <v>61#765</v>
          </cell>
          <cell r="D6646">
            <v>10121</v>
          </cell>
          <cell r="E6646">
            <v>2</v>
          </cell>
          <cell r="F6646" t="str">
            <v>F</v>
          </cell>
          <cell r="G6646" t="str">
            <v>F</v>
          </cell>
          <cell r="H6646" t="str">
            <v/>
          </cell>
          <cell r="I6646" t="str">
            <v/>
          </cell>
          <cell r="J6646" t="str">
            <v/>
          </cell>
          <cell r="K6646" t="str">
            <v>Business Jet</v>
          </cell>
          <cell r="L6646" t="str">
            <v>Gulfstream</v>
          </cell>
          <cell r="M6646" t="str">
            <v>Gulfstream G500</v>
          </cell>
        </row>
        <row r="6647">
          <cell r="A6647">
            <v>62</v>
          </cell>
          <cell r="B6647">
            <v>765</v>
          </cell>
          <cell r="C6647" t="str">
            <v>62#765</v>
          </cell>
          <cell r="D6647">
            <v>10121</v>
          </cell>
          <cell r="E6647">
            <v>2</v>
          </cell>
          <cell r="F6647" t="str">
            <v>F</v>
          </cell>
          <cell r="G6647" t="str">
            <v>F</v>
          </cell>
          <cell r="H6647" t="str">
            <v/>
          </cell>
          <cell r="I6647" t="str">
            <v/>
          </cell>
          <cell r="J6647" t="str">
            <v/>
          </cell>
          <cell r="K6647" t="str">
            <v>Business Jet</v>
          </cell>
          <cell r="L6647" t="str">
            <v>Gulfstream</v>
          </cell>
          <cell r="M6647" t="str">
            <v xml:space="preserve">Gulfstream G600 </v>
          </cell>
        </row>
        <row r="6648">
          <cell r="A6648">
            <v>60</v>
          </cell>
          <cell r="B6648">
            <v>765</v>
          </cell>
          <cell r="C6648" t="str">
            <v>60#765</v>
          </cell>
          <cell r="D6648">
            <v>10121</v>
          </cell>
          <cell r="E6648">
            <v>2</v>
          </cell>
          <cell r="F6648" t="str">
            <v>F</v>
          </cell>
          <cell r="G6648" t="str">
            <v>F</v>
          </cell>
          <cell r="H6648" t="str">
            <v/>
          </cell>
          <cell r="I6648" t="str">
            <v/>
          </cell>
          <cell r="J6648" t="str">
            <v/>
          </cell>
          <cell r="K6648" t="str">
            <v>Business Jet</v>
          </cell>
          <cell r="L6648" t="str">
            <v>Gulfstream</v>
          </cell>
          <cell r="M6648" t="str">
            <v>Gulfstream G550</v>
          </cell>
        </row>
        <row r="6649">
          <cell r="A6649">
            <v>63</v>
          </cell>
          <cell r="B6649">
            <v>765</v>
          </cell>
          <cell r="C6649" t="str">
            <v>63#765</v>
          </cell>
          <cell r="D6649">
            <v>10121</v>
          </cell>
          <cell r="E6649">
            <v>2</v>
          </cell>
          <cell r="F6649" t="str">
            <v>F</v>
          </cell>
          <cell r="G6649" t="str">
            <v>F</v>
          </cell>
          <cell r="H6649" t="str">
            <v/>
          </cell>
          <cell r="I6649" t="str">
            <v/>
          </cell>
          <cell r="J6649" t="str">
            <v/>
          </cell>
          <cell r="K6649" t="str">
            <v>Business Jet</v>
          </cell>
          <cell r="L6649" t="str">
            <v>Gulfstream</v>
          </cell>
          <cell r="M6649" t="str">
            <v>Gulfstream G650</v>
          </cell>
        </row>
        <row r="6650">
          <cell r="A6650">
            <v>598</v>
          </cell>
          <cell r="B6650">
            <v>765</v>
          </cell>
          <cell r="C6650" t="str">
            <v>598#765</v>
          </cell>
          <cell r="D6650">
            <v>10121</v>
          </cell>
          <cell r="E6650">
            <v>2</v>
          </cell>
          <cell r="F6650" t="str">
            <v>F</v>
          </cell>
          <cell r="G6650" t="str">
            <v>F</v>
          </cell>
          <cell r="H6650" t="str">
            <v/>
          </cell>
          <cell r="I6650" t="str">
            <v/>
          </cell>
          <cell r="J6650" t="str">
            <v/>
          </cell>
          <cell r="K6650" t="str">
            <v>Business Jet</v>
          </cell>
          <cell r="L6650" t="str">
            <v>Gulfstream</v>
          </cell>
          <cell r="M6650" t="str">
            <v>Gulfstream G700</v>
          </cell>
        </row>
        <row r="6651">
          <cell r="A6651">
            <v>38</v>
          </cell>
          <cell r="B6651">
            <v>765</v>
          </cell>
          <cell r="C6651" t="str">
            <v>38#765</v>
          </cell>
          <cell r="D6651">
            <v>10121</v>
          </cell>
          <cell r="E6651">
            <v>2</v>
          </cell>
          <cell r="F6651" t="str">
            <v>F</v>
          </cell>
          <cell r="G6651" t="str">
            <v>F</v>
          </cell>
          <cell r="H6651" t="str">
            <v/>
          </cell>
          <cell r="I6651" t="str">
            <v/>
          </cell>
          <cell r="J6651" t="str">
            <v/>
          </cell>
          <cell r="K6651" t="str">
            <v>Business Jet</v>
          </cell>
          <cell r="L6651" t="str">
            <v>Bombardier</v>
          </cell>
          <cell r="M6651" t="str">
            <v>Bombardier Global 7500/8000</v>
          </cell>
        </row>
        <row r="6652">
          <cell r="A6652">
            <v>36</v>
          </cell>
          <cell r="B6652">
            <v>765</v>
          </cell>
          <cell r="C6652" t="str">
            <v>36#765</v>
          </cell>
          <cell r="D6652">
            <v>10121</v>
          </cell>
          <cell r="E6652">
            <v>2</v>
          </cell>
          <cell r="F6652" t="str">
            <v>F</v>
          </cell>
          <cell r="G6652" t="str">
            <v>F</v>
          </cell>
          <cell r="H6652">
            <v>40000</v>
          </cell>
          <cell r="I6652">
            <v>-0.74697499999999994</v>
          </cell>
          <cell r="J6652" t="str">
            <v/>
          </cell>
          <cell r="K6652" t="str">
            <v>Business Jet</v>
          </cell>
          <cell r="L6652" t="str">
            <v>Bombardier</v>
          </cell>
          <cell r="M6652" t="str">
            <v>Bombardier Global 5000</v>
          </cell>
        </row>
        <row r="6653">
          <cell r="A6653">
            <v>576</v>
          </cell>
          <cell r="B6653">
            <v>765</v>
          </cell>
          <cell r="C6653" t="str">
            <v>576#765</v>
          </cell>
          <cell r="D6653">
            <v>10121</v>
          </cell>
          <cell r="E6653">
            <v>2</v>
          </cell>
          <cell r="F6653" t="str">
            <v>F</v>
          </cell>
          <cell r="G6653" t="str">
            <v>F</v>
          </cell>
          <cell r="H6653" t="str">
            <v/>
          </cell>
          <cell r="I6653" t="str">
            <v/>
          </cell>
          <cell r="J6653" t="str">
            <v/>
          </cell>
          <cell r="K6653" t="str">
            <v>Business Jet</v>
          </cell>
          <cell r="L6653" t="str">
            <v>Bombardier</v>
          </cell>
          <cell r="M6653" t="str">
            <v>Bombardier Global 5500</v>
          </cell>
        </row>
        <row r="6654">
          <cell r="A6654">
            <v>37</v>
          </cell>
          <cell r="B6654">
            <v>765</v>
          </cell>
          <cell r="C6654" t="str">
            <v>37#765</v>
          </cell>
          <cell r="D6654">
            <v>10121</v>
          </cell>
          <cell r="E6654">
            <v>2</v>
          </cell>
          <cell r="F6654" t="str">
            <v>F</v>
          </cell>
          <cell r="G6654" t="str">
            <v>F</v>
          </cell>
          <cell r="H6654" t="str">
            <v/>
          </cell>
          <cell r="I6654" t="str">
            <v/>
          </cell>
          <cell r="J6654" t="str">
            <v/>
          </cell>
          <cell r="K6654" t="str">
            <v>Business Jet</v>
          </cell>
          <cell r="L6654" t="str">
            <v>Bombardier</v>
          </cell>
          <cell r="M6654" t="str">
            <v>Bombardier Global 6000</v>
          </cell>
        </row>
        <row r="6655">
          <cell r="A6655">
            <v>577</v>
          </cell>
          <cell r="B6655">
            <v>765</v>
          </cell>
          <cell r="C6655" t="str">
            <v>577#765</v>
          </cell>
          <cell r="D6655">
            <v>10121</v>
          </cell>
          <cell r="E6655">
            <v>2</v>
          </cell>
          <cell r="F6655" t="str">
            <v>F</v>
          </cell>
          <cell r="G6655" t="str">
            <v>F</v>
          </cell>
          <cell r="H6655" t="str">
            <v/>
          </cell>
          <cell r="I6655" t="str">
            <v/>
          </cell>
          <cell r="J6655" t="str">
            <v/>
          </cell>
          <cell r="K6655" t="str">
            <v>Business Jet</v>
          </cell>
          <cell r="L6655" t="str">
            <v>Bombardier</v>
          </cell>
          <cell r="M6655" t="str">
            <v>Bombardier Global 6500</v>
          </cell>
        </row>
        <row r="6656">
          <cell r="A6656">
            <v>74</v>
          </cell>
          <cell r="B6656">
            <v>765</v>
          </cell>
          <cell r="C6656" t="str">
            <v>74#765</v>
          </cell>
          <cell r="D6656">
            <v>10121</v>
          </cell>
          <cell r="E6656">
            <v>2</v>
          </cell>
          <cell r="F6656" t="str">
            <v>F</v>
          </cell>
          <cell r="G6656" t="str">
            <v>F</v>
          </cell>
          <cell r="H6656" t="str">
            <v/>
          </cell>
          <cell r="I6656" t="str">
            <v/>
          </cell>
          <cell r="J6656" t="str">
            <v/>
          </cell>
          <cell r="K6656" t="str">
            <v>Business Jet</v>
          </cell>
          <cell r="L6656" t="str">
            <v>Embraer</v>
          </cell>
          <cell r="M6656" t="str">
            <v>Embraer Legacy 600/650</v>
          </cell>
        </row>
        <row r="6657">
          <cell r="A6657">
            <v>652</v>
          </cell>
          <cell r="B6657">
            <v>765</v>
          </cell>
          <cell r="C6657" t="str">
            <v>652#765</v>
          </cell>
          <cell r="D6657">
            <v>10121</v>
          </cell>
          <cell r="E6657">
            <v>2</v>
          </cell>
          <cell r="F6657" t="str">
            <v>F</v>
          </cell>
          <cell r="G6657" t="str">
            <v>F</v>
          </cell>
          <cell r="H6657" t="str">
            <v/>
          </cell>
          <cell r="I6657" t="str">
            <v/>
          </cell>
          <cell r="J6657" t="str">
            <v/>
          </cell>
          <cell r="K6657" t="str">
            <v>Business Jet</v>
          </cell>
          <cell r="L6657" t="str">
            <v>Embraer</v>
          </cell>
          <cell r="M6657" t="str">
            <v>Embraer legacy 700</v>
          </cell>
        </row>
        <row r="6658">
          <cell r="A6658">
            <v>73</v>
          </cell>
          <cell r="B6658">
            <v>765</v>
          </cell>
          <cell r="C6658" t="str">
            <v>73#765</v>
          </cell>
          <cell r="D6658">
            <v>10121</v>
          </cell>
          <cell r="E6658">
            <v>2</v>
          </cell>
          <cell r="F6658" t="str">
            <v>F</v>
          </cell>
          <cell r="G6658" t="str">
            <v>F</v>
          </cell>
          <cell r="H6658" t="str">
            <v/>
          </cell>
          <cell r="I6658" t="str">
            <v/>
          </cell>
          <cell r="J6658" t="str">
            <v/>
          </cell>
          <cell r="K6658" t="str">
            <v>Business Jet</v>
          </cell>
          <cell r="L6658" t="str">
            <v>Embraer</v>
          </cell>
          <cell r="M6658" t="str">
            <v>Embraer Lineage 1000</v>
          </cell>
        </row>
        <row r="6659">
          <cell r="A6659">
            <v>651</v>
          </cell>
          <cell r="B6659">
            <v>765</v>
          </cell>
          <cell r="C6659" t="str">
            <v>651#765</v>
          </cell>
          <cell r="D6659">
            <v>10627</v>
          </cell>
          <cell r="E6659">
            <v>2</v>
          </cell>
          <cell r="F6659" t="str">
            <v>G</v>
          </cell>
          <cell r="G6659" t="str">
            <v>G (105% F) [$10,121]</v>
          </cell>
          <cell r="H6659" t="str">
            <v/>
          </cell>
          <cell r="I6659" t="str">
            <v/>
          </cell>
          <cell r="J6659" t="str">
            <v/>
          </cell>
          <cell r="K6659" t="str">
            <v>Business Jet</v>
          </cell>
          <cell r="L6659" t="str">
            <v>Gulfstream</v>
          </cell>
          <cell r="M6659" t="str">
            <v>Gulfstream G400</v>
          </cell>
        </row>
        <row r="6660">
          <cell r="A6660">
            <v>670</v>
          </cell>
          <cell r="B6660">
            <v>765</v>
          </cell>
          <cell r="C6660" t="str">
            <v>670#765</v>
          </cell>
          <cell r="D6660">
            <v>10627</v>
          </cell>
          <cell r="E6660">
            <v>2</v>
          </cell>
          <cell r="F6660" t="str">
            <v>G</v>
          </cell>
          <cell r="G6660" t="str">
            <v>G (105% F) [$10,121]</v>
          </cell>
          <cell r="H6660" t="str">
            <v/>
          </cell>
          <cell r="I6660" t="str">
            <v/>
          </cell>
          <cell r="J6660" t="str">
            <v/>
          </cell>
          <cell r="K6660" t="str">
            <v>Business Jet</v>
          </cell>
          <cell r="L6660" t="str">
            <v>Gulfstream</v>
          </cell>
          <cell r="M6660" t="str">
            <v>Gulfstream G800</v>
          </cell>
        </row>
        <row r="6661">
          <cell r="A6661">
            <v>90</v>
          </cell>
          <cell r="B6661">
            <v>765</v>
          </cell>
          <cell r="C6661" t="str">
            <v>90#765</v>
          </cell>
          <cell r="D6661">
            <v>15627</v>
          </cell>
          <cell r="E6661">
            <v>4</v>
          </cell>
          <cell r="F6661" t="str">
            <v>H</v>
          </cell>
          <cell r="G6661" t="str">
            <v>H</v>
          </cell>
          <cell r="H6661" t="str">
            <v/>
          </cell>
          <cell r="I6661" t="str">
            <v/>
          </cell>
          <cell r="J6661" t="str">
            <v/>
          </cell>
          <cell r="K6661" t="str">
            <v>Helicopter</v>
          </cell>
          <cell r="L6661" t="str">
            <v>Bell</v>
          </cell>
          <cell r="M6661" t="str">
            <v>Bell 407</v>
          </cell>
        </row>
        <row r="6662">
          <cell r="A6662">
            <v>583</v>
          </cell>
          <cell r="B6662">
            <v>765</v>
          </cell>
          <cell r="C6662" t="str">
            <v>583#765</v>
          </cell>
          <cell r="D6662">
            <v>15627</v>
          </cell>
          <cell r="E6662">
            <v>4</v>
          </cell>
          <cell r="F6662" t="str">
            <v>H</v>
          </cell>
          <cell r="G6662" t="str">
            <v>H</v>
          </cell>
          <cell r="H6662" t="str">
            <v/>
          </cell>
          <cell r="I6662" t="str">
            <v/>
          </cell>
          <cell r="J6662" t="str">
            <v/>
          </cell>
          <cell r="K6662" t="str">
            <v>Helicopter</v>
          </cell>
          <cell r="L6662" t="str">
            <v>Subaru/Bell</v>
          </cell>
          <cell r="M6662" t="str">
            <v>Subaru/Bell 412</v>
          </cell>
        </row>
        <row r="6663">
          <cell r="A6663">
            <v>112</v>
          </cell>
          <cell r="B6663">
            <v>765</v>
          </cell>
          <cell r="C6663" t="str">
            <v>112#765</v>
          </cell>
          <cell r="D6663">
            <v>15627</v>
          </cell>
          <cell r="E6663">
            <v>4</v>
          </cell>
          <cell r="F6663" t="str">
            <v>H</v>
          </cell>
          <cell r="G6663" t="str">
            <v>H</v>
          </cell>
          <cell r="H6663" t="str">
            <v/>
          </cell>
          <cell r="I6663" t="str">
            <v/>
          </cell>
          <cell r="J6663" t="str">
            <v/>
          </cell>
          <cell r="K6663" t="str">
            <v>Helicopter</v>
          </cell>
          <cell r="L6663" t="str">
            <v>Airbus</v>
          </cell>
          <cell r="M6663" t="str">
            <v>Airbus H120 Colibri</v>
          </cell>
        </row>
        <row r="6664">
          <cell r="A6664">
            <v>107</v>
          </cell>
          <cell r="B6664">
            <v>765</v>
          </cell>
          <cell r="C6664" t="str">
            <v>107#765</v>
          </cell>
          <cell r="D6664">
            <v>15627</v>
          </cell>
          <cell r="E6664">
            <v>4</v>
          </cell>
          <cell r="F6664" t="str">
            <v>H</v>
          </cell>
          <cell r="G6664" t="str">
            <v>H</v>
          </cell>
          <cell r="H6664" t="str">
            <v/>
          </cell>
          <cell r="I6664" t="str">
            <v/>
          </cell>
          <cell r="J6664" t="str">
            <v/>
          </cell>
          <cell r="K6664" t="str">
            <v>Helicopter</v>
          </cell>
          <cell r="L6664" t="str">
            <v>Airbus</v>
          </cell>
          <cell r="M6664" t="str">
            <v>Airbus H125</v>
          </cell>
        </row>
        <row r="6665">
          <cell r="A6665">
            <v>108</v>
          </cell>
          <cell r="B6665">
            <v>765</v>
          </cell>
          <cell r="C6665" t="str">
            <v>108#765</v>
          </cell>
          <cell r="D6665">
            <v>15627</v>
          </cell>
          <cell r="E6665">
            <v>4</v>
          </cell>
          <cell r="F6665" t="str">
            <v>H</v>
          </cell>
          <cell r="G6665" t="str">
            <v>H</v>
          </cell>
          <cell r="H6665" t="str">
            <v/>
          </cell>
          <cell r="I6665" t="str">
            <v/>
          </cell>
          <cell r="J6665" t="str">
            <v/>
          </cell>
          <cell r="K6665" t="str">
            <v>Helicopter</v>
          </cell>
          <cell r="L6665" t="str">
            <v>Airbus</v>
          </cell>
          <cell r="M6665" t="str">
            <v>Airbus H130</v>
          </cell>
        </row>
        <row r="6666">
          <cell r="A6666">
            <v>483</v>
          </cell>
          <cell r="B6666">
            <v>765</v>
          </cell>
          <cell r="C6666" t="str">
            <v>483#765</v>
          </cell>
          <cell r="D6666">
            <v>15627</v>
          </cell>
          <cell r="E6666">
            <v>4</v>
          </cell>
          <cell r="F6666" t="str">
            <v>H</v>
          </cell>
          <cell r="G6666" t="str">
            <v>H</v>
          </cell>
          <cell r="H6666" t="str">
            <v/>
          </cell>
          <cell r="I6666" t="str">
            <v/>
          </cell>
          <cell r="J6666" t="str">
            <v/>
          </cell>
          <cell r="K6666" t="str">
            <v>Helicopter</v>
          </cell>
          <cell r="L6666" t="str">
            <v>Airbus</v>
          </cell>
          <cell r="M6666" t="str">
            <v>Airbus H135</v>
          </cell>
        </row>
        <row r="6667">
          <cell r="A6667">
            <v>111</v>
          </cell>
          <cell r="B6667">
            <v>765</v>
          </cell>
          <cell r="C6667" t="str">
            <v>111#765</v>
          </cell>
          <cell r="D6667">
            <v>15627</v>
          </cell>
          <cell r="E6667">
            <v>4</v>
          </cell>
          <cell r="F6667" t="str">
            <v>H</v>
          </cell>
          <cell r="G6667" t="str">
            <v>H</v>
          </cell>
          <cell r="H6667" t="str">
            <v/>
          </cell>
          <cell r="I6667" t="str">
            <v/>
          </cell>
          <cell r="J6667" t="str">
            <v/>
          </cell>
          <cell r="K6667" t="str">
            <v>Helicopter</v>
          </cell>
          <cell r="L6667" t="str">
            <v>Airbus</v>
          </cell>
          <cell r="M6667" t="str">
            <v>Airbus H135</v>
          </cell>
        </row>
        <row r="6668">
          <cell r="A6668">
            <v>113</v>
          </cell>
          <cell r="B6668">
            <v>765</v>
          </cell>
          <cell r="C6668" t="str">
            <v>113#765</v>
          </cell>
          <cell r="D6668">
            <v>15627</v>
          </cell>
          <cell r="E6668">
            <v>4</v>
          </cell>
          <cell r="F6668" t="str">
            <v>H</v>
          </cell>
          <cell r="G6668" t="str">
            <v>H</v>
          </cell>
          <cell r="H6668" t="str">
            <v/>
          </cell>
          <cell r="I6668" t="str">
            <v/>
          </cell>
          <cell r="J6668" t="str">
            <v/>
          </cell>
          <cell r="K6668" t="str">
            <v>Helicopter</v>
          </cell>
          <cell r="L6668" t="str">
            <v>Airbus</v>
          </cell>
          <cell r="M6668" t="str">
            <v>Airbus H145/Kawasaki BK117</v>
          </cell>
        </row>
        <row r="6669">
          <cell r="A6669">
            <v>106</v>
          </cell>
          <cell r="B6669">
            <v>765</v>
          </cell>
          <cell r="C6669" t="str">
            <v>106#765</v>
          </cell>
          <cell r="D6669">
            <v>15627</v>
          </cell>
          <cell r="E6669">
            <v>4</v>
          </cell>
          <cell r="F6669" t="str">
            <v>H</v>
          </cell>
          <cell r="G6669" t="str">
            <v>H</v>
          </cell>
          <cell r="H6669" t="str">
            <v/>
          </cell>
          <cell r="I6669" t="str">
            <v/>
          </cell>
          <cell r="J6669" t="str">
            <v/>
          </cell>
          <cell r="K6669" t="str">
            <v>Helicopter</v>
          </cell>
          <cell r="L6669" t="str">
            <v>Airbus</v>
          </cell>
          <cell r="M6669" t="str">
            <v>Airbus H355</v>
          </cell>
        </row>
        <row r="6670">
          <cell r="A6670">
            <v>223</v>
          </cell>
          <cell r="B6670">
            <v>765</v>
          </cell>
          <cell r="C6670" t="str">
            <v>223#765</v>
          </cell>
          <cell r="D6670">
            <v>15627</v>
          </cell>
          <cell r="E6670">
            <v>4</v>
          </cell>
          <cell r="F6670" t="str">
            <v>H</v>
          </cell>
          <cell r="G6670" t="str">
            <v>H</v>
          </cell>
          <cell r="H6670" t="str">
            <v/>
          </cell>
          <cell r="I6670" t="str">
            <v/>
          </cell>
          <cell r="J6670" t="str">
            <v/>
          </cell>
          <cell r="K6670" t="str">
            <v>Helicopter</v>
          </cell>
          <cell r="L6670" t="str">
            <v>Kawasaki</v>
          </cell>
          <cell r="M6670" t="str">
            <v>Kawasaki BK 117</v>
          </cell>
        </row>
        <row r="6671">
          <cell r="A6671">
            <v>118</v>
          </cell>
          <cell r="B6671">
            <v>765</v>
          </cell>
          <cell r="C6671" t="str">
            <v>118#765</v>
          </cell>
          <cell r="D6671">
            <v>15627</v>
          </cell>
          <cell r="E6671">
            <v>2</v>
          </cell>
          <cell r="F6671" t="str">
            <v>H</v>
          </cell>
          <cell r="G6671" t="str">
            <v>H</v>
          </cell>
          <cell r="H6671" t="str">
            <v/>
          </cell>
          <cell r="I6671" t="str">
            <v/>
          </cell>
          <cell r="J6671" t="str">
            <v/>
          </cell>
          <cell r="K6671" t="str">
            <v>Helicopter</v>
          </cell>
          <cell r="L6671" t="str">
            <v>Kawasaki</v>
          </cell>
          <cell r="M6671" t="str">
            <v>Kawasaki OH-1</v>
          </cell>
        </row>
        <row r="6672">
          <cell r="A6672">
            <v>615</v>
          </cell>
          <cell r="B6672">
            <v>765</v>
          </cell>
          <cell r="C6672" t="str">
            <v>615#765</v>
          </cell>
          <cell r="D6672">
            <v>15627</v>
          </cell>
          <cell r="E6672">
            <v>4</v>
          </cell>
          <cell r="F6672" t="str">
            <v>H</v>
          </cell>
          <cell r="G6672" t="str">
            <v>H</v>
          </cell>
          <cell r="H6672" t="str">
            <v/>
          </cell>
          <cell r="I6672" t="str">
            <v/>
          </cell>
          <cell r="J6672" t="str">
            <v/>
          </cell>
          <cell r="K6672" t="str">
            <v>Helicopter</v>
          </cell>
          <cell r="L6672" t="str">
            <v>Leonardo</v>
          </cell>
          <cell r="M6672" t="str">
            <v>Leonardo Kopter</v>
          </cell>
        </row>
        <row r="6673">
          <cell r="A6673">
            <v>103</v>
          </cell>
          <cell r="B6673">
            <v>765</v>
          </cell>
          <cell r="C6673" t="str">
            <v>103#765</v>
          </cell>
          <cell r="D6673">
            <v>15627</v>
          </cell>
          <cell r="E6673">
            <v>2</v>
          </cell>
          <cell r="F6673" t="str">
            <v>H</v>
          </cell>
          <cell r="G6673" t="str">
            <v>H</v>
          </cell>
          <cell r="H6673" t="str">
            <v/>
          </cell>
          <cell r="I6673" t="str">
            <v/>
          </cell>
          <cell r="J6673" t="str">
            <v/>
          </cell>
          <cell r="K6673" t="str">
            <v>Helicopter</v>
          </cell>
          <cell r="L6673" t="str">
            <v>Leonardo</v>
          </cell>
          <cell r="M6673" t="str">
            <v>Leonardo AW101</v>
          </cell>
        </row>
        <row r="6674">
          <cell r="A6674">
            <v>455</v>
          </cell>
          <cell r="B6674">
            <v>765</v>
          </cell>
          <cell r="C6674" t="str">
            <v>455#765</v>
          </cell>
          <cell r="D6674">
            <v>15627</v>
          </cell>
          <cell r="E6674">
            <v>4</v>
          </cell>
          <cell r="F6674" t="str">
            <v>H</v>
          </cell>
          <cell r="G6674" t="str">
            <v>H</v>
          </cell>
          <cell r="H6674" t="str">
            <v/>
          </cell>
          <cell r="I6674" t="str">
            <v/>
          </cell>
          <cell r="J6674" t="str">
            <v/>
          </cell>
          <cell r="K6674" t="str">
            <v>Helicopter</v>
          </cell>
          <cell r="L6674" t="str">
            <v>Leonardo</v>
          </cell>
          <cell r="M6674" t="str">
            <v>Leonardo AW109</v>
          </cell>
        </row>
        <row r="6675">
          <cell r="A6675">
            <v>83</v>
          </cell>
          <cell r="B6675">
            <v>765</v>
          </cell>
          <cell r="C6675" t="str">
            <v>83#765</v>
          </cell>
          <cell r="D6675">
            <v>15627</v>
          </cell>
          <cell r="E6675">
            <v>4</v>
          </cell>
          <cell r="F6675" t="str">
            <v>H</v>
          </cell>
          <cell r="G6675" t="str">
            <v>H</v>
          </cell>
          <cell r="H6675" t="str">
            <v/>
          </cell>
          <cell r="I6675" t="str">
            <v/>
          </cell>
          <cell r="J6675" t="str">
            <v/>
          </cell>
          <cell r="K6675" t="str">
            <v>Helicopter</v>
          </cell>
          <cell r="L6675" t="str">
            <v>Leonardo</v>
          </cell>
          <cell r="M6675" t="str">
            <v>Leonardo AW109</v>
          </cell>
        </row>
        <row r="6676">
          <cell r="A6676">
            <v>84</v>
          </cell>
          <cell r="B6676">
            <v>765</v>
          </cell>
          <cell r="C6676" t="str">
            <v>84#765</v>
          </cell>
          <cell r="D6676">
            <v>15627</v>
          </cell>
          <cell r="E6676">
            <v>4</v>
          </cell>
          <cell r="F6676" t="str">
            <v>H</v>
          </cell>
          <cell r="G6676" t="str">
            <v>H</v>
          </cell>
          <cell r="H6676" t="str">
            <v/>
          </cell>
          <cell r="I6676" t="str">
            <v/>
          </cell>
          <cell r="J6676" t="str">
            <v/>
          </cell>
          <cell r="K6676" t="str">
            <v>Helicopter</v>
          </cell>
          <cell r="L6676" t="str">
            <v>Leonardo</v>
          </cell>
          <cell r="M6676" t="str">
            <v>Leonardo AW119 Koala</v>
          </cell>
        </row>
        <row r="6677">
          <cell r="A6677">
            <v>86</v>
          </cell>
          <cell r="B6677">
            <v>765</v>
          </cell>
          <cell r="C6677" t="str">
            <v>86#765</v>
          </cell>
          <cell r="D6677">
            <v>15627</v>
          </cell>
          <cell r="E6677">
            <v>4</v>
          </cell>
          <cell r="F6677" t="str">
            <v>H</v>
          </cell>
          <cell r="G6677" t="str">
            <v>H</v>
          </cell>
          <cell r="H6677" t="str">
            <v/>
          </cell>
          <cell r="I6677" t="str">
            <v/>
          </cell>
          <cell r="J6677" t="str">
            <v/>
          </cell>
          <cell r="K6677" t="str">
            <v>Helicopter</v>
          </cell>
          <cell r="L6677" t="str">
            <v>Leonardo</v>
          </cell>
          <cell r="M6677" t="str">
            <v>Leonardo AW139</v>
          </cell>
        </row>
        <row r="6678">
          <cell r="A6678">
            <v>120</v>
          </cell>
          <cell r="B6678">
            <v>765</v>
          </cell>
          <cell r="C6678" t="str">
            <v>120#765</v>
          </cell>
          <cell r="D6678">
            <v>15627</v>
          </cell>
          <cell r="E6678">
            <v>4</v>
          </cell>
          <cell r="F6678" t="str">
            <v>H</v>
          </cell>
          <cell r="G6678" t="str">
            <v>H</v>
          </cell>
          <cell r="H6678" t="str">
            <v/>
          </cell>
          <cell r="I6678" t="str">
            <v/>
          </cell>
          <cell r="J6678" t="str">
            <v/>
          </cell>
          <cell r="K6678" t="str">
            <v>Helicopter</v>
          </cell>
          <cell r="L6678" t="str">
            <v>MD</v>
          </cell>
          <cell r="M6678" t="str">
            <v>MD Helicopters MD 500/600</v>
          </cell>
        </row>
        <row r="6679">
          <cell r="A6679">
            <v>119</v>
          </cell>
          <cell r="B6679">
            <v>765</v>
          </cell>
          <cell r="C6679" t="str">
            <v>119#765</v>
          </cell>
          <cell r="D6679">
            <v>15627</v>
          </cell>
          <cell r="E6679">
            <v>4</v>
          </cell>
          <cell r="F6679" t="str">
            <v>H</v>
          </cell>
          <cell r="G6679" t="str">
            <v>H</v>
          </cell>
          <cell r="H6679" t="str">
            <v/>
          </cell>
          <cell r="I6679" t="str">
            <v/>
          </cell>
          <cell r="J6679" t="str">
            <v/>
          </cell>
          <cell r="K6679" t="str">
            <v>Helicopter</v>
          </cell>
          <cell r="L6679" t="str">
            <v>MD</v>
          </cell>
          <cell r="M6679" t="str">
            <v>MD Helicopters MD Explorer</v>
          </cell>
        </row>
        <row r="6680">
          <cell r="A6680">
            <v>582</v>
          </cell>
          <cell r="B6680">
            <v>765</v>
          </cell>
          <cell r="C6680" t="str">
            <v>582#765</v>
          </cell>
          <cell r="D6680">
            <v>15627</v>
          </cell>
          <cell r="E6680">
            <v>2</v>
          </cell>
          <cell r="F6680" t="str">
            <v>H</v>
          </cell>
          <cell r="G6680" t="str">
            <v>H</v>
          </cell>
          <cell r="H6680" t="str">
            <v/>
          </cell>
          <cell r="I6680" t="str">
            <v/>
          </cell>
          <cell r="J6680" t="str">
            <v/>
          </cell>
          <cell r="K6680" t="str">
            <v>Helicopter</v>
          </cell>
          <cell r="L6680" t="str">
            <v>Boeing/Leonardo</v>
          </cell>
          <cell r="M6680" t="str">
            <v>Boeing/Leonardo MH139</v>
          </cell>
        </row>
        <row r="6681">
          <cell r="A6681">
            <v>169</v>
          </cell>
          <cell r="B6681">
            <v>765</v>
          </cell>
          <cell r="C6681" t="str">
            <v>169#765</v>
          </cell>
          <cell r="D6681">
            <v>15627</v>
          </cell>
          <cell r="E6681">
            <v>4</v>
          </cell>
          <cell r="F6681" t="str">
            <v>H</v>
          </cell>
          <cell r="G6681" t="str">
            <v>H</v>
          </cell>
          <cell r="H6681" t="str">
            <v/>
          </cell>
          <cell r="I6681" t="str">
            <v/>
          </cell>
          <cell r="J6681" t="str">
            <v/>
          </cell>
          <cell r="K6681" t="str">
            <v>Turboprop Trainers / Light Attack</v>
          </cell>
          <cell r="L6681" t="str">
            <v>Beechcraft</v>
          </cell>
          <cell r="M6681" t="str">
            <v>Beechcraft T-6 Texan II</v>
          </cell>
        </row>
        <row r="6682">
          <cell r="A6682">
            <v>172</v>
          </cell>
          <cell r="B6682">
            <v>765</v>
          </cell>
          <cell r="C6682" t="str">
            <v>172#765</v>
          </cell>
          <cell r="D6682">
            <v>15627</v>
          </cell>
          <cell r="E6682">
            <v>4</v>
          </cell>
          <cell r="F6682" t="str">
            <v>H</v>
          </cell>
          <cell r="G6682" t="str">
            <v>H</v>
          </cell>
          <cell r="H6682" t="str">
            <v/>
          </cell>
          <cell r="I6682" t="str">
            <v/>
          </cell>
          <cell r="J6682" t="str">
            <v/>
          </cell>
          <cell r="K6682" t="str">
            <v>Turboprop Trainers / Light Attack</v>
          </cell>
          <cell r="L6682" t="str">
            <v>Grob</v>
          </cell>
          <cell r="M6682" t="str">
            <v>Grob G 120TP</v>
          </cell>
        </row>
        <row r="6683">
          <cell r="A6683">
            <v>677</v>
          </cell>
          <cell r="B6683">
            <v>765</v>
          </cell>
          <cell r="C6683" t="str">
            <v>677#765</v>
          </cell>
          <cell r="D6683">
            <v>15627</v>
          </cell>
          <cell r="E6683">
            <v>4</v>
          </cell>
          <cell r="F6683" t="str">
            <v>H</v>
          </cell>
          <cell r="G6683" t="str">
            <v>H</v>
          </cell>
          <cell r="H6683" t="str">
            <v/>
          </cell>
          <cell r="I6683" t="str">
            <v/>
          </cell>
          <cell r="J6683" t="str">
            <v/>
          </cell>
          <cell r="K6683" t="str">
            <v>Turboprop Trainers / Light Attack</v>
          </cell>
          <cell r="L6683" t="str">
            <v>HAL</v>
          </cell>
          <cell r="M6683" t="str">
            <v>HAL HHT-40</v>
          </cell>
        </row>
        <row r="6684">
          <cell r="A6684">
            <v>227</v>
          </cell>
          <cell r="B6684">
            <v>765</v>
          </cell>
          <cell r="C6684" t="str">
            <v>227#765</v>
          </cell>
          <cell r="D6684">
            <v>15627</v>
          </cell>
          <cell r="E6684">
            <v>4</v>
          </cell>
          <cell r="F6684" t="str">
            <v>H</v>
          </cell>
          <cell r="G6684" t="str">
            <v>H</v>
          </cell>
          <cell r="H6684" t="str">
            <v/>
          </cell>
          <cell r="I6684" t="str">
            <v/>
          </cell>
          <cell r="J6684" t="str">
            <v/>
          </cell>
          <cell r="K6684" t="str">
            <v>Turboprop Trainers / Light Attack</v>
          </cell>
          <cell r="L6684" t="str">
            <v>Other Turboprop trainers</v>
          </cell>
          <cell r="M6684" t="str">
            <v>Other Turboprop trainers/light attack</v>
          </cell>
        </row>
        <row r="6685">
          <cell r="A6685">
            <v>177</v>
          </cell>
          <cell r="B6685">
            <v>765</v>
          </cell>
          <cell r="C6685" t="str">
            <v>177#765</v>
          </cell>
          <cell r="D6685">
            <v>15627</v>
          </cell>
          <cell r="E6685">
            <v>4</v>
          </cell>
          <cell r="F6685" t="str">
            <v>H</v>
          </cell>
          <cell r="G6685" t="str">
            <v>H</v>
          </cell>
          <cell r="H6685" t="str">
            <v/>
          </cell>
          <cell r="I6685" t="str">
            <v/>
          </cell>
          <cell r="J6685" t="str">
            <v/>
          </cell>
          <cell r="K6685" t="str">
            <v>Turboprop Trainers / Light Attack</v>
          </cell>
          <cell r="L6685" t="str">
            <v>Pilatus</v>
          </cell>
          <cell r="M6685" t="str">
            <v>Pilatus PC-7 Mk II</v>
          </cell>
        </row>
        <row r="6686">
          <cell r="A6686">
            <v>178</v>
          </cell>
          <cell r="B6686">
            <v>765</v>
          </cell>
          <cell r="C6686" t="str">
            <v>178#765</v>
          </cell>
          <cell r="D6686">
            <v>15627</v>
          </cell>
          <cell r="E6686">
            <v>4</v>
          </cell>
          <cell r="F6686" t="str">
            <v>H</v>
          </cell>
          <cell r="G6686" t="str">
            <v>H</v>
          </cell>
          <cell r="H6686" t="str">
            <v/>
          </cell>
          <cell r="I6686" t="str">
            <v/>
          </cell>
          <cell r="J6686" t="str">
            <v/>
          </cell>
          <cell r="K6686" t="str">
            <v>Turboprop Trainers / Light Attack</v>
          </cell>
          <cell r="L6686" t="str">
            <v>Pilatus</v>
          </cell>
          <cell r="M6686" t="str">
            <v>Pilatus PC-9/PC-21</v>
          </cell>
        </row>
        <row r="6687">
          <cell r="A6687">
            <v>170</v>
          </cell>
          <cell r="B6687">
            <v>765</v>
          </cell>
          <cell r="C6687" t="str">
            <v>170#765</v>
          </cell>
          <cell r="D6687">
            <v>15627</v>
          </cell>
          <cell r="E6687">
            <v>4</v>
          </cell>
          <cell r="F6687" t="str">
            <v>H</v>
          </cell>
          <cell r="G6687" t="str">
            <v>H</v>
          </cell>
          <cell r="H6687" t="str">
            <v/>
          </cell>
          <cell r="I6687" t="str">
            <v/>
          </cell>
          <cell r="J6687" t="str">
            <v/>
          </cell>
          <cell r="K6687" t="str">
            <v>Turboprop Trainers / Light Attack</v>
          </cell>
          <cell r="L6687" t="str">
            <v>Embraer</v>
          </cell>
          <cell r="M6687" t="str">
            <v>Embraer EMB 312/314 Tucano</v>
          </cell>
        </row>
        <row r="6688">
          <cell r="A6688">
            <v>544</v>
          </cell>
          <cell r="B6688">
            <v>765</v>
          </cell>
          <cell r="C6688" t="str">
            <v>544#765</v>
          </cell>
          <cell r="D6688">
            <v>22317</v>
          </cell>
          <cell r="E6688">
            <v>4</v>
          </cell>
          <cell r="F6688" t="str">
            <v>I</v>
          </cell>
          <cell r="G6688" t="str">
            <v>I (143% H) [$15,627]</v>
          </cell>
          <cell r="H6688" t="str">
            <v/>
          </cell>
          <cell r="I6688" t="str">
            <v/>
          </cell>
          <cell r="J6688" t="str">
            <v/>
          </cell>
          <cell r="K6688" t="str">
            <v>Turbine GA</v>
          </cell>
          <cell r="L6688" t="str">
            <v>Air</v>
          </cell>
          <cell r="M6688" t="str">
            <v>Air Tractor</v>
          </cell>
        </row>
        <row r="6689">
          <cell r="A6689">
            <v>545</v>
          </cell>
          <cell r="B6689">
            <v>765</v>
          </cell>
          <cell r="C6689" t="str">
            <v>545#765</v>
          </cell>
          <cell r="D6689">
            <v>22317</v>
          </cell>
          <cell r="E6689">
            <v>4</v>
          </cell>
          <cell r="F6689" t="str">
            <v>I</v>
          </cell>
          <cell r="G6689" t="str">
            <v>I (143% H) [$15,627]</v>
          </cell>
          <cell r="H6689" t="str">
            <v/>
          </cell>
          <cell r="I6689" t="str">
            <v/>
          </cell>
          <cell r="J6689" t="str">
            <v/>
          </cell>
          <cell r="K6689" t="str">
            <v>Turbine GA</v>
          </cell>
          <cell r="L6689" t="str">
            <v>GippsAero</v>
          </cell>
          <cell r="M6689" t="str">
            <v>GippsAero GA10 Airvan</v>
          </cell>
        </row>
        <row r="6690">
          <cell r="A6690">
            <v>548</v>
          </cell>
          <cell r="B6690">
            <v>765</v>
          </cell>
          <cell r="C6690" t="str">
            <v>548#765</v>
          </cell>
          <cell r="D6690">
            <v>22317</v>
          </cell>
          <cell r="E6690">
            <v>4</v>
          </cell>
          <cell r="F6690" t="str">
            <v>I</v>
          </cell>
          <cell r="G6690" t="str">
            <v>I (143% H) [$15,627]</v>
          </cell>
          <cell r="H6690" t="str">
            <v/>
          </cell>
          <cell r="I6690" t="str">
            <v/>
          </cell>
          <cell r="J6690" t="str">
            <v/>
          </cell>
          <cell r="K6690" t="str">
            <v>Turbine GA</v>
          </cell>
          <cell r="L6690" t="str">
            <v>Ayres</v>
          </cell>
          <cell r="M6690" t="str">
            <v>Ayres Thrush 510</v>
          </cell>
        </row>
        <row r="6691">
          <cell r="A6691">
            <v>549</v>
          </cell>
          <cell r="B6691">
            <v>765</v>
          </cell>
          <cell r="C6691" t="str">
            <v>549#765</v>
          </cell>
          <cell r="D6691">
            <v>22317</v>
          </cell>
          <cell r="E6691">
            <v>4</v>
          </cell>
          <cell r="F6691" t="str">
            <v>I</v>
          </cell>
          <cell r="G6691" t="str">
            <v>I (143% H) [$15,627]</v>
          </cell>
          <cell r="H6691" t="str">
            <v/>
          </cell>
          <cell r="I6691" t="str">
            <v/>
          </cell>
          <cell r="J6691" t="str">
            <v/>
          </cell>
          <cell r="K6691" t="str">
            <v>Turbine GA</v>
          </cell>
          <cell r="L6691" t="str">
            <v>Ayres</v>
          </cell>
          <cell r="M6691" t="str">
            <v>Ayres Thrush SR2</v>
          </cell>
        </row>
        <row r="6692">
          <cell r="A6692">
            <v>80</v>
          </cell>
          <cell r="B6692">
            <v>765</v>
          </cell>
          <cell r="C6692" t="str">
            <v>80#765</v>
          </cell>
          <cell r="D6692">
            <v>22317</v>
          </cell>
          <cell r="E6692">
            <v>4</v>
          </cell>
          <cell r="F6692" t="str">
            <v>I</v>
          </cell>
          <cell r="G6692" t="str">
            <v>I (143% H) [$15,627]</v>
          </cell>
          <cell r="H6692" t="str">
            <v/>
          </cell>
          <cell r="I6692" t="str">
            <v/>
          </cell>
          <cell r="J6692" t="str">
            <v/>
          </cell>
          <cell r="K6692" t="str">
            <v>Turbine GA</v>
          </cell>
          <cell r="L6692" t="str">
            <v>Beechcraft</v>
          </cell>
          <cell r="M6692" t="str">
            <v>Beechcraft King Air</v>
          </cell>
        </row>
        <row r="6693">
          <cell r="A6693">
            <v>82</v>
          </cell>
          <cell r="B6693">
            <v>765</v>
          </cell>
          <cell r="C6693" t="str">
            <v>82#765</v>
          </cell>
          <cell r="D6693">
            <v>22317</v>
          </cell>
          <cell r="E6693">
            <v>4</v>
          </cell>
          <cell r="F6693" t="str">
            <v>I</v>
          </cell>
          <cell r="G6693" t="str">
            <v>I (143% H) [$15,627]</v>
          </cell>
          <cell r="H6693" t="str">
            <v/>
          </cell>
          <cell r="I6693" t="str">
            <v/>
          </cell>
          <cell r="J6693" t="str">
            <v/>
          </cell>
          <cell r="K6693" t="str">
            <v>Turbine GA</v>
          </cell>
          <cell r="L6693" t="str">
            <v>Cessna</v>
          </cell>
          <cell r="M6693" t="str">
            <v>Cessna 208 Caravan</v>
          </cell>
        </row>
        <row r="6694">
          <cell r="A6694">
            <v>308</v>
          </cell>
          <cell r="B6694">
            <v>765</v>
          </cell>
          <cell r="C6694" t="str">
            <v>308#765</v>
          </cell>
          <cell r="D6694">
            <v>22317</v>
          </cell>
          <cell r="E6694">
            <v>4</v>
          </cell>
          <cell r="F6694" t="str">
            <v>I</v>
          </cell>
          <cell r="G6694" t="str">
            <v>I (143% H) [$15,627]</v>
          </cell>
          <cell r="H6694" t="str">
            <v/>
          </cell>
          <cell r="I6694" t="str">
            <v/>
          </cell>
          <cell r="J6694" t="str">
            <v/>
          </cell>
          <cell r="K6694" t="str">
            <v>Turbine GA</v>
          </cell>
          <cell r="L6694" t="str">
            <v>Cessna</v>
          </cell>
          <cell r="M6694" t="str">
            <v>Cessna 408 SkyCourier</v>
          </cell>
        </row>
        <row r="6695">
          <cell r="A6695">
            <v>81</v>
          </cell>
          <cell r="B6695">
            <v>765</v>
          </cell>
          <cell r="C6695" t="str">
            <v>81#765</v>
          </cell>
          <cell r="D6695">
            <v>22317</v>
          </cell>
          <cell r="E6695">
            <v>4</v>
          </cell>
          <cell r="F6695" t="str">
            <v>I</v>
          </cell>
          <cell r="G6695" t="str">
            <v>I (143% H) [$15,627]</v>
          </cell>
          <cell r="H6695" t="str">
            <v/>
          </cell>
          <cell r="I6695" t="str">
            <v/>
          </cell>
          <cell r="J6695" t="str">
            <v/>
          </cell>
          <cell r="K6695" t="str">
            <v>Turbine GA</v>
          </cell>
          <cell r="L6695" t="str">
            <v>Cessna</v>
          </cell>
          <cell r="M6695" t="str">
            <v>Cessna Denali</v>
          </cell>
        </row>
        <row r="6696">
          <cell r="A6696">
            <v>224</v>
          </cell>
          <cell r="B6696">
            <v>765</v>
          </cell>
          <cell r="C6696" t="str">
            <v>224#765</v>
          </cell>
          <cell r="D6696">
            <v>22317</v>
          </cell>
          <cell r="E6696">
            <v>4</v>
          </cell>
          <cell r="F6696" t="str">
            <v>I</v>
          </cell>
          <cell r="G6696" t="str">
            <v>I (143% H) [$15,627]</v>
          </cell>
          <cell r="H6696" t="str">
            <v/>
          </cell>
          <cell r="I6696" t="str">
            <v/>
          </cell>
          <cell r="J6696" t="str">
            <v/>
          </cell>
          <cell r="K6696" t="str">
            <v>Turbine GA</v>
          </cell>
          <cell r="L6696" t="str">
            <v>Dornier</v>
          </cell>
          <cell r="M6696" t="str">
            <v>Dornier Do 228</v>
          </cell>
        </row>
        <row r="6697">
          <cell r="A6697">
            <v>680</v>
          </cell>
          <cell r="B6697">
            <v>765</v>
          </cell>
          <cell r="C6697" t="str">
            <v>680#765</v>
          </cell>
          <cell r="D6697">
            <v>22317</v>
          </cell>
          <cell r="E6697">
            <v>4</v>
          </cell>
          <cell r="F6697" t="str">
            <v>I</v>
          </cell>
          <cell r="G6697" t="str">
            <v>I (143% H) [$15,627]</v>
          </cell>
          <cell r="H6697" t="str">
            <v/>
          </cell>
          <cell r="I6697" t="str">
            <v/>
          </cell>
          <cell r="J6697" t="str">
            <v/>
          </cell>
          <cell r="K6697" t="str">
            <v>Turbine GA</v>
          </cell>
          <cell r="L6697" t="str">
            <v>Epic</v>
          </cell>
          <cell r="M6697" t="str">
            <v>Epic E1000GX</v>
          </cell>
        </row>
        <row r="6698">
          <cell r="A6698">
            <v>225</v>
          </cell>
          <cell r="B6698">
            <v>765</v>
          </cell>
          <cell r="C6698" t="str">
            <v>225#765</v>
          </cell>
          <cell r="D6698">
            <v>22317</v>
          </cell>
          <cell r="E6698">
            <v>4</v>
          </cell>
          <cell r="F6698" t="str">
            <v>I</v>
          </cell>
          <cell r="G6698" t="str">
            <v>I (143% H) [$15,627]</v>
          </cell>
          <cell r="H6698" t="str">
            <v/>
          </cell>
          <cell r="I6698" t="str">
            <v/>
          </cell>
          <cell r="J6698" t="str">
            <v/>
          </cell>
          <cell r="K6698" t="str">
            <v>Turbine GA</v>
          </cell>
          <cell r="L6698" t="str">
            <v>Let</v>
          </cell>
          <cell r="M6698" t="str">
            <v>Let L-410 Turbolet</v>
          </cell>
        </row>
        <row r="6699">
          <cell r="A6699">
            <v>679</v>
          </cell>
          <cell r="B6699">
            <v>765</v>
          </cell>
          <cell r="C6699" t="str">
            <v>679#765</v>
          </cell>
          <cell r="D6699">
            <v>22317</v>
          </cell>
          <cell r="E6699">
            <v>4</v>
          </cell>
          <cell r="F6699" t="str">
            <v>I</v>
          </cell>
          <cell r="G6699" t="str">
            <v>I (143% H) [$15,627]</v>
          </cell>
          <cell r="H6699" t="str">
            <v/>
          </cell>
          <cell r="I6699" t="str">
            <v/>
          </cell>
          <cell r="J6699" t="str">
            <v/>
          </cell>
          <cell r="K6699" t="str">
            <v>Turbine GA</v>
          </cell>
          <cell r="L6699" t="str">
            <v>Indonesian Aerospace</v>
          </cell>
          <cell r="M6699" t="str">
            <v>Indonesian Aerospace N-219 Nurtanio</v>
          </cell>
        </row>
        <row r="6700">
          <cell r="A6700">
            <v>31</v>
          </cell>
          <cell r="B6700">
            <v>765</v>
          </cell>
          <cell r="C6700" t="str">
            <v>31#765</v>
          </cell>
          <cell r="D6700">
            <v>22317</v>
          </cell>
          <cell r="E6700">
            <v>4</v>
          </cell>
          <cell r="F6700" t="str">
            <v>I</v>
          </cell>
          <cell r="G6700" t="str">
            <v>I (143% H) [$15,627]</v>
          </cell>
          <cell r="H6700" t="str">
            <v/>
          </cell>
          <cell r="I6700" t="str">
            <v/>
          </cell>
          <cell r="J6700" t="str">
            <v/>
          </cell>
          <cell r="K6700" t="str">
            <v>Turbine GA</v>
          </cell>
          <cell r="L6700" t="str">
            <v>Beechcraft</v>
          </cell>
          <cell r="M6700" t="str">
            <v>Beechcraft Premier I</v>
          </cell>
        </row>
        <row r="6701">
          <cell r="A6701">
            <v>546</v>
          </cell>
          <cell r="B6701">
            <v>765</v>
          </cell>
          <cell r="C6701" t="str">
            <v>546#765</v>
          </cell>
          <cell r="D6701">
            <v>22317</v>
          </cell>
          <cell r="E6701">
            <v>4</v>
          </cell>
          <cell r="F6701" t="str">
            <v>I</v>
          </cell>
          <cell r="G6701" t="str">
            <v>I (143% H) [$15,627]</v>
          </cell>
          <cell r="H6701" t="str">
            <v/>
          </cell>
          <cell r="I6701" t="str">
            <v/>
          </cell>
          <cell r="J6701" t="str">
            <v/>
          </cell>
          <cell r="K6701" t="str">
            <v>Turbine GA</v>
          </cell>
          <cell r="L6701" t="str">
            <v>PAC</v>
          </cell>
          <cell r="M6701" t="str">
            <v>PAC P-750 XSTOL</v>
          </cell>
        </row>
        <row r="6702">
          <cell r="A6702">
            <v>75</v>
          </cell>
          <cell r="B6702">
            <v>765</v>
          </cell>
          <cell r="C6702" t="str">
            <v>75#765</v>
          </cell>
          <cell r="D6702">
            <v>22317</v>
          </cell>
          <cell r="E6702">
            <v>4</v>
          </cell>
          <cell r="F6702" t="str">
            <v>I</v>
          </cell>
          <cell r="G6702" t="str">
            <v>I (143% H) [$15,627]</v>
          </cell>
          <cell r="H6702" t="str">
            <v/>
          </cell>
          <cell r="I6702" t="str">
            <v/>
          </cell>
          <cell r="J6702" t="str">
            <v/>
          </cell>
          <cell r="K6702" t="str">
            <v>Turbine GA</v>
          </cell>
          <cell r="L6702" t="str">
            <v>Piaggio</v>
          </cell>
          <cell r="M6702" t="str">
            <v>Piaggio P.180 Avanti</v>
          </cell>
        </row>
        <row r="6703">
          <cell r="A6703">
            <v>77</v>
          </cell>
          <cell r="B6703">
            <v>765</v>
          </cell>
          <cell r="C6703" t="str">
            <v>77#765</v>
          </cell>
          <cell r="D6703">
            <v>22317</v>
          </cell>
          <cell r="E6703">
            <v>4</v>
          </cell>
          <cell r="F6703" t="str">
            <v>I</v>
          </cell>
          <cell r="G6703" t="str">
            <v>I (143% H) [$15,627]</v>
          </cell>
          <cell r="H6703" t="str">
            <v/>
          </cell>
          <cell r="I6703" t="str">
            <v/>
          </cell>
          <cell r="J6703" t="str">
            <v/>
          </cell>
          <cell r="K6703" t="str">
            <v>Turbine GA</v>
          </cell>
          <cell r="L6703" t="str">
            <v>Pilatus</v>
          </cell>
          <cell r="M6703" t="str">
            <v>Pilatus PC-12</v>
          </cell>
        </row>
        <row r="6704">
          <cell r="A6704">
            <v>76</v>
          </cell>
          <cell r="B6704">
            <v>765</v>
          </cell>
          <cell r="C6704" t="str">
            <v>76#765</v>
          </cell>
          <cell r="D6704">
            <v>22317</v>
          </cell>
          <cell r="E6704">
            <v>4</v>
          </cell>
          <cell r="F6704" t="str">
            <v>I</v>
          </cell>
          <cell r="G6704" t="str">
            <v>I (143% H) [$15,627]</v>
          </cell>
          <cell r="H6704" t="str">
            <v/>
          </cell>
          <cell r="I6704" t="str">
            <v/>
          </cell>
          <cell r="J6704" t="str">
            <v/>
          </cell>
          <cell r="K6704" t="str">
            <v>Turbine GA</v>
          </cell>
          <cell r="L6704" t="str">
            <v>Piper</v>
          </cell>
          <cell r="M6704" t="str">
            <v>Piper PA-46</v>
          </cell>
        </row>
        <row r="6705">
          <cell r="A6705">
            <v>186</v>
          </cell>
          <cell r="B6705">
            <v>765</v>
          </cell>
          <cell r="C6705" t="str">
            <v>186#765</v>
          </cell>
          <cell r="D6705">
            <v>22317</v>
          </cell>
          <cell r="E6705">
            <v>4</v>
          </cell>
          <cell r="F6705" t="str">
            <v>I</v>
          </cell>
          <cell r="G6705" t="str">
            <v>I (143% H) [$15,627]</v>
          </cell>
          <cell r="H6705" t="str">
            <v/>
          </cell>
          <cell r="I6705" t="str">
            <v/>
          </cell>
          <cell r="J6705" t="str">
            <v/>
          </cell>
          <cell r="K6705" t="str">
            <v>Turbine GA</v>
          </cell>
          <cell r="L6705" t="str">
            <v>PT6A powered</v>
          </cell>
          <cell r="M6705" t="str">
            <v>many and various using the Pratt &amp; Whitney Canada PT6A</v>
          </cell>
        </row>
        <row r="6706">
          <cell r="A6706">
            <v>547</v>
          </cell>
          <cell r="B6706">
            <v>765</v>
          </cell>
          <cell r="C6706" t="str">
            <v>547#765</v>
          </cell>
          <cell r="D6706">
            <v>22317</v>
          </cell>
          <cell r="E6706">
            <v>4</v>
          </cell>
          <cell r="F6706" t="str">
            <v>I</v>
          </cell>
          <cell r="G6706" t="str">
            <v>I (143% H) [$15,627]</v>
          </cell>
          <cell r="H6706" t="str">
            <v/>
          </cell>
          <cell r="I6706" t="str">
            <v/>
          </cell>
          <cell r="J6706" t="str">
            <v/>
          </cell>
          <cell r="K6706" t="str">
            <v>Turbine GA</v>
          </cell>
          <cell r="L6706" t="str">
            <v>Quest</v>
          </cell>
          <cell r="M6706" t="str">
            <v>Quest Kodiak</v>
          </cell>
        </row>
        <row r="6707">
          <cell r="A6707">
            <v>79</v>
          </cell>
          <cell r="B6707">
            <v>765</v>
          </cell>
          <cell r="C6707" t="str">
            <v>79#765</v>
          </cell>
          <cell r="D6707">
            <v>22317</v>
          </cell>
          <cell r="E6707">
            <v>4</v>
          </cell>
          <cell r="F6707" t="str">
            <v>I</v>
          </cell>
          <cell r="G6707" t="str">
            <v>I (143% H) [$15,627]</v>
          </cell>
          <cell r="H6707" t="str">
            <v/>
          </cell>
          <cell r="I6707" t="str">
            <v/>
          </cell>
          <cell r="J6707" t="str">
            <v/>
          </cell>
          <cell r="K6707" t="str">
            <v>Turbine GA</v>
          </cell>
          <cell r="L6707" t="str">
            <v>Reims-Cessna</v>
          </cell>
          <cell r="M6707" t="str">
            <v>Reims-Cessna F406 Caravan II</v>
          </cell>
        </row>
        <row r="6708">
          <cell r="A6708">
            <v>78</v>
          </cell>
          <cell r="B6708">
            <v>765</v>
          </cell>
          <cell r="C6708" t="str">
            <v>78#765</v>
          </cell>
          <cell r="D6708">
            <v>22317</v>
          </cell>
          <cell r="E6708">
            <v>4</v>
          </cell>
          <cell r="F6708" t="str">
            <v>I</v>
          </cell>
          <cell r="G6708" t="str">
            <v>I (143% H) [$15,627]</v>
          </cell>
          <cell r="H6708" t="str">
            <v/>
          </cell>
          <cell r="I6708" t="str">
            <v/>
          </cell>
          <cell r="J6708" t="str">
            <v/>
          </cell>
          <cell r="K6708" t="str">
            <v>Turbine GA</v>
          </cell>
          <cell r="L6708" t="str">
            <v>SOCATA</v>
          </cell>
          <cell r="M6708" t="str">
            <v>SOCATA TBM</v>
          </cell>
        </row>
        <row r="6709">
          <cell r="A6709">
            <v>614</v>
          </cell>
          <cell r="B6709">
            <v>765</v>
          </cell>
          <cell r="C6709" t="str">
            <v>614#765</v>
          </cell>
          <cell r="D6709">
            <v>22317</v>
          </cell>
          <cell r="E6709">
            <v>4</v>
          </cell>
          <cell r="F6709" t="str">
            <v>I</v>
          </cell>
          <cell r="G6709" t="str">
            <v>I (143% H) [$15,627]</v>
          </cell>
          <cell r="H6709" t="str">
            <v/>
          </cell>
          <cell r="I6709" t="str">
            <v/>
          </cell>
          <cell r="J6709" t="str">
            <v/>
          </cell>
          <cell r="K6709" t="str">
            <v>Turbine GA</v>
          </cell>
          <cell r="L6709" t="str">
            <v>Viking</v>
          </cell>
          <cell r="M6709" t="str">
            <v>Viking Twin Otter</v>
          </cell>
        </row>
        <row r="6710">
          <cell r="A6710">
            <v>94</v>
          </cell>
          <cell r="B6710">
            <v>765</v>
          </cell>
          <cell r="C6710" t="str">
            <v>94#765</v>
          </cell>
          <cell r="D6710">
            <v>31882</v>
          </cell>
          <cell r="E6710">
            <v>4</v>
          </cell>
          <cell r="F6710" t="str">
            <v>J</v>
          </cell>
          <cell r="G6710" t="str">
            <v>J (143% I) [$22,317]</v>
          </cell>
          <cell r="H6710" t="str">
            <v/>
          </cell>
          <cell r="I6710" t="str">
            <v/>
          </cell>
          <cell r="J6710" t="str">
            <v/>
          </cell>
          <cell r="K6710" t="str">
            <v>Helicopter</v>
          </cell>
          <cell r="L6710" t="str">
            <v>Bell</v>
          </cell>
          <cell r="M6710" t="str">
            <v>Bell UH-1 Iroquois/412</v>
          </cell>
        </row>
        <row r="6711">
          <cell r="A6711">
            <v>646</v>
          </cell>
          <cell r="B6711">
            <v>765</v>
          </cell>
          <cell r="C6711" t="str">
            <v>646#765</v>
          </cell>
          <cell r="D6711">
            <v>31882</v>
          </cell>
          <cell r="E6711">
            <v>4</v>
          </cell>
          <cell r="F6711" t="str">
            <v>J</v>
          </cell>
          <cell r="G6711" t="str">
            <v>J (143% I) [$22,317]</v>
          </cell>
          <cell r="H6711" t="str">
            <v/>
          </cell>
          <cell r="I6711" t="str">
            <v/>
          </cell>
          <cell r="J6711" t="str">
            <v/>
          </cell>
          <cell r="K6711" t="str">
            <v>Helicopter</v>
          </cell>
          <cell r="L6711" t="str">
            <v>Bell</v>
          </cell>
          <cell r="M6711" t="str">
            <v>Bell 412X</v>
          </cell>
        </row>
        <row r="6712">
          <cell r="A6712">
            <v>91</v>
          </cell>
          <cell r="B6712">
            <v>765</v>
          </cell>
          <cell r="C6712" t="str">
            <v>91#765</v>
          </cell>
          <cell r="D6712">
            <v>31882</v>
          </cell>
          <cell r="E6712">
            <v>4</v>
          </cell>
          <cell r="F6712" t="str">
            <v>J</v>
          </cell>
          <cell r="G6712" t="str">
            <v>J (143% I) [$22,317]</v>
          </cell>
          <cell r="H6712" t="str">
            <v/>
          </cell>
          <cell r="I6712" t="str">
            <v/>
          </cell>
          <cell r="J6712" t="str">
            <v/>
          </cell>
          <cell r="K6712" t="str">
            <v>Helicopter</v>
          </cell>
          <cell r="L6712" t="str">
            <v>Bell</v>
          </cell>
          <cell r="M6712" t="str">
            <v>Bell 429 GlobalRanger</v>
          </cell>
        </row>
        <row r="6713">
          <cell r="A6713">
            <v>89</v>
          </cell>
          <cell r="B6713">
            <v>765</v>
          </cell>
          <cell r="C6713" t="str">
            <v>89#765</v>
          </cell>
          <cell r="D6713">
            <v>31882</v>
          </cell>
          <cell r="E6713">
            <v>4</v>
          </cell>
          <cell r="F6713" t="str">
            <v>J</v>
          </cell>
          <cell r="G6713" t="str">
            <v>J (143% I) [$22,317]</v>
          </cell>
          <cell r="H6713" t="str">
            <v/>
          </cell>
          <cell r="I6713" t="str">
            <v/>
          </cell>
          <cell r="J6713" t="str">
            <v/>
          </cell>
          <cell r="K6713" t="str">
            <v>Helicopter</v>
          </cell>
          <cell r="L6713" t="str">
            <v>Bell</v>
          </cell>
          <cell r="M6713" t="str">
            <v>Bell 505 Jet Ranger X</v>
          </cell>
        </row>
        <row r="6714">
          <cell r="A6714">
            <v>93</v>
          </cell>
          <cell r="B6714">
            <v>765</v>
          </cell>
          <cell r="C6714" t="str">
            <v>93#765</v>
          </cell>
          <cell r="D6714">
            <v>31882</v>
          </cell>
          <cell r="E6714">
            <v>4</v>
          </cell>
          <cell r="F6714" t="str">
            <v>J</v>
          </cell>
          <cell r="G6714" t="str">
            <v>J (143% I) [$22,317]</v>
          </cell>
          <cell r="H6714" t="str">
            <v/>
          </cell>
          <cell r="I6714" t="str">
            <v/>
          </cell>
          <cell r="J6714" t="str">
            <v/>
          </cell>
          <cell r="K6714" t="str">
            <v>Helicopter</v>
          </cell>
          <cell r="L6714" t="str">
            <v>Bell</v>
          </cell>
          <cell r="M6714" t="str">
            <v>Bell 525 Relentless</v>
          </cell>
        </row>
        <row r="6715">
          <cell r="A6715">
            <v>109</v>
          </cell>
          <cell r="B6715">
            <v>765</v>
          </cell>
          <cell r="C6715" t="str">
            <v>109#765</v>
          </cell>
          <cell r="D6715">
            <v>31882</v>
          </cell>
          <cell r="E6715">
            <v>4</v>
          </cell>
          <cell r="F6715" t="str">
            <v>J</v>
          </cell>
          <cell r="G6715" t="str">
            <v>J (143% I) [$22,317]</v>
          </cell>
          <cell r="H6715" t="str">
            <v/>
          </cell>
          <cell r="I6715" t="str">
            <v/>
          </cell>
          <cell r="J6715" t="str">
            <v/>
          </cell>
          <cell r="K6715" t="str">
            <v>Helicopter</v>
          </cell>
          <cell r="L6715" t="str">
            <v>Airbus</v>
          </cell>
          <cell r="M6715" t="str">
            <v>Airbus H155</v>
          </cell>
        </row>
        <row r="6716">
          <cell r="A6716">
            <v>110</v>
          </cell>
          <cell r="B6716">
            <v>765</v>
          </cell>
          <cell r="C6716" t="str">
            <v>110#765</v>
          </cell>
          <cell r="D6716">
            <v>31882</v>
          </cell>
          <cell r="E6716">
            <v>4</v>
          </cell>
          <cell r="F6716" t="str">
            <v>J</v>
          </cell>
          <cell r="G6716" t="str">
            <v>J (143% I) [$22,317]</v>
          </cell>
          <cell r="H6716" t="str">
            <v/>
          </cell>
          <cell r="I6716" t="str">
            <v/>
          </cell>
          <cell r="J6716" t="str">
            <v/>
          </cell>
          <cell r="K6716" t="str">
            <v>Helicopter</v>
          </cell>
          <cell r="L6716" t="str">
            <v>Airbus</v>
          </cell>
          <cell r="M6716" t="str">
            <v>Airbus H160</v>
          </cell>
        </row>
        <row r="6717">
          <cell r="A6717">
            <v>116</v>
          </cell>
          <cell r="B6717">
            <v>765</v>
          </cell>
          <cell r="C6717" t="str">
            <v>116#765</v>
          </cell>
          <cell r="D6717">
            <v>31882</v>
          </cell>
          <cell r="E6717">
            <v>2</v>
          </cell>
          <cell r="F6717" t="str">
            <v>J</v>
          </cell>
          <cell r="G6717" t="str">
            <v>J (143% I) [$22,317]</v>
          </cell>
          <cell r="H6717" t="str">
            <v/>
          </cell>
          <cell r="I6717" t="str">
            <v/>
          </cell>
          <cell r="J6717" t="str">
            <v/>
          </cell>
          <cell r="K6717" t="str">
            <v>Helicopter</v>
          </cell>
          <cell r="L6717" t="str">
            <v>HAL</v>
          </cell>
          <cell r="M6717" t="str">
            <v>HAL Dhruv</v>
          </cell>
        </row>
        <row r="6718">
          <cell r="A6718">
            <v>488</v>
          </cell>
          <cell r="B6718">
            <v>765</v>
          </cell>
          <cell r="C6718" t="str">
            <v>488#765</v>
          </cell>
          <cell r="D6718">
            <v>31882</v>
          </cell>
          <cell r="E6718">
            <v>2</v>
          </cell>
          <cell r="F6718" t="str">
            <v>J</v>
          </cell>
          <cell r="G6718" t="str">
            <v>J (143% I) [$22,317]</v>
          </cell>
          <cell r="H6718" t="str">
            <v/>
          </cell>
          <cell r="I6718" t="str">
            <v/>
          </cell>
          <cell r="J6718" t="str">
            <v/>
          </cell>
          <cell r="K6718" t="str">
            <v>Helicopter</v>
          </cell>
          <cell r="L6718" t="str">
            <v>HAL</v>
          </cell>
          <cell r="M6718" t="str">
            <v>HAL Dhruv</v>
          </cell>
        </row>
        <row r="6719">
          <cell r="A6719">
            <v>490</v>
          </cell>
          <cell r="B6719">
            <v>765</v>
          </cell>
          <cell r="C6719" t="str">
            <v>490#765</v>
          </cell>
          <cell r="D6719">
            <v>31882</v>
          </cell>
          <cell r="E6719">
            <v>2</v>
          </cell>
          <cell r="F6719" t="str">
            <v>J</v>
          </cell>
          <cell r="G6719" t="str">
            <v>J (143% I) [$22,317]</v>
          </cell>
          <cell r="H6719" t="str">
            <v/>
          </cell>
          <cell r="I6719" t="str">
            <v/>
          </cell>
          <cell r="J6719" t="str">
            <v/>
          </cell>
          <cell r="K6719" t="str">
            <v>Helicopter</v>
          </cell>
          <cell r="L6719" t="str">
            <v>HAL</v>
          </cell>
          <cell r="M6719" t="str">
            <v>HAL Dhruv</v>
          </cell>
        </row>
        <row r="6720">
          <cell r="A6720">
            <v>137</v>
          </cell>
          <cell r="B6720">
            <v>765</v>
          </cell>
          <cell r="C6720" t="str">
            <v>137#765</v>
          </cell>
          <cell r="D6720">
            <v>31882</v>
          </cell>
          <cell r="E6720">
            <v>2</v>
          </cell>
          <cell r="F6720" t="str">
            <v>J</v>
          </cell>
          <cell r="G6720" t="str">
            <v>J (143% I) [$22,317]</v>
          </cell>
          <cell r="H6720" t="str">
            <v/>
          </cell>
          <cell r="I6720" t="str">
            <v/>
          </cell>
          <cell r="J6720" t="str">
            <v/>
          </cell>
          <cell r="K6720" t="str">
            <v>Helicopter</v>
          </cell>
          <cell r="L6720" t="str">
            <v>HAL</v>
          </cell>
          <cell r="M6720" t="str">
            <v>HAL Light Utility Helicopter</v>
          </cell>
        </row>
        <row r="6721">
          <cell r="A6721">
            <v>136</v>
          </cell>
          <cell r="B6721">
            <v>765</v>
          </cell>
          <cell r="C6721" t="str">
            <v>136#765</v>
          </cell>
          <cell r="D6721">
            <v>31882</v>
          </cell>
          <cell r="E6721">
            <v>2</v>
          </cell>
          <cell r="F6721" t="str">
            <v>J</v>
          </cell>
          <cell r="G6721" t="str">
            <v>J (143% I) [$22,317]</v>
          </cell>
          <cell r="H6721" t="str">
            <v/>
          </cell>
          <cell r="I6721" t="str">
            <v/>
          </cell>
          <cell r="J6721" t="str">
            <v/>
          </cell>
          <cell r="K6721" t="str">
            <v>Helicopter</v>
          </cell>
          <cell r="L6721" t="str">
            <v>HAL</v>
          </cell>
          <cell r="M6721" t="str">
            <v>HAL Medium Lift</v>
          </cell>
        </row>
        <row r="6722">
          <cell r="A6722">
            <v>114</v>
          </cell>
          <cell r="B6722">
            <v>765</v>
          </cell>
          <cell r="C6722" t="str">
            <v>114#765</v>
          </cell>
          <cell r="D6722">
            <v>31882</v>
          </cell>
          <cell r="E6722">
            <v>2</v>
          </cell>
          <cell r="F6722" t="str">
            <v>J</v>
          </cell>
          <cell r="G6722" t="str">
            <v>J (143% I) [$22,317]</v>
          </cell>
          <cell r="H6722" t="str">
            <v/>
          </cell>
          <cell r="I6722" t="str">
            <v/>
          </cell>
          <cell r="J6722" t="str">
            <v/>
          </cell>
          <cell r="K6722" t="str">
            <v>Helicopter</v>
          </cell>
          <cell r="L6722" t="str">
            <v>KAI</v>
          </cell>
          <cell r="M6722" t="str">
            <v>KAI KUH-1 Surion</v>
          </cell>
        </row>
        <row r="6723">
          <cell r="A6723">
            <v>115</v>
          </cell>
          <cell r="B6723">
            <v>765</v>
          </cell>
          <cell r="C6723" t="str">
            <v>115#765</v>
          </cell>
          <cell r="D6723">
            <v>31882</v>
          </cell>
          <cell r="E6723">
            <v>2</v>
          </cell>
          <cell r="F6723" t="str">
            <v>J</v>
          </cell>
          <cell r="G6723" t="str">
            <v>J (143% I) [$22,317]</v>
          </cell>
          <cell r="H6723" t="str">
            <v/>
          </cell>
          <cell r="I6723" t="str">
            <v/>
          </cell>
          <cell r="J6723" t="str">
            <v/>
          </cell>
          <cell r="K6723" t="str">
            <v>Helicopter</v>
          </cell>
          <cell r="L6723" t="str">
            <v>KAI</v>
          </cell>
          <cell r="M6723" t="str">
            <v>KAI LAH/LCH</v>
          </cell>
        </row>
        <row r="6724">
          <cell r="A6724">
            <v>134</v>
          </cell>
          <cell r="B6724">
            <v>765</v>
          </cell>
          <cell r="C6724" t="str">
            <v>134#765</v>
          </cell>
          <cell r="D6724">
            <v>31882</v>
          </cell>
          <cell r="E6724">
            <v>2</v>
          </cell>
          <cell r="F6724" t="str">
            <v>J</v>
          </cell>
          <cell r="G6724" t="str">
            <v>J (143% I) [$22,317]</v>
          </cell>
          <cell r="H6724" t="str">
            <v/>
          </cell>
          <cell r="I6724" t="str">
            <v/>
          </cell>
          <cell r="J6724" t="str">
            <v/>
          </cell>
          <cell r="K6724" t="str">
            <v>Helicopter</v>
          </cell>
          <cell r="L6724" t="str">
            <v>Leonardo</v>
          </cell>
          <cell r="M6724" t="str">
            <v>Leonardo AW159 Lynx</v>
          </cell>
        </row>
        <row r="6725">
          <cell r="A6725">
            <v>175</v>
          </cell>
          <cell r="B6725">
            <v>765</v>
          </cell>
          <cell r="C6725" t="str">
            <v>175#765</v>
          </cell>
          <cell r="D6725">
            <v>31882</v>
          </cell>
          <cell r="E6725">
            <v>4</v>
          </cell>
          <cell r="F6725" t="str">
            <v>J</v>
          </cell>
          <cell r="G6725" t="str">
            <v>J (143% I) [$22,317]</v>
          </cell>
          <cell r="H6725" t="str">
            <v/>
          </cell>
          <cell r="I6725" t="str">
            <v/>
          </cell>
          <cell r="J6725" t="str">
            <v/>
          </cell>
          <cell r="K6725" t="str">
            <v>Turboprop Trainers / Light Attack</v>
          </cell>
          <cell r="L6725" t="str">
            <v>KAI</v>
          </cell>
          <cell r="M6725" t="str">
            <v>KAI KT-1 Woongbi</v>
          </cell>
        </row>
        <row r="6726">
          <cell r="A6726">
            <v>306</v>
          </cell>
          <cell r="B6726">
            <v>765</v>
          </cell>
          <cell r="C6726" t="str">
            <v>306#765</v>
          </cell>
          <cell r="D6726">
            <v>31882</v>
          </cell>
          <cell r="E6726">
            <v>4</v>
          </cell>
          <cell r="F6726" t="str">
            <v>J</v>
          </cell>
          <cell r="G6726" t="str">
            <v>J (143% I) [$22,317]</v>
          </cell>
          <cell r="H6726" t="str">
            <v/>
          </cell>
          <cell r="I6726" t="str">
            <v/>
          </cell>
          <cell r="J6726" t="str">
            <v/>
          </cell>
          <cell r="K6726" t="str">
            <v>Turboprop Trainers / Light Attack</v>
          </cell>
          <cell r="L6726" t="str">
            <v>TAI</v>
          </cell>
          <cell r="M6726" t="str">
            <v>TAI Hürkus</v>
          </cell>
        </row>
        <row r="6727">
          <cell r="A6727">
            <v>125</v>
          </cell>
          <cell r="B6727">
            <v>765</v>
          </cell>
          <cell r="C6727" t="str">
            <v>125#765</v>
          </cell>
          <cell r="D6727">
            <v>45546</v>
          </cell>
          <cell r="E6727">
            <v>4</v>
          </cell>
          <cell r="F6727" t="str">
            <v>K</v>
          </cell>
          <cell r="G6727" t="str">
            <v>K (143% J) [$31,882]</v>
          </cell>
          <cell r="H6727" t="str">
            <v/>
          </cell>
          <cell r="I6727" t="str">
            <v/>
          </cell>
          <cell r="J6727" t="str">
            <v/>
          </cell>
          <cell r="K6727" t="str">
            <v>Helicopter</v>
          </cell>
          <cell r="L6727" t="str">
            <v>Sikorsky</v>
          </cell>
          <cell r="M6727" t="str">
            <v>Sikorsky S-76</v>
          </cell>
        </row>
        <row r="6728">
          <cell r="A6728">
            <v>126</v>
          </cell>
          <cell r="B6728">
            <v>765</v>
          </cell>
          <cell r="C6728" t="str">
            <v>126#765</v>
          </cell>
          <cell r="D6728">
            <v>45546</v>
          </cell>
          <cell r="E6728">
            <v>4</v>
          </cell>
          <cell r="F6728" t="str">
            <v>K</v>
          </cell>
          <cell r="G6728" t="str">
            <v>K (143% J) [$31,882]</v>
          </cell>
          <cell r="H6728" t="str">
            <v/>
          </cell>
          <cell r="I6728" t="str">
            <v/>
          </cell>
          <cell r="J6728" t="str">
            <v/>
          </cell>
          <cell r="K6728" t="str">
            <v>Helicopter</v>
          </cell>
          <cell r="L6728" t="str">
            <v>Sikorsky</v>
          </cell>
          <cell r="M6728" t="str">
            <v>Sikorsky S-92</v>
          </cell>
        </row>
        <row r="6729">
          <cell r="A6729">
            <v>102</v>
          </cell>
          <cell r="B6729">
            <v>765</v>
          </cell>
          <cell r="C6729" t="str">
            <v>102#765</v>
          </cell>
          <cell r="D6729">
            <v>45546</v>
          </cell>
          <cell r="E6729">
            <v>4</v>
          </cell>
          <cell r="F6729" t="str">
            <v>K</v>
          </cell>
          <cell r="G6729" t="str">
            <v>K (143% J) [$31,882]</v>
          </cell>
          <cell r="H6729">
            <v>45000</v>
          </cell>
          <cell r="I6729">
            <v>1.2133333333333333E-2</v>
          </cell>
          <cell r="J6729" t="str">
            <v/>
          </cell>
          <cell r="K6729" t="str">
            <v>Helicopter</v>
          </cell>
          <cell r="L6729" t="str">
            <v>Airbus</v>
          </cell>
          <cell r="M6729" t="str">
            <v>Airbus H175</v>
          </cell>
        </row>
        <row r="6730">
          <cell r="A6730">
            <v>105</v>
          </cell>
          <cell r="B6730">
            <v>765</v>
          </cell>
          <cell r="C6730" t="str">
            <v>105#765</v>
          </cell>
          <cell r="D6730">
            <v>45546</v>
          </cell>
          <cell r="E6730">
            <v>4</v>
          </cell>
          <cell r="F6730" t="str">
            <v>K</v>
          </cell>
          <cell r="G6730" t="str">
            <v>K (143% J) [$31,882]</v>
          </cell>
          <cell r="H6730" t="str">
            <v/>
          </cell>
          <cell r="I6730" t="str">
            <v/>
          </cell>
          <cell r="J6730" t="str">
            <v/>
          </cell>
          <cell r="K6730" t="str">
            <v>Helicopter</v>
          </cell>
          <cell r="L6730" t="str">
            <v>Airbus</v>
          </cell>
          <cell r="M6730" t="str">
            <v>Airbus H215 / H225</v>
          </cell>
        </row>
        <row r="6731">
          <cell r="A6731">
            <v>88</v>
          </cell>
          <cell r="B6731">
            <v>765</v>
          </cell>
          <cell r="C6731" t="str">
            <v>88#765</v>
          </cell>
          <cell r="D6731">
            <v>45546</v>
          </cell>
          <cell r="E6731">
            <v>4</v>
          </cell>
          <cell r="F6731" t="str">
            <v>K</v>
          </cell>
          <cell r="G6731" t="str">
            <v>K (143% J) [$31,882]</v>
          </cell>
          <cell r="H6731" t="str">
            <v/>
          </cell>
          <cell r="I6731" t="str">
            <v/>
          </cell>
          <cell r="J6731" t="str">
            <v/>
          </cell>
          <cell r="K6731" t="str">
            <v>Helicopter</v>
          </cell>
          <cell r="L6731" t="str">
            <v>Leonardo</v>
          </cell>
          <cell r="M6731" t="str">
            <v>Leonardo AW169</v>
          </cell>
        </row>
        <row r="6732">
          <cell r="A6732">
            <v>87</v>
          </cell>
          <cell r="B6732">
            <v>765</v>
          </cell>
          <cell r="C6732" t="str">
            <v>87#765</v>
          </cell>
          <cell r="D6732">
            <v>45546</v>
          </cell>
          <cell r="E6732">
            <v>4</v>
          </cell>
          <cell r="F6732" t="str">
            <v>K</v>
          </cell>
          <cell r="G6732" t="str">
            <v>K (143% J) [$31,882]</v>
          </cell>
          <cell r="H6732" t="str">
            <v/>
          </cell>
          <cell r="I6732" t="str">
            <v/>
          </cell>
          <cell r="J6732" t="str">
            <v/>
          </cell>
          <cell r="K6732" t="str">
            <v>Helicopter</v>
          </cell>
          <cell r="L6732" t="str">
            <v>Leonardo</v>
          </cell>
          <cell r="M6732" t="str">
            <v>Leonardo AW189</v>
          </cell>
        </row>
        <row r="6733">
          <cell r="A6733">
            <v>96</v>
          </cell>
          <cell r="B6733">
            <v>765</v>
          </cell>
          <cell r="C6733" t="str">
            <v>96#765</v>
          </cell>
          <cell r="D6733">
            <v>45546</v>
          </cell>
          <cell r="E6733">
            <v>4</v>
          </cell>
          <cell r="F6733" t="str">
            <v>K</v>
          </cell>
          <cell r="G6733" t="str">
            <v>K (143% J) [$31,882]</v>
          </cell>
          <cell r="H6733" t="str">
            <v/>
          </cell>
          <cell r="I6733" t="str">
            <v/>
          </cell>
          <cell r="J6733" t="str">
            <v/>
          </cell>
          <cell r="K6733" t="str">
            <v>Helicopter</v>
          </cell>
          <cell r="L6733" t="str">
            <v>Leonardo</v>
          </cell>
          <cell r="M6733" t="str">
            <v>Leonardo AW609</v>
          </cell>
        </row>
        <row r="6734">
          <cell r="A6734">
            <v>593</v>
          </cell>
          <cell r="B6734">
            <v>765</v>
          </cell>
          <cell r="C6734" t="str">
            <v>593#765</v>
          </cell>
          <cell r="D6734">
            <v>50606</v>
          </cell>
          <cell r="E6734">
            <v>6</v>
          </cell>
          <cell r="F6734" t="str">
            <v>L</v>
          </cell>
          <cell r="G6734" t="str">
            <v>L</v>
          </cell>
          <cell r="H6734" t="str">
            <v/>
          </cell>
          <cell r="I6734" t="str">
            <v/>
          </cell>
          <cell r="J6734" t="str">
            <v/>
          </cell>
          <cell r="K6734" t="str">
            <v>Freighter</v>
          </cell>
          <cell r="L6734" t="str">
            <v>Boeing</v>
          </cell>
          <cell r="M6734" t="str">
            <v>Boeing 747-400CF</v>
          </cell>
        </row>
        <row r="6735">
          <cell r="A6735">
            <v>630</v>
          </cell>
          <cell r="B6735">
            <v>765</v>
          </cell>
          <cell r="C6735" t="str">
            <v>630#765</v>
          </cell>
          <cell r="D6735">
            <v>50606</v>
          </cell>
          <cell r="E6735">
            <v>6</v>
          </cell>
          <cell r="F6735" t="str">
            <v>L</v>
          </cell>
          <cell r="G6735" t="str">
            <v>L</v>
          </cell>
          <cell r="H6735" t="str">
            <v/>
          </cell>
          <cell r="I6735" t="str">
            <v/>
          </cell>
          <cell r="J6735" t="str">
            <v/>
          </cell>
          <cell r="K6735" t="str">
            <v>Freighter</v>
          </cell>
          <cell r="L6735" t="str">
            <v>Boeing</v>
          </cell>
          <cell r="M6735" t="str">
            <v>Boeing 747-400F/ERF</v>
          </cell>
        </row>
        <row r="6736">
          <cell r="A6736">
            <v>129</v>
          </cell>
          <cell r="B6736">
            <v>765</v>
          </cell>
          <cell r="C6736" t="str">
            <v>129#765</v>
          </cell>
          <cell r="D6736">
            <v>50606</v>
          </cell>
          <cell r="E6736">
            <v>2</v>
          </cell>
          <cell r="F6736" t="str">
            <v>L</v>
          </cell>
          <cell r="G6736" t="str">
            <v>L</v>
          </cell>
          <cell r="H6736" t="str">
            <v/>
          </cell>
          <cell r="I6736" t="str">
            <v/>
          </cell>
          <cell r="J6736" t="str">
            <v/>
          </cell>
          <cell r="K6736" t="str">
            <v>Helicopter</v>
          </cell>
          <cell r="L6736" t="str">
            <v>Sikorsky</v>
          </cell>
          <cell r="M6736" t="str">
            <v>Sikorsky SH-60 Seahawk - MH-60R</v>
          </cell>
        </row>
        <row r="6737">
          <cell r="A6737">
            <v>130</v>
          </cell>
          <cell r="B6737">
            <v>765</v>
          </cell>
          <cell r="C6737" t="str">
            <v>130#765</v>
          </cell>
          <cell r="D6737">
            <v>50606</v>
          </cell>
          <cell r="E6737">
            <v>2</v>
          </cell>
          <cell r="F6737" t="str">
            <v>L</v>
          </cell>
          <cell r="G6737" t="str">
            <v>L</v>
          </cell>
          <cell r="H6737" t="str">
            <v/>
          </cell>
          <cell r="I6737" t="str">
            <v/>
          </cell>
          <cell r="J6737" t="str">
            <v/>
          </cell>
          <cell r="K6737" t="str">
            <v>Helicopter</v>
          </cell>
          <cell r="L6737" t="str">
            <v>Sikorsky</v>
          </cell>
          <cell r="M6737" t="str">
            <v>Sikorsky SH-60 Seahawk - MH-60S</v>
          </cell>
        </row>
        <row r="6738">
          <cell r="A6738">
            <v>128</v>
          </cell>
          <cell r="B6738">
            <v>765</v>
          </cell>
          <cell r="C6738" t="str">
            <v>128#765</v>
          </cell>
          <cell r="D6738">
            <v>50606</v>
          </cell>
          <cell r="E6738">
            <v>2</v>
          </cell>
          <cell r="F6738" t="str">
            <v>L</v>
          </cell>
          <cell r="G6738" t="str">
            <v>L</v>
          </cell>
          <cell r="H6738" t="str">
            <v/>
          </cell>
          <cell r="I6738" t="str">
            <v/>
          </cell>
          <cell r="J6738" t="str">
            <v/>
          </cell>
          <cell r="K6738" t="str">
            <v>Helicopter</v>
          </cell>
          <cell r="L6738" t="str">
            <v>Sikorsky</v>
          </cell>
          <cell r="M6738" t="str">
            <v>Sikorsky SH-60 Seahawk - SH-60B Seahawk</v>
          </cell>
        </row>
        <row r="6739">
          <cell r="A6739">
            <v>127</v>
          </cell>
          <cell r="B6739">
            <v>765</v>
          </cell>
          <cell r="C6739" t="str">
            <v>127#765</v>
          </cell>
          <cell r="D6739">
            <v>50606</v>
          </cell>
          <cell r="E6739">
            <v>2</v>
          </cell>
          <cell r="F6739" t="str">
            <v>L</v>
          </cell>
          <cell r="G6739" t="str">
            <v>L</v>
          </cell>
          <cell r="H6739" t="str">
            <v/>
          </cell>
          <cell r="I6739" t="str">
            <v/>
          </cell>
          <cell r="J6739" t="str">
            <v/>
          </cell>
          <cell r="K6739" t="str">
            <v>Helicopter</v>
          </cell>
          <cell r="L6739" t="str">
            <v>Sikorsky</v>
          </cell>
          <cell r="M6739" t="str">
            <v>Sikorsky CH-53K King Stallion</v>
          </cell>
        </row>
        <row r="6740">
          <cell r="A6740">
            <v>138</v>
          </cell>
          <cell r="B6740">
            <v>765</v>
          </cell>
          <cell r="C6740" t="str">
            <v>138#765</v>
          </cell>
          <cell r="D6740">
            <v>50606</v>
          </cell>
          <cell r="E6740">
            <v>2</v>
          </cell>
          <cell r="F6740" t="str">
            <v>L</v>
          </cell>
          <cell r="G6740" t="str">
            <v>L</v>
          </cell>
          <cell r="H6740" t="str">
            <v/>
          </cell>
          <cell r="I6740" t="str">
            <v/>
          </cell>
          <cell r="J6740" t="str">
            <v/>
          </cell>
          <cell r="K6740" t="str">
            <v>Helicopter</v>
          </cell>
          <cell r="L6740" t="str">
            <v>TAI</v>
          </cell>
          <cell r="M6740" t="str">
            <v>TAI T625</v>
          </cell>
        </row>
        <row r="6741">
          <cell r="A6741">
            <v>95</v>
          </cell>
          <cell r="B6741">
            <v>765</v>
          </cell>
          <cell r="C6741" t="str">
            <v>95#765</v>
          </cell>
          <cell r="D6741">
            <v>50606</v>
          </cell>
          <cell r="E6741">
            <v>2</v>
          </cell>
          <cell r="F6741" t="str">
            <v>L</v>
          </cell>
          <cell r="G6741" t="str">
            <v>L</v>
          </cell>
          <cell r="H6741" t="str">
            <v/>
          </cell>
          <cell r="I6741" t="str">
            <v/>
          </cell>
          <cell r="J6741" t="str">
            <v/>
          </cell>
          <cell r="K6741" t="str">
            <v>Helicopter</v>
          </cell>
          <cell r="L6741" t="str">
            <v>Bell</v>
          </cell>
          <cell r="M6741" t="str">
            <v>Bell UH-1Y Venom</v>
          </cell>
        </row>
        <row r="6742">
          <cell r="A6742">
            <v>131</v>
          </cell>
          <cell r="B6742">
            <v>765</v>
          </cell>
          <cell r="C6742" t="str">
            <v>131#765</v>
          </cell>
          <cell r="D6742">
            <v>50606</v>
          </cell>
          <cell r="E6742">
            <v>2</v>
          </cell>
          <cell r="F6742" t="str">
            <v>L</v>
          </cell>
          <cell r="G6742" t="str">
            <v>L</v>
          </cell>
          <cell r="H6742" t="str">
            <v/>
          </cell>
          <cell r="I6742" t="str">
            <v/>
          </cell>
          <cell r="J6742" t="str">
            <v/>
          </cell>
          <cell r="K6742" t="str">
            <v>Helicopter</v>
          </cell>
          <cell r="L6742" t="str">
            <v>Sikorsky</v>
          </cell>
          <cell r="M6742" t="str">
            <v>Sikorsky UH-60 Black Hawk</v>
          </cell>
        </row>
        <row r="6743">
          <cell r="A6743">
            <v>645</v>
          </cell>
          <cell r="B6743">
            <v>765</v>
          </cell>
          <cell r="C6743" t="str">
            <v>645#765</v>
          </cell>
          <cell r="D6743">
            <v>50606</v>
          </cell>
          <cell r="E6743">
            <v>2</v>
          </cell>
          <cell r="F6743" t="str">
            <v>L</v>
          </cell>
          <cell r="G6743" t="str">
            <v>L</v>
          </cell>
          <cell r="H6743" t="str">
            <v/>
          </cell>
          <cell r="I6743" t="str">
            <v/>
          </cell>
          <cell r="J6743" t="str">
            <v/>
          </cell>
          <cell r="K6743" t="str">
            <v>Helicopter</v>
          </cell>
          <cell r="L6743" t="str">
            <v>Airbus</v>
          </cell>
          <cell r="M6743" t="str">
            <v>Airbus X6</v>
          </cell>
        </row>
        <row r="6744">
          <cell r="A6744">
            <v>99</v>
          </cell>
          <cell r="B6744">
            <v>765</v>
          </cell>
          <cell r="C6744" t="str">
            <v>99#765</v>
          </cell>
          <cell r="D6744">
            <v>50606</v>
          </cell>
          <cell r="E6744">
            <v>2</v>
          </cell>
          <cell r="F6744" t="str">
            <v>L</v>
          </cell>
          <cell r="G6744" t="str">
            <v>L</v>
          </cell>
          <cell r="H6744" t="str">
            <v/>
          </cell>
          <cell r="I6744" t="str">
            <v/>
          </cell>
          <cell r="J6744" t="str">
            <v/>
          </cell>
          <cell r="K6744" t="str">
            <v>Helicopter</v>
          </cell>
          <cell r="L6744" t="str">
            <v>Boeing</v>
          </cell>
          <cell r="M6744" t="str">
            <v>Boeing AH-64 Apache (reman)</v>
          </cell>
        </row>
        <row r="6745">
          <cell r="A6745">
            <v>648</v>
          </cell>
          <cell r="B6745">
            <v>765</v>
          </cell>
          <cell r="C6745" t="str">
            <v>648#765</v>
          </cell>
          <cell r="D6745">
            <v>50606</v>
          </cell>
          <cell r="E6745">
            <v>2</v>
          </cell>
          <cell r="F6745" t="str">
            <v>L</v>
          </cell>
          <cell r="G6745" t="str">
            <v>L</v>
          </cell>
          <cell r="H6745" t="str">
            <v/>
          </cell>
          <cell r="I6745" t="str">
            <v/>
          </cell>
          <cell r="J6745" t="str">
            <v/>
          </cell>
          <cell r="K6745" t="str">
            <v>Helicopter</v>
          </cell>
          <cell r="L6745" t="str">
            <v>Leonardo</v>
          </cell>
          <cell r="M6745" t="str">
            <v>Leonardo AW 249</v>
          </cell>
        </row>
        <row r="6746">
          <cell r="A6746">
            <v>132</v>
          </cell>
          <cell r="B6746">
            <v>765</v>
          </cell>
          <cell r="C6746" t="str">
            <v>132#765</v>
          </cell>
          <cell r="D6746">
            <v>50606</v>
          </cell>
          <cell r="E6746">
            <v>2</v>
          </cell>
          <cell r="F6746" t="str">
            <v>L</v>
          </cell>
          <cell r="G6746" t="str">
            <v>L</v>
          </cell>
          <cell r="H6746" t="str">
            <v/>
          </cell>
          <cell r="I6746" t="str">
            <v/>
          </cell>
          <cell r="J6746" t="str">
            <v/>
          </cell>
          <cell r="K6746" t="str">
            <v>Helicopter</v>
          </cell>
          <cell r="L6746" t="str">
            <v>Bell</v>
          </cell>
          <cell r="M6746" t="str">
            <v xml:space="preserve">Bell V-280 Valor </v>
          </cell>
        </row>
        <row r="6747">
          <cell r="A6747">
            <v>85</v>
          </cell>
          <cell r="B6747">
            <v>765</v>
          </cell>
          <cell r="C6747" t="str">
            <v>85#765</v>
          </cell>
          <cell r="D6747">
            <v>50606</v>
          </cell>
          <cell r="E6747">
            <v>2</v>
          </cell>
          <cell r="F6747" t="str">
            <v>L</v>
          </cell>
          <cell r="G6747" t="str">
            <v>L</v>
          </cell>
          <cell r="H6747" t="str">
            <v/>
          </cell>
          <cell r="I6747" t="str">
            <v/>
          </cell>
          <cell r="J6747" t="str">
            <v/>
          </cell>
          <cell r="K6747" t="str">
            <v>Helicopter</v>
          </cell>
          <cell r="L6747" t="str">
            <v>TAI/Leonardo</v>
          </cell>
          <cell r="M6747" t="str">
            <v>TAI/Leonardo T129</v>
          </cell>
        </row>
        <row r="6748">
          <cell r="A6748">
            <v>104</v>
          </cell>
          <cell r="B6748">
            <v>765</v>
          </cell>
          <cell r="C6748" t="str">
            <v>104#765</v>
          </cell>
          <cell r="D6748">
            <v>50606</v>
          </cell>
          <cell r="E6748">
            <v>2</v>
          </cell>
          <cell r="F6748" t="str">
            <v>L</v>
          </cell>
          <cell r="G6748" t="str">
            <v>L</v>
          </cell>
          <cell r="H6748" t="str">
            <v/>
          </cell>
          <cell r="I6748" t="str">
            <v/>
          </cell>
          <cell r="J6748" t="str">
            <v/>
          </cell>
          <cell r="K6748" t="str">
            <v>Helicopter</v>
          </cell>
          <cell r="L6748" t="str">
            <v>Airbus</v>
          </cell>
          <cell r="M6748" t="str">
            <v>Airbus Tiger</v>
          </cell>
        </row>
        <row r="6749">
          <cell r="A6749">
            <v>97</v>
          </cell>
          <cell r="B6749">
            <v>765</v>
          </cell>
          <cell r="C6749" t="str">
            <v>97#765</v>
          </cell>
          <cell r="D6749">
            <v>50606</v>
          </cell>
          <cell r="E6749">
            <v>2</v>
          </cell>
          <cell r="F6749" t="str">
            <v>L</v>
          </cell>
          <cell r="G6749" t="str">
            <v>L</v>
          </cell>
          <cell r="H6749" t="str">
            <v/>
          </cell>
          <cell r="I6749" t="str">
            <v/>
          </cell>
          <cell r="J6749" t="str">
            <v/>
          </cell>
          <cell r="K6749" t="str">
            <v>Helicopter</v>
          </cell>
          <cell r="L6749" t="str">
            <v>Bell Boeing</v>
          </cell>
          <cell r="M6749" t="str">
            <v>Bell Boeing V-22 Osprey</v>
          </cell>
        </row>
        <row r="6750">
          <cell r="A6750">
            <v>639</v>
          </cell>
          <cell r="B6750">
            <v>765</v>
          </cell>
          <cell r="C6750" t="str">
            <v>639#765</v>
          </cell>
          <cell r="D6750">
            <v>50606</v>
          </cell>
          <cell r="E6750">
            <v>2</v>
          </cell>
          <cell r="F6750" t="str">
            <v>L</v>
          </cell>
          <cell r="G6750" t="str">
            <v>L</v>
          </cell>
          <cell r="H6750" t="str">
            <v/>
          </cell>
          <cell r="I6750" t="str">
            <v/>
          </cell>
          <cell r="J6750" t="str">
            <v/>
          </cell>
          <cell r="K6750" t="str">
            <v>Helicopter</v>
          </cell>
          <cell r="L6750" t="str">
            <v>Westland</v>
          </cell>
          <cell r="M6750" t="str">
            <v>Westland WAH-64</v>
          </cell>
        </row>
        <row r="6751">
          <cell r="A6751">
            <v>117</v>
          </cell>
          <cell r="B6751">
            <v>765</v>
          </cell>
          <cell r="C6751" t="str">
            <v>117#765</v>
          </cell>
          <cell r="D6751">
            <v>50606</v>
          </cell>
          <cell r="E6751">
            <v>2</v>
          </cell>
          <cell r="F6751" t="str">
            <v>L</v>
          </cell>
          <cell r="G6751" t="str">
            <v>L</v>
          </cell>
          <cell r="H6751" t="str">
            <v/>
          </cell>
          <cell r="I6751" t="str">
            <v/>
          </cell>
          <cell r="J6751" t="str">
            <v/>
          </cell>
          <cell r="K6751" t="str">
            <v>Helicopter</v>
          </cell>
          <cell r="L6751" t="str">
            <v>Airbus</v>
          </cell>
          <cell r="M6751" t="str">
            <v>Airbus UH-72 Lakota</v>
          </cell>
        </row>
        <row r="6752">
          <cell r="A6752">
            <v>100</v>
          </cell>
          <cell r="B6752">
            <v>765</v>
          </cell>
          <cell r="C6752" t="str">
            <v>100#765</v>
          </cell>
          <cell r="D6752">
            <v>50606</v>
          </cell>
          <cell r="E6752">
            <v>2</v>
          </cell>
          <cell r="F6752" t="str">
            <v>L</v>
          </cell>
          <cell r="G6752" t="str">
            <v>L</v>
          </cell>
          <cell r="H6752" t="str">
            <v/>
          </cell>
          <cell r="I6752" t="str">
            <v/>
          </cell>
          <cell r="J6752" t="str">
            <v/>
          </cell>
          <cell r="K6752" t="str">
            <v>Helicopter</v>
          </cell>
          <cell r="L6752" t="str">
            <v>Boeing</v>
          </cell>
          <cell r="M6752" t="str">
            <v>Boeing CH-47 Chinook</v>
          </cell>
        </row>
        <row r="6753">
          <cell r="A6753">
            <v>101</v>
          </cell>
          <cell r="B6753">
            <v>765</v>
          </cell>
          <cell r="C6753" t="str">
            <v>101#765</v>
          </cell>
          <cell r="D6753">
            <v>50606</v>
          </cell>
          <cell r="E6753">
            <v>2</v>
          </cell>
          <cell r="F6753" t="str">
            <v>L</v>
          </cell>
          <cell r="G6753" t="str">
            <v>L</v>
          </cell>
          <cell r="H6753" t="str">
            <v/>
          </cell>
          <cell r="I6753" t="str">
            <v/>
          </cell>
          <cell r="J6753" t="str">
            <v/>
          </cell>
          <cell r="K6753" t="str">
            <v>Helicopter</v>
          </cell>
          <cell r="L6753" t="str">
            <v>Boeing</v>
          </cell>
          <cell r="M6753" t="str">
            <v>Boeing CH-47 Chinook (reman)</v>
          </cell>
        </row>
        <row r="6754">
          <cell r="A6754">
            <v>122</v>
          </cell>
          <cell r="B6754">
            <v>765</v>
          </cell>
          <cell r="C6754" t="str">
            <v>122#765</v>
          </cell>
          <cell r="D6754">
            <v>50606</v>
          </cell>
          <cell r="E6754">
            <v>2</v>
          </cell>
          <cell r="F6754" t="str">
            <v>L</v>
          </cell>
          <cell r="G6754" t="str">
            <v>L</v>
          </cell>
          <cell r="H6754" t="str">
            <v/>
          </cell>
          <cell r="I6754" t="str">
            <v/>
          </cell>
          <cell r="J6754" t="str">
            <v/>
          </cell>
          <cell r="K6754" t="str">
            <v>Helicopter</v>
          </cell>
          <cell r="L6754" t="str">
            <v>NHIndustries</v>
          </cell>
          <cell r="M6754" t="str">
            <v>NHIndustries NATO Frigate Helicopter</v>
          </cell>
        </row>
        <row r="6755">
          <cell r="A6755">
            <v>638</v>
          </cell>
          <cell r="B6755">
            <v>765</v>
          </cell>
          <cell r="C6755" t="str">
            <v>638#765</v>
          </cell>
          <cell r="D6755">
            <v>50606</v>
          </cell>
          <cell r="E6755">
            <v>2</v>
          </cell>
          <cell r="F6755" t="str">
            <v>L</v>
          </cell>
          <cell r="G6755" t="str">
            <v>L</v>
          </cell>
          <cell r="H6755" t="str">
            <v/>
          </cell>
          <cell r="I6755" t="str">
            <v/>
          </cell>
          <cell r="J6755" t="str">
            <v/>
          </cell>
          <cell r="K6755" t="str">
            <v>Helicopter</v>
          </cell>
          <cell r="L6755" t="str">
            <v>NHIndustries</v>
          </cell>
          <cell r="M6755" t="str">
            <v>NHIndustries Tactical Transport Helicopter</v>
          </cell>
        </row>
        <row r="6756">
          <cell r="A6756">
            <v>123</v>
          </cell>
          <cell r="B6756">
            <v>765</v>
          </cell>
          <cell r="C6756" t="str">
            <v>123#765</v>
          </cell>
          <cell r="D6756">
            <v>50606</v>
          </cell>
          <cell r="E6756">
            <v>2</v>
          </cell>
          <cell r="F6756" t="str">
            <v>L</v>
          </cell>
          <cell r="G6756" t="str">
            <v>L</v>
          </cell>
          <cell r="H6756" t="str">
            <v/>
          </cell>
          <cell r="I6756" t="str">
            <v/>
          </cell>
          <cell r="J6756" t="str">
            <v/>
          </cell>
          <cell r="K6756" t="str">
            <v>Helicopter</v>
          </cell>
          <cell r="L6756" t="str">
            <v>NHIndustries</v>
          </cell>
          <cell r="M6756" t="str">
            <v>NHIndustries Tactical Transport Helicopter</v>
          </cell>
        </row>
        <row r="6757">
          <cell r="A6757">
            <v>182</v>
          </cell>
          <cell r="B6757">
            <v>765</v>
          </cell>
          <cell r="C6757" t="str">
            <v>182#765</v>
          </cell>
          <cell r="D6757">
            <v>50606</v>
          </cell>
          <cell r="E6757">
            <v>2</v>
          </cell>
          <cell r="F6757" t="str">
            <v>L</v>
          </cell>
          <cell r="G6757" t="str">
            <v>L</v>
          </cell>
          <cell r="H6757" t="str">
            <v/>
          </cell>
          <cell r="I6757" t="str">
            <v/>
          </cell>
          <cell r="J6757" t="str">
            <v/>
          </cell>
          <cell r="K6757" t="str">
            <v>Helicopter</v>
          </cell>
          <cell r="L6757" t="str">
            <v>Bell</v>
          </cell>
          <cell r="M6757" t="str">
            <v>Bell OH-58D Kiowa</v>
          </cell>
        </row>
        <row r="6758">
          <cell r="A6758">
            <v>570</v>
          </cell>
          <cell r="B6758">
            <v>765</v>
          </cell>
          <cell r="C6758" t="str">
            <v>570#765</v>
          </cell>
          <cell r="D6758">
            <v>50606</v>
          </cell>
          <cell r="E6758">
            <v>6</v>
          </cell>
          <cell r="F6758" t="str">
            <v>L</v>
          </cell>
          <cell r="G6758" t="str">
            <v>L</v>
          </cell>
          <cell r="H6758" t="str">
            <v/>
          </cell>
          <cell r="I6758" t="str">
            <v/>
          </cell>
          <cell r="J6758" t="str">
            <v/>
          </cell>
          <cell r="K6758" t="str">
            <v>Freighter</v>
          </cell>
          <cell r="L6758" t="str">
            <v>Boeing</v>
          </cell>
          <cell r="M6758" t="str">
            <v>Boeing 767-300BCF</v>
          </cell>
        </row>
        <row r="6759">
          <cell r="A6759">
            <v>569</v>
          </cell>
          <cell r="B6759">
            <v>765</v>
          </cell>
          <cell r="C6759" t="str">
            <v>569#765</v>
          </cell>
          <cell r="D6759">
            <v>50606</v>
          </cell>
          <cell r="E6759">
            <v>6</v>
          </cell>
          <cell r="F6759" t="str">
            <v>L</v>
          </cell>
          <cell r="G6759" t="str">
            <v>L</v>
          </cell>
          <cell r="H6759" t="str">
            <v/>
          </cell>
          <cell r="I6759" t="str">
            <v/>
          </cell>
          <cell r="J6759" t="str">
            <v/>
          </cell>
          <cell r="K6759" t="str">
            <v>Freighter</v>
          </cell>
          <cell r="L6759" t="str">
            <v>Boeing</v>
          </cell>
          <cell r="M6759" t="str">
            <v>Boeing 767-300F</v>
          </cell>
        </row>
        <row r="6760">
          <cell r="A6760">
            <v>627</v>
          </cell>
          <cell r="B6760">
            <v>765</v>
          </cell>
          <cell r="C6760" t="str">
            <v>627#765</v>
          </cell>
          <cell r="D6760">
            <v>50606</v>
          </cell>
          <cell r="E6760">
            <v>6</v>
          </cell>
          <cell r="F6760" t="str">
            <v>L</v>
          </cell>
          <cell r="G6760" t="str">
            <v>L</v>
          </cell>
          <cell r="H6760" t="str">
            <v/>
          </cell>
          <cell r="I6760" t="str">
            <v/>
          </cell>
          <cell r="J6760" t="str">
            <v/>
          </cell>
          <cell r="K6760" t="str">
            <v>Freighter</v>
          </cell>
          <cell r="L6760" t="str">
            <v>McDonnell</v>
          </cell>
          <cell r="M6760" t="str">
            <v>McDonnell Douglas MD-11F/CF</v>
          </cell>
        </row>
        <row r="6761">
          <cell r="A6761">
            <v>626</v>
          </cell>
          <cell r="B6761">
            <v>765</v>
          </cell>
          <cell r="C6761" t="str">
            <v>626#765</v>
          </cell>
          <cell r="D6761">
            <v>50606</v>
          </cell>
          <cell r="E6761">
            <v>6</v>
          </cell>
          <cell r="F6761" t="str">
            <v>L</v>
          </cell>
          <cell r="G6761" t="str">
            <v>L</v>
          </cell>
          <cell r="H6761" t="str">
            <v/>
          </cell>
          <cell r="I6761" t="str">
            <v/>
          </cell>
          <cell r="J6761" t="str">
            <v/>
          </cell>
          <cell r="K6761" t="str">
            <v>Freighter</v>
          </cell>
          <cell r="L6761" t="str">
            <v>McDonnell</v>
          </cell>
          <cell r="M6761" t="str">
            <v>McDonnell Douglas MD-11F/CF</v>
          </cell>
        </row>
        <row r="6762">
          <cell r="A6762">
            <v>92</v>
          </cell>
          <cell r="B6762">
            <v>765</v>
          </cell>
          <cell r="C6762" t="str">
            <v>92#765</v>
          </cell>
          <cell r="D6762">
            <v>50606</v>
          </cell>
          <cell r="E6762">
            <v>2</v>
          </cell>
          <cell r="F6762" t="str">
            <v>L</v>
          </cell>
          <cell r="G6762" t="str">
            <v>L</v>
          </cell>
          <cell r="H6762" t="str">
            <v/>
          </cell>
          <cell r="I6762" t="str">
            <v/>
          </cell>
          <cell r="J6762" t="str">
            <v/>
          </cell>
          <cell r="K6762" t="str">
            <v>Helicopter</v>
          </cell>
          <cell r="L6762" t="str">
            <v>Bell</v>
          </cell>
          <cell r="M6762" t="str">
            <v>Bell AH-1Z Viper</v>
          </cell>
        </row>
        <row r="6763">
          <cell r="A6763">
            <v>98</v>
          </cell>
          <cell r="B6763">
            <v>765</v>
          </cell>
          <cell r="C6763" t="str">
            <v>98#765</v>
          </cell>
          <cell r="D6763">
            <v>50606</v>
          </cell>
          <cell r="E6763">
            <v>2</v>
          </cell>
          <cell r="F6763" t="str">
            <v>L</v>
          </cell>
          <cell r="G6763" t="str">
            <v>L</v>
          </cell>
          <cell r="H6763" t="str">
            <v/>
          </cell>
          <cell r="I6763" t="str">
            <v/>
          </cell>
          <cell r="J6763" t="str">
            <v/>
          </cell>
          <cell r="K6763" t="str">
            <v>Helicopter</v>
          </cell>
          <cell r="L6763" t="str">
            <v>Boeing</v>
          </cell>
          <cell r="M6763" t="str">
            <v>Boeing AH-64 Apache</v>
          </cell>
        </row>
        <row r="6764">
          <cell r="A6764">
            <v>592</v>
          </cell>
          <cell r="B6764">
            <v>765</v>
          </cell>
          <cell r="C6764" t="str">
            <v>592#765</v>
          </cell>
          <cell r="D6764">
            <v>50606</v>
          </cell>
          <cell r="E6764">
            <v>6</v>
          </cell>
          <cell r="F6764" t="str">
            <v>L</v>
          </cell>
          <cell r="G6764" t="str">
            <v>L</v>
          </cell>
          <cell r="H6764" t="str">
            <v/>
          </cell>
          <cell r="I6764" t="str">
            <v/>
          </cell>
          <cell r="J6764" t="str">
            <v/>
          </cell>
          <cell r="K6764" t="str">
            <v>Freighter</v>
          </cell>
          <cell r="L6764" t="str">
            <v>Boeing</v>
          </cell>
          <cell r="M6764" t="str">
            <v>Boeing 747-400CF</v>
          </cell>
        </row>
        <row r="6765">
          <cell r="A6765">
            <v>629</v>
          </cell>
          <cell r="B6765">
            <v>765</v>
          </cell>
          <cell r="C6765" t="str">
            <v>629#765</v>
          </cell>
          <cell r="D6765">
            <v>50606</v>
          </cell>
          <cell r="E6765">
            <v>6</v>
          </cell>
          <cell r="F6765" t="str">
            <v>L</v>
          </cell>
          <cell r="G6765" t="str">
            <v>L</v>
          </cell>
          <cell r="H6765" t="str">
            <v/>
          </cell>
          <cell r="I6765" t="str">
            <v/>
          </cell>
          <cell r="J6765" t="str">
            <v/>
          </cell>
          <cell r="K6765" t="str">
            <v>Freighter</v>
          </cell>
          <cell r="L6765" t="str">
            <v>Boeing</v>
          </cell>
          <cell r="M6765" t="str">
            <v>Boeing 747-400F/ERF</v>
          </cell>
        </row>
        <row r="6766">
          <cell r="A6766">
            <v>628</v>
          </cell>
          <cell r="B6766">
            <v>765</v>
          </cell>
          <cell r="C6766" t="str">
            <v>628#765</v>
          </cell>
          <cell r="D6766">
            <v>50606</v>
          </cell>
          <cell r="E6766">
            <v>6</v>
          </cell>
          <cell r="F6766" t="str">
            <v>L</v>
          </cell>
          <cell r="G6766" t="str">
            <v>L</v>
          </cell>
          <cell r="H6766" t="str">
            <v/>
          </cell>
          <cell r="I6766" t="str">
            <v/>
          </cell>
          <cell r="J6766" t="str">
            <v/>
          </cell>
          <cell r="K6766" t="str">
            <v>Freighter</v>
          </cell>
          <cell r="L6766" t="str">
            <v>Boeing</v>
          </cell>
          <cell r="M6766" t="str">
            <v>Boeing 747-400F/ERF</v>
          </cell>
        </row>
        <row r="6767">
          <cell r="A6767">
            <v>632</v>
          </cell>
          <cell r="B6767">
            <v>765</v>
          </cell>
          <cell r="C6767" t="str">
            <v>632#765</v>
          </cell>
          <cell r="D6767">
            <v>50606</v>
          </cell>
          <cell r="E6767">
            <v>6</v>
          </cell>
          <cell r="F6767" t="str">
            <v>L</v>
          </cell>
          <cell r="G6767" t="str">
            <v>L</v>
          </cell>
          <cell r="H6767" t="str">
            <v/>
          </cell>
          <cell r="I6767" t="str">
            <v/>
          </cell>
          <cell r="J6767" t="str">
            <v/>
          </cell>
          <cell r="K6767" t="str">
            <v>Freighter</v>
          </cell>
          <cell r="L6767" t="str">
            <v>Airbus</v>
          </cell>
          <cell r="M6767" t="str">
            <v>A300-600F/RF</v>
          </cell>
        </row>
        <row r="6768">
          <cell r="A6768">
            <v>631</v>
          </cell>
          <cell r="B6768">
            <v>765</v>
          </cell>
          <cell r="C6768" t="str">
            <v>631#765</v>
          </cell>
          <cell r="D6768">
            <v>50606</v>
          </cell>
          <cell r="E6768">
            <v>6</v>
          </cell>
          <cell r="F6768" t="str">
            <v>L</v>
          </cell>
          <cell r="G6768" t="str">
            <v>L</v>
          </cell>
          <cell r="H6768" t="str">
            <v/>
          </cell>
          <cell r="I6768" t="str">
            <v/>
          </cell>
          <cell r="J6768" t="str">
            <v/>
          </cell>
          <cell r="K6768" t="str">
            <v>Freighter</v>
          </cell>
          <cell r="L6768" t="str">
            <v>Airbus</v>
          </cell>
          <cell r="M6768" t="str">
            <v>A300-600F/RF</v>
          </cell>
        </row>
        <row r="6769">
          <cell r="A6769">
            <v>566</v>
          </cell>
          <cell r="B6769">
            <v>765</v>
          </cell>
          <cell r="C6769" t="str">
            <v>566#765</v>
          </cell>
          <cell r="D6769">
            <v>50606</v>
          </cell>
          <cell r="E6769">
            <v>6</v>
          </cell>
          <cell r="F6769" t="str">
            <v>L</v>
          </cell>
          <cell r="G6769" t="str">
            <v>L</v>
          </cell>
          <cell r="H6769" t="str">
            <v/>
          </cell>
          <cell r="I6769" t="str">
            <v/>
          </cell>
          <cell r="J6769" t="str">
            <v/>
          </cell>
          <cell r="K6769" t="str">
            <v>Freighter</v>
          </cell>
          <cell r="L6769" t="str">
            <v>Airbus</v>
          </cell>
          <cell r="M6769" t="str">
            <v>Airbus A300-600ST Beluga</v>
          </cell>
        </row>
        <row r="6770">
          <cell r="A6770">
            <v>305</v>
          </cell>
          <cell r="B6770">
            <v>765</v>
          </cell>
          <cell r="C6770" t="str">
            <v>305#765</v>
          </cell>
          <cell r="D6770">
            <v>50606</v>
          </cell>
          <cell r="E6770">
            <v>6</v>
          </cell>
          <cell r="F6770" t="str">
            <v>L</v>
          </cell>
          <cell r="G6770" t="str">
            <v>L</v>
          </cell>
          <cell r="H6770" t="str">
            <v/>
          </cell>
          <cell r="I6770" t="str">
            <v/>
          </cell>
          <cell r="J6770" t="str">
            <v/>
          </cell>
          <cell r="K6770" t="str">
            <v>Large Commercial Aircraft</v>
          </cell>
          <cell r="L6770" t="str">
            <v>Airbus</v>
          </cell>
          <cell r="M6770" t="str">
            <v>Airbus A300</v>
          </cell>
        </row>
        <row r="6771">
          <cell r="A6771">
            <v>532</v>
          </cell>
          <cell r="B6771">
            <v>765</v>
          </cell>
          <cell r="C6771" t="str">
            <v>532#765</v>
          </cell>
          <cell r="D6771">
            <v>50606</v>
          </cell>
          <cell r="E6771">
            <v>6</v>
          </cell>
          <cell r="F6771" t="str">
            <v>L</v>
          </cell>
          <cell r="G6771" t="str">
            <v>L</v>
          </cell>
          <cell r="H6771" t="str">
            <v/>
          </cell>
          <cell r="I6771" t="str">
            <v/>
          </cell>
          <cell r="J6771" t="str">
            <v/>
          </cell>
          <cell r="K6771" t="str">
            <v>Large Commercial Aircraft</v>
          </cell>
          <cell r="L6771" t="str">
            <v>Airbus</v>
          </cell>
          <cell r="M6771" t="str">
            <v>Airbus A300</v>
          </cell>
        </row>
        <row r="6772">
          <cell r="A6772">
            <v>12</v>
          </cell>
          <cell r="B6772">
            <v>765</v>
          </cell>
          <cell r="C6772" t="str">
            <v>12#765</v>
          </cell>
          <cell r="D6772">
            <v>50606</v>
          </cell>
          <cell r="E6772">
            <v>6</v>
          </cell>
          <cell r="F6772" t="str">
            <v>L</v>
          </cell>
          <cell r="G6772" t="str">
            <v>L</v>
          </cell>
          <cell r="H6772" t="str">
            <v/>
          </cell>
          <cell r="I6772" t="str">
            <v/>
          </cell>
          <cell r="J6772" t="str">
            <v/>
          </cell>
          <cell r="K6772" t="str">
            <v>Large Commercial Aircraft</v>
          </cell>
          <cell r="L6772" t="str">
            <v>Boeing</v>
          </cell>
          <cell r="M6772" t="str">
            <v>Boeing 767</v>
          </cell>
        </row>
        <row r="6773">
          <cell r="A6773">
            <v>537</v>
          </cell>
          <cell r="B6773">
            <v>765</v>
          </cell>
          <cell r="C6773" t="str">
            <v>537#765</v>
          </cell>
          <cell r="D6773">
            <v>50606</v>
          </cell>
          <cell r="E6773">
            <v>6</v>
          </cell>
          <cell r="F6773" t="str">
            <v>L</v>
          </cell>
          <cell r="G6773" t="str">
            <v>L</v>
          </cell>
          <cell r="H6773" t="str">
            <v/>
          </cell>
          <cell r="I6773" t="str">
            <v/>
          </cell>
          <cell r="J6773" t="str">
            <v/>
          </cell>
          <cell r="K6773" t="str">
            <v>Large Commercial Aircraft</v>
          </cell>
          <cell r="L6773" t="str">
            <v>Boeing</v>
          </cell>
          <cell r="M6773" t="str">
            <v>Boeing 767</v>
          </cell>
        </row>
        <row r="6774">
          <cell r="A6774">
            <v>538</v>
          </cell>
          <cell r="B6774">
            <v>765</v>
          </cell>
          <cell r="C6774" t="str">
            <v>538#765</v>
          </cell>
          <cell r="D6774">
            <v>50606</v>
          </cell>
          <cell r="E6774">
            <v>6</v>
          </cell>
          <cell r="F6774" t="str">
            <v>L</v>
          </cell>
          <cell r="G6774" t="str">
            <v>L</v>
          </cell>
          <cell r="H6774" t="str">
            <v/>
          </cell>
          <cell r="I6774" t="str">
            <v/>
          </cell>
          <cell r="J6774" t="str">
            <v/>
          </cell>
          <cell r="K6774" t="str">
            <v>Large Commercial Aircraft</v>
          </cell>
          <cell r="L6774" t="str">
            <v>Boeing</v>
          </cell>
          <cell r="M6774" t="str">
            <v>Boeing 767</v>
          </cell>
        </row>
        <row r="6775">
          <cell r="A6775">
            <v>567</v>
          </cell>
          <cell r="B6775">
            <v>765</v>
          </cell>
          <cell r="C6775" t="str">
            <v>567#765</v>
          </cell>
          <cell r="D6775">
            <v>60728</v>
          </cell>
          <cell r="E6775">
            <v>5</v>
          </cell>
          <cell r="F6775" t="str">
            <v>M</v>
          </cell>
          <cell r="G6775" t="str">
            <v>M (120% L) [$50,606]</v>
          </cell>
          <cell r="H6775" t="str">
            <v/>
          </cell>
          <cell r="I6775" t="str">
            <v/>
          </cell>
          <cell r="J6775" t="str">
            <v/>
          </cell>
          <cell r="K6775" t="str">
            <v>Freighter</v>
          </cell>
          <cell r="L6775" t="str">
            <v>Boeing</v>
          </cell>
          <cell r="M6775" t="str">
            <v>Boeing 747-8F</v>
          </cell>
        </row>
        <row r="6776">
          <cell r="A6776">
            <v>565</v>
          </cell>
          <cell r="B6776">
            <v>765</v>
          </cell>
          <cell r="C6776" t="str">
            <v>565#765</v>
          </cell>
          <cell r="D6776">
            <v>70849</v>
          </cell>
          <cell r="E6776">
            <v>6</v>
          </cell>
          <cell r="F6776" t="str">
            <v>N</v>
          </cell>
          <cell r="G6776" t="str">
            <v>N</v>
          </cell>
          <cell r="H6776" t="str">
            <v/>
          </cell>
          <cell r="I6776" t="str">
            <v/>
          </cell>
          <cell r="J6776" t="str">
            <v/>
          </cell>
          <cell r="K6776" t="str">
            <v>Freighter</v>
          </cell>
          <cell r="L6776" t="str">
            <v>Airbus</v>
          </cell>
          <cell r="M6776" t="str">
            <v>Airbus A330-743L Beluga XL</v>
          </cell>
        </row>
        <row r="6777">
          <cell r="A6777">
            <v>560</v>
          </cell>
          <cell r="B6777">
            <v>765</v>
          </cell>
          <cell r="C6777" t="str">
            <v>560#765</v>
          </cell>
          <cell r="D6777">
            <v>70849</v>
          </cell>
          <cell r="E6777">
            <v>6</v>
          </cell>
          <cell r="F6777" t="str">
            <v>N</v>
          </cell>
          <cell r="G6777" t="str">
            <v>N</v>
          </cell>
          <cell r="H6777" t="str">
            <v/>
          </cell>
          <cell r="I6777" t="str">
            <v/>
          </cell>
          <cell r="J6777" t="str">
            <v/>
          </cell>
          <cell r="K6777" t="str">
            <v>Freighter</v>
          </cell>
          <cell r="L6777" t="str">
            <v>Airbus</v>
          </cell>
          <cell r="M6777" t="str">
            <v>Airbus A330-200F</v>
          </cell>
        </row>
        <row r="6778">
          <cell r="A6778">
            <v>561</v>
          </cell>
          <cell r="B6778">
            <v>765</v>
          </cell>
          <cell r="C6778" t="str">
            <v>561#765</v>
          </cell>
          <cell r="D6778">
            <v>70849</v>
          </cell>
          <cell r="E6778">
            <v>6</v>
          </cell>
          <cell r="F6778" t="str">
            <v>N</v>
          </cell>
          <cell r="G6778" t="str">
            <v>N</v>
          </cell>
          <cell r="H6778" t="str">
            <v/>
          </cell>
          <cell r="I6778" t="str">
            <v/>
          </cell>
          <cell r="J6778" t="str">
            <v/>
          </cell>
          <cell r="K6778" t="str">
            <v>Freighter</v>
          </cell>
          <cell r="L6778" t="str">
            <v>Airbus</v>
          </cell>
          <cell r="M6778" t="str">
            <v>Airbus A330-200F</v>
          </cell>
        </row>
        <row r="6779">
          <cell r="A6779">
            <v>562</v>
          </cell>
          <cell r="B6779">
            <v>765</v>
          </cell>
          <cell r="C6779" t="str">
            <v>562#765</v>
          </cell>
          <cell r="D6779">
            <v>70849</v>
          </cell>
          <cell r="E6779">
            <v>6</v>
          </cell>
          <cell r="F6779" t="str">
            <v>N</v>
          </cell>
          <cell r="G6779" t="str">
            <v>N</v>
          </cell>
          <cell r="H6779" t="str">
            <v/>
          </cell>
          <cell r="I6779" t="str">
            <v/>
          </cell>
          <cell r="J6779" t="str">
            <v/>
          </cell>
          <cell r="K6779" t="str">
            <v>Freighter</v>
          </cell>
          <cell r="L6779" t="str">
            <v>Airbus</v>
          </cell>
          <cell r="M6779" t="str">
            <v>Airbus A330-300P2F</v>
          </cell>
        </row>
        <row r="6780">
          <cell r="A6780">
            <v>563</v>
          </cell>
          <cell r="B6780">
            <v>765</v>
          </cell>
          <cell r="C6780" t="str">
            <v>563#765</v>
          </cell>
          <cell r="D6780">
            <v>70849</v>
          </cell>
          <cell r="E6780">
            <v>6</v>
          </cell>
          <cell r="F6780" t="str">
            <v>N</v>
          </cell>
          <cell r="G6780" t="str">
            <v>N</v>
          </cell>
          <cell r="H6780" t="str">
            <v/>
          </cell>
          <cell r="I6780" t="str">
            <v/>
          </cell>
          <cell r="J6780" t="str">
            <v/>
          </cell>
          <cell r="K6780" t="str">
            <v>Freighter</v>
          </cell>
          <cell r="L6780" t="str">
            <v>Airbus</v>
          </cell>
          <cell r="M6780" t="str">
            <v>Airbus A330-300P2F</v>
          </cell>
        </row>
        <row r="6781">
          <cell r="A6781">
            <v>564</v>
          </cell>
          <cell r="B6781">
            <v>765</v>
          </cell>
          <cell r="C6781" t="str">
            <v>564#765</v>
          </cell>
          <cell r="D6781">
            <v>70849</v>
          </cell>
          <cell r="E6781">
            <v>6</v>
          </cell>
          <cell r="F6781" t="str">
            <v>N</v>
          </cell>
          <cell r="G6781" t="str">
            <v>N</v>
          </cell>
          <cell r="H6781" t="str">
            <v/>
          </cell>
          <cell r="I6781" t="str">
            <v/>
          </cell>
          <cell r="J6781" t="str">
            <v/>
          </cell>
          <cell r="K6781" t="str">
            <v>Freighter</v>
          </cell>
          <cell r="L6781" t="str">
            <v>Airbus</v>
          </cell>
          <cell r="M6781" t="str">
            <v>Airbus A330-300P2F</v>
          </cell>
        </row>
        <row r="6782">
          <cell r="A6782">
            <v>669</v>
          </cell>
          <cell r="B6782">
            <v>765</v>
          </cell>
          <cell r="C6782" t="str">
            <v>669#765</v>
          </cell>
          <cell r="D6782">
            <v>70849</v>
          </cell>
          <cell r="E6782">
            <v>6</v>
          </cell>
          <cell r="F6782" t="str">
            <v>N</v>
          </cell>
          <cell r="G6782" t="str">
            <v>N</v>
          </cell>
          <cell r="H6782" t="str">
            <v/>
          </cell>
          <cell r="I6782" t="str">
            <v/>
          </cell>
          <cell r="J6782" t="str">
            <v/>
          </cell>
          <cell r="K6782" t="str">
            <v>Freighter</v>
          </cell>
          <cell r="L6782" t="str">
            <v>Airbus</v>
          </cell>
          <cell r="M6782" t="str">
            <v>Airbus A340-600NGF</v>
          </cell>
        </row>
        <row r="6783">
          <cell r="A6783">
            <v>644</v>
          </cell>
          <cell r="B6783">
            <v>765</v>
          </cell>
          <cell r="C6783" t="str">
            <v>644#765</v>
          </cell>
          <cell r="D6783">
            <v>70849</v>
          </cell>
          <cell r="E6783">
            <v>6</v>
          </cell>
          <cell r="F6783" t="str">
            <v>N</v>
          </cell>
          <cell r="G6783" t="str">
            <v>N</v>
          </cell>
          <cell r="H6783" t="str">
            <v/>
          </cell>
          <cell r="I6783" t="str">
            <v/>
          </cell>
          <cell r="J6783" t="str">
            <v/>
          </cell>
          <cell r="K6783" t="str">
            <v>Freighter</v>
          </cell>
          <cell r="L6783" t="str">
            <v>Airbus</v>
          </cell>
          <cell r="M6783" t="str">
            <v>Airbus A350F</v>
          </cell>
        </row>
        <row r="6784">
          <cell r="A6784">
            <v>659</v>
          </cell>
          <cell r="B6784">
            <v>765</v>
          </cell>
          <cell r="C6784" t="str">
            <v>659#765</v>
          </cell>
          <cell r="D6784">
            <v>70849</v>
          </cell>
          <cell r="E6784">
            <v>6</v>
          </cell>
          <cell r="F6784" t="str">
            <v>N</v>
          </cell>
          <cell r="G6784" t="str">
            <v>N</v>
          </cell>
          <cell r="H6784" t="str">
            <v/>
          </cell>
          <cell r="I6784" t="str">
            <v/>
          </cell>
          <cell r="J6784" t="str">
            <v/>
          </cell>
          <cell r="K6784" t="str">
            <v>Freighter</v>
          </cell>
          <cell r="L6784" t="str">
            <v>Boeing</v>
          </cell>
          <cell r="M6784" t="str">
            <v>Boeing 777XF: 777-9</v>
          </cell>
        </row>
        <row r="6785">
          <cell r="A6785">
            <v>678</v>
          </cell>
          <cell r="B6785">
            <v>765</v>
          </cell>
          <cell r="C6785" t="str">
            <v>678#765</v>
          </cell>
          <cell r="D6785">
            <v>70849</v>
          </cell>
          <cell r="E6785">
            <v>6</v>
          </cell>
          <cell r="F6785" t="str">
            <v>N</v>
          </cell>
          <cell r="G6785" t="str">
            <v>N</v>
          </cell>
          <cell r="H6785" t="str">
            <v/>
          </cell>
          <cell r="I6785" t="str">
            <v/>
          </cell>
          <cell r="J6785" t="str">
            <v/>
          </cell>
          <cell r="K6785" t="str">
            <v>Business Jet</v>
          </cell>
          <cell r="L6785" t="str">
            <v>Airbus</v>
          </cell>
          <cell r="M6785" t="str">
            <v>Airbus ACJ330-200</v>
          </cell>
        </row>
        <row r="6786">
          <cell r="A6786">
            <v>553</v>
          </cell>
          <cell r="B6786">
            <v>765</v>
          </cell>
          <cell r="C6786" t="str">
            <v>553#765</v>
          </cell>
          <cell r="D6786">
            <v>70849</v>
          </cell>
          <cell r="E6786">
            <v>6</v>
          </cell>
          <cell r="F6786" t="str">
            <v>N</v>
          </cell>
          <cell r="G6786" t="str">
            <v>N</v>
          </cell>
          <cell r="H6786" t="str">
            <v/>
          </cell>
          <cell r="I6786" t="str">
            <v/>
          </cell>
          <cell r="J6786" t="str">
            <v/>
          </cell>
          <cell r="K6786" t="str">
            <v>Business Jet</v>
          </cell>
          <cell r="L6786" t="str">
            <v>Boeing</v>
          </cell>
          <cell r="M6786" t="str">
            <v>Boeing BBJ 777X</v>
          </cell>
        </row>
        <row r="6787">
          <cell r="A6787">
            <v>518</v>
          </cell>
          <cell r="B6787">
            <v>765</v>
          </cell>
          <cell r="C6787" t="str">
            <v>518#765</v>
          </cell>
          <cell r="D6787">
            <v>70849</v>
          </cell>
          <cell r="E6787">
            <v>6</v>
          </cell>
          <cell r="F6787" t="str">
            <v>N</v>
          </cell>
          <cell r="G6787" t="str">
            <v>N</v>
          </cell>
          <cell r="H6787">
            <v>50000</v>
          </cell>
          <cell r="I6787">
            <v>0.41698000000000002</v>
          </cell>
          <cell r="J6787" t="str">
            <v/>
          </cell>
          <cell r="K6787" t="str">
            <v>Large Commercial Aircraft</v>
          </cell>
          <cell r="L6787" t="str">
            <v>Airbus</v>
          </cell>
          <cell r="M6787" t="str">
            <v>Airbus A330-300</v>
          </cell>
        </row>
        <row r="6788">
          <cell r="A6788">
            <v>519</v>
          </cell>
          <cell r="B6788">
            <v>765</v>
          </cell>
          <cell r="C6788" t="str">
            <v>519#765</v>
          </cell>
          <cell r="D6788">
            <v>70849</v>
          </cell>
          <cell r="E6788">
            <v>6</v>
          </cell>
          <cell r="F6788" t="str">
            <v>N</v>
          </cell>
          <cell r="G6788" t="str">
            <v>N</v>
          </cell>
          <cell r="H6788" t="str">
            <v/>
          </cell>
          <cell r="I6788" t="str">
            <v/>
          </cell>
          <cell r="J6788" t="str">
            <v/>
          </cell>
          <cell r="K6788" t="str">
            <v>Large Commercial Aircraft</v>
          </cell>
          <cell r="L6788" t="str">
            <v>Airbus</v>
          </cell>
          <cell r="M6788" t="str">
            <v>Airbus A330-300</v>
          </cell>
        </row>
        <row r="6789">
          <cell r="A6789">
            <v>214</v>
          </cell>
          <cell r="B6789">
            <v>765</v>
          </cell>
          <cell r="C6789" t="str">
            <v>214#765</v>
          </cell>
          <cell r="D6789">
            <v>70849</v>
          </cell>
          <cell r="E6789">
            <v>6</v>
          </cell>
          <cell r="F6789" t="str">
            <v>N</v>
          </cell>
          <cell r="G6789" t="str">
            <v>N</v>
          </cell>
          <cell r="H6789" t="str">
            <v/>
          </cell>
          <cell r="I6789" t="str">
            <v/>
          </cell>
          <cell r="J6789" t="str">
            <v/>
          </cell>
          <cell r="K6789" t="str">
            <v>Large Commercial Aircraft</v>
          </cell>
          <cell r="L6789" t="str">
            <v>Airbus</v>
          </cell>
          <cell r="M6789" t="str">
            <v>Airbus A330-800neo</v>
          </cell>
        </row>
        <row r="6790">
          <cell r="A6790">
            <v>215</v>
          </cell>
          <cell r="B6790">
            <v>765</v>
          </cell>
          <cell r="C6790" t="str">
            <v>215#765</v>
          </cell>
          <cell r="D6790">
            <v>70849</v>
          </cell>
          <cell r="E6790">
            <v>6</v>
          </cell>
          <cell r="F6790" t="str">
            <v>N</v>
          </cell>
          <cell r="G6790" t="str">
            <v>N</v>
          </cell>
          <cell r="H6790" t="str">
            <v/>
          </cell>
          <cell r="I6790" t="str">
            <v/>
          </cell>
          <cell r="J6790" t="str">
            <v/>
          </cell>
          <cell r="K6790" t="str">
            <v>Large Commercial Aircraft</v>
          </cell>
          <cell r="L6790" t="str">
            <v>Airbus</v>
          </cell>
          <cell r="M6790" t="str">
            <v>Airbus A330-900neo</v>
          </cell>
        </row>
        <row r="6791">
          <cell r="A6791">
            <v>304</v>
          </cell>
          <cell r="B6791">
            <v>765</v>
          </cell>
          <cell r="C6791" t="str">
            <v>304#765</v>
          </cell>
          <cell r="D6791">
            <v>70849</v>
          </cell>
          <cell r="E6791">
            <v>6</v>
          </cell>
          <cell r="F6791" t="str">
            <v>N</v>
          </cell>
          <cell r="G6791" t="str">
            <v>N</v>
          </cell>
          <cell r="H6791" t="str">
            <v/>
          </cell>
          <cell r="I6791" t="str">
            <v/>
          </cell>
          <cell r="J6791" t="str">
            <v/>
          </cell>
          <cell r="K6791" t="str">
            <v>Large Commercial Aircraft</v>
          </cell>
          <cell r="L6791" t="str">
            <v>Airbus</v>
          </cell>
          <cell r="M6791" t="str">
            <v>Airbus A340-200/300</v>
          </cell>
        </row>
        <row r="6792">
          <cell r="A6792">
            <v>5</v>
          </cell>
          <cell r="B6792">
            <v>765</v>
          </cell>
          <cell r="C6792" t="str">
            <v>5#765</v>
          </cell>
          <cell r="D6792">
            <v>70849</v>
          </cell>
          <cell r="E6792">
            <v>6</v>
          </cell>
          <cell r="F6792" t="str">
            <v>N</v>
          </cell>
          <cell r="G6792" t="str">
            <v>N</v>
          </cell>
          <cell r="H6792" t="str">
            <v/>
          </cell>
          <cell r="I6792" t="str">
            <v/>
          </cell>
          <cell r="J6792" t="str">
            <v/>
          </cell>
          <cell r="K6792" t="str">
            <v>Large Commercial Aircraft</v>
          </cell>
          <cell r="L6792" t="str">
            <v>Airbus</v>
          </cell>
          <cell r="M6792" t="str">
            <v>Airbus A340-500/600</v>
          </cell>
        </row>
        <row r="6793">
          <cell r="A6793">
            <v>539</v>
          </cell>
          <cell r="B6793">
            <v>765</v>
          </cell>
          <cell r="C6793" t="str">
            <v>539#765</v>
          </cell>
          <cell r="D6793">
            <v>70849</v>
          </cell>
          <cell r="E6793">
            <v>6</v>
          </cell>
          <cell r="F6793" t="str">
            <v>N</v>
          </cell>
          <cell r="G6793" t="str">
            <v>N</v>
          </cell>
          <cell r="H6793" t="str">
            <v/>
          </cell>
          <cell r="I6793" t="str">
            <v/>
          </cell>
          <cell r="J6793" t="str">
            <v/>
          </cell>
          <cell r="K6793" t="str">
            <v>Large Commercial Aircraft</v>
          </cell>
          <cell r="L6793" t="str">
            <v>Boeing</v>
          </cell>
          <cell r="M6793" t="str">
            <v>Boeing 777: 777-200ER</v>
          </cell>
        </row>
        <row r="6794">
          <cell r="A6794">
            <v>302</v>
          </cell>
          <cell r="B6794">
            <v>765</v>
          </cell>
          <cell r="C6794" t="str">
            <v>302#765</v>
          </cell>
          <cell r="D6794">
            <v>70849</v>
          </cell>
          <cell r="E6794">
            <v>6</v>
          </cell>
          <cell r="F6794" t="str">
            <v>N</v>
          </cell>
          <cell r="G6794" t="str">
            <v>N</v>
          </cell>
          <cell r="H6794" t="str">
            <v/>
          </cell>
          <cell r="I6794" t="str">
            <v/>
          </cell>
          <cell r="J6794" t="str">
            <v/>
          </cell>
          <cell r="K6794" t="str">
            <v>Large Commercial Aircraft</v>
          </cell>
          <cell r="L6794" t="str">
            <v>Boeing</v>
          </cell>
          <cell r="M6794" t="str">
            <v>Boeing 777: 777-200ER</v>
          </cell>
        </row>
        <row r="6795">
          <cell r="A6795">
            <v>579</v>
          </cell>
          <cell r="B6795">
            <v>765</v>
          </cell>
          <cell r="C6795" t="str">
            <v>579#765</v>
          </cell>
          <cell r="D6795">
            <v>70849</v>
          </cell>
          <cell r="E6795">
            <v>6</v>
          </cell>
          <cell r="F6795" t="str">
            <v>N</v>
          </cell>
          <cell r="G6795" t="str">
            <v>N</v>
          </cell>
          <cell r="H6795" t="str">
            <v/>
          </cell>
          <cell r="I6795" t="str">
            <v/>
          </cell>
          <cell r="J6795" t="str">
            <v/>
          </cell>
          <cell r="K6795" t="str">
            <v>Large Commercial Aircraft</v>
          </cell>
          <cell r="L6795" t="str">
            <v>Boeing</v>
          </cell>
          <cell r="M6795" t="str">
            <v>Boeing 777: 777-200ER</v>
          </cell>
        </row>
        <row r="6796">
          <cell r="A6796">
            <v>303</v>
          </cell>
          <cell r="B6796">
            <v>765</v>
          </cell>
          <cell r="C6796" t="str">
            <v>303#765</v>
          </cell>
          <cell r="D6796">
            <v>70849</v>
          </cell>
          <cell r="E6796">
            <v>6</v>
          </cell>
          <cell r="F6796" t="str">
            <v>N</v>
          </cell>
          <cell r="G6796" t="str">
            <v>N</v>
          </cell>
          <cell r="H6796" t="str">
            <v/>
          </cell>
          <cell r="I6796" t="str">
            <v/>
          </cell>
          <cell r="J6796" t="str">
            <v/>
          </cell>
          <cell r="K6796" t="str">
            <v>Large Commercial Aircraft</v>
          </cell>
          <cell r="L6796" t="str">
            <v>Boeing</v>
          </cell>
          <cell r="M6796" t="str">
            <v>Boeing 777: 777-300</v>
          </cell>
        </row>
        <row r="6797">
          <cell r="A6797">
            <v>597</v>
          </cell>
          <cell r="B6797">
            <v>765</v>
          </cell>
          <cell r="C6797" t="str">
            <v>597#765</v>
          </cell>
          <cell r="D6797">
            <v>70849</v>
          </cell>
          <cell r="E6797">
            <v>6</v>
          </cell>
          <cell r="F6797" t="str">
            <v>N</v>
          </cell>
          <cell r="G6797" t="str">
            <v>N</v>
          </cell>
          <cell r="H6797" t="str">
            <v/>
          </cell>
          <cell r="I6797" t="str">
            <v/>
          </cell>
          <cell r="J6797" t="str">
            <v/>
          </cell>
          <cell r="K6797" t="str">
            <v>Large Commercial Aircraft</v>
          </cell>
          <cell r="L6797" t="str">
            <v>Boeing</v>
          </cell>
          <cell r="M6797" t="str">
            <v>Boeing 777: 777-300</v>
          </cell>
        </row>
        <row r="6798">
          <cell r="A6798">
            <v>530</v>
          </cell>
          <cell r="B6798">
            <v>765</v>
          </cell>
          <cell r="C6798" t="str">
            <v>530#765</v>
          </cell>
          <cell r="D6798">
            <v>70849</v>
          </cell>
          <cell r="E6798">
            <v>6</v>
          </cell>
          <cell r="F6798" t="str">
            <v>N</v>
          </cell>
          <cell r="G6798" t="str">
            <v>N</v>
          </cell>
          <cell r="H6798" t="str">
            <v/>
          </cell>
          <cell r="I6798" t="str">
            <v/>
          </cell>
          <cell r="J6798" t="str">
            <v/>
          </cell>
          <cell r="K6798" t="str">
            <v>Large Commercial Aircraft</v>
          </cell>
          <cell r="L6798" t="str">
            <v>Boeing</v>
          </cell>
          <cell r="M6798" t="str">
            <v>Boeing 747-400</v>
          </cell>
        </row>
        <row r="6799">
          <cell r="A6799">
            <v>301</v>
          </cell>
          <cell r="B6799">
            <v>765</v>
          </cell>
          <cell r="C6799" t="str">
            <v>301#765</v>
          </cell>
          <cell r="D6799">
            <v>70849</v>
          </cell>
          <cell r="E6799">
            <v>6</v>
          </cell>
          <cell r="F6799" t="str">
            <v>N</v>
          </cell>
          <cell r="G6799" t="str">
            <v>N</v>
          </cell>
          <cell r="H6799" t="str">
            <v/>
          </cell>
          <cell r="I6799" t="str">
            <v/>
          </cell>
          <cell r="J6799" t="str">
            <v/>
          </cell>
          <cell r="K6799" t="str">
            <v>Large Commercial Aircraft</v>
          </cell>
          <cell r="L6799" t="str">
            <v>Boeing</v>
          </cell>
          <cell r="M6799" t="str">
            <v>Boeing 747-400</v>
          </cell>
        </row>
        <row r="6800">
          <cell r="A6800">
            <v>531</v>
          </cell>
          <cell r="B6800">
            <v>765</v>
          </cell>
          <cell r="C6800" t="str">
            <v>531#765</v>
          </cell>
          <cell r="D6800">
            <v>70849</v>
          </cell>
          <cell r="E6800">
            <v>6</v>
          </cell>
          <cell r="F6800" t="str">
            <v>N</v>
          </cell>
          <cell r="G6800" t="str">
            <v>N</v>
          </cell>
          <cell r="H6800" t="str">
            <v/>
          </cell>
          <cell r="I6800" t="str">
            <v/>
          </cell>
          <cell r="J6800" t="str">
            <v/>
          </cell>
          <cell r="K6800" t="str">
            <v>Large Commercial Aircraft</v>
          </cell>
          <cell r="L6800" t="str">
            <v>Boeing</v>
          </cell>
          <cell r="M6800" t="str">
            <v>Boeing 747-400</v>
          </cell>
        </row>
        <row r="6801">
          <cell r="A6801">
            <v>212</v>
          </cell>
          <cell r="B6801">
            <v>765</v>
          </cell>
          <cell r="C6801" t="str">
            <v>212#765</v>
          </cell>
          <cell r="D6801">
            <v>70849</v>
          </cell>
          <cell r="E6801">
            <v>6</v>
          </cell>
          <cell r="F6801" t="str">
            <v>N</v>
          </cell>
          <cell r="G6801" t="str">
            <v>N</v>
          </cell>
          <cell r="H6801" t="str">
            <v/>
          </cell>
          <cell r="I6801" t="str">
            <v/>
          </cell>
          <cell r="J6801" t="str">
            <v/>
          </cell>
          <cell r="K6801" t="str">
            <v>Large Commercial Aircraft</v>
          </cell>
          <cell r="L6801" t="str">
            <v>Airbus</v>
          </cell>
          <cell r="M6801" t="str">
            <v>Airbus A330-200</v>
          </cell>
        </row>
        <row r="6802">
          <cell r="A6802">
            <v>516</v>
          </cell>
          <cell r="B6802">
            <v>765</v>
          </cell>
          <cell r="C6802" t="str">
            <v>516#765</v>
          </cell>
          <cell r="D6802">
            <v>70849</v>
          </cell>
          <cell r="E6802">
            <v>6</v>
          </cell>
          <cell r="F6802" t="str">
            <v>N</v>
          </cell>
          <cell r="G6802" t="str">
            <v>N</v>
          </cell>
          <cell r="H6802" t="str">
            <v/>
          </cell>
          <cell r="I6802" t="str">
            <v/>
          </cell>
          <cell r="J6802" t="str">
            <v/>
          </cell>
          <cell r="K6802" t="str">
            <v>Large Commercial Aircraft</v>
          </cell>
          <cell r="L6802" t="str">
            <v>Airbus</v>
          </cell>
          <cell r="M6802" t="str">
            <v>Airbus A330-200</v>
          </cell>
        </row>
        <row r="6803">
          <cell r="A6803">
            <v>517</v>
          </cell>
          <cell r="B6803">
            <v>765</v>
          </cell>
          <cell r="C6803" t="str">
            <v>517#765</v>
          </cell>
          <cell r="D6803">
            <v>70849</v>
          </cell>
          <cell r="E6803">
            <v>6</v>
          </cell>
          <cell r="F6803" t="str">
            <v>N</v>
          </cell>
          <cell r="G6803" t="str">
            <v>N</v>
          </cell>
          <cell r="H6803" t="str">
            <v/>
          </cell>
          <cell r="I6803" t="str">
            <v/>
          </cell>
          <cell r="J6803" t="str">
            <v/>
          </cell>
          <cell r="K6803" t="str">
            <v>Large Commercial Aircraft</v>
          </cell>
          <cell r="L6803" t="str">
            <v>Airbus</v>
          </cell>
          <cell r="M6803" t="str">
            <v>Airbus A330-200</v>
          </cell>
        </row>
        <row r="6804">
          <cell r="A6804">
            <v>213</v>
          </cell>
          <cell r="B6804">
            <v>765</v>
          </cell>
          <cell r="C6804" t="str">
            <v>213#765</v>
          </cell>
          <cell r="D6804">
            <v>70849</v>
          </cell>
          <cell r="E6804">
            <v>6</v>
          </cell>
          <cell r="F6804" t="str">
            <v>N</v>
          </cell>
          <cell r="G6804" t="str">
            <v>N</v>
          </cell>
          <cell r="H6804" t="str">
            <v/>
          </cell>
          <cell r="I6804" t="str">
            <v/>
          </cell>
          <cell r="J6804" t="str">
            <v/>
          </cell>
          <cell r="K6804" t="str">
            <v>Large Commercial Aircraft</v>
          </cell>
          <cell r="L6804" t="str">
            <v>Airbus</v>
          </cell>
          <cell r="M6804" t="str">
            <v>Airbus A330-300</v>
          </cell>
        </row>
        <row r="6805">
          <cell r="A6805">
            <v>664</v>
          </cell>
          <cell r="B6805">
            <v>765</v>
          </cell>
          <cell r="C6805" t="str">
            <v>664#765</v>
          </cell>
          <cell r="D6805">
            <v>85018</v>
          </cell>
          <cell r="E6805">
            <v>5</v>
          </cell>
          <cell r="F6805" t="str">
            <v>O</v>
          </cell>
          <cell r="G6805" t="str">
            <v>O (120% N) [$70,849]</v>
          </cell>
          <cell r="H6805" t="str">
            <v/>
          </cell>
          <cell r="I6805" t="str">
            <v/>
          </cell>
          <cell r="J6805" t="str">
            <v/>
          </cell>
          <cell r="K6805" t="str">
            <v>Freighter</v>
          </cell>
          <cell r="L6805" t="str">
            <v>Boeing</v>
          </cell>
          <cell r="M6805" t="str">
            <v>Boeing 777-300 ERSF</v>
          </cell>
        </row>
        <row r="6806">
          <cell r="A6806">
            <v>568</v>
          </cell>
          <cell r="B6806">
            <v>765</v>
          </cell>
          <cell r="C6806" t="str">
            <v>568#765</v>
          </cell>
          <cell r="D6806">
            <v>85018</v>
          </cell>
          <cell r="E6806">
            <v>5</v>
          </cell>
          <cell r="F6806" t="str">
            <v>O</v>
          </cell>
          <cell r="G6806" t="str">
            <v>O (120% N) [$70,849]</v>
          </cell>
          <cell r="H6806" t="str">
            <v/>
          </cell>
          <cell r="I6806" t="str">
            <v/>
          </cell>
          <cell r="J6806" t="str">
            <v/>
          </cell>
          <cell r="K6806" t="str">
            <v>Freighter</v>
          </cell>
          <cell r="L6806" t="str">
            <v>Boeing</v>
          </cell>
          <cell r="M6806" t="str">
            <v>Boeing 777F</v>
          </cell>
        </row>
        <row r="6807">
          <cell r="A6807">
            <v>594</v>
          </cell>
          <cell r="B6807">
            <v>765</v>
          </cell>
          <cell r="C6807" t="str">
            <v>594#765</v>
          </cell>
          <cell r="D6807">
            <v>85018</v>
          </cell>
          <cell r="E6807">
            <v>5</v>
          </cell>
          <cell r="F6807" t="str">
            <v>O</v>
          </cell>
          <cell r="G6807" t="str">
            <v>O (120% N) [$70,849]</v>
          </cell>
          <cell r="H6807" t="str">
            <v/>
          </cell>
          <cell r="I6807" t="str">
            <v/>
          </cell>
          <cell r="J6807" t="str">
            <v/>
          </cell>
          <cell r="K6807" t="str">
            <v>Business Jet</v>
          </cell>
          <cell r="L6807" t="str">
            <v>Boeing</v>
          </cell>
          <cell r="M6807" t="str">
            <v>Boeing 747-8 VIP</v>
          </cell>
        </row>
        <row r="6808">
          <cell r="A6808">
            <v>298</v>
          </cell>
          <cell r="B6808">
            <v>765</v>
          </cell>
          <cell r="C6808" t="str">
            <v>298#765</v>
          </cell>
          <cell r="D6808">
            <v>85018</v>
          </cell>
          <cell r="E6808">
            <v>5</v>
          </cell>
          <cell r="F6808" t="str">
            <v>O</v>
          </cell>
          <cell r="G6808" t="str">
            <v>O (120% N) [$70,849]</v>
          </cell>
          <cell r="H6808" t="str">
            <v/>
          </cell>
          <cell r="I6808" t="str">
            <v/>
          </cell>
          <cell r="J6808" t="str">
            <v/>
          </cell>
          <cell r="K6808" t="str">
            <v>Business Jet</v>
          </cell>
          <cell r="L6808" t="str">
            <v>Boeing</v>
          </cell>
          <cell r="M6808" t="str">
            <v>Boeing BBJ 777</v>
          </cell>
        </row>
        <row r="6809">
          <cell r="A6809">
            <v>554</v>
          </cell>
          <cell r="B6809">
            <v>765</v>
          </cell>
          <cell r="C6809" t="str">
            <v>554#765</v>
          </cell>
          <cell r="D6809">
            <v>85018</v>
          </cell>
          <cell r="E6809">
            <v>5</v>
          </cell>
          <cell r="F6809" t="str">
            <v>O</v>
          </cell>
          <cell r="G6809" t="str">
            <v>O (120% N) [$70,849]</v>
          </cell>
          <cell r="H6809" t="str">
            <v/>
          </cell>
          <cell r="I6809" t="str">
            <v/>
          </cell>
          <cell r="J6809" t="str">
            <v/>
          </cell>
          <cell r="K6809" t="str">
            <v>Business Jet</v>
          </cell>
          <cell r="L6809" t="str">
            <v>Boeing</v>
          </cell>
          <cell r="M6809" t="str">
            <v>Boeing BBJ 787</v>
          </cell>
        </row>
        <row r="6810">
          <cell r="A6810">
            <v>555</v>
          </cell>
          <cell r="B6810">
            <v>765</v>
          </cell>
          <cell r="C6810" t="str">
            <v>555#765</v>
          </cell>
          <cell r="D6810">
            <v>85018</v>
          </cell>
          <cell r="E6810">
            <v>5</v>
          </cell>
          <cell r="F6810" t="str">
            <v>O</v>
          </cell>
          <cell r="G6810" t="str">
            <v>O (120% N) [$70,849]</v>
          </cell>
          <cell r="H6810" t="str">
            <v/>
          </cell>
          <cell r="I6810" t="str">
            <v/>
          </cell>
          <cell r="J6810" t="str">
            <v/>
          </cell>
          <cell r="K6810" t="str">
            <v>Business Jet</v>
          </cell>
          <cell r="L6810" t="str">
            <v>Boeing</v>
          </cell>
          <cell r="M6810" t="str">
            <v>Boeing BBJ 787</v>
          </cell>
        </row>
        <row r="6811">
          <cell r="A6811">
            <v>6</v>
          </cell>
          <cell r="B6811">
            <v>765</v>
          </cell>
          <cell r="C6811" t="str">
            <v>6#765</v>
          </cell>
          <cell r="D6811">
            <v>85018</v>
          </cell>
          <cell r="E6811">
            <v>5</v>
          </cell>
          <cell r="F6811" t="str">
            <v>O</v>
          </cell>
          <cell r="G6811" t="str">
            <v>O (120% N) [$70,849]</v>
          </cell>
          <cell r="H6811" t="str">
            <v/>
          </cell>
          <cell r="I6811" t="str">
            <v/>
          </cell>
          <cell r="J6811" t="str">
            <v/>
          </cell>
          <cell r="K6811" t="str">
            <v>Large Commercial Aircraft</v>
          </cell>
          <cell r="L6811" t="str">
            <v>Airbus</v>
          </cell>
          <cell r="M6811" t="str">
            <v>Airbus A350 XWB - A350-900</v>
          </cell>
        </row>
        <row r="6812">
          <cell r="A6812">
            <v>7</v>
          </cell>
          <cell r="B6812">
            <v>765</v>
          </cell>
          <cell r="C6812" t="str">
            <v>7#765</v>
          </cell>
          <cell r="D6812">
            <v>85018</v>
          </cell>
          <cell r="E6812">
            <v>5</v>
          </cell>
          <cell r="F6812" t="str">
            <v>O</v>
          </cell>
          <cell r="G6812" t="str">
            <v>O (120% N) [$70,849]</v>
          </cell>
          <cell r="H6812" t="str">
            <v/>
          </cell>
          <cell r="I6812" t="str">
            <v/>
          </cell>
          <cell r="J6812" t="str">
            <v/>
          </cell>
          <cell r="K6812" t="str">
            <v>Large Commercial Aircraft</v>
          </cell>
          <cell r="L6812" t="str">
            <v>Airbus</v>
          </cell>
          <cell r="M6812" t="str">
            <v>Airbus A350-1000</v>
          </cell>
        </row>
        <row r="6813">
          <cell r="A6813">
            <v>657</v>
          </cell>
          <cell r="B6813">
            <v>765</v>
          </cell>
          <cell r="C6813" t="str">
            <v>657#765</v>
          </cell>
          <cell r="D6813">
            <v>85018</v>
          </cell>
          <cell r="E6813">
            <v>5</v>
          </cell>
          <cell r="F6813" t="str">
            <v>O</v>
          </cell>
          <cell r="G6813" t="str">
            <v>O (120% N) [$70,849]</v>
          </cell>
          <cell r="H6813" t="str">
            <v/>
          </cell>
          <cell r="I6813" t="str">
            <v/>
          </cell>
          <cell r="J6813" t="str">
            <v/>
          </cell>
          <cell r="K6813" t="str">
            <v>Large Commercial Aircraft</v>
          </cell>
          <cell r="L6813" t="str">
            <v>Airbus</v>
          </cell>
          <cell r="M6813" t="str">
            <v>Airbus A350-1000neo</v>
          </cell>
        </row>
        <row r="6814">
          <cell r="A6814">
            <v>656</v>
          </cell>
          <cell r="B6814">
            <v>765</v>
          </cell>
          <cell r="C6814" t="str">
            <v>656#765</v>
          </cell>
          <cell r="D6814">
            <v>85018</v>
          </cell>
          <cell r="E6814">
            <v>5</v>
          </cell>
          <cell r="F6814" t="str">
            <v>O</v>
          </cell>
          <cell r="G6814" t="str">
            <v>O (120% N) [$70,849]</v>
          </cell>
          <cell r="H6814" t="str">
            <v/>
          </cell>
          <cell r="I6814" t="str">
            <v/>
          </cell>
          <cell r="J6814" t="str">
            <v/>
          </cell>
          <cell r="K6814" t="str">
            <v>Large Commercial Aircraft</v>
          </cell>
          <cell r="L6814" t="str">
            <v>Airbus</v>
          </cell>
          <cell r="M6814" t="str">
            <v>Airbus A350-900neo</v>
          </cell>
        </row>
        <row r="6815">
          <cell r="A6815">
            <v>201</v>
          </cell>
          <cell r="B6815">
            <v>765</v>
          </cell>
          <cell r="C6815" t="str">
            <v>201#765</v>
          </cell>
          <cell r="D6815">
            <v>85018</v>
          </cell>
          <cell r="E6815">
            <v>5</v>
          </cell>
          <cell r="F6815" t="str">
            <v>O</v>
          </cell>
          <cell r="G6815" t="str">
            <v>O (120% N) [$70,849]</v>
          </cell>
          <cell r="H6815" t="str">
            <v/>
          </cell>
          <cell r="I6815" t="str">
            <v/>
          </cell>
          <cell r="J6815" t="str">
            <v/>
          </cell>
          <cell r="K6815" t="str">
            <v>Large Commercial Aircraft</v>
          </cell>
          <cell r="L6815" t="str">
            <v>Boeing</v>
          </cell>
          <cell r="M6815" t="str">
            <v>Boeing 777: 777-200LR</v>
          </cell>
        </row>
        <row r="6816">
          <cell r="A6816">
            <v>202</v>
          </cell>
          <cell r="B6816">
            <v>765</v>
          </cell>
          <cell r="C6816" t="str">
            <v>202#765</v>
          </cell>
          <cell r="D6816">
            <v>85018</v>
          </cell>
          <cell r="E6816">
            <v>5</v>
          </cell>
          <cell r="F6816" t="str">
            <v>O</v>
          </cell>
          <cell r="G6816" t="str">
            <v>O (120% N) [$70,849]</v>
          </cell>
          <cell r="H6816" t="str">
            <v/>
          </cell>
          <cell r="I6816" t="str">
            <v/>
          </cell>
          <cell r="J6816" t="str">
            <v/>
          </cell>
          <cell r="K6816" t="str">
            <v>Large Commercial Aircraft</v>
          </cell>
          <cell r="L6816" t="str">
            <v>Boeing</v>
          </cell>
          <cell r="M6816" t="str">
            <v>Boeing 777: 777-300ER</v>
          </cell>
        </row>
        <row r="6817">
          <cell r="A6817">
            <v>203</v>
          </cell>
          <cell r="B6817">
            <v>765</v>
          </cell>
          <cell r="C6817" t="str">
            <v>203#765</v>
          </cell>
          <cell r="D6817">
            <v>85018</v>
          </cell>
          <cell r="E6817">
            <v>5</v>
          </cell>
          <cell r="F6817" t="str">
            <v>O</v>
          </cell>
          <cell r="G6817" t="str">
            <v>O (120% N) [$70,849]</v>
          </cell>
          <cell r="H6817" t="str">
            <v/>
          </cell>
          <cell r="I6817" t="str">
            <v/>
          </cell>
          <cell r="J6817" t="str">
            <v/>
          </cell>
          <cell r="K6817" t="str">
            <v>Large Commercial Aircraft</v>
          </cell>
          <cell r="L6817" t="str">
            <v>Boeing</v>
          </cell>
          <cell r="M6817" t="str">
            <v>Boeing 777X: 777-8</v>
          </cell>
        </row>
        <row r="6818">
          <cell r="A6818">
            <v>204</v>
          </cell>
          <cell r="B6818">
            <v>765</v>
          </cell>
          <cell r="C6818" t="str">
            <v>204#765</v>
          </cell>
          <cell r="D6818">
            <v>85018</v>
          </cell>
          <cell r="E6818">
            <v>5</v>
          </cell>
          <cell r="F6818" t="str">
            <v>O</v>
          </cell>
          <cell r="G6818" t="str">
            <v>O (120% N) [$70,849]</v>
          </cell>
          <cell r="H6818" t="str">
            <v/>
          </cell>
          <cell r="I6818" t="str">
            <v/>
          </cell>
          <cell r="J6818" t="str">
            <v/>
          </cell>
          <cell r="K6818" t="str">
            <v>Large Commercial Aircraft</v>
          </cell>
          <cell r="L6818" t="str">
            <v>Boeing</v>
          </cell>
          <cell r="M6818" t="str">
            <v>Boeing 777X: 777-9</v>
          </cell>
        </row>
        <row r="6819">
          <cell r="A6819">
            <v>200</v>
          </cell>
          <cell r="B6819">
            <v>765</v>
          </cell>
          <cell r="C6819" t="str">
            <v>200#765</v>
          </cell>
          <cell r="D6819">
            <v>85018</v>
          </cell>
          <cell r="E6819">
            <v>5</v>
          </cell>
          <cell r="F6819" t="str">
            <v>O</v>
          </cell>
          <cell r="G6819" t="str">
            <v>O (120% N) [$70,849]</v>
          </cell>
          <cell r="H6819" t="str">
            <v/>
          </cell>
          <cell r="I6819" t="str">
            <v/>
          </cell>
          <cell r="J6819" t="str">
            <v/>
          </cell>
          <cell r="K6819" t="str">
            <v>Large Commercial Aircraft</v>
          </cell>
          <cell r="L6819" t="str">
            <v>Boeing</v>
          </cell>
          <cell r="M6819" t="str">
            <v>Boeing 787 Dreamliner: 787-10</v>
          </cell>
        </row>
        <row r="6820">
          <cell r="A6820">
            <v>509</v>
          </cell>
          <cell r="B6820">
            <v>765</v>
          </cell>
          <cell r="C6820" t="str">
            <v>509#765</v>
          </cell>
          <cell r="D6820">
            <v>85018</v>
          </cell>
          <cell r="E6820">
            <v>5</v>
          </cell>
          <cell r="F6820" t="str">
            <v>O</v>
          </cell>
          <cell r="G6820" t="str">
            <v>O (120% N) [$70,849]</v>
          </cell>
          <cell r="H6820" t="str">
            <v/>
          </cell>
          <cell r="I6820" t="str">
            <v/>
          </cell>
          <cell r="J6820" t="str">
            <v/>
          </cell>
          <cell r="K6820" t="str">
            <v>Large Commercial Aircraft</v>
          </cell>
          <cell r="L6820" t="str">
            <v>Boeing</v>
          </cell>
          <cell r="M6820" t="str">
            <v>Boeing 787 Dreamliner: 787-10</v>
          </cell>
        </row>
        <row r="6821">
          <cell r="A6821">
            <v>198</v>
          </cell>
          <cell r="B6821">
            <v>765</v>
          </cell>
          <cell r="C6821" t="str">
            <v>198#765</v>
          </cell>
          <cell r="D6821">
            <v>85018</v>
          </cell>
          <cell r="E6821">
            <v>5</v>
          </cell>
          <cell r="F6821" t="str">
            <v>O</v>
          </cell>
          <cell r="G6821" t="str">
            <v>O (120% N) [$70,849]</v>
          </cell>
          <cell r="H6821" t="str">
            <v/>
          </cell>
          <cell r="I6821" t="str">
            <v/>
          </cell>
          <cell r="J6821" t="str">
            <v/>
          </cell>
          <cell r="K6821" t="str">
            <v>Large Commercial Aircraft</v>
          </cell>
          <cell r="L6821" t="str">
            <v>Boeing</v>
          </cell>
          <cell r="M6821" t="str">
            <v>Boeing 787 Dreamliner: 787-8</v>
          </cell>
        </row>
        <row r="6822">
          <cell r="A6822">
            <v>507</v>
          </cell>
          <cell r="B6822">
            <v>765</v>
          </cell>
          <cell r="C6822" t="str">
            <v>507#765</v>
          </cell>
          <cell r="D6822">
            <v>85018</v>
          </cell>
          <cell r="E6822">
            <v>5</v>
          </cell>
          <cell r="F6822" t="str">
            <v>O</v>
          </cell>
          <cell r="G6822" t="str">
            <v>O (120% N) [$70,849]</v>
          </cell>
          <cell r="H6822" t="str">
            <v/>
          </cell>
          <cell r="I6822" t="str">
            <v/>
          </cell>
          <cell r="J6822" t="str">
            <v/>
          </cell>
          <cell r="K6822" t="str">
            <v>Large Commercial Aircraft</v>
          </cell>
          <cell r="L6822" t="str">
            <v>Boeing</v>
          </cell>
          <cell r="M6822" t="str">
            <v>Boeing 787 Dreamliner: 787-8</v>
          </cell>
        </row>
        <row r="6823">
          <cell r="A6823">
            <v>199</v>
          </cell>
          <cell r="B6823">
            <v>765</v>
          </cell>
          <cell r="C6823" t="str">
            <v>199#765</v>
          </cell>
          <cell r="D6823">
            <v>85018</v>
          </cell>
          <cell r="E6823">
            <v>5</v>
          </cell>
          <cell r="F6823" t="str">
            <v>O</v>
          </cell>
          <cell r="G6823" t="str">
            <v>O (120% N) [$70,849]</v>
          </cell>
          <cell r="H6823" t="str">
            <v/>
          </cell>
          <cell r="I6823" t="str">
            <v/>
          </cell>
          <cell r="J6823" t="str">
            <v/>
          </cell>
          <cell r="K6823" t="str">
            <v>Large Commercial Aircraft</v>
          </cell>
          <cell r="L6823" t="str">
            <v>Boeing</v>
          </cell>
          <cell r="M6823" t="str">
            <v>Boeing 787 Dreamliner: 787-9</v>
          </cell>
        </row>
        <row r="6824">
          <cell r="A6824">
            <v>508</v>
          </cell>
          <cell r="B6824">
            <v>765</v>
          </cell>
          <cell r="C6824" t="str">
            <v>508#765</v>
          </cell>
          <cell r="D6824">
            <v>85018</v>
          </cell>
          <cell r="E6824">
            <v>5</v>
          </cell>
          <cell r="F6824" t="str">
            <v>O</v>
          </cell>
          <cell r="G6824" t="str">
            <v>O (120% N) [$70,849]</v>
          </cell>
          <cell r="H6824" t="str">
            <v/>
          </cell>
          <cell r="I6824" t="str">
            <v/>
          </cell>
          <cell r="J6824" t="str">
            <v/>
          </cell>
          <cell r="K6824" t="str">
            <v>Large Commercial Aircraft</v>
          </cell>
          <cell r="L6824" t="str">
            <v>Boeing</v>
          </cell>
          <cell r="M6824" t="str">
            <v>Boeing 787 Dreamliner: 787-9</v>
          </cell>
        </row>
        <row r="6825">
          <cell r="A6825">
            <v>16</v>
          </cell>
          <cell r="B6825">
            <v>765</v>
          </cell>
          <cell r="C6825" t="str">
            <v>16#765</v>
          </cell>
          <cell r="D6825">
            <v>85018</v>
          </cell>
          <cell r="E6825">
            <v>5</v>
          </cell>
          <cell r="F6825" t="str">
            <v>O</v>
          </cell>
          <cell r="G6825" t="str">
            <v>O (120% N) [$70,849]</v>
          </cell>
          <cell r="H6825" t="str">
            <v/>
          </cell>
          <cell r="I6825" t="str">
            <v/>
          </cell>
          <cell r="J6825" t="str">
            <v/>
          </cell>
          <cell r="K6825" t="str">
            <v>Large Commercial Aircraft</v>
          </cell>
          <cell r="L6825" t="str">
            <v>Boeing</v>
          </cell>
          <cell r="M6825" t="str">
            <v>Boeing 747-8I</v>
          </cell>
        </row>
        <row r="6826">
          <cell r="A6826">
            <v>216</v>
          </cell>
          <cell r="B6826">
            <v>765</v>
          </cell>
          <cell r="C6826" t="str">
            <v>216#765</v>
          </cell>
          <cell r="D6826">
            <v>92103</v>
          </cell>
          <cell r="E6826">
            <v>6</v>
          </cell>
          <cell r="F6826" t="str">
            <v>P</v>
          </cell>
          <cell r="G6826" t="str">
            <v>P</v>
          </cell>
          <cell r="H6826" t="str">
            <v/>
          </cell>
          <cell r="I6826" t="str">
            <v/>
          </cell>
          <cell r="J6826" t="str">
            <v/>
          </cell>
          <cell r="K6826" t="str">
            <v>Large Commercial Aircraft</v>
          </cell>
          <cell r="L6826" t="str">
            <v>Airbus</v>
          </cell>
          <cell r="M6826" t="str">
            <v>Airbus A380</v>
          </cell>
        </row>
        <row r="6827">
          <cell r="A6827">
            <v>520</v>
          </cell>
          <cell r="B6827">
            <v>765</v>
          </cell>
          <cell r="C6827" t="str">
            <v>520#765</v>
          </cell>
          <cell r="D6827">
            <v>92103</v>
          </cell>
          <cell r="E6827">
            <v>6</v>
          </cell>
          <cell r="F6827" t="str">
            <v>P</v>
          </cell>
          <cell r="G6827" t="str">
            <v>P</v>
          </cell>
          <cell r="H6827" t="str">
            <v/>
          </cell>
          <cell r="I6827" t="str">
            <v/>
          </cell>
          <cell r="J6827" t="str">
            <v/>
          </cell>
          <cell r="K6827" t="str">
            <v>Large Commercial Aircraft</v>
          </cell>
          <cell r="L6827" t="str">
            <v>Airbus</v>
          </cell>
          <cell r="M6827" t="str">
            <v>Airbus A380</v>
          </cell>
        </row>
        <row r="6828">
          <cell r="A6828">
            <v>560</v>
          </cell>
          <cell r="B6828">
            <v>766</v>
          </cell>
          <cell r="C6828" t="str">
            <v>560#766</v>
          </cell>
          <cell r="D6828">
            <v>25303</v>
          </cell>
          <cell r="E6828">
            <v>1</v>
          </cell>
          <cell r="F6828" t="str">
            <v>A</v>
          </cell>
          <cell r="G6828" t="str">
            <v>A</v>
          </cell>
          <cell r="H6828" t="str">
            <v/>
          </cell>
          <cell r="I6828" t="str">
            <v/>
          </cell>
          <cell r="J6828" t="str">
            <v/>
          </cell>
          <cell r="K6828" t="str">
            <v>Freighter</v>
          </cell>
          <cell r="L6828" t="str">
            <v>Airbus</v>
          </cell>
          <cell r="M6828" t="str">
            <v>Airbus A330-200F</v>
          </cell>
        </row>
        <row r="6829">
          <cell r="A6829">
            <v>561</v>
          </cell>
          <cell r="B6829">
            <v>766</v>
          </cell>
          <cell r="C6829" t="str">
            <v>561#766</v>
          </cell>
          <cell r="D6829">
            <v>25303</v>
          </cell>
          <cell r="E6829">
            <v>1</v>
          </cell>
          <cell r="F6829" t="str">
            <v>A</v>
          </cell>
          <cell r="G6829" t="str">
            <v>A</v>
          </cell>
          <cell r="H6829" t="str">
            <v/>
          </cell>
          <cell r="I6829" t="str">
            <v/>
          </cell>
          <cell r="J6829" t="str">
            <v/>
          </cell>
          <cell r="K6829" t="str">
            <v>Freighter</v>
          </cell>
          <cell r="L6829" t="str">
            <v>Airbus</v>
          </cell>
          <cell r="M6829" t="str">
            <v>Airbus A330-200F</v>
          </cell>
        </row>
        <row r="6830">
          <cell r="A6830">
            <v>562</v>
          </cell>
          <cell r="B6830">
            <v>766</v>
          </cell>
          <cell r="C6830" t="str">
            <v>562#766</v>
          </cell>
          <cell r="D6830">
            <v>25303</v>
          </cell>
          <cell r="E6830">
            <v>1</v>
          </cell>
          <cell r="F6830" t="str">
            <v>A</v>
          </cell>
          <cell r="G6830" t="str">
            <v>A</v>
          </cell>
          <cell r="H6830" t="str">
            <v/>
          </cell>
          <cell r="I6830" t="str">
            <v/>
          </cell>
          <cell r="J6830" t="str">
            <v/>
          </cell>
          <cell r="K6830" t="str">
            <v>Freighter</v>
          </cell>
          <cell r="L6830" t="str">
            <v>Airbus</v>
          </cell>
          <cell r="M6830" t="str">
            <v>Airbus A330-300P2F</v>
          </cell>
        </row>
        <row r="6831">
          <cell r="A6831">
            <v>563</v>
          </cell>
          <cell r="B6831">
            <v>766</v>
          </cell>
          <cell r="C6831" t="str">
            <v>563#766</v>
          </cell>
          <cell r="D6831">
            <v>25303</v>
          </cell>
          <cell r="E6831">
            <v>1</v>
          </cell>
          <cell r="F6831" t="str">
            <v>A</v>
          </cell>
          <cell r="G6831" t="str">
            <v>A</v>
          </cell>
          <cell r="H6831" t="str">
            <v/>
          </cell>
          <cell r="I6831" t="str">
            <v/>
          </cell>
          <cell r="J6831" t="str">
            <v/>
          </cell>
          <cell r="K6831" t="str">
            <v>Freighter</v>
          </cell>
          <cell r="L6831" t="str">
            <v>Airbus</v>
          </cell>
          <cell r="M6831" t="str">
            <v>Airbus A330-300P2F</v>
          </cell>
        </row>
        <row r="6832">
          <cell r="A6832">
            <v>564</v>
          </cell>
          <cell r="B6832">
            <v>766</v>
          </cell>
          <cell r="C6832" t="str">
            <v>564#766</v>
          </cell>
          <cell r="D6832">
            <v>25303</v>
          </cell>
          <cell r="E6832">
            <v>1</v>
          </cell>
          <cell r="F6832" t="str">
            <v>A</v>
          </cell>
          <cell r="G6832" t="str">
            <v>A</v>
          </cell>
          <cell r="H6832" t="str">
            <v/>
          </cell>
          <cell r="I6832" t="str">
            <v/>
          </cell>
          <cell r="J6832" t="str">
            <v/>
          </cell>
          <cell r="K6832" t="str">
            <v>Freighter</v>
          </cell>
          <cell r="L6832" t="str">
            <v>Airbus</v>
          </cell>
          <cell r="M6832" t="str">
            <v>Airbus A330-300P2F</v>
          </cell>
        </row>
        <row r="6833">
          <cell r="A6833">
            <v>669</v>
          </cell>
          <cell r="B6833">
            <v>766</v>
          </cell>
          <cell r="C6833" t="str">
            <v>669#766</v>
          </cell>
          <cell r="D6833">
            <v>25303</v>
          </cell>
          <cell r="E6833">
            <v>1</v>
          </cell>
          <cell r="F6833" t="str">
            <v>A</v>
          </cell>
          <cell r="G6833" t="str">
            <v>A</v>
          </cell>
          <cell r="H6833" t="str">
            <v/>
          </cell>
          <cell r="I6833" t="str">
            <v/>
          </cell>
          <cell r="J6833" t="str">
            <v/>
          </cell>
          <cell r="K6833" t="str">
            <v>Freighter</v>
          </cell>
          <cell r="L6833" t="str">
            <v>Airbus</v>
          </cell>
          <cell r="M6833" t="str">
            <v>Airbus A340-600NGF</v>
          </cell>
        </row>
        <row r="6834">
          <cell r="A6834">
            <v>570</v>
          </cell>
          <cell r="B6834">
            <v>766</v>
          </cell>
          <cell r="C6834" t="str">
            <v>570#766</v>
          </cell>
          <cell r="D6834">
            <v>25303</v>
          </cell>
          <cell r="E6834">
            <v>1</v>
          </cell>
          <cell r="F6834" t="str">
            <v>A</v>
          </cell>
          <cell r="G6834" t="str">
            <v>A</v>
          </cell>
          <cell r="H6834" t="str">
            <v/>
          </cell>
          <cell r="I6834" t="str">
            <v/>
          </cell>
          <cell r="J6834" t="str">
            <v/>
          </cell>
          <cell r="K6834" t="str">
            <v>Freighter</v>
          </cell>
          <cell r="L6834" t="str">
            <v>Boeing</v>
          </cell>
          <cell r="M6834" t="str">
            <v>Boeing 767-300BCF</v>
          </cell>
        </row>
        <row r="6835">
          <cell r="A6835">
            <v>569</v>
          </cell>
          <cell r="B6835">
            <v>766</v>
          </cell>
          <cell r="C6835" t="str">
            <v>569#766</v>
          </cell>
          <cell r="D6835">
            <v>25303</v>
          </cell>
          <cell r="E6835">
            <v>1</v>
          </cell>
          <cell r="F6835" t="str">
            <v>A</v>
          </cell>
          <cell r="G6835" t="str">
            <v>A</v>
          </cell>
          <cell r="H6835" t="str">
            <v/>
          </cell>
          <cell r="I6835" t="str">
            <v/>
          </cell>
          <cell r="J6835" t="str">
            <v/>
          </cell>
          <cell r="K6835" t="str">
            <v>Freighter</v>
          </cell>
          <cell r="L6835" t="str">
            <v>Boeing</v>
          </cell>
          <cell r="M6835" t="str">
            <v>Boeing 767-300F</v>
          </cell>
        </row>
        <row r="6836">
          <cell r="A6836">
            <v>627</v>
          </cell>
          <cell r="B6836">
            <v>766</v>
          </cell>
          <cell r="C6836" t="str">
            <v>627#766</v>
          </cell>
          <cell r="D6836">
            <v>25303</v>
          </cell>
          <cell r="E6836">
            <v>1</v>
          </cell>
          <cell r="F6836" t="str">
            <v>A</v>
          </cell>
          <cell r="G6836" t="str">
            <v>A</v>
          </cell>
          <cell r="H6836" t="str">
            <v/>
          </cell>
          <cell r="I6836" t="str">
            <v/>
          </cell>
          <cell r="J6836" t="str">
            <v/>
          </cell>
          <cell r="K6836" t="str">
            <v>Freighter</v>
          </cell>
          <cell r="L6836" t="str">
            <v>McDonnell</v>
          </cell>
          <cell r="M6836" t="str">
            <v>McDonnell Douglas MD-11F/CF</v>
          </cell>
        </row>
        <row r="6837">
          <cell r="A6837">
            <v>626</v>
          </cell>
          <cell r="B6837">
            <v>766</v>
          </cell>
          <cell r="C6837" t="str">
            <v>626#766</v>
          </cell>
          <cell r="D6837">
            <v>25303</v>
          </cell>
          <cell r="E6837">
            <v>1</v>
          </cell>
          <cell r="F6837" t="str">
            <v>A</v>
          </cell>
          <cell r="G6837" t="str">
            <v>A</v>
          </cell>
          <cell r="H6837" t="str">
            <v/>
          </cell>
          <cell r="I6837" t="str">
            <v/>
          </cell>
          <cell r="J6837" t="str">
            <v/>
          </cell>
          <cell r="K6837" t="str">
            <v>Freighter</v>
          </cell>
          <cell r="L6837" t="str">
            <v>McDonnell</v>
          </cell>
          <cell r="M6837" t="str">
            <v>McDonnell Douglas MD-11F/CF</v>
          </cell>
        </row>
        <row r="6838">
          <cell r="A6838">
            <v>565</v>
          </cell>
          <cell r="B6838">
            <v>766</v>
          </cell>
          <cell r="C6838" t="str">
            <v>565#766</v>
          </cell>
          <cell r="D6838">
            <v>25303</v>
          </cell>
          <cell r="E6838">
            <v>1</v>
          </cell>
          <cell r="F6838" t="str">
            <v>A</v>
          </cell>
          <cell r="G6838" t="str">
            <v>A</v>
          </cell>
          <cell r="H6838" t="str">
            <v/>
          </cell>
          <cell r="I6838" t="str">
            <v/>
          </cell>
          <cell r="J6838" t="str">
            <v/>
          </cell>
          <cell r="K6838" t="str">
            <v>Freighter</v>
          </cell>
          <cell r="L6838" t="str">
            <v>Airbus</v>
          </cell>
          <cell r="M6838" t="str">
            <v>Airbus A330-743L Beluga XL</v>
          </cell>
        </row>
        <row r="6839">
          <cell r="A6839">
            <v>644</v>
          </cell>
          <cell r="B6839">
            <v>766</v>
          </cell>
          <cell r="C6839" t="str">
            <v>644#766</v>
          </cell>
          <cell r="D6839">
            <v>25303</v>
          </cell>
          <cell r="E6839">
            <v>1</v>
          </cell>
          <cell r="F6839" t="str">
            <v>A</v>
          </cell>
          <cell r="G6839" t="str">
            <v>A</v>
          </cell>
          <cell r="H6839" t="str">
            <v/>
          </cell>
          <cell r="I6839" t="str">
            <v/>
          </cell>
          <cell r="J6839" t="str">
            <v/>
          </cell>
          <cell r="K6839" t="str">
            <v>Freighter</v>
          </cell>
          <cell r="L6839" t="str">
            <v>Airbus</v>
          </cell>
          <cell r="M6839" t="str">
            <v>Airbus A350F</v>
          </cell>
        </row>
        <row r="6840">
          <cell r="A6840">
            <v>592</v>
          </cell>
          <cell r="B6840">
            <v>766</v>
          </cell>
          <cell r="C6840" t="str">
            <v>592#766</v>
          </cell>
          <cell r="D6840">
            <v>25303</v>
          </cell>
          <cell r="E6840">
            <v>1</v>
          </cell>
          <cell r="F6840" t="str">
            <v>A</v>
          </cell>
          <cell r="G6840" t="str">
            <v>A</v>
          </cell>
          <cell r="H6840" t="str">
            <v/>
          </cell>
          <cell r="I6840" t="str">
            <v/>
          </cell>
          <cell r="J6840" t="str">
            <v/>
          </cell>
          <cell r="K6840" t="str">
            <v>Freighter</v>
          </cell>
          <cell r="L6840" t="str">
            <v>Boeing</v>
          </cell>
          <cell r="M6840" t="str">
            <v>Boeing 747-400CF</v>
          </cell>
        </row>
        <row r="6841">
          <cell r="A6841">
            <v>593</v>
          </cell>
          <cell r="B6841">
            <v>766</v>
          </cell>
          <cell r="C6841" t="str">
            <v>593#766</v>
          </cell>
          <cell r="D6841">
            <v>25303</v>
          </cell>
          <cell r="E6841">
            <v>1</v>
          </cell>
          <cell r="F6841" t="str">
            <v>A</v>
          </cell>
          <cell r="G6841" t="str">
            <v>A</v>
          </cell>
          <cell r="H6841" t="str">
            <v/>
          </cell>
          <cell r="I6841" t="str">
            <v/>
          </cell>
          <cell r="J6841" t="str">
            <v/>
          </cell>
          <cell r="K6841" t="str">
            <v>Freighter</v>
          </cell>
          <cell r="L6841" t="str">
            <v>Boeing</v>
          </cell>
          <cell r="M6841" t="str">
            <v>Boeing 747-400CF</v>
          </cell>
        </row>
        <row r="6842">
          <cell r="A6842">
            <v>629</v>
          </cell>
          <cell r="B6842">
            <v>766</v>
          </cell>
          <cell r="C6842" t="str">
            <v>629#766</v>
          </cell>
          <cell r="D6842">
            <v>25303</v>
          </cell>
          <cell r="E6842">
            <v>1</v>
          </cell>
          <cell r="F6842" t="str">
            <v>A</v>
          </cell>
          <cell r="G6842" t="str">
            <v>A</v>
          </cell>
          <cell r="H6842" t="str">
            <v/>
          </cell>
          <cell r="I6842" t="str">
            <v/>
          </cell>
          <cell r="J6842" t="str">
            <v/>
          </cell>
          <cell r="K6842" t="str">
            <v>Freighter</v>
          </cell>
          <cell r="L6842" t="str">
            <v>Boeing</v>
          </cell>
          <cell r="M6842" t="str">
            <v>Boeing 747-400F/ERF</v>
          </cell>
        </row>
        <row r="6843">
          <cell r="A6843">
            <v>628</v>
          </cell>
          <cell r="B6843">
            <v>766</v>
          </cell>
          <cell r="C6843" t="str">
            <v>628#766</v>
          </cell>
          <cell r="D6843">
            <v>25303</v>
          </cell>
          <cell r="E6843">
            <v>1</v>
          </cell>
          <cell r="F6843" t="str">
            <v>A</v>
          </cell>
          <cell r="G6843" t="str">
            <v>A</v>
          </cell>
          <cell r="H6843" t="str">
            <v/>
          </cell>
          <cell r="I6843" t="str">
            <v/>
          </cell>
          <cell r="J6843" t="str">
            <v/>
          </cell>
          <cell r="K6843" t="str">
            <v>Freighter</v>
          </cell>
          <cell r="L6843" t="str">
            <v>Boeing</v>
          </cell>
          <cell r="M6843" t="str">
            <v>Boeing 747-400F/ERF</v>
          </cell>
        </row>
        <row r="6844">
          <cell r="A6844">
            <v>630</v>
          </cell>
          <cell r="B6844">
            <v>766</v>
          </cell>
          <cell r="C6844" t="str">
            <v>630#766</v>
          </cell>
          <cell r="D6844">
            <v>25303</v>
          </cell>
          <cell r="E6844">
            <v>1</v>
          </cell>
          <cell r="F6844" t="str">
            <v>A</v>
          </cell>
          <cell r="G6844" t="str">
            <v>A</v>
          </cell>
          <cell r="H6844" t="str">
            <v/>
          </cell>
          <cell r="I6844" t="str">
            <v/>
          </cell>
          <cell r="J6844" t="str">
            <v/>
          </cell>
          <cell r="K6844" t="str">
            <v>Freighter</v>
          </cell>
          <cell r="L6844" t="str">
            <v>Boeing</v>
          </cell>
          <cell r="M6844" t="str">
            <v>Boeing 747-400F/ERF</v>
          </cell>
        </row>
        <row r="6845">
          <cell r="A6845">
            <v>659</v>
          </cell>
          <cell r="B6845">
            <v>766</v>
          </cell>
          <cell r="C6845" t="str">
            <v>659#766</v>
          </cell>
          <cell r="D6845">
            <v>25303</v>
          </cell>
          <cell r="E6845">
            <v>1</v>
          </cell>
          <cell r="F6845" t="str">
            <v>A</v>
          </cell>
          <cell r="G6845" t="str">
            <v>A</v>
          </cell>
          <cell r="H6845" t="str">
            <v/>
          </cell>
          <cell r="I6845" t="str">
            <v/>
          </cell>
          <cell r="J6845" t="str">
            <v/>
          </cell>
          <cell r="K6845" t="str">
            <v>Freighter</v>
          </cell>
          <cell r="L6845" t="str">
            <v>Boeing</v>
          </cell>
          <cell r="M6845" t="str">
            <v>Boeing 777XF: 777-9</v>
          </cell>
        </row>
        <row r="6846">
          <cell r="A6846">
            <v>632</v>
          </cell>
          <cell r="B6846">
            <v>766</v>
          </cell>
          <cell r="C6846" t="str">
            <v>632#766</v>
          </cell>
          <cell r="D6846">
            <v>25303</v>
          </cell>
          <cell r="E6846">
            <v>1</v>
          </cell>
          <cell r="F6846" t="str">
            <v>A</v>
          </cell>
          <cell r="G6846" t="str">
            <v>A</v>
          </cell>
          <cell r="H6846" t="str">
            <v/>
          </cell>
          <cell r="I6846" t="str">
            <v/>
          </cell>
          <cell r="J6846" t="str">
            <v/>
          </cell>
          <cell r="K6846" t="str">
            <v>Freighter</v>
          </cell>
          <cell r="L6846" t="str">
            <v>Airbus</v>
          </cell>
          <cell r="M6846" t="str">
            <v>A300-600F/RF</v>
          </cell>
        </row>
        <row r="6847">
          <cell r="A6847">
            <v>631</v>
          </cell>
          <cell r="B6847">
            <v>766</v>
          </cell>
          <cell r="C6847" t="str">
            <v>631#766</v>
          </cell>
          <cell r="D6847">
            <v>25303</v>
          </cell>
          <cell r="E6847">
            <v>1</v>
          </cell>
          <cell r="F6847" t="str">
            <v>A</v>
          </cell>
          <cell r="G6847" t="str">
            <v>A</v>
          </cell>
          <cell r="H6847" t="str">
            <v/>
          </cell>
          <cell r="I6847" t="str">
            <v/>
          </cell>
          <cell r="J6847" t="str">
            <v/>
          </cell>
          <cell r="K6847" t="str">
            <v>Freighter</v>
          </cell>
          <cell r="L6847" t="str">
            <v>Airbus</v>
          </cell>
          <cell r="M6847" t="str">
            <v>A300-600F/RF</v>
          </cell>
        </row>
        <row r="6848">
          <cell r="A6848">
            <v>566</v>
          </cell>
          <cell r="B6848">
            <v>766</v>
          </cell>
          <cell r="C6848" t="str">
            <v>566#766</v>
          </cell>
          <cell r="D6848">
            <v>25303</v>
          </cell>
          <cell r="E6848">
            <v>1</v>
          </cell>
          <cell r="F6848" t="str">
            <v>A</v>
          </cell>
          <cell r="G6848" t="str">
            <v>A</v>
          </cell>
          <cell r="H6848" t="str">
            <v/>
          </cell>
          <cell r="I6848" t="str">
            <v/>
          </cell>
          <cell r="J6848" t="str">
            <v/>
          </cell>
          <cell r="K6848" t="str">
            <v>Freighter</v>
          </cell>
          <cell r="L6848" t="str">
            <v>Airbus</v>
          </cell>
          <cell r="M6848" t="str">
            <v>Airbus A300-600ST Beluga</v>
          </cell>
        </row>
        <row r="6849">
          <cell r="A6849">
            <v>678</v>
          </cell>
          <cell r="B6849">
            <v>766</v>
          </cell>
          <cell r="C6849" t="str">
            <v>678#766</v>
          </cell>
          <cell r="D6849">
            <v>25303</v>
          </cell>
          <cell r="E6849">
            <v>1</v>
          </cell>
          <cell r="F6849" t="str">
            <v>A</v>
          </cell>
          <cell r="G6849" t="str">
            <v>A</v>
          </cell>
          <cell r="H6849" t="str">
            <v/>
          </cell>
          <cell r="I6849" t="str">
            <v/>
          </cell>
          <cell r="J6849" t="str">
            <v/>
          </cell>
          <cell r="K6849" t="str">
            <v>Business Jet</v>
          </cell>
          <cell r="L6849" t="str">
            <v>Airbus</v>
          </cell>
          <cell r="M6849" t="str">
            <v>Airbus ACJ330-200</v>
          </cell>
        </row>
        <row r="6850">
          <cell r="A6850">
            <v>553</v>
          </cell>
          <cell r="B6850">
            <v>766</v>
          </cell>
          <cell r="C6850" t="str">
            <v>553#766</v>
          </cell>
          <cell r="D6850">
            <v>25303</v>
          </cell>
          <cell r="E6850">
            <v>1</v>
          </cell>
          <cell r="F6850" t="str">
            <v>A</v>
          </cell>
          <cell r="G6850" t="str">
            <v>A</v>
          </cell>
          <cell r="H6850" t="str">
            <v/>
          </cell>
          <cell r="I6850" t="str">
            <v/>
          </cell>
          <cell r="J6850" t="str">
            <v/>
          </cell>
          <cell r="K6850" t="str">
            <v>Business Jet</v>
          </cell>
          <cell r="L6850" t="str">
            <v>Boeing</v>
          </cell>
          <cell r="M6850" t="str">
            <v>Boeing BBJ 777X</v>
          </cell>
        </row>
        <row r="6851">
          <cell r="A6851">
            <v>518</v>
          </cell>
          <cell r="B6851">
            <v>766</v>
          </cell>
          <cell r="C6851" t="str">
            <v>518#766</v>
          </cell>
          <cell r="D6851">
            <v>25303</v>
          </cell>
          <cell r="E6851">
            <v>1</v>
          </cell>
          <cell r="F6851" t="str">
            <v>A</v>
          </cell>
          <cell r="G6851" t="str">
            <v>A</v>
          </cell>
          <cell r="H6851">
            <v>25000</v>
          </cell>
          <cell r="I6851">
            <v>1.2120000000000001E-2</v>
          </cell>
          <cell r="J6851" t="str">
            <v/>
          </cell>
          <cell r="K6851" t="str">
            <v>Large Commercial Aircraft</v>
          </cell>
          <cell r="L6851" t="str">
            <v>Airbus</v>
          </cell>
          <cell r="M6851" t="str">
            <v>Airbus A330-300</v>
          </cell>
        </row>
        <row r="6852">
          <cell r="A6852">
            <v>519</v>
          </cell>
          <cell r="B6852">
            <v>766</v>
          </cell>
          <cell r="C6852" t="str">
            <v>519#766</v>
          </cell>
          <cell r="D6852">
            <v>25303</v>
          </cell>
          <cell r="E6852">
            <v>1</v>
          </cell>
          <cell r="F6852" t="str">
            <v>A</v>
          </cell>
          <cell r="G6852" t="str">
            <v>A</v>
          </cell>
          <cell r="H6852" t="str">
            <v/>
          </cell>
          <cell r="I6852" t="str">
            <v/>
          </cell>
          <cell r="J6852" t="str">
            <v/>
          </cell>
          <cell r="K6852" t="str">
            <v>Large Commercial Aircraft</v>
          </cell>
          <cell r="L6852" t="str">
            <v>Airbus</v>
          </cell>
          <cell r="M6852" t="str">
            <v>Airbus A330-300</v>
          </cell>
        </row>
        <row r="6853">
          <cell r="A6853">
            <v>214</v>
          </cell>
          <cell r="B6853">
            <v>766</v>
          </cell>
          <cell r="C6853" t="str">
            <v>214#766</v>
          </cell>
          <cell r="D6853">
            <v>25303</v>
          </cell>
          <cell r="E6853">
            <v>1</v>
          </cell>
          <cell r="F6853" t="str">
            <v>A</v>
          </cell>
          <cell r="G6853" t="str">
            <v>A</v>
          </cell>
          <cell r="H6853" t="str">
            <v/>
          </cell>
          <cell r="I6853" t="str">
            <v/>
          </cell>
          <cell r="J6853" t="str">
            <v/>
          </cell>
          <cell r="K6853" t="str">
            <v>Large Commercial Aircraft</v>
          </cell>
          <cell r="L6853" t="str">
            <v>Airbus</v>
          </cell>
          <cell r="M6853" t="str">
            <v>Airbus A330-800neo</v>
          </cell>
        </row>
        <row r="6854">
          <cell r="A6854">
            <v>215</v>
          </cell>
          <cell r="B6854">
            <v>766</v>
          </cell>
          <cell r="C6854" t="str">
            <v>215#766</v>
          </cell>
          <cell r="D6854">
            <v>25303</v>
          </cell>
          <cell r="E6854">
            <v>1</v>
          </cell>
          <cell r="F6854" t="str">
            <v>A</v>
          </cell>
          <cell r="G6854" t="str">
            <v>A</v>
          </cell>
          <cell r="H6854" t="str">
            <v/>
          </cell>
          <cell r="I6854" t="str">
            <v/>
          </cell>
          <cell r="J6854" t="str">
            <v/>
          </cell>
          <cell r="K6854" t="str">
            <v>Large Commercial Aircraft</v>
          </cell>
          <cell r="L6854" t="str">
            <v>Airbus</v>
          </cell>
          <cell r="M6854" t="str">
            <v>Airbus A330-900neo</v>
          </cell>
        </row>
        <row r="6855">
          <cell r="A6855">
            <v>304</v>
          </cell>
          <cell r="B6855">
            <v>766</v>
          </cell>
          <cell r="C6855" t="str">
            <v>304#766</v>
          </cell>
          <cell r="D6855">
            <v>25303</v>
          </cell>
          <cell r="E6855">
            <v>1</v>
          </cell>
          <cell r="F6855" t="str">
            <v>A</v>
          </cell>
          <cell r="G6855" t="str">
            <v>A</v>
          </cell>
          <cell r="H6855" t="str">
            <v/>
          </cell>
          <cell r="I6855" t="str">
            <v/>
          </cell>
          <cell r="J6855" t="str">
            <v/>
          </cell>
          <cell r="K6855" t="str">
            <v>Large Commercial Aircraft</v>
          </cell>
          <cell r="L6855" t="str">
            <v>Airbus</v>
          </cell>
          <cell r="M6855" t="str">
            <v>Airbus A340-200/300</v>
          </cell>
        </row>
        <row r="6856">
          <cell r="A6856">
            <v>5</v>
          </cell>
          <cell r="B6856">
            <v>766</v>
          </cell>
          <cell r="C6856" t="str">
            <v>5#766</v>
          </cell>
          <cell r="D6856">
            <v>25303</v>
          </cell>
          <cell r="E6856">
            <v>1</v>
          </cell>
          <cell r="F6856" t="str">
            <v>A</v>
          </cell>
          <cell r="G6856" t="str">
            <v>A</v>
          </cell>
          <cell r="H6856" t="str">
            <v/>
          </cell>
          <cell r="I6856" t="str">
            <v/>
          </cell>
          <cell r="J6856" t="str">
            <v/>
          </cell>
          <cell r="K6856" t="str">
            <v>Large Commercial Aircraft</v>
          </cell>
          <cell r="L6856" t="str">
            <v>Airbus</v>
          </cell>
          <cell r="M6856" t="str">
            <v>Airbus A340-500/600</v>
          </cell>
        </row>
        <row r="6857">
          <cell r="A6857">
            <v>305</v>
          </cell>
          <cell r="B6857">
            <v>766</v>
          </cell>
          <cell r="C6857" t="str">
            <v>305#766</v>
          </cell>
          <cell r="D6857">
            <v>25303</v>
          </cell>
          <cell r="E6857">
            <v>1</v>
          </cell>
          <cell r="F6857" t="str">
            <v>A</v>
          </cell>
          <cell r="G6857" t="str">
            <v>A</v>
          </cell>
          <cell r="H6857" t="str">
            <v/>
          </cell>
          <cell r="I6857" t="str">
            <v/>
          </cell>
          <cell r="J6857" t="str">
            <v/>
          </cell>
          <cell r="K6857" t="str">
            <v>Large Commercial Aircraft</v>
          </cell>
          <cell r="L6857" t="str">
            <v>Airbus</v>
          </cell>
          <cell r="M6857" t="str">
            <v>Airbus A300</v>
          </cell>
        </row>
        <row r="6858">
          <cell r="A6858">
            <v>532</v>
          </cell>
          <cell r="B6858">
            <v>766</v>
          </cell>
          <cell r="C6858" t="str">
            <v>532#766</v>
          </cell>
          <cell r="D6858">
            <v>25303</v>
          </cell>
          <cell r="E6858">
            <v>1</v>
          </cell>
          <cell r="F6858" t="str">
            <v>A</v>
          </cell>
          <cell r="G6858" t="str">
            <v>A</v>
          </cell>
          <cell r="H6858" t="str">
            <v/>
          </cell>
          <cell r="I6858" t="str">
            <v/>
          </cell>
          <cell r="J6858" t="str">
            <v/>
          </cell>
          <cell r="K6858" t="str">
            <v>Large Commercial Aircraft</v>
          </cell>
          <cell r="L6858" t="str">
            <v>Airbus</v>
          </cell>
          <cell r="M6858" t="str">
            <v>Airbus A300</v>
          </cell>
        </row>
        <row r="6859">
          <cell r="A6859">
            <v>12</v>
          </cell>
          <cell r="B6859">
            <v>766</v>
          </cell>
          <cell r="C6859" t="str">
            <v>12#766</v>
          </cell>
          <cell r="D6859">
            <v>25303</v>
          </cell>
          <cell r="E6859">
            <v>1</v>
          </cell>
          <cell r="F6859" t="str">
            <v>A</v>
          </cell>
          <cell r="G6859" t="str">
            <v>A</v>
          </cell>
          <cell r="H6859" t="str">
            <v/>
          </cell>
          <cell r="I6859" t="str">
            <v/>
          </cell>
          <cell r="J6859" t="str">
            <v/>
          </cell>
          <cell r="K6859" t="str">
            <v>Large Commercial Aircraft</v>
          </cell>
          <cell r="L6859" t="str">
            <v>Boeing</v>
          </cell>
          <cell r="M6859" t="str">
            <v>Boeing 767</v>
          </cell>
        </row>
        <row r="6860">
          <cell r="A6860">
            <v>537</v>
          </cell>
          <cell r="B6860">
            <v>766</v>
          </cell>
          <cell r="C6860" t="str">
            <v>537#766</v>
          </cell>
          <cell r="D6860">
            <v>25303</v>
          </cell>
          <cell r="E6860">
            <v>1</v>
          </cell>
          <cell r="F6860" t="str">
            <v>A</v>
          </cell>
          <cell r="G6860" t="str">
            <v>A</v>
          </cell>
          <cell r="H6860" t="str">
            <v/>
          </cell>
          <cell r="I6860" t="str">
            <v/>
          </cell>
          <cell r="J6860" t="str">
            <v/>
          </cell>
          <cell r="K6860" t="str">
            <v>Large Commercial Aircraft</v>
          </cell>
          <cell r="L6860" t="str">
            <v>Boeing</v>
          </cell>
          <cell r="M6860" t="str">
            <v>Boeing 767</v>
          </cell>
        </row>
        <row r="6861">
          <cell r="A6861">
            <v>538</v>
          </cell>
          <cell r="B6861">
            <v>766</v>
          </cell>
          <cell r="C6861" t="str">
            <v>538#766</v>
          </cell>
          <cell r="D6861">
            <v>25303</v>
          </cell>
          <cell r="E6861">
            <v>1</v>
          </cell>
          <cell r="F6861" t="str">
            <v>A</v>
          </cell>
          <cell r="G6861" t="str">
            <v>A</v>
          </cell>
          <cell r="H6861" t="str">
            <v/>
          </cell>
          <cell r="I6861" t="str">
            <v/>
          </cell>
          <cell r="J6861" t="str">
            <v/>
          </cell>
          <cell r="K6861" t="str">
            <v>Large Commercial Aircraft</v>
          </cell>
          <cell r="L6861" t="str">
            <v>Boeing</v>
          </cell>
          <cell r="M6861" t="str">
            <v>Boeing 767</v>
          </cell>
        </row>
        <row r="6862">
          <cell r="A6862">
            <v>539</v>
          </cell>
          <cell r="B6862">
            <v>766</v>
          </cell>
          <cell r="C6862" t="str">
            <v>539#766</v>
          </cell>
          <cell r="D6862">
            <v>25303</v>
          </cell>
          <cell r="E6862">
            <v>1</v>
          </cell>
          <cell r="F6862" t="str">
            <v>A</v>
          </cell>
          <cell r="G6862" t="str">
            <v>A</v>
          </cell>
          <cell r="H6862" t="str">
            <v/>
          </cell>
          <cell r="I6862" t="str">
            <v/>
          </cell>
          <cell r="J6862" t="str">
            <v/>
          </cell>
          <cell r="K6862" t="str">
            <v>Large Commercial Aircraft</v>
          </cell>
          <cell r="L6862" t="str">
            <v>Boeing</v>
          </cell>
          <cell r="M6862" t="str">
            <v>Boeing 777: 777-200ER</v>
          </cell>
        </row>
        <row r="6863">
          <cell r="A6863">
            <v>302</v>
          </cell>
          <cell r="B6863">
            <v>766</v>
          </cell>
          <cell r="C6863" t="str">
            <v>302#766</v>
          </cell>
          <cell r="D6863">
            <v>25303</v>
          </cell>
          <cell r="E6863">
            <v>1</v>
          </cell>
          <cell r="F6863" t="str">
            <v>A</v>
          </cell>
          <cell r="G6863" t="str">
            <v>A</v>
          </cell>
          <cell r="H6863" t="str">
            <v/>
          </cell>
          <cell r="I6863" t="str">
            <v/>
          </cell>
          <cell r="J6863" t="str">
            <v/>
          </cell>
          <cell r="K6863" t="str">
            <v>Large Commercial Aircraft</v>
          </cell>
          <cell r="L6863" t="str">
            <v>Boeing</v>
          </cell>
          <cell r="M6863" t="str">
            <v>Boeing 777: 777-200ER</v>
          </cell>
        </row>
        <row r="6864">
          <cell r="A6864">
            <v>579</v>
          </cell>
          <cell r="B6864">
            <v>766</v>
          </cell>
          <cell r="C6864" t="str">
            <v>579#766</v>
          </cell>
          <cell r="D6864">
            <v>25303</v>
          </cell>
          <cell r="E6864">
            <v>1</v>
          </cell>
          <cell r="F6864" t="str">
            <v>A</v>
          </cell>
          <cell r="G6864" t="str">
            <v>A</v>
          </cell>
          <cell r="H6864" t="str">
            <v/>
          </cell>
          <cell r="I6864" t="str">
            <v/>
          </cell>
          <cell r="J6864" t="str">
            <v/>
          </cell>
          <cell r="K6864" t="str">
            <v>Large Commercial Aircraft</v>
          </cell>
          <cell r="L6864" t="str">
            <v>Boeing</v>
          </cell>
          <cell r="M6864" t="str">
            <v>Boeing 777: 777-200ER</v>
          </cell>
        </row>
        <row r="6865">
          <cell r="A6865">
            <v>303</v>
          </cell>
          <cell r="B6865">
            <v>766</v>
          </cell>
          <cell r="C6865" t="str">
            <v>303#766</v>
          </cell>
          <cell r="D6865">
            <v>25303</v>
          </cell>
          <cell r="E6865">
            <v>1</v>
          </cell>
          <cell r="F6865" t="str">
            <v>A</v>
          </cell>
          <cell r="G6865" t="str">
            <v>A</v>
          </cell>
          <cell r="H6865" t="str">
            <v/>
          </cell>
          <cell r="I6865" t="str">
            <v/>
          </cell>
          <cell r="J6865" t="str">
            <v/>
          </cell>
          <cell r="K6865" t="str">
            <v>Large Commercial Aircraft</v>
          </cell>
          <cell r="L6865" t="str">
            <v>Boeing</v>
          </cell>
          <cell r="M6865" t="str">
            <v>Boeing 777: 777-300</v>
          </cell>
        </row>
        <row r="6866">
          <cell r="A6866">
            <v>597</v>
          </cell>
          <cell r="B6866">
            <v>766</v>
          </cell>
          <cell r="C6866" t="str">
            <v>597#766</v>
          </cell>
          <cell r="D6866">
            <v>25303</v>
          </cell>
          <cell r="E6866">
            <v>1</v>
          </cell>
          <cell r="F6866" t="str">
            <v>A</v>
          </cell>
          <cell r="G6866" t="str">
            <v>A</v>
          </cell>
          <cell r="H6866" t="str">
            <v/>
          </cell>
          <cell r="I6866" t="str">
            <v/>
          </cell>
          <cell r="J6866" t="str">
            <v/>
          </cell>
          <cell r="K6866" t="str">
            <v>Large Commercial Aircraft</v>
          </cell>
          <cell r="L6866" t="str">
            <v>Boeing</v>
          </cell>
          <cell r="M6866" t="str">
            <v>Boeing 777: 777-300</v>
          </cell>
        </row>
        <row r="6867">
          <cell r="A6867">
            <v>530</v>
          </cell>
          <cell r="B6867">
            <v>766</v>
          </cell>
          <cell r="C6867" t="str">
            <v>530#766</v>
          </cell>
          <cell r="D6867">
            <v>25303</v>
          </cell>
          <cell r="E6867">
            <v>1</v>
          </cell>
          <cell r="F6867" t="str">
            <v>A</v>
          </cell>
          <cell r="G6867" t="str">
            <v>A</v>
          </cell>
          <cell r="H6867" t="str">
            <v/>
          </cell>
          <cell r="I6867" t="str">
            <v/>
          </cell>
          <cell r="J6867" t="str">
            <v/>
          </cell>
          <cell r="K6867" t="str">
            <v>Large Commercial Aircraft</v>
          </cell>
          <cell r="L6867" t="str">
            <v>Boeing</v>
          </cell>
          <cell r="M6867" t="str">
            <v>Boeing 747-400</v>
          </cell>
        </row>
        <row r="6868">
          <cell r="A6868">
            <v>301</v>
          </cell>
          <cell r="B6868">
            <v>766</v>
          </cell>
          <cell r="C6868" t="str">
            <v>301#766</v>
          </cell>
          <cell r="D6868">
            <v>25303</v>
          </cell>
          <cell r="E6868">
            <v>1</v>
          </cell>
          <cell r="F6868" t="str">
            <v>A</v>
          </cell>
          <cell r="G6868" t="str">
            <v>A</v>
          </cell>
          <cell r="H6868" t="str">
            <v/>
          </cell>
          <cell r="I6868" t="str">
            <v/>
          </cell>
          <cell r="J6868" t="str">
            <v/>
          </cell>
          <cell r="K6868" t="str">
            <v>Large Commercial Aircraft</v>
          </cell>
          <cell r="L6868" t="str">
            <v>Boeing</v>
          </cell>
          <cell r="M6868" t="str">
            <v>Boeing 747-400</v>
          </cell>
        </row>
        <row r="6869">
          <cell r="A6869">
            <v>531</v>
          </cell>
          <cell r="B6869">
            <v>766</v>
          </cell>
          <cell r="C6869" t="str">
            <v>531#766</v>
          </cell>
          <cell r="D6869">
            <v>25303</v>
          </cell>
          <cell r="E6869">
            <v>1</v>
          </cell>
          <cell r="F6869" t="str">
            <v>A</v>
          </cell>
          <cell r="G6869" t="str">
            <v>A</v>
          </cell>
          <cell r="H6869" t="str">
            <v/>
          </cell>
          <cell r="I6869" t="str">
            <v/>
          </cell>
          <cell r="J6869" t="str">
            <v/>
          </cell>
          <cell r="K6869" t="str">
            <v>Large Commercial Aircraft</v>
          </cell>
          <cell r="L6869" t="str">
            <v>Boeing</v>
          </cell>
          <cell r="M6869" t="str">
            <v>Boeing 747-400</v>
          </cell>
        </row>
        <row r="6870">
          <cell r="A6870">
            <v>212</v>
          </cell>
          <cell r="B6870">
            <v>766</v>
          </cell>
          <cell r="C6870" t="str">
            <v>212#766</v>
          </cell>
          <cell r="D6870">
            <v>25303</v>
          </cell>
          <cell r="E6870">
            <v>1</v>
          </cell>
          <cell r="F6870" t="str">
            <v>A</v>
          </cell>
          <cell r="G6870" t="str">
            <v>A</v>
          </cell>
          <cell r="H6870" t="str">
            <v/>
          </cell>
          <cell r="I6870" t="str">
            <v/>
          </cell>
          <cell r="J6870" t="str">
            <v/>
          </cell>
          <cell r="K6870" t="str">
            <v>Large Commercial Aircraft</v>
          </cell>
          <cell r="L6870" t="str">
            <v>Airbus</v>
          </cell>
          <cell r="M6870" t="str">
            <v>Airbus A330-200</v>
          </cell>
        </row>
        <row r="6871">
          <cell r="A6871">
            <v>516</v>
          </cell>
          <cell r="B6871">
            <v>766</v>
          </cell>
          <cell r="C6871" t="str">
            <v>516#766</v>
          </cell>
          <cell r="D6871">
            <v>25303</v>
          </cell>
          <cell r="E6871">
            <v>1</v>
          </cell>
          <cell r="F6871" t="str">
            <v>A</v>
          </cell>
          <cell r="G6871" t="str">
            <v>A</v>
          </cell>
          <cell r="H6871" t="str">
            <v/>
          </cell>
          <cell r="I6871" t="str">
            <v/>
          </cell>
          <cell r="J6871" t="str">
            <v/>
          </cell>
          <cell r="K6871" t="str">
            <v>Large Commercial Aircraft</v>
          </cell>
          <cell r="L6871" t="str">
            <v>Airbus</v>
          </cell>
          <cell r="M6871" t="str">
            <v>Airbus A330-200</v>
          </cell>
        </row>
        <row r="6872">
          <cell r="A6872">
            <v>517</v>
          </cell>
          <cell r="B6872">
            <v>766</v>
          </cell>
          <cell r="C6872" t="str">
            <v>517#766</v>
          </cell>
          <cell r="D6872">
            <v>25303</v>
          </cell>
          <cell r="E6872">
            <v>1</v>
          </cell>
          <cell r="F6872" t="str">
            <v>A</v>
          </cell>
          <cell r="G6872" t="str">
            <v>A</v>
          </cell>
          <cell r="H6872" t="str">
            <v/>
          </cell>
          <cell r="I6872" t="str">
            <v/>
          </cell>
          <cell r="J6872" t="str">
            <v/>
          </cell>
          <cell r="K6872" t="str">
            <v>Large Commercial Aircraft</v>
          </cell>
          <cell r="L6872" t="str">
            <v>Airbus</v>
          </cell>
          <cell r="M6872" t="str">
            <v>Airbus A330-200</v>
          </cell>
        </row>
        <row r="6873">
          <cell r="A6873">
            <v>213</v>
          </cell>
          <cell r="B6873">
            <v>766</v>
          </cell>
          <cell r="C6873" t="str">
            <v>213#766</v>
          </cell>
          <cell r="D6873">
            <v>25303</v>
          </cell>
          <cell r="E6873">
            <v>1</v>
          </cell>
          <cell r="F6873" t="str">
            <v>A</v>
          </cell>
          <cell r="G6873" t="str">
            <v>A</v>
          </cell>
          <cell r="H6873" t="str">
            <v/>
          </cell>
          <cell r="I6873" t="str">
            <v/>
          </cell>
          <cell r="J6873" t="str">
            <v/>
          </cell>
          <cell r="K6873" t="str">
            <v>Large Commercial Aircraft</v>
          </cell>
          <cell r="L6873" t="str">
            <v>Airbus</v>
          </cell>
          <cell r="M6873" t="str">
            <v>Airbus A330-300</v>
          </cell>
        </row>
        <row r="6874">
          <cell r="A6874">
            <v>567</v>
          </cell>
          <cell r="B6874">
            <v>766</v>
          </cell>
          <cell r="C6874" t="str">
            <v>567#766</v>
          </cell>
          <cell r="D6874">
            <v>30364</v>
          </cell>
          <cell r="E6874">
            <v>1</v>
          </cell>
          <cell r="F6874" t="str">
            <v>B</v>
          </cell>
          <cell r="G6874" t="str">
            <v>B (120% A) [$25,303]</v>
          </cell>
          <cell r="H6874" t="str">
            <v/>
          </cell>
          <cell r="I6874" t="str">
            <v/>
          </cell>
          <cell r="J6874" t="str">
            <v/>
          </cell>
          <cell r="K6874" t="str">
            <v>Freighter</v>
          </cell>
          <cell r="L6874" t="str">
            <v>Boeing</v>
          </cell>
          <cell r="M6874" t="str">
            <v>Boeing 747-8F</v>
          </cell>
        </row>
        <row r="6875">
          <cell r="A6875">
            <v>664</v>
          </cell>
          <cell r="B6875">
            <v>766</v>
          </cell>
          <cell r="C6875" t="str">
            <v>664#766</v>
          </cell>
          <cell r="D6875">
            <v>30364</v>
          </cell>
          <cell r="E6875">
            <v>1</v>
          </cell>
          <cell r="F6875" t="str">
            <v>B</v>
          </cell>
          <cell r="G6875" t="str">
            <v>B (120% A) [$25,303]</v>
          </cell>
          <cell r="H6875" t="str">
            <v/>
          </cell>
          <cell r="I6875" t="str">
            <v/>
          </cell>
          <cell r="J6875" t="str">
            <v/>
          </cell>
          <cell r="K6875" t="str">
            <v>Freighter</v>
          </cell>
          <cell r="L6875" t="str">
            <v>Boeing</v>
          </cell>
          <cell r="M6875" t="str">
            <v>Boeing 777-300 ERSF</v>
          </cell>
        </row>
        <row r="6876">
          <cell r="A6876">
            <v>568</v>
          </cell>
          <cell r="B6876">
            <v>766</v>
          </cell>
          <cell r="C6876" t="str">
            <v>568#766</v>
          </cell>
          <cell r="D6876">
            <v>30364</v>
          </cell>
          <cell r="E6876">
            <v>1</v>
          </cell>
          <cell r="F6876" t="str">
            <v>B</v>
          </cell>
          <cell r="G6876" t="str">
            <v>B (120% A) [$25,303]</v>
          </cell>
          <cell r="H6876" t="str">
            <v/>
          </cell>
          <cell r="I6876" t="str">
            <v/>
          </cell>
          <cell r="J6876" t="str">
            <v/>
          </cell>
          <cell r="K6876" t="str">
            <v>Freighter</v>
          </cell>
          <cell r="L6876" t="str">
            <v>Boeing</v>
          </cell>
          <cell r="M6876" t="str">
            <v>Boeing 777F</v>
          </cell>
        </row>
        <row r="6877">
          <cell r="A6877">
            <v>298</v>
          </cell>
          <cell r="B6877">
            <v>766</v>
          </cell>
          <cell r="C6877" t="str">
            <v>298#766</v>
          </cell>
          <cell r="D6877">
            <v>30364</v>
          </cell>
          <cell r="E6877">
            <v>1</v>
          </cell>
          <cell r="F6877" t="str">
            <v>B</v>
          </cell>
          <cell r="G6877" t="str">
            <v>B (120% A) [$25,303]</v>
          </cell>
          <cell r="H6877" t="str">
            <v/>
          </cell>
          <cell r="I6877" t="str">
            <v/>
          </cell>
          <cell r="J6877" t="str">
            <v/>
          </cell>
          <cell r="K6877" t="str">
            <v>Business Jet</v>
          </cell>
          <cell r="L6877" t="str">
            <v>Boeing</v>
          </cell>
          <cell r="M6877" t="str">
            <v>Boeing BBJ 777</v>
          </cell>
        </row>
        <row r="6878">
          <cell r="A6878">
            <v>554</v>
          </cell>
          <cell r="B6878">
            <v>766</v>
          </cell>
          <cell r="C6878" t="str">
            <v>554#766</v>
          </cell>
          <cell r="D6878">
            <v>30364</v>
          </cell>
          <cell r="E6878">
            <v>1</v>
          </cell>
          <cell r="F6878" t="str">
            <v>B</v>
          </cell>
          <cell r="G6878" t="str">
            <v>B (120% A) [$25,303]</v>
          </cell>
          <cell r="H6878" t="str">
            <v/>
          </cell>
          <cell r="I6878" t="str">
            <v/>
          </cell>
          <cell r="J6878" t="str">
            <v/>
          </cell>
          <cell r="K6878" t="str">
            <v>Business Jet</v>
          </cell>
          <cell r="L6878" t="str">
            <v>Boeing</v>
          </cell>
          <cell r="M6878" t="str">
            <v>Boeing BBJ 787</v>
          </cell>
        </row>
        <row r="6879">
          <cell r="A6879">
            <v>555</v>
          </cell>
          <cell r="B6879">
            <v>766</v>
          </cell>
          <cell r="C6879" t="str">
            <v>555#766</v>
          </cell>
          <cell r="D6879">
            <v>30364</v>
          </cell>
          <cell r="E6879">
            <v>1</v>
          </cell>
          <cell r="F6879" t="str">
            <v>B</v>
          </cell>
          <cell r="G6879" t="str">
            <v>B (120% A) [$25,303]</v>
          </cell>
          <cell r="H6879" t="str">
            <v/>
          </cell>
          <cell r="I6879" t="str">
            <v/>
          </cell>
          <cell r="J6879" t="str">
            <v/>
          </cell>
          <cell r="K6879" t="str">
            <v>Business Jet</v>
          </cell>
          <cell r="L6879" t="str">
            <v>Boeing</v>
          </cell>
          <cell r="M6879" t="str">
            <v>Boeing BBJ 787</v>
          </cell>
        </row>
        <row r="6880">
          <cell r="A6880">
            <v>594</v>
          </cell>
          <cell r="B6880">
            <v>766</v>
          </cell>
          <cell r="C6880" t="str">
            <v>594#766</v>
          </cell>
          <cell r="D6880">
            <v>30364</v>
          </cell>
          <cell r="E6880">
            <v>1</v>
          </cell>
          <cell r="F6880" t="str">
            <v>B</v>
          </cell>
          <cell r="G6880" t="str">
            <v>B (120% A) [$25,303]</v>
          </cell>
          <cell r="H6880" t="str">
            <v/>
          </cell>
          <cell r="I6880" t="str">
            <v/>
          </cell>
          <cell r="J6880" t="str">
            <v/>
          </cell>
          <cell r="K6880" t="str">
            <v>Business Jet</v>
          </cell>
          <cell r="L6880" t="str">
            <v>Boeing</v>
          </cell>
          <cell r="M6880" t="str">
            <v>Boeing 747-8 VIP</v>
          </cell>
        </row>
        <row r="6881">
          <cell r="A6881">
            <v>6</v>
          </cell>
          <cell r="B6881">
            <v>766</v>
          </cell>
          <cell r="C6881" t="str">
            <v>6#766</v>
          </cell>
          <cell r="D6881">
            <v>30364</v>
          </cell>
          <cell r="E6881">
            <v>1</v>
          </cell>
          <cell r="F6881" t="str">
            <v>B</v>
          </cell>
          <cell r="G6881" t="str">
            <v>B (120% A) [$25,303]</v>
          </cell>
          <cell r="H6881" t="str">
            <v/>
          </cell>
          <cell r="I6881" t="str">
            <v/>
          </cell>
          <cell r="J6881" t="str">
            <v/>
          </cell>
          <cell r="K6881" t="str">
            <v>Large Commercial Aircraft</v>
          </cell>
          <cell r="L6881" t="str">
            <v>Airbus</v>
          </cell>
          <cell r="M6881" t="str">
            <v>Airbus A350 XWB - A350-900</v>
          </cell>
        </row>
        <row r="6882">
          <cell r="A6882">
            <v>7</v>
          </cell>
          <cell r="B6882">
            <v>766</v>
          </cell>
          <cell r="C6882" t="str">
            <v>7#766</v>
          </cell>
          <cell r="D6882">
            <v>30364</v>
          </cell>
          <cell r="E6882">
            <v>1</v>
          </cell>
          <cell r="F6882" t="str">
            <v>B</v>
          </cell>
          <cell r="G6882" t="str">
            <v>B (120% A) [$25,303]</v>
          </cell>
          <cell r="H6882" t="str">
            <v/>
          </cell>
          <cell r="I6882" t="str">
            <v/>
          </cell>
          <cell r="J6882" t="str">
            <v/>
          </cell>
          <cell r="K6882" t="str">
            <v>Large Commercial Aircraft</v>
          </cell>
          <cell r="L6882" t="str">
            <v>Airbus</v>
          </cell>
          <cell r="M6882" t="str">
            <v>Airbus A350-1000</v>
          </cell>
        </row>
        <row r="6883">
          <cell r="A6883">
            <v>657</v>
          </cell>
          <cell r="B6883">
            <v>766</v>
          </cell>
          <cell r="C6883" t="str">
            <v>657#766</v>
          </cell>
          <cell r="D6883">
            <v>30364</v>
          </cell>
          <cell r="E6883">
            <v>1</v>
          </cell>
          <cell r="F6883" t="str">
            <v>B</v>
          </cell>
          <cell r="G6883" t="str">
            <v>B (120% A) [$25,303]</v>
          </cell>
          <cell r="H6883" t="str">
            <v/>
          </cell>
          <cell r="I6883" t="str">
            <v/>
          </cell>
          <cell r="J6883" t="str">
            <v/>
          </cell>
          <cell r="K6883" t="str">
            <v>Large Commercial Aircraft</v>
          </cell>
          <cell r="L6883" t="str">
            <v>Airbus</v>
          </cell>
          <cell r="M6883" t="str">
            <v>Airbus A350-1000neo</v>
          </cell>
        </row>
        <row r="6884">
          <cell r="A6884">
            <v>656</v>
          </cell>
          <cell r="B6884">
            <v>766</v>
          </cell>
          <cell r="C6884" t="str">
            <v>656#766</v>
          </cell>
          <cell r="D6884">
            <v>30364</v>
          </cell>
          <cell r="E6884">
            <v>1</v>
          </cell>
          <cell r="F6884" t="str">
            <v>B</v>
          </cell>
          <cell r="G6884" t="str">
            <v>B (120% A) [$25,303]</v>
          </cell>
          <cell r="H6884" t="str">
            <v/>
          </cell>
          <cell r="I6884" t="str">
            <v/>
          </cell>
          <cell r="J6884" t="str">
            <v/>
          </cell>
          <cell r="K6884" t="str">
            <v>Large Commercial Aircraft</v>
          </cell>
          <cell r="L6884" t="str">
            <v>Airbus</v>
          </cell>
          <cell r="M6884" t="str">
            <v>Airbus A350-900neo</v>
          </cell>
        </row>
        <row r="6885">
          <cell r="A6885">
            <v>201</v>
          </cell>
          <cell r="B6885">
            <v>766</v>
          </cell>
          <cell r="C6885" t="str">
            <v>201#766</v>
          </cell>
          <cell r="D6885">
            <v>30364</v>
          </cell>
          <cell r="E6885">
            <v>1</v>
          </cell>
          <cell r="F6885" t="str">
            <v>B</v>
          </cell>
          <cell r="G6885" t="str">
            <v>B (120% A) [$25,303]</v>
          </cell>
          <cell r="H6885" t="str">
            <v/>
          </cell>
          <cell r="I6885" t="str">
            <v/>
          </cell>
          <cell r="J6885" t="str">
            <v/>
          </cell>
          <cell r="K6885" t="str">
            <v>Large Commercial Aircraft</v>
          </cell>
          <cell r="L6885" t="str">
            <v>Boeing</v>
          </cell>
          <cell r="M6885" t="str">
            <v>Boeing 777: 777-200LR</v>
          </cell>
        </row>
        <row r="6886">
          <cell r="A6886">
            <v>202</v>
          </cell>
          <cell r="B6886">
            <v>766</v>
          </cell>
          <cell r="C6886" t="str">
            <v>202#766</v>
          </cell>
          <cell r="D6886">
            <v>30364</v>
          </cell>
          <cell r="E6886">
            <v>1</v>
          </cell>
          <cell r="F6886" t="str">
            <v>B</v>
          </cell>
          <cell r="G6886" t="str">
            <v>B (120% A) [$25,303]</v>
          </cell>
          <cell r="H6886" t="str">
            <v/>
          </cell>
          <cell r="I6886" t="str">
            <v/>
          </cell>
          <cell r="J6886" t="str">
            <v/>
          </cell>
          <cell r="K6886" t="str">
            <v>Large Commercial Aircraft</v>
          </cell>
          <cell r="L6886" t="str">
            <v>Boeing</v>
          </cell>
          <cell r="M6886" t="str">
            <v>Boeing 777: 777-300ER</v>
          </cell>
        </row>
        <row r="6887">
          <cell r="A6887">
            <v>203</v>
          </cell>
          <cell r="B6887">
            <v>766</v>
          </cell>
          <cell r="C6887" t="str">
            <v>203#766</v>
          </cell>
          <cell r="D6887">
            <v>30364</v>
          </cell>
          <cell r="E6887">
            <v>1</v>
          </cell>
          <cell r="F6887" t="str">
            <v>B</v>
          </cell>
          <cell r="G6887" t="str">
            <v>B (120% A) [$25,303]</v>
          </cell>
          <cell r="H6887" t="str">
            <v/>
          </cell>
          <cell r="I6887" t="str">
            <v/>
          </cell>
          <cell r="J6887" t="str">
            <v/>
          </cell>
          <cell r="K6887" t="str">
            <v>Large Commercial Aircraft</v>
          </cell>
          <cell r="L6887" t="str">
            <v>Boeing</v>
          </cell>
          <cell r="M6887" t="str">
            <v>Boeing 777X: 777-8</v>
          </cell>
        </row>
        <row r="6888">
          <cell r="A6888">
            <v>204</v>
          </cell>
          <cell r="B6888">
            <v>766</v>
          </cell>
          <cell r="C6888" t="str">
            <v>204#766</v>
          </cell>
          <cell r="D6888">
            <v>30364</v>
          </cell>
          <cell r="E6888">
            <v>1</v>
          </cell>
          <cell r="F6888" t="str">
            <v>B</v>
          </cell>
          <cell r="G6888" t="str">
            <v>B (120% A) [$25,303]</v>
          </cell>
          <cell r="H6888" t="str">
            <v/>
          </cell>
          <cell r="I6888" t="str">
            <v/>
          </cell>
          <cell r="J6888" t="str">
            <v/>
          </cell>
          <cell r="K6888" t="str">
            <v>Large Commercial Aircraft</v>
          </cell>
          <cell r="L6888" t="str">
            <v>Boeing</v>
          </cell>
          <cell r="M6888" t="str">
            <v>Boeing 777X: 777-9</v>
          </cell>
        </row>
        <row r="6889">
          <cell r="A6889">
            <v>200</v>
          </cell>
          <cell r="B6889">
            <v>766</v>
          </cell>
          <cell r="C6889" t="str">
            <v>200#766</v>
          </cell>
          <cell r="D6889">
            <v>30364</v>
          </cell>
          <cell r="E6889">
            <v>1</v>
          </cell>
          <cell r="F6889" t="str">
            <v>B</v>
          </cell>
          <cell r="G6889" t="str">
            <v>B (120% A) [$25,303]</v>
          </cell>
          <cell r="H6889" t="str">
            <v/>
          </cell>
          <cell r="I6889" t="str">
            <v/>
          </cell>
          <cell r="J6889" t="str">
            <v/>
          </cell>
          <cell r="K6889" t="str">
            <v>Large Commercial Aircraft</v>
          </cell>
          <cell r="L6889" t="str">
            <v>Boeing</v>
          </cell>
          <cell r="M6889" t="str">
            <v>Boeing 787 Dreamliner: 787-10</v>
          </cell>
        </row>
        <row r="6890">
          <cell r="A6890">
            <v>509</v>
          </cell>
          <cell r="B6890">
            <v>766</v>
          </cell>
          <cell r="C6890" t="str">
            <v>509#766</v>
          </cell>
          <cell r="D6890">
            <v>30364</v>
          </cell>
          <cell r="E6890">
            <v>1</v>
          </cell>
          <cell r="F6890" t="str">
            <v>B</v>
          </cell>
          <cell r="G6890" t="str">
            <v>B (120% A) [$25,303]</v>
          </cell>
          <cell r="H6890" t="str">
            <v/>
          </cell>
          <cell r="I6890" t="str">
            <v/>
          </cell>
          <cell r="J6890" t="str">
            <v/>
          </cell>
          <cell r="K6890" t="str">
            <v>Large Commercial Aircraft</v>
          </cell>
          <cell r="L6890" t="str">
            <v>Boeing</v>
          </cell>
          <cell r="M6890" t="str">
            <v>Boeing 787 Dreamliner: 787-10</v>
          </cell>
        </row>
        <row r="6891">
          <cell r="A6891">
            <v>198</v>
          </cell>
          <cell r="B6891">
            <v>766</v>
          </cell>
          <cell r="C6891" t="str">
            <v>198#766</v>
          </cell>
          <cell r="D6891">
            <v>30364</v>
          </cell>
          <cell r="E6891">
            <v>1</v>
          </cell>
          <cell r="F6891" t="str">
            <v>B</v>
          </cell>
          <cell r="G6891" t="str">
            <v>B (120% A) [$25,303]</v>
          </cell>
          <cell r="H6891" t="str">
            <v/>
          </cell>
          <cell r="I6891" t="str">
            <v/>
          </cell>
          <cell r="J6891" t="str">
            <v/>
          </cell>
          <cell r="K6891" t="str">
            <v>Large Commercial Aircraft</v>
          </cell>
          <cell r="L6891" t="str">
            <v>Boeing</v>
          </cell>
          <cell r="M6891" t="str">
            <v>Boeing 787 Dreamliner: 787-8</v>
          </cell>
        </row>
        <row r="6892">
          <cell r="A6892">
            <v>507</v>
          </cell>
          <cell r="B6892">
            <v>766</v>
          </cell>
          <cell r="C6892" t="str">
            <v>507#766</v>
          </cell>
          <cell r="D6892">
            <v>30364</v>
          </cell>
          <cell r="E6892">
            <v>1</v>
          </cell>
          <cell r="F6892" t="str">
            <v>B</v>
          </cell>
          <cell r="G6892" t="str">
            <v>B (120% A) [$25,303]</v>
          </cell>
          <cell r="H6892" t="str">
            <v/>
          </cell>
          <cell r="I6892" t="str">
            <v/>
          </cell>
          <cell r="J6892" t="str">
            <v/>
          </cell>
          <cell r="K6892" t="str">
            <v>Large Commercial Aircraft</v>
          </cell>
          <cell r="L6892" t="str">
            <v>Boeing</v>
          </cell>
          <cell r="M6892" t="str">
            <v>Boeing 787 Dreamliner: 787-8</v>
          </cell>
        </row>
        <row r="6893">
          <cell r="A6893">
            <v>199</v>
          </cell>
          <cell r="B6893">
            <v>766</v>
          </cell>
          <cell r="C6893" t="str">
            <v>199#766</v>
          </cell>
          <cell r="D6893">
            <v>30364</v>
          </cell>
          <cell r="E6893">
            <v>1</v>
          </cell>
          <cell r="F6893" t="str">
            <v>B</v>
          </cell>
          <cell r="G6893" t="str">
            <v>B (120% A) [$25,303]</v>
          </cell>
          <cell r="H6893">
            <v>25000</v>
          </cell>
          <cell r="I6893">
            <v>0.21456</v>
          </cell>
          <cell r="J6893" t="str">
            <v/>
          </cell>
          <cell r="K6893" t="str">
            <v>Large Commercial Aircraft</v>
          </cell>
          <cell r="L6893" t="str">
            <v>Boeing</v>
          </cell>
          <cell r="M6893" t="str">
            <v>Boeing 787 Dreamliner: 787-9</v>
          </cell>
        </row>
        <row r="6894">
          <cell r="A6894">
            <v>508</v>
          </cell>
          <cell r="B6894">
            <v>766</v>
          </cell>
          <cell r="C6894" t="str">
            <v>508#766</v>
          </cell>
          <cell r="D6894">
            <v>30364</v>
          </cell>
          <cell r="E6894">
            <v>1</v>
          </cell>
          <cell r="F6894" t="str">
            <v>B</v>
          </cell>
          <cell r="G6894" t="str">
            <v>B (120% A) [$25,303]</v>
          </cell>
          <cell r="H6894" t="str">
            <v/>
          </cell>
          <cell r="I6894" t="str">
            <v/>
          </cell>
          <cell r="J6894" t="str">
            <v/>
          </cell>
          <cell r="K6894" t="str">
            <v>Large Commercial Aircraft</v>
          </cell>
          <cell r="L6894" t="str">
            <v>Boeing</v>
          </cell>
          <cell r="M6894" t="str">
            <v>Boeing 787 Dreamliner: 787-9</v>
          </cell>
        </row>
        <row r="6895">
          <cell r="A6895">
            <v>16</v>
          </cell>
          <cell r="B6895">
            <v>766</v>
          </cell>
          <cell r="C6895" t="str">
            <v>16#766</v>
          </cell>
          <cell r="D6895">
            <v>30364</v>
          </cell>
          <cell r="E6895">
            <v>1</v>
          </cell>
          <cell r="F6895" t="str">
            <v>B</v>
          </cell>
          <cell r="G6895" t="str">
            <v>B (120% A) [$25,303]</v>
          </cell>
          <cell r="H6895" t="str">
            <v/>
          </cell>
          <cell r="I6895" t="str">
            <v/>
          </cell>
          <cell r="J6895" t="str">
            <v/>
          </cell>
          <cell r="K6895" t="str">
            <v>Large Commercial Aircraft</v>
          </cell>
          <cell r="L6895" t="str">
            <v>Boeing</v>
          </cell>
          <cell r="M6895" t="str">
            <v>Boeing 747-8I</v>
          </cell>
        </row>
        <row r="6896">
          <cell r="A6896">
            <v>216</v>
          </cell>
          <cell r="B6896">
            <v>766</v>
          </cell>
          <cell r="C6896" t="str">
            <v>216#766</v>
          </cell>
          <cell r="D6896">
            <v>32894</v>
          </cell>
          <cell r="E6896">
            <v>1</v>
          </cell>
          <cell r="F6896" t="str">
            <v>C</v>
          </cell>
          <cell r="G6896" t="str">
            <v>C</v>
          </cell>
          <cell r="H6896" t="str">
            <v/>
          </cell>
          <cell r="I6896" t="str">
            <v/>
          </cell>
          <cell r="J6896" t="str">
            <v/>
          </cell>
          <cell r="K6896" t="str">
            <v>Large Commercial Aircraft</v>
          </cell>
          <cell r="L6896" t="str">
            <v>Airbus</v>
          </cell>
          <cell r="M6896" t="str">
            <v>Airbus A380</v>
          </cell>
        </row>
        <row r="6897">
          <cell r="A6897">
            <v>520</v>
          </cell>
          <cell r="B6897">
            <v>766</v>
          </cell>
          <cell r="C6897" t="str">
            <v>520#766</v>
          </cell>
          <cell r="D6897">
            <v>32894</v>
          </cell>
          <cell r="E6897">
            <v>1</v>
          </cell>
          <cell r="F6897" t="str">
            <v>C</v>
          </cell>
          <cell r="G6897" t="str">
            <v>C</v>
          </cell>
          <cell r="H6897" t="str">
            <v/>
          </cell>
          <cell r="I6897" t="str">
            <v/>
          </cell>
          <cell r="J6897" t="str">
            <v/>
          </cell>
          <cell r="K6897" t="str">
            <v>Large Commercial Aircraft</v>
          </cell>
          <cell r="L6897" t="str">
            <v>Airbus</v>
          </cell>
          <cell r="M6897" t="str">
            <v>Airbus A380</v>
          </cell>
        </row>
        <row r="6898">
          <cell r="A6898">
            <v>560</v>
          </cell>
          <cell r="B6898">
            <v>767</v>
          </cell>
          <cell r="C6898" t="str">
            <v>560#767</v>
          </cell>
          <cell r="D6898">
            <v>25303</v>
          </cell>
          <cell r="E6898">
            <v>2</v>
          </cell>
          <cell r="F6898" t="str">
            <v>A</v>
          </cell>
          <cell r="G6898" t="str">
            <v>A</v>
          </cell>
          <cell r="H6898" t="str">
            <v/>
          </cell>
          <cell r="I6898" t="str">
            <v/>
          </cell>
          <cell r="J6898" t="str">
            <v/>
          </cell>
          <cell r="K6898" t="str">
            <v>Freighter</v>
          </cell>
          <cell r="L6898" t="str">
            <v>Airbus</v>
          </cell>
          <cell r="M6898" t="str">
            <v>Airbus A330-200F</v>
          </cell>
        </row>
        <row r="6899">
          <cell r="A6899">
            <v>561</v>
          </cell>
          <cell r="B6899">
            <v>767</v>
          </cell>
          <cell r="C6899" t="str">
            <v>561#767</v>
          </cell>
          <cell r="D6899">
            <v>25303</v>
          </cell>
          <cell r="E6899">
            <v>2</v>
          </cell>
          <cell r="F6899" t="str">
            <v>A</v>
          </cell>
          <cell r="G6899" t="str">
            <v>A</v>
          </cell>
          <cell r="H6899" t="str">
            <v/>
          </cell>
          <cell r="I6899" t="str">
            <v/>
          </cell>
          <cell r="J6899" t="str">
            <v/>
          </cell>
          <cell r="K6899" t="str">
            <v>Freighter</v>
          </cell>
          <cell r="L6899" t="str">
            <v>Airbus</v>
          </cell>
          <cell r="M6899" t="str">
            <v>Airbus A330-200F</v>
          </cell>
        </row>
        <row r="6900">
          <cell r="A6900">
            <v>562</v>
          </cell>
          <cell r="B6900">
            <v>767</v>
          </cell>
          <cell r="C6900" t="str">
            <v>562#767</v>
          </cell>
          <cell r="D6900">
            <v>25303</v>
          </cell>
          <cell r="E6900">
            <v>2</v>
          </cell>
          <cell r="F6900" t="str">
            <v>A</v>
          </cell>
          <cell r="G6900" t="str">
            <v>A</v>
          </cell>
          <cell r="H6900" t="str">
            <v/>
          </cell>
          <cell r="I6900" t="str">
            <v/>
          </cell>
          <cell r="J6900" t="str">
            <v/>
          </cell>
          <cell r="K6900" t="str">
            <v>Freighter</v>
          </cell>
          <cell r="L6900" t="str">
            <v>Airbus</v>
          </cell>
          <cell r="M6900" t="str">
            <v>Airbus A330-300P2F</v>
          </cell>
        </row>
        <row r="6901">
          <cell r="A6901">
            <v>563</v>
          </cell>
          <cell r="B6901">
            <v>767</v>
          </cell>
          <cell r="C6901" t="str">
            <v>563#767</v>
          </cell>
          <cell r="D6901">
            <v>25303</v>
          </cell>
          <cell r="E6901">
            <v>2</v>
          </cell>
          <cell r="F6901" t="str">
            <v>A</v>
          </cell>
          <cell r="G6901" t="str">
            <v>A</v>
          </cell>
          <cell r="H6901" t="str">
            <v/>
          </cell>
          <cell r="I6901" t="str">
            <v/>
          </cell>
          <cell r="J6901" t="str">
            <v/>
          </cell>
          <cell r="K6901" t="str">
            <v>Freighter</v>
          </cell>
          <cell r="L6901" t="str">
            <v>Airbus</v>
          </cell>
          <cell r="M6901" t="str">
            <v>Airbus A330-300P2F</v>
          </cell>
        </row>
        <row r="6902">
          <cell r="A6902">
            <v>564</v>
          </cell>
          <cell r="B6902">
            <v>767</v>
          </cell>
          <cell r="C6902" t="str">
            <v>564#767</v>
          </cell>
          <cell r="D6902">
            <v>25303</v>
          </cell>
          <cell r="E6902">
            <v>2</v>
          </cell>
          <cell r="F6902" t="str">
            <v>A</v>
          </cell>
          <cell r="G6902" t="str">
            <v>A</v>
          </cell>
          <cell r="H6902" t="str">
            <v/>
          </cell>
          <cell r="I6902" t="str">
            <v/>
          </cell>
          <cell r="J6902" t="str">
            <v/>
          </cell>
          <cell r="K6902" t="str">
            <v>Freighter</v>
          </cell>
          <cell r="L6902" t="str">
            <v>Airbus</v>
          </cell>
          <cell r="M6902" t="str">
            <v>Airbus A330-300P2F</v>
          </cell>
        </row>
        <row r="6903">
          <cell r="A6903">
            <v>669</v>
          </cell>
          <cell r="B6903">
            <v>767</v>
          </cell>
          <cell r="C6903" t="str">
            <v>669#767</v>
          </cell>
          <cell r="D6903">
            <v>25303</v>
          </cell>
          <cell r="E6903">
            <v>2</v>
          </cell>
          <cell r="F6903" t="str">
            <v>A</v>
          </cell>
          <cell r="G6903" t="str">
            <v>A</v>
          </cell>
          <cell r="H6903" t="str">
            <v/>
          </cell>
          <cell r="I6903" t="str">
            <v/>
          </cell>
          <cell r="J6903" t="str">
            <v/>
          </cell>
          <cell r="K6903" t="str">
            <v>Freighter</v>
          </cell>
          <cell r="L6903" t="str">
            <v>Airbus</v>
          </cell>
          <cell r="M6903" t="str">
            <v>Airbus A340-600NGF</v>
          </cell>
        </row>
        <row r="6904">
          <cell r="A6904">
            <v>570</v>
          </cell>
          <cell r="B6904">
            <v>767</v>
          </cell>
          <cell r="C6904" t="str">
            <v>570#767</v>
          </cell>
          <cell r="D6904">
            <v>25303</v>
          </cell>
          <cell r="E6904">
            <v>2</v>
          </cell>
          <cell r="F6904" t="str">
            <v>A</v>
          </cell>
          <cell r="G6904" t="str">
            <v>A</v>
          </cell>
          <cell r="H6904" t="str">
            <v/>
          </cell>
          <cell r="I6904" t="str">
            <v/>
          </cell>
          <cell r="J6904" t="str">
            <v/>
          </cell>
          <cell r="K6904" t="str">
            <v>Freighter</v>
          </cell>
          <cell r="L6904" t="str">
            <v>Boeing</v>
          </cell>
          <cell r="M6904" t="str">
            <v>Boeing 767-300BCF</v>
          </cell>
        </row>
        <row r="6905">
          <cell r="A6905">
            <v>569</v>
          </cell>
          <cell r="B6905">
            <v>767</v>
          </cell>
          <cell r="C6905" t="str">
            <v>569#767</v>
          </cell>
          <cell r="D6905">
            <v>25303</v>
          </cell>
          <cell r="E6905">
            <v>2</v>
          </cell>
          <cell r="F6905" t="str">
            <v>A</v>
          </cell>
          <cell r="G6905" t="str">
            <v>A</v>
          </cell>
          <cell r="H6905" t="str">
            <v/>
          </cell>
          <cell r="I6905" t="str">
            <v/>
          </cell>
          <cell r="J6905" t="str">
            <v/>
          </cell>
          <cell r="K6905" t="str">
            <v>Freighter</v>
          </cell>
          <cell r="L6905" t="str">
            <v>Boeing</v>
          </cell>
          <cell r="M6905" t="str">
            <v>Boeing 767-300F</v>
          </cell>
        </row>
        <row r="6906">
          <cell r="A6906">
            <v>627</v>
          </cell>
          <cell r="B6906">
            <v>767</v>
          </cell>
          <cell r="C6906" t="str">
            <v>627#767</v>
          </cell>
          <cell r="D6906">
            <v>25303</v>
          </cell>
          <cell r="E6906">
            <v>2</v>
          </cell>
          <cell r="F6906" t="str">
            <v>A</v>
          </cell>
          <cell r="G6906" t="str">
            <v>A</v>
          </cell>
          <cell r="H6906" t="str">
            <v/>
          </cell>
          <cell r="I6906" t="str">
            <v/>
          </cell>
          <cell r="J6906" t="str">
            <v/>
          </cell>
          <cell r="K6906" t="str">
            <v>Freighter</v>
          </cell>
          <cell r="L6906" t="str">
            <v>McDonnell</v>
          </cell>
          <cell r="M6906" t="str">
            <v>McDonnell Douglas MD-11F/CF</v>
          </cell>
        </row>
        <row r="6907">
          <cell r="A6907">
            <v>626</v>
          </cell>
          <cell r="B6907">
            <v>767</v>
          </cell>
          <cell r="C6907" t="str">
            <v>626#767</v>
          </cell>
          <cell r="D6907">
            <v>25303</v>
          </cell>
          <cell r="E6907">
            <v>2</v>
          </cell>
          <cell r="F6907" t="str">
            <v>A</v>
          </cell>
          <cell r="G6907" t="str">
            <v>A</v>
          </cell>
          <cell r="H6907" t="str">
            <v/>
          </cell>
          <cell r="I6907" t="str">
            <v/>
          </cell>
          <cell r="J6907" t="str">
            <v/>
          </cell>
          <cell r="K6907" t="str">
            <v>Freighter</v>
          </cell>
          <cell r="L6907" t="str">
            <v>McDonnell</v>
          </cell>
          <cell r="M6907" t="str">
            <v>McDonnell Douglas MD-11F/CF</v>
          </cell>
        </row>
        <row r="6908">
          <cell r="A6908">
            <v>565</v>
          </cell>
          <cell r="B6908">
            <v>767</v>
          </cell>
          <cell r="C6908" t="str">
            <v>565#767</v>
          </cell>
          <cell r="D6908">
            <v>25303</v>
          </cell>
          <cell r="E6908">
            <v>2</v>
          </cell>
          <cell r="F6908" t="str">
            <v>A</v>
          </cell>
          <cell r="G6908" t="str">
            <v>A</v>
          </cell>
          <cell r="H6908" t="str">
            <v/>
          </cell>
          <cell r="I6908" t="str">
            <v/>
          </cell>
          <cell r="J6908" t="str">
            <v/>
          </cell>
          <cell r="K6908" t="str">
            <v>Freighter</v>
          </cell>
          <cell r="L6908" t="str">
            <v>Airbus</v>
          </cell>
          <cell r="M6908" t="str">
            <v>Airbus A330-743L Beluga XL</v>
          </cell>
        </row>
        <row r="6909">
          <cell r="A6909">
            <v>644</v>
          </cell>
          <cell r="B6909">
            <v>767</v>
          </cell>
          <cell r="C6909" t="str">
            <v>644#767</v>
          </cell>
          <cell r="D6909">
            <v>25303</v>
          </cell>
          <cell r="E6909">
            <v>2</v>
          </cell>
          <cell r="F6909" t="str">
            <v>A</v>
          </cell>
          <cell r="G6909" t="str">
            <v>A</v>
          </cell>
          <cell r="H6909" t="str">
            <v/>
          </cell>
          <cell r="I6909" t="str">
            <v/>
          </cell>
          <cell r="J6909" t="str">
            <v/>
          </cell>
          <cell r="K6909" t="str">
            <v>Freighter</v>
          </cell>
          <cell r="L6909" t="str">
            <v>Airbus</v>
          </cell>
          <cell r="M6909" t="str">
            <v>Airbus A350F</v>
          </cell>
        </row>
        <row r="6910">
          <cell r="A6910">
            <v>592</v>
          </cell>
          <cell r="B6910">
            <v>767</v>
          </cell>
          <cell r="C6910" t="str">
            <v>592#767</v>
          </cell>
          <cell r="D6910">
            <v>25303</v>
          </cell>
          <cell r="E6910">
            <v>2</v>
          </cell>
          <cell r="F6910" t="str">
            <v>A</v>
          </cell>
          <cell r="G6910" t="str">
            <v>A</v>
          </cell>
          <cell r="H6910" t="str">
            <v/>
          </cell>
          <cell r="I6910" t="str">
            <v/>
          </cell>
          <cell r="J6910" t="str">
            <v/>
          </cell>
          <cell r="K6910" t="str">
            <v>Freighter</v>
          </cell>
          <cell r="L6910" t="str">
            <v>Boeing</v>
          </cell>
          <cell r="M6910" t="str">
            <v>Boeing 747-400CF</v>
          </cell>
        </row>
        <row r="6911">
          <cell r="A6911">
            <v>593</v>
          </cell>
          <cell r="B6911">
            <v>767</v>
          </cell>
          <cell r="C6911" t="str">
            <v>593#767</v>
          </cell>
          <cell r="D6911">
            <v>25303</v>
          </cell>
          <cell r="E6911">
            <v>2</v>
          </cell>
          <cell r="F6911" t="str">
            <v>A</v>
          </cell>
          <cell r="G6911" t="str">
            <v>A</v>
          </cell>
          <cell r="H6911" t="str">
            <v/>
          </cell>
          <cell r="I6911" t="str">
            <v/>
          </cell>
          <cell r="J6911" t="str">
            <v/>
          </cell>
          <cell r="K6911" t="str">
            <v>Freighter</v>
          </cell>
          <cell r="L6911" t="str">
            <v>Boeing</v>
          </cell>
          <cell r="M6911" t="str">
            <v>Boeing 747-400CF</v>
          </cell>
        </row>
        <row r="6912">
          <cell r="A6912">
            <v>629</v>
          </cell>
          <cell r="B6912">
            <v>767</v>
          </cell>
          <cell r="C6912" t="str">
            <v>629#767</v>
          </cell>
          <cell r="D6912">
            <v>25303</v>
          </cell>
          <cell r="E6912">
            <v>2</v>
          </cell>
          <cell r="F6912" t="str">
            <v>A</v>
          </cell>
          <cell r="G6912" t="str">
            <v>A</v>
          </cell>
          <cell r="H6912" t="str">
            <v/>
          </cell>
          <cell r="I6912" t="str">
            <v/>
          </cell>
          <cell r="J6912" t="str">
            <v/>
          </cell>
          <cell r="K6912" t="str">
            <v>Freighter</v>
          </cell>
          <cell r="L6912" t="str">
            <v>Boeing</v>
          </cell>
          <cell r="M6912" t="str">
            <v>Boeing 747-400F/ERF</v>
          </cell>
        </row>
        <row r="6913">
          <cell r="A6913">
            <v>628</v>
          </cell>
          <cell r="B6913">
            <v>767</v>
          </cell>
          <cell r="C6913" t="str">
            <v>628#767</v>
          </cell>
          <cell r="D6913">
            <v>25303</v>
          </cell>
          <cell r="E6913">
            <v>2</v>
          </cell>
          <cell r="F6913" t="str">
            <v>A</v>
          </cell>
          <cell r="G6913" t="str">
            <v>A</v>
          </cell>
          <cell r="H6913" t="str">
            <v/>
          </cell>
          <cell r="I6913" t="str">
            <v/>
          </cell>
          <cell r="J6913" t="str">
            <v/>
          </cell>
          <cell r="K6913" t="str">
            <v>Freighter</v>
          </cell>
          <cell r="L6913" t="str">
            <v>Boeing</v>
          </cell>
          <cell r="M6913" t="str">
            <v>Boeing 747-400F/ERF</v>
          </cell>
        </row>
        <row r="6914">
          <cell r="A6914">
            <v>630</v>
          </cell>
          <cell r="B6914">
            <v>767</v>
          </cell>
          <cell r="C6914" t="str">
            <v>630#767</v>
          </cell>
          <cell r="D6914">
            <v>25303</v>
          </cell>
          <cell r="E6914">
            <v>2</v>
          </cell>
          <cell r="F6914" t="str">
            <v>A</v>
          </cell>
          <cell r="G6914" t="str">
            <v>A</v>
          </cell>
          <cell r="H6914" t="str">
            <v/>
          </cell>
          <cell r="I6914" t="str">
            <v/>
          </cell>
          <cell r="J6914" t="str">
            <v/>
          </cell>
          <cell r="K6914" t="str">
            <v>Freighter</v>
          </cell>
          <cell r="L6914" t="str">
            <v>Boeing</v>
          </cell>
          <cell r="M6914" t="str">
            <v>Boeing 747-400F/ERF</v>
          </cell>
        </row>
        <row r="6915">
          <cell r="A6915">
            <v>659</v>
          </cell>
          <cell r="B6915">
            <v>767</v>
          </cell>
          <cell r="C6915" t="str">
            <v>659#767</v>
          </cell>
          <cell r="D6915">
            <v>25303</v>
          </cell>
          <cell r="E6915">
            <v>2</v>
          </cell>
          <cell r="F6915" t="str">
            <v>A</v>
          </cell>
          <cell r="G6915" t="str">
            <v>A</v>
          </cell>
          <cell r="H6915" t="str">
            <v/>
          </cell>
          <cell r="I6915" t="str">
            <v/>
          </cell>
          <cell r="J6915" t="str">
            <v/>
          </cell>
          <cell r="K6915" t="str">
            <v>Freighter</v>
          </cell>
          <cell r="L6915" t="str">
            <v>Boeing</v>
          </cell>
          <cell r="M6915" t="str">
            <v>Boeing 777XF: 777-9</v>
          </cell>
        </row>
        <row r="6916">
          <cell r="A6916">
            <v>632</v>
          </cell>
          <cell r="B6916">
            <v>767</v>
          </cell>
          <cell r="C6916" t="str">
            <v>632#767</v>
          </cell>
          <cell r="D6916">
            <v>25303</v>
          </cell>
          <cell r="E6916">
            <v>2</v>
          </cell>
          <cell r="F6916" t="str">
            <v>A</v>
          </cell>
          <cell r="G6916" t="str">
            <v>A</v>
          </cell>
          <cell r="H6916" t="str">
            <v/>
          </cell>
          <cell r="I6916" t="str">
            <v/>
          </cell>
          <cell r="J6916" t="str">
            <v/>
          </cell>
          <cell r="K6916" t="str">
            <v>Freighter</v>
          </cell>
          <cell r="L6916" t="str">
            <v>Airbus</v>
          </cell>
          <cell r="M6916" t="str">
            <v>A300-600F/RF</v>
          </cell>
        </row>
        <row r="6917">
          <cell r="A6917">
            <v>631</v>
          </cell>
          <cell r="B6917">
            <v>767</v>
          </cell>
          <cell r="C6917" t="str">
            <v>631#767</v>
          </cell>
          <cell r="D6917">
            <v>25303</v>
          </cell>
          <cell r="E6917">
            <v>2</v>
          </cell>
          <cell r="F6917" t="str">
            <v>A</v>
          </cell>
          <cell r="G6917" t="str">
            <v>A</v>
          </cell>
          <cell r="H6917" t="str">
            <v/>
          </cell>
          <cell r="I6917" t="str">
            <v/>
          </cell>
          <cell r="J6917" t="str">
            <v/>
          </cell>
          <cell r="K6917" t="str">
            <v>Freighter</v>
          </cell>
          <cell r="L6917" t="str">
            <v>Airbus</v>
          </cell>
          <cell r="M6917" t="str">
            <v>A300-600F/RF</v>
          </cell>
        </row>
        <row r="6918">
          <cell r="A6918">
            <v>566</v>
          </cell>
          <cell r="B6918">
            <v>767</v>
          </cell>
          <cell r="C6918" t="str">
            <v>566#767</v>
          </cell>
          <cell r="D6918">
            <v>25303</v>
          </cell>
          <cell r="E6918">
            <v>2</v>
          </cell>
          <cell r="F6918" t="str">
            <v>A</v>
          </cell>
          <cell r="G6918" t="str">
            <v>A</v>
          </cell>
          <cell r="H6918" t="str">
            <v/>
          </cell>
          <cell r="I6918" t="str">
            <v/>
          </cell>
          <cell r="J6918" t="str">
            <v/>
          </cell>
          <cell r="K6918" t="str">
            <v>Freighter</v>
          </cell>
          <cell r="L6918" t="str">
            <v>Airbus</v>
          </cell>
          <cell r="M6918" t="str">
            <v>Airbus A300-600ST Beluga</v>
          </cell>
        </row>
        <row r="6919">
          <cell r="A6919">
            <v>678</v>
          </cell>
          <cell r="B6919">
            <v>767</v>
          </cell>
          <cell r="C6919" t="str">
            <v>678#767</v>
          </cell>
          <cell r="D6919">
            <v>25303</v>
          </cell>
          <cell r="E6919">
            <v>2</v>
          </cell>
          <cell r="F6919" t="str">
            <v>A</v>
          </cell>
          <cell r="G6919" t="str">
            <v>A</v>
          </cell>
          <cell r="H6919" t="str">
            <v/>
          </cell>
          <cell r="I6919" t="str">
            <v/>
          </cell>
          <cell r="J6919" t="str">
            <v/>
          </cell>
          <cell r="K6919" t="str">
            <v>Business Jet</v>
          </cell>
          <cell r="L6919" t="str">
            <v>Airbus</v>
          </cell>
          <cell r="M6919" t="str">
            <v>Airbus ACJ330-200</v>
          </cell>
        </row>
        <row r="6920">
          <cell r="A6920">
            <v>553</v>
          </cell>
          <cell r="B6920">
            <v>767</v>
          </cell>
          <cell r="C6920" t="str">
            <v>553#767</v>
          </cell>
          <cell r="D6920">
            <v>25303</v>
          </cell>
          <cell r="E6920">
            <v>2</v>
          </cell>
          <cell r="F6920" t="str">
            <v>A</v>
          </cell>
          <cell r="G6920" t="str">
            <v>A</v>
          </cell>
          <cell r="H6920" t="str">
            <v/>
          </cell>
          <cell r="I6920" t="str">
            <v/>
          </cell>
          <cell r="J6920" t="str">
            <v/>
          </cell>
          <cell r="K6920" t="str">
            <v>Business Jet</v>
          </cell>
          <cell r="L6920" t="str">
            <v>Boeing</v>
          </cell>
          <cell r="M6920" t="str">
            <v>Boeing BBJ 777X</v>
          </cell>
        </row>
        <row r="6921">
          <cell r="A6921">
            <v>518</v>
          </cell>
          <cell r="B6921">
            <v>767</v>
          </cell>
          <cell r="C6921" t="str">
            <v>518#767</v>
          </cell>
          <cell r="D6921">
            <v>25303</v>
          </cell>
          <cell r="E6921">
            <v>2</v>
          </cell>
          <cell r="F6921" t="str">
            <v>A</v>
          </cell>
          <cell r="G6921" t="str">
            <v>A</v>
          </cell>
          <cell r="H6921">
            <v>20000</v>
          </cell>
          <cell r="I6921">
            <v>0.26515</v>
          </cell>
          <cell r="J6921" t="str">
            <v/>
          </cell>
          <cell r="K6921" t="str">
            <v>Large Commercial Aircraft</v>
          </cell>
          <cell r="L6921" t="str">
            <v>Airbus</v>
          </cell>
          <cell r="M6921" t="str">
            <v>Airbus A330-300</v>
          </cell>
        </row>
        <row r="6922">
          <cell r="A6922">
            <v>519</v>
          </cell>
          <cell r="B6922">
            <v>767</v>
          </cell>
          <cell r="C6922" t="str">
            <v>519#767</v>
          </cell>
          <cell r="D6922">
            <v>25303</v>
          </cell>
          <cell r="E6922">
            <v>2</v>
          </cell>
          <cell r="F6922" t="str">
            <v>A</v>
          </cell>
          <cell r="G6922" t="str">
            <v>A</v>
          </cell>
          <cell r="H6922" t="str">
            <v/>
          </cell>
          <cell r="I6922" t="str">
            <v/>
          </cell>
          <cell r="J6922" t="str">
            <v/>
          </cell>
          <cell r="K6922" t="str">
            <v>Large Commercial Aircraft</v>
          </cell>
          <cell r="L6922" t="str">
            <v>Airbus</v>
          </cell>
          <cell r="M6922" t="str">
            <v>Airbus A330-300</v>
          </cell>
        </row>
        <row r="6923">
          <cell r="A6923">
            <v>214</v>
          </cell>
          <cell r="B6923">
            <v>767</v>
          </cell>
          <cell r="C6923" t="str">
            <v>214#767</v>
          </cell>
          <cell r="D6923">
            <v>25303</v>
          </cell>
          <cell r="E6923">
            <v>2</v>
          </cell>
          <cell r="F6923" t="str">
            <v>A</v>
          </cell>
          <cell r="G6923" t="str">
            <v>A</v>
          </cell>
          <cell r="H6923" t="str">
            <v/>
          </cell>
          <cell r="I6923" t="str">
            <v/>
          </cell>
          <cell r="J6923" t="str">
            <v/>
          </cell>
          <cell r="K6923" t="str">
            <v>Large Commercial Aircraft</v>
          </cell>
          <cell r="L6923" t="str">
            <v>Airbus</v>
          </cell>
          <cell r="M6923" t="str">
            <v>Airbus A330-800neo</v>
          </cell>
        </row>
        <row r="6924">
          <cell r="A6924">
            <v>215</v>
          </cell>
          <cell r="B6924">
            <v>767</v>
          </cell>
          <cell r="C6924" t="str">
            <v>215#767</v>
          </cell>
          <cell r="D6924">
            <v>25303</v>
          </cell>
          <cell r="E6924">
            <v>2</v>
          </cell>
          <cell r="F6924" t="str">
            <v>A</v>
          </cell>
          <cell r="G6924" t="str">
            <v>A</v>
          </cell>
          <cell r="H6924" t="str">
            <v/>
          </cell>
          <cell r="I6924" t="str">
            <v/>
          </cell>
          <cell r="J6924" t="str">
            <v/>
          </cell>
          <cell r="K6924" t="str">
            <v>Large Commercial Aircraft</v>
          </cell>
          <cell r="L6924" t="str">
            <v>Airbus</v>
          </cell>
          <cell r="M6924" t="str">
            <v>Airbus A330-900neo</v>
          </cell>
        </row>
        <row r="6925">
          <cell r="A6925">
            <v>304</v>
          </cell>
          <cell r="B6925">
            <v>767</v>
          </cell>
          <cell r="C6925" t="str">
            <v>304#767</v>
          </cell>
          <cell r="D6925">
            <v>25303</v>
          </cell>
          <cell r="E6925">
            <v>2</v>
          </cell>
          <cell r="F6925" t="str">
            <v>A</v>
          </cell>
          <cell r="G6925" t="str">
            <v>A</v>
          </cell>
          <cell r="H6925" t="str">
            <v/>
          </cell>
          <cell r="I6925" t="str">
            <v/>
          </cell>
          <cell r="J6925" t="str">
            <v/>
          </cell>
          <cell r="K6925" t="str">
            <v>Large Commercial Aircraft</v>
          </cell>
          <cell r="L6925" t="str">
            <v>Airbus</v>
          </cell>
          <cell r="M6925" t="str">
            <v>Airbus A340-200/300</v>
          </cell>
        </row>
        <row r="6926">
          <cell r="A6926">
            <v>5</v>
          </cell>
          <cell r="B6926">
            <v>767</v>
          </cell>
          <cell r="C6926" t="str">
            <v>5#767</v>
          </cell>
          <cell r="D6926">
            <v>25303</v>
          </cell>
          <cell r="E6926">
            <v>2</v>
          </cell>
          <cell r="F6926" t="str">
            <v>A</v>
          </cell>
          <cell r="G6926" t="str">
            <v>A</v>
          </cell>
          <cell r="H6926" t="str">
            <v/>
          </cell>
          <cell r="I6926" t="str">
            <v/>
          </cell>
          <cell r="J6926" t="str">
            <v/>
          </cell>
          <cell r="K6926" t="str">
            <v>Large Commercial Aircraft</v>
          </cell>
          <cell r="L6926" t="str">
            <v>Airbus</v>
          </cell>
          <cell r="M6926" t="str">
            <v>Airbus A340-500/600</v>
          </cell>
        </row>
        <row r="6927">
          <cell r="A6927">
            <v>305</v>
          </cell>
          <cell r="B6927">
            <v>767</v>
          </cell>
          <cell r="C6927" t="str">
            <v>305#767</v>
          </cell>
          <cell r="D6927">
            <v>25303</v>
          </cell>
          <cell r="E6927">
            <v>2</v>
          </cell>
          <cell r="F6927" t="str">
            <v>A</v>
          </cell>
          <cell r="G6927" t="str">
            <v>A</v>
          </cell>
          <cell r="H6927" t="str">
            <v/>
          </cell>
          <cell r="I6927" t="str">
            <v/>
          </cell>
          <cell r="J6927" t="str">
            <v/>
          </cell>
          <cell r="K6927" t="str">
            <v>Large Commercial Aircraft</v>
          </cell>
          <cell r="L6927" t="str">
            <v>Airbus</v>
          </cell>
          <cell r="M6927" t="str">
            <v>Airbus A300</v>
          </cell>
        </row>
        <row r="6928">
          <cell r="A6928">
            <v>532</v>
          </cell>
          <cell r="B6928">
            <v>767</v>
          </cell>
          <cell r="C6928" t="str">
            <v>532#767</v>
          </cell>
          <cell r="D6928">
            <v>25303</v>
          </cell>
          <cell r="E6928">
            <v>2</v>
          </cell>
          <cell r="F6928" t="str">
            <v>A</v>
          </cell>
          <cell r="G6928" t="str">
            <v>A</v>
          </cell>
          <cell r="H6928" t="str">
            <v/>
          </cell>
          <cell r="I6928" t="str">
            <v/>
          </cell>
          <cell r="J6928" t="str">
            <v/>
          </cell>
          <cell r="K6928" t="str">
            <v>Large Commercial Aircraft</v>
          </cell>
          <cell r="L6928" t="str">
            <v>Airbus</v>
          </cell>
          <cell r="M6928" t="str">
            <v>Airbus A300</v>
          </cell>
        </row>
        <row r="6929">
          <cell r="A6929">
            <v>12</v>
          </cell>
          <cell r="B6929">
            <v>767</v>
          </cell>
          <cell r="C6929" t="str">
            <v>12#767</v>
          </cell>
          <cell r="D6929">
            <v>25303</v>
          </cell>
          <cell r="E6929">
            <v>2</v>
          </cell>
          <cell r="F6929" t="str">
            <v>A</v>
          </cell>
          <cell r="G6929" t="str">
            <v>A</v>
          </cell>
          <cell r="H6929" t="str">
            <v/>
          </cell>
          <cell r="I6929" t="str">
            <v/>
          </cell>
          <cell r="J6929" t="str">
            <v/>
          </cell>
          <cell r="K6929" t="str">
            <v>Large Commercial Aircraft</v>
          </cell>
          <cell r="L6929" t="str">
            <v>Boeing</v>
          </cell>
          <cell r="M6929" t="str">
            <v>Boeing 767</v>
          </cell>
        </row>
        <row r="6930">
          <cell r="A6930">
            <v>537</v>
          </cell>
          <cell r="B6930">
            <v>767</v>
          </cell>
          <cell r="C6930" t="str">
            <v>537#767</v>
          </cell>
          <cell r="D6930">
            <v>25303</v>
          </cell>
          <cell r="E6930">
            <v>2</v>
          </cell>
          <cell r="F6930" t="str">
            <v>A</v>
          </cell>
          <cell r="G6930" t="str">
            <v>A</v>
          </cell>
          <cell r="H6930" t="str">
            <v/>
          </cell>
          <cell r="I6930" t="str">
            <v/>
          </cell>
          <cell r="J6930" t="str">
            <v/>
          </cell>
          <cell r="K6930" t="str">
            <v>Large Commercial Aircraft</v>
          </cell>
          <cell r="L6930" t="str">
            <v>Boeing</v>
          </cell>
          <cell r="M6930" t="str">
            <v>Boeing 767</v>
          </cell>
        </row>
        <row r="6931">
          <cell r="A6931">
            <v>538</v>
          </cell>
          <cell r="B6931">
            <v>767</v>
          </cell>
          <cell r="C6931" t="str">
            <v>538#767</v>
          </cell>
          <cell r="D6931">
            <v>25303</v>
          </cell>
          <cell r="E6931">
            <v>2</v>
          </cell>
          <cell r="F6931" t="str">
            <v>A</v>
          </cell>
          <cell r="G6931" t="str">
            <v>A</v>
          </cell>
          <cell r="H6931" t="str">
            <v/>
          </cell>
          <cell r="I6931" t="str">
            <v/>
          </cell>
          <cell r="J6931" t="str">
            <v/>
          </cell>
          <cell r="K6931" t="str">
            <v>Large Commercial Aircraft</v>
          </cell>
          <cell r="L6931" t="str">
            <v>Boeing</v>
          </cell>
          <cell r="M6931" t="str">
            <v>Boeing 767</v>
          </cell>
        </row>
        <row r="6932">
          <cell r="A6932">
            <v>539</v>
          </cell>
          <cell r="B6932">
            <v>767</v>
          </cell>
          <cell r="C6932" t="str">
            <v>539#767</v>
          </cell>
          <cell r="D6932">
            <v>25303</v>
          </cell>
          <cell r="E6932">
            <v>2</v>
          </cell>
          <cell r="F6932" t="str">
            <v>A</v>
          </cell>
          <cell r="G6932" t="str">
            <v>A</v>
          </cell>
          <cell r="H6932" t="str">
            <v/>
          </cell>
          <cell r="I6932" t="str">
            <v/>
          </cell>
          <cell r="J6932" t="str">
            <v/>
          </cell>
          <cell r="K6932" t="str">
            <v>Large Commercial Aircraft</v>
          </cell>
          <cell r="L6932" t="str">
            <v>Boeing</v>
          </cell>
          <cell r="M6932" t="str">
            <v>Boeing 777: 777-200ER</v>
          </cell>
        </row>
        <row r="6933">
          <cell r="A6933">
            <v>302</v>
          </cell>
          <cell r="B6933">
            <v>767</v>
          </cell>
          <cell r="C6933" t="str">
            <v>302#767</v>
          </cell>
          <cell r="D6933">
            <v>25303</v>
          </cell>
          <cell r="E6933">
            <v>2</v>
          </cell>
          <cell r="F6933" t="str">
            <v>A</v>
          </cell>
          <cell r="G6933" t="str">
            <v>A</v>
          </cell>
          <cell r="H6933" t="str">
            <v/>
          </cell>
          <cell r="I6933" t="str">
            <v/>
          </cell>
          <cell r="J6933" t="str">
            <v/>
          </cell>
          <cell r="K6933" t="str">
            <v>Large Commercial Aircraft</v>
          </cell>
          <cell r="L6933" t="str">
            <v>Boeing</v>
          </cell>
          <cell r="M6933" t="str">
            <v>Boeing 777: 777-200ER</v>
          </cell>
        </row>
        <row r="6934">
          <cell r="A6934">
            <v>579</v>
          </cell>
          <cell r="B6934">
            <v>767</v>
          </cell>
          <cell r="C6934" t="str">
            <v>579#767</v>
          </cell>
          <cell r="D6934">
            <v>25303</v>
          </cell>
          <cell r="E6934">
            <v>2</v>
          </cell>
          <cell r="F6934" t="str">
            <v>A</v>
          </cell>
          <cell r="G6934" t="str">
            <v>A</v>
          </cell>
          <cell r="H6934" t="str">
            <v/>
          </cell>
          <cell r="I6934" t="str">
            <v/>
          </cell>
          <cell r="J6934" t="str">
            <v/>
          </cell>
          <cell r="K6934" t="str">
            <v>Large Commercial Aircraft</v>
          </cell>
          <cell r="L6934" t="str">
            <v>Boeing</v>
          </cell>
          <cell r="M6934" t="str">
            <v>Boeing 777: 777-200ER</v>
          </cell>
        </row>
        <row r="6935">
          <cell r="A6935">
            <v>303</v>
          </cell>
          <cell r="B6935">
            <v>767</v>
          </cell>
          <cell r="C6935" t="str">
            <v>303#767</v>
          </cell>
          <cell r="D6935">
            <v>25303</v>
          </cell>
          <cell r="E6935">
            <v>2</v>
          </cell>
          <cell r="F6935" t="str">
            <v>A</v>
          </cell>
          <cell r="G6935" t="str">
            <v>A</v>
          </cell>
          <cell r="H6935" t="str">
            <v/>
          </cell>
          <cell r="I6935" t="str">
            <v/>
          </cell>
          <cell r="J6935" t="str">
            <v/>
          </cell>
          <cell r="K6935" t="str">
            <v>Large Commercial Aircraft</v>
          </cell>
          <cell r="L6935" t="str">
            <v>Boeing</v>
          </cell>
          <cell r="M6935" t="str">
            <v>Boeing 777: 777-300</v>
          </cell>
        </row>
        <row r="6936">
          <cell r="A6936">
            <v>597</v>
          </cell>
          <cell r="B6936">
            <v>767</v>
          </cell>
          <cell r="C6936" t="str">
            <v>597#767</v>
          </cell>
          <cell r="D6936">
            <v>25303</v>
          </cell>
          <cell r="E6936">
            <v>2</v>
          </cell>
          <cell r="F6936" t="str">
            <v>A</v>
          </cell>
          <cell r="G6936" t="str">
            <v>A</v>
          </cell>
          <cell r="H6936" t="str">
            <v/>
          </cell>
          <cell r="I6936" t="str">
            <v/>
          </cell>
          <cell r="J6936" t="str">
            <v/>
          </cell>
          <cell r="K6936" t="str">
            <v>Large Commercial Aircraft</v>
          </cell>
          <cell r="L6936" t="str">
            <v>Boeing</v>
          </cell>
          <cell r="M6936" t="str">
            <v>Boeing 777: 777-300</v>
          </cell>
        </row>
        <row r="6937">
          <cell r="A6937">
            <v>530</v>
          </cell>
          <cell r="B6937">
            <v>767</v>
          </cell>
          <cell r="C6937" t="str">
            <v>530#767</v>
          </cell>
          <cell r="D6937">
            <v>25303</v>
          </cell>
          <cell r="E6937">
            <v>2</v>
          </cell>
          <cell r="F6937" t="str">
            <v>A</v>
          </cell>
          <cell r="G6937" t="str">
            <v>A</v>
          </cell>
          <cell r="H6937" t="str">
            <v/>
          </cell>
          <cell r="I6937" t="str">
            <v/>
          </cell>
          <cell r="J6937" t="str">
            <v/>
          </cell>
          <cell r="K6937" t="str">
            <v>Large Commercial Aircraft</v>
          </cell>
          <cell r="L6937" t="str">
            <v>Boeing</v>
          </cell>
          <cell r="M6937" t="str">
            <v>Boeing 747-400</v>
          </cell>
        </row>
        <row r="6938">
          <cell r="A6938">
            <v>301</v>
          </cell>
          <cell r="B6938">
            <v>767</v>
          </cell>
          <cell r="C6938" t="str">
            <v>301#767</v>
          </cell>
          <cell r="D6938">
            <v>25303</v>
          </cell>
          <cell r="E6938">
            <v>2</v>
          </cell>
          <cell r="F6938" t="str">
            <v>A</v>
          </cell>
          <cell r="G6938" t="str">
            <v>A</v>
          </cell>
          <cell r="H6938" t="str">
            <v/>
          </cell>
          <cell r="I6938" t="str">
            <v/>
          </cell>
          <cell r="J6938" t="str">
            <v/>
          </cell>
          <cell r="K6938" t="str">
            <v>Large Commercial Aircraft</v>
          </cell>
          <cell r="L6938" t="str">
            <v>Boeing</v>
          </cell>
          <cell r="M6938" t="str">
            <v>Boeing 747-400</v>
          </cell>
        </row>
        <row r="6939">
          <cell r="A6939">
            <v>531</v>
          </cell>
          <cell r="B6939">
            <v>767</v>
          </cell>
          <cell r="C6939" t="str">
            <v>531#767</v>
          </cell>
          <cell r="D6939">
            <v>25303</v>
          </cell>
          <cell r="E6939">
            <v>2</v>
          </cell>
          <cell r="F6939" t="str">
            <v>A</v>
          </cell>
          <cell r="G6939" t="str">
            <v>A</v>
          </cell>
          <cell r="H6939" t="str">
            <v/>
          </cell>
          <cell r="I6939" t="str">
            <v/>
          </cell>
          <cell r="J6939" t="str">
            <v/>
          </cell>
          <cell r="K6939" t="str">
            <v>Large Commercial Aircraft</v>
          </cell>
          <cell r="L6939" t="str">
            <v>Boeing</v>
          </cell>
          <cell r="M6939" t="str">
            <v>Boeing 747-400</v>
          </cell>
        </row>
        <row r="6940">
          <cell r="A6940">
            <v>212</v>
          </cell>
          <cell r="B6940">
            <v>767</v>
          </cell>
          <cell r="C6940" t="str">
            <v>212#767</v>
          </cell>
          <cell r="D6940">
            <v>25303</v>
          </cell>
          <cell r="E6940">
            <v>2</v>
          </cell>
          <cell r="F6940" t="str">
            <v>A</v>
          </cell>
          <cell r="G6940" t="str">
            <v>A</v>
          </cell>
          <cell r="H6940" t="str">
            <v/>
          </cell>
          <cell r="I6940" t="str">
            <v/>
          </cell>
          <cell r="J6940" t="str">
            <v/>
          </cell>
          <cell r="K6940" t="str">
            <v>Large Commercial Aircraft</v>
          </cell>
          <cell r="L6940" t="str">
            <v>Airbus</v>
          </cell>
          <cell r="M6940" t="str">
            <v>Airbus A330-200</v>
          </cell>
        </row>
        <row r="6941">
          <cell r="A6941">
            <v>516</v>
          </cell>
          <cell r="B6941">
            <v>767</v>
          </cell>
          <cell r="C6941" t="str">
            <v>516#767</v>
          </cell>
          <cell r="D6941">
            <v>25303</v>
          </cell>
          <cell r="E6941">
            <v>2</v>
          </cell>
          <cell r="F6941" t="str">
            <v>A</v>
          </cell>
          <cell r="G6941" t="str">
            <v>A</v>
          </cell>
          <cell r="H6941" t="str">
            <v/>
          </cell>
          <cell r="I6941" t="str">
            <v/>
          </cell>
          <cell r="J6941" t="str">
            <v/>
          </cell>
          <cell r="K6941" t="str">
            <v>Large Commercial Aircraft</v>
          </cell>
          <cell r="L6941" t="str">
            <v>Airbus</v>
          </cell>
          <cell r="M6941" t="str">
            <v>Airbus A330-200</v>
          </cell>
        </row>
        <row r="6942">
          <cell r="A6942">
            <v>517</v>
          </cell>
          <cell r="B6942">
            <v>767</v>
          </cell>
          <cell r="C6942" t="str">
            <v>517#767</v>
          </cell>
          <cell r="D6942">
            <v>25303</v>
          </cell>
          <cell r="E6942">
            <v>2</v>
          </cell>
          <cell r="F6942" t="str">
            <v>A</v>
          </cell>
          <cell r="G6942" t="str">
            <v>A</v>
          </cell>
          <cell r="H6942" t="str">
            <v/>
          </cell>
          <cell r="I6942" t="str">
            <v/>
          </cell>
          <cell r="J6942" t="str">
            <v/>
          </cell>
          <cell r="K6942" t="str">
            <v>Large Commercial Aircraft</v>
          </cell>
          <cell r="L6942" t="str">
            <v>Airbus</v>
          </cell>
          <cell r="M6942" t="str">
            <v>Airbus A330-200</v>
          </cell>
        </row>
        <row r="6943">
          <cell r="A6943">
            <v>213</v>
          </cell>
          <cell r="B6943">
            <v>767</v>
          </cell>
          <cell r="C6943" t="str">
            <v>213#767</v>
          </cell>
          <cell r="D6943">
            <v>25303</v>
          </cell>
          <cell r="E6943">
            <v>2</v>
          </cell>
          <cell r="F6943" t="str">
            <v>A</v>
          </cell>
          <cell r="G6943" t="str">
            <v>A</v>
          </cell>
          <cell r="H6943" t="str">
            <v/>
          </cell>
          <cell r="I6943" t="str">
            <v/>
          </cell>
          <cell r="J6943" t="str">
            <v/>
          </cell>
          <cell r="K6943" t="str">
            <v>Large Commercial Aircraft</v>
          </cell>
          <cell r="L6943" t="str">
            <v>Airbus</v>
          </cell>
          <cell r="M6943" t="str">
            <v>Airbus A330-300</v>
          </cell>
        </row>
        <row r="6944">
          <cell r="A6944">
            <v>216</v>
          </cell>
          <cell r="B6944">
            <v>767</v>
          </cell>
          <cell r="C6944" t="str">
            <v>216#767</v>
          </cell>
          <cell r="D6944">
            <v>26315</v>
          </cell>
          <cell r="E6944">
            <v>2</v>
          </cell>
          <cell r="F6944" t="str">
            <v>B</v>
          </cell>
          <cell r="G6944" t="str">
            <v>B (104% A) [$25,303]</v>
          </cell>
          <cell r="H6944" t="str">
            <v/>
          </cell>
          <cell r="I6944" t="str">
            <v/>
          </cell>
          <cell r="J6944" t="str">
            <v/>
          </cell>
          <cell r="K6944" t="str">
            <v>Large Commercial Aircraft</v>
          </cell>
          <cell r="L6944" t="str">
            <v>Airbus</v>
          </cell>
          <cell r="M6944" t="str">
            <v>Airbus A380</v>
          </cell>
        </row>
        <row r="6945">
          <cell r="A6945">
            <v>520</v>
          </cell>
          <cell r="B6945">
            <v>767</v>
          </cell>
          <cell r="C6945" t="str">
            <v>520#767</v>
          </cell>
          <cell r="D6945">
            <v>26315</v>
          </cell>
          <cell r="E6945">
            <v>2</v>
          </cell>
          <cell r="F6945" t="str">
            <v>B</v>
          </cell>
          <cell r="G6945" t="str">
            <v>B (104% A) [$25,303]</v>
          </cell>
          <cell r="H6945" t="str">
            <v/>
          </cell>
          <cell r="I6945" t="str">
            <v/>
          </cell>
          <cell r="J6945" t="str">
            <v/>
          </cell>
          <cell r="K6945" t="str">
            <v>Large Commercial Aircraft</v>
          </cell>
          <cell r="L6945" t="str">
            <v>Airbus</v>
          </cell>
          <cell r="M6945" t="str">
            <v>Airbus A380</v>
          </cell>
        </row>
        <row r="6946">
          <cell r="A6946">
            <v>567</v>
          </cell>
          <cell r="B6946">
            <v>768</v>
          </cell>
          <cell r="C6946" t="str">
            <v>567#768</v>
          </cell>
          <cell r="D6946">
            <v>19569</v>
          </cell>
          <cell r="E6946">
            <v>1</v>
          </cell>
          <cell r="F6946" t="str">
            <v>A</v>
          </cell>
          <cell r="G6946" t="str">
            <v>A</v>
          </cell>
          <cell r="H6946" t="str">
            <v/>
          </cell>
          <cell r="I6946" t="str">
            <v/>
          </cell>
          <cell r="J6946" t="str">
            <v/>
          </cell>
          <cell r="K6946" t="str">
            <v>Freighter</v>
          </cell>
          <cell r="L6946" t="str">
            <v>Boeing</v>
          </cell>
          <cell r="M6946" t="str">
            <v>Boeing 747-8F</v>
          </cell>
        </row>
        <row r="6947">
          <cell r="A6947">
            <v>664</v>
          </cell>
          <cell r="B6947">
            <v>768</v>
          </cell>
          <cell r="C6947" t="str">
            <v>664#768</v>
          </cell>
          <cell r="D6947">
            <v>19569</v>
          </cell>
          <cell r="E6947">
            <v>1</v>
          </cell>
          <cell r="F6947" t="str">
            <v>A</v>
          </cell>
          <cell r="G6947" t="str">
            <v>A</v>
          </cell>
          <cell r="H6947" t="str">
            <v/>
          </cell>
          <cell r="I6947" t="str">
            <v/>
          </cell>
          <cell r="J6947" t="str">
            <v/>
          </cell>
          <cell r="K6947" t="str">
            <v>Freighter</v>
          </cell>
          <cell r="L6947" t="str">
            <v>Boeing</v>
          </cell>
          <cell r="M6947" t="str">
            <v>Boeing 777-300 ERSF</v>
          </cell>
        </row>
        <row r="6948">
          <cell r="A6948">
            <v>568</v>
          </cell>
          <cell r="B6948">
            <v>768</v>
          </cell>
          <cell r="C6948" t="str">
            <v>568#768</v>
          </cell>
          <cell r="D6948">
            <v>19569</v>
          </cell>
          <cell r="E6948">
            <v>1</v>
          </cell>
          <cell r="F6948" t="str">
            <v>A</v>
          </cell>
          <cell r="G6948" t="str">
            <v>A</v>
          </cell>
          <cell r="H6948" t="str">
            <v/>
          </cell>
          <cell r="I6948" t="str">
            <v/>
          </cell>
          <cell r="J6948" t="str">
            <v/>
          </cell>
          <cell r="K6948" t="str">
            <v>Freighter</v>
          </cell>
          <cell r="L6948" t="str">
            <v>Boeing</v>
          </cell>
          <cell r="M6948" t="str">
            <v>Boeing 777F</v>
          </cell>
        </row>
        <row r="6949">
          <cell r="A6949">
            <v>298</v>
          </cell>
          <cell r="B6949">
            <v>768</v>
          </cell>
          <cell r="C6949" t="str">
            <v>298#768</v>
          </cell>
          <cell r="D6949">
            <v>19569</v>
          </cell>
          <cell r="E6949">
            <v>1</v>
          </cell>
          <cell r="F6949" t="str">
            <v>A</v>
          </cell>
          <cell r="G6949" t="str">
            <v>A</v>
          </cell>
          <cell r="H6949" t="str">
            <v/>
          </cell>
          <cell r="I6949" t="str">
            <v/>
          </cell>
          <cell r="J6949" t="str">
            <v/>
          </cell>
          <cell r="K6949" t="str">
            <v>Business Jet</v>
          </cell>
          <cell r="L6949" t="str">
            <v>Boeing</v>
          </cell>
          <cell r="M6949" t="str">
            <v>Boeing BBJ 777</v>
          </cell>
        </row>
        <row r="6950">
          <cell r="A6950">
            <v>554</v>
          </cell>
          <cell r="B6950">
            <v>768</v>
          </cell>
          <cell r="C6950" t="str">
            <v>554#768</v>
          </cell>
          <cell r="D6950">
            <v>19569</v>
          </cell>
          <cell r="E6950">
            <v>1</v>
          </cell>
          <cell r="F6950" t="str">
            <v>A</v>
          </cell>
          <cell r="G6950" t="str">
            <v>A</v>
          </cell>
          <cell r="H6950" t="str">
            <v/>
          </cell>
          <cell r="I6950" t="str">
            <v/>
          </cell>
          <cell r="J6950" t="str">
            <v/>
          </cell>
          <cell r="K6950" t="str">
            <v>Business Jet</v>
          </cell>
          <cell r="L6950" t="str">
            <v>Boeing</v>
          </cell>
          <cell r="M6950" t="str">
            <v>Boeing BBJ 787</v>
          </cell>
        </row>
        <row r="6951">
          <cell r="A6951">
            <v>555</v>
          </cell>
          <cell r="B6951">
            <v>768</v>
          </cell>
          <cell r="C6951" t="str">
            <v>555#768</v>
          </cell>
          <cell r="D6951">
            <v>19569</v>
          </cell>
          <cell r="E6951">
            <v>1</v>
          </cell>
          <cell r="F6951" t="str">
            <v>A</v>
          </cell>
          <cell r="G6951" t="str">
            <v>A</v>
          </cell>
          <cell r="H6951" t="str">
            <v/>
          </cell>
          <cell r="I6951" t="str">
            <v/>
          </cell>
          <cell r="J6951" t="str">
            <v/>
          </cell>
          <cell r="K6951" t="str">
            <v>Business Jet</v>
          </cell>
          <cell r="L6951" t="str">
            <v>Boeing</v>
          </cell>
          <cell r="M6951" t="str">
            <v>Boeing BBJ 787</v>
          </cell>
        </row>
        <row r="6952">
          <cell r="A6952">
            <v>594</v>
          </cell>
          <cell r="B6952">
            <v>768</v>
          </cell>
          <cell r="C6952" t="str">
            <v>594#768</v>
          </cell>
          <cell r="D6952">
            <v>19569</v>
          </cell>
          <cell r="E6952">
            <v>1</v>
          </cell>
          <cell r="F6952" t="str">
            <v>A</v>
          </cell>
          <cell r="G6952" t="str">
            <v>A</v>
          </cell>
          <cell r="H6952" t="str">
            <v/>
          </cell>
          <cell r="I6952" t="str">
            <v/>
          </cell>
          <cell r="J6952" t="str">
            <v/>
          </cell>
          <cell r="K6952" t="str">
            <v>Business Jet</v>
          </cell>
          <cell r="L6952" t="str">
            <v>Boeing</v>
          </cell>
          <cell r="M6952" t="str">
            <v>Boeing 747-8 VIP</v>
          </cell>
        </row>
        <row r="6953">
          <cell r="A6953">
            <v>6</v>
          </cell>
          <cell r="B6953">
            <v>768</v>
          </cell>
          <cell r="C6953" t="str">
            <v>6#768</v>
          </cell>
          <cell r="D6953">
            <v>19569</v>
          </cell>
          <cell r="E6953">
            <v>1</v>
          </cell>
          <cell r="F6953" t="str">
            <v>A</v>
          </cell>
          <cell r="G6953" t="str">
            <v>A</v>
          </cell>
          <cell r="H6953" t="str">
            <v/>
          </cell>
          <cell r="I6953" t="str">
            <v/>
          </cell>
          <cell r="J6953" t="str">
            <v/>
          </cell>
          <cell r="K6953" t="str">
            <v>Large Commercial Aircraft</v>
          </cell>
          <cell r="L6953" t="str">
            <v>Airbus</v>
          </cell>
          <cell r="M6953" t="str">
            <v>Airbus A350 XWB - A350-900</v>
          </cell>
        </row>
        <row r="6954">
          <cell r="A6954">
            <v>7</v>
          </cell>
          <cell r="B6954">
            <v>768</v>
          </cell>
          <cell r="C6954" t="str">
            <v>7#768</v>
          </cell>
          <cell r="D6954">
            <v>19569</v>
          </cell>
          <cell r="E6954">
            <v>1</v>
          </cell>
          <cell r="F6954" t="str">
            <v>A</v>
          </cell>
          <cell r="G6954" t="str">
            <v>A</v>
          </cell>
          <cell r="H6954" t="str">
            <v/>
          </cell>
          <cell r="I6954" t="str">
            <v/>
          </cell>
          <cell r="J6954" t="str">
            <v/>
          </cell>
          <cell r="K6954" t="str">
            <v>Large Commercial Aircraft</v>
          </cell>
          <cell r="L6954" t="str">
            <v>Airbus</v>
          </cell>
          <cell r="M6954" t="str">
            <v>Airbus A350-1000</v>
          </cell>
        </row>
        <row r="6955">
          <cell r="A6955">
            <v>657</v>
          </cell>
          <cell r="B6955">
            <v>768</v>
          </cell>
          <cell r="C6955" t="str">
            <v>657#768</v>
          </cell>
          <cell r="D6955">
            <v>19569</v>
          </cell>
          <cell r="E6955">
            <v>1</v>
          </cell>
          <cell r="F6955" t="str">
            <v>A</v>
          </cell>
          <cell r="G6955" t="str">
            <v>A</v>
          </cell>
          <cell r="H6955" t="str">
            <v/>
          </cell>
          <cell r="I6955" t="str">
            <v/>
          </cell>
          <cell r="J6955" t="str">
            <v/>
          </cell>
          <cell r="K6955" t="str">
            <v>Large Commercial Aircraft</v>
          </cell>
          <cell r="L6955" t="str">
            <v>Airbus</v>
          </cell>
          <cell r="M6955" t="str">
            <v>Airbus A350-1000neo</v>
          </cell>
        </row>
        <row r="6956">
          <cell r="A6956">
            <v>656</v>
          </cell>
          <cell r="B6956">
            <v>768</v>
          </cell>
          <cell r="C6956" t="str">
            <v>656#768</v>
          </cell>
          <cell r="D6956">
            <v>19569</v>
          </cell>
          <cell r="E6956">
            <v>1</v>
          </cell>
          <cell r="F6956" t="str">
            <v>A</v>
          </cell>
          <cell r="G6956" t="str">
            <v>A</v>
          </cell>
          <cell r="H6956" t="str">
            <v/>
          </cell>
          <cell r="I6956" t="str">
            <v/>
          </cell>
          <cell r="J6956" t="str">
            <v/>
          </cell>
          <cell r="K6956" t="str">
            <v>Large Commercial Aircraft</v>
          </cell>
          <cell r="L6956" t="str">
            <v>Airbus</v>
          </cell>
          <cell r="M6956" t="str">
            <v>Airbus A350-900neo</v>
          </cell>
        </row>
        <row r="6957">
          <cell r="A6957">
            <v>201</v>
          </cell>
          <cell r="B6957">
            <v>768</v>
          </cell>
          <cell r="C6957" t="str">
            <v>201#768</v>
          </cell>
          <cell r="D6957">
            <v>19569</v>
          </cell>
          <cell r="E6957">
            <v>1</v>
          </cell>
          <cell r="F6957" t="str">
            <v>A</v>
          </cell>
          <cell r="G6957" t="str">
            <v>A</v>
          </cell>
          <cell r="H6957" t="str">
            <v/>
          </cell>
          <cell r="I6957" t="str">
            <v/>
          </cell>
          <cell r="J6957" t="str">
            <v/>
          </cell>
          <cell r="K6957" t="str">
            <v>Large Commercial Aircraft</v>
          </cell>
          <cell r="L6957" t="str">
            <v>Boeing</v>
          </cell>
          <cell r="M6957" t="str">
            <v>Boeing 777: 777-200LR</v>
          </cell>
        </row>
        <row r="6958">
          <cell r="A6958">
            <v>202</v>
          </cell>
          <cell r="B6958">
            <v>768</v>
          </cell>
          <cell r="C6958" t="str">
            <v>202#768</v>
          </cell>
          <cell r="D6958">
            <v>19569</v>
          </cell>
          <cell r="E6958">
            <v>1</v>
          </cell>
          <cell r="F6958" t="str">
            <v>A</v>
          </cell>
          <cell r="G6958" t="str">
            <v>A</v>
          </cell>
          <cell r="H6958" t="str">
            <v/>
          </cell>
          <cell r="I6958" t="str">
            <v/>
          </cell>
          <cell r="J6958" t="str">
            <v/>
          </cell>
          <cell r="K6958" t="str">
            <v>Large Commercial Aircraft</v>
          </cell>
          <cell r="L6958" t="str">
            <v>Boeing</v>
          </cell>
          <cell r="M6958" t="str">
            <v>Boeing 777: 777-300ER</v>
          </cell>
        </row>
        <row r="6959">
          <cell r="A6959">
            <v>203</v>
          </cell>
          <cell r="B6959">
            <v>768</v>
          </cell>
          <cell r="C6959" t="str">
            <v>203#768</v>
          </cell>
          <cell r="D6959">
            <v>19569</v>
          </cell>
          <cell r="E6959">
            <v>1</v>
          </cell>
          <cell r="F6959" t="str">
            <v>A</v>
          </cell>
          <cell r="G6959" t="str">
            <v>A</v>
          </cell>
          <cell r="H6959" t="str">
            <v/>
          </cell>
          <cell r="I6959" t="str">
            <v/>
          </cell>
          <cell r="J6959" t="str">
            <v/>
          </cell>
          <cell r="K6959" t="str">
            <v>Large Commercial Aircraft</v>
          </cell>
          <cell r="L6959" t="str">
            <v>Boeing</v>
          </cell>
          <cell r="M6959" t="str">
            <v>Boeing 777X: 777-8</v>
          </cell>
        </row>
        <row r="6960">
          <cell r="A6960">
            <v>204</v>
          </cell>
          <cell r="B6960">
            <v>768</v>
          </cell>
          <cell r="C6960" t="str">
            <v>204#768</v>
          </cell>
          <cell r="D6960">
            <v>19569</v>
          </cell>
          <cell r="E6960">
            <v>1</v>
          </cell>
          <cell r="F6960" t="str">
            <v>A</v>
          </cell>
          <cell r="G6960" t="str">
            <v>A</v>
          </cell>
          <cell r="H6960" t="str">
            <v/>
          </cell>
          <cell r="I6960" t="str">
            <v/>
          </cell>
          <cell r="J6960" t="str">
            <v/>
          </cell>
          <cell r="K6960" t="str">
            <v>Large Commercial Aircraft</v>
          </cell>
          <cell r="L6960" t="str">
            <v>Boeing</v>
          </cell>
          <cell r="M6960" t="str">
            <v>Boeing 777X: 777-9</v>
          </cell>
        </row>
        <row r="6961">
          <cell r="A6961">
            <v>200</v>
          </cell>
          <cell r="B6961">
            <v>768</v>
          </cell>
          <cell r="C6961" t="str">
            <v>200#768</v>
          </cell>
          <cell r="D6961">
            <v>19569</v>
          </cell>
          <cell r="E6961">
            <v>1</v>
          </cell>
          <cell r="F6961" t="str">
            <v>A</v>
          </cell>
          <cell r="G6961" t="str">
            <v>A</v>
          </cell>
          <cell r="H6961" t="str">
            <v/>
          </cell>
          <cell r="I6961" t="str">
            <v/>
          </cell>
          <cell r="J6961" t="str">
            <v/>
          </cell>
          <cell r="K6961" t="str">
            <v>Large Commercial Aircraft</v>
          </cell>
          <cell r="L6961" t="str">
            <v>Boeing</v>
          </cell>
          <cell r="M6961" t="str">
            <v>Boeing 787 Dreamliner: 787-10</v>
          </cell>
        </row>
        <row r="6962">
          <cell r="A6962">
            <v>509</v>
          </cell>
          <cell r="B6962">
            <v>768</v>
          </cell>
          <cell r="C6962" t="str">
            <v>509#768</v>
          </cell>
          <cell r="D6962">
            <v>19569</v>
          </cell>
          <cell r="E6962">
            <v>1</v>
          </cell>
          <cell r="F6962" t="str">
            <v>A</v>
          </cell>
          <cell r="G6962" t="str">
            <v>A</v>
          </cell>
          <cell r="H6962" t="str">
            <v/>
          </cell>
          <cell r="I6962" t="str">
            <v/>
          </cell>
          <cell r="J6962" t="str">
            <v/>
          </cell>
          <cell r="K6962" t="str">
            <v>Large Commercial Aircraft</v>
          </cell>
          <cell r="L6962" t="str">
            <v>Boeing</v>
          </cell>
          <cell r="M6962" t="str">
            <v>Boeing 787 Dreamliner: 787-10</v>
          </cell>
        </row>
        <row r="6963">
          <cell r="A6963">
            <v>198</v>
          </cell>
          <cell r="B6963">
            <v>768</v>
          </cell>
          <cell r="C6963" t="str">
            <v>198#768</v>
          </cell>
          <cell r="D6963">
            <v>19569</v>
          </cell>
          <cell r="E6963">
            <v>1</v>
          </cell>
          <cell r="F6963" t="str">
            <v>A</v>
          </cell>
          <cell r="G6963" t="str">
            <v>A</v>
          </cell>
          <cell r="H6963" t="str">
            <v/>
          </cell>
          <cell r="I6963" t="str">
            <v/>
          </cell>
          <cell r="J6963" t="str">
            <v/>
          </cell>
          <cell r="K6963" t="str">
            <v>Large Commercial Aircraft</v>
          </cell>
          <cell r="L6963" t="str">
            <v>Boeing</v>
          </cell>
          <cell r="M6963" t="str">
            <v>Boeing 787 Dreamliner: 787-8</v>
          </cell>
        </row>
        <row r="6964">
          <cell r="A6964">
            <v>507</v>
          </cell>
          <cell r="B6964">
            <v>768</v>
          </cell>
          <cell r="C6964" t="str">
            <v>507#768</v>
          </cell>
          <cell r="D6964">
            <v>19569</v>
          </cell>
          <cell r="E6964">
            <v>1</v>
          </cell>
          <cell r="F6964" t="str">
            <v>A</v>
          </cell>
          <cell r="G6964" t="str">
            <v>A</v>
          </cell>
          <cell r="H6964" t="str">
            <v/>
          </cell>
          <cell r="I6964" t="str">
            <v/>
          </cell>
          <cell r="J6964" t="str">
            <v/>
          </cell>
          <cell r="K6964" t="str">
            <v>Large Commercial Aircraft</v>
          </cell>
          <cell r="L6964" t="str">
            <v>Boeing</v>
          </cell>
          <cell r="M6964" t="str">
            <v>Boeing 787 Dreamliner: 787-8</v>
          </cell>
        </row>
        <row r="6965">
          <cell r="A6965">
            <v>199</v>
          </cell>
          <cell r="B6965">
            <v>768</v>
          </cell>
          <cell r="C6965" t="str">
            <v>199#768</v>
          </cell>
          <cell r="D6965">
            <v>19569</v>
          </cell>
          <cell r="E6965">
            <v>1</v>
          </cell>
          <cell r="F6965" t="str">
            <v>A</v>
          </cell>
          <cell r="G6965" t="str">
            <v>A</v>
          </cell>
          <cell r="H6965">
            <v>12000</v>
          </cell>
          <cell r="I6965">
            <v>0.63075000000000003</v>
          </cell>
          <cell r="J6965" t="str">
            <v/>
          </cell>
          <cell r="K6965" t="str">
            <v>Large Commercial Aircraft</v>
          </cell>
          <cell r="L6965" t="str">
            <v>Boeing</v>
          </cell>
          <cell r="M6965" t="str">
            <v>Boeing 787 Dreamliner: 787-9</v>
          </cell>
        </row>
        <row r="6966">
          <cell r="A6966">
            <v>508</v>
          </cell>
          <cell r="B6966">
            <v>768</v>
          </cell>
          <cell r="C6966" t="str">
            <v>508#768</v>
          </cell>
          <cell r="D6966">
            <v>19569</v>
          </cell>
          <cell r="E6966">
            <v>1</v>
          </cell>
          <cell r="F6966" t="str">
            <v>A</v>
          </cell>
          <cell r="G6966" t="str">
            <v>A</v>
          </cell>
          <cell r="H6966" t="str">
            <v/>
          </cell>
          <cell r="I6966" t="str">
            <v/>
          </cell>
          <cell r="J6966" t="str">
            <v/>
          </cell>
          <cell r="K6966" t="str">
            <v>Large Commercial Aircraft</v>
          </cell>
          <cell r="L6966" t="str">
            <v>Boeing</v>
          </cell>
          <cell r="M6966" t="str">
            <v>Boeing 787 Dreamliner: 787-9</v>
          </cell>
        </row>
        <row r="6967">
          <cell r="A6967">
            <v>16</v>
          </cell>
          <cell r="B6967">
            <v>768</v>
          </cell>
          <cell r="C6967" t="str">
            <v>16#768</v>
          </cell>
          <cell r="D6967">
            <v>19569</v>
          </cell>
          <cell r="E6967">
            <v>1</v>
          </cell>
          <cell r="F6967" t="str">
            <v>A</v>
          </cell>
          <cell r="G6967" t="str">
            <v>A</v>
          </cell>
          <cell r="H6967" t="str">
            <v/>
          </cell>
          <cell r="I6967" t="str">
            <v/>
          </cell>
          <cell r="J6967" t="str">
            <v/>
          </cell>
          <cell r="K6967" t="str">
            <v>Large Commercial Aircraft</v>
          </cell>
          <cell r="L6967" t="str">
            <v>Boeing</v>
          </cell>
          <cell r="M6967" t="str">
            <v>Boeing 747-8I</v>
          </cell>
        </row>
        <row r="6968">
          <cell r="A6968">
            <v>560</v>
          </cell>
          <cell r="B6968">
            <v>768</v>
          </cell>
          <cell r="C6968" t="str">
            <v>560#768</v>
          </cell>
          <cell r="D6968">
            <v>24461</v>
          </cell>
          <cell r="E6968">
            <v>1</v>
          </cell>
          <cell r="F6968" t="str">
            <v>B</v>
          </cell>
          <cell r="G6968" t="str">
            <v>B (120% A) [$19,569]</v>
          </cell>
          <cell r="H6968" t="str">
            <v/>
          </cell>
          <cell r="I6968" t="str">
            <v/>
          </cell>
          <cell r="J6968" t="str">
            <v/>
          </cell>
          <cell r="K6968" t="str">
            <v>Freighter</v>
          </cell>
          <cell r="L6968" t="str">
            <v>Airbus</v>
          </cell>
          <cell r="M6968" t="str">
            <v>Airbus A330-200F</v>
          </cell>
        </row>
        <row r="6969">
          <cell r="A6969">
            <v>561</v>
          </cell>
          <cell r="B6969">
            <v>768</v>
          </cell>
          <cell r="C6969" t="str">
            <v>561#768</v>
          </cell>
          <cell r="D6969">
            <v>24461</v>
          </cell>
          <cell r="E6969">
            <v>1</v>
          </cell>
          <cell r="F6969" t="str">
            <v>B</v>
          </cell>
          <cell r="G6969" t="str">
            <v>B (120% A) [$19,569]</v>
          </cell>
          <cell r="H6969" t="str">
            <v/>
          </cell>
          <cell r="I6969" t="str">
            <v/>
          </cell>
          <cell r="J6969" t="str">
            <v/>
          </cell>
          <cell r="K6969" t="str">
            <v>Freighter</v>
          </cell>
          <cell r="L6969" t="str">
            <v>Airbus</v>
          </cell>
          <cell r="M6969" t="str">
            <v>Airbus A330-200F</v>
          </cell>
        </row>
        <row r="6970">
          <cell r="A6970">
            <v>562</v>
          </cell>
          <cell r="B6970">
            <v>768</v>
          </cell>
          <cell r="C6970" t="str">
            <v>562#768</v>
          </cell>
          <cell r="D6970">
            <v>24461</v>
          </cell>
          <cell r="E6970">
            <v>1</v>
          </cell>
          <cell r="F6970" t="str">
            <v>B</v>
          </cell>
          <cell r="G6970" t="str">
            <v>B (120% A) [$19,569]</v>
          </cell>
          <cell r="H6970" t="str">
            <v/>
          </cell>
          <cell r="I6970" t="str">
            <v/>
          </cell>
          <cell r="J6970" t="str">
            <v/>
          </cell>
          <cell r="K6970" t="str">
            <v>Freighter</v>
          </cell>
          <cell r="L6970" t="str">
            <v>Airbus</v>
          </cell>
          <cell r="M6970" t="str">
            <v>Airbus A330-300P2F</v>
          </cell>
        </row>
        <row r="6971">
          <cell r="A6971">
            <v>563</v>
          </cell>
          <cell r="B6971">
            <v>768</v>
          </cell>
          <cell r="C6971" t="str">
            <v>563#768</v>
          </cell>
          <cell r="D6971">
            <v>24461</v>
          </cell>
          <cell r="E6971">
            <v>1</v>
          </cell>
          <cell r="F6971" t="str">
            <v>B</v>
          </cell>
          <cell r="G6971" t="str">
            <v>B (120% A) [$19,569]</v>
          </cell>
          <cell r="H6971" t="str">
            <v/>
          </cell>
          <cell r="I6971" t="str">
            <v/>
          </cell>
          <cell r="J6971" t="str">
            <v/>
          </cell>
          <cell r="K6971" t="str">
            <v>Freighter</v>
          </cell>
          <cell r="L6971" t="str">
            <v>Airbus</v>
          </cell>
          <cell r="M6971" t="str">
            <v>Airbus A330-300P2F</v>
          </cell>
        </row>
        <row r="6972">
          <cell r="A6972">
            <v>564</v>
          </cell>
          <cell r="B6972">
            <v>768</v>
          </cell>
          <cell r="C6972" t="str">
            <v>564#768</v>
          </cell>
          <cell r="D6972">
            <v>24461</v>
          </cell>
          <cell r="E6972">
            <v>1</v>
          </cell>
          <cell r="F6972" t="str">
            <v>B</v>
          </cell>
          <cell r="G6972" t="str">
            <v>B (120% A) [$19,569]</v>
          </cell>
          <cell r="H6972" t="str">
            <v/>
          </cell>
          <cell r="I6972" t="str">
            <v/>
          </cell>
          <cell r="J6972" t="str">
            <v/>
          </cell>
          <cell r="K6972" t="str">
            <v>Freighter</v>
          </cell>
          <cell r="L6972" t="str">
            <v>Airbus</v>
          </cell>
          <cell r="M6972" t="str">
            <v>Airbus A330-300P2F</v>
          </cell>
        </row>
        <row r="6973">
          <cell r="A6973">
            <v>669</v>
          </cell>
          <cell r="B6973">
            <v>768</v>
          </cell>
          <cell r="C6973" t="str">
            <v>669#768</v>
          </cell>
          <cell r="D6973">
            <v>24461</v>
          </cell>
          <cell r="E6973">
            <v>1</v>
          </cell>
          <cell r="F6973" t="str">
            <v>B</v>
          </cell>
          <cell r="G6973" t="str">
            <v>B (120% A) [$19,569]</v>
          </cell>
          <cell r="H6973" t="str">
            <v/>
          </cell>
          <cell r="I6973" t="str">
            <v/>
          </cell>
          <cell r="J6973" t="str">
            <v/>
          </cell>
          <cell r="K6973" t="str">
            <v>Freighter</v>
          </cell>
          <cell r="L6973" t="str">
            <v>Airbus</v>
          </cell>
          <cell r="M6973" t="str">
            <v>Airbus A340-600NGF</v>
          </cell>
        </row>
        <row r="6974">
          <cell r="A6974">
            <v>570</v>
          </cell>
          <cell r="B6974">
            <v>768</v>
          </cell>
          <cell r="C6974" t="str">
            <v>570#768</v>
          </cell>
          <cell r="D6974">
            <v>24461</v>
          </cell>
          <cell r="E6974">
            <v>1</v>
          </cell>
          <cell r="F6974" t="str">
            <v>B</v>
          </cell>
          <cell r="G6974" t="str">
            <v>B (120% A) [$19,569]</v>
          </cell>
          <cell r="H6974" t="str">
            <v/>
          </cell>
          <cell r="I6974" t="str">
            <v/>
          </cell>
          <cell r="J6974" t="str">
            <v/>
          </cell>
          <cell r="K6974" t="str">
            <v>Freighter</v>
          </cell>
          <cell r="L6974" t="str">
            <v>Boeing</v>
          </cell>
          <cell r="M6974" t="str">
            <v>Boeing 767-300BCF</v>
          </cell>
        </row>
        <row r="6975">
          <cell r="A6975">
            <v>569</v>
          </cell>
          <cell r="B6975">
            <v>768</v>
          </cell>
          <cell r="C6975" t="str">
            <v>569#768</v>
          </cell>
          <cell r="D6975">
            <v>24461</v>
          </cell>
          <cell r="E6975">
            <v>1</v>
          </cell>
          <cell r="F6975" t="str">
            <v>B</v>
          </cell>
          <cell r="G6975" t="str">
            <v>B (120% A) [$19,569]</v>
          </cell>
          <cell r="H6975" t="str">
            <v/>
          </cell>
          <cell r="I6975" t="str">
            <v/>
          </cell>
          <cell r="J6975" t="str">
            <v/>
          </cell>
          <cell r="K6975" t="str">
            <v>Freighter</v>
          </cell>
          <cell r="L6975" t="str">
            <v>Boeing</v>
          </cell>
          <cell r="M6975" t="str">
            <v>Boeing 767-300F</v>
          </cell>
        </row>
        <row r="6976">
          <cell r="A6976">
            <v>627</v>
          </cell>
          <cell r="B6976">
            <v>768</v>
          </cell>
          <cell r="C6976" t="str">
            <v>627#768</v>
          </cell>
          <cell r="D6976">
            <v>24461</v>
          </cell>
          <cell r="E6976">
            <v>1</v>
          </cell>
          <cell r="F6976" t="str">
            <v>B</v>
          </cell>
          <cell r="G6976" t="str">
            <v>B (120% A) [$19,569]</v>
          </cell>
          <cell r="H6976" t="str">
            <v/>
          </cell>
          <cell r="I6976" t="str">
            <v/>
          </cell>
          <cell r="J6976" t="str">
            <v/>
          </cell>
          <cell r="K6976" t="str">
            <v>Freighter</v>
          </cell>
          <cell r="L6976" t="str">
            <v>McDonnell</v>
          </cell>
          <cell r="M6976" t="str">
            <v>McDonnell Douglas MD-11F/CF</v>
          </cell>
        </row>
        <row r="6977">
          <cell r="A6977">
            <v>626</v>
          </cell>
          <cell r="B6977">
            <v>768</v>
          </cell>
          <cell r="C6977" t="str">
            <v>626#768</v>
          </cell>
          <cell r="D6977">
            <v>24461</v>
          </cell>
          <cell r="E6977">
            <v>1</v>
          </cell>
          <cell r="F6977" t="str">
            <v>B</v>
          </cell>
          <cell r="G6977" t="str">
            <v>B (120% A) [$19,569]</v>
          </cell>
          <cell r="H6977" t="str">
            <v/>
          </cell>
          <cell r="I6977" t="str">
            <v/>
          </cell>
          <cell r="J6977" t="str">
            <v/>
          </cell>
          <cell r="K6977" t="str">
            <v>Freighter</v>
          </cell>
          <cell r="L6977" t="str">
            <v>McDonnell</v>
          </cell>
          <cell r="M6977" t="str">
            <v>McDonnell Douglas MD-11F/CF</v>
          </cell>
        </row>
        <row r="6978">
          <cell r="A6978">
            <v>565</v>
          </cell>
          <cell r="B6978">
            <v>768</v>
          </cell>
          <cell r="C6978" t="str">
            <v>565#768</v>
          </cell>
          <cell r="D6978">
            <v>24461</v>
          </cell>
          <cell r="E6978">
            <v>1</v>
          </cell>
          <cell r="F6978" t="str">
            <v>B</v>
          </cell>
          <cell r="G6978" t="str">
            <v>B (120% A) [$19,569]</v>
          </cell>
          <cell r="H6978" t="str">
            <v/>
          </cell>
          <cell r="I6978" t="str">
            <v/>
          </cell>
          <cell r="J6978" t="str">
            <v/>
          </cell>
          <cell r="K6978" t="str">
            <v>Freighter</v>
          </cell>
          <cell r="L6978" t="str">
            <v>Airbus</v>
          </cell>
          <cell r="M6978" t="str">
            <v>Airbus A330-743L Beluga XL</v>
          </cell>
        </row>
        <row r="6979">
          <cell r="A6979">
            <v>644</v>
          </cell>
          <cell r="B6979">
            <v>768</v>
          </cell>
          <cell r="C6979" t="str">
            <v>644#768</v>
          </cell>
          <cell r="D6979">
            <v>24461</v>
          </cell>
          <cell r="E6979">
            <v>1</v>
          </cell>
          <cell r="F6979" t="str">
            <v>B</v>
          </cell>
          <cell r="G6979" t="str">
            <v>B (120% A) [$19,569]</v>
          </cell>
          <cell r="H6979" t="str">
            <v/>
          </cell>
          <cell r="I6979" t="str">
            <v/>
          </cell>
          <cell r="J6979" t="str">
            <v/>
          </cell>
          <cell r="K6979" t="str">
            <v>Freighter</v>
          </cell>
          <cell r="L6979" t="str">
            <v>Airbus</v>
          </cell>
          <cell r="M6979" t="str">
            <v>Airbus A350F</v>
          </cell>
        </row>
        <row r="6980">
          <cell r="A6980">
            <v>592</v>
          </cell>
          <cell r="B6980">
            <v>768</v>
          </cell>
          <cell r="C6980" t="str">
            <v>592#768</v>
          </cell>
          <cell r="D6980">
            <v>24461</v>
          </cell>
          <cell r="E6980">
            <v>1</v>
          </cell>
          <cell r="F6980" t="str">
            <v>B</v>
          </cell>
          <cell r="G6980" t="str">
            <v>B (120% A) [$19,569]</v>
          </cell>
          <cell r="H6980" t="str">
            <v/>
          </cell>
          <cell r="I6980" t="str">
            <v/>
          </cell>
          <cell r="J6980" t="str">
            <v/>
          </cell>
          <cell r="K6980" t="str">
            <v>Freighter</v>
          </cell>
          <cell r="L6980" t="str">
            <v>Boeing</v>
          </cell>
          <cell r="M6980" t="str">
            <v>Boeing 747-400CF</v>
          </cell>
        </row>
        <row r="6981">
          <cell r="A6981">
            <v>593</v>
          </cell>
          <cell r="B6981">
            <v>768</v>
          </cell>
          <cell r="C6981" t="str">
            <v>593#768</v>
          </cell>
          <cell r="D6981">
            <v>24461</v>
          </cell>
          <cell r="E6981">
            <v>1</v>
          </cell>
          <cell r="F6981" t="str">
            <v>B</v>
          </cell>
          <cell r="G6981" t="str">
            <v>B (120% A) [$19,569]</v>
          </cell>
          <cell r="H6981" t="str">
            <v/>
          </cell>
          <cell r="I6981" t="str">
            <v/>
          </cell>
          <cell r="J6981" t="str">
            <v/>
          </cell>
          <cell r="K6981" t="str">
            <v>Freighter</v>
          </cell>
          <cell r="L6981" t="str">
            <v>Boeing</v>
          </cell>
          <cell r="M6981" t="str">
            <v>Boeing 747-400CF</v>
          </cell>
        </row>
        <row r="6982">
          <cell r="A6982">
            <v>629</v>
          </cell>
          <cell r="B6982">
            <v>768</v>
          </cell>
          <cell r="C6982" t="str">
            <v>629#768</v>
          </cell>
          <cell r="D6982">
            <v>24461</v>
          </cell>
          <cell r="E6982">
            <v>1</v>
          </cell>
          <cell r="F6982" t="str">
            <v>B</v>
          </cell>
          <cell r="G6982" t="str">
            <v>B (120% A) [$19,569]</v>
          </cell>
          <cell r="H6982" t="str">
            <v/>
          </cell>
          <cell r="I6982" t="str">
            <v/>
          </cell>
          <cell r="J6982" t="str">
            <v/>
          </cell>
          <cell r="K6982" t="str">
            <v>Freighter</v>
          </cell>
          <cell r="L6982" t="str">
            <v>Boeing</v>
          </cell>
          <cell r="M6982" t="str">
            <v>Boeing 747-400F/ERF</v>
          </cell>
        </row>
        <row r="6983">
          <cell r="A6983">
            <v>628</v>
          </cell>
          <cell r="B6983">
            <v>768</v>
          </cell>
          <cell r="C6983" t="str">
            <v>628#768</v>
          </cell>
          <cell r="D6983">
            <v>24461</v>
          </cell>
          <cell r="E6983">
            <v>1</v>
          </cell>
          <cell r="F6983" t="str">
            <v>B</v>
          </cell>
          <cell r="G6983" t="str">
            <v>B (120% A) [$19,569]</v>
          </cell>
          <cell r="H6983" t="str">
            <v/>
          </cell>
          <cell r="I6983" t="str">
            <v/>
          </cell>
          <cell r="J6983" t="str">
            <v/>
          </cell>
          <cell r="K6983" t="str">
            <v>Freighter</v>
          </cell>
          <cell r="L6983" t="str">
            <v>Boeing</v>
          </cell>
          <cell r="M6983" t="str">
            <v>Boeing 747-400F/ERF</v>
          </cell>
        </row>
        <row r="6984">
          <cell r="A6984">
            <v>630</v>
          </cell>
          <cell r="B6984">
            <v>768</v>
          </cell>
          <cell r="C6984" t="str">
            <v>630#768</v>
          </cell>
          <cell r="D6984">
            <v>24461</v>
          </cell>
          <cell r="E6984">
            <v>1</v>
          </cell>
          <cell r="F6984" t="str">
            <v>B</v>
          </cell>
          <cell r="G6984" t="str">
            <v>B (120% A) [$19,569]</v>
          </cell>
          <cell r="H6984" t="str">
            <v/>
          </cell>
          <cell r="I6984" t="str">
            <v/>
          </cell>
          <cell r="J6984" t="str">
            <v/>
          </cell>
          <cell r="K6984" t="str">
            <v>Freighter</v>
          </cell>
          <cell r="L6984" t="str">
            <v>Boeing</v>
          </cell>
          <cell r="M6984" t="str">
            <v>Boeing 747-400F/ERF</v>
          </cell>
        </row>
        <row r="6985">
          <cell r="A6985">
            <v>659</v>
          </cell>
          <cell r="B6985">
            <v>768</v>
          </cell>
          <cell r="C6985" t="str">
            <v>659#768</v>
          </cell>
          <cell r="D6985">
            <v>24461</v>
          </cell>
          <cell r="E6985">
            <v>1</v>
          </cell>
          <cell r="F6985" t="str">
            <v>B</v>
          </cell>
          <cell r="G6985" t="str">
            <v>B (120% A) [$19,569]</v>
          </cell>
          <cell r="H6985" t="str">
            <v/>
          </cell>
          <cell r="I6985" t="str">
            <v/>
          </cell>
          <cell r="J6985" t="str">
            <v/>
          </cell>
          <cell r="K6985" t="str">
            <v>Freighter</v>
          </cell>
          <cell r="L6985" t="str">
            <v>Boeing</v>
          </cell>
          <cell r="M6985" t="str">
            <v>Boeing 777XF: 777-9</v>
          </cell>
        </row>
        <row r="6986">
          <cell r="A6986">
            <v>632</v>
          </cell>
          <cell r="B6986">
            <v>768</v>
          </cell>
          <cell r="C6986" t="str">
            <v>632#768</v>
          </cell>
          <cell r="D6986">
            <v>24461</v>
          </cell>
          <cell r="E6986">
            <v>1</v>
          </cell>
          <cell r="F6986" t="str">
            <v>B</v>
          </cell>
          <cell r="G6986" t="str">
            <v>B (120% A) [$19,569]</v>
          </cell>
          <cell r="H6986" t="str">
            <v/>
          </cell>
          <cell r="I6986" t="str">
            <v/>
          </cell>
          <cell r="J6986" t="str">
            <v/>
          </cell>
          <cell r="K6986" t="str">
            <v>Freighter</v>
          </cell>
          <cell r="L6986" t="str">
            <v>Airbus</v>
          </cell>
          <cell r="M6986" t="str">
            <v>A300-600F/RF</v>
          </cell>
        </row>
        <row r="6987">
          <cell r="A6987">
            <v>631</v>
          </cell>
          <cell r="B6987">
            <v>768</v>
          </cell>
          <cell r="C6987" t="str">
            <v>631#768</v>
          </cell>
          <cell r="D6987">
            <v>24461</v>
          </cell>
          <cell r="E6987">
            <v>1</v>
          </cell>
          <cell r="F6987" t="str">
            <v>B</v>
          </cell>
          <cell r="G6987" t="str">
            <v>B (120% A) [$19,569]</v>
          </cell>
          <cell r="H6987" t="str">
            <v/>
          </cell>
          <cell r="I6987" t="str">
            <v/>
          </cell>
          <cell r="J6987" t="str">
            <v/>
          </cell>
          <cell r="K6987" t="str">
            <v>Freighter</v>
          </cell>
          <cell r="L6987" t="str">
            <v>Airbus</v>
          </cell>
          <cell r="M6987" t="str">
            <v>A300-600F/RF</v>
          </cell>
        </row>
        <row r="6988">
          <cell r="A6988">
            <v>566</v>
          </cell>
          <cell r="B6988">
            <v>768</v>
          </cell>
          <cell r="C6988" t="str">
            <v>566#768</v>
          </cell>
          <cell r="D6988">
            <v>24461</v>
          </cell>
          <cell r="E6988">
            <v>1</v>
          </cell>
          <cell r="F6988" t="str">
            <v>B</v>
          </cell>
          <cell r="G6988" t="str">
            <v>B (120% A) [$19,569]</v>
          </cell>
          <cell r="H6988" t="str">
            <v/>
          </cell>
          <cell r="I6988" t="str">
            <v/>
          </cell>
          <cell r="J6988" t="str">
            <v/>
          </cell>
          <cell r="K6988" t="str">
            <v>Freighter</v>
          </cell>
          <cell r="L6988" t="str">
            <v>Airbus</v>
          </cell>
          <cell r="M6988" t="str">
            <v>Airbus A300-600ST Beluga</v>
          </cell>
        </row>
        <row r="6989">
          <cell r="A6989">
            <v>678</v>
          </cell>
          <cell r="B6989">
            <v>768</v>
          </cell>
          <cell r="C6989" t="str">
            <v>678#768</v>
          </cell>
          <cell r="D6989">
            <v>24461</v>
          </cell>
          <cell r="E6989">
            <v>1</v>
          </cell>
          <cell r="F6989" t="str">
            <v>B</v>
          </cell>
          <cell r="G6989" t="str">
            <v>B (120% A) [$19,569]</v>
          </cell>
          <cell r="H6989" t="str">
            <v/>
          </cell>
          <cell r="I6989" t="str">
            <v/>
          </cell>
          <cell r="J6989" t="str">
            <v/>
          </cell>
          <cell r="K6989" t="str">
            <v>Business Jet</v>
          </cell>
          <cell r="L6989" t="str">
            <v>Airbus</v>
          </cell>
          <cell r="M6989" t="str">
            <v>Airbus ACJ330-200</v>
          </cell>
        </row>
        <row r="6990">
          <cell r="A6990">
            <v>553</v>
          </cell>
          <cell r="B6990">
            <v>768</v>
          </cell>
          <cell r="C6990" t="str">
            <v>553#768</v>
          </cell>
          <cell r="D6990">
            <v>24461</v>
          </cell>
          <cell r="E6990">
            <v>1</v>
          </cell>
          <cell r="F6990" t="str">
            <v>B</v>
          </cell>
          <cell r="G6990" t="str">
            <v>B (120% A) [$19,569]</v>
          </cell>
          <cell r="H6990" t="str">
            <v/>
          </cell>
          <cell r="I6990" t="str">
            <v/>
          </cell>
          <cell r="J6990" t="str">
            <v/>
          </cell>
          <cell r="K6990" t="str">
            <v>Business Jet</v>
          </cell>
          <cell r="L6990" t="str">
            <v>Boeing</v>
          </cell>
          <cell r="M6990" t="str">
            <v>Boeing BBJ 777X</v>
          </cell>
        </row>
        <row r="6991">
          <cell r="A6991">
            <v>518</v>
          </cell>
          <cell r="B6991">
            <v>768</v>
          </cell>
          <cell r="C6991" t="str">
            <v>518#768</v>
          </cell>
          <cell r="D6991">
            <v>24461</v>
          </cell>
          <cell r="E6991">
            <v>1</v>
          </cell>
          <cell r="F6991" t="str">
            <v>B</v>
          </cell>
          <cell r="G6991" t="str">
            <v>B (120% A) [$19,569]</v>
          </cell>
          <cell r="H6991">
            <v>12000</v>
          </cell>
          <cell r="I6991">
            <v>1.0384166666666668</v>
          </cell>
          <cell r="J6991" t="str">
            <v/>
          </cell>
          <cell r="K6991" t="str">
            <v>Large Commercial Aircraft</v>
          </cell>
          <cell r="L6991" t="str">
            <v>Airbus</v>
          </cell>
          <cell r="M6991" t="str">
            <v>Airbus A330-300</v>
          </cell>
        </row>
        <row r="6992">
          <cell r="A6992">
            <v>519</v>
          </cell>
          <cell r="B6992">
            <v>768</v>
          </cell>
          <cell r="C6992" t="str">
            <v>519#768</v>
          </cell>
          <cell r="D6992">
            <v>24461</v>
          </cell>
          <cell r="E6992">
            <v>1</v>
          </cell>
          <cell r="F6992" t="str">
            <v>B</v>
          </cell>
          <cell r="G6992" t="str">
            <v>B (120% A) [$19,569]</v>
          </cell>
          <cell r="H6992" t="str">
            <v/>
          </cell>
          <cell r="I6992" t="str">
            <v/>
          </cell>
          <cell r="J6992" t="str">
            <v/>
          </cell>
          <cell r="K6992" t="str">
            <v>Large Commercial Aircraft</v>
          </cell>
          <cell r="L6992" t="str">
            <v>Airbus</v>
          </cell>
          <cell r="M6992" t="str">
            <v>Airbus A330-300</v>
          </cell>
        </row>
        <row r="6993">
          <cell r="A6993">
            <v>214</v>
          </cell>
          <cell r="B6993">
            <v>768</v>
          </cell>
          <cell r="C6993" t="str">
            <v>214#768</v>
          </cell>
          <cell r="D6993">
            <v>24461</v>
          </cell>
          <cell r="E6993">
            <v>1</v>
          </cell>
          <cell r="F6993" t="str">
            <v>B</v>
          </cell>
          <cell r="G6993" t="str">
            <v>B (120% A) [$19,569]</v>
          </cell>
          <cell r="H6993" t="str">
            <v/>
          </cell>
          <cell r="I6993" t="str">
            <v/>
          </cell>
          <cell r="J6993" t="str">
            <v/>
          </cell>
          <cell r="K6993" t="str">
            <v>Large Commercial Aircraft</v>
          </cell>
          <cell r="L6993" t="str">
            <v>Airbus</v>
          </cell>
          <cell r="M6993" t="str">
            <v>Airbus A330-800neo</v>
          </cell>
        </row>
        <row r="6994">
          <cell r="A6994">
            <v>215</v>
          </cell>
          <cell r="B6994">
            <v>768</v>
          </cell>
          <cell r="C6994" t="str">
            <v>215#768</v>
          </cell>
          <cell r="D6994">
            <v>24461</v>
          </cell>
          <cell r="E6994">
            <v>1</v>
          </cell>
          <cell r="F6994" t="str">
            <v>B</v>
          </cell>
          <cell r="G6994" t="str">
            <v>B (120% A) [$19,569]</v>
          </cell>
          <cell r="H6994" t="str">
            <v/>
          </cell>
          <cell r="I6994" t="str">
            <v/>
          </cell>
          <cell r="J6994" t="str">
            <v/>
          </cell>
          <cell r="K6994" t="str">
            <v>Large Commercial Aircraft</v>
          </cell>
          <cell r="L6994" t="str">
            <v>Airbus</v>
          </cell>
          <cell r="M6994" t="str">
            <v>Airbus A330-900neo</v>
          </cell>
        </row>
        <row r="6995">
          <cell r="A6995">
            <v>304</v>
          </cell>
          <cell r="B6995">
            <v>768</v>
          </cell>
          <cell r="C6995" t="str">
            <v>304#768</v>
          </cell>
          <cell r="D6995">
            <v>24461</v>
          </cell>
          <cell r="E6995">
            <v>1</v>
          </cell>
          <cell r="F6995" t="str">
            <v>B</v>
          </cell>
          <cell r="G6995" t="str">
            <v>B (120% A) [$19,569]</v>
          </cell>
          <cell r="H6995" t="str">
            <v/>
          </cell>
          <cell r="I6995" t="str">
            <v/>
          </cell>
          <cell r="J6995" t="str">
            <v/>
          </cell>
          <cell r="K6995" t="str">
            <v>Large Commercial Aircraft</v>
          </cell>
          <cell r="L6995" t="str">
            <v>Airbus</v>
          </cell>
          <cell r="M6995" t="str">
            <v>Airbus A340-200/300</v>
          </cell>
        </row>
        <row r="6996">
          <cell r="A6996">
            <v>5</v>
          </cell>
          <cell r="B6996">
            <v>768</v>
          </cell>
          <cell r="C6996" t="str">
            <v>5#768</v>
          </cell>
          <cell r="D6996">
            <v>24461</v>
          </cell>
          <cell r="E6996">
            <v>1</v>
          </cell>
          <cell r="F6996" t="str">
            <v>B</v>
          </cell>
          <cell r="G6996" t="str">
            <v>B (120% A) [$19,569]</v>
          </cell>
          <cell r="H6996" t="str">
            <v/>
          </cell>
          <cell r="I6996" t="str">
            <v/>
          </cell>
          <cell r="J6996" t="str">
            <v/>
          </cell>
          <cell r="K6996" t="str">
            <v>Large Commercial Aircraft</v>
          </cell>
          <cell r="L6996" t="str">
            <v>Airbus</v>
          </cell>
          <cell r="M6996" t="str">
            <v>Airbus A340-500/600</v>
          </cell>
        </row>
        <row r="6997">
          <cell r="A6997">
            <v>305</v>
          </cell>
          <cell r="B6997">
            <v>768</v>
          </cell>
          <cell r="C6997" t="str">
            <v>305#768</v>
          </cell>
          <cell r="D6997">
            <v>24461</v>
          </cell>
          <cell r="E6997">
            <v>1</v>
          </cell>
          <cell r="F6997" t="str">
            <v>B</v>
          </cell>
          <cell r="G6997" t="str">
            <v>B (120% A) [$19,569]</v>
          </cell>
          <cell r="H6997" t="str">
            <v/>
          </cell>
          <cell r="I6997" t="str">
            <v/>
          </cell>
          <cell r="J6997" t="str">
            <v/>
          </cell>
          <cell r="K6997" t="str">
            <v>Large Commercial Aircraft</v>
          </cell>
          <cell r="L6997" t="str">
            <v>Airbus</v>
          </cell>
          <cell r="M6997" t="str">
            <v>Airbus A300</v>
          </cell>
        </row>
        <row r="6998">
          <cell r="A6998">
            <v>532</v>
          </cell>
          <cell r="B6998">
            <v>768</v>
          </cell>
          <cell r="C6998" t="str">
            <v>532#768</v>
          </cell>
          <cell r="D6998">
            <v>24461</v>
          </cell>
          <cell r="E6998">
            <v>1</v>
          </cell>
          <cell r="F6998" t="str">
            <v>B</v>
          </cell>
          <cell r="G6998" t="str">
            <v>B (120% A) [$19,569]</v>
          </cell>
          <cell r="H6998" t="str">
            <v/>
          </cell>
          <cell r="I6998" t="str">
            <v/>
          </cell>
          <cell r="J6998" t="str">
            <v/>
          </cell>
          <cell r="K6998" t="str">
            <v>Large Commercial Aircraft</v>
          </cell>
          <cell r="L6998" t="str">
            <v>Airbus</v>
          </cell>
          <cell r="M6998" t="str">
            <v>Airbus A300</v>
          </cell>
        </row>
        <row r="6999">
          <cell r="A6999">
            <v>12</v>
          </cell>
          <cell r="B6999">
            <v>768</v>
          </cell>
          <cell r="C6999" t="str">
            <v>12#768</v>
          </cell>
          <cell r="D6999">
            <v>24461</v>
          </cell>
          <cell r="E6999">
            <v>1</v>
          </cell>
          <cell r="F6999" t="str">
            <v>B</v>
          </cell>
          <cell r="G6999" t="str">
            <v>B (120% A) [$19,569]</v>
          </cell>
          <cell r="H6999" t="str">
            <v/>
          </cell>
          <cell r="I6999" t="str">
            <v/>
          </cell>
          <cell r="J6999" t="str">
            <v/>
          </cell>
          <cell r="K6999" t="str">
            <v>Large Commercial Aircraft</v>
          </cell>
          <cell r="L6999" t="str">
            <v>Boeing</v>
          </cell>
          <cell r="M6999" t="str">
            <v>Boeing 767</v>
          </cell>
        </row>
        <row r="7000">
          <cell r="A7000">
            <v>537</v>
          </cell>
          <cell r="B7000">
            <v>768</v>
          </cell>
          <cell r="C7000" t="str">
            <v>537#768</v>
          </cell>
          <cell r="D7000">
            <v>24461</v>
          </cell>
          <cell r="E7000">
            <v>1</v>
          </cell>
          <cell r="F7000" t="str">
            <v>B</v>
          </cell>
          <cell r="G7000" t="str">
            <v>B (120% A) [$19,569]</v>
          </cell>
          <cell r="H7000" t="str">
            <v/>
          </cell>
          <cell r="I7000" t="str">
            <v/>
          </cell>
          <cell r="J7000" t="str">
            <v/>
          </cell>
          <cell r="K7000" t="str">
            <v>Large Commercial Aircraft</v>
          </cell>
          <cell r="L7000" t="str">
            <v>Boeing</v>
          </cell>
          <cell r="M7000" t="str">
            <v>Boeing 767</v>
          </cell>
        </row>
        <row r="7001">
          <cell r="A7001">
            <v>538</v>
          </cell>
          <cell r="B7001">
            <v>768</v>
          </cell>
          <cell r="C7001" t="str">
            <v>538#768</v>
          </cell>
          <cell r="D7001">
            <v>24461</v>
          </cell>
          <cell r="E7001">
            <v>1</v>
          </cell>
          <cell r="F7001" t="str">
            <v>B</v>
          </cell>
          <cell r="G7001" t="str">
            <v>B (120% A) [$19,569]</v>
          </cell>
          <cell r="H7001" t="str">
            <v/>
          </cell>
          <cell r="I7001" t="str">
            <v/>
          </cell>
          <cell r="J7001" t="str">
            <v/>
          </cell>
          <cell r="K7001" t="str">
            <v>Large Commercial Aircraft</v>
          </cell>
          <cell r="L7001" t="str">
            <v>Boeing</v>
          </cell>
          <cell r="M7001" t="str">
            <v>Boeing 767</v>
          </cell>
        </row>
        <row r="7002">
          <cell r="A7002">
            <v>539</v>
          </cell>
          <cell r="B7002">
            <v>768</v>
          </cell>
          <cell r="C7002" t="str">
            <v>539#768</v>
          </cell>
          <cell r="D7002">
            <v>24461</v>
          </cell>
          <cell r="E7002">
            <v>1</v>
          </cell>
          <cell r="F7002" t="str">
            <v>B</v>
          </cell>
          <cell r="G7002" t="str">
            <v>B (120% A) [$19,569]</v>
          </cell>
          <cell r="H7002" t="str">
            <v/>
          </cell>
          <cell r="I7002" t="str">
            <v/>
          </cell>
          <cell r="J7002" t="str">
            <v/>
          </cell>
          <cell r="K7002" t="str">
            <v>Large Commercial Aircraft</v>
          </cell>
          <cell r="L7002" t="str">
            <v>Boeing</v>
          </cell>
          <cell r="M7002" t="str">
            <v>Boeing 777: 777-200ER</v>
          </cell>
        </row>
        <row r="7003">
          <cell r="A7003">
            <v>302</v>
          </cell>
          <cell r="B7003">
            <v>768</v>
          </cell>
          <cell r="C7003" t="str">
            <v>302#768</v>
          </cell>
          <cell r="D7003">
            <v>24461</v>
          </cell>
          <cell r="E7003">
            <v>1</v>
          </cell>
          <cell r="F7003" t="str">
            <v>B</v>
          </cell>
          <cell r="G7003" t="str">
            <v>B (120% A) [$19,569]</v>
          </cell>
          <cell r="H7003" t="str">
            <v/>
          </cell>
          <cell r="I7003" t="str">
            <v/>
          </cell>
          <cell r="J7003" t="str">
            <v/>
          </cell>
          <cell r="K7003" t="str">
            <v>Large Commercial Aircraft</v>
          </cell>
          <cell r="L7003" t="str">
            <v>Boeing</v>
          </cell>
          <cell r="M7003" t="str">
            <v>Boeing 777: 777-200ER</v>
          </cell>
        </row>
        <row r="7004">
          <cell r="A7004">
            <v>579</v>
          </cell>
          <cell r="B7004">
            <v>768</v>
          </cell>
          <cell r="C7004" t="str">
            <v>579#768</v>
          </cell>
          <cell r="D7004">
            <v>24461</v>
          </cell>
          <cell r="E7004">
            <v>1</v>
          </cell>
          <cell r="F7004" t="str">
            <v>B</v>
          </cell>
          <cell r="G7004" t="str">
            <v>B (120% A) [$19,569]</v>
          </cell>
          <cell r="H7004" t="str">
            <v/>
          </cell>
          <cell r="I7004" t="str">
            <v/>
          </cell>
          <cell r="J7004" t="str">
            <v/>
          </cell>
          <cell r="K7004" t="str">
            <v>Large Commercial Aircraft</v>
          </cell>
          <cell r="L7004" t="str">
            <v>Boeing</v>
          </cell>
          <cell r="M7004" t="str">
            <v>Boeing 777: 777-200ER</v>
          </cell>
        </row>
        <row r="7005">
          <cell r="A7005">
            <v>303</v>
          </cell>
          <cell r="B7005">
            <v>768</v>
          </cell>
          <cell r="C7005" t="str">
            <v>303#768</v>
          </cell>
          <cell r="D7005">
            <v>24461</v>
          </cell>
          <cell r="E7005">
            <v>1</v>
          </cell>
          <cell r="F7005" t="str">
            <v>B</v>
          </cell>
          <cell r="G7005" t="str">
            <v>B (120% A) [$19,569]</v>
          </cell>
          <cell r="H7005" t="str">
            <v/>
          </cell>
          <cell r="I7005" t="str">
            <v/>
          </cell>
          <cell r="J7005" t="str">
            <v/>
          </cell>
          <cell r="K7005" t="str">
            <v>Large Commercial Aircraft</v>
          </cell>
          <cell r="L7005" t="str">
            <v>Boeing</v>
          </cell>
          <cell r="M7005" t="str">
            <v>Boeing 777: 777-300</v>
          </cell>
        </row>
        <row r="7006">
          <cell r="A7006">
            <v>597</v>
          </cell>
          <cell r="B7006">
            <v>768</v>
          </cell>
          <cell r="C7006" t="str">
            <v>597#768</v>
          </cell>
          <cell r="D7006">
            <v>24461</v>
          </cell>
          <cell r="E7006">
            <v>1</v>
          </cell>
          <cell r="F7006" t="str">
            <v>B</v>
          </cell>
          <cell r="G7006" t="str">
            <v>B (120% A) [$19,569]</v>
          </cell>
          <cell r="H7006" t="str">
            <v/>
          </cell>
          <cell r="I7006" t="str">
            <v/>
          </cell>
          <cell r="J7006" t="str">
            <v/>
          </cell>
          <cell r="K7006" t="str">
            <v>Large Commercial Aircraft</v>
          </cell>
          <cell r="L7006" t="str">
            <v>Boeing</v>
          </cell>
          <cell r="M7006" t="str">
            <v>Boeing 777: 777-300</v>
          </cell>
        </row>
        <row r="7007">
          <cell r="A7007">
            <v>530</v>
          </cell>
          <cell r="B7007">
            <v>768</v>
          </cell>
          <cell r="C7007" t="str">
            <v>530#768</v>
          </cell>
          <cell r="D7007">
            <v>24461</v>
          </cell>
          <cell r="E7007">
            <v>1</v>
          </cell>
          <cell r="F7007" t="str">
            <v>B</v>
          </cell>
          <cell r="G7007" t="str">
            <v>B (120% A) [$19,569]</v>
          </cell>
          <cell r="H7007" t="str">
            <v/>
          </cell>
          <cell r="I7007" t="str">
            <v/>
          </cell>
          <cell r="J7007" t="str">
            <v/>
          </cell>
          <cell r="K7007" t="str">
            <v>Large Commercial Aircraft</v>
          </cell>
          <cell r="L7007" t="str">
            <v>Boeing</v>
          </cell>
          <cell r="M7007" t="str">
            <v>Boeing 747-400</v>
          </cell>
        </row>
        <row r="7008">
          <cell r="A7008">
            <v>301</v>
          </cell>
          <cell r="B7008">
            <v>768</v>
          </cell>
          <cell r="C7008" t="str">
            <v>301#768</v>
          </cell>
          <cell r="D7008">
            <v>24461</v>
          </cell>
          <cell r="E7008">
            <v>1</v>
          </cell>
          <cell r="F7008" t="str">
            <v>B</v>
          </cell>
          <cell r="G7008" t="str">
            <v>B (120% A) [$19,569]</v>
          </cell>
          <cell r="H7008" t="str">
            <v/>
          </cell>
          <cell r="I7008" t="str">
            <v/>
          </cell>
          <cell r="J7008" t="str">
            <v/>
          </cell>
          <cell r="K7008" t="str">
            <v>Large Commercial Aircraft</v>
          </cell>
          <cell r="L7008" t="str">
            <v>Boeing</v>
          </cell>
          <cell r="M7008" t="str">
            <v>Boeing 747-400</v>
          </cell>
        </row>
        <row r="7009">
          <cell r="A7009">
            <v>531</v>
          </cell>
          <cell r="B7009">
            <v>768</v>
          </cell>
          <cell r="C7009" t="str">
            <v>531#768</v>
          </cell>
          <cell r="D7009">
            <v>24461</v>
          </cell>
          <cell r="E7009">
            <v>1</v>
          </cell>
          <cell r="F7009" t="str">
            <v>B</v>
          </cell>
          <cell r="G7009" t="str">
            <v>B (120% A) [$19,569]</v>
          </cell>
          <cell r="H7009" t="str">
            <v/>
          </cell>
          <cell r="I7009" t="str">
            <v/>
          </cell>
          <cell r="J7009" t="str">
            <v/>
          </cell>
          <cell r="K7009" t="str">
            <v>Large Commercial Aircraft</v>
          </cell>
          <cell r="L7009" t="str">
            <v>Boeing</v>
          </cell>
          <cell r="M7009" t="str">
            <v>Boeing 747-400</v>
          </cell>
        </row>
        <row r="7010">
          <cell r="A7010">
            <v>212</v>
          </cell>
          <cell r="B7010">
            <v>768</v>
          </cell>
          <cell r="C7010" t="str">
            <v>212#768</v>
          </cell>
          <cell r="D7010">
            <v>24461</v>
          </cell>
          <cell r="E7010">
            <v>1</v>
          </cell>
          <cell r="F7010" t="str">
            <v>B</v>
          </cell>
          <cell r="G7010" t="str">
            <v>B (120% A) [$19,569]</v>
          </cell>
          <cell r="H7010" t="str">
            <v/>
          </cell>
          <cell r="I7010" t="str">
            <v/>
          </cell>
          <cell r="J7010" t="str">
            <v/>
          </cell>
          <cell r="K7010" t="str">
            <v>Large Commercial Aircraft</v>
          </cell>
          <cell r="L7010" t="str">
            <v>Airbus</v>
          </cell>
          <cell r="M7010" t="str">
            <v>Airbus A330-200</v>
          </cell>
        </row>
        <row r="7011">
          <cell r="A7011">
            <v>516</v>
          </cell>
          <cell r="B7011">
            <v>768</v>
          </cell>
          <cell r="C7011" t="str">
            <v>516#768</v>
          </cell>
          <cell r="D7011">
            <v>24461</v>
          </cell>
          <cell r="E7011">
            <v>1</v>
          </cell>
          <cell r="F7011" t="str">
            <v>B</v>
          </cell>
          <cell r="G7011" t="str">
            <v>B (120% A) [$19,569]</v>
          </cell>
          <cell r="H7011" t="str">
            <v/>
          </cell>
          <cell r="I7011" t="str">
            <v/>
          </cell>
          <cell r="J7011" t="str">
            <v/>
          </cell>
          <cell r="K7011" t="str">
            <v>Large Commercial Aircraft</v>
          </cell>
          <cell r="L7011" t="str">
            <v>Airbus</v>
          </cell>
          <cell r="M7011" t="str">
            <v>Airbus A330-200</v>
          </cell>
        </row>
        <row r="7012">
          <cell r="A7012">
            <v>517</v>
          </cell>
          <cell r="B7012">
            <v>768</v>
          </cell>
          <cell r="C7012" t="str">
            <v>517#768</v>
          </cell>
          <cell r="D7012">
            <v>24461</v>
          </cell>
          <cell r="E7012">
            <v>1</v>
          </cell>
          <cell r="F7012" t="str">
            <v>B</v>
          </cell>
          <cell r="G7012" t="str">
            <v>B (120% A) [$19,569]</v>
          </cell>
          <cell r="H7012" t="str">
            <v/>
          </cell>
          <cell r="I7012" t="str">
            <v/>
          </cell>
          <cell r="J7012" t="str">
            <v/>
          </cell>
          <cell r="K7012" t="str">
            <v>Large Commercial Aircraft</v>
          </cell>
          <cell r="L7012" t="str">
            <v>Airbus</v>
          </cell>
          <cell r="M7012" t="str">
            <v>Airbus A330-200</v>
          </cell>
        </row>
        <row r="7013">
          <cell r="A7013">
            <v>213</v>
          </cell>
          <cell r="B7013">
            <v>768</v>
          </cell>
          <cell r="C7013" t="str">
            <v>213#768</v>
          </cell>
          <cell r="D7013">
            <v>24461</v>
          </cell>
          <cell r="E7013">
            <v>1</v>
          </cell>
          <cell r="F7013" t="str">
            <v>B</v>
          </cell>
          <cell r="G7013" t="str">
            <v>B (120% A) [$19,569]</v>
          </cell>
          <cell r="H7013" t="str">
            <v/>
          </cell>
          <cell r="I7013" t="str">
            <v/>
          </cell>
          <cell r="J7013" t="str">
            <v/>
          </cell>
          <cell r="K7013" t="str">
            <v>Large Commercial Aircraft</v>
          </cell>
          <cell r="L7013" t="str">
            <v>Airbus</v>
          </cell>
          <cell r="M7013" t="str">
            <v>Airbus A330-300</v>
          </cell>
        </row>
        <row r="7014">
          <cell r="A7014">
            <v>216</v>
          </cell>
          <cell r="B7014">
            <v>768</v>
          </cell>
          <cell r="C7014" t="str">
            <v>216#768</v>
          </cell>
          <cell r="D7014">
            <v>29353</v>
          </cell>
          <cell r="E7014">
            <v>1</v>
          </cell>
          <cell r="F7014" t="str">
            <v>C</v>
          </cell>
          <cell r="G7014" t="str">
            <v>C (120% B) [$24,461]</v>
          </cell>
          <cell r="H7014" t="str">
            <v/>
          </cell>
          <cell r="I7014" t="str">
            <v/>
          </cell>
          <cell r="J7014" t="str">
            <v/>
          </cell>
          <cell r="K7014" t="str">
            <v>Large Commercial Aircraft</v>
          </cell>
          <cell r="L7014" t="str">
            <v>Airbus</v>
          </cell>
          <cell r="M7014" t="str">
            <v>Airbus A380</v>
          </cell>
        </row>
        <row r="7015">
          <cell r="A7015">
            <v>520</v>
          </cell>
          <cell r="B7015">
            <v>768</v>
          </cell>
          <cell r="C7015" t="str">
            <v>520#768</v>
          </cell>
          <cell r="D7015">
            <v>29353</v>
          </cell>
          <cell r="E7015">
            <v>1</v>
          </cell>
          <cell r="F7015" t="str">
            <v>C</v>
          </cell>
          <cell r="G7015" t="str">
            <v>C (120% B) [$24,461]</v>
          </cell>
          <cell r="H7015" t="str">
            <v/>
          </cell>
          <cell r="I7015" t="str">
            <v/>
          </cell>
          <cell r="J7015" t="str">
            <v/>
          </cell>
          <cell r="K7015" t="str">
            <v>Large Commercial Aircraft</v>
          </cell>
          <cell r="L7015" t="str">
            <v>Airbus</v>
          </cell>
          <cell r="M7015" t="str">
            <v>Airbus A380</v>
          </cell>
        </row>
        <row r="7016">
          <cell r="A7016">
            <v>905</v>
          </cell>
          <cell r="B7016">
            <v>769</v>
          </cell>
          <cell r="C7016" t="str">
            <v>905#769</v>
          </cell>
          <cell r="D7016">
            <v>24461</v>
          </cell>
          <cell r="E7016">
            <v>1</v>
          </cell>
          <cell r="F7016" t="str">
            <v>A</v>
          </cell>
          <cell r="G7016" t="str">
            <v>A</v>
          </cell>
          <cell r="H7016" t="str">
            <v/>
          </cell>
          <cell r="I7016" t="str">
            <v/>
          </cell>
          <cell r="J7016" t="str">
            <v/>
          </cell>
          <cell r="K7016" t="str">
            <v>UAV</v>
          </cell>
          <cell r="L7016" t="str">
            <v>Other</v>
          </cell>
          <cell r="M7016" t="str">
            <v>Other CUAV</v>
          </cell>
        </row>
        <row r="7017">
          <cell r="A7017">
            <v>901</v>
          </cell>
          <cell r="B7017">
            <v>769</v>
          </cell>
          <cell r="C7017" t="str">
            <v>901#769</v>
          </cell>
          <cell r="D7017">
            <v>24461</v>
          </cell>
          <cell r="E7017">
            <v>1</v>
          </cell>
          <cell r="F7017" t="str">
            <v>A</v>
          </cell>
          <cell r="G7017" t="str">
            <v>A</v>
          </cell>
          <cell r="H7017" t="str">
            <v/>
          </cell>
          <cell r="I7017" t="str">
            <v/>
          </cell>
          <cell r="J7017" t="str">
            <v/>
          </cell>
          <cell r="K7017" t="str">
            <v>UAV</v>
          </cell>
          <cell r="L7017" t="str">
            <v>Bayraktar</v>
          </cell>
          <cell r="M7017" t="str">
            <v>Bayraktar TB-2</v>
          </cell>
        </row>
        <row r="7018">
          <cell r="A7018">
            <v>449</v>
          </cell>
          <cell r="B7018">
            <v>769</v>
          </cell>
          <cell r="C7018" t="str">
            <v>449#769</v>
          </cell>
          <cell r="D7018">
            <v>24461</v>
          </cell>
          <cell r="E7018">
            <v>1</v>
          </cell>
          <cell r="F7018" t="str">
            <v>A</v>
          </cell>
          <cell r="G7018" t="str">
            <v>A</v>
          </cell>
          <cell r="H7018" t="str">
            <v/>
          </cell>
          <cell r="I7018" t="str">
            <v/>
          </cell>
          <cell r="J7018" t="str">
            <v/>
          </cell>
          <cell r="K7018" t="str">
            <v>UAV</v>
          </cell>
          <cell r="L7018" t="str">
            <v>MQ-4C</v>
          </cell>
          <cell r="M7018" t="str">
            <v>MQ-4C Triton</v>
          </cell>
        </row>
        <row r="7019">
          <cell r="A7019">
            <v>450</v>
          </cell>
          <cell r="B7019">
            <v>769</v>
          </cell>
          <cell r="C7019" t="str">
            <v>450#769</v>
          </cell>
          <cell r="D7019">
            <v>24461</v>
          </cell>
          <cell r="E7019">
            <v>1</v>
          </cell>
          <cell r="F7019" t="str">
            <v>A</v>
          </cell>
          <cell r="G7019" t="str">
            <v>A</v>
          </cell>
          <cell r="H7019" t="str">
            <v/>
          </cell>
          <cell r="I7019" t="str">
            <v/>
          </cell>
          <cell r="J7019" t="str">
            <v/>
          </cell>
          <cell r="K7019" t="str">
            <v>UAV</v>
          </cell>
          <cell r="L7019" t="str">
            <v>MQ-9</v>
          </cell>
          <cell r="M7019" t="str">
            <v>MQ-9 Reaper</v>
          </cell>
        </row>
        <row r="7020">
          <cell r="A7020">
            <v>902</v>
          </cell>
          <cell r="B7020">
            <v>769</v>
          </cell>
          <cell r="C7020" t="str">
            <v>902#769</v>
          </cell>
          <cell r="D7020">
            <v>24461</v>
          </cell>
          <cell r="E7020">
            <v>1</v>
          </cell>
          <cell r="F7020" t="str">
            <v>A</v>
          </cell>
          <cell r="G7020" t="str">
            <v>A</v>
          </cell>
          <cell r="H7020" t="str">
            <v/>
          </cell>
          <cell r="I7020" t="str">
            <v/>
          </cell>
          <cell r="J7020" t="str">
            <v/>
          </cell>
          <cell r="K7020" t="str">
            <v>UAV</v>
          </cell>
          <cell r="L7020" t="str">
            <v>Other MALE/HALE</v>
          </cell>
          <cell r="M7020" t="str">
            <v>Other MALE/HALE</v>
          </cell>
        </row>
        <row r="7021">
          <cell r="A7021">
            <v>452</v>
          </cell>
          <cell r="B7021">
            <v>769</v>
          </cell>
          <cell r="C7021" t="str">
            <v>452#769</v>
          </cell>
          <cell r="D7021">
            <v>24461</v>
          </cell>
          <cell r="E7021">
            <v>1</v>
          </cell>
          <cell r="F7021" t="str">
            <v>A</v>
          </cell>
          <cell r="G7021" t="str">
            <v>A</v>
          </cell>
          <cell r="H7021">
            <v>20000</v>
          </cell>
          <cell r="I7021">
            <v>0.22305</v>
          </cell>
          <cell r="J7021" t="str">
            <v/>
          </cell>
          <cell r="K7021" t="str">
            <v>UAV</v>
          </cell>
          <cell r="L7021" t="str">
            <v>RQ-4A</v>
          </cell>
          <cell r="M7021" t="str">
            <v>RQ-4A Global Hawk</v>
          </cell>
        </row>
        <row r="7022">
          <cell r="A7022">
            <v>907</v>
          </cell>
          <cell r="B7022">
            <v>769</v>
          </cell>
          <cell r="C7022" t="str">
            <v>907#769</v>
          </cell>
          <cell r="D7022">
            <v>24461</v>
          </cell>
          <cell r="E7022">
            <v>1</v>
          </cell>
          <cell r="F7022" t="str">
            <v>A</v>
          </cell>
          <cell r="G7022" t="str">
            <v>A</v>
          </cell>
          <cell r="H7022" t="str">
            <v/>
          </cell>
          <cell r="I7022" t="str">
            <v/>
          </cell>
          <cell r="J7022" t="str">
            <v/>
          </cell>
          <cell r="K7022" t="str">
            <v>UAV</v>
          </cell>
          <cell r="L7022" t="str">
            <v>Other TUAV</v>
          </cell>
          <cell r="M7022" t="str">
            <v>Other TUAV</v>
          </cell>
        </row>
        <row r="7023">
          <cell r="A7023">
            <v>906</v>
          </cell>
          <cell r="B7023">
            <v>769</v>
          </cell>
          <cell r="C7023" t="str">
            <v>906#769</v>
          </cell>
          <cell r="D7023">
            <v>24461</v>
          </cell>
          <cell r="E7023">
            <v>1</v>
          </cell>
          <cell r="F7023" t="str">
            <v>A</v>
          </cell>
          <cell r="G7023" t="str">
            <v>A</v>
          </cell>
          <cell r="H7023" t="str">
            <v/>
          </cell>
          <cell r="I7023" t="str">
            <v/>
          </cell>
          <cell r="J7023" t="str">
            <v/>
          </cell>
          <cell r="K7023" t="str">
            <v>UAV</v>
          </cell>
          <cell r="L7023" t="str">
            <v>RQ-7</v>
          </cell>
          <cell r="M7023" t="str">
            <v>RQ-7 Shadow</v>
          </cell>
        </row>
        <row r="7024">
          <cell r="A7024">
            <v>903</v>
          </cell>
          <cell r="B7024">
            <v>769</v>
          </cell>
          <cell r="C7024" t="str">
            <v>903#769</v>
          </cell>
          <cell r="D7024">
            <v>24461</v>
          </cell>
          <cell r="E7024">
            <v>1</v>
          </cell>
          <cell r="F7024" t="str">
            <v>A</v>
          </cell>
          <cell r="G7024" t="str">
            <v>A</v>
          </cell>
          <cell r="H7024" t="str">
            <v/>
          </cell>
          <cell r="I7024" t="str">
            <v/>
          </cell>
          <cell r="J7024" t="str">
            <v/>
          </cell>
          <cell r="K7024" t="str">
            <v>UAV</v>
          </cell>
          <cell r="L7024" t="str">
            <v>MQ-8</v>
          </cell>
          <cell r="M7024" t="str">
            <v>MQ-8</v>
          </cell>
        </row>
        <row r="7025">
          <cell r="A7025">
            <v>904</v>
          </cell>
          <cell r="B7025">
            <v>769</v>
          </cell>
          <cell r="C7025" t="str">
            <v>904#769</v>
          </cell>
          <cell r="D7025">
            <v>24461</v>
          </cell>
          <cell r="E7025">
            <v>1</v>
          </cell>
          <cell r="F7025" t="str">
            <v>A</v>
          </cell>
          <cell r="G7025" t="str">
            <v>A</v>
          </cell>
          <cell r="H7025" t="str">
            <v/>
          </cell>
          <cell r="I7025" t="str">
            <v/>
          </cell>
          <cell r="J7025" t="str">
            <v/>
          </cell>
          <cell r="K7025" t="str">
            <v>UAV</v>
          </cell>
          <cell r="L7025" t="str">
            <v>Other</v>
          </cell>
          <cell r="M7025" t="str">
            <v>Other VTUAV</v>
          </cell>
        </row>
        <row r="7026">
          <cell r="A7026">
            <v>673</v>
          </cell>
          <cell r="B7026">
            <v>769</v>
          </cell>
          <cell r="C7026" t="str">
            <v>673#769</v>
          </cell>
          <cell r="D7026">
            <v>25684</v>
          </cell>
          <cell r="E7026">
            <v>1</v>
          </cell>
          <cell r="F7026" t="str">
            <v>B</v>
          </cell>
          <cell r="G7026" t="str">
            <v>B (105% A) [$24,461]</v>
          </cell>
          <cell r="H7026" t="str">
            <v/>
          </cell>
          <cell r="I7026" t="str">
            <v/>
          </cell>
          <cell r="J7026" t="str">
            <v/>
          </cell>
          <cell r="K7026" t="str">
            <v>UAV</v>
          </cell>
          <cell r="L7026" t="str">
            <v>Eurodrone</v>
          </cell>
          <cell r="M7026" t="str">
            <v>Eurodrone</v>
          </cell>
        </row>
        <row r="7027">
          <cell r="A7027">
            <v>568</v>
          </cell>
          <cell r="B7027">
            <v>769</v>
          </cell>
          <cell r="C7027" t="str">
            <v>568#769</v>
          </cell>
          <cell r="D7027">
            <v>48922</v>
          </cell>
          <cell r="E7027">
            <v>1</v>
          </cell>
          <cell r="F7027" t="str">
            <v>C</v>
          </cell>
          <cell r="G7027" t="str">
            <v>C</v>
          </cell>
          <cell r="H7027" t="str">
            <v/>
          </cell>
          <cell r="I7027" t="str">
            <v/>
          </cell>
          <cell r="J7027" t="str">
            <v/>
          </cell>
          <cell r="K7027" t="str">
            <v>Freighter</v>
          </cell>
          <cell r="L7027" t="str">
            <v>Boeing</v>
          </cell>
          <cell r="M7027" t="str">
            <v>Boeing 777F</v>
          </cell>
        </row>
        <row r="7028">
          <cell r="A7028">
            <v>560</v>
          </cell>
          <cell r="B7028">
            <v>769</v>
          </cell>
          <cell r="C7028" t="str">
            <v>560#769</v>
          </cell>
          <cell r="D7028">
            <v>48922</v>
          </cell>
          <cell r="E7028">
            <v>1</v>
          </cell>
          <cell r="F7028" t="str">
            <v>C</v>
          </cell>
          <cell r="G7028" t="str">
            <v>C</v>
          </cell>
          <cell r="H7028" t="str">
            <v/>
          </cell>
          <cell r="I7028" t="str">
            <v/>
          </cell>
          <cell r="J7028" t="str">
            <v/>
          </cell>
          <cell r="K7028" t="str">
            <v>Freighter</v>
          </cell>
          <cell r="L7028" t="str">
            <v>Airbus</v>
          </cell>
          <cell r="M7028" t="str">
            <v>Airbus A330-200F</v>
          </cell>
        </row>
        <row r="7029">
          <cell r="A7029">
            <v>561</v>
          </cell>
          <cell r="B7029">
            <v>769</v>
          </cell>
          <cell r="C7029" t="str">
            <v>561#769</v>
          </cell>
          <cell r="D7029">
            <v>48922</v>
          </cell>
          <cell r="E7029">
            <v>1</v>
          </cell>
          <cell r="F7029" t="str">
            <v>C</v>
          </cell>
          <cell r="G7029" t="str">
            <v>C</v>
          </cell>
          <cell r="H7029" t="str">
            <v/>
          </cell>
          <cell r="I7029" t="str">
            <v/>
          </cell>
          <cell r="J7029" t="str">
            <v/>
          </cell>
          <cell r="K7029" t="str">
            <v>Freighter</v>
          </cell>
          <cell r="L7029" t="str">
            <v>Airbus</v>
          </cell>
          <cell r="M7029" t="str">
            <v>Airbus A330-200F</v>
          </cell>
        </row>
        <row r="7030">
          <cell r="A7030">
            <v>562</v>
          </cell>
          <cell r="B7030">
            <v>769</v>
          </cell>
          <cell r="C7030" t="str">
            <v>562#769</v>
          </cell>
          <cell r="D7030">
            <v>48922</v>
          </cell>
          <cell r="E7030">
            <v>1</v>
          </cell>
          <cell r="F7030" t="str">
            <v>C</v>
          </cell>
          <cell r="G7030" t="str">
            <v>C</v>
          </cell>
          <cell r="H7030" t="str">
            <v/>
          </cell>
          <cell r="I7030" t="str">
            <v/>
          </cell>
          <cell r="J7030" t="str">
            <v/>
          </cell>
          <cell r="K7030" t="str">
            <v>Freighter</v>
          </cell>
          <cell r="L7030" t="str">
            <v>Airbus</v>
          </cell>
          <cell r="M7030" t="str">
            <v>Airbus A330-300P2F</v>
          </cell>
        </row>
        <row r="7031">
          <cell r="A7031">
            <v>563</v>
          </cell>
          <cell r="B7031">
            <v>769</v>
          </cell>
          <cell r="C7031" t="str">
            <v>563#769</v>
          </cell>
          <cell r="D7031">
            <v>48922</v>
          </cell>
          <cell r="E7031">
            <v>1</v>
          </cell>
          <cell r="F7031" t="str">
            <v>C</v>
          </cell>
          <cell r="G7031" t="str">
            <v>C</v>
          </cell>
          <cell r="H7031" t="str">
            <v/>
          </cell>
          <cell r="I7031" t="str">
            <v/>
          </cell>
          <cell r="J7031" t="str">
            <v/>
          </cell>
          <cell r="K7031" t="str">
            <v>Freighter</v>
          </cell>
          <cell r="L7031" t="str">
            <v>Airbus</v>
          </cell>
          <cell r="M7031" t="str">
            <v>Airbus A330-300P2F</v>
          </cell>
        </row>
        <row r="7032">
          <cell r="A7032">
            <v>564</v>
          </cell>
          <cell r="B7032">
            <v>769</v>
          </cell>
          <cell r="C7032" t="str">
            <v>564#769</v>
          </cell>
          <cell r="D7032">
            <v>48922</v>
          </cell>
          <cell r="E7032">
            <v>1</v>
          </cell>
          <cell r="F7032" t="str">
            <v>C</v>
          </cell>
          <cell r="G7032" t="str">
            <v>C</v>
          </cell>
          <cell r="H7032" t="str">
            <v/>
          </cell>
          <cell r="I7032" t="str">
            <v/>
          </cell>
          <cell r="J7032" t="str">
            <v/>
          </cell>
          <cell r="K7032" t="str">
            <v>Freighter</v>
          </cell>
          <cell r="L7032" t="str">
            <v>Airbus</v>
          </cell>
          <cell r="M7032" t="str">
            <v>Airbus A330-300P2F</v>
          </cell>
        </row>
        <row r="7033">
          <cell r="A7033">
            <v>669</v>
          </cell>
          <cell r="B7033">
            <v>769</v>
          </cell>
          <cell r="C7033" t="str">
            <v>669#769</v>
          </cell>
          <cell r="D7033">
            <v>48922</v>
          </cell>
          <cell r="E7033">
            <v>1</v>
          </cell>
          <cell r="F7033" t="str">
            <v>C</v>
          </cell>
          <cell r="G7033" t="str">
            <v>C</v>
          </cell>
          <cell r="H7033" t="str">
            <v/>
          </cell>
          <cell r="I7033" t="str">
            <v/>
          </cell>
          <cell r="J7033" t="str">
            <v/>
          </cell>
          <cell r="K7033" t="str">
            <v>Freighter</v>
          </cell>
          <cell r="L7033" t="str">
            <v>Airbus</v>
          </cell>
          <cell r="M7033" t="str">
            <v>Airbus A340-600NGF</v>
          </cell>
        </row>
        <row r="7034">
          <cell r="A7034">
            <v>570</v>
          </cell>
          <cell r="B7034">
            <v>769</v>
          </cell>
          <cell r="C7034" t="str">
            <v>570#769</v>
          </cell>
          <cell r="D7034">
            <v>48922</v>
          </cell>
          <cell r="E7034">
            <v>1</v>
          </cell>
          <cell r="F7034" t="str">
            <v>C</v>
          </cell>
          <cell r="G7034" t="str">
            <v>C</v>
          </cell>
          <cell r="H7034" t="str">
            <v/>
          </cell>
          <cell r="I7034" t="str">
            <v/>
          </cell>
          <cell r="J7034" t="str">
            <v/>
          </cell>
          <cell r="K7034" t="str">
            <v>Freighter</v>
          </cell>
          <cell r="L7034" t="str">
            <v>Boeing</v>
          </cell>
          <cell r="M7034" t="str">
            <v>Boeing 767-300BCF</v>
          </cell>
        </row>
        <row r="7035">
          <cell r="A7035">
            <v>569</v>
          </cell>
          <cell r="B7035">
            <v>769</v>
          </cell>
          <cell r="C7035" t="str">
            <v>569#769</v>
          </cell>
          <cell r="D7035">
            <v>48922</v>
          </cell>
          <cell r="E7035">
            <v>1</v>
          </cell>
          <cell r="F7035" t="str">
            <v>C</v>
          </cell>
          <cell r="G7035" t="str">
            <v>C</v>
          </cell>
          <cell r="H7035" t="str">
            <v/>
          </cell>
          <cell r="I7035" t="str">
            <v/>
          </cell>
          <cell r="J7035" t="str">
            <v/>
          </cell>
          <cell r="K7035" t="str">
            <v>Freighter</v>
          </cell>
          <cell r="L7035" t="str">
            <v>Boeing</v>
          </cell>
          <cell r="M7035" t="str">
            <v>Boeing 767-300F</v>
          </cell>
        </row>
        <row r="7036">
          <cell r="A7036">
            <v>627</v>
          </cell>
          <cell r="B7036">
            <v>769</v>
          </cell>
          <cell r="C7036" t="str">
            <v>627#769</v>
          </cell>
          <cell r="D7036">
            <v>48922</v>
          </cell>
          <cell r="E7036">
            <v>1</v>
          </cell>
          <cell r="F7036" t="str">
            <v>C</v>
          </cell>
          <cell r="G7036" t="str">
            <v>C</v>
          </cell>
          <cell r="H7036" t="str">
            <v/>
          </cell>
          <cell r="I7036" t="str">
            <v/>
          </cell>
          <cell r="J7036" t="str">
            <v/>
          </cell>
          <cell r="K7036" t="str">
            <v>Freighter</v>
          </cell>
          <cell r="L7036" t="str">
            <v>McDonnell</v>
          </cell>
          <cell r="M7036" t="str">
            <v>McDonnell Douglas MD-11F/CF</v>
          </cell>
        </row>
        <row r="7037">
          <cell r="A7037">
            <v>626</v>
          </cell>
          <cell r="B7037">
            <v>769</v>
          </cell>
          <cell r="C7037" t="str">
            <v>626#769</v>
          </cell>
          <cell r="D7037">
            <v>48922</v>
          </cell>
          <cell r="E7037">
            <v>1</v>
          </cell>
          <cell r="F7037" t="str">
            <v>C</v>
          </cell>
          <cell r="G7037" t="str">
            <v>C</v>
          </cell>
          <cell r="H7037" t="str">
            <v/>
          </cell>
          <cell r="I7037" t="str">
            <v/>
          </cell>
          <cell r="J7037" t="str">
            <v/>
          </cell>
          <cell r="K7037" t="str">
            <v>Freighter</v>
          </cell>
          <cell r="L7037" t="str">
            <v>McDonnell</v>
          </cell>
          <cell r="M7037" t="str">
            <v>McDonnell Douglas MD-11F/CF</v>
          </cell>
        </row>
        <row r="7038">
          <cell r="A7038">
            <v>565</v>
          </cell>
          <cell r="B7038">
            <v>769</v>
          </cell>
          <cell r="C7038" t="str">
            <v>565#769</v>
          </cell>
          <cell r="D7038">
            <v>48922</v>
          </cell>
          <cell r="E7038">
            <v>1</v>
          </cell>
          <cell r="F7038" t="str">
            <v>C</v>
          </cell>
          <cell r="G7038" t="str">
            <v>C</v>
          </cell>
          <cell r="H7038" t="str">
            <v/>
          </cell>
          <cell r="I7038" t="str">
            <v/>
          </cell>
          <cell r="J7038" t="str">
            <v/>
          </cell>
          <cell r="K7038" t="str">
            <v>Freighter</v>
          </cell>
          <cell r="L7038" t="str">
            <v>Airbus</v>
          </cell>
          <cell r="M7038" t="str">
            <v>Airbus A330-743L Beluga XL</v>
          </cell>
        </row>
        <row r="7039">
          <cell r="A7039">
            <v>644</v>
          </cell>
          <cell r="B7039">
            <v>769</v>
          </cell>
          <cell r="C7039" t="str">
            <v>644#769</v>
          </cell>
          <cell r="D7039">
            <v>48922</v>
          </cell>
          <cell r="E7039">
            <v>1</v>
          </cell>
          <cell r="F7039" t="str">
            <v>C</v>
          </cell>
          <cell r="G7039" t="str">
            <v>C</v>
          </cell>
          <cell r="H7039" t="str">
            <v/>
          </cell>
          <cell r="I7039" t="str">
            <v/>
          </cell>
          <cell r="J7039" t="str">
            <v/>
          </cell>
          <cell r="K7039" t="str">
            <v>Freighter</v>
          </cell>
          <cell r="L7039" t="str">
            <v>Airbus</v>
          </cell>
          <cell r="M7039" t="str">
            <v>Airbus A350F</v>
          </cell>
        </row>
        <row r="7040">
          <cell r="A7040">
            <v>592</v>
          </cell>
          <cell r="B7040">
            <v>769</v>
          </cell>
          <cell r="C7040" t="str">
            <v>592#769</v>
          </cell>
          <cell r="D7040">
            <v>48922</v>
          </cell>
          <cell r="E7040">
            <v>1</v>
          </cell>
          <cell r="F7040" t="str">
            <v>C</v>
          </cell>
          <cell r="G7040" t="str">
            <v>C</v>
          </cell>
          <cell r="H7040" t="str">
            <v/>
          </cell>
          <cell r="I7040" t="str">
            <v/>
          </cell>
          <cell r="J7040" t="str">
            <v/>
          </cell>
          <cell r="K7040" t="str">
            <v>Freighter</v>
          </cell>
          <cell r="L7040" t="str">
            <v>Boeing</v>
          </cell>
          <cell r="M7040" t="str">
            <v>Boeing 747-400CF</v>
          </cell>
        </row>
        <row r="7041">
          <cell r="A7041">
            <v>593</v>
          </cell>
          <cell r="B7041">
            <v>769</v>
          </cell>
          <cell r="C7041" t="str">
            <v>593#769</v>
          </cell>
          <cell r="D7041">
            <v>48922</v>
          </cell>
          <cell r="E7041">
            <v>1</v>
          </cell>
          <cell r="F7041" t="str">
            <v>C</v>
          </cell>
          <cell r="G7041" t="str">
            <v>C</v>
          </cell>
          <cell r="H7041" t="str">
            <v/>
          </cell>
          <cell r="I7041" t="str">
            <v/>
          </cell>
          <cell r="J7041" t="str">
            <v/>
          </cell>
          <cell r="K7041" t="str">
            <v>Freighter</v>
          </cell>
          <cell r="L7041" t="str">
            <v>Boeing</v>
          </cell>
          <cell r="M7041" t="str">
            <v>Boeing 747-400CF</v>
          </cell>
        </row>
        <row r="7042">
          <cell r="A7042">
            <v>629</v>
          </cell>
          <cell r="B7042">
            <v>769</v>
          </cell>
          <cell r="C7042" t="str">
            <v>629#769</v>
          </cell>
          <cell r="D7042">
            <v>48922</v>
          </cell>
          <cell r="E7042">
            <v>1</v>
          </cell>
          <cell r="F7042" t="str">
            <v>C</v>
          </cell>
          <cell r="G7042" t="str">
            <v>C</v>
          </cell>
          <cell r="H7042" t="str">
            <v/>
          </cell>
          <cell r="I7042" t="str">
            <v/>
          </cell>
          <cell r="J7042" t="str">
            <v/>
          </cell>
          <cell r="K7042" t="str">
            <v>Freighter</v>
          </cell>
          <cell r="L7042" t="str">
            <v>Boeing</v>
          </cell>
          <cell r="M7042" t="str">
            <v>Boeing 747-400F/ERF</v>
          </cell>
        </row>
        <row r="7043">
          <cell r="A7043">
            <v>628</v>
          </cell>
          <cell r="B7043">
            <v>769</v>
          </cell>
          <cell r="C7043" t="str">
            <v>628#769</v>
          </cell>
          <cell r="D7043">
            <v>48922</v>
          </cell>
          <cell r="E7043">
            <v>1</v>
          </cell>
          <cell r="F7043" t="str">
            <v>C</v>
          </cell>
          <cell r="G7043" t="str">
            <v>C</v>
          </cell>
          <cell r="H7043" t="str">
            <v/>
          </cell>
          <cell r="I7043" t="str">
            <v/>
          </cell>
          <cell r="J7043" t="str">
            <v/>
          </cell>
          <cell r="K7043" t="str">
            <v>Freighter</v>
          </cell>
          <cell r="L7043" t="str">
            <v>Boeing</v>
          </cell>
          <cell r="M7043" t="str">
            <v>Boeing 747-400F/ERF</v>
          </cell>
        </row>
        <row r="7044">
          <cell r="A7044">
            <v>630</v>
          </cell>
          <cell r="B7044">
            <v>769</v>
          </cell>
          <cell r="C7044" t="str">
            <v>630#769</v>
          </cell>
          <cell r="D7044">
            <v>48922</v>
          </cell>
          <cell r="E7044">
            <v>1</v>
          </cell>
          <cell r="F7044" t="str">
            <v>C</v>
          </cell>
          <cell r="G7044" t="str">
            <v>C</v>
          </cell>
          <cell r="H7044" t="str">
            <v/>
          </cell>
          <cell r="I7044" t="str">
            <v/>
          </cell>
          <cell r="J7044" t="str">
            <v/>
          </cell>
          <cell r="K7044" t="str">
            <v>Freighter</v>
          </cell>
          <cell r="L7044" t="str">
            <v>Boeing</v>
          </cell>
          <cell r="M7044" t="str">
            <v>Boeing 747-400F/ERF</v>
          </cell>
        </row>
        <row r="7045">
          <cell r="A7045">
            <v>567</v>
          </cell>
          <cell r="B7045">
            <v>769</v>
          </cell>
          <cell r="C7045" t="str">
            <v>567#769</v>
          </cell>
          <cell r="D7045">
            <v>48922</v>
          </cell>
          <cell r="E7045">
            <v>1</v>
          </cell>
          <cell r="F7045" t="str">
            <v>C</v>
          </cell>
          <cell r="G7045" t="str">
            <v>C</v>
          </cell>
          <cell r="H7045" t="str">
            <v/>
          </cell>
          <cell r="I7045" t="str">
            <v/>
          </cell>
          <cell r="J7045" t="str">
            <v/>
          </cell>
          <cell r="K7045" t="str">
            <v>Freighter</v>
          </cell>
          <cell r="L7045" t="str">
            <v>Boeing</v>
          </cell>
          <cell r="M7045" t="str">
            <v>Boeing 747-8F</v>
          </cell>
        </row>
        <row r="7046">
          <cell r="A7046">
            <v>664</v>
          </cell>
          <cell r="B7046">
            <v>769</v>
          </cell>
          <cell r="C7046" t="str">
            <v>664#769</v>
          </cell>
          <cell r="D7046">
            <v>48922</v>
          </cell>
          <cell r="E7046">
            <v>1</v>
          </cell>
          <cell r="F7046" t="str">
            <v>C</v>
          </cell>
          <cell r="G7046" t="str">
            <v>C</v>
          </cell>
          <cell r="H7046" t="str">
            <v/>
          </cell>
          <cell r="I7046" t="str">
            <v/>
          </cell>
          <cell r="J7046" t="str">
            <v/>
          </cell>
          <cell r="K7046" t="str">
            <v>Freighter</v>
          </cell>
          <cell r="L7046" t="str">
            <v>Boeing</v>
          </cell>
          <cell r="M7046" t="str">
            <v>Boeing 777-300 ERSF</v>
          </cell>
        </row>
        <row r="7047">
          <cell r="A7047">
            <v>659</v>
          </cell>
          <cell r="B7047">
            <v>769</v>
          </cell>
          <cell r="C7047" t="str">
            <v>659#769</v>
          </cell>
          <cell r="D7047">
            <v>48922</v>
          </cell>
          <cell r="E7047">
            <v>1</v>
          </cell>
          <cell r="F7047" t="str">
            <v>C</v>
          </cell>
          <cell r="G7047" t="str">
            <v>C</v>
          </cell>
          <cell r="H7047" t="str">
            <v/>
          </cell>
          <cell r="I7047" t="str">
            <v/>
          </cell>
          <cell r="J7047" t="str">
            <v/>
          </cell>
          <cell r="K7047" t="str">
            <v>Freighter</v>
          </cell>
          <cell r="L7047" t="str">
            <v>Boeing</v>
          </cell>
          <cell r="M7047" t="str">
            <v>Boeing 777XF: 777-9</v>
          </cell>
        </row>
        <row r="7048">
          <cell r="A7048">
            <v>632</v>
          </cell>
          <cell r="B7048">
            <v>769</v>
          </cell>
          <cell r="C7048" t="str">
            <v>632#769</v>
          </cell>
          <cell r="D7048">
            <v>48922</v>
          </cell>
          <cell r="E7048">
            <v>1</v>
          </cell>
          <cell r="F7048" t="str">
            <v>C</v>
          </cell>
          <cell r="G7048" t="str">
            <v>C</v>
          </cell>
          <cell r="H7048" t="str">
            <v/>
          </cell>
          <cell r="I7048" t="str">
            <v/>
          </cell>
          <cell r="J7048" t="str">
            <v/>
          </cell>
          <cell r="K7048" t="str">
            <v>Freighter</v>
          </cell>
          <cell r="L7048" t="str">
            <v>Airbus</v>
          </cell>
          <cell r="M7048" t="str">
            <v>A300-600F/RF</v>
          </cell>
        </row>
        <row r="7049">
          <cell r="A7049">
            <v>631</v>
          </cell>
          <cell r="B7049">
            <v>769</v>
          </cell>
          <cell r="C7049" t="str">
            <v>631#769</v>
          </cell>
          <cell r="D7049">
            <v>48922</v>
          </cell>
          <cell r="E7049">
            <v>1</v>
          </cell>
          <cell r="F7049" t="str">
            <v>C</v>
          </cell>
          <cell r="G7049" t="str">
            <v>C</v>
          </cell>
          <cell r="H7049" t="str">
            <v/>
          </cell>
          <cell r="I7049" t="str">
            <v/>
          </cell>
          <cell r="J7049" t="str">
            <v/>
          </cell>
          <cell r="K7049" t="str">
            <v>Freighter</v>
          </cell>
          <cell r="L7049" t="str">
            <v>Airbus</v>
          </cell>
          <cell r="M7049" t="str">
            <v>A300-600F/RF</v>
          </cell>
        </row>
        <row r="7050">
          <cell r="A7050">
            <v>566</v>
          </cell>
          <cell r="B7050">
            <v>769</v>
          </cell>
          <cell r="C7050" t="str">
            <v>566#769</v>
          </cell>
          <cell r="D7050">
            <v>48922</v>
          </cell>
          <cell r="E7050">
            <v>1</v>
          </cell>
          <cell r="F7050" t="str">
            <v>C</v>
          </cell>
          <cell r="G7050" t="str">
            <v>C</v>
          </cell>
          <cell r="H7050" t="str">
            <v/>
          </cell>
          <cell r="I7050" t="str">
            <v/>
          </cell>
          <cell r="J7050" t="str">
            <v/>
          </cell>
          <cell r="K7050" t="str">
            <v>Freighter</v>
          </cell>
          <cell r="L7050" t="str">
            <v>Airbus</v>
          </cell>
          <cell r="M7050" t="str">
            <v>Airbus A300-600ST Beluga</v>
          </cell>
        </row>
        <row r="7051">
          <cell r="A7051">
            <v>678</v>
          </cell>
          <cell r="B7051">
            <v>769</v>
          </cell>
          <cell r="C7051" t="str">
            <v>678#769</v>
          </cell>
          <cell r="D7051">
            <v>48922</v>
          </cell>
          <cell r="E7051">
            <v>1</v>
          </cell>
          <cell r="F7051" t="str">
            <v>C</v>
          </cell>
          <cell r="G7051" t="str">
            <v>C</v>
          </cell>
          <cell r="H7051" t="str">
            <v/>
          </cell>
          <cell r="I7051" t="str">
            <v/>
          </cell>
          <cell r="J7051" t="str">
            <v/>
          </cell>
          <cell r="K7051" t="str">
            <v>Business Jet</v>
          </cell>
          <cell r="L7051" t="str">
            <v>Airbus</v>
          </cell>
          <cell r="M7051" t="str">
            <v>Airbus ACJ330-200</v>
          </cell>
        </row>
        <row r="7052">
          <cell r="A7052">
            <v>298</v>
          </cell>
          <cell r="B7052">
            <v>769</v>
          </cell>
          <cell r="C7052" t="str">
            <v>298#769</v>
          </cell>
          <cell r="D7052">
            <v>48922</v>
          </cell>
          <cell r="E7052">
            <v>1</v>
          </cell>
          <cell r="F7052" t="str">
            <v>C</v>
          </cell>
          <cell r="G7052" t="str">
            <v>C</v>
          </cell>
          <cell r="H7052" t="str">
            <v/>
          </cell>
          <cell r="I7052" t="str">
            <v/>
          </cell>
          <cell r="J7052" t="str">
            <v/>
          </cell>
          <cell r="K7052" t="str">
            <v>Business Jet</v>
          </cell>
          <cell r="L7052" t="str">
            <v>Boeing</v>
          </cell>
          <cell r="M7052" t="str">
            <v>Boeing BBJ 777</v>
          </cell>
        </row>
        <row r="7053">
          <cell r="A7053">
            <v>553</v>
          </cell>
          <cell r="B7053">
            <v>769</v>
          </cell>
          <cell r="C7053" t="str">
            <v>553#769</v>
          </cell>
          <cell r="D7053">
            <v>48922</v>
          </cell>
          <cell r="E7053">
            <v>1</v>
          </cell>
          <cell r="F7053" t="str">
            <v>C</v>
          </cell>
          <cell r="G7053" t="str">
            <v>C</v>
          </cell>
          <cell r="H7053" t="str">
            <v/>
          </cell>
          <cell r="I7053" t="str">
            <v/>
          </cell>
          <cell r="J7053" t="str">
            <v/>
          </cell>
          <cell r="K7053" t="str">
            <v>Business Jet</v>
          </cell>
          <cell r="L7053" t="str">
            <v>Boeing</v>
          </cell>
          <cell r="M7053" t="str">
            <v>Boeing BBJ 777X</v>
          </cell>
        </row>
        <row r="7054">
          <cell r="A7054">
            <v>554</v>
          </cell>
          <cell r="B7054">
            <v>769</v>
          </cell>
          <cell r="C7054" t="str">
            <v>554#769</v>
          </cell>
          <cell r="D7054">
            <v>48922</v>
          </cell>
          <cell r="E7054">
            <v>1</v>
          </cell>
          <cell r="F7054" t="str">
            <v>C</v>
          </cell>
          <cell r="G7054" t="str">
            <v>C</v>
          </cell>
          <cell r="H7054" t="str">
            <v/>
          </cell>
          <cell r="I7054" t="str">
            <v/>
          </cell>
          <cell r="J7054" t="str">
            <v/>
          </cell>
          <cell r="K7054" t="str">
            <v>Business Jet</v>
          </cell>
          <cell r="L7054" t="str">
            <v>Boeing</v>
          </cell>
          <cell r="M7054" t="str">
            <v>Boeing BBJ 787</v>
          </cell>
        </row>
        <row r="7055">
          <cell r="A7055">
            <v>555</v>
          </cell>
          <cell r="B7055">
            <v>769</v>
          </cell>
          <cell r="C7055" t="str">
            <v>555#769</v>
          </cell>
          <cell r="D7055">
            <v>48922</v>
          </cell>
          <cell r="E7055">
            <v>1</v>
          </cell>
          <cell r="F7055" t="str">
            <v>C</v>
          </cell>
          <cell r="G7055" t="str">
            <v>C</v>
          </cell>
          <cell r="H7055" t="str">
            <v/>
          </cell>
          <cell r="I7055" t="str">
            <v/>
          </cell>
          <cell r="J7055" t="str">
            <v/>
          </cell>
          <cell r="K7055" t="str">
            <v>Business Jet</v>
          </cell>
          <cell r="L7055" t="str">
            <v>Boeing</v>
          </cell>
          <cell r="M7055" t="str">
            <v>Boeing BBJ 787</v>
          </cell>
        </row>
        <row r="7056">
          <cell r="A7056">
            <v>594</v>
          </cell>
          <cell r="B7056">
            <v>769</v>
          </cell>
          <cell r="C7056" t="str">
            <v>594#769</v>
          </cell>
          <cell r="D7056">
            <v>48922</v>
          </cell>
          <cell r="E7056">
            <v>1</v>
          </cell>
          <cell r="F7056" t="str">
            <v>C</v>
          </cell>
          <cell r="G7056" t="str">
            <v>C</v>
          </cell>
          <cell r="H7056" t="str">
            <v/>
          </cell>
          <cell r="I7056" t="str">
            <v/>
          </cell>
          <cell r="J7056" t="str">
            <v/>
          </cell>
          <cell r="K7056" t="str">
            <v>Business Jet</v>
          </cell>
          <cell r="L7056" t="str">
            <v>Boeing</v>
          </cell>
          <cell r="M7056" t="str">
            <v>Boeing 747-8 VIP</v>
          </cell>
        </row>
        <row r="7057">
          <cell r="A7057">
            <v>518</v>
          </cell>
          <cell r="B7057">
            <v>769</v>
          </cell>
          <cell r="C7057" t="str">
            <v>518#769</v>
          </cell>
          <cell r="D7057">
            <v>48922</v>
          </cell>
          <cell r="E7057">
            <v>1</v>
          </cell>
          <cell r="F7057" t="str">
            <v>C</v>
          </cell>
          <cell r="G7057" t="str">
            <v>C</v>
          </cell>
          <cell r="H7057">
            <v>50000</v>
          </cell>
          <cell r="I7057">
            <v>-2.1559999999999999E-2</v>
          </cell>
          <cell r="J7057" t="str">
            <v/>
          </cell>
          <cell r="K7057" t="str">
            <v>Large Commercial Aircraft</v>
          </cell>
          <cell r="L7057" t="str">
            <v>Airbus</v>
          </cell>
          <cell r="M7057" t="str">
            <v>Airbus A330-300</v>
          </cell>
        </row>
        <row r="7058">
          <cell r="A7058">
            <v>519</v>
          </cell>
          <cell r="B7058">
            <v>769</v>
          </cell>
          <cell r="C7058" t="str">
            <v>519#769</v>
          </cell>
          <cell r="D7058">
            <v>48922</v>
          </cell>
          <cell r="E7058">
            <v>1</v>
          </cell>
          <cell r="F7058" t="str">
            <v>C</v>
          </cell>
          <cell r="G7058" t="str">
            <v>C</v>
          </cell>
          <cell r="H7058" t="str">
            <v/>
          </cell>
          <cell r="I7058" t="str">
            <v/>
          </cell>
          <cell r="J7058" t="str">
            <v/>
          </cell>
          <cell r="K7058" t="str">
            <v>Large Commercial Aircraft</v>
          </cell>
          <cell r="L7058" t="str">
            <v>Airbus</v>
          </cell>
          <cell r="M7058" t="str">
            <v>Airbus A330-300</v>
          </cell>
        </row>
        <row r="7059">
          <cell r="A7059">
            <v>214</v>
          </cell>
          <cell r="B7059">
            <v>769</v>
          </cell>
          <cell r="C7059" t="str">
            <v>214#769</v>
          </cell>
          <cell r="D7059">
            <v>48922</v>
          </cell>
          <cell r="E7059">
            <v>1</v>
          </cell>
          <cell r="F7059" t="str">
            <v>C</v>
          </cell>
          <cell r="G7059" t="str">
            <v>C</v>
          </cell>
          <cell r="H7059" t="str">
            <v/>
          </cell>
          <cell r="I7059" t="str">
            <v/>
          </cell>
          <cell r="J7059" t="str">
            <v/>
          </cell>
          <cell r="K7059" t="str">
            <v>Large Commercial Aircraft</v>
          </cell>
          <cell r="L7059" t="str">
            <v>Airbus</v>
          </cell>
          <cell r="M7059" t="str">
            <v>Airbus A330-800neo</v>
          </cell>
        </row>
        <row r="7060">
          <cell r="A7060">
            <v>215</v>
          </cell>
          <cell r="B7060">
            <v>769</v>
          </cell>
          <cell r="C7060" t="str">
            <v>215#769</v>
          </cell>
          <cell r="D7060">
            <v>48922</v>
          </cell>
          <cell r="E7060">
            <v>1</v>
          </cell>
          <cell r="F7060" t="str">
            <v>C</v>
          </cell>
          <cell r="G7060" t="str">
            <v>C</v>
          </cell>
          <cell r="H7060" t="str">
            <v/>
          </cell>
          <cell r="I7060" t="str">
            <v/>
          </cell>
          <cell r="J7060" t="str">
            <v/>
          </cell>
          <cell r="K7060" t="str">
            <v>Large Commercial Aircraft</v>
          </cell>
          <cell r="L7060" t="str">
            <v>Airbus</v>
          </cell>
          <cell r="M7060" t="str">
            <v>Airbus A330-900neo</v>
          </cell>
        </row>
        <row r="7061">
          <cell r="A7061">
            <v>304</v>
          </cell>
          <cell r="B7061">
            <v>769</v>
          </cell>
          <cell r="C7061" t="str">
            <v>304#769</v>
          </cell>
          <cell r="D7061">
            <v>48922</v>
          </cell>
          <cell r="E7061">
            <v>1</v>
          </cell>
          <cell r="F7061" t="str">
            <v>C</v>
          </cell>
          <cell r="G7061" t="str">
            <v>C</v>
          </cell>
          <cell r="H7061" t="str">
            <v/>
          </cell>
          <cell r="I7061" t="str">
            <v/>
          </cell>
          <cell r="J7061" t="str">
            <v/>
          </cell>
          <cell r="K7061" t="str">
            <v>Large Commercial Aircraft</v>
          </cell>
          <cell r="L7061" t="str">
            <v>Airbus</v>
          </cell>
          <cell r="M7061" t="str">
            <v>Airbus A340-200/300</v>
          </cell>
        </row>
        <row r="7062">
          <cell r="A7062">
            <v>5</v>
          </cell>
          <cell r="B7062">
            <v>769</v>
          </cell>
          <cell r="C7062" t="str">
            <v>5#769</v>
          </cell>
          <cell r="D7062">
            <v>48922</v>
          </cell>
          <cell r="E7062">
            <v>1</v>
          </cell>
          <cell r="F7062" t="str">
            <v>C</v>
          </cell>
          <cell r="G7062" t="str">
            <v>C</v>
          </cell>
          <cell r="H7062" t="str">
            <v/>
          </cell>
          <cell r="I7062" t="str">
            <v/>
          </cell>
          <cell r="J7062" t="str">
            <v/>
          </cell>
          <cell r="K7062" t="str">
            <v>Large Commercial Aircraft</v>
          </cell>
          <cell r="L7062" t="str">
            <v>Airbus</v>
          </cell>
          <cell r="M7062" t="str">
            <v>Airbus A340-500/600</v>
          </cell>
        </row>
        <row r="7063">
          <cell r="A7063">
            <v>6</v>
          </cell>
          <cell r="B7063">
            <v>769</v>
          </cell>
          <cell r="C7063" t="str">
            <v>6#769</v>
          </cell>
          <cell r="D7063">
            <v>48922</v>
          </cell>
          <cell r="E7063">
            <v>1</v>
          </cell>
          <cell r="F7063" t="str">
            <v>C</v>
          </cell>
          <cell r="G7063" t="str">
            <v>C</v>
          </cell>
          <cell r="H7063" t="str">
            <v/>
          </cell>
          <cell r="I7063" t="str">
            <v/>
          </cell>
          <cell r="J7063" t="str">
            <v/>
          </cell>
          <cell r="K7063" t="str">
            <v>Large Commercial Aircraft</v>
          </cell>
          <cell r="L7063" t="str">
            <v>Airbus</v>
          </cell>
          <cell r="M7063" t="str">
            <v>Airbus A350 XWB - A350-900</v>
          </cell>
        </row>
        <row r="7064">
          <cell r="A7064">
            <v>7</v>
          </cell>
          <cell r="B7064">
            <v>769</v>
          </cell>
          <cell r="C7064" t="str">
            <v>7#769</v>
          </cell>
          <cell r="D7064">
            <v>48922</v>
          </cell>
          <cell r="E7064">
            <v>1</v>
          </cell>
          <cell r="F7064" t="str">
            <v>C</v>
          </cell>
          <cell r="G7064" t="str">
            <v>C</v>
          </cell>
          <cell r="H7064" t="str">
            <v/>
          </cell>
          <cell r="I7064" t="str">
            <v/>
          </cell>
          <cell r="J7064" t="str">
            <v/>
          </cell>
          <cell r="K7064" t="str">
            <v>Large Commercial Aircraft</v>
          </cell>
          <cell r="L7064" t="str">
            <v>Airbus</v>
          </cell>
          <cell r="M7064" t="str">
            <v>Airbus A350-1000</v>
          </cell>
        </row>
        <row r="7065">
          <cell r="A7065">
            <v>657</v>
          </cell>
          <cell r="B7065">
            <v>769</v>
          </cell>
          <cell r="C7065" t="str">
            <v>657#769</v>
          </cell>
          <cell r="D7065">
            <v>48922</v>
          </cell>
          <cell r="E7065">
            <v>1</v>
          </cell>
          <cell r="F7065" t="str">
            <v>C</v>
          </cell>
          <cell r="G7065" t="str">
            <v>C</v>
          </cell>
          <cell r="H7065" t="str">
            <v/>
          </cell>
          <cell r="I7065" t="str">
            <v/>
          </cell>
          <cell r="J7065" t="str">
            <v/>
          </cell>
          <cell r="K7065" t="str">
            <v>Large Commercial Aircraft</v>
          </cell>
          <cell r="L7065" t="str">
            <v>Airbus</v>
          </cell>
          <cell r="M7065" t="str">
            <v>Airbus A350-1000neo</v>
          </cell>
        </row>
        <row r="7066">
          <cell r="A7066">
            <v>656</v>
          </cell>
          <cell r="B7066">
            <v>769</v>
          </cell>
          <cell r="C7066" t="str">
            <v>656#769</v>
          </cell>
          <cell r="D7066">
            <v>48922</v>
          </cell>
          <cell r="E7066">
            <v>1</v>
          </cell>
          <cell r="F7066" t="str">
            <v>C</v>
          </cell>
          <cell r="G7066" t="str">
            <v>C</v>
          </cell>
          <cell r="H7066" t="str">
            <v/>
          </cell>
          <cell r="I7066" t="str">
            <v/>
          </cell>
          <cell r="J7066" t="str">
            <v/>
          </cell>
          <cell r="K7066" t="str">
            <v>Large Commercial Aircraft</v>
          </cell>
          <cell r="L7066" t="str">
            <v>Airbus</v>
          </cell>
          <cell r="M7066" t="str">
            <v>Airbus A350-900neo</v>
          </cell>
        </row>
        <row r="7067">
          <cell r="A7067">
            <v>305</v>
          </cell>
          <cell r="B7067">
            <v>769</v>
          </cell>
          <cell r="C7067" t="str">
            <v>305#769</v>
          </cell>
          <cell r="D7067">
            <v>48922</v>
          </cell>
          <cell r="E7067">
            <v>1</v>
          </cell>
          <cell r="F7067" t="str">
            <v>C</v>
          </cell>
          <cell r="G7067" t="str">
            <v>C</v>
          </cell>
          <cell r="H7067" t="str">
            <v/>
          </cell>
          <cell r="I7067" t="str">
            <v/>
          </cell>
          <cell r="J7067" t="str">
            <v/>
          </cell>
          <cell r="K7067" t="str">
            <v>Large Commercial Aircraft</v>
          </cell>
          <cell r="L7067" t="str">
            <v>Airbus</v>
          </cell>
          <cell r="M7067" t="str">
            <v>Airbus A300</v>
          </cell>
        </row>
        <row r="7068">
          <cell r="A7068">
            <v>532</v>
          </cell>
          <cell r="B7068">
            <v>769</v>
          </cell>
          <cell r="C7068" t="str">
            <v>532#769</v>
          </cell>
          <cell r="D7068">
            <v>48922</v>
          </cell>
          <cell r="E7068">
            <v>1</v>
          </cell>
          <cell r="F7068" t="str">
            <v>C</v>
          </cell>
          <cell r="G7068" t="str">
            <v>C</v>
          </cell>
          <cell r="H7068" t="str">
            <v/>
          </cell>
          <cell r="I7068" t="str">
            <v/>
          </cell>
          <cell r="J7068" t="str">
            <v/>
          </cell>
          <cell r="K7068" t="str">
            <v>Large Commercial Aircraft</v>
          </cell>
          <cell r="L7068" t="str">
            <v>Airbus</v>
          </cell>
          <cell r="M7068" t="str">
            <v>Airbus A300</v>
          </cell>
        </row>
        <row r="7069">
          <cell r="A7069">
            <v>12</v>
          </cell>
          <cell r="B7069">
            <v>769</v>
          </cell>
          <cell r="C7069" t="str">
            <v>12#769</v>
          </cell>
          <cell r="D7069">
            <v>48922</v>
          </cell>
          <cell r="E7069">
            <v>1</v>
          </cell>
          <cell r="F7069" t="str">
            <v>C</v>
          </cell>
          <cell r="G7069" t="str">
            <v>C</v>
          </cell>
          <cell r="H7069" t="str">
            <v/>
          </cell>
          <cell r="I7069" t="str">
            <v/>
          </cell>
          <cell r="J7069" t="str">
            <v/>
          </cell>
          <cell r="K7069" t="str">
            <v>Large Commercial Aircraft</v>
          </cell>
          <cell r="L7069" t="str">
            <v>Boeing</v>
          </cell>
          <cell r="M7069" t="str">
            <v>Boeing 767</v>
          </cell>
        </row>
        <row r="7070">
          <cell r="A7070">
            <v>537</v>
          </cell>
          <cell r="B7070">
            <v>769</v>
          </cell>
          <cell r="C7070" t="str">
            <v>537#769</v>
          </cell>
          <cell r="D7070">
            <v>48922</v>
          </cell>
          <cell r="E7070">
            <v>1</v>
          </cell>
          <cell r="F7070" t="str">
            <v>C</v>
          </cell>
          <cell r="G7070" t="str">
            <v>C</v>
          </cell>
          <cell r="H7070" t="str">
            <v/>
          </cell>
          <cell r="I7070" t="str">
            <v/>
          </cell>
          <cell r="J7070" t="str">
            <v/>
          </cell>
          <cell r="K7070" t="str">
            <v>Large Commercial Aircraft</v>
          </cell>
          <cell r="L7070" t="str">
            <v>Boeing</v>
          </cell>
          <cell r="M7070" t="str">
            <v>Boeing 767</v>
          </cell>
        </row>
        <row r="7071">
          <cell r="A7071">
            <v>538</v>
          </cell>
          <cell r="B7071">
            <v>769</v>
          </cell>
          <cell r="C7071" t="str">
            <v>538#769</v>
          </cell>
          <cell r="D7071">
            <v>48922</v>
          </cell>
          <cell r="E7071">
            <v>1</v>
          </cell>
          <cell r="F7071" t="str">
            <v>C</v>
          </cell>
          <cell r="G7071" t="str">
            <v>C</v>
          </cell>
          <cell r="H7071" t="str">
            <v/>
          </cell>
          <cell r="I7071" t="str">
            <v/>
          </cell>
          <cell r="J7071" t="str">
            <v/>
          </cell>
          <cell r="K7071" t="str">
            <v>Large Commercial Aircraft</v>
          </cell>
          <cell r="L7071" t="str">
            <v>Boeing</v>
          </cell>
          <cell r="M7071" t="str">
            <v>Boeing 767</v>
          </cell>
        </row>
        <row r="7072">
          <cell r="A7072">
            <v>539</v>
          </cell>
          <cell r="B7072">
            <v>769</v>
          </cell>
          <cell r="C7072" t="str">
            <v>539#769</v>
          </cell>
          <cell r="D7072">
            <v>48922</v>
          </cell>
          <cell r="E7072">
            <v>1</v>
          </cell>
          <cell r="F7072" t="str">
            <v>C</v>
          </cell>
          <cell r="G7072" t="str">
            <v>C</v>
          </cell>
          <cell r="H7072" t="str">
            <v/>
          </cell>
          <cell r="I7072" t="str">
            <v/>
          </cell>
          <cell r="J7072" t="str">
            <v/>
          </cell>
          <cell r="K7072" t="str">
            <v>Large Commercial Aircraft</v>
          </cell>
          <cell r="L7072" t="str">
            <v>Boeing</v>
          </cell>
          <cell r="M7072" t="str">
            <v>Boeing 777: 777-200ER</v>
          </cell>
        </row>
        <row r="7073">
          <cell r="A7073">
            <v>302</v>
          </cell>
          <cell r="B7073">
            <v>769</v>
          </cell>
          <cell r="C7073" t="str">
            <v>302#769</v>
          </cell>
          <cell r="D7073">
            <v>48922</v>
          </cell>
          <cell r="E7073">
            <v>1</v>
          </cell>
          <cell r="F7073" t="str">
            <v>C</v>
          </cell>
          <cell r="G7073" t="str">
            <v>C</v>
          </cell>
          <cell r="H7073" t="str">
            <v/>
          </cell>
          <cell r="I7073" t="str">
            <v/>
          </cell>
          <cell r="J7073" t="str">
            <v/>
          </cell>
          <cell r="K7073" t="str">
            <v>Large Commercial Aircraft</v>
          </cell>
          <cell r="L7073" t="str">
            <v>Boeing</v>
          </cell>
          <cell r="M7073" t="str">
            <v>Boeing 777: 777-200ER</v>
          </cell>
        </row>
        <row r="7074">
          <cell r="A7074">
            <v>579</v>
          </cell>
          <cell r="B7074">
            <v>769</v>
          </cell>
          <cell r="C7074" t="str">
            <v>579#769</v>
          </cell>
          <cell r="D7074">
            <v>48922</v>
          </cell>
          <cell r="E7074">
            <v>1</v>
          </cell>
          <cell r="F7074" t="str">
            <v>C</v>
          </cell>
          <cell r="G7074" t="str">
            <v>C</v>
          </cell>
          <cell r="H7074" t="str">
            <v/>
          </cell>
          <cell r="I7074" t="str">
            <v/>
          </cell>
          <cell r="J7074" t="str">
            <v/>
          </cell>
          <cell r="K7074" t="str">
            <v>Large Commercial Aircraft</v>
          </cell>
          <cell r="L7074" t="str">
            <v>Boeing</v>
          </cell>
          <cell r="M7074" t="str">
            <v>Boeing 777: 777-200ER</v>
          </cell>
        </row>
        <row r="7075">
          <cell r="A7075">
            <v>201</v>
          </cell>
          <cell r="B7075">
            <v>769</v>
          </cell>
          <cell r="C7075" t="str">
            <v>201#769</v>
          </cell>
          <cell r="D7075">
            <v>48922</v>
          </cell>
          <cell r="E7075">
            <v>1</v>
          </cell>
          <cell r="F7075" t="str">
            <v>C</v>
          </cell>
          <cell r="G7075" t="str">
            <v>C</v>
          </cell>
          <cell r="H7075" t="str">
            <v/>
          </cell>
          <cell r="I7075" t="str">
            <v/>
          </cell>
          <cell r="J7075" t="str">
            <v/>
          </cell>
          <cell r="K7075" t="str">
            <v>Large Commercial Aircraft</v>
          </cell>
          <cell r="L7075" t="str">
            <v>Boeing</v>
          </cell>
          <cell r="M7075" t="str">
            <v>Boeing 777: 777-200LR</v>
          </cell>
        </row>
        <row r="7076">
          <cell r="A7076">
            <v>303</v>
          </cell>
          <cell r="B7076">
            <v>769</v>
          </cell>
          <cell r="C7076" t="str">
            <v>303#769</v>
          </cell>
          <cell r="D7076">
            <v>48922</v>
          </cell>
          <cell r="E7076">
            <v>1</v>
          </cell>
          <cell r="F7076" t="str">
            <v>C</v>
          </cell>
          <cell r="G7076" t="str">
            <v>C</v>
          </cell>
          <cell r="H7076" t="str">
            <v/>
          </cell>
          <cell r="I7076" t="str">
            <v/>
          </cell>
          <cell r="J7076" t="str">
            <v/>
          </cell>
          <cell r="K7076" t="str">
            <v>Large Commercial Aircraft</v>
          </cell>
          <cell r="L7076" t="str">
            <v>Boeing</v>
          </cell>
          <cell r="M7076" t="str">
            <v>Boeing 777: 777-300</v>
          </cell>
        </row>
        <row r="7077">
          <cell r="A7077">
            <v>597</v>
          </cell>
          <cell r="B7077">
            <v>769</v>
          </cell>
          <cell r="C7077" t="str">
            <v>597#769</v>
          </cell>
          <cell r="D7077">
            <v>48922</v>
          </cell>
          <cell r="E7077">
            <v>1</v>
          </cell>
          <cell r="F7077" t="str">
            <v>C</v>
          </cell>
          <cell r="G7077" t="str">
            <v>C</v>
          </cell>
          <cell r="H7077" t="str">
            <v/>
          </cell>
          <cell r="I7077" t="str">
            <v/>
          </cell>
          <cell r="J7077" t="str">
            <v/>
          </cell>
          <cell r="K7077" t="str">
            <v>Large Commercial Aircraft</v>
          </cell>
          <cell r="L7077" t="str">
            <v>Boeing</v>
          </cell>
          <cell r="M7077" t="str">
            <v>Boeing 777: 777-300</v>
          </cell>
        </row>
        <row r="7078">
          <cell r="A7078">
            <v>202</v>
          </cell>
          <cell r="B7078">
            <v>769</v>
          </cell>
          <cell r="C7078" t="str">
            <v>202#769</v>
          </cell>
          <cell r="D7078">
            <v>48922</v>
          </cell>
          <cell r="E7078">
            <v>1</v>
          </cell>
          <cell r="F7078" t="str">
            <v>C</v>
          </cell>
          <cell r="G7078" t="str">
            <v>C</v>
          </cell>
          <cell r="H7078" t="str">
            <v/>
          </cell>
          <cell r="I7078" t="str">
            <v/>
          </cell>
          <cell r="J7078" t="str">
            <v/>
          </cell>
          <cell r="K7078" t="str">
            <v>Large Commercial Aircraft</v>
          </cell>
          <cell r="L7078" t="str">
            <v>Boeing</v>
          </cell>
          <cell r="M7078" t="str">
            <v>Boeing 777: 777-300ER</v>
          </cell>
        </row>
        <row r="7079">
          <cell r="A7079">
            <v>203</v>
          </cell>
          <cell r="B7079">
            <v>769</v>
          </cell>
          <cell r="C7079" t="str">
            <v>203#769</v>
          </cell>
          <cell r="D7079">
            <v>48922</v>
          </cell>
          <cell r="E7079">
            <v>1</v>
          </cell>
          <cell r="F7079" t="str">
            <v>C</v>
          </cell>
          <cell r="G7079" t="str">
            <v>C</v>
          </cell>
          <cell r="H7079" t="str">
            <v/>
          </cell>
          <cell r="I7079" t="str">
            <v/>
          </cell>
          <cell r="J7079" t="str">
            <v/>
          </cell>
          <cell r="K7079" t="str">
            <v>Large Commercial Aircraft</v>
          </cell>
          <cell r="L7079" t="str">
            <v>Boeing</v>
          </cell>
          <cell r="M7079" t="str">
            <v>Boeing 777X: 777-8</v>
          </cell>
        </row>
        <row r="7080">
          <cell r="A7080">
            <v>204</v>
          </cell>
          <cell r="B7080">
            <v>769</v>
          </cell>
          <cell r="C7080" t="str">
            <v>204#769</v>
          </cell>
          <cell r="D7080">
            <v>48922</v>
          </cell>
          <cell r="E7080">
            <v>1</v>
          </cell>
          <cell r="F7080" t="str">
            <v>C</v>
          </cell>
          <cell r="G7080" t="str">
            <v>C</v>
          </cell>
          <cell r="H7080" t="str">
            <v/>
          </cell>
          <cell r="I7080" t="str">
            <v/>
          </cell>
          <cell r="J7080" t="str">
            <v/>
          </cell>
          <cell r="K7080" t="str">
            <v>Large Commercial Aircraft</v>
          </cell>
          <cell r="L7080" t="str">
            <v>Boeing</v>
          </cell>
          <cell r="M7080" t="str">
            <v>Boeing 777X: 777-9</v>
          </cell>
        </row>
        <row r="7081">
          <cell r="A7081">
            <v>200</v>
          </cell>
          <cell r="B7081">
            <v>769</v>
          </cell>
          <cell r="C7081" t="str">
            <v>200#769</v>
          </cell>
          <cell r="D7081">
            <v>48922</v>
          </cell>
          <cell r="E7081">
            <v>1</v>
          </cell>
          <cell r="F7081" t="str">
            <v>C</v>
          </cell>
          <cell r="G7081" t="str">
            <v>C</v>
          </cell>
          <cell r="H7081" t="str">
            <v/>
          </cell>
          <cell r="I7081" t="str">
            <v/>
          </cell>
          <cell r="J7081" t="str">
            <v/>
          </cell>
          <cell r="K7081" t="str">
            <v>Large Commercial Aircraft</v>
          </cell>
          <cell r="L7081" t="str">
            <v>Boeing</v>
          </cell>
          <cell r="M7081" t="str">
            <v>Boeing 787 Dreamliner: 787-10</v>
          </cell>
        </row>
        <row r="7082">
          <cell r="A7082">
            <v>509</v>
          </cell>
          <cell r="B7082">
            <v>769</v>
          </cell>
          <cell r="C7082" t="str">
            <v>509#769</v>
          </cell>
          <cell r="D7082">
            <v>48922</v>
          </cell>
          <cell r="E7082">
            <v>1</v>
          </cell>
          <cell r="F7082" t="str">
            <v>C</v>
          </cell>
          <cell r="G7082" t="str">
            <v>C</v>
          </cell>
          <cell r="H7082" t="str">
            <v/>
          </cell>
          <cell r="I7082" t="str">
            <v/>
          </cell>
          <cell r="J7082" t="str">
            <v/>
          </cell>
          <cell r="K7082" t="str">
            <v>Large Commercial Aircraft</v>
          </cell>
          <cell r="L7082" t="str">
            <v>Boeing</v>
          </cell>
          <cell r="M7082" t="str">
            <v>Boeing 787 Dreamliner: 787-10</v>
          </cell>
        </row>
        <row r="7083">
          <cell r="A7083">
            <v>198</v>
          </cell>
          <cell r="B7083">
            <v>769</v>
          </cell>
          <cell r="C7083" t="str">
            <v>198#769</v>
          </cell>
          <cell r="D7083">
            <v>48922</v>
          </cell>
          <cell r="E7083">
            <v>1</v>
          </cell>
          <cell r="F7083" t="str">
            <v>C</v>
          </cell>
          <cell r="G7083" t="str">
            <v>C</v>
          </cell>
          <cell r="H7083" t="str">
            <v/>
          </cell>
          <cell r="I7083" t="str">
            <v/>
          </cell>
          <cell r="J7083" t="str">
            <v/>
          </cell>
          <cell r="K7083" t="str">
            <v>Large Commercial Aircraft</v>
          </cell>
          <cell r="L7083" t="str">
            <v>Boeing</v>
          </cell>
          <cell r="M7083" t="str">
            <v>Boeing 787 Dreamliner: 787-8</v>
          </cell>
        </row>
        <row r="7084">
          <cell r="A7084">
            <v>507</v>
          </cell>
          <cell r="B7084">
            <v>769</v>
          </cell>
          <cell r="C7084" t="str">
            <v>507#769</v>
          </cell>
          <cell r="D7084">
            <v>48922</v>
          </cell>
          <cell r="E7084">
            <v>1</v>
          </cell>
          <cell r="F7084" t="str">
            <v>C</v>
          </cell>
          <cell r="G7084" t="str">
            <v>C</v>
          </cell>
          <cell r="H7084" t="str">
            <v/>
          </cell>
          <cell r="I7084" t="str">
            <v/>
          </cell>
          <cell r="J7084" t="str">
            <v/>
          </cell>
          <cell r="K7084" t="str">
            <v>Large Commercial Aircraft</v>
          </cell>
          <cell r="L7084" t="str">
            <v>Boeing</v>
          </cell>
          <cell r="M7084" t="str">
            <v>Boeing 787 Dreamliner: 787-8</v>
          </cell>
        </row>
        <row r="7085">
          <cell r="A7085">
            <v>199</v>
          </cell>
          <cell r="B7085">
            <v>769</v>
          </cell>
          <cell r="C7085" t="str">
            <v>199#769</v>
          </cell>
          <cell r="D7085">
            <v>48922</v>
          </cell>
          <cell r="E7085">
            <v>1</v>
          </cell>
          <cell r="F7085" t="str">
            <v>C</v>
          </cell>
          <cell r="G7085" t="str">
            <v>C</v>
          </cell>
          <cell r="H7085">
            <v>50000</v>
          </cell>
          <cell r="I7085">
            <v>-2.1559999999999999E-2</v>
          </cell>
          <cell r="J7085" t="str">
            <v/>
          </cell>
          <cell r="K7085" t="str">
            <v>Large Commercial Aircraft</v>
          </cell>
          <cell r="L7085" t="str">
            <v>Boeing</v>
          </cell>
          <cell r="M7085" t="str">
            <v>Boeing 787 Dreamliner: 787-9</v>
          </cell>
        </row>
        <row r="7086">
          <cell r="A7086">
            <v>508</v>
          </cell>
          <cell r="B7086">
            <v>769</v>
          </cell>
          <cell r="C7086" t="str">
            <v>508#769</v>
          </cell>
          <cell r="D7086">
            <v>48922</v>
          </cell>
          <cell r="E7086">
            <v>1</v>
          </cell>
          <cell r="F7086" t="str">
            <v>C</v>
          </cell>
          <cell r="G7086" t="str">
            <v>C</v>
          </cell>
          <cell r="H7086" t="str">
            <v/>
          </cell>
          <cell r="I7086" t="str">
            <v/>
          </cell>
          <cell r="J7086" t="str">
            <v/>
          </cell>
          <cell r="K7086" t="str">
            <v>Large Commercial Aircraft</v>
          </cell>
          <cell r="L7086" t="str">
            <v>Boeing</v>
          </cell>
          <cell r="M7086" t="str">
            <v>Boeing 787 Dreamliner: 787-9</v>
          </cell>
        </row>
        <row r="7087">
          <cell r="A7087">
            <v>530</v>
          </cell>
          <cell r="B7087">
            <v>769</v>
          </cell>
          <cell r="C7087" t="str">
            <v>530#769</v>
          </cell>
          <cell r="D7087">
            <v>48922</v>
          </cell>
          <cell r="E7087">
            <v>1</v>
          </cell>
          <cell r="F7087" t="str">
            <v>C</v>
          </cell>
          <cell r="G7087" t="str">
            <v>C</v>
          </cell>
          <cell r="H7087" t="str">
            <v/>
          </cell>
          <cell r="I7087" t="str">
            <v/>
          </cell>
          <cell r="J7087" t="str">
            <v/>
          </cell>
          <cell r="K7087" t="str">
            <v>Large Commercial Aircraft</v>
          </cell>
          <cell r="L7087" t="str">
            <v>Boeing</v>
          </cell>
          <cell r="M7087" t="str">
            <v>Boeing 747-400</v>
          </cell>
        </row>
        <row r="7088">
          <cell r="A7088">
            <v>301</v>
          </cell>
          <cell r="B7088">
            <v>769</v>
          </cell>
          <cell r="C7088" t="str">
            <v>301#769</v>
          </cell>
          <cell r="D7088">
            <v>48922</v>
          </cell>
          <cell r="E7088">
            <v>1</v>
          </cell>
          <cell r="F7088" t="str">
            <v>C</v>
          </cell>
          <cell r="G7088" t="str">
            <v>C</v>
          </cell>
          <cell r="H7088" t="str">
            <v/>
          </cell>
          <cell r="I7088" t="str">
            <v/>
          </cell>
          <cell r="J7088" t="str">
            <v/>
          </cell>
          <cell r="K7088" t="str">
            <v>Large Commercial Aircraft</v>
          </cell>
          <cell r="L7088" t="str">
            <v>Boeing</v>
          </cell>
          <cell r="M7088" t="str">
            <v>Boeing 747-400</v>
          </cell>
        </row>
        <row r="7089">
          <cell r="A7089">
            <v>531</v>
          </cell>
          <cell r="B7089">
            <v>769</v>
          </cell>
          <cell r="C7089" t="str">
            <v>531#769</v>
          </cell>
          <cell r="D7089">
            <v>48922</v>
          </cell>
          <cell r="E7089">
            <v>1</v>
          </cell>
          <cell r="F7089" t="str">
            <v>C</v>
          </cell>
          <cell r="G7089" t="str">
            <v>C</v>
          </cell>
          <cell r="H7089" t="str">
            <v/>
          </cell>
          <cell r="I7089" t="str">
            <v/>
          </cell>
          <cell r="J7089" t="str">
            <v/>
          </cell>
          <cell r="K7089" t="str">
            <v>Large Commercial Aircraft</v>
          </cell>
          <cell r="L7089" t="str">
            <v>Boeing</v>
          </cell>
          <cell r="M7089" t="str">
            <v>Boeing 747-400</v>
          </cell>
        </row>
        <row r="7090">
          <cell r="A7090">
            <v>16</v>
          </cell>
          <cell r="B7090">
            <v>769</v>
          </cell>
          <cell r="C7090" t="str">
            <v>16#769</v>
          </cell>
          <cell r="D7090">
            <v>48922</v>
          </cell>
          <cell r="E7090">
            <v>1</v>
          </cell>
          <cell r="F7090" t="str">
            <v>C</v>
          </cell>
          <cell r="G7090" t="str">
            <v>C</v>
          </cell>
          <cell r="H7090" t="str">
            <v/>
          </cell>
          <cell r="I7090" t="str">
            <v/>
          </cell>
          <cell r="J7090" t="str">
            <v/>
          </cell>
          <cell r="K7090" t="str">
            <v>Large Commercial Aircraft</v>
          </cell>
          <cell r="L7090" t="str">
            <v>Boeing</v>
          </cell>
          <cell r="M7090" t="str">
            <v>Boeing 747-8I</v>
          </cell>
        </row>
        <row r="7091">
          <cell r="A7091">
            <v>212</v>
          </cell>
          <cell r="B7091">
            <v>769</v>
          </cell>
          <cell r="C7091" t="str">
            <v>212#769</v>
          </cell>
          <cell r="D7091">
            <v>48922</v>
          </cell>
          <cell r="E7091">
            <v>1</v>
          </cell>
          <cell r="F7091" t="str">
            <v>C</v>
          </cell>
          <cell r="G7091" t="str">
            <v>C</v>
          </cell>
          <cell r="H7091" t="str">
            <v/>
          </cell>
          <cell r="I7091" t="str">
            <v/>
          </cell>
          <cell r="J7091" t="str">
            <v/>
          </cell>
          <cell r="K7091" t="str">
            <v>Large Commercial Aircraft</v>
          </cell>
          <cell r="L7091" t="str">
            <v>Airbus</v>
          </cell>
          <cell r="M7091" t="str">
            <v>Airbus A330-200</v>
          </cell>
        </row>
        <row r="7092">
          <cell r="A7092">
            <v>516</v>
          </cell>
          <cell r="B7092">
            <v>769</v>
          </cell>
          <cell r="C7092" t="str">
            <v>516#769</v>
          </cell>
          <cell r="D7092">
            <v>48922</v>
          </cell>
          <cell r="E7092">
            <v>1</v>
          </cell>
          <cell r="F7092" t="str">
            <v>C</v>
          </cell>
          <cell r="G7092" t="str">
            <v>C</v>
          </cell>
          <cell r="H7092" t="str">
            <v/>
          </cell>
          <cell r="I7092" t="str">
            <v/>
          </cell>
          <cell r="J7092" t="str">
            <v/>
          </cell>
          <cell r="K7092" t="str">
            <v>Large Commercial Aircraft</v>
          </cell>
          <cell r="L7092" t="str">
            <v>Airbus</v>
          </cell>
          <cell r="M7092" t="str">
            <v>Airbus A330-200</v>
          </cell>
        </row>
        <row r="7093">
          <cell r="A7093">
            <v>517</v>
          </cell>
          <cell r="B7093">
            <v>769</v>
          </cell>
          <cell r="C7093" t="str">
            <v>517#769</v>
          </cell>
          <cell r="D7093">
            <v>48922</v>
          </cell>
          <cell r="E7093">
            <v>1</v>
          </cell>
          <cell r="F7093" t="str">
            <v>C</v>
          </cell>
          <cell r="G7093" t="str">
            <v>C</v>
          </cell>
          <cell r="H7093" t="str">
            <v/>
          </cell>
          <cell r="I7093" t="str">
            <v/>
          </cell>
          <cell r="J7093" t="str">
            <v/>
          </cell>
          <cell r="K7093" t="str">
            <v>Large Commercial Aircraft</v>
          </cell>
          <cell r="L7093" t="str">
            <v>Airbus</v>
          </cell>
          <cell r="M7093" t="str">
            <v>Airbus A330-200</v>
          </cell>
        </row>
        <row r="7094">
          <cell r="A7094">
            <v>213</v>
          </cell>
          <cell r="B7094">
            <v>769</v>
          </cell>
          <cell r="C7094" t="str">
            <v>213#769</v>
          </cell>
          <cell r="D7094">
            <v>48922</v>
          </cell>
          <cell r="E7094">
            <v>1</v>
          </cell>
          <cell r="F7094" t="str">
            <v>C</v>
          </cell>
          <cell r="G7094" t="str">
            <v>C</v>
          </cell>
          <cell r="H7094" t="str">
            <v/>
          </cell>
          <cell r="I7094" t="str">
            <v/>
          </cell>
          <cell r="J7094" t="str">
            <v/>
          </cell>
          <cell r="K7094" t="str">
            <v>Large Commercial Aircraft</v>
          </cell>
          <cell r="L7094" t="str">
            <v>Airbus</v>
          </cell>
          <cell r="M7094" t="str">
            <v>Airbus A330-300</v>
          </cell>
        </row>
        <row r="7095">
          <cell r="A7095">
            <v>216</v>
          </cell>
          <cell r="B7095">
            <v>769</v>
          </cell>
          <cell r="C7095" t="str">
            <v>216#769</v>
          </cell>
          <cell r="D7095">
            <v>63598</v>
          </cell>
          <cell r="E7095">
            <v>1</v>
          </cell>
          <cell r="F7095" t="str">
            <v>D</v>
          </cell>
          <cell r="G7095" t="str">
            <v>D (105% C) [$48,922]</v>
          </cell>
          <cell r="H7095" t="str">
            <v/>
          </cell>
          <cell r="I7095" t="str">
            <v/>
          </cell>
          <cell r="J7095" t="str">
            <v/>
          </cell>
          <cell r="K7095" t="str">
            <v>Large Commercial Aircraft</v>
          </cell>
          <cell r="L7095" t="str">
            <v>Airbus</v>
          </cell>
          <cell r="M7095" t="str">
            <v>Airbus A380</v>
          </cell>
        </row>
        <row r="7096">
          <cell r="A7096">
            <v>520</v>
          </cell>
          <cell r="B7096">
            <v>769</v>
          </cell>
          <cell r="C7096" t="str">
            <v>520#769</v>
          </cell>
          <cell r="D7096">
            <v>63598</v>
          </cell>
          <cell r="E7096">
            <v>1</v>
          </cell>
          <cell r="F7096" t="str">
            <v>D</v>
          </cell>
          <cell r="G7096" t="str">
            <v>D (105% C) [$48,922]</v>
          </cell>
          <cell r="H7096" t="str">
            <v/>
          </cell>
          <cell r="I7096" t="str">
            <v/>
          </cell>
          <cell r="J7096" t="str">
            <v/>
          </cell>
          <cell r="K7096" t="str">
            <v>Large Commercial Aircraft</v>
          </cell>
          <cell r="L7096" t="str">
            <v>Airbus</v>
          </cell>
          <cell r="M7096" t="str">
            <v>Airbus A380</v>
          </cell>
        </row>
        <row r="7097">
          <cell r="A7097">
            <v>560</v>
          </cell>
          <cell r="B7097">
            <v>770</v>
          </cell>
          <cell r="C7097" t="str">
            <v>560#770</v>
          </cell>
          <cell r="D7097">
            <v>24461</v>
          </cell>
          <cell r="E7097">
            <v>1</v>
          </cell>
          <cell r="F7097" t="str">
            <v>A</v>
          </cell>
          <cell r="G7097" t="str">
            <v>A</v>
          </cell>
          <cell r="H7097" t="str">
            <v/>
          </cell>
          <cell r="I7097" t="str">
            <v/>
          </cell>
          <cell r="J7097" t="str">
            <v/>
          </cell>
          <cell r="K7097" t="str">
            <v>Freighter</v>
          </cell>
          <cell r="L7097" t="str">
            <v>Airbus</v>
          </cell>
          <cell r="M7097" t="str">
            <v>Airbus A330-200F</v>
          </cell>
        </row>
        <row r="7098">
          <cell r="A7098">
            <v>561</v>
          </cell>
          <cell r="B7098">
            <v>770</v>
          </cell>
          <cell r="C7098" t="str">
            <v>561#770</v>
          </cell>
          <cell r="D7098">
            <v>24461</v>
          </cell>
          <cell r="E7098">
            <v>1</v>
          </cell>
          <cell r="F7098" t="str">
            <v>A</v>
          </cell>
          <cell r="G7098" t="str">
            <v>A</v>
          </cell>
          <cell r="H7098" t="str">
            <v/>
          </cell>
          <cell r="I7098" t="str">
            <v/>
          </cell>
          <cell r="J7098" t="str">
            <v/>
          </cell>
          <cell r="K7098" t="str">
            <v>Freighter</v>
          </cell>
          <cell r="L7098" t="str">
            <v>Airbus</v>
          </cell>
          <cell r="M7098" t="str">
            <v>Airbus A330-200F</v>
          </cell>
        </row>
        <row r="7099">
          <cell r="A7099">
            <v>562</v>
          </cell>
          <cell r="B7099">
            <v>770</v>
          </cell>
          <cell r="C7099" t="str">
            <v>562#770</v>
          </cell>
          <cell r="D7099">
            <v>24461</v>
          </cell>
          <cell r="E7099">
            <v>1</v>
          </cell>
          <cell r="F7099" t="str">
            <v>A</v>
          </cell>
          <cell r="G7099" t="str">
            <v>A</v>
          </cell>
          <cell r="H7099" t="str">
            <v/>
          </cell>
          <cell r="I7099" t="str">
            <v/>
          </cell>
          <cell r="J7099" t="str">
            <v/>
          </cell>
          <cell r="K7099" t="str">
            <v>Freighter</v>
          </cell>
          <cell r="L7099" t="str">
            <v>Airbus</v>
          </cell>
          <cell r="M7099" t="str">
            <v>Airbus A330-300P2F</v>
          </cell>
        </row>
        <row r="7100">
          <cell r="A7100">
            <v>563</v>
          </cell>
          <cell r="B7100">
            <v>770</v>
          </cell>
          <cell r="C7100" t="str">
            <v>563#770</v>
          </cell>
          <cell r="D7100">
            <v>24461</v>
          </cell>
          <cell r="E7100">
            <v>1</v>
          </cell>
          <cell r="F7100" t="str">
            <v>A</v>
          </cell>
          <cell r="G7100" t="str">
            <v>A</v>
          </cell>
          <cell r="H7100" t="str">
            <v/>
          </cell>
          <cell r="I7100" t="str">
            <v/>
          </cell>
          <cell r="J7100" t="str">
            <v/>
          </cell>
          <cell r="K7100" t="str">
            <v>Freighter</v>
          </cell>
          <cell r="L7100" t="str">
            <v>Airbus</v>
          </cell>
          <cell r="M7100" t="str">
            <v>Airbus A330-300P2F</v>
          </cell>
        </row>
        <row r="7101">
          <cell r="A7101">
            <v>564</v>
          </cell>
          <cell r="B7101">
            <v>770</v>
          </cell>
          <cell r="C7101" t="str">
            <v>564#770</v>
          </cell>
          <cell r="D7101">
            <v>24461</v>
          </cell>
          <cell r="E7101">
            <v>1</v>
          </cell>
          <cell r="F7101" t="str">
            <v>A</v>
          </cell>
          <cell r="G7101" t="str">
            <v>A</v>
          </cell>
          <cell r="H7101" t="str">
            <v/>
          </cell>
          <cell r="I7101" t="str">
            <v/>
          </cell>
          <cell r="J7101" t="str">
            <v/>
          </cell>
          <cell r="K7101" t="str">
            <v>Freighter</v>
          </cell>
          <cell r="L7101" t="str">
            <v>Airbus</v>
          </cell>
          <cell r="M7101" t="str">
            <v>Airbus A330-300P2F</v>
          </cell>
        </row>
        <row r="7102">
          <cell r="A7102">
            <v>669</v>
          </cell>
          <cell r="B7102">
            <v>770</v>
          </cell>
          <cell r="C7102" t="str">
            <v>669#770</v>
          </cell>
          <cell r="D7102">
            <v>24461</v>
          </cell>
          <cell r="E7102">
            <v>1</v>
          </cell>
          <cell r="F7102" t="str">
            <v>A</v>
          </cell>
          <cell r="G7102" t="str">
            <v>A</v>
          </cell>
          <cell r="H7102" t="str">
            <v/>
          </cell>
          <cell r="I7102" t="str">
            <v/>
          </cell>
          <cell r="J7102" t="str">
            <v/>
          </cell>
          <cell r="K7102" t="str">
            <v>Freighter</v>
          </cell>
          <cell r="L7102" t="str">
            <v>Airbus</v>
          </cell>
          <cell r="M7102" t="str">
            <v>Airbus A340-600NGF</v>
          </cell>
        </row>
        <row r="7103">
          <cell r="A7103">
            <v>570</v>
          </cell>
          <cell r="B7103">
            <v>770</v>
          </cell>
          <cell r="C7103" t="str">
            <v>570#770</v>
          </cell>
          <cell r="D7103">
            <v>24461</v>
          </cell>
          <cell r="E7103">
            <v>1</v>
          </cell>
          <cell r="F7103" t="str">
            <v>A</v>
          </cell>
          <cell r="G7103" t="str">
            <v>A</v>
          </cell>
          <cell r="H7103" t="str">
            <v/>
          </cell>
          <cell r="I7103" t="str">
            <v/>
          </cell>
          <cell r="J7103" t="str">
            <v/>
          </cell>
          <cell r="K7103" t="str">
            <v>Freighter</v>
          </cell>
          <cell r="L7103" t="str">
            <v>Boeing</v>
          </cell>
          <cell r="M7103" t="str">
            <v>Boeing 767-300BCF</v>
          </cell>
        </row>
        <row r="7104">
          <cell r="A7104">
            <v>569</v>
          </cell>
          <cell r="B7104">
            <v>770</v>
          </cell>
          <cell r="C7104" t="str">
            <v>569#770</v>
          </cell>
          <cell r="D7104">
            <v>24461</v>
          </cell>
          <cell r="E7104">
            <v>1</v>
          </cell>
          <cell r="F7104" t="str">
            <v>A</v>
          </cell>
          <cell r="G7104" t="str">
            <v>A</v>
          </cell>
          <cell r="H7104" t="str">
            <v/>
          </cell>
          <cell r="I7104" t="str">
            <v/>
          </cell>
          <cell r="J7104" t="str">
            <v/>
          </cell>
          <cell r="K7104" t="str">
            <v>Freighter</v>
          </cell>
          <cell r="L7104" t="str">
            <v>Boeing</v>
          </cell>
          <cell r="M7104" t="str">
            <v>Boeing 767-300F</v>
          </cell>
        </row>
        <row r="7105">
          <cell r="A7105">
            <v>627</v>
          </cell>
          <cell r="B7105">
            <v>770</v>
          </cell>
          <cell r="C7105" t="str">
            <v>627#770</v>
          </cell>
          <cell r="D7105">
            <v>24461</v>
          </cell>
          <cell r="E7105">
            <v>1</v>
          </cell>
          <cell r="F7105" t="str">
            <v>A</v>
          </cell>
          <cell r="G7105" t="str">
            <v>A</v>
          </cell>
          <cell r="H7105" t="str">
            <v/>
          </cell>
          <cell r="I7105" t="str">
            <v/>
          </cell>
          <cell r="J7105" t="str">
            <v/>
          </cell>
          <cell r="K7105" t="str">
            <v>Freighter</v>
          </cell>
          <cell r="L7105" t="str">
            <v>McDonnell</v>
          </cell>
          <cell r="M7105" t="str">
            <v>McDonnell Douglas MD-11F/CF</v>
          </cell>
        </row>
        <row r="7106">
          <cell r="A7106">
            <v>626</v>
          </cell>
          <cell r="B7106">
            <v>770</v>
          </cell>
          <cell r="C7106" t="str">
            <v>626#770</v>
          </cell>
          <cell r="D7106">
            <v>24461</v>
          </cell>
          <cell r="E7106">
            <v>1</v>
          </cell>
          <cell r="F7106" t="str">
            <v>A</v>
          </cell>
          <cell r="G7106" t="str">
            <v>A</v>
          </cell>
          <cell r="H7106" t="str">
            <v/>
          </cell>
          <cell r="I7106" t="str">
            <v/>
          </cell>
          <cell r="J7106" t="str">
            <v/>
          </cell>
          <cell r="K7106" t="str">
            <v>Freighter</v>
          </cell>
          <cell r="L7106" t="str">
            <v>McDonnell</v>
          </cell>
          <cell r="M7106" t="str">
            <v>McDonnell Douglas MD-11F/CF</v>
          </cell>
        </row>
        <row r="7107">
          <cell r="A7107">
            <v>565</v>
          </cell>
          <cell r="B7107">
            <v>770</v>
          </cell>
          <cell r="C7107" t="str">
            <v>565#770</v>
          </cell>
          <cell r="D7107">
            <v>24461</v>
          </cell>
          <cell r="E7107">
            <v>1</v>
          </cell>
          <cell r="F7107" t="str">
            <v>A</v>
          </cell>
          <cell r="G7107" t="str">
            <v>A</v>
          </cell>
          <cell r="H7107" t="str">
            <v/>
          </cell>
          <cell r="I7107" t="str">
            <v/>
          </cell>
          <cell r="J7107" t="str">
            <v/>
          </cell>
          <cell r="K7107" t="str">
            <v>Freighter</v>
          </cell>
          <cell r="L7107" t="str">
            <v>Airbus</v>
          </cell>
          <cell r="M7107" t="str">
            <v>Airbus A330-743L Beluga XL</v>
          </cell>
        </row>
        <row r="7108">
          <cell r="A7108">
            <v>644</v>
          </cell>
          <cell r="B7108">
            <v>770</v>
          </cell>
          <cell r="C7108" t="str">
            <v>644#770</v>
          </cell>
          <cell r="D7108">
            <v>24461</v>
          </cell>
          <cell r="E7108">
            <v>1</v>
          </cell>
          <cell r="F7108" t="str">
            <v>A</v>
          </cell>
          <cell r="G7108" t="str">
            <v>A</v>
          </cell>
          <cell r="H7108" t="str">
            <v/>
          </cell>
          <cell r="I7108" t="str">
            <v/>
          </cell>
          <cell r="J7108" t="str">
            <v/>
          </cell>
          <cell r="K7108" t="str">
            <v>Freighter</v>
          </cell>
          <cell r="L7108" t="str">
            <v>Airbus</v>
          </cell>
          <cell r="M7108" t="str">
            <v>Airbus A350F</v>
          </cell>
        </row>
        <row r="7109">
          <cell r="A7109">
            <v>592</v>
          </cell>
          <cell r="B7109">
            <v>770</v>
          </cell>
          <cell r="C7109" t="str">
            <v>592#770</v>
          </cell>
          <cell r="D7109">
            <v>24461</v>
          </cell>
          <cell r="E7109">
            <v>1</v>
          </cell>
          <cell r="F7109" t="str">
            <v>A</v>
          </cell>
          <cell r="G7109" t="str">
            <v>A</v>
          </cell>
          <cell r="H7109" t="str">
            <v/>
          </cell>
          <cell r="I7109" t="str">
            <v/>
          </cell>
          <cell r="J7109" t="str">
            <v/>
          </cell>
          <cell r="K7109" t="str">
            <v>Freighter</v>
          </cell>
          <cell r="L7109" t="str">
            <v>Boeing</v>
          </cell>
          <cell r="M7109" t="str">
            <v>Boeing 747-400CF</v>
          </cell>
        </row>
        <row r="7110">
          <cell r="A7110">
            <v>593</v>
          </cell>
          <cell r="B7110">
            <v>770</v>
          </cell>
          <cell r="C7110" t="str">
            <v>593#770</v>
          </cell>
          <cell r="D7110">
            <v>24461</v>
          </cell>
          <cell r="E7110">
            <v>1</v>
          </cell>
          <cell r="F7110" t="str">
            <v>A</v>
          </cell>
          <cell r="G7110" t="str">
            <v>A</v>
          </cell>
          <cell r="H7110" t="str">
            <v/>
          </cell>
          <cell r="I7110" t="str">
            <v/>
          </cell>
          <cell r="J7110" t="str">
            <v/>
          </cell>
          <cell r="K7110" t="str">
            <v>Freighter</v>
          </cell>
          <cell r="L7110" t="str">
            <v>Boeing</v>
          </cell>
          <cell r="M7110" t="str">
            <v>Boeing 747-400CF</v>
          </cell>
        </row>
        <row r="7111">
          <cell r="A7111">
            <v>629</v>
          </cell>
          <cell r="B7111">
            <v>770</v>
          </cell>
          <cell r="C7111" t="str">
            <v>629#770</v>
          </cell>
          <cell r="D7111">
            <v>24461</v>
          </cell>
          <cell r="E7111">
            <v>1</v>
          </cell>
          <cell r="F7111" t="str">
            <v>A</v>
          </cell>
          <cell r="G7111" t="str">
            <v>A</v>
          </cell>
          <cell r="H7111" t="str">
            <v/>
          </cell>
          <cell r="I7111" t="str">
            <v/>
          </cell>
          <cell r="J7111" t="str">
            <v/>
          </cell>
          <cell r="K7111" t="str">
            <v>Freighter</v>
          </cell>
          <cell r="L7111" t="str">
            <v>Boeing</v>
          </cell>
          <cell r="M7111" t="str">
            <v>Boeing 747-400F/ERF</v>
          </cell>
        </row>
        <row r="7112">
          <cell r="A7112">
            <v>628</v>
          </cell>
          <cell r="B7112">
            <v>770</v>
          </cell>
          <cell r="C7112" t="str">
            <v>628#770</v>
          </cell>
          <cell r="D7112">
            <v>24461</v>
          </cell>
          <cell r="E7112">
            <v>1</v>
          </cell>
          <cell r="F7112" t="str">
            <v>A</v>
          </cell>
          <cell r="G7112" t="str">
            <v>A</v>
          </cell>
          <cell r="H7112" t="str">
            <v/>
          </cell>
          <cell r="I7112" t="str">
            <v/>
          </cell>
          <cell r="J7112" t="str">
            <v/>
          </cell>
          <cell r="K7112" t="str">
            <v>Freighter</v>
          </cell>
          <cell r="L7112" t="str">
            <v>Boeing</v>
          </cell>
          <cell r="M7112" t="str">
            <v>Boeing 747-400F/ERF</v>
          </cell>
        </row>
        <row r="7113">
          <cell r="A7113">
            <v>630</v>
          </cell>
          <cell r="B7113">
            <v>770</v>
          </cell>
          <cell r="C7113" t="str">
            <v>630#770</v>
          </cell>
          <cell r="D7113">
            <v>24461</v>
          </cell>
          <cell r="E7113">
            <v>1</v>
          </cell>
          <cell r="F7113" t="str">
            <v>A</v>
          </cell>
          <cell r="G7113" t="str">
            <v>A</v>
          </cell>
          <cell r="H7113" t="str">
            <v/>
          </cell>
          <cell r="I7113" t="str">
            <v/>
          </cell>
          <cell r="J7113" t="str">
            <v/>
          </cell>
          <cell r="K7113" t="str">
            <v>Freighter</v>
          </cell>
          <cell r="L7113" t="str">
            <v>Boeing</v>
          </cell>
          <cell r="M7113" t="str">
            <v>Boeing 747-400F/ERF</v>
          </cell>
        </row>
        <row r="7114">
          <cell r="A7114">
            <v>659</v>
          </cell>
          <cell r="B7114">
            <v>770</v>
          </cell>
          <cell r="C7114" t="str">
            <v>659#770</v>
          </cell>
          <cell r="D7114">
            <v>24461</v>
          </cell>
          <cell r="E7114">
            <v>1</v>
          </cell>
          <cell r="F7114" t="str">
            <v>A</v>
          </cell>
          <cell r="G7114" t="str">
            <v>A</v>
          </cell>
          <cell r="H7114" t="str">
            <v/>
          </cell>
          <cell r="I7114" t="str">
            <v/>
          </cell>
          <cell r="J7114" t="str">
            <v/>
          </cell>
          <cell r="K7114" t="str">
            <v>Freighter</v>
          </cell>
          <cell r="L7114" t="str">
            <v>Boeing</v>
          </cell>
          <cell r="M7114" t="str">
            <v>Boeing 777XF: 777-9</v>
          </cell>
        </row>
        <row r="7115">
          <cell r="A7115">
            <v>632</v>
          </cell>
          <cell r="B7115">
            <v>770</v>
          </cell>
          <cell r="C7115" t="str">
            <v>632#770</v>
          </cell>
          <cell r="D7115">
            <v>24461</v>
          </cell>
          <cell r="E7115">
            <v>1</v>
          </cell>
          <cell r="F7115" t="str">
            <v>A</v>
          </cell>
          <cell r="G7115" t="str">
            <v>A</v>
          </cell>
          <cell r="H7115" t="str">
            <v/>
          </cell>
          <cell r="I7115" t="str">
            <v/>
          </cell>
          <cell r="J7115" t="str">
            <v/>
          </cell>
          <cell r="K7115" t="str">
            <v>Freighter</v>
          </cell>
          <cell r="L7115" t="str">
            <v>Airbus</v>
          </cell>
          <cell r="M7115" t="str">
            <v>A300-600F/RF</v>
          </cell>
        </row>
        <row r="7116">
          <cell r="A7116">
            <v>631</v>
          </cell>
          <cell r="B7116">
            <v>770</v>
          </cell>
          <cell r="C7116" t="str">
            <v>631#770</v>
          </cell>
          <cell r="D7116">
            <v>24461</v>
          </cell>
          <cell r="E7116">
            <v>1</v>
          </cell>
          <cell r="F7116" t="str">
            <v>A</v>
          </cell>
          <cell r="G7116" t="str">
            <v>A</v>
          </cell>
          <cell r="H7116" t="str">
            <v/>
          </cell>
          <cell r="I7116" t="str">
            <v/>
          </cell>
          <cell r="J7116" t="str">
            <v/>
          </cell>
          <cell r="K7116" t="str">
            <v>Freighter</v>
          </cell>
          <cell r="L7116" t="str">
            <v>Airbus</v>
          </cell>
          <cell r="M7116" t="str">
            <v>A300-600F/RF</v>
          </cell>
        </row>
        <row r="7117">
          <cell r="A7117">
            <v>566</v>
          </cell>
          <cell r="B7117">
            <v>770</v>
          </cell>
          <cell r="C7117" t="str">
            <v>566#770</v>
          </cell>
          <cell r="D7117">
            <v>24461</v>
          </cell>
          <cell r="E7117">
            <v>1</v>
          </cell>
          <cell r="F7117" t="str">
            <v>A</v>
          </cell>
          <cell r="G7117" t="str">
            <v>A</v>
          </cell>
          <cell r="H7117" t="str">
            <v/>
          </cell>
          <cell r="I7117" t="str">
            <v/>
          </cell>
          <cell r="J7117" t="str">
            <v/>
          </cell>
          <cell r="K7117" t="str">
            <v>Freighter</v>
          </cell>
          <cell r="L7117" t="str">
            <v>Airbus</v>
          </cell>
          <cell r="M7117" t="str">
            <v>Airbus A300-600ST Beluga</v>
          </cell>
        </row>
        <row r="7118">
          <cell r="A7118">
            <v>678</v>
          </cell>
          <cell r="B7118">
            <v>770</v>
          </cell>
          <cell r="C7118" t="str">
            <v>678#770</v>
          </cell>
          <cell r="D7118">
            <v>24461</v>
          </cell>
          <cell r="E7118">
            <v>1</v>
          </cell>
          <cell r="F7118" t="str">
            <v>A</v>
          </cell>
          <cell r="G7118" t="str">
            <v>A</v>
          </cell>
          <cell r="H7118" t="str">
            <v/>
          </cell>
          <cell r="I7118" t="str">
            <v/>
          </cell>
          <cell r="J7118" t="str">
            <v/>
          </cell>
          <cell r="K7118" t="str">
            <v>Business Jet</v>
          </cell>
          <cell r="L7118" t="str">
            <v>Airbus</v>
          </cell>
          <cell r="M7118" t="str">
            <v>Airbus ACJ330-200</v>
          </cell>
        </row>
        <row r="7119">
          <cell r="A7119">
            <v>553</v>
          </cell>
          <cell r="B7119">
            <v>770</v>
          </cell>
          <cell r="C7119" t="str">
            <v>553#770</v>
          </cell>
          <cell r="D7119">
            <v>24461</v>
          </cell>
          <cell r="E7119">
            <v>1</v>
          </cell>
          <cell r="F7119" t="str">
            <v>A</v>
          </cell>
          <cell r="G7119" t="str">
            <v>A</v>
          </cell>
          <cell r="H7119" t="str">
            <v/>
          </cell>
          <cell r="I7119" t="str">
            <v/>
          </cell>
          <cell r="J7119" t="str">
            <v/>
          </cell>
          <cell r="K7119" t="str">
            <v>Business Jet</v>
          </cell>
          <cell r="L7119" t="str">
            <v>Boeing</v>
          </cell>
          <cell r="M7119" t="str">
            <v>Boeing BBJ 777X</v>
          </cell>
        </row>
        <row r="7120">
          <cell r="A7120">
            <v>519</v>
          </cell>
          <cell r="B7120">
            <v>770</v>
          </cell>
          <cell r="C7120" t="str">
            <v>519#770</v>
          </cell>
          <cell r="D7120">
            <v>24461</v>
          </cell>
          <cell r="E7120">
            <v>1</v>
          </cell>
          <cell r="F7120" t="str">
            <v>A</v>
          </cell>
          <cell r="G7120" t="str">
            <v>A</v>
          </cell>
          <cell r="H7120" t="str">
            <v/>
          </cell>
          <cell r="I7120" t="str">
            <v/>
          </cell>
          <cell r="J7120" t="str">
            <v/>
          </cell>
          <cell r="K7120" t="str">
            <v>Large Commercial Aircraft</v>
          </cell>
          <cell r="L7120" t="str">
            <v>Airbus</v>
          </cell>
          <cell r="M7120" t="str">
            <v>Airbus A330-300</v>
          </cell>
        </row>
        <row r="7121">
          <cell r="A7121">
            <v>214</v>
          </cell>
          <cell r="B7121">
            <v>770</v>
          </cell>
          <cell r="C7121" t="str">
            <v>214#770</v>
          </cell>
          <cell r="D7121">
            <v>24461</v>
          </cell>
          <cell r="E7121">
            <v>1</v>
          </cell>
          <cell r="F7121" t="str">
            <v>A</v>
          </cell>
          <cell r="G7121" t="str">
            <v>A</v>
          </cell>
          <cell r="H7121" t="str">
            <v/>
          </cell>
          <cell r="I7121" t="str">
            <v/>
          </cell>
          <cell r="J7121" t="str">
            <v/>
          </cell>
          <cell r="K7121" t="str">
            <v>Large Commercial Aircraft</v>
          </cell>
          <cell r="L7121" t="str">
            <v>Airbus</v>
          </cell>
          <cell r="M7121" t="str">
            <v>Airbus A330-800neo</v>
          </cell>
        </row>
        <row r="7122">
          <cell r="A7122">
            <v>215</v>
          </cell>
          <cell r="B7122">
            <v>770</v>
          </cell>
          <cell r="C7122" t="str">
            <v>215#770</v>
          </cell>
          <cell r="D7122">
            <v>24461</v>
          </cell>
          <cell r="E7122">
            <v>1</v>
          </cell>
          <cell r="F7122" t="str">
            <v>A</v>
          </cell>
          <cell r="G7122" t="str">
            <v>A</v>
          </cell>
          <cell r="H7122" t="str">
            <v/>
          </cell>
          <cell r="I7122" t="str">
            <v/>
          </cell>
          <cell r="J7122" t="str">
            <v/>
          </cell>
          <cell r="K7122" t="str">
            <v>Large Commercial Aircraft</v>
          </cell>
          <cell r="L7122" t="str">
            <v>Airbus</v>
          </cell>
          <cell r="M7122" t="str">
            <v>Airbus A330-900neo</v>
          </cell>
        </row>
        <row r="7123">
          <cell r="A7123">
            <v>304</v>
          </cell>
          <cell r="B7123">
            <v>770</v>
          </cell>
          <cell r="C7123" t="str">
            <v>304#770</v>
          </cell>
          <cell r="D7123">
            <v>24461</v>
          </cell>
          <cell r="E7123">
            <v>1</v>
          </cell>
          <cell r="F7123" t="str">
            <v>A</v>
          </cell>
          <cell r="G7123" t="str">
            <v>A</v>
          </cell>
          <cell r="H7123" t="str">
            <v/>
          </cell>
          <cell r="I7123" t="str">
            <v/>
          </cell>
          <cell r="J7123" t="str">
            <v/>
          </cell>
          <cell r="K7123" t="str">
            <v>Large Commercial Aircraft</v>
          </cell>
          <cell r="L7123" t="str">
            <v>Airbus</v>
          </cell>
          <cell r="M7123" t="str">
            <v>Airbus A340-200/300</v>
          </cell>
        </row>
        <row r="7124">
          <cell r="A7124">
            <v>5</v>
          </cell>
          <cell r="B7124">
            <v>770</v>
          </cell>
          <cell r="C7124" t="str">
            <v>5#770</v>
          </cell>
          <cell r="D7124">
            <v>24461</v>
          </cell>
          <cell r="E7124">
            <v>1</v>
          </cell>
          <cell r="F7124" t="str">
            <v>A</v>
          </cell>
          <cell r="G7124" t="str">
            <v>A</v>
          </cell>
          <cell r="H7124" t="str">
            <v/>
          </cell>
          <cell r="I7124" t="str">
            <v/>
          </cell>
          <cell r="J7124" t="str">
            <v/>
          </cell>
          <cell r="K7124" t="str">
            <v>Large Commercial Aircraft</v>
          </cell>
          <cell r="L7124" t="str">
            <v>Airbus</v>
          </cell>
          <cell r="M7124" t="str">
            <v>Airbus A340-500/600</v>
          </cell>
        </row>
        <row r="7125">
          <cell r="A7125">
            <v>305</v>
          </cell>
          <cell r="B7125">
            <v>770</v>
          </cell>
          <cell r="C7125" t="str">
            <v>305#770</v>
          </cell>
          <cell r="D7125">
            <v>24461</v>
          </cell>
          <cell r="E7125">
            <v>1</v>
          </cell>
          <cell r="F7125" t="str">
            <v>A</v>
          </cell>
          <cell r="G7125" t="str">
            <v>A</v>
          </cell>
          <cell r="H7125" t="str">
            <v/>
          </cell>
          <cell r="I7125" t="str">
            <v/>
          </cell>
          <cell r="J7125" t="str">
            <v/>
          </cell>
          <cell r="K7125" t="str">
            <v>Large Commercial Aircraft</v>
          </cell>
          <cell r="L7125" t="str">
            <v>Airbus</v>
          </cell>
          <cell r="M7125" t="str">
            <v>Airbus A300</v>
          </cell>
        </row>
        <row r="7126">
          <cell r="A7126">
            <v>532</v>
          </cell>
          <cell r="B7126">
            <v>770</v>
          </cell>
          <cell r="C7126" t="str">
            <v>532#770</v>
          </cell>
          <cell r="D7126">
            <v>24461</v>
          </cell>
          <cell r="E7126">
            <v>1</v>
          </cell>
          <cell r="F7126" t="str">
            <v>A</v>
          </cell>
          <cell r="G7126" t="str">
            <v>A</v>
          </cell>
          <cell r="H7126" t="str">
            <v/>
          </cell>
          <cell r="I7126" t="str">
            <v/>
          </cell>
          <cell r="J7126" t="str">
            <v/>
          </cell>
          <cell r="K7126" t="str">
            <v>Large Commercial Aircraft</v>
          </cell>
          <cell r="L7126" t="str">
            <v>Airbus</v>
          </cell>
          <cell r="M7126" t="str">
            <v>Airbus A300</v>
          </cell>
        </row>
        <row r="7127">
          <cell r="A7127">
            <v>12</v>
          </cell>
          <cell r="B7127">
            <v>770</v>
          </cell>
          <cell r="C7127" t="str">
            <v>12#770</v>
          </cell>
          <cell r="D7127">
            <v>24461</v>
          </cell>
          <cell r="E7127">
            <v>1</v>
          </cell>
          <cell r="F7127" t="str">
            <v>A</v>
          </cell>
          <cell r="G7127" t="str">
            <v>A</v>
          </cell>
          <cell r="H7127" t="str">
            <v/>
          </cell>
          <cell r="I7127" t="str">
            <v/>
          </cell>
          <cell r="J7127" t="str">
            <v/>
          </cell>
          <cell r="K7127" t="str">
            <v>Large Commercial Aircraft</v>
          </cell>
          <cell r="L7127" t="str">
            <v>Boeing</v>
          </cell>
          <cell r="M7127" t="str">
            <v>Boeing 767</v>
          </cell>
        </row>
        <row r="7128">
          <cell r="A7128">
            <v>537</v>
          </cell>
          <cell r="B7128">
            <v>770</v>
          </cell>
          <cell r="C7128" t="str">
            <v>537#770</v>
          </cell>
          <cell r="D7128">
            <v>24461</v>
          </cell>
          <cell r="E7128">
            <v>1</v>
          </cell>
          <cell r="F7128" t="str">
            <v>A</v>
          </cell>
          <cell r="G7128" t="str">
            <v>A</v>
          </cell>
          <cell r="H7128" t="str">
            <v/>
          </cell>
          <cell r="I7128" t="str">
            <v/>
          </cell>
          <cell r="J7128" t="str">
            <v/>
          </cell>
          <cell r="K7128" t="str">
            <v>Large Commercial Aircraft</v>
          </cell>
          <cell r="L7128" t="str">
            <v>Boeing</v>
          </cell>
          <cell r="M7128" t="str">
            <v>Boeing 767</v>
          </cell>
        </row>
        <row r="7129">
          <cell r="A7129">
            <v>538</v>
          </cell>
          <cell r="B7129">
            <v>770</v>
          </cell>
          <cell r="C7129" t="str">
            <v>538#770</v>
          </cell>
          <cell r="D7129">
            <v>24461</v>
          </cell>
          <cell r="E7129">
            <v>1</v>
          </cell>
          <cell r="F7129" t="str">
            <v>A</v>
          </cell>
          <cell r="G7129" t="str">
            <v>A</v>
          </cell>
          <cell r="H7129" t="str">
            <v/>
          </cell>
          <cell r="I7129" t="str">
            <v/>
          </cell>
          <cell r="J7129" t="str">
            <v/>
          </cell>
          <cell r="K7129" t="str">
            <v>Large Commercial Aircraft</v>
          </cell>
          <cell r="L7129" t="str">
            <v>Boeing</v>
          </cell>
          <cell r="M7129" t="str">
            <v>Boeing 767</v>
          </cell>
        </row>
        <row r="7130">
          <cell r="A7130">
            <v>539</v>
          </cell>
          <cell r="B7130">
            <v>770</v>
          </cell>
          <cell r="C7130" t="str">
            <v>539#770</v>
          </cell>
          <cell r="D7130">
            <v>24461</v>
          </cell>
          <cell r="E7130">
            <v>1</v>
          </cell>
          <cell r="F7130" t="str">
            <v>A</v>
          </cell>
          <cell r="G7130" t="str">
            <v>A</v>
          </cell>
          <cell r="H7130" t="str">
            <v/>
          </cell>
          <cell r="I7130" t="str">
            <v/>
          </cell>
          <cell r="J7130" t="str">
            <v/>
          </cell>
          <cell r="K7130" t="str">
            <v>Large Commercial Aircraft</v>
          </cell>
          <cell r="L7130" t="str">
            <v>Boeing</v>
          </cell>
          <cell r="M7130" t="str">
            <v>Boeing 777: 777-200ER</v>
          </cell>
        </row>
        <row r="7131">
          <cell r="A7131">
            <v>302</v>
          </cell>
          <cell r="B7131">
            <v>770</v>
          </cell>
          <cell r="C7131" t="str">
            <v>302#770</v>
          </cell>
          <cell r="D7131">
            <v>24461</v>
          </cell>
          <cell r="E7131">
            <v>1</v>
          </cell>
          <cell r="F7131" t="str">
            <v>A</v>
          </cell>
          <cell r="G7131" t="str">
            <v>A</v>
          </cell>
          <cell r="H7131" t="str">
            <v/>
          </cell>
          <cell r="I7131" t="str">
            <v/>
          </cell>
          <cell r="J7131" t="str">
            <v/>
          </cell>
          <cell r="K7131" t="str">
            <v>Large Commercial Aircraft</v>
          </cell>
          <cell r="L7131" t="str">
            <v>Boeing</v>
          </cell>
          <cell r="M7131" t="str">
            <v>Boeing 777: 777-200ER</v>
          </cell>
        </row>
        <row r="7132">
          <cell r="A7132">
            <v>579</v>
          </cell>
          <cell r="B7132">
            <v>770</v>
          </cell>
          <cell r="C7132" t="str">
            <v>579#770</v>
          </cell>
          <cell r="D7132">
            <v>24461</v>
          </cell>
          <cell r="E7132">
            <v>1</v>
          </cell>
          <cell r="F7132" t="str">
            <v>A</v>
          </cell>
          <cell r="G7132" t="str">
            <v>A</v>
          </cell>
          <cell r="H7132" t="str">
            <v/>
          </cell>
          <cell r="I7132" t="str">
            <v/>
          </cell>
          <cell r="J7132" t="str">
            <v/>
          </cell>
          <cell r="K7132" t="str">
            <v>Large Commercial Aircraft</v>
          </cell>
          <cell r="L7132" t="str">
            <v>Boeing</v>
          </cell>
          <cell r="M7132" t="str">
            <v>Boeing 777: 777-200ER</v>
          </cell>
        </row>
        <row r="7133">
          <cell r="A7133">
            <v>303</v>
          </cell>
          <cell r="B7133">
            <v>770</v>
          </cell>
          <cell r="C7133" t="str">
            <v>303#770</v>
          </cell>
          <cell r="D7133">
            <v>24461</v>
          </cell>
          <cell r="E7133">
            <v>1</v>
          </cell>
          <cell r="F7133" t="str">
            <v>A</v>
          </cell>
          <cell r="G7133" t="str">
            <v>A</v>
          </cell>
          <cell r="H7133" t="str">
            <v/>
          </cell>
          <cell r="I7133" t="str">
            <v/>
          </cell>
          <cell r="J7133" t="str">
            <v/>
          </cell>
          <cell r="K7133" t="str">
            <v>Large Commercial Aircraft</v>
          </cell>
          <cell r="L7133" t="str">
            <v>Boeing</v>
          </cell>
          <cell r="M7133" t="str">
            <v>Boeing 777: 777-300</v>
          </cell>
        </row>
        <row r="7134">
          <cell r="A7134">
            <v>597</v>
          </cell>
          <cell r="B7134">
            <v>770</v>
          </cell>
          <cell r="C7134" t="str">
            <v>597#770</v>
          </cell>
          <cell r="D7134">
            <v>24461</v>
          </cell>
          <cell r="E7134">
            <v>1</v>
          </cell>
          <cell r="F7134" t="str">
            <v>A</v>
          </cell>
          <cell r="G7134" t="str">
            <v>A</v>
          </cell>
          <cell r="H7134" t="str">
            <v/>
          </cell>
          <cell r="I7134" t="str">
            <v/>
          </cell>
          <cell r="J7134" t="str">
            <v/>
          </cell>
          <cell r="K7134" t="str">
            <v>Large Commercial Aircraft</v>
          </cell>
          <cell r="L7134" t="str">
            <v>Boeing</v>
          </cell>
          <cell r="M7134" t="str">
            <v>Boeing 777: 777-300</v>
          </cell>
        </row>
        <row r="7135">
          <cell r="A7135">
            <v>530</v>
          </cell>
          <cell r="B7135">
            <v>770</v>
          </cell>
          <cell r="C7135" t="str">
            <v>530#770</v>
          </cell>
          <cell r="D7135">
            <v>24461</v>
          </cell>
          <cell r="E7135">
            <v>1</v>
          </cell>
          <cell r="F7135" t="str">
            <v>A</v>
          </cell>
          <cell r="G7135" t="str">
            <v>A</v>
          </cell>
          <cell r="H7135" t="str">
            <v/>
          </cell>
          <cell r="I7135" t="str">
            <v/>
          </cell>
          <cell r="J7135" t="str">
            <v/>
          </cell>
          <cell r="K7135" t="str">
            <v>Large Commercial Aircraft</v>
          </cell>
          <cell r="L7135" t="str">
            <v>Boeing</v>
          </cell>
          <cell r="M7135" t="str">
            <v>Boeing 747-400</v>
          </cell>
        </row>
        <row r="7136">
          <cell r="A7136">
            <v>301</v>
          </cell>
          <cell r="B7136">
            <v>770</v>
          </cell>
          <cell r="C7136" t="str">
            <v>301#770</v>
          </cell>
          <cell r="D7136">
            <v>24461</v>
          </cell>
          <cell r="E7136">
            <v>1</v>
          </cell>
          <cell r="F7136" t="str">
            <v>A</v>
          </cell>
          <cell r="G7136" t="str">
            <v>A</v>
          </cell>
          <cell r="H7136" t="str">
            <v/>
          </cell>
          <cell r="I7136" t="str">
            <v/>
          </cell>
          <cell r="J7136" t="str">
            <v/>
          </cell>
          <cell r="K7136" t="str">
            <v>Large Commercial Aircraft</v>
          </cell>
          <cell r="L7136" t="str">
            <v>Boeing</v>
          </cell>
          <cell r="M7136" t="str">
            <v>Boeing 747-400</v>
          </cell>
        </row>
        <row r="7137">
          <cell r="A7137">
            <v>531</v>
          </cell>
          <cell r="B7137">
            <v>770</v>
          </cell>
          <cell r="C7137" t="str">
            <v>531#770</v>
          </cell>
          <cell r="D7137">
            <v>24461</v>
          </cell>
          <cell r="E7137">
            <v>1</v>
          </cell>
          <cell r="F7137" t="str">
            <v>A</v>
          </cell>
          <cell r="G7137" t="str">
            <v>A</v>
          </cell>
          <cell r="H7137" t="str">
            <v/>
          </cell>
          <cell r="I7137" t="str">
            <v/>
          </cell>
          <cell r="J7137" t="str">
            <v/>
          </cell>
          <cell r="K7137" t="str">
            <v>Large Commercial Aircraft</v>
          </cell>
          <cell r="L7137" t="str">
            <v>Boeing</v>
          </cell>
          <cell r="M7137" t="str">
            <v>Boeing 747-400</v>
          </cell>
        </row>
        <row r="7138">
          <cell r="A7138">
            <v>212</v>
          </cell>
          <cell r="B7138">
            <v>770</v>
          </cell>
          <cell r="C7138" t="str">
            <v>212#770</v>
          </cell>
          <cell r="D7138">
            <v>24461</v>
          </cell>
          <cell r="E7138">
            <v>1</v>
          </cell>
          <cell r="F7138" t="str">
            <v>A</v>
          </cell>
          <cell r="G7138" t="str">
            <v>A</v>
          </cell>
          <cell r="H7138" t="str">
            <v/>
          </cell>
          <cell r="I7138" t="str">
            <v/>
          </cell>
          <cell r="J7138" t="str">
            <v/>
          </cell>
          <cell r="K7138" t="str">
            <v>Large Commercial Aircraft</v>
          </cell>
          <cell r="L7138" t="str">
            <v>Airbus</v>
          </cell>
          <cell r="M7138" t="str">
            <v>Airbus A330-200</v>
          </cell>
        </row>
        <row r="7139">
          <cell r="A7139">
            <v>516</v>
          </cell>
          <cell r="B7139">
            <v>770</v>
          </cell>
          <cell r="C7139" t="str">
            <v>516#770</v>
          </cell>
          <cell r="D7139">
            <v>24461</v>
          </cell>
          <cell r="E7139">
            <v>1</v>
          </cell>
          <cell r="F7139" t="str">
            <v>A</v>
          </cell>
          <cell r="G7139" t="str">
            <v>A</v>
          </cell>
          <cell r="H7139" t="str">
            <v/>
          </cell>
          <cell r="I7139" t="str">
            <v/>
          </cell>
          <cell r="J7139" t="str">
            <v/>
          </cell>
          <cell r="K7139" t="str">
            <v>Large Commercial Aircraft</v>
          </cell>
          <cell r="L7139" t="str">
            <v>Airbus</v>
          </cell>
          <cell r="M7139" t="str">
            <v>Airbus A330-200</v>
          </cell>
        </row>
        <row r="7140">
          <cell r="A7140">
            <v>517</v>
          </cell>
          <cell r="B7140">
            <v>770</v>
          </cell>
          <cell r="C7140" t="str">
            <v>517#770</v>
          </cell>
          <cell r="D7140">
            <v>24461</v>
          </cell>
          <cell r="E7140">
            <v>1</v>
          </cell>
          <cell r="F7140" t="str">
            <v>A</v>
          </cell>
          <cell r="G7140" t="str">
            <v>A</v>
          </cell>
          <cell r="H7140" t="str">
            <v/>
          </cell>
          <cell r="I7140" t="str">
            <v/>
          </cell>
          <cell r="J7140" t="str">
            <v/>
          </cell>
          <cell r="K7140" t="str">
            <v>Large Commercial Aircraft</v>
          </cell>
          <cell r="L7140" t="str">
            <v>Airbus</v>
          </cell>
          <cell r="M7140" t="str">
            <v>Airbus A330-200</v>
          </cell>
        </row>
        <row r="7141">
          <cell r="A7141">
            <v>213</v>
          </cell>
          <cell r="B7141">
            <v>770</v>
          </cell>
          <cell r="C7141" t="str">
            <v>213#770</v>
          </cell>
          <cell r="D7141">
            <v>24461</v>
          </cell>
          <cell r="E7141">
            <v>1</v>
          </cell>
          <cell r="F7141" t="str">
            <v>A</v>
          </cell>
          <cell r="G7141" t="str">
            <v>A</v>
          </cell>
          <cell r="H7141" t="str">
            <v/>
          </cell>
          <cell r="I7141" t="str">
            <v/>
          </cell>
          <cell r="J7141" t="str">
            <v/>
          </cell>
          <cell r="K7141" t="str">
            <v>Large Commercial Aircraft</v>
          </cell>
          <cell r="L7141" t="str">
            <v>Airbus</v>
          </cell>
          <cell r="M7141" t="str">
            <v>Airbus A330-300</v>
          </cell>
        </row>
        <row r="7142">
          <cell r="A7142">
            <v>518</v>
          </cell>
          <cell r="B7142">
            <v>770</v>
          </cell>
          <cell r="C7142" t="str">
            <v>518#770</v>
          </cell>
          <cell r="D7142">
            <v>24461</v>
          </cell>
          <cell r="E7142">
            <v>1</v>
          </cell>
          <cell r="F7142" t="str">
            <v>A</v>
          </cell>
          <cell r="G7142" t="str">
            <v>A</v>
          </cell>
          <cell r="H7142">
            <v>25000</v>
          </cell>
          <cell r="I7142">
            <v>-2.1559999999999999E-2</v>
          </cell>
          <cell r="J7142" t="str">
            <v/>
          </cell>
          <cell r="K7142" t="str">
            <v>Large Commercial Aircraft</v>
          </cell>
          <cell r="L7142" t="str">
            <v>Airbus</v>
          </cell>
          <cell r="M7142" t="str">
            <v>Airbus A330-300</v>
          </cell>
        </row>
        <row r="7143">
          <cell r="A7143">
            <v>216</v>
          </cell>
          <cell r="B7143">
            <v>770</v>
          </cell>
          <cell r="C7143" t="str">
            <v>216#770</v>
          </cell>
          <cell r="D7143">
            <v>31799</v>
          </cell>
          <cell r="E7143">
            <v>1</v>
          </cell>
          <cell r="F7143" t="str">
            <v>B</v>
          </cell>
          <cell r="G7143" t="str">
            <v>B (130% A) [$24,461]</v>
          </cell>
          <cell r="H7143" t="str">
            <v/>
          </cell>
          <cell r="I7143" t="str">
            <v/>
          </cell>
          <cell r="J7143" t="str">
            <v/>
          </cell>
          <cell r="K7143" t="str">
            <v>Large Commercial Aircraft</v>
          </cell>
          <cell r="L7143" t="str">
            <v>Airbus</v>
          </cell>
          <cell r="M7143" t="str">
            <v>Airbus A380</v>
          </cell>
        </row>
        <row r="7144">
          <cell r="A7144">
            <v>520</v>
          </cell>
          <cell r="B7144">
            <v>770</v>
          </cell>
          <cell r="C7144" t="str">
            <v>520#770</v>
          </cell>
          <cell r="D7144">
            <v>31799</v>
          </cell>
          <cell r="E7144">
            <v>1</v>
          </cell>
          <cell r="F7144" t="str">
            <v>B</v>
          </cell>
          <cell r="G7144" t="str">
            <v>B (130% A) [$24,461]</v>
          </cell>
          <cell r="H7144" t="str">
            <v/>
          </cell>
          <cell r="I7144" t="str">
            <v/>
          </cell>
          <cell r="J7144" t="str">
            <v/>
          </cell>
          <cell r="K7144" t="str">
            <v>Large Commercial Aircraft</v>
          </cell>
          <cell r="L7144" t="str">
            <v>Airbus</v>
          </cell>
          <cell r="M7144" t="str">
            <v>Airbus A380</v>
          </cell>
        </row>
        <row r="7145">
          <cell r="A7145">
            <v>550</v>
          </cell>
          <cell r="B7145">
            <v>771</v>
          </cell>
          <cell r="C7145" t="str">
            <v>550#771</v>
          </cell>
          <cell r="D7145">
            <v>9090</v>
          </cell>
          <cell r="E7145">
            <v>4</v>
          </cell>
          <cell r="F7145" t="str">
            <v>A</v>
          </cell>
          <cell r="G7145" t="str">
            <v>A</v>
          </cell>
          <cell r="H7145" t="str">
            <v/>
          </cell>
          <cell r="I7145" t="str">
            <v/>
          </cell>
          <cell r="J7145" t="str">
            <v/>
          </cell>
          <cell r="K7145" t="str">
            <v>Business Jet</v>
          </cell>
          <cell r="L7145" t="str">
            <v>Cirrus</v>
          </cell>
          <cell r="M7145" t="str">
            <v>Cirrus Vision Jet SF50</v>
          </cell>
        </row>
        <row r="7146">
          <cell r="A7146">
            <v>41</v>
          </cell>
          <cell r="B7146">
            <v>771</v>
          </cell>
          <cell r="C7146" t="str">
            <v>41#771</v>
          </cell>
          <cell r="D7146">
            <v>9090</v>
          </cell>
          <cell r="E7146">
            <v>4</v>
          </cell>
          <cell r="F7146" t="str">
            <v>A</v>
          </cell>
          <cell r="G7146" t="str">
            <v>A</v>
          </cell>
          <cell r="H7146" t="str">
            <v/>
          </cell>
          <cell r="I7146" t="str">
            <v/>
          </cell>
          <cell r="J7146" t="str">
            <v/>
          </cell>
          <cell r="K7146" t="str">
            <v>Business Jet</v>
          </cell>
          <cell r="L7146" t="str">
            <v>Cessna</v>
          </cell>
          <cell r="M7146" t="str">
            <v>Cessna Citation M2</v>
          </cell>
        </row>
        <row r="7147">
          <cell r="A7147">
            <v>44</v>
          </cell>
          <cell r="B7147">
            <v>771</v>
          </cell>
          <cell r="C7147" t="str">
            <v>44#771</v>
          </cell>
          <cell r="D7147">
            <v>9090</v>
          </cell>
          <cell r="E7147">
            <v>4</v>
          </cell>
          <cell r="F7147" t="str">
            <v>A</v>
          </cell>
          <cell r="G7147" t="str">
            <v>A</v>
          </cell>
          <cell r="H7147" t="str">
            <v/>
          </cell>
          <cell r="I7147" t="str">
            <v/>
          </cell>
          <cell r="J7147" t="str">
            <v/>
          </cell>
          <cell r="K7147" t="str">
            <v>Business Jet</v>
          </cell>
          <cell r="L7147" t="str">
            <v>Cessna</v>
          </cell>
          <cell r="M7147" t="str">
            <v>Cessna Citation Mustang</v>
          </cell>
        </row>
        <row r="7148">
          <cell r="A7148">
            <v>70</v>
          </cell>
          <cell r="B7148">
            <v>771</v>
          </cell>
          <cell r="C7148" t="str">
            <v>70#771</v>
          </cell>
          <cell r="D7148">
            <v>9090</v>
          </cell>
          <cell r="E7148">
            <v>4</v>
          </cell>
          <cell r="F7148" t="str">
            <v>A</v>
          </cell>
          <cell r="G7148" t="str">
            <v>A</v>
          </cell>
          <cell r="H7148" t="str">
            <v/>
          </cell>
          <cell r="I7148" t="str">
            <v/>
          </cell>
          <cell r="J7148" t="str">
            <v/>
          </cell>
          <cell r="K7148" t="str">
            <v>Business Jet</v>
          </cell>
          <cell r="L7148" t="str">
            <v>Eclipse</v>
          </cell>
          <cell r="M7148" t="str">
            <v>Eclipse 550</v>
          </cell>
        </row>
        <row r="7149">
          <cell r="A7149">
            <v>590</v>
          </cell>
          <cell r="B7149">
            <v>771</v>
          </cell>
          <cell r="C7149" t="str">
            <v>590#771</v>
          </cell>
          <cell r="D7149">
            <v>9090</v>
          </cell>
          <cell r="E7149">
            <v>4</v>
          </cell>
          <cell r="F7149" t="str">
            <v>A</v>
          </cell>
          <cell r="G7149" t="str">
            <v>A</v>
          </cell>
          <cell r="H7149" t="str">
            <v/>
          </cell>
          <cell r="I7149" t="str">
            <v/>
          </cell>
          <cell r="J7149" t="str">
            <v/>
          </cell>
          <cell r="K7149" t="str">
            <v>Business Jet</v>
          </cell>
          <cell r="L7149" t="str">
            <v>Honda</v>
          </cell>
          <cell r="M7149" t="str">
            <v>Honda HA-2600 HondaJet</v>
          </cell>
        </row>
        <row r="7150">
          <cell r="A7150">
            <v>66</v>
          </cell>
          <cell r="B7150">
            <v>771</v>
          </cell>
          <cell r="C7150" t="str">
            <v>66#771</v>
          </cell>
          <cell r="D7150">
            <v>9090</v>
          </cell>
          <cell r="E7150">
            <v>4</v>
          </cell>
          <cell r="F7150" t="str">
            <v>A</v>
          </cell>
          <cell r="G7150" t="str">
            <v>A</v>
          </cell>
          <cell r="H7150" t="str">
            <v/>
          </cell>
          <cell r="I7150" t="str">
            <v/>
          </cell>
          <cell r="J7150" t="str">
            <v/>
          </cell>
          <cell r="K7150" t="str">
            <v>Business Jet</v>
          </cell>
          <cell r="L7150" t="str">
            <v>Honda</v>
          </cell>
          <cell r="M7150" t="str">
            <v>Honda HA-420 HondaJet</v>
          </cell>
        </row>
        <row r="7151">
          <cell r="A7151">
            <v>180</v>
          </cell>
          <cell r="B7151">
            <v>771</v>
          </cell>
          <cell r="C7151" t="str">
            <v>180#771</v>
          </cell>
          <cell r="D7151">
            <v>9090</v>
          </cell>
          <cell r="E7151">
            <v>4</v>
          </cell>
          <cell r="F7151" t="str">
            <v>A</v>
          </cell>
          <cell r="G7151" t="str">
            <v>A</v>
          </cell>
          <cell r="H7151" t="str">
            <v/>
          </cell>
          <cell r="I7151" t="str">
            <v/>
          </cell>
          <cell r="J7151" t="str">
            <v/>
          </cell>
          <cell r="K7151" t="str">
            <v>Business Jet</v>
          </cell>
          <cell r="L7151" t="str">
            <v>Nextant Aerospace</v>
          </cell>
          <cell r="M7151" t="str">
            <v>Nextant Aerospace - Nextant 400XT Aircraft</v>
          </cell>
        </row>
        <row r="7152">
          <cell r="A7152">
            <v>55</v>
          </cell>
          <cell r="B7152">
            <v>771</v>
          </cell>
          <cell r="C7152" t="str">
            <v>55#771</v>
          </cell>
          <cell r="D7152">
            <v>9090</v>
          </cell>
          <cell r="E7152">
            <v>4</v>
          </cell>
          <cell r="F7152" t="str">
            <v>A</v>
          </cell>
          <cell r="G7152" t="str">
            <v>A</v>
          </cell>
          <cell r="H7152" t="str">
            <v/>
          </cell>
          <cell r="I7152" t="str">
            <v/>
          </cell>
          <cell r="J7152" t="str">
            <v/>
          </cell>
          <cell r="K7152" t="str">
            <v>Business Jet</v>
          </cell>
          <cell r="L7152" t="str">
            <v>Embraer</v>
          </cell>
          <cell r="M7152" t="str">
            <v>Embraer Phenom 100</v>
          </cell>
        </row>
        <row r="7153">
          <cell r="A7153">
            <v>30</v>
          </cell>
          <cell r="B7153">
            <v>771</v>
          </cell>
          <cell r="C7153" t="str">
            <v>30#771</v>
          </cell>
          <cell r="D7153">
            <v>17675</v>
          </cell>
          <cell r="E7153">
            <v>4</v>
          </cell>
          <cell r="F7153" t="str">
            <v>B</v>
          </cell>
          <cell r="G7153" t="str">
            <v>B</v>
          </cell>
          <cell r="H7153" t="str">
            <v/>
          </cell>
          <cell r="I7153" t="str">
            <v/>
          </cell>
          <cell r="J7153" t="str">
            <v/>
          </cell>
          <cell r="K7153" t="str">
            <v>Business Jet</v>
          </cell>
          <cell r="L7153" t="str">
            <v>Hawker</v>
          </cell>
          <cell r="M7153" t="str">
            <v>Hawker 400</v>
          </cell>
        </row>
        <row r="7154">
          <cell r="A7154">
            <v>56</v>
          </cell>
          <cell r="B7154">
            <v>771</v>
          </cell>
          <cell r="C7154" t="str">
            <v>56#771</v>
          </cell>
          <cell r="D7154">
            <v>17675</v>
          </cell>
          <cell r="E7154">
            <v>4</v>
          </cell>
          <cell r="F7154" t="str">
            <v>B</v>
          </cell>
          <cell r="G7154" t="str">
            <v>B</v>
          </cell>
          <cell r="H7154" t="str">
            <v/>
          </cell>
          <cell r="I7154" t="str">
            <v/>
          </cell>
          <cell r="J7154" t="str">
            <v/>
          </cell>
          <cell r="K7154" t="str">
            <v>Business Jet</v>
          </cell>
          <cell r="L7154" t="str">
            <v>Embraer</v>
          </cell>
          <cell r="M7154" t="str">
            <v>Embraer Phenom 300</v>
          </cell>
        </row>
        <row r="7155">
          <cell r="A7155">
            <v>641</v>
          </cell>
          <cell r="B7155">
            <v>771</v>
          </cell>
          <cell r="C7155" t="str">
            <v>641#771</v>
          </cell>
          <cell r="D7155">
            <v>17675</v>
          </cell>
          <cell r="E7155">
            <v>4</v>
          </cell>
          <cell r="F7155" t="str">
            <v>B</v>
          </cell>
          <cell r="G7155" t="str">
            <v>B</v>
          </cell>
          <cell r="H7155" t="str">
            <v/>
          </cell>
          <cell r="I7155" t="str">
            <v/>
          </cell>
          <cell r="J7155" t="str">
            <v/>
          </cell>
          <cell r="K7155" t="str">
            <v>Business Jet</v>
          </cell>
          <cell r="L7155" t="str">
            <v>Embraer</v>
          </cell>
          <cell r="M7155" t="str">
            <v>Embraer Phenom 300X</v>
          </cell>
        </row>
        <row r="7156">
          <cell r="A7156">
            <v>42</v>
          </cell>
          <cell r="B7156">
            <v>771</v>
          </cell>
          <cell r="C7156" t="str">
            <v>42#771</v>
          </cell>
          <cell r="D7156">
            <v>17675</v>
          </cell>
          <cell r="E7156">
            <v>4</v>
          </cell>
          <cell r="F7156" t="str">
            <v>B</v>
          </cell>
          <cell r="G7156" t="str">
            <v>B</v>
          </cell>
          <cell r="H7156" t="str">
            <v/>
          </cell>
          <cell r="I7156" t="str">
            <v/>
          </cell>
          <cell r="J7156" t="str">
            <v/>
          </cell>
          <cell r="K7156" t="str">
            <v>Business Jet</v>
          </cell>
          <cell r="L7156" t="str">
            <v>Cessna</v>
          </cell>
          <cell r="M7156" t="str">
            <v>Cessna Citation CJ3</v>
          </cell>
        </row>
        <row r="7157">
          <cell r="A7157">
            <v>43</v>
          </cell>
          <cell r="B7157">
            <v>771</v>
          </cell>
          <cell r="C7157" t="str">
            <v>43#771</v>
          </cell>
          <cell r="D7157">
            <v>17675</v>
          </cell>
          <cell r="E7157">
            <v>4</v>
          </cell>
          <cell r="F7157" t="str">
            <v>B</v>
          </cell>
          <cell r="G7157" t="str">
            <v>B</v>
          </cell>
          <cell r="H7157" t="str">
            <v/>
          </cell>
          <cell r="I7157" t="str">
            <v/>
          </cell>
          <cell r="J7157" t="str">
            <v/>
          </cell>
          <cell r="K7157" t="str">
            <v>Business Jet</v>
          </cell>
          <cell r="L7157" t="str">
            <v>Cessna</v>
          </cell>
          <cell r="M7157" t="str">
            <v>Cessna Citation CJ4</v>
          </cell>
        </row>
        <row r="7158">
          <cell r="A7158">
            <v>39</v>
          </cell>
          <cell r="B7158">
            <v>771</v>
          </cell>
          <cell r="C7158" t="str">
            <v>39#771</v>
          </cell>
          <cell r="D7158">
            <v>17675</v>
          </cell>
          <cell r="E7158">
            <v>4</v>
          </cell>
          <cell r="F7158" t="str">
            <v>B</v>
          </cell>
          <cell r="G7158" t="str">
            <v>B</v>
          </cell>
          <cell r="H7158" t="str">
            <v/>
          </cell>
          <cell r="I7158" t="str">
            <v/>
          </cell>
          <cell r="J7158" t="str">
            <v/>
          </cell>
          <cell r="K7158" t="str">
            <v>Business Jet</v>
          </cell>
          <cell r="L7158" t="str">
            <v>Cessna</v>
          </cell>
          <cell r="M7158" t="str">
            <v>Cessna Citation Encore</v>
          </cell>
        </row>
        <row r="7159">
          <cell r="A7159">
            <v>45</v>
          </cell>
          <cell r="B7159">
            <v>771</v>
          </cell>
          <cell r="C7159" t="str">
            <v>45#771</v>
          </cell>
          <cell r="D7159">
            <v>27616</v>
          </cell>
          <cell r="E7159">
            <v>4</v>
          </cell>
          <cell r="F7159" t="str">
            <v>C</v>
          </cell>
          <cell r="G7159" t="str">
            <v>C</v>
          </cell>
          <cell r="H7159" t="str">
            <v/>
          </cell>
          <cell r="I7159" t="str">
            <v/>
          </cell>
          <cell r="J7159" t="str">
            <v/>
          </cell>
          <cell r="K7159" t="str">
            <v>Business Jet</v>
          </cell>
          <cell r="L7159" t="str">
            <v>Cessna</v>
          </cell>
          <cell r="M7159" t="str">
            <v>Cessna Citation Sovereign</v>
          </cell>
        </row>
        <row r="7160">
          <cell r="A7160">
            <v>34</v>
          </cell>
          <cell r="B7160">
            <v>771</v>
          </cell>
          <cell r="C7160" t="str">
            <v>34#771</v>
          </cell>
          <cell r="D7160">
            <v>27616</v>
          </cell>
          <cell r="E7160">
            <v>4</v>
          </cell>
          <cell r="F7160" t="str">
            <v>C</v>
          </cell>
          <cell r="G7160" t="str">
            <v>C</v>
          </cell>
          <cell r="H7160" t="str">
            <v/>
          </cell>
          <cell r="I7160" t="str">
            <v/>
          </cell>
          <cell r="J7160" t="str">
            <v/>
          </cell>
          <cell r="K7160" t="str">
            <v>Business Jet</v>
          </cell>
          <cell r="L7160" t="str">
            <v>Bombardier</v>
          </cell>
          <cell r="M7160" t="str">
            <v>Bombardier Challenger 300/350</v>
          </cell>
        </row>
        <row r="7161">
          <cell r="A7161">
            <v>649</v>
          </cell>
          <cell r="B7161">
            <v>771</v>
          </cell>
          <cell r="C7161" t="str">
            <v>649#771</v>
          </cell>
          <cell r="D7161">
            <v>27616</v>
          </cell>
          <cell r="E7161">
            <v>4</v>
          </cell>
          <cell r="F7161" t="str">
            <v>C</v>
          </cell>
          <cell r="G7161" t="str">
            <v>C</v>
          </cell>
          <cell r="H7161" t="str">
            <v/>
          </cell>
          <cell r="I7161" t="str">
            <v/>
          </cell>
          <cell r="J7161" t="str">
            <v/>
          </cell>
          <cell r="K7161" t="str">
            <v>Business Jet</v>
          </cell>
          <cell r="L7161" t="str">
            <v>Bombardier</v>
          </cell>
          <cell r="M7161" t="str">
            <v>Bombardier Challenger 3500</v>
          </cell>
        </row>
        <row r="7162">
          <cell r="A7162">
            <v>46</v>
          </cell>
          <cell r="B7162">
            <v>771</v>
          </cell>
          <cell r="C7162" t="str">
            <v>46#771</v>
          </cell>
          <cell r="D7162">
            <v>27616</v>
          </cell>
          <cell r="E7162">
            <v>4</v>
          </cell>
          <cell r="F7162" t="str">
            <v>C</v>
          </cell>
          <cell r="G7162" t="str">
            <v>C</v>
          </cell>
          <cell r="H7162" t="str">
            <v/>
          </cell>
          <cell r="I7162" t="str">
            <v/>
          </cell>
          <cell r="J7162" t="str">
            <v/>
          </cell>
          <cell r="K7162" t="str">
            <v>Business Jet</v>
          </cell>
          <cell r="L7162" t="str">
            <v>Cessna</v>
          </cell>
          <cell r="M7162" t="str">
            <v>Cessna Citation Latitude</v>
          </cell>
        </row>
        <row r="7163">
          <cell r="A7163">
            <v>49</v>
          </cell>
          <cell r="B7163">
            <v>771</v>
          </cell>
          <cell r="C7163" t="str">
            <v>49#771</v>
          </cell>
          <cell r="D7163">
            <v>27616</v>
          </cell>
          <cell r="E7163">
            <v>4</v>
          </cell>
          <cell r="F7163" t="str">
            <v>C</v>
          </cell>
          <cell r="G7163" t="str">
            <v>C</v>
          </cell>
          <cell r="H7163" t="str">
            <v/>
          </cell>
          <cell r="I7163" t="str">
            <v/>
          </cell>
          <cell r="J7163" t="str">
            <v/>
          </cell>
          <cell r="K7163" t="str">
            <v>Business Jet</v>
          </cell>
          <cell r="L7163" t="str">
            <v>Cessna</v>
          </cell>
          <cell r="M7163" t="str">
            <v>Cessna Citation X</v>
          </cell>
        </row>
        <row r="7164">
          <cell r="A7164">
            <v>40</v>
          </cell>
          <cell r="B7164">
            <v>771</v>
          </cell>
          <cell r="C7164" t="str">
            <v>40#771</v>
          </cell>
          <cell r="D7164">
            <v>27616</v>
          </cell>
          <cell r="E7164">
            <v>4</v>
          </cell>
          <cell r="F7164" t="str">
            <v>C</v>
          </cell>
          <cell r="G7164" t="str">
            <v>C</v>
          </cell>
          <cell r="H7164" t="str">
            <v/>
          </cell>
          <cell r="I7164" t="str">
            <v/>
          </cell>
          <cell r="J7164" t="str">
            <v/>
          </cell>
          <cell r="K7164" t="str">
            <v>Business Jet</v>
          </cell>
          <cell r="L7164" t="str">
            <v>Cessna</v>
          </cell>
          <cell r="M7164" t="str">
            <v>Cessna Citation XLS</v>
          </cell>
        </row>
        <row r="7165">
          <cell r="A7165">
            <v>53</v>
          </cell>
          <cell r="B7165">
            <v>771</v>
          </cell>
          <cell r="C7165" t="str">
            <v>53#771</v>
          </cell>
          <cell r="D7165">
            <v>27616</v>
          </cell>
          <cell r="E7165">
            <v>4</v>
          </cell>
          <cell r="F7165" t="str">
            <v>C</v>
          </cell>
          <cell r="G7165" t="str">
            <v>C</v>
          </cell>
          <cell r="H7165" t="str">
            <v/>
          </cell>
          <cell r="I7165" t="str">
            <v/>
          </cell>
          <cell r="J7165" t="str">
            <v/>
          </cell>
          <cell r="K7165" t="str">
            <v>Business Jet</v>
          </cell>
          <cell r="L7165" t="str">
            <v>Dassault</v>
          </cell>
          <cell r="M7165" t="str">
            <v>Dassault Falcon 2000</v>
          </cell>
        </row>
        <row r="7166">
          <cell r="A7166">
            <v>640</v>
          </cell>
          <cell r="B7166">
            <v>771</v>
          </cell>
          <cell r="C7166" t="str">
            <v>640#771</v>
          </cell>
          <cell r="D7166">
            <v>27616</v>
          </cell>
          <cell r="E7166">
            <v>4</v>
          </cell>
          <cell r="F7166" t="str">
            <v>C</v>
          </cell>
          <cell r="G7166" t="str">
            <v>C</v>
          </cell>
          <cell r="H7166" t="str">
            <v/>
          </cell>
          <cell r="I7166" t="str">
            <v/>
          </cell>
          <cell r="J7166" t="str">
            <v/>
          </cell>
          <cell r="K7166" t="str">
            <v>Business Jet</v>
          </cell>
          <cell r="L7166" t="str">
            <v>Dassault</v>
          </cell>
          <cell r="M7166" t="str">
            <v>Dassault Falcon 2X</v>
          </cell>
        </row>
        <row r="7167">
          <cell r="A7167">
            <v>64</v>
          </cell>
          <cell r="B7167">
            <v>771</v>
          </cell>
          <cell r="C7167" t="str">
            <v>64#771</v>
          </cell>
          <cell r="D7167">
            <v>27616</v>
          </cell>
          <cell r="E7167">
            <v>4</v>
          </cell>
          <cell r="F7167" t="str">
            <v>C</v>
          </cell>
          <cell r="G7167" t="str">
            <v>C</v>
          </cell>
          <cell r="H7167" t="str">
            <v/>
          </cell>
          <cell r="I7167" t="str">
            <v/>
          </cell>
          <cell r="J7167" t="str">
            <v/>
          </cell>
          <cell r="K7167" t="str">
            <v>Business Jet</v>
          </cell>
          <cell r="L7167" t="str">
            <v>Gulfstream</v>
          </cell>
          <cell r="M7167" t="str">
            <v>Gulfstream G100</v>
          </cell>
        </row>
        <row r="7168">
          <cell r="A7168">
            <v>454</v>
          </cell>
          <cell r="B7168">
            <v>771</v>
          </cell>
          <cell r="C7168" t="str">
            <v>454#771</v>
          </cell>
          <cell r="D7168">
            <v>27616</v>
          </cell>
          <cell r="E7168">
            <v>4</v>
          </cell>
          <cell r="F7168" t="str">
            <v>C</v>
          </cell>
          <cell r="G7168" t="str">
            <v>C</v>
          </cell>
          <cell r="H7168" t="str">
            <v/>
          </cell>
          <cell r="I7168" t="str">
            <v/>
          </cell>
          <cell r="J7168" t="str">
            <v/>
          </cell>
          <cell r="K7168" t="str">
            <v>Business Jet</v>
          </cell>
          <cell r="L7168" t="str">
            <v>Gulfstream</v>
          </cell>
          <cell r="M7168" t="str">
            <v>Gulfstream G280</v>
          </cell>
        </row>
        <row r="7169">
          <cell r="A7169">
            <v>33</v>
          </cell>
          <cell r="B7169">
            <v>771</v>
          </cell>
          <cell r="C7169" t="str">
            <v>33#771</v>
          </cell>
          <cell r="D7169">
            <v>27616</v>
          </cell>
          <cell r="E7169">
            <v>4</v>
          </cell>
          <cell r="F7169" t="str">
            <v>C</v>
          </cell>
          <cell r="G7169" t="str">
            <v>C</v>
          </cell>
          <cell r="H7169" t="str">
            <v/>
          </cell>
          <cell r="I7169" t="str">
            <v/>
          </cell>
          <cell r="J7169" t="str">
            <v/>
          </cell>
          <cell r="K7169" t="str">
            <v>Business Jet</v>
          </cell>
          <cell r="L7169" t="str">
            <v>Hawker</v>
          </cell>
          <cell r="M7169" t="str">
            <v>Hawker 4000</v>
          </cell>
        </row>
        <row r="7170">
          <cell r="A7170">
            <v>32</v>
          </cell>
          <cell r="B7170">
            <v>771</v>
          </cell>
          <cell r="C7170" t="str">
            <v>32#771</v>
          </cell>
          <cell r="D7170">
            <v>27616</v>
          </cell>
          <cell r="E7170">
            <v>4</v>
          </cell>
          <cell r="F7170" t="str">
            <v>C</v>
          </cell>
          <cell r="G7170" t="str">
            <v>C</v>
          </cell>
          <cell r="H7170" t="str">
            <v/>
          </cell>
          <cell r="I7170" t="str">
            <v/>
          </cell>
          <cell r="J7170" t="str">
            <v/>
          </cell>
          <cell r="K7170" t="str">
            <v>Business Jet</v>
          </cell>
          <cell r="L7170" t="str">
            <v>Hawker</v>
          </cell>
          <cell r="M7170" t="str">
            <v>Hawker 750/850/900</v>
          </cell>
        </row>
        <row r="7171">
          <cell r="A7171">
            <v>68</v>
          </cell>
          <cell r="B7171">
            <v>771</v>
          </cell>
          <cell r="C7171" t="str">
            <v>68#771</v>
          </cell>
          <cell r="D7171">
            <v>27616</v>
          </cell>
          <cell r="E7171">
            <v>4</v>
          </cell>
          <cell r="F7171" t="str">
            <v>C</v>
          </cell>
          <cell r="G7171" t="str">
            <v>C</v>
          </cell>
          <cell r="H7171" t="str">
            <v/>
          </cell>
          <cell r="I7171" t="str">
            <v/>
          </cell>
          <cell r="J7171" t="str">
            <v/>
          </cell>
          <cell r="K7171" t="str">
            <v>Business Jet</v>
          </cell>
          <cell r="L7171" t="str">
            <v>Learjet</v>
          </cell>
          <cell r="M7171" t="str">
            <v>Learjet 60</v>
          </cell>
        </row>
        <row r="7172">
          <cell r="A7172">
            <v>67</v>
          </cell>
          <cell r="B7172">
            <v>771</v>
          </cell>
          <cell r="C7172" t="str">
            <v>67#771</v>
          </cell>
          <cell r="D7172">
            <v>27616</v>
          </cell>
          <cell r="E7172">
            <v>4</v>
          </cell>
          <cell r="F7172" t="str">
            <v>C</v>
          </cell>
          <cell r="G7172" t="str">
            <v>C</v>
          </cell>
          <cell r="H7172" t="str">
            <v/>
          </cell>
          <cell r="I7172" t="str">
            <v/>
          </cell>
          <cell r="J7172" t="str">
            <v/>
          </cell>
          <cell r="K7172" t="str">
            <v>Business Jet</v>
          </cell>
          <cell r="L7172" t="str">
            <v>Learjet</v>
          </cell>
          <cell r="M7172" t="str">
            <v>Learjet 70/75</v>
          </cell>
        </row>
        <row r="7173">
          <cell r="A7173">
            <v>57</v>
          </cell>
          <cell r="B7173">
            <v>771</v>
          </cell>
          <cell r="C7173" t="str">
            <v>57#771</v>
          </cell>
          <cell r="D7173">
            <v>27616</v>
          </cell>
          <cell r="E7173">
            <v>4</v>
          </cell>
          <cell r="F7173" t="str">
            <v>C</v>
          </cell>
          <cell r="G7173" t="str">
            <v>C</v>
          </cell>
          <cell r="H7173" t="str">
            <v/>
          </cell>
          <cell r="I7173" t="str">
            <v/>
          </cell>
          <cell r="J7173" t="str">
            <v/>
          </cell>
          <cell r="K7173" t="str">
            <v>Business Jet</v>
          </cell>
          <cell r="L7173" t="str">
            <v>Embraer</v>
          </cell>
          <cell r="M7173" t="str">
            <v>Legacy 450/Praetor 500</v>
          </cell>
        </row>
        <row r="7174">
          <cell r="A7174">
            <v>58</v>
          </cell>
          <cell r="B7174">
            <v>771</v>
          </cell>
          <cell r="C7174" t="str">
            <v>58#771</v>
          </cell>
          <cell r="D7174">
            <v>27616</v>
          </cell>
          <cell r="E7174">
            <v>4</v>
          </cell>
          <cell r="F7174" t="str">
            <v>C</v>
          </cell>
          <cell r="G7174" t="str">
            <v>C</v>
          </cell>
          <cell r="H7174" t="str">
            <v/>
          </cell>
          <cell r="I7174" t="str">
            <v/>
          </cell>
          <cell r="J7174" t="str">
            <v/>
          </cell>
          <cell r="K7174" t="str">
            <v>Business Jet</v>
          </cell>
          <cell r="L7174" t="str">
            <v>Embraer</v>
          </cell>
          <cell r="M7174" t="str">
            <v>Legacy 500/Praetor 600</v>
          </cell>
        </row>
        <row r="7175">
          <cell r="A7175">
            <v>71</v>
          </cell>
          <cell r="B7175">
            <v>771</v>
          </cell>
          <cell r="C7175" t="str">
            <v>71#771</v>
          </cell>
          <cell r="D7175">
            <v>27616</v>
          </cell>
          <cell r="E7175">
            <v>4</v>
          </cell>
          <cell r="F7175" t="str">
            <v>C</v>
          </cell>
          <cell r="G7175" t="str">
            <v>C</v>
          </cell>
          <cell r="H7175" t="str">
            <v/>
          </cell>
          <cell r="I7175" t="str">
            <v/>
          </cell>
          <cell r="J7175" t="str">
            <v/>
          </cell>
          <cell r="K7175" t="str">
            <v>Business Jet</v>
          </cell>
          <cell r="L7175" t="str">
            <v>Pilatus</v>
          </cell>
          <cell r="M7175" t="str">
            <v>Pilatus PC-24</v>
          </cell>
        </row>
        <row r="7176">
          <cell r="A7176">
            <v>642</v>
          </cell>
          <cell r="B7176">
            <v>771</v>
          </cell>
          <cell r="C7176" t="str">
            <v>642#771</v>
          </cell>
          <cell r="D7176">
            <v>28997</v>
          </cell>
          <cell r="E7176">
            <v>4</v>
          </cell>
          <cell r="F7176" t="str">
            <v>D</v>
          </cell>
          <cell r="G7176" t="str">
            <v>D (105% C) [$27,616]</v>
          </cell>
          <cell r="H7176" t="str">
            <v/>
          </cell>
          <cell r="I7176" t="str">
            <v/>
          </cell>
          <cell r="J7176" t="str">
            <v/>
          </cell>
          <cell r="K7176" t="str">
            <v>Business Jet</v>
          </cell>
          <cell r="L7176" t="str">
            <v>Gulfstream</v>
          </cell>
          <cell r="M7176" t="str">
            <v>Gulfstream G285X</v>
          </cell>
        </row>
        <row r="7177">
          <cell r="A7177">
            <v>38</v>
          </cell>
          <cell r="B7177">
            <v>771</v>
          </cell>
          <cell r="C7177" t="str">
            <v>38#771</v>
          </cell>
          <cell r="D7177">
            <v>34520</v>
          </cell>
          <cell r="E7177">
            <v>4</v>
          </cell>
          <cell r="F7177" t="str">
            <v>E</v>
          </cell>
          <cell r="G7177" t="str">
            <v>E</v>
          </cell>
          <cell r="H7177" t="str">
            <v/>
          </cell>
          <cell r="I7177" t="str">
            <v/>
          </cell>
          <cell r="J7177" t="str">
            <v/>
          </cell>
          <cell r="K7177" t="str">
            <v>Business Jet</v>
          </cell>
          <cell r="L7177" t="str">
            <v>Bombardier</v>
          </cell>
          <cell r="M7177" t="str">
            <v>Bombardier Global 7500/8000</v>
          </cell>
        </row>
        <row r="7178">
          <cell r="A7178">
            <v>35</v>
          </cell>
          <cell r="B7178">
            <v>771</v>
          </cell>
          <cell r="C7178" t="str">
            <v>35#771</v>
          </cell>
          <cell r="D7178">
            <v>34520</v>
          </cell>
          <cell r="E7178">
            <v>4</v>
          </cell>
          <cell r="F7178" t="str">
            <v>E</v>
          </cell>
          <cell r="G7178" t="str">
            <v>E</v>
          </cell>
          <cell r="H7178" t="str">
            <v/>
          </cell>
          <cell r="I7178" t="str">
            <v/>
          </cell>
          <cell r="J7178" t="str">
            <v/>
          </cell>
          <cell r="K7178" t="str">
            <v>Business Jet</v>
          </cell>
          <cell r="L7178" t="str">
            <v>Bombardier</v>
          </cell>
          <cell r="M7178" t="str">
            <v>Bombardier Challenger 600 series</v>
          </cell>
        </row>
        <row r="7179">
          <cell r="A7179">
            <v>635</v>
          </cell>
          <cell r="B7179">
            <v>771</v>
          </cell>
          <cell r="C7179" t="str">
            <v>635#771</v>
          </cell>
          <cell r="D7179">
            <v>34520</v>
          </cell>
          <cell r="E7179">
            <v>4</v>
          </cell>
          <cell r="F7179" t="str">
            <v>E</v>
          </cell>
          <cell r="G7179" t="str">
            <v>E</v>
          </cell>
          <cell r="H7179" t="str">
            <v/>
          </cell>
          <cell r="I7179" t="str">
            <v/>
          </cell>
          <cell r="J7179" t="str">
            <v/>
          </cell>
          <cell r="K7179" t="str">
            <v>Business Jet</v>
          </cell>
          <cell r="L7179" t="str">
            <v>Bombardier</v>
          </cell>
          <cell r="M7179" t="str">
            <v>Bombardier Challenger 6XX series</v>
          </cell>
        </row>
        <row r="7180">
          <cell r="A7180">
            <v>72</v>
          </cell>
          <cell r="B7180">
            <v>771</v>
          </cell>
          <cell r="C7180" t="str">
            <v>72#771</v>
          </cell>
          <cell r="D7180">
            <v>34520</v>
          </cell>
          <cell r="E7180">
            <v>4</v>
          </cell>
          <cell r="F7180" t="str">
            <v>E</v>
          </cell>
          <cell r="G7180" t="str">
            <v>E</v>
          </cell>
          <cell r="H7180" t="str">
            <v/>
          </cell>
          <cell r="I7180" t="str">
            <v/>
          </cell>
          <cell r="J7180" t="str">
            <v/>
          </cell>
          <cell r="K7180" t="str">
            <v>Business Jet</v>
          </cell>
          <cell r="L7180" t="str">
            <v>Bombardier</v>
          </cell>
          <cell r="M7180" t="str">
            <v>Bombardier Challenger 850</v>
          </cell>
        </row>
        <row r="7181">
          <cell r="A7181">
            <v>48</v>
          </cell>
          <cell r="B7181">
            <v>771</v>
          </cell>
          <cell r="C7181" t="str">
            <v>48#771</v>
          </cell>
          <cell r="D7181">
            <v>34520</v>
          </cell>
          <cell r="E7181">
            <v>4</v>
          </cell>
          <cell r="F7181" t="str">
            <v>E</v>
          </cell>
          <cell r="G7181" t="str">
            <v>E</v>
          </cell>
          <cell r="H7181" t="str">
            <v/>
          </cell>
          <cell r="I7181" t="str">
            <v/>
          </cell>
          <cell r="J7181" t="str">
            <v/>
          </cell>
          <cell r="K7181" t="str">
            <v>Business Jet</v>
          </cell>
          <cell r="L7181" t="str">
            <v>Cessna</v>
          </cell>
          <cell r="M7181" t="str">
            <v>Cessna Citation Hemisphere</v>
          </cell>
        </row>
        <row r="7182">
          <cell r="A7182">
            <v>47</v>
          </cell>
          <cell r="B7182">
            <v>771</v>
          </cell>
          <cell r="C7182" t="str">
            <v>47#771</v>
          </cell>
          <cell r="D7182">
            <v>34520</v>
          </cell>
          <cell r="E7182">
            <v>4</v>
          </cell>
          <cell r="F7182" t="str">
            <v>E</v>
          </cell>
          <cell r="G7182" t="str">
            <v>E</v>
          </cell>
          <cell r="H7182" t="str">
            <v/>
          </cell>
          <cell r="I7182" t="str">
            <v/>
          </cell>
          <cell r="J7182" t="str">
            <v/>
          </cell>
          <cell r="K7182" t="str">
            <v>Business Jet</v>
          </cell>
          <cell r="L7182" t="str">
            <v>Cessna</v>
          </cell>
          <cell r="M7182" t="str">
            <v>Cessna Citation Longitude</v>
          </cell>
        </row>
        <row r="7183">
          <cell r="A7183">
            <v>587</v>
          </cell>
          <cell r="B7183">
            <v>771</v>
          </cell>
          <cell r="C7183" t="str">
            <v>587#771</v>
          </cell>
          <cell r="D7183">
            <v>34520</v>
          </cell>
          <cell r="E7183">
            <v>4</v>
          </cell>
          <cell r="F7183" t="str">
            <v>E</v>
          </cell>
          <cell r="G7183" t="str">
            <v>E</v>
          </cell>
          <cell r="H7183" t="str">
            <v/>
          </cell>
          <cell r="I7183" t="str">
            <v/>
          </cell>
          <cell r="J7183" t="str">
            <v/>
          </cell>
          <cell r="K7183" t="str">
            <v>Business Jet</v>
          </cell>
          <cell r="L7183" t="str">
            <v>Dassault</v>
          </cell>
          <cell r="M7183" t="str">
            <v>Dassault Falcon 10X</v>
          </cell>
        </row>
        <row r="7184">
          <cell r="A7184">
            <v>51</v>
          </cell>
          <cell r="B7184">
            <v>771</v>
          </cell>
          <cell r="C7184" t="str">
            <v>51#771</v>
          </cell>
          <cell r="D7184">
            <v>34520</v>
          </cell>
          <cell r="E7184">
            <v>4</v>
          </cell>
          <cell r="F7184" t="str">
            <v>E</v>
          </cell>
          <cell r="G7184" t="str">
            <v>E</v>
          </cell>
          <cell r="H7184" t="str">
            <v/>
          </cell>
          <cell r="I7184" t="str">
            <v/>
          </cell>
          <cell r="J7184" t="str">
            <v/>
          </cell>
          <cell r="K7184" t="str">
            <v>Business Jet</v>
          </cell>
          <cell r="L7184" t="str">
            <v>Dassault</v>
          </cell>
          <cell r="M7184" t="str">
            <v>Dassault Falcon 6X</v>
          </cell>
        </row>
        <row r="7185">
          <cell r="A7185">
            <v>54</v>
          </cell>
          <cell r="B7185">
            <v>771</v>
          </cell>
          <cell r="C7185" t="str">
            <v>54#771</v>
          </cell>
          <cell r="D7185">
            <v>34520</v>
          </cell>
          <cell r="E7185">
            <v>4</v>
          </cell>
          <cell r="F7185" t="str">
            <v>E</v>
          </cell>
          <cell r="G7185" t="str">
            <v>E</v>
          </cell>
          <cell r="H7185" t="str">
            <v/>
          </cell>
          <cell r="I7185" t="str">
            <v/>
          </cell>
          <cell r="J7185" t="str">
            <v/>
          </cell>
          <cell r="K7185" t="str">
            <v>Business Jet</v>
          </cell>
          <cell r="L7185" t="str">
            <v>Dassault</v>
          </cell>
          <cell r="M7185" t="str">
            <v>Dassault Falcon 7X/8X</v>
          </cell>
        </row>
        <row r="7186">
          <cell r="A7186">
            <v>50</v>
          </cell>
          <cell r="B7186">
            <v>771</v>
          </cell>
          <cell r="C7186" t="str">
            <v>50#771</v>
          </cell>
          <cell r="D7186">
            <v>34520</v>
          </cell>
          <cell r="E7186">
            <v>4</v>
          </cell>
          <cell r="F7186" t="str">
            <v>E</v>
          </cell>
          <cell r="G7186" t="str">
            <v>E</v>
          </cell>
          <cell r="H7186" t="str">
            <v/>
          </cell>
          <cell r="I7186" t="str">
            <v/>
          </cell>
          <cell r="J7186" t="str">
            <v/>
          </cell>
          <cell r="K7186" t="str">
            <v>Business Jet</v>
          </cell>
          <cell r="L7186" t="str">
            <v>Dassault</v>
          </cell>
          <cell r="M7186" t="str">
            <v>Dassault Falcon 900</v>
          </cell>
        </row>
        <row r="7187">
          <cell r="A7187">
            <v>59</v>
          </cell>
          <cell r="B7187">
            <v>771</v>
          </cell>
          <cell r="C7187" t="str">
            <v>59#771</v>
          </cell>
          <cell r="D7187">
            <v>34520</v>
          </cell>
          <cell r="E7187">
            <v>4</v>
          </cell>
          <cell r="F7187" t="str">
            <v>E</v>
          </cell>
          <cell r="G7187" t="str">
            <v>E</v>
          </cell>
          <cell r="H7187" t="str">
            <v/>
          </cell>
          <cell r="I7187" t="str">
            <v/>
          </cell>
          <cell r="J7187" t="str">
            <v/>
          </cell>
          <cell r="K7187" t="str">
            <v>Business Jet</v>
          </cell>
          <cell r="L7187" t="str">
            <v>Gulfstream</v>
          </cell>
          <cell r="M7187" t="str">
            <v>Gulfstream G450</v>
          </cell>
        </row>
        <row r="7188">
          <cell r="A7188">
            <v>61</v>
          </cell>
          <cell r="B7188">
            <v>771</v>
          </cell>
          <cell r="C7188" t="str">
            <v>61#771</v>
          </cell>
          <cell r="D7188">
            <v>34520</v>
          </cell>
          <cell r="E7188">
            <v>4</v>
          </cell>
          <cell r="F7188" t="str">
            <v>E</v>
          </cell>
          <cell r="G7188" t="str">
            <v>E</v>
          </cell>
          <cell r="H7188" t="str">
            <v/>
          </cell>
          <cell r="I7188" t="str">
            <v/>
          </cell>
          <cell r="J7188" t="str">
            <v/>
          </cell>
          <cell r="K7188" t="str">
            <v>Business Jet</v>
          </cell>
          <cell r="L7188" t="str">
            <v>Gulfstream</v>
          </cell>
          <cell r="M7188" t="str">
            <v>Gulfstream G500</v>
          </cell>
        </row>
        <row r="7189">
          <cell r="A7189">
            <v>62</v>
          </cell>
          <cell r="B7189">
            <v>771</v>
          </cell>
          <cell r="C7189" t="str">
            <v>62#771</v>
          </cell>
          <cell r="D7189">
            <v>34520</v>
          </cell>
          <cell r="E7189">
            <v>4</v>
          </cell>
          <cell r="F7189" t="str">
            <v>E</v>
          </cell>
          <cell r="G7189" t="str">
            <v>E</v>
          </cell>
          <cell r="H7189" t="str">
            <v/>
          </cell>
          <cell r="I7189" t="str">
            <v/>
          </cell>
          <cell r="J7189" t="str">
            <v/>
          </cell>
          <cell r="K7189" t="str">
            <v>Business Jet</v>
          </cell>
          <cell r="L7189" t="str">
            <v>Gulfstream</v>
          </cell>
          <cell r="M7189" t="str">
            <v xml:space="preserve">Gulfstream G600 </v>
          </cell>
        </row>
        <row r="7190">
          <cell r="A7190">
            <v>60</v>
          </cell>
          <cell r="B7190">
            <v>771</v>
          </cell>
          <cell r="C7190" t="str">
            <v>60#771</v>
          </cell>
          <cell r="D7190">
            <v>34520</v>
          </cell>
          <cell r="E7190">
            <v>4</v>
          </cell>
          <cell r="F7190" t="str">
            <v>E</v>
          </cell>
          <cell r="G7190" t="str">
            <v>E</v>
          </cell>
          <cell r="H7190" t="str">
            <v/>
          </cell>
          <cell r="I7190" t="str">
            <v/>
          </cell>
          <cell r="J7190" t="str">
            <v/>
          </cell>
          <cell r="K7190" t="str">
            <v>Business Jet</v>
          </cell>
          <cell r="L7190" t="str">
            <v>Gulfstream</v>
          </cell>
          <cell r="M7190" t="str">
            <v>Gulfstream G550</v>
          </cell>
        </row>
        <row r="7191">
          <cell r="A7191">
            <v>63</v>
          </cell>
          <cell r="B7191">
            <v>771</v>
          </cell>
          <cell r="C7191" t="str">
            <v>63#771</v>
          </cell>
          <cell r="D7191">
            <v>34520</v>
          </cell>
          <cell r="E7191">
            <v>4</v>
          </cell>
          <cell r="F7191" t="str">
            <v>E</v>
          </cell>
          <cell r="G7191" t="str">
            <v>E</v>
          </cell>
          <cell r="H7191" t="str">
            <v/>
          </cell>
          <cell r="I7191" t="str">
            <v/>
          </cell>
          <cell r="J7191" t="str">
            <v/>
          </cell>
          <cell r="K7191" t="str">
            <v>Business Jet</v>
          </cell>
          <cell r="L7191" t="str">
            <v>Gulfstream</v>
          </cell>
          <cell r="M7191" t="str">
            <v>Gulfstream G650</v>
          </cell>
        </row>
        <row r="7192">
          <cell r="A7192">
            <v>598</v>
          </cell>
          <cell r="B7192">
            <v>771</v>
          </cell>
          <cell r="C7192" t="str">
            <v>598#771</v>
          </cell>
          <cell r="D7192">
            <v>34520</v>
          </cell>
          <cell r="E7192">
            <v>4</v>
          </cell>
          <cell r="F7192" t="str">
            <v>E</v>
          </cell>
          <cell r="G7192" t="str">
            <v>E</v>
          </cell>
          <cell r="H7192" t="str">
            <v/>
          </cell>
          <cell r="I7192" t="str">
            <v/>
          </cell>
          <cell r="J7192" t="str">
            <v/>
          </cell>
          <cell r="K7192" t="str">
            <v>Business Jet</v>
          </cell>
          <cell r="L7192" t="str">
            <v>Gulfstream</v>
          </cell>
          <cell r="M7192" t="str">
            <v>Gulfstream G700</v>
          </cell>
        </row>
        <row r="7193">
          <cell r="A7193">
            <v>36</v>
          </cell>
          <cell r="B7193">
            <v>771</v>
          </cell>
          <cell r="C7193" t="str">
            <v>36#771</v>
          </cell>
          <cell r="D7193">
            <v>34520</v>
          </cell>
          <cell r="E7193">
            <v>4</v>
          </cell>
          <cell r="F7193" t="str">
            <v>E</v>
          </cell>
          <cell r="G7193" t="str">
            <v>E</v>
          </cell>
          <cell r="H7193" t="str">
            <v/>
          </cell>
          <cell r="I7193" t="str">
            <v/>
          </cell>
          <cell r="J7193" t="str">
            <v/>
          </cell>
          <cell r="K7193" t="str">
            <v>Business Jet</v>
          </cell>
          <cell r="L7193" t="str">
            <v>Bombardier</v>
          </cell>
          <cell r="M7193" t="str">
            <v>Bombardier Global 5000</v>
          </cell>
        </row>
        <row r="7194">
          <cell r="A7194">
            <v>576</v>
          </cell>
          <cell r="B7194">
            <v>771</v>
          </cell>
          <cell r="C7194" t="str">
            <v>576#771</v>
          </cell>
          <cell r="D7194">
            <v>34520</v>
          </cell>
          <cell r="E7194">
            <v>4</v>
          </cell>
          <cell r="F7194" t="str">
            <v>E</v>
          </cell>
          <cell r="G7194" t="str">
            <v>E</v>
          </cell>
          <cell r="H7194" t="str">
            <v/>
          </cell>
          <cell r="I7194" t="str">
            <v/>
          </cell>
          <cell r="J7194" t="str">
            <v/>
          </cell>
          <cell r="K7194" t="str">
            <v>Business Jet</v>
          </cell>
          <cell r="L7194" t="str">
            <v>Bombardier</v>
          </cell>
          <cell r="M7194" t="str">
            <v>Bombardier Global 5500</v>
          </cell>
        </row>
        <row r="7195">
          <cell r="A7195">
            <v>37</v>
          </cell>
          <cell r="B7195">
            <v>771</v>
          </cell>
          <cell r="C7195" t="str">
            <v>37#771</v>
          </cell>
          <cell r="D7195">
            <v>34520</v>
          </cell>
          <cell r="E7195">
            <v>4</v>
          </cell>
          <cell r="F7195" t="str">
            <v>E</v>
          </cell>
          <cell r="G7195" t="str">
            <v>E</v>
          </cell>
          <cell r="H7195" t="str">
            <v/>
          </cell>
          <cell r="I7195" t="str">
            <v/>
          </cell>
          <cell r="J7195" t="str">
            <v/>
          </cell>
          <cell r="K7195" t="str">
            <v>Business Jet</v>
          </cell>
          <cell r="L7195" t="str">
            <v>Bombardier</v>
          </cell>
          <cell r="M7195" t="str">
            <v>Bombardier Global 6000</v>
          </cell>
        </row>
        <row r="7196">
          <cell r="A7196">
            <v>577</v>
          </cell>
          <cell r="B7196">
            <v>771</v>
          </cell>
          <cell r="C7196" t="str">
            <v>577#771</v>
          </cell>
          <cell r="D7196">
            <v>34520</v>
          </cell>
          <cell r="E7196">
            <v>4</v>
          </cell>
          <cell r="F7196" t="str">
            <v>E</v>
          </cell>
          <cell r="G7196" t="str">
            <v>E</v>
          </cell>
          <cell r="H7196" t="str">
            <v/>
          </cell>
          <cell r="I7196" t="str">
            <v/>
          </cell>
          <cell r="J7196" t="str">
            <v/>
          </cell>
          <cell r="K7196" t="str">
            <v>Business Jet</v>
          </cell>
          <cell r="L7196" t="str">
            <v>Bombardier</v>
          </cell>
          <cell r="M7196" t="str">
            <v>Bombardier Global 6500</v>
          </cell>
        </row>
        <row r="7197">
          <cell r="A7197">
            <v>74</v>
          </cell>
          <cell r="B7197">
            <v>771</v>
          </cell>
          <cell r="C7197" t="str">
            <v>74#771</v>
          </cell>
          <cell r="D7197">
            <v>34520</v>
          </cell>
          <cell r="E7197">
            <v>4</v>
          </cell>
          <cell r="F7197" t="str">
            <v>E</v>
          </cell>
          <cell r="G7197" t="str">
            <v>E</v>
          </cell>
          <cell r="H7197" t="str">
            <v/>
          </cell>
          <cell r="I7197" t="str">
            <v/>
          </cell>
          <cell r="J7197" t="str">
            <v/>
          </cell>
          <cell r="K7197" t="str">
            <v>Business Jet</v>
          </cell>
          <cell r="L7197" t="str">
            <v>Embraer</v>
          </cell>
          <cell r="M7197" t="str">
            <v>Embraer Legacy 600/650</v>
          </cell>
        </row>
        <row r="7198">
          <cell r="A7198">
            <v>652</v>
          </cell>
          <cell r="B7198">
            <v>771</v>
          </cell>
          <cell r="C7198" t="str">
            <v>652#771</v>
          </cell>
          <cell r="D7198">
            <v>34520</v>
          </cell>
          <cell r="E7198">
            <v>4</v>
          </cell>
          <cell r="F7198" t="str">
            <v>E</v>
          </cell>
          <cell r="G7198" t="str">
            <v>E</v>
          </cell>
          <cell r="H7198" t="str">
            <v/>
          </cell>
          <cell r="I7198" t="str">
            <v/>
          </cell>
          <cell r="J7198" t="str">
            <v/>
          </cell>
          <cell r="K7198" t="str">
            <v>Business Jet</v>
          </cell>
          <cell r="L7198" t="str">
            <v>Embraer</v>
          </cell>
          <cell r="M7198" t="str">
            <v>Embraer legacy 700</v>
          </cell>
        </row>
        <row r="7199">
          <cell r="A7199">
            <v>73</v>
          </cell>
          <cell r="B7199">
            <v>771</v>
          </cell>
          <cell r="C7199" t="str">
            <v>73#771</v>
          </cell>
          <cell r="D7199">
            <v>34520</v>
          </cell>
          <cell r="E7199">
            <v>4</v>
          </cell>
          <cell r="F7199" t="str">
            <v>E</v>
          </cell>
          <cell r="G7199" t="str">
            <v>E</v>
          </cell>
          <cell r="H7199" t="str">
            <v/>
          </cell>
          <cell r="I7199" t="str">
            <v/>
          </cell>
          <cell r="J7199" t="str">
            <v/>
          </cell>
          <cell r="K7199" t="str">
            <v>Business Jet</v>
          </cell>
          <cell r="L7199" t="str">
            <v>Embraer</v>
          </cell>
          <cell r="M7199" t="str">
            <v>Embraer Lineage 1000</v>
          </cell>
        </row>
        <row r="7200">
          <cell r="A7200">
            <v>651</v>
          </cell>
          <cell r="B7200">
            <v>771</v>
          </cell>
          <cell r="C7200" t="str">
            <v>651#771</v>
          </cell>
          <cell r="D7200">
            <v>36246</v>
          </cell>
          <cell r="E7200">
            <v>4</v>
          </cell>
          <cell r="F7200" t="str">
            <v>F</v>
          </cell>
          <cell r="G7200" t="str">
            <v>F (105% E) [$34,520]</v>
          </cell>
          <cell r="H7200" t="str">
            <v/>
          </cell>
          <cell r="I7200" t="str">
            <v/>
          </cell>
          <cell r="J7200" t="str">
            <v/>
          </cell>
          <cell r="K7200" t="str">
            <v>Business Jet</v>
          </cell>
          <cell r="L7200" t="str">
            <v>Gulfstream</v>
          </cell>
          <cell r="M7200" t="str">
            <v>Gulfstream G400</v>
          </cell>
        </row>
        <row r="7201">
          <cell r="A7201">
            <v>670</v>
          </cell>
          <cell r="B7201">
            <v>771</v>
          </cell>
          <cell r="C7201" t="str">
            <v>670#771</v>
          </cell>
          <cell r="D7201">
            <v>36246</v>
          </cell>
          <cell r="E7201">
            <v>4</v>
          </cell>
          <cell r="F7201" t="str">
            <v>F</v>
          </cell>
          <cell r="G7201" t="str">
            <v>F (105% E) [$34,520]</v>
          </cell>
          <cell r="H7201" t="str">
            <v/>
          </cell>
          <cell r="I7201" t="str">
            <v/>
          </cell>
          <cell r="J7201" t="str">
            <v/>
          </cell>
          <cell r="K7201" t="str">
            <v>Business Jet</v>
          </cell>
          <cell r="L7201" t="str">
            <v>Gulfstream</v>
          </cell>
          <cell r="M7201" t="str">
            <v>Gulfstream G800</v>
          </cell>
        </row>
        <row r="7202">
          <cell r="A7202">
            <v>560</v>
          </cell>
          <cell r="B7202">
            <v>771</v>
          </cell>
          <cell r="C7202" t="str">
            <v>560#771</v>
          </cell>
          <cell r="D7202">
            <v>46027</v>
          </cell>
          <cell r="E7202">
            <v>1</v>
          </cell>
          <cell r="F7202" t="str">
            <v>G</v>
          </cell>
          <cell r="G7202" t="str">
            <v>G</v>
          </cell>
          <cell r="H7202" t="str">
            <v/>
          </cell>
          <cell r="I7202" t="str">
            <v/>
          </cell>
          <cell r="J7202" t="str">
            <v/>
          </cell>
          <cell r="K7202" t="str">
            <v>Freighter</v>
          </cell>
          <cell r="L7202" t="str">
            <v>Airbus</v>
          </cell>
          <cell r="M7202" t="str">
            <v>Airbus A330-200F</v>
          </cell>
        </row>
        <row r="7203">
          <cell r="A7203">
            <v>561</v>
          </cell>
          <cell r="B7203">
            <v>771</v>
          </cell>
          <cell r="C7203" t="str">
            <v>561#771</v>
          </cell>
          <cell r="D7203">
            <v>46027</v>
          </cell>
          <cell r="E7203">
            <v>1</v>
          </cell>
          <cell r="F7203" t="str">
            <v>G</v>
          </cell>
          <cell r="G7203" t="str">
            <v>G</v>
          </cell>
          <cell r="H7203" t="str">
            <v/>
          </cell>
          <cell r="I7203" t="str">
            <v/>
          </cell>
          <cell r="J7203" t="str">
            <v/>
          </cell>
          <cell r="K7203" t="str">
            <v>Freighter</v>
          </cell>
          <cell r="L7203" t="str">
            <v>Airbus</v>
          </cell>
          <cell r="M7203" t="str">
            <v>Airbus A330-200F</v>
          </cell>
        </row>
        <row r="7204">
          <cell r="A7204">
            <v>562</v>
          </cell>
          <cell r="B7204">
            <v>771</v>
          </cell>
          <cell r="C7204" t="str">
            <v>562#771</v>
          </cell>
          <cell r="D7204">
            <v>46027</v>
          </cell>
          <cell r="E7204">
            <v>1</v>
          </cell>
          <cell r="F7204" t="str">
            <v>G</v>
          </cell>
          <cell r="G7204" t="str">
            <v>G</v>
          </cell>
          <cell r="H7204" t="str">
            <v/>
          </cell>
          <cell r="I7204" t="str">
            <v/>
          </cell>
          <cell r="J7204" t="str">
            <v/>
          </cell>
          <cell r="K7204" t="str">
            <v>Freighter</v>
          </cell>
          <cell r="L7204" t="str">
            <v>Airbus</v>
          </cell>
          <cell r="M7204" t="str">
            <v>Airbus A330-300P2F</v>
          </cell>
        </row>
        <row r="7205">
          <cell r="A7205">
            <v>563</v>
          </cell>
          <cell r="B7205">
            <v>771</v>
          </cell>
          <cell r="C7205" t="str">
            <v>563#771</v>
          </cell>
          <cell r="D7205">
            <v>46027</v>
          </cell>
          <cell r="E7205">
            <v>1</v>
          </cell>
          <cell r="F7205" t="str">
            <v>G</v>
          </cell>
          <cell r="G7205" t="str">
            <v>G</v>
          </cell>
          <cell r="H7205" t="str">
            <v/>
          </cell>
          <cell r="I7205" t="str">
            <v/>
          </cell>
          <cell r="J7205" t="str">
            <v/>
          </cell>
          <cell r="K7205" t="str">
            <v>Freighter</v>
          </cell>
          <cell r="L7205" t="str">
            <v>Airbus</v>
          </cell>
          <cell r="M7205" t="str">
            <v>Airbus A330-300P2F</v>
          </cell>
        </row>
        <row r="7206">
          <cell r="A7206">
            <v>564</v>
          </cell>
          <cell r="B7206">
            <v>771</v>
          </cell>
          <cell r="C7206" t="str">
            <v>564#771</v>
          </cell>
          <cell r="D7206">
            <v>46027</v>
          </cell>
          <cell r="E7206">
            <v>1</v>
          </cell>
          <cell r="F7206" t="str">
            <v>G</v>
          </cell>
          <cell r="G7206" t="str">
            <v>G</v>
          </cell>
          <cell r="H7206" t="str">
            <v/>
          </cell>
          <cell r="I7206" t="str">
            <v/>
          </cell>
          <cell r="J7206" t="str">
            <v/>
          </cell>
          <cell r="K7206" t="str">
            <v>Freighter</v>
          </cell>
          <cell r="L7206" t="str">
            <v>Airbus</v>
          </cell>
          <cell r="M7206" t="str">
            <v>Airbus A330-300P2F</v>
          </cell>
        </row>
        <row r="7207">
          <cell r="A7207">
            <v>669</v>
          </cell>
          <cell r="B7207">
            <v>771</v>
          </cell>
          <cell r="C7207" t="str">
            <v>669#771</v>
          </cell>
          <cell r="D7207">
            <v>46027</v>
          </cell>
          <cell r="E7207">
            <v>1</v>
          </cell>
          <cell r="F7207" t="str">
            <v>G</v>
          </cell>
          <cell r="G7207" t="str">
            <v>G</v>
          </cell>
          <cell r="H7207" t="str">
            <v/>
          </cell>
          <cell r="I7207" t="str">
            <v/>
          </cell>
          <cell r="J7207" t="str">
            <v/>
          </cell>
          <cell r="K7207" t="str">
            <v>Freighter</v>
          </cell>
          <cell r="L7207" t="str">
            <v>Airbus</v>
          </cell>
          <cell r="M7207" t="str">
            <v>Airbus A340-600NGF</v>
          </cell>
        </row>
        <row r="7208">
          <cell r="A7208">
            <v>570</v>
          </cell>
          <cell r="B7208">
            <v>771</v>
          </cell>
          <cell r="C7208" t="str">
            <v>570#771</v>
          </cell>
          <cell r="D7208">
            <v>46027</v>
          </cell>
          <cell r="E7208">
            <v>1</v>
          </cell>
          <cell r="F7208" t="str">
            <v>G</v>
          </cell>
          <cell r="G7208" t="str">
            <v>G</v>
          </cell>
          <cell r="H7208" t="str">
            <v/>
          </cell>
          <cell r="I7208" t="str">
            <v/>
          </cell>
          <cell r="J7208" t="str">
            <v/>
          </cell>
          <cell r="K7208" t="str">
            <v>Freighter</v>
          </cell>
          <cell r="L7208" t="str">
            <v>Boeing</v>
          </cell>
          <cell r="M7208" t="str">
            <v>Boeing 767-300BCF</v>
          </cell>
        </row>
        <row r="7209">
          <cell r="A7209">
            <v>569</v>
          </cell>
          <cell r="B7209">
            <v>771</v>
          </cell>
          <cell r="C7209" t="str">
            <v>569#771</v>
          </cell>
          <cell r="D7209">
            <v>46027</v>
          </cell>
          <cell r="E7209">
            <v>1</v>
          </cell>
          <cell r="F7209" t="str">
            <v>G</v>
          </cell>
          <cell r="G7209" t="str">
            <v>G</v>
          </cell>
          <cell r="H7209" t="str">
            <v/>
          </cell>
          <cell r="I7209" t="str">
            <v/>
          </cell>
          <cell r="J7209" t="str">
            <v/>
          </cell>
          <cell r="K7209" t="str">
            <v>Freighter</v>
          </cell>
          <cell r="L7209" t="str">
            <v>Boeing</v>
          </cell>
          <cell r="M7209" t="str">
            <v>Boeing 767-300F</v>
          </cell>
        </row>
        <row r="7210">
          <cell r="A7210">
            <v>627</v>
          </cell>
          <cell r="B7210">
            <v>771</v>
          </cell>
          <cell r="C7210" t="str">
            <v>627#771</v>
          </cell>
          <cell r="D7210">
            <v>46027</v>
          </cell>
          <cell r="E7210">
            <v>1</v>
          </cell>
          <cell r="F7210" t="str">
            <v>G</v>
          </cell>
          <cell r="G7210" t="str">
            <v>G</v>
          </cell>
          <cell r="H7210" t="str">
            <v/>
          </cell>
          <cell r="I7210" t="str">
            <v/>
          </cell>
          <cell r="J7210" t="str">
            <v/>
          </cell>
          <cell r="K7210" t="str">
            <v>Freighter</v>
          </cell>
          <cell r="L7210" t="str">
            <v>McDonnell</v>
          </cell>
          <cell r="M7210" t="str">
            <v>McDonnell Douglas MD-11F/CF</v>
          </cell>
        </row>
        <row r="7211">
          <cell r="A7211">
            <v>626</v>
          </cell>
          <cell r="B7211">
            <v>771</v>
          </cell>
          <cell r="C7211" t="str">
            <v>626#771</v>
          </cell>
          <cell r="D7211">
            <v>46027</v>
          </cell>
          <cell r="E7211">
            <v>1</v>
          </cell>
          <cell r="F7211" t="str">
            <v>G</v>
          </cell>
          <cell r="G7211" t="str">
            <v>G</v>
          </cell>
          <cell r="H7211" t="str">
            <v/>
          </cell>
          <cell r="I7211" t="str">
            <v/>
          </cell>
          <cell r="J7211" t="str">
            <v/>
          </cell>
          <cell r="K7211" t="str">
            <v>Freighter</v>
          </cell>
          <cell r="L7211" t="str">
            <v>McDonnell</v>
          </cell>
          <cell r="M7211" t="str">
            <v>McDonnell Douglas MD-11F/CF</v>
          </cell>
        </row>
        <row r="7212">
          <cell r="A7212">
            <v>565</v>
          </cell>
          <cell r="B7212">
            <v>771</v>
          </cell>
          <cell r="C7212" t="str">
            <v>565#771</v>
          </cell>
          <cell r="D7212">
            <v>46027</v>
          </cell>
          <cell r="E7212">
            <v>1</v>
          </cell>
          <cell r="F7212" t="str">
            <v>G</v>
          </cell>
          <cell r="G7212" t="str">
            <v>G</v>
          </cell>
          <cell r="H7212" t="str">
            <v/>
          </cell>
          <cell r="I7212" t="str">
            <v/>
          </cell>
          <cell r="J7212" t="str">
            <v/>
          </cell>
          <cell r="K7212" t="str">
            <v>Freighter</v>
          </cell>
          <cell r="L7212" t="str">
            <v>Airbus</v>
          </cell>
          <cell r="M7212" t="str">
            <v>Airbus A330-743L Beluga XL</v>
          </cell>
        </row>
        <row r="7213">
          <cell r="A7213">
            <v>644</v>
          </cell>
          <cell r="B7213">
            <v>771</v>
          </cell>
          <cell r="C7213" t="str">
            <v>644#771</v>
          </cell>
          <cell r="D7213">
            <v>46027</v>
          </cell>
          <cell r="E7213">
            <v>1</v>
          </cell>
          <cell r="F7213" t="str">
            <v>G</v>
          </cell>
          <cell r="G7213" t="str">
            <v>G</v>
          </cell>
          <cell r="H7213" t="str">
            <v/>
          </cell>
          <cell r="I7213" t="str">
            <v/>
          </cell>
          <cell r="J7213" t="str">
            <v/>
          </cell>
          <cell r="K7213" t="str">
            <v>Freighter</v>
          </cell>
          <cell r="L7213" t="str">
            <v>Airbus</v>
          </cell>
          <cell r="M7213" t="str">
            <v>Airbus A350F</v>
          </cell>
        </row>
        <row r="7214">
          <cell r="A7214">
            <v>592</v>
          </cell>
          <cell r="B7214">
            <v>771</v>
          </cell>
          <cell r="C7214" t="str">
            <v>592#771</v>
          </cell>
          <cell r="D7214">
            <v>46027</v>
          </cell>
          <cell r="E7214">
            <v>1</v>
          </cell>
          <cell r="F7214" t="str">
            <v>G</v>
          </cell>
          <cell r="G7214" t="str">
            <v>G</v>
          </cell>
          <cell r="H7214" t="str">
            <v/>
          </cell>
          <cell r="I7214" t="str">
            <v/>
          </cell>
          <cell r="J7214" t="str">
            <v/>
          </cell>
          <cell r="K7214" t="str">
            <v>Freighter</v>
          </cell>
          <cell r="L7214" t="str">
            <v>Boeing</v>
          </cell>
          <cell r="M7214" t="str">
            <v>Boeing 747-400CF</v>
          </cell>
        </row>
        <row r="7215">
          <cell r="A7215">
            <v>593</v>
          </cell>
          <cell r="B7215">
            <v>771</v>
          </cell>
          <cell r="C7215" t="str">
            <v>593#771</v>
          </cell>
          <cell r="D7215">
            <v>46027</v>
          </cell>
          <cell r="E7215">
            <v>1</v>
          </cell>
          <cell r="F7215" t="str">
            <v>G</v>
          </cell>
          <cell r="G7215" t="str">
            <v>G</v>
          </cell>
          <cell r="H7215" t="str">
            <v/>
          </cell>
          <cell r="I7215" t="str">
            <v/>
          </cell>
          <cell r="J7215" t="str">
            <v/>
          </cell>
          <cell r="K7215" t="str">
            <v>Freighter</v>
          </cell>
          <cell r="L7215" t="str">
            <v>Boeing</v>
          </cell>
          <cell r="M7215" t="str">
            <v>Boeing 747-400CF</v>
          </cell>
        </row>
        <row r="7216">
          <cell r="A7216">
            <v>629</v>
          </cell>
          <cell r="B7216">
            <v>771</v>
          </cell>
          <cell r="C7216" t="str">
            <v>629#771</v>
          </cell>
          <cell r="D7216">
            <v>46027</v>
          </cell>
          <cell r="E7216">
            <v>1</v>
          </cell>
          <cell r="F7216" t="str">
            <v>G</v>
          </cell>
          <cell r="G7216" t="str">
            <v>G</v>
          </cell>
          <cell r="H7216" t="str">
            <v/>
          </cell>
          <cell r="I7216" t="str">
            <v/>
          </cell>
          <cell r="J7216" t="str">
            <v/>
          </cell>
          <cell r="K7216" t="str">
            <v>Freighter</v>
          </cell>
          <cell r="L7216" t="str">
            <v>Boeing</v>
          </cell>
          <cell r="M7216" t="str">
            <v>Boeing 747-400F/ERF</v>
          </cell>
        </row>
        <row r="7217">
          <cell r="A7217">
            <v>628</v>
          </cell>
          <cell r="B7217">
            <v>771</v>
          </cell>
          <cell r="C7217" t="str">
            <v>628#771</v>
          </cell>
          <cell r="D7217">
            <v>46027</v>
          </cell>
          <cell r="E7217">
            <v>1</v>
          </cell>
          <cell r="F7217" t="str">
            <v>G</v>
          </cell>
          <cell r="G7217" t="str">
            <v>G</v>
          </cell>
          <cell r="H7217" t="str">
            <v/>
          </cell>
          <cell r="I7217" t="str">
            <v/>
          </cell>
          <cell r="J7217" t="str">
            <v/>
          </cell>
          <cell r="K7217" t="str">
            <v>Freighter</v>
          </cell>
          <cell r="L7217" t="str">
            <v>Boeing</v>
          </cell>
          <cell r="M7217" t="str">
            <v>Boeing 747-400F/ERF</v>
          </cell>
        </row>
        <row r="7218">
          <cell r="A7218">
            <v>630</v>
          </cell>
          <cell r="B7218">
            <v>771</v>
          </cell>
          <cell r="C7218" t="str">
            <v>630#771</v>
          </cell>
          <cell r="D7218">
            <v>46027</v>
          </cell>
          <cell r="E7218">
            <v>1</v>
          </cell>
          <cell r="F7218" t="str">
            <v>G</v>
          </cell>
          <cell r="G7218" t="str">
            <v>G</v>
          </cell>
          <cell r="H7218" t="str">
            <v/>
          </cell>
          <cell r="I7218" t="str">
            <v/>
          </cell>
          <cell r="J7218" t="str">
            <v/>
          </cell>
          <cell r="K7218" t="str">
            <v>Freighter</v>
          </cell>
          <cell r="L7218" t="str">
            <v>Boeing</v>
          </cell>
          <cell r="M7218" t="str">
            <v>Boeing 747-400F/ERF</v>
          </cell>
        </row>
        <row r="7219">
          <cell r="A7219">
            <v>659</v>
          </cell>
          <cell r="B7219">
            <v>771</v>
          </cell>
          <cell r="C7219" t="str">
            <v>659#771</v>
          </cell>
          <cell r="D7219">
            <v>46027</v>
          </cell>
          <cell r="E7219">
            <v>1</v>
          </cell>
          <cell r="F7219" t="str">
            <v>G</v>
          </cell>
          <cell r="G7219" t="str">
            <v>G</v>
          </cell>
          <cell r="H7219" t="str">
            <v/>
          </cell>
          <cell r="I7219" t="str">
            <v/>
          </cell>
          <cell r="J7219" t="str">
            <v/>
          </cell>
          <cell r="K7219" t="str">
            <v>Freighter</v>
          </cell>
          <cell r="L7219" t="str">
            <v>Boeing</v>
          </cell>
          <cell r="M7219" t="str">
            <v>Boeing 777XF: 777-9</v>
          </cell>
        </row>
        <row r="7220">
          <cell r="A7220">
            <v>632</v>
          </cell>
          <cell r="B7220">
            <v>771</v>
          </cell>
          <cell r="C7220" t="str">
            <v>632#771</v>
          </cell>
          <cell r="D7220">
            <v>46027</v>
          </cell>
          <cell r="E7220">
            <v>1</v>
          </cell>
          <cell r="F7220" t="str">
            <v>G</v>
          </cell>
          <cell r="G7220" t="str">
            <v>G</v>
          </cell>
          <cell r="H7220" t="str">
            <v/>
          </cell>
          <cell r="I7220" t="str">
            <v/>
          </cell>
          <cell r="J7220" t="str">
            <v/>
          </cell>
          <cell r="K7220" t="str">
            <v>Freighter</v>
          </cell>
          <cell r="L7220" t="str">
            <v>Airbus</v>
          </cell>
          <cell r="M7220" t="str">
            <v>A300-600F/RF</v>
          </cell>
        </row>
        <row r="7221">
          <cell r="A7221">
            <v>631</v>
          </cell>
          <cell r="B7221">
            <v>771</v>
          </cell>
          <cell r="C7221" t="str">
            <v>631#771</v>
          </cell>
          <cell r="D7221">
            <v>46027</v>
          </cell>
          <cell r="E7221">
            <v>1</v>
          </cell>
          <cell r="F7221" t="str">
            <v>G</v>
          </cell>
          <cell r="G7221" t="str">
            <v>G</v>
          </cell>
          <cell r="H7221" t="str">
            <v/>
          </cell>
          <cell r="I7221" t="str">
            <v/>
          </cell>
          <cell r="J7221" t="str">
            <v/>
          </cell>
          <cell r="K7221" t="str">
            <v>Freighter</v>
          </cell>
          <cell r="L7221" t="str">
            <v>Airbus</v>
          </cell>
          <cell r="M7221" t="str">
            <v>A300-600F/RF</v>
          </cell>
        </row>
        <row r="7222">
          <cell r="A7222">
            <v>566</v>
          </cell>
          <cell r="B7222">
            <v>771</v>
          </cell>
          <cell r="C7222" t="str">
            <v>566#771</v>
          </cell>
          <cell r="D7222">
            <v>46027</v>
          </cell>
          <cell r="E7222">
            <v>1</v>
          </cell>
          <cell r="F7222" t="str">
            <v>G</v>
          </cell>
          <cell r="G7222" t="str">
            <v>G</v>
          </cell>
          <cell r="H7222" t="str">
            <v/>
          </cell>
          <cell r="I7222" t="str">
            <v/>
          </cell>
          <cell r="J7222" t="str">
            <v/>
          </cell>
          <cell r="K7222" t="str">
            <v>Freighter</v>
          </cell>
          <cell r="L7222" t="str">
            <v>Airbus</v>
          </cell>
          <cell r="M7222" t="str">
            <v>Airbus A300-600ST Beluga</v>
          </cell>
        </row>
        <row r="7223">
          <cell r="A7223">
            <v>678</v>
          </cell>
          <cell r="B7223">
            <v>771</v>
          </cell>
          <cell r="C7223" t="str">
            <v>678#771</v>
          </cell>
          <cell r="D7223">
            <v>46027</v>
          </cell>
          <cell r="E7223">
            <v>1</v>
          </cell>
          <cell r="F7223" t="str">
            <v>G</v>
          </cell>
          <cell r="G7223" t="str">
            <v>G</v>
          </cell>
          <cell r="H7223" t="str">
            <v/>
          </cell>
          <cell r="I7223" t="str">
            <v/>
          </cell>
          <cell r="J7223" t="str">
            <v/>
          </cell>
          <cell r="K7223" t="str">
            <v>Business Jet</v>
          </cell>
          <cell r="L7223" t="str">
            <v>Airbus</v>
          </cell>
          <cell r="M7223" t="str">
            <v>Airbus ACJ330-200</v>
          </cell>
        </row>
        <row r="7224">
          <cell r="A7224">
            <v>553</v>
          </cell>
          <cell r="B7224">
            <v>771</v>
          </cell>
          <cell r="C7224" t="str">
            <v>553#771</v>
          </cell>
          <cell r="D7224">
            <v>46027</v>
          </cell>
          <cell r="E7224">
            <v>1</v>
          </cell>
          <cell r="F7224" t="str">
            <v>G</v>
          </cell>
          <cell r="G7224" t="str">
            <v>G</v>
          </cell>
          <cell r="H7224" t="str">
            <v/>
          </cell>
          <cell r="I7224" t="str">
            <v/>
          </cell>
          <cell r="J7224" t="str">
            <v/>
          </cell>
          <cell r="K7224" t="str">
            <v>Business Jet</v>
          </cell>
          <cell r="L7224" t="str">
            <v>Boeing</v>
          </cell>
          <cell r="M7224" t="str">
            <v>Boeing BBJ 777X</v>
          </cell>
        </row>
        <row r="7225">
          <cell r="A7225">
            <v>518</v>
          </cell>
          <cell r="B7225">
            <v>771</v>
          </cell>
          <cell r="C7225" t="str">
            <v>518#771</v>
          </cell>
          <cell r="D7225">
            <v>46027</v>
          </cell>
          <cell r="E7225">
            <v>1</v>
          </cell>
          <cell r="F7225" t="str">
            <v>G</v>
          </cell>
          <cell r="G7225" t="str">
            <v>G</v>
          </cell>
          <cell r="H7225">
            <v>25000</v>
          </cell>
          <cell r="I7225">
            <v>0.84108000000000005</v>
          </cell>
          <cell r="J7225" t="str">
            <v/>
          </cell>
          <cell r="K7225" t="str">
            <v>Large Commercial Aircraft</v>
          </cell>
          <cell r="L7225" t="str">
            <v>Airbus</v>
          </cell>
          <cell r="M7225" t="str">
            <v>Airbus A330-300</v>
          </cell>
        </row>
        <row r="7226">
          <cell r="A7226">
            <v>519</v>
          </cell>
          <cell r="B7226">
            <v>771</v>
          </cell>
          <cell r="C7226" t="str">
            <v>519#771</v>
          </cell>
          <cell r="D7226">
            <v>46027</v>
          </cell>
          <cell r="E7226">
            <v>1</v>
          </cell>
          <cell r="F7226" t="str">
            <v>G</v>
          </cell>
          <cell r="G7226" t="str">
            <v>G</v>
          </cell>
          <cell r="H7226" t="str">
            <v/>
          </cell>
          <cell r="I7226" t="str">
            <v/>
          </cell>
          <cell r="J7226" t="str">
            <v/>
          </cell>
          <cell r="K7226" t="str">
            <v>Large Commercial Aircraft</v>
          </cell>
          <cell r="L7226" t="str">
            <v>Airbus</v>
          </cell>
          <cell r="M7226" t="str">
            <v>Airbus A330-300</v>
          </cell>
        </row>
        <row r="7227">
          <cell r="A7227">
            <v>214</v>
          </cell>
          <cell r="B7227">
            <v>771</v>
          </cell>
          <cell r="C7227" t="str">
            <v>214#771</v>
          </cell>
          <cell r="D7227">
            <v>46027</v>
          </cell>
          <cell r="E7227">
            <v>1</v>
          </cell>
          <cell r="F7227" t="str">
            <v>G</v>
          </cell>
          <cell r="G7227" t="str">
            <v>G</v>
          </cell>
          <cell r="H7227" t="str">
            <v/>
          </cell>
          <cell r="I7227" t="str">
            <v/>
          </cell>
          <cell r="J7227" t="str">
            <v/>
          </cell>
          <cell r="K7227" t="str">
            <v>Large Commercial Aircraft</v>
          </cell>
          <cell r="L7227" t="str">
            <v>Airbus</v>
          </cell>
          <cell r="M7227" t="str">
            <v>Airbus A330-800neo</v>
          </cell>
        </row>
        <row r="7228">
          <cell r="A7228">
            <v>215</v>
          </cell>
          <cell r="B7228">
            <v>771</v>
          </cell>
          <cell r="C7228" t="str">
            <v>215#771</v>
          </cell>
          <cell r="D7228">
            <v>46027</v>
          </cell>
          <cell r="E7228">
            <v>1</v>
          </cell>
          <cell r="F7228" t="str">
            <v>G</v>
          </cell>
          <cell r="G7228" t="str">
            <v>G</v>
          </cell>
          <cell r="H7228" t="str">
            <v/>
          </cell>
          <cell r="I7228" t="str">
            <v/>
          </cell>
          <cell r="J7228" t="str">
            <v/>
          </cell>
          <cell r="K7228" t="str">
            <v>Large Commercial Aircraft</v>
          </cell>
          <cell r="L7228" t="str">
            <v>Airbus</v>
          </cell>
          <cell r="M7228" t="str">
            <v>Airbus A330-900neo</v>
          </cell>
        </row>
        <row r="7229">
          <cell r="A7229">
            <v>304</v>
          </cell>
          <cell r="B7229">
            <v>771</v>
          </cell>
          <cell r="C7229" t="str">
            <v>304#771</v>
          </cell>
          <cell r="D7229">
            <v>46027</v>
          </cell>
          <cell r="E7229">
            <v>1</v>
          </cell>
          <cell r="F7229" t="str">
            <v>G</v>
          </cell>
          <cell r="G7229" t="str">
            <v>G</v>
          </cell>
          <cell r="H7229" t="str">
            <v/>
          </cell>
          <cell r="I7229" t="str">
            <v/>
          </cell>
          <cell r="J7229" t="str">
            <v/>
          </cell>
          <cell r="K7229" t="str">
            <v>Large Commercial Aircraft</v>
          </cell>
          <cell r="L7229" t="str">
            <v>Airbus</v>
          </cell>
          <cell r="M7229" t="str">
            <v>Airbus A340-200/300</v>
          </cell>
        </row>
        <row r="7230">
          <cell r="A7230">
            <v>5</v>
          </cell>
          <cell r="B7230">
            <v>771</v>
          </cell>
          <cell r="C7230" t="str">
            <v>5#771</v>
          </cell>
          <cell r="D7230">
            <v>46027</v>
          </cell>
          <cell r="E7230">
            <v>1</v>
          </cell>
          <cell r="F7230" t="str">
            <v>G</v>
          </cell>
          <cell r="G7230" t="str">
            <v>G</v>
          </cell>
          <cell r="H7230" t="str">
            <v/>
          </cell>
          <cell r="I7230" t="str">
            <v/>
          </cell>
          <cell r="J7230" t="str">
            <v/>
          </cell>
          <cell r="K7230" t="str">
            <v>Large Commercial Aircraft</v>
          </cell>
          <cell r="L7230" t="str">
            <v>Airbus</v>
          </cell>
          <cell r="M7230" t="str">
            <v>Airbus A340-500/600</v>
          </cell>
        </row>
        <row r="7231">
          <cell r="A7231">
            <v>305</v>
          </cell>
          <cell r="B7231">
            <v>771</v>
          </cell>
          <cell r="C7231" t="str">
            <v>305#771</v>
          </cell>
          <cell r="D7231">
            <v>46027</v>
          </cell>
          <cell r="E7231">
            <v>1</v>
          </cell>
          <cell r="F7231" t="str">
            <v>G</v>
          </cell>
          <cell r="G7231" t="str">
            <v>G</v>
          </cell>
          <cell r="H7231" t="str">
            <v/>
          </cell>
          <cell r="I7231" t="str">
            <v/>
          </cell>
          <cell r="J7231" t="str">
            <v/>
          </cell>
          <cell r="K7231" t="str">
            <v>Large Commercial Aircraft</v>
          </cell>
          <cell r="L7231" t="str">
            <v>Airbus</v>
          </cell>
          <cell r="M7231" t="str">
            <v>Airbus A300</v>
          </cell>
        </row>
        <row r="7232">
          <cell r="A7232">
            <v>532</v>
          </cell>
          <cell r="B7232">
            <v>771</v>
          </cell>
          <cell r="C7232" t="str">
            <v>532#771</v>
          </cell>
          <cell r="D7232">
            <v>46027</v>
          </cell>
          <cell r="E7232">
            <v>1</v>
          </cell>
          <cell r="F7232" t="str">
            <v>G</v>
          </cell>
          <cell r="G7232" t="str">
            <v>G</v>
          </cell>
          <cell r="H7232" t="str">
            <v/>
          </cell>
          <cell r="I7232" t="str">
            <v/>
          </cell>
          <cell r="J7232" t="str">
            <v/>
          </cell>
          <cell r="K7232" t="str">
            <v>Large Commercial Aircraft</v>
          </cell>
          <cell r="L7232" t="str">
            <v>Airbus</v>
          </cell>
          <cell r="M7232" t="str">
            <v>Airbus A300</v>
          </cell>
        </row>
        <row r="7233">
          <cell r="A7233">
            <v>12</v>
          </cell>
          <cell r="B7233">
            <v>771</v>
          </cell>
          <cell r="C7233" t="str">
            <v>12#771</v>
          </cell>
          <cell r="D7233">
            <v>46027</v>
          </cell>
          <cell r="E7233">
            <v>1</v>
          </cell>
          <cell r="F7233" t="str">
            <v>G</v>
          </cell>
          <cell r="G7233" t="str">
            <v>G</v>
          </cell>
          <cell r="H7233" t="str">
            <v/>
          </cell>
          <cell r="I7233" t="str">
            <v/>
          </cell>
          <cell r="J7233" t="str">
            <v/>
          </cell>
          <cell r="K7233" t="str">
            <v>Large Commercial Aircraft</v>
          </cell>
          <cell r="L7233" t="str">
            <v>Boeing</v>
          </cell>
          <cell r="M7233" t="str">
            <v>Boeing 767</v>
          </cell>
        </row>
        <row r="7234">
          <cell r="A7234">
            <v>537</v>
          </cell>
          <cell r="B7234">
            <v>771</v>
          </cell>
          <cell r="C7234" t="str">
            <v>537#771</v>
          </cell>
          <cell r="D7234">
            <v>46027</v>
          </cell>
          <cell r="E7234">
            <v>1</v>
          </cell>
          <cell r="F7234" t="str">
            <v>G</v>
          </cell>
          <cell r="G7234" t="str">
            <v>G</v>
          </cell>
          <cell r="H7234" t="str">
            <v/>
          </cell>
          <cell r="I7234" t="str">
            <v/>
          </cell>
          <cell r="J7234" t="str">
            <v/>
          </cell>
          <cell r="K7234" t="str">
            <v>Large Commercial Aircraft</v>
          </cell>
          <cell r="L7234" t="str">
            <v>Boeing</v>
          </cell>
          <cell r="M7234" t="str">
            <v>Boeing 767</v>
          </cell>
        </row>
        <row r="7235">
          <cell r="A7235">
            <v>538</v>
          </cell>
          <cell r="B7235">
            <v>771</v>
          </cell>
          <cell r="C7235" t="str">
            <v>538#771</v>
          </cell>
          <cell r="D7235">
            <v>46027</v>
          </cell>
          <cell r="E7235">
            <v>1</v>
          </cell>
          <cell r="F7235" t="str">
            <v>G</v>
          </cell>
          <cell r="G7235" t="str">
            <v>G</v>
          </cell>
          <cell r="H7235" t="str">
            <v/>
          </cell>
          <cell r="I7235" t="str">
            <v/>
          </cell>
          <cell r="J7235" t="str">
            <v/>
          </cell>
          <cell r="K7235" t="str">
            <v>Large Commercial Aircraft</v>
          </cell>
          <cell r="L7235" t="str">
            <v>Boeing</v>
          </cell>
          <cell r="M7235" t="str">
            <v>Boeing 767</v>
          </cell>
        </row>
        <row r="7236">
          <cell r="A7236">
            <v>539</v>
          </cell>
          <cell r="B7236">
            <v>771</v>
          </cell>
          <cell r="C7236" t="str">
            <v>539#771</v>
          </cell>
          <cell r="D7236">
            <v>46027</v>
          </cell>
          <cell r="E7236">
            <v>1</v>
          </cell>
          <cell r="F7236" t="str">
            <v>G</v>
          </cell>
          <cell r="G7236" t="str">
            <v>G</v>
          </cell>
          <cell r="H7236" t="str">
            <v/>
          </cell>
          <cell r="I7236" t="str">
            <v/>
          </cell>
          <cell r="J7236" t="str">
            <v/>
          </cell>
          <cell r="K7236" t="str">
            <v>Large Commercial Aircraft</v>
          </cell>
          <cell r="L7236" t="str">
            <v>Boeing</v>
          </cell>
          <cell r="M7236" t="str">
            <v>Boeing 777: 777-200ER</v>
          </cell>
        </row>
        <row r="7237">
          <cell r="A7237">
            <v>302</v>
          </cell>
          <cell r="B7237">
            <v>771</v>
          </cell>
          <cell r="C7237" t="str">
            <v>302#771</v>
          </cell>
          <cell r="D7237">
            <v>46027</v>
          </cell>
          <cell r="E7237">
            <v>1</v>
          </cell>
          <cell r="F7237" t="str">
            <v>G</v>
          </cell>
          <cell r="G7237" t="str">
            <v>G</v>
          </cell>
          <cell r="H7237" t="str">
            <v/>
          </cell>
          <cell r="I7237" t="str">
            <v/>
          </cell>
          <cell r="J7237" t="str">
            <v/>
          </cell>
          <cell r="K7237" t="str">
            <v>Large Commercial Aircraft</v>
          </cell>
          <cell r="L7237" t="str">
            <v>Boeing</v>
          </cell>
          <cell r="M7237" t="str">
            <v>Boeing 777: 777-200ER</v>
          </cell>
        </row>
        <row r="7238">
          <cell r="A7238">
            <v>579</v>
          </cell>
          <cell r="B7238">
            <v>771</v>
          </cell>
          <cell r="C7238" t="str">
            <v>579#771</v>
          </cell>
          <cell r="D7238">
            <v>46027</v>
          </cell>
          <cell r="E7238">
            <v>1</v>
          </cell>
          <cell r="F7238" t="str">
            <v>G</v>
          </cell>
          <cell r="G7238" t="str">
            <v>G</v>
          </cell>
          <cell r="H7238" t="str">
            <v/>
          </cell>
          <cell r="I7238" t="str">
            <v/>
          </cell>
          <cell r="J7238" t="str">
            <v/>
          </cell>
          <cell r="K7238" t="str">
            <v>Large Commercial Aircraft</v>
          </cell>
          <cell r="L7238" t="str">
            <v>Boeing</v>
          </cell>
          <cell r="M7238" t="str">
            <v>Boeing 777: 777-200ER</v>
          </cell>
        </row>
        <row r="7239">
          <cell r="A7239">
            <v>303</v>
          </cell>
          <cell r="B7239">
            <v>771</v>
          </cell>
          <cell r="C7239" t="str">
            <v>303#771</v>
          </cell>
          <cell r="D7239">
            <v>46027</v>
          </cell>
          <cell r="E7239">
            <v>1</v>
          </cell>
          <cell r="F7239" t="str">
            <v>G</v>
          </cell>
          <cell r="G7239" t="str">
            <v>G</v>
          </cell>
          <cell r="H7239" t="str">
            <v/>
          </cell>
          <cell r="I7239" t="str">
            <v/>
          </cell>
          <cell r="J7239" t="str">
            <v/>
          </cell>
          <cell r="K7239" t="str">
            <v>Large Commercial Aircraft</v>
          </cell>
          <cell r="L7239" t="str">
            <v>Boeing</v>
          </cell>
          <cell r="M7239" t="str">
            <v>Boeing 777: 777-300</v>
          </cell>
        </row>
        <row r="7240">
          <cell r="A7240">
            <v>597</v>
          </cell>
          <cell r="B7240">
            <v>771</v>
          </cell>
          <cell r="C7240" t="str">
            <v>597#771</v>
          </cell>
          <cell r="D7240">
            <v>46027</v>
          </cell>
          <cell r="E7240">
            <v>1</v>
          </cell>
          <cell r="F7240" t="str">
            <v>G</v>
          </cell>
          <cell r="G7240" t="str">
            <v>G</v>
          </cell>
          <cell r="H7240" t="str">
            <v/>
          </cell>
          <cell r="I7240" t="str">
            <v/>
          </cell>
          <cell r="J7240" t="str">
            <v/>
          </cell>
          <cell r="K7240" t="str">
            <v>Large Commercial Aircraft</v>
          </cell>
          <cell r="L7240" t="str">
            <v>Boeing</v>
          </cell>
          <cell r="M7240" t="str">
            <v>Boeing 777: 777-300</v>
          </cell>
        </row>
        <row r="7241">
          <cell r="A7241">
            <v>530</v>
          </cell>
          <cell r="B7241">
            <v>771</v>
          </cell>
          <cell r="C7241" t="str">
            <v>530#771</v>
          </cell>
          <cell r="D7241">
            <v>46027</v>
          </cell>
          <cell r="E7241">
            <v>1</v>
          </cell>
          <cell r="F7241" t="str">
            <v>G</v>
          </cell>
          <cell r="G7241" t="str">
            <v>G</v>
          </cell>
          <cell r="H7241" t="str">
            <v/>
          </cell>
          <cell r="I7241" t="str">
            <v/>
          </cell>
          <cell r="J7241" t="str">
            <v/>
          </cell>
          <cell r="K7241" t="str">
            <v>Large Commercial Aircraft</v>
          </cell>
          <cell r="L7241" t="str">
            <v>Boeing</v>
          </cell>
          <cell r="M7241" t="str">
            <v>Boeing 747-400</v>
          </cell>
        </row>
        <row r="7242">
          <cell r="A7242">
            <v>301</v>
          </cell>
          <cell r="B7242">
            <v>771</v>
          </cell>
          <cell r="C7242" t="str">
            <v>301#771</v>
          </cell>
          <cell r="D7242">
            <v>46027</v>
          </cell>
          <cell r="E7242">
            <v>1</v>
          </cell>
          <cell r="F7242" t="str">
            <v>G</v>
          </cell>
          <cell r="G7242" t="str">
            <v>G</v>
          </cell>
          <cell r="H7242" t="str">
            <v/>
          </cell>
          <cell r="I7242" t="str">
            <v/>
          </cell>
          <cell r="J7242" t="str">
            <v/>
          </cell>
          <cell r="K7242" t="str">
            <v>Large Commercial Aircraft</v>
          </cell>
          <cell r="L7242" t="str">
            <v>Boeing</v>
          </cell>
          <cell r="M7242" t="str">
            <v>Boeing 747-400</v>
          </cell>
        </row>
        <row r="7243">
          <cell r="A7243">
            <v>531</v>
          </cell>
          <cell r="B7243">
            <v>771</v>
          </cell>
          <cell r="C7243" t="str">
            <v>531#771</v>
          </cell>
          <cell r="D7243">
            <v>46027</v>
          </cell>
          <cell r="E7243">
            <v>1</v>
          </cell>
          <cell r="F7243" t="str">
            <v>G</v>
          </cell>
          <cell r="G7243" t="str">
            <v>G</v>
          </cell>
          <cell r="H7243" t="str">
            <v/>
          </cell>
          <cell r="I7243" t="str">
            <v/>
          </cell>
          <cell r="J7243" t="str">
            <v/>
          </cell>
          <cell r="K7243" t="str">
            <v>Large Commercial Aircraft</v>
          </cell>
          <cell r="L7243" t="str">
            <v>Boeing</v>
          </cell>
          <cell r="M7243" t="str">
            <v>Boeing 747-400</v>
          </cell>
        </row>
        <row r="7244">
          <cell r="A7244">
            <v>212</v>
          </cell>
          <cell r="B7244">
            <v>771</v>
          </cell>
          <cell r="C7244" t="str">
            <v>212#771</v>
          </cell>
          <cell r="D7244">
            <v>46027</v>
          </cell>
          <cell r="E7244">
            <v>1</v>
          </cell>
          <cell r="F7244" t="str">
            <v>G</v>
          </cell>
          <cell r="G7244" t="str">
            <v>G</v>
          </cell>
          <cell r="H7244" t="str">
            <v/>
          </cell>
          <cell r="I7244" t="str">
            <v/>
          </cell>
          <cell r="J7244" t="str">
            <v/>
          </cell>
          <cell r="K7244" t="str">
            <v>Large Commercial Aircraft</v>
          </cell>
          <cell r="L7244" t="str">
            <v>Airbus</v>
          </cell>
          <cell r="M7244" t="str">
            <v>Airbus A330-200</v>
          </cell>
        </row>
        <row r="7245">
          <cell r="A7245">
            <v>516</v>
          </cell>
          <cell r="B7245">
            <v>771</v>
          </cell>
          <cell r="C7245" t="str">
            <v>516#771</v>
          </cell>
          <cell r="D7245">
            <v>46027</v>
          </cell>
          <cell r="E7245">
            <v>1</v>
          </cell>
          <cell r="F7245" t="str">
            <v>G</v>
          </cell>
          <cell r="G7245" t="str">
            <v>G</v>
          </cell>
          <cell r="H7245" t="str">
            <v/>
          </cell>
          <cell r="I7245" t="str">
            <v/>
          </cell>
          <cell r="J7245" t="str">
            <v/>
          </cell>
          <cell r="K7245" t="str">
            <v>Large Commercial Aircraft</v>
          </cell>
          <cell r="L7245" t="str">
            <v>Airbus</v>
          </cell>
          <cell r="M7245" t="str">
            <v>Airbus A330-200</v>
          </cell>
        </row>
        <row r="7246">
          <cell r="A7246">
            <v>517</v>
          </cell>
          <cell r="B7246">
            <v>771</v>
          </cell>
          <cell r="C7246" t="str">
            <v>517#771</v>
          </cell>
          <cell r="D7246">
            <v>46027</v>
          </cell>
          <cell r="E7246">
            <v>1</v>
          </cell>
          <cell r="F7246" t="str">
            <v>G</v>
          </cell>
          <cell r="G7246" t="str">
            <v>G</v>
          </cell>
          <cell r="H7246" t="str">
            <v/>
          </cell>
          <cell r="I7246" t="str">
            <v/>
          </cell>
          <cell r="J7246" t="str">
            <v/>
          </cell>
          <cell r="K7246" t="str">
            <v>Large Commercial Aircraft</v>
          </cell>
          <cell r="L7246" t="str">
            <v>Airbus</v>
          </cell>
          <cell r="M7246" t="str">
            <v>Airbus A330-200</v>
          </cell>
        </row>
        <row r="7247">
          <cell r="A7247">
            <v>213</v>
          </cell>
          <cell r="B7247">
            <v>771</v>
          </cell>
          <cell r="C7247" t="str">
            <v>213#771</v>
          </cell>
          <cell r="D7247">
            <v>46027</v>
          </cell>
          <cell r="E7247">
            <v>1</v>
          </cell>
          <cell r="F7247" t="str">
            <v>G</v>
          </cell>
          <cell r="G7247" t="str">
            <v>G</v>
          </cell>
          <cell r="H7247" t="str">
            <v/>
          </cell>
          <cell r="I7247" t="str">
            <v/>
          </cell>
          <cell r="J7247" t="str">
            <v/>
          </cell>
          <cell r="K7247" t="str">
            <v>Large Commercial Aircraft</v>
          </cell>
          <cell r="L7247" t="str">
            <v>Airbus</v>
          </cell>
          <cell r="M7247" t="str">
            <v>Airbus A330-300</v>
          </cell>
        </row>
        <row r="7248">
          <cell r="A7248">
            <v>216</v>
          </cell>
          <cell r="B7248">
            <v>771</v>
          </cell>
          <cell r="C7248" t="str">
            <v>216#771</v>
          </cell>
          <cell r="D7248">
            <v>51781</v>
          </cell>
          <cell r="E7248">
            <v>1</v>
          </cell>
          <cell r="F7248" t="str">
            <v>H</v>
          </cell>
          <cell r="G7248" t="str">
            <v>H</v>
          </cell>
          <cell r="H7248" t="str">
            <v/>
          </cell>
          <cell r="I7248" t="str">
            <v/>
          </cell>
          <cell r="J7248" t="str">
            <v/>
          </cell>
          <cell r="K7248" t="str">
            <v>Large Commercial Aircraft</v>
          </cell>
          <cell r="L7248" t="str">
            <v>Airbus</v>
          </cell>
          <cell r="M7248" t="str">
            <v>Airbus A380</v>
          </cell>
        </row>
        <row r="7249">
          <cell r="A7249">
            <v>520</v>
          </cell>
          <cell r="B7249">
            <v>771</v>
          </cell>
          <cell r="C7249" t="str">
            <v>520#771</v>
          </cell>
          <cell r="D7249">
            <v>51781</v>
          </cell>
          <cell r="E7249">
            <v>1</v>
          </cell>
          <cell r="F7249" t="str">
            <v>H</v>
          </cell>
          <cell r="G7249" t="str">
            <v>H</v>
          </cell>
          <cell r="H7249" t="str">
            <v/>
          </cell>
          <cell r="I7249" t="str">
            <v/>
          </cell>
          <cell r="J7249" t="str">
            <v/>
          </cell>
          <cell r="K7249" t="str">
            <v>Large Commercial Aircraft</v>
          </cell>
          <cell r="L7249" t="str">
            <v>Airbus</v>
          </cell>
          <cell r="M7249" t="str">
            <v>Airbus A380</v>
          </cell>
        </row>
        <row r="7250">
          <cell r="A7250">
            <v>905</v>
          </cell>
          <cell r="B7250">
            <v>771</v>
          </cell>
          <cell r="C7250" t="str">
            <v>905#771</v>
          </cell>
          <cell r="D7250">
            <v>51781</v>
          </cell>
          <cell r="E7250">
            <v>1</v>
          </cell>
          <cell r="F7250" t="str">
            <v>H</v>
          </cell>
          <cell r="G7250" t="str">
            <v>H</v>
          </cell>
          <cell r="H7250" t="str">
            <v/>
          </cell>
          <cell r="I7250" t="str">
            <v/>
          </cell>
          <cell r="J7250" t="str">
            <v/>
          </cell>
          <cell r="K7250" t="str">
            <v>UAV</v>
          </cell>
          <cell r="L7250" t="str">
            <v>Other</v>
          </cell>
          <cell r="M7250" t="str">
            <v>Other CUAV</v>
          </cell>
        </row>
        <row r="7251">
          <cell r="A7251">
            <v>901</v>
          </cell>
          <cell r="B7251">
            <v>771</v>
          </cell>
          <cell r="C7251" t="str">
            <v>901#771</v>
          </cell>
          <cell r="D7251">
            <v>51781</v>
          </cell>
          <cell r="E7251">
            <v>1</v>
          </cell>
          <cell r="F7251" t="str">
            <v>H</v>
          </cell>
          <cell r="G7251" t="str">
            <v>H</v>
          </cell>
          <cell r="H7251" t="str">
            <v/>
          </cell>
          <cell r="I7251" t="str">
            <v/>
          </cell>
          <cell r="J7251" t="str">
            <v/>
          </cell>
          <cell r="K7251" t="str">
            <v>UAV</v>
          </cell>
          <cell r="L7251" t="str">
            <v>Bayraktar</v>
          </cell>
          <cell r="M7251" t="str">
            <v>Bayraktar TB-2</v>
          </cell>
        </row>
        <row r="7252">
          <cell r="A7252">
            <v>449</v>
          </cell>
          <cell r="B7252">
            <v>771</v>
          </cell>
          <cell r="C7252" t="str">
            <v>449#771</v>
          </cell>
          <cell r="D7252">
            <v>51781</v>
          </cell>
          <cell r="E7252">
            <v>1</v>
          </cell>
          <cell r="F7252" t="str">
            <v>H</v>
          </cell>
          <cell r="G7252" t="str">
            <v>H</v>
          </cell>
          <cell r="H7252" t="str">
            <v/>
          </cell>
          <cell r="I7252" t="str">
            <v/>
          </cell>
          <cell r="J7252" t="str">
            <v/>
          </cell>
          <cell r="K7252" t="str">
            <v>UAV</v>
          </cell>
          <cell r="L7252" t="str">
            <v>MQ-4C</v>
          </cell>
          <cell r="M7252" t="str">
            <v>MQ-4C Triton</v>
          </cell>
        </row>
        <row r="7253">
          <cell r="A7253">
            <v>450</v>
          </cell>
          <cell r="B7253">
            <v>771</v>
          </cell>
          <cell r="C7253" t="str">
            <v>450#771</v>
          </cell>
          <cell r="D7253">
            <v>51781</v>
          </cell>
          <cell r="E7253">
            <v>1</v>
          </cell>
          <cell r="F7253" t="str">
            <v>H</v>
          </cell>
          <cell r="G7253" t="str">
            <v>H</v>
          </cell>
          <cell r="H7253" t="str">
            <v/>
          </cell>
          <cell r="I7253" t="str">
            <v/>
          </cell>
          <cell r="J7253" t="str">
            <v/>
          </cell>
          <cell r="K7253" t="str">
            <v>UAV</v>
          </cell>
          <cell r="L7253" t="str">
            <v>MQ-9</v>
          </cell>
          <cell r="M7253" t="str">
            <v>MQ-9 Reaper</v>
          </cell>
        </row>
        <row r="7254">
          <cell r="A7254">
            <v>902</v>
          </cell>
          <cell r="B7254">
            <v>771</v>
          </cell>
          <cell r="C7254" t="str">
            <v>902#771</v>
          </cell>
          <cell r="D7254">
            <v>51781</v>
          </cell>
          <cell r="E7254">
            <v>1</v>
          </cell>
          <cell r="F7254" t="str">
            <v>H</v>
          </cell>
          <cell r="G7254" t="str">
            <v>H</v>
          </cell>
          <cell r="H7254" t="str">
            <v/>
          </cell>
          <cell r="I7254" t="str">
            <v/>
          </cell>
          <cell r="J7254" t="str">
            <v/>
          </cell>
          <cell r="K7254" t="str">
            <v>UAV</v>
          </cell>
          <cell r="L7254" t="str">
            <v>Other MALE/HALE</v>
          </cell>
          <cell r="M7254" t="str">
            <v>Other MALE/HALE</v>
          </cell>
        </row>
        <row r="7255">
          <cell r="A7255">
            <v>452</v>
          </cell>
          <cell r="B7255">
            <v>771</v>
          </cell>
          <cell r="C7255" t="str">
            <v>452#771</v>
          </cell>
          <cell r="D7255">
            <v>51781</v>
          </cell>
          <cell r="E7255">
            <v>1</v>
          </cell>
          <cell r="F7255" t="str">
            <v>H</v>
          </cell>
          <cell r="G7255" t="str">
            <v>H</v>
          </cell>
          <cell r="H7255" t="str">
            <v/>
          </cell>
          <cell r="I7255" t="str">
            <v/>
          </cell>
          <cell r="J7255" t="str">
            <v/>
          </cell>
          <cell r="K7255" t="str">
            <v>UAV</v>
          </cell>
          <cell r="L7255" t="str">
            <v>RQ-4A</v>
          </cell>
          <cell r="M7255" t="str">
            <v>RQ-4A Global Hawk</v>
          </cell>
        </row>
        <row r="7256">
          <cell r="A7256">
            <v>907</v>
          </cell>
          <cell r="B7256">
            <v>771</v>
          </cell>
          <cell r="C7256" t="str">
            <v>907#771</v>
          </cell>
          <cell r="D7256">
            <v>51781</v>
          </cell>
          <cell r="E7256">
            <v>1</v>
          </cell>
          <cell r="F7256" t="str">
            <v>H</v>
          </cell>
          <cell r="G7256" t="str">
            <v>H</v>
          </cell>
          <cell r="H7256" t="str">
            <v/>
          </cell>
          <cell r="I7256" t="str">
            <v/>
          </cell>
          <cell r="J7256" t="str">
            <v/>
          </cell>
          <cell r="K7256" t="str">
            <v>UAV</v>
          </cell>
          <cell r="L7256" t="str">
            <v>Other TUAV</v>
          </cell>
          <cell r="M7256" t="str">
            <v>Other TUAV</v>
          </cell>
        </row>
        <row r="7257">
          <cell r="A7257">
            <v>906</v>
          </cell>
          <cell r="B7257">
            <v>771</v>
          </cell>
          <cell r="C7257" t="str">
            <v>906#771</v>
          </cell>
          <cell r="D7257">
            <v>51781</v>
          </cell>
          <cell r="E7257">
            <v>1</v>
          </cell>
          <cell r="F7257" t="str">
            <v>H</v>
          </cell>
          <cell r="G7257" t="str">
            <v>H</v>
          </cell>
          <cell r="H7257" t="str">
            <v/>
          </cell>
          <cell r="I7257" t="str">
            <v/>
          </cell>
          <cell r="J7257" t="str">
            <v/>
          </cell>
          <cell r="K7257" t="str">
            <v>UAV</v>
          </cell>
          <cell r="L7257" t="str">
            <v>RQ-7</v>
          </cell>
          <cell r="M7257" t="str">
            <v>RQ-7 Shadow</v>
          </cell>
        </row>
        <row r="7258">
          <cell r="A7258">
            <v>903</v>
          </cell>
          <cell r="B7258">
            <v>771</v>
          </cell>
          <cell r="C7258" t="str">
            <v>903#771</v>
          </cell>
          <cell r="D7258">
            <v>51781</v>
          </cell>
          <cell r="E7258">
            <v>1</v>
          </cell>
          <cell r="F7258" t="str">
            <v>H</v>
          </cell>
          <cell r="G7258" t="str">
            <v>H</v>
          </cell>
          <cell r="H7258" t="str">
            <v/>
          </cell>
          <cell r="I7258" t="str">
            <v/>
          </cell>
          <cell r="J7258" t="str">
            <v/>
          </cell>
          <cell r="K7258" t="str">
            <v>UAV</v>
          </cell>
          <cell r="L7258" t="str">
            <v>MQ-8</v>
          </cell>
          <cell r="M7258" t="str">
            <v>MQ-8</v>
          </cell>
        </row>
        <row r="7259">
          <cell r="A7259">
            <v>904</v>
          </cell>
          <cell r="B7259">
            <v>771</v>
          </cell>
          <cell r="C7259" t="str">
            <v>904#771</v>
          </cell>
          <cell r="D7259">
            <v>51781</v>
          </cell>
          <cell r="E7259">
            <v>1</v>
          </cell>
          <cell r="F7259" t="str">
            <v>H</v>
          </cell>
          <cell r="G7259" t="str">
            <v>H</v>
          </cell>
          <cell r="H7259" t="str">
            <v/>
          </cell>
          <cell r="I7259" t="str">
            <v/>
          </cell>
          <cell r="J7259" t="str">
            <v/>
          </cell>
          <cell r="K7259" t="str">
            <v>UAV</v>
          </cell>
          <cell r="L7259" t="str">
            <v>Other</v>
          </cell>
          <cell r="M7259" t="str">
            <v>Other VTUAV</v>
          </cell>
        </row>
        <row r="7260">
          <cell r="A7260">
            <v>673</v>
          </cell>
          <cell r="B7260">
            <v>771</v>
          </cell>
          <cell r="C7260" t="str">
            <v>673#771</v>
          </cell>
          <cell r="D7260">
            <v>54370</v>
          </cell>
          <cell r="E7260">
            <v>1</v>
          </cell>
          <cell r="F7260" t="str">
            <v>I</v>
          </cell>
          <cell r="G7260" t="str">
            <v>I (105% H) [$51,781]</v>
          </cell>
          <cell r="H7260" t="str">
            <v/>
          </cell>
          <cell r="I7260" t="str">
            <v/>
          </cell>
          <cell r="J7260" t="str">
            <v/>
          </cell>
          <cell r="K7260" t="str">
            <v>UAV</v>
          </cell>
          <cell r="L7260" t="str">
            <v>Eurodrone</v>
          </cell>
          <cell r="M7260" t="str">
            <v>Eurodrone</v>
          </cell>
        </row>
        <row r="7261">
          <cell r="A7261">
            <v>560</v>
          </cell>
          <cell r="B7261">
            <v>772</v>
          </cell>
          <cell r="C7261" t="str">
            <v>560#772</v>
          </cell>
          <cell r="D7261">
            <v>28767</v>
          </cell>
          <cell r="E7261">
            <v>1</v>
          </cell>
          <cell r="F7261" t="str">
            <v>A</v>
          </cell>
          <cell r="G7261" t="str">
            <v>A</v>
          </cell>
          <cell r="H7261" t="str">
            <v/>
          </cell>
          <cell r="I7261" t="str">
            <v/>
          </cell>
          <cell r="J7261" t="str">
            <v/>
          </cell>
          <cell r="K7261" t="str">
            <v>Freighter</v>
          </cell>
          <cell r="L7261" t="str">
            <v>Airbus</v>
          </cell>
          <cell r="M7261" t="str">
            <v>Airbus A330-200F</v>
          </cell>
        </row>
        <row r="7262">
          <cell r="A7262">
            <v>561</v>
          </cell>
          <cell r="B7262">
            <v>772</v>
          </cell>
          <cell r="C7262" t="str">
            <v>561#772</v>
          </cell>
          <cell r="D7262">
            <v>28767</v>
          </cell>
          <cell r="E7262">
            <v>1</v>
          </cell>
          <cell r="F7262" t="str">
            <v>A</v>
          </cell>
          <cell r="G7262" t="str">
            <v>A</v>
          </cell>
          <cell r="H7262" t="str">
            <v/>
          </cell>
          <cell r="I7262" t="str">
            <v/>
          </cell>
          <cell r="J7262" t="str">
            <v/>
          </cell>
          <cell r="K7262" t="str">
            <v>Freighter</v>
          </cell>
          <cell r="L7262" t="str">
            <v>Airbus</v>
          </cell>
          <cell r="M7262" t="str">
            <v>Airbus A330-200F</v>
          </cell>
        </row>
        <row r="7263">
          <cell r="A7263">
            <v>562</v>
          </cell>
          <cell r="B7263">
            <v>772</v>
          </cell>
          <cell r="C7263" t="str">
            <v>562#772</v>
          </cell>
          <cell r="D7263">
            <v>28767</v>
          </cell>
          <cell r="E7263">
            <v>1</v>
          </cell>
          <cell r="F7263" t="str">
            <v>A</v>
          </cell>
          <cell r="G7263" t="str">
            <v>A</v>
          </cell>
          <cell r="H7263" t="str">
            <v/>
          </cell>
          <cell r="I7263" t="str">
            <v/>
          </cell>
          <cell r="J7263" t="str">
            <v/>
          </cell>
          <cell r="K7263" t="str">
            <v>Freighter</v>
          </cell>
          <cell r="L7263" t="str">
            <v>Airbus</v>
          </cell>
          <cell r="M7263" t="str">
            <v>Airbus A330-300P2F</v>
          </cell>
        </row>
        <row r="7264">
          <cell r="A7264">
            <v>563</v>
          </cell>
          <cell r="B7264">
            <v>772</v>
          </cell>
          <cell r="C7264" t="str">
            <v>563#772</v>
          </cell>
          <cell r="D7264">
            <v>28767</v>
          </cell>
          <cell r="E7264">
            <v>1</v>
          </cell>
          <cell r="F7264" t="str">
            <v>A</v>
          </cell>
          <cell r="G7264" t="str">
            <v>A</v>
          </cell>
          <cell r="H7264" t="str">
            <v/>
          </cell>
          <cell r="I7264" t="str">
            <v/>
          </cell>
          <cell r="J7264" t="str">
            <v/>
          </cell>
          <cell r="K7264" t="str">
            <v>Freighter</v>
          </cell>
          <cell r="L7264" t="str">
            <v>Airbus</v>
          </cell>
          <cell r="M7264" t="str">
            <v>Airbus A330-300P2F</v>
          </cell>
        </row>
        <row r="7265">
          <cell r="A7265">
            <v>564</v>
          </cell>
          <cell r="B7265">
            <v>772</v>
          </cell>
          <cell r="C7265" t="str">
            <v>564#772</v>
          </cell>
          <cell r="D7265">
            <v>28767</v>
          </cell>
          <cell r="E7265">
            <v>1</v>
          </cell>
          <cell r="F7265" t="str">
            <v>A</v>
          </cell>
          <cell r="G7265" t="str">
            <v>A</v>
          </cell>
          <cell r="H7265" t="str">
            <v/>
          </cell>
          <cell r="I7265" t="str">
            <v/>
          </cell>
          <cell r="J7265" t="str">
            <v/>
          </cell>
          <cell r="K7265" t="str">
            <v>Freighter</v>
          </cell>
          <cell r="L7265" t="str">
            <v>Airbus</v>
          </cell>
          <cell r="M7265" t="str">
            <v>Airbus A330-300P2F</v>
          </cell>
        </row>
        <row r="7266">
          <cell r="A7266">
            <v>669</v>
          </cell>
          <cell r="B7266">
            <v>772</v>
          </cell>
          <cell r="C7266" t="str">
            <v>669#772</v>
          </cell>
          <cell r="D7266">
            <v>28767</v>
          </cell>
          <cell r="E7266">
            <v>1</v>
          </cell>
          <cell r="F7266" t="str">
            <v>A</v>
          </cell>
          <cell r="G7266" t="str">
            <v>A</v>
          </cell>
          <cell r="H7266" t="str">
            <v/>
          </cell>
          <cell r="I7266" t="str">
            <v/>
          </cell>
          <cell r="J7266" t="str">
            <v/>
          </cell>
          <cell r="K7266" t="str">
            <v>Freighter</v>
          </cell>
          <cell r="L7266" t="str">
            <v>Airbus</v>
          </cell>
          <cell r="M7266" t="str">
            <v>Airbus A340-600NGF</v>
          </cell>
        </row>
        <row r="7267">
          <cell r="A7267">
            <v>570</v>
          </cell>
          <cell r="B7267">
            <v>772</v>
          </cell>
          <cell r="C7267" t="str">
            <v>570#772</v>
          </cell>
          <cell r="D7267">
            <v>28767</v>
          </cell>
          <cell r="E7267">
            <v>1</v>
          </cell>
          <cell r="F7267" t="str">
            <v>A</v>
          </cell>
          <cell r="G7267" t="str">
            <v>A</v>
          </cell>
          <cell r="H7267" t="str">
            <v/>
          </cell>
          <cell r="I7267" t="str">
            <v/>
          </cell>
          <cell r="J7267" t="str">
            <v/>
          </cell>
          <cell r="K7267" t="str">
            <v>Freighter</v>
          </cell>
          <cell r="L7267" t="str">
            <v>Boeing</v>
          </cell>
          <cell r="M7267" t="str">
            <v>Boeing 767-300BCF</v>
          </cell>
        </row>
        <row r="7268">
          <cell r="A7268">
            <v>569</v>
          </cell>
          <cell r="B7268">
            <v>772</v>
          </cell>
          <cell r="C7268" t="str">
            <v>569#772</v>
          </cell>
          <cell r="D7268">
            <v>28767</v>
          </cell>
          <cell r="E7268">
            <v>1</v>
          </cell>
          <cell r="F7268" t="str">
            <v>A</v>
          </cell>
          <cell r="G7268" t="str">
            <v>A</v>
          </cell>
          <cell r="H7268" t="str">
            <v/>
          </cell>
          <cell r="I7268" t="str">
            <v/>
          </cell>
          <cell r="J7268" t="str">
            <v/>
          </cell>
          <cell r="K7268" t="str">
            <v>Freighter</v>
          </cell>
          <cell r="L7268" t="str">
            <v>Boeing</v>
          </cell>
          <cell r="M7268" t="str">
            <v>Boeing 767-300F</v>
          </cell>
        </row>
        <row r="7269">
          <cell r="A7269">
            <v>627</v>
          </cell>
          <cell r="B7269">
            <v>772</v>
          </cell>
          <cell r="C7269" t="str">
            <v>627#772</v>
          </cell>
          <cell r="D7269">
            <v>28767</v>
          </cell>
          <cell r="E7269">
            <v>1</v>
          </cell>
          <cell r="F7269" t="str">
            <v>A</v>
          </cell>
          <cell r="G7269" t="str">
            <v>A</v>
          </cell>
          <cell r="H7269" t="str">
            <v/>
          </cell>
          <cell r="I7269" t="str">
            <v/>
          </cell>
          <cell r="J7269" t="str">
            <v/>
          </cell>
          <cell r="K7269" t="str">
            <v>Freighter</v>
          </cell>
          <cell r="L7269" t="str">
            <v>McDonnell</v>
          </cell>
          <cell r="M7269" t="str">
            <v>McDonnell Douglas MD-11F/CF</v>
          </cell>
        </row>
        <row r="7270">
          <cell r="A7270">
            <v>626</v>
          </cell>
          <cell r="B7270">
            <v>772</v>
          </cell>
          <cell r="C7270" t="str">
            <v>626#772</v>
          </cell>
          <cell r="D7270">
            <v>28767</v>
          </cell>
          <cell r="E7270">
            <v>1</v>
          </cell>
          <cell r="F7270" t="str">
            <v>A</v>
          </cell>
          <cell r="G7270" t="str">
            <v>A</v>
          </cell>
          <cell r="H7270" t="str">
            <v/>
          </cell>
          <cell r="I7270" t="str">
            <v/>
          </cell>
          <cell r="J7270" t="str">
            <v/>
          </cell>
          <cell r="K7270" t="str">
            <v>Freighter</v>
          </cell>
          <cell r="L7270" t="str">
            <v>McDonnell</v>
          </cell>
          <cell r="M7270" t="str">
            <v>McDonnell Douglas MD-11F/CF</v>
          </cell>
        </row>
        <row r="7271">
          <cell r="A7271">
            <v>565</v>
          </cell>
          <cell r="B7271">
            <v>772</v>
          </cell>
          <cell r="C7271" t="str">
            <v>565#772</v>
          </cell>
          <cell r="D7271">
            <v>28767</v>
          </cell>
          <cell r="E7271">
            <v>1</v>
          </cell>
          <cell r="F7271" t="str">
            <v>A</v>
          </cell>
          <cell r="G7271" t="str">
            <v>A</v>
          </cell>
          <cell r="H7271" t="str">
            <v/>
          </cell>
          <cell r="I7271" t="str">
            <v/>
          </cell>
          <cell r="J7271" t="str">
            <v/>
          </cell>
          <cell r="K7271" t="str">
            <v>Freighter</v>
          </cell>
          <cell r="L7271" t="str">
            <v>Airbus</v>
          </cell>
          <cell r="M7271" t="str">
            <v>Airbus A330-743L Beluga XL</v>
          </cell>
        </row>
        <row r="7272">
          <cell r="A7272">
            <v>644</v>
          </cell>
          <cell r="B7272">
            <v>772</v>
          </cell>
          <cell r="C7272" t="str">
            <v>644#772</v>
          </cell>
          <cell r="D7272">
            <v>28767</v>
          </cell>
          <cell r="E7272">
            <v>1</v>
          </cell>
          <cell r="F7272" t="str">
            <v>A</v>
          </cell>
          <cell r="G7272" t="str">
            <v>A</v>
          </cell>
          <cell r="H7272" t="str">
            <v/>
          </cell>
          <cell r="I7272" t="str">
            <v/>
          </cell>
          <cell r="J7272" t="str">
            <v/>
          </cell>
          <cell r="K7272" t="str">
            <v>Freighter</v>
          </cell>
          <cell r="L7272" t="str">
            <v>Airbus</v>
          </cell>
          <cell r="M7272" t="str">
            <v>Airbus A350F</v>
          </cell>
        </row>
        <row r="7273">
          <cell r="A7273">
            <v>592</v>
          </cell>
          <cell r="B7273">
            <v>772</v>
          </cell>
          <cell r="C7273" t="str">
            <v>592#772</v>
          </cell>
          <cell r="D7273">
            <v>28767</v>
          </cell>
          <cell r="E7273">
            <v>1</v>
          </cell>
          <cell r="F7273" t="str">
            <v>A</v>
          </cell>
          <cell r="G7273" t="str">
            <v>A</v>
          </cell>
          <cell r="H7273" t="str">
            <v/>
          </cell>
          <cell r="I7273" t="str">
            <v/>
          </cell>
          <cell r="J7273" t="str">
            <v/>
          </cell>
          <cell r="K7273" t="str">
            <v>Freighter</v>
          </cell>
          <cell r="L7273" t="str">
            <v>Boeing</v>
          </cell>
          <cell r="M7273" t="str">
            <v>Boeing 747-400CF</v>
          </cell>
        </row>
        <row r="7274">
          <cell r="A7274">
            <v>593</v>
          </cell>
          <cell r="B7274">
            <v>772</v>
          </cell>
          <cell r="C7274" t="str">
            <v>593#772</v>
          </cell>
          <cell r="D7274">
            <v>28767</v>
          </cell>
          <cell r="E7274">
            <v>1</v>
          </cell>
          <cell r="F7274" t="str">
            <v>A</v>
          </cell>
          <cell r="G7274" t="str">
            <v>A</v>
          </cell>
          <cell r="H7274" t="str">
            <v/>
          </cell>
          <cell r="I7274" t="str">
            <v/>
          </cell>
          <cell r="J7274" t="str">
            <v/>
          </cell>
          <cell r="K7274" t="str">
            <v>Freighter</v>
          </cell>
          <cell r="L7274" t="str">
            <v>Boeing</v>
          </cell>
          <cell r="M7274" t="str">
            <v>Boeing 747-400CF</v>
          </cell>
        </row>
        <row r="7275">
          <cell r="A7275">
            <v>629</v>
          </cell>
          <cell r="B7275">
            <v>772</v>
          </cell>
          <cell r="C7275" t="str">
            <v>629#772</v>
          </cell>
          <cell r="D7275">
            <v>28767</v>
          </cell>
          <cell r="E7275">
            <v>1</v>
          </cell>
          <cell r="F7275" t="str">
            <v>A</v>
          </cell>
          <cell r="G7275" t="str">
            <v>A</v>
          </cell>
          <cell r="H7275" t="str">
            <v/>
          </cell>
          <cell r="I7275" t="str">
            <v/>
          </cell>
          <cell r="J7275" t="str">
            <v/>
          </cell>
          <cell r="K7275" t="str">
            <v>Freighter</v>
          </cell>
          <cell r="L7275" t="str">
            <v>Boeing</v>
          </cell>
          <cell r="M7275" t="str">
            <v>Boeing 747-400F/ERF</v>
          </cell>
        </row>
        <row r="7276">
          <cell r="A7276">
            <v>628</v>
          </cell>
          <cell r="B7276">
            <v>772</v>
          </cell>
          <cell r="C7276" t="str">
            <v>628#772</v>
          </cell>
          <cell r="D7276">
            <v>28767</v>
          </cell>
          <cell r="E7276">
            <v>1</v>
          </cell>
          <cell r="F7276" t="str">
            <v>A</v>
          </cell>
          <cell r="G7276" t="str">
            <v>A</v>
          </cell>
          <cell r="H7276" t="str">
            <v/>
          </cell>
          <cell r="I7276" t="str">
            <v/>
          </cell>
          <cell r="J7276" t="str">
            <v/>
          </cell>
          <cell r="K7276" t="str">
            <v>Freighter</v>
          </cell>
          <cell r="L7276" t="str">
            <v>Boeing</v>
          </cell>
          <cell r="M7276" t="str">
            <v>Boeing 747-400F/ERF</v>
          </cell>
        </row>
        <row r="7277">
          <cell r="A7277">
            <v>630</v>
          </cell>
          <cell r="B7277">
            <v>772</v>
          </cell>
          <cell r="C7277" t="str">
            <v>630#772</v>
          </cell>
          <cell r="D7277">
            <v>28767</v>
          </cell>
          <cell r="E7277">
            <v>1</v>
          </cell>
          <cell r="F7277" t="str">
            <v>A</v>
          </cell>
          <cell r="G7277" t="str">
            <v>A</v>
          </cell>
          <cell r="H7277" t="str">
            <v/>
          </cell>
          <cell r="I7277" t="str">
            <v/>
          </cell>
          <cell r="J7277" t="str">
            <v/>
          </cell>
          <cell r="K7277" t="str">
            <v>Freighter</v>
          </cell>
          <cell r="L7277" t="str">
            <v>Boeing</v>
          </cell>
          <cell r="M7277" t="str">
            <v>Boeing 747-400F/ERF</v>
          </cell>
        </row>
        <row r="7278">
          <cell r="A7278">
            <v>567</v>
          </cell>
          <cell r="B7278">
            <v>772</v>
          </cell>
          <cell r="C7278" t="str">
            <v>567#772</v>
          </cell>
          <cell r="D7278">
            <v>28767</v>
          </cell>
          <cell r="E7278">
            <v>1</v>
          </cell>
          <cell r="F7278" t="str">
            <v>A</v>
          </cell>
          <cell r="G7278" t="str">
            <v>A</v>
          </cell>
          <cell r="H7278" t="str">
            <v/>
          </cell>
          <cell r="I7278" t="str">
            <v/>
          </cell>
          <cell r="J7278" t="str">
            <v/>
          </cell>
          <cell r="K7278" t="str">
            <v>Freighter</v>
          </cell>
          <cell r="L7278" t="str">
            <v>Boeing</v>
          </cell>
          <cell r="M7278" t="str">
            <v>Boeing 747-8F</v>
          </cell>
        </row>
        <row r="7279">
          <cell r="A7279">
            <v>664</v>
          </cell>
          <cell r="B7279">
            <v>772</v>
          </cell>
          <cell r="C7279" t="str">
            <v>664#772</v>
          </cell>
          <cell r="D7279">
            <v>28767</v>
          </cell>
          <cell r="E7279">
            <v>1</v>
          </cell>
          <cell r="F7279" t="str">
            <v>A</v>
          </cell>
          <cell r="G7279" t="str">
            <v>A</v>
          </cell>
          <cell r="H7279" t="str">
            <v/>
          </cell>
          <cell r="I7279" t="str">
            <v/>
          </cell>
          <cell r="J7279" t="str">
            <v/>
          </cell>
          <cell r="K7279" t="str">
            <v>Freighter</v>
          </cell>
          <cell r="L7279" t="str">
            <v>Boeing</v>
          </cell>
          <cell r="M7279" t="str">
            <v>Boeing 777-300 ERSF</v>
          </cell>
        </row>
        <row r="7280">
          <cell r="A7280">
            <v>568</v>
          </cell>
          <cell r="B7280">
            <v>772</v>
          </cell>
          <cell r="C7280" t="str">
            <v>568#772</v>
          </cell>
          <cell r="D7280">
            <v>28767</v>
          </cell>
          <cell r="E7280">
            <v>1</v>
          </cell>
          <cell r="F7280" t="str">
            <v>A</v>
          </cell>
          <cell r="G7280" t="str">
            <v>A</v>
          </cell>
          <cell r="H7280" t="str">
            <v/>
          </cell>
          <cell r="I7280" t="str">
            <v/>
          </cell>
          <cell r="J7280" t="str">
            <v/>
          </cell>
          <cell r="K7280" t="str">
            <v>Freighter</v>
          </cell>
          <cell r="L7280" t="str">
            <v>Boeing</v>
          </cell>
          <cell r="M7280" t="str">
            <v>Boeing 777F</v>
          </cell>
        </row>
        <row r="7281">
          <cell r="A7281">
            <v>659</v>
          </cell>
          <cell r="B7281">
            <v>772</v>
          </cell>
          <cell r="C7281" t="str">
            <v>659#772</v>
          </cell>
          <cell r="D7281">
            <v>28767</v>
          </cell>
          <cell r="E7281">
            <v>1</v>
          </cell>
          <cell r="F7281" t="str">
            <v>A</v>
          </cell>
          <cell r="G7281" t="str">
            <v>A</v>
          </cell>
          <cell r="H7281" t="str">
            <v/>
          </cell>
          <cell r="I7281" t="str">
            <v/>
          </cell>
          <cell r="J7281" t="str">
            <v/>
          </cell>
          <cell r="K7281" t="str">
            <v>Freighter</v>
          </cell>
          <cell r="L7281" t="str">
            <v>Boeing</v>
          </cell>
          <cell r="M7281" t="str">
            <v>Boeing 777XF: 777-9</v>
          </cell>
        </row>
        <row r="7282">
          <cell r="A7282">
            <v>632</v>
          </cell>
          <cell r="B7282">
            <v>772</v>
          </cell>
          <cell r="C7282" t="str">
            <v>632#772</v>
          </cell>
          <cell r="D7282">
            <v>28767</v>
          </cell>
          <cell r="E7282">
            <v>1</v>
          </cell>
          <cell r="F7282" t="str">
            <v>A</v>
          </cell>
          <cell r="G7282" t="str">
            <v>A</v>
          </cell>
          <cell r="H7282" t="str">
            <v/>
          </cell>
          <cell r="I7282" t="str">
            <v/>
          </cell>
          <cell r="J7282" t="str">
            <v/>
          </cell>
          <cell r="K7282" t="str">
            <v>Freighter</v>
          </cell>
          <cell r="L7282" t="str">
            <v>Airbus</v>
          </cell>
          <cell r="M7282" t="str">
            <v>A300-600F/RF</v>
          </cell>
        </row>
        <row r="7283">
          <cell r="A7283">
            <v>631</v>
          </cell>
          <cell r="B7283">
            <v>772</v>
          </cell>
          <cell r="C7283" t="str">
            <v>631#772</v>
          </cell>
          <cell r="D7283">
            <v>28767</v>
          </cell>
          <cell r="E7283">
            <v>1</v>
          </cell>
          <cell r="F7283" t="str">
            <v>A</v>
          </cell>
          <cell r="G7283" t="str">
            <v>A</v>
          </cell>
          <cell r="H7283" t="str">
            <v/>
          </cell>
          <cell r="I7283" t="str">
            <v/>
          </cell>
          <cell r="J7283" t="str">
            <v/>
          </cell>
          <cell r="K7283" t="str">
            <v>Freighter</v>
          </cell>
          <cell r="L7283" t="str">
            <v>Airbus</v>
          </cell>
          <cell r="M7283" t="str">
            <v>A300-600F/RF</v>
          </cell>
        </row>
        <row r="7284">
          <cell r="A7284">
            <v>566</v>
          </cell>
          <cell r="B7284">
            <v>772</v>
          </cell>
          <cell r="C7284" t="str">
            <v>566#772</v>
          </cell>
          <cell r="D7284">
            <v>28767</v>
          </cell>
          <cell r="E7284">
            <v>1</v>
          </cell>
          <cell r="F7284" t="str">
            <v>A</v>
          </cell>
          <cell r="G7284" t="str">
            <v>A</v>
          </cell>
          <cell r="H7284" t="str">
            <v/>
          </cell>
          <cell r="I7284" t="str">
            <v/>
          </cell>
          <cell r="J7284" t="str">
            <v/>
          </cell>
          <cell r="K7284" t="str">
            <v>Freighter</v>
          </cell>
          <cell r="L7284" t="str">
            <v>Airbus</v>
          </cell>
          <cell r="M7284" t="str">
            <v>Airbus A300-600ST Beluga</v>
          </cell>
        </row>
        <row r="7285">
          <cell r="A7285">
            <v>678</v>
          </cell>
          <cell r="B7285">
            <v>772</v>
          </cell>
          <cell r="C7285" t="str">
            <v>678#772</v>
          </cell>
          <cell r="D7285">
            <v>28767</v>
          </cell>
          <cell r="E7285">
            <v>1</v>
          </cell>
          <cell r="F7285" t="str">
            <v>A</v>
          </cell>
          <cell r="G7285" t="str">
            <v>A</v>
          </cell>
          <cell r="H7285" t="str">
            <v/>
          </cell>
          <cell r="I7285" t="str">
            <v/>
          </cell>
          <cell r="J7285" t="str">
            <v/>
          </cell>
          <cell r="K7285" t="str">
            <v>Business Jet</v>
          </cell>
          <cell r="L7285" t="str">
            <v>Airbus</v>
          </cell>
          <cell r="M7285" t="str">
            <v>Airbus ACJ330-200</v>
          </cell>
        </row>
        <row r="7286">
          <cell r="A7286">
            <v>298</v>
          </cell>
          <cell r="B7286">
            <v>772</v>
          </cell>
          <cell r="C7286" t="str">
            <v>298#772</v>
          </cell>
          <cell r="D7286">
            <v>28767</v>
          </cell>
          <cell r="E7286">
            <v>1</v>
          </cell>
          <cell r="F7286" t="str">
            <v>A</v>
          </cell>
          <cell r="G7286" t="str">
            <v>A</v>
          </cell>
          <cell r="H7286" t="str">
            <v/>
          </cell>
          <cell r="I7286" t="str">
            <v/>
          </cell>
          <cell r="J7286" t="str">
            <v/>
          </cell>
          <cell r="K7286" t="str">
            <v>Business Jet</v>
          </cell>
          <cell r="L7286" t="str">
            <v>Boeing</v>
          </cell>
          <cell r="M7286" t="str">
            <v>Boeing BBJ 777</v>
          </cell>
        </row>
        <row r="7287">
          <cell r="A7287">
            <v>553</v>
          </cell>
          <cell r="B7287">
            <v>772</v>
          </cell>
          <cell r="C7287" t="str">
            <v>553#772</v>
          </cell>
          <cell r="D7287">
            <v>28767</v>
          </cell>
          <cell r="E7287">
            <v>1</v>
          </cell>
          <cell r="F7287" t="str">
            <v>A</v>
          </cell>
          <cell r="G7287" t="str">
            <v>A</v>
          </cell>
          <cell r="H7287" t="str">
            <v/>
          </cell>
          <cell r="I7287" t="str">
            <v/>
          </cell>
          <cell r="J7287" t="str">
            <v/>
          </cell>
          <cell r="K7287" t="str">
            <v>Business Jet</v>
          </cell>
          <cell r="L7287" t="str">
            <v>Boeing</v>
          </cell>
          <cell r="M7287" t="str">
            <v>Boeing BBJ 777X</v>
          </cell>
        </row>
        <row r="7288">
          <cell r="A7288">
            <v>554</v>
          </cell>
          <cell r="B7288">
            <v>772</v>
          </cell>
          <cell r="C7288" t="str">
            <v>554#772</v>
          </cell>
          <cell r="D7288">
            <v>28767</v>
          </cell>
          <cell r="E7288">
            <v>1</v>
          </cell>
          <cell r="F7288" t="str">
            <v>A</v>
          </cell>
          <cell r="G7288" t="str">
            <v>A</v>
          </cell>
          <cell r="H7288" t="str">
            <v/>
          </cell>
          <cell r="I7288" t="str">
            <v/>
          </cell>
          <cell r="J7288" t="str">
            <v/>
          </cell>
          <cell r="K7288" t="str">
            <v>Business Jet</v>
          </cell>
          <cell r="L7288" t="str">
            <v>Boeing</v>
          </cell>
          <cell r="M7288" t="str">
            <v>Boeing BBJ 787</v>
          </cell>
        </row>
        <row r="7289">
          <cell r="A7289">
            <v>555</v>
          </cell>
          <cell r="B7289">
            <v>772</v>
          </cell>
          <cell r="C7289" t="str">
            <v>555#772</v>
          </cell>
          <cell r="D7289">
            <v>28767</v>
          </cell>
          <cell r="E7289">
            <v>1</v>
          </cell>
          <cell r="F7289" t="str">
            <v>A</v>
          </cell>
          <cell r="G7289" t="str">
            <v>A</v>
          </cell>
          <cell r="H7289" t="str">
            <v/>
          </cell>
          <cell r="I7289" t="str">
            <v/>
          </cell>
          <cell r="J7289" t="str">
            <v/>
          </cell>
          <cell r="K7289" t="str">
            <v>Business Jet</v>
          </cell>
          <cell r="L7289" t="str">
            <v>Boeing</v>
          </cell>
          <cell r="M7289" t="str">
            <v>Boeing BBJ 787</v>
          </cell>
        </row>
        <row r="7290">
          <cell r="A7290">
            <v>594</v>
          </cell>
          <cell r="B7290">
            <v>772</v>
          </cell>
          <cell r="C7290" t="str">
            <v>594#772</v>
          </cell>
          <cell r="D7290">
            <v>28767</v>
          </cell>
          <cell r="E7290">
            <v>1</v>
          </cell>
          <cell r="F7290" t="str">
            <v>A</v>
          </cell>
          <cell r="G7290" t="str">
            <v>A</v>
          </cell>
          <cell r="H7290" t="str">
            <v/>
          </cell>
          <cell r="I7290" t="str">
            <v/>
          </cell>
          <cell r="J7290" t="str">
            <v/>
          </cell>
          <cell r="K7290" t="str">
            <v>Business Jet</v>
          </cell>
          <cell r="L7290" t="str">
            <v>Boeing</v>
          </cell>
          <cell r="M7290" t="str">
            <v>Boeing 747-8 VIP</v>
          </cell>
        </row>
        <row r="7291">
          <cell r="A7291">
            <v>518</v>
          </cell>
          <cell r="B7291">
            <v>772</v>
          </cell>
          <cell r="C7291" t="str">
            <v>518#772</v>
          </cell>
          <cell r="D7291">
            <v>28767</v>
          </cell>
          <cell r="E7291">
            <v>1</v>
          </cell>
          <cell r="F7291" t="str">
            <v>A</v>
          </cell>
          <cell r="G7291" t="str">
            <v>A</v>
          </cell>
          <cell r="H7291">
            <v>25000</v>
          </cell>
          <cell r="I7291">
            <v>0.15068000000000001</v>
          </cell>
          <cell r="J7291" t="str">
            <v/>
          </cell>
          <cell r="K7291" t="str">
            <v>Large Commercial Aircraft</v>
          </cell>
          <cell r="L7291" t="str">
            <v>Airbus</v>
          </cell>
          <cell r="M7291" t="str">
            <v>Airbus A330-300</v>
          </cell>
        </row>
        <row r="7292">
          <cell r="A7292">
            <v>519</v>
          </cell>
          <cell r="B7292">
            <v>772</v>
          </cell>
          <cell r="C7292" t="str">
            <v>519#772</v>
          </cell>
          <cell r="D7292">
            <v>28767</v>
          </cell>
          <cell r="E7292">
            <v>1</v>
          </cell>
          <cell r="F7292" t="str">
            <v>A</v>
          </cell>
          <cell r="G7292" t="str">
            <v>A</v>
          </cell>
          <cell r="H7292" t="str">
            <v/>
          </cell>
          <cell r="I7292" t="str">
            <v/>
          </cell>
          <cell r="J7292" t="str">
            <v/>
          </cell>
          <cell r="K7292" t="str">
            <v>Large Commercial Aircraft</v>
          </cell>
          <cell r="L7292" t="str">
            <v>Airbus</v>
          </cell>
          <cell r="M7292" t="str">
            <v>Airbus A330-300</v>
          </cell>
        </row>
        <row r="7293">
          <cell r="A7293">
            <v>214</v>
          </cell>
          <cell r="B7293">
            <v>772</v>
          </cell>
          <cell r="C7293" t="str">
            <v>214#772</v>
          </cell>
          <cell r="D7293">
            <v>28767</v>
          </cell>
          <cell r="E7293">
            <v>1</v>
          </cell>
          <cell r="F7293" t="str">
            <v>A</v>
          </cell>
          <cell r="G7293" t="str">
            <v>A</v>
          </cell>
          <cell r="H7293" t="str">
            <v/>
          </cell>
          <cell r="I7293" t="str">
            <v/>
          </cell>
          <cell r="J7293" t="str">
            <v/>
          </cell>
          <cell r="K7293" t="str">
            <v>Large Commercial Aircraft</v>
          </cell>
          <cell r="L7293" t="str">
            <v>Airbus</v>
          </cell>
          <cell r="M7293" t="str">
            <v>Airbus A330-800neo</v>
          </cell>
        </row>
        <row r="7294">
          <cell r="A7294">
            <v>215</v>
          </cell>
          <cell r="B7294">
            <v>772</v>
          </cell>
          <cell r="C7294" t="str">
            <v>215#772</v>
          </cell>
          <cell r="D7294">
            <v>28767</v>
          </cell>
          <cell r="E7294">
            <v>1</v>
          </cell>
          <cell r="F7294" t="str">
            <v>A</v>
          </cell>
          <cell r="G7294" t="str">
            <v>A</v>
          </cell>
          <cell r="H7294" t="str">
            <v/>
          </cell>
          <cell r="I7294" t="str">
            <v/>
          </cell>
          <cell r="J7294" t="str">
            <v/>
          </cell>
          <cell r="K7294" t="str">
            <v>Large Commercial Aircraft</v>
          </cell>
          <cell r="L7294" t="str">
            <v>Airbus</v>
          </cell>
          <cell r="M7294" t="str">
            <v>Airbus A330-900neo</v>
          </cell>
        </row>
        <row r="7295">
          <cell r="A7295">
            <v>304</v>
          </cell>
          <cell r="B7295">
            <v>772</v>
          </cell>
          <cell r="C7295" t="str">
            <v>304#772</v>
          </cell>
          <cell r="D7295">
            <v>28767</v>
          </cell>
          <cell r="E7295">
            <v>1</v>
          </cell>
          <cell r="F7295" t="str">
            <v>A</v>
          </cell>
          <cell r="G7295" t="str">
            <v>A</v>
          </cell>
          <cell r="H7295" t="str">
            <v/>
          </cell>
          <cell r="I7295" t="str">
            <v/>
          </cell>
          <cell r="J7295" t="str">
            <v/>
          </cell>
          <cell r="K7295" t="str">
            <v>Large Commercial Aircraft</v>
          </cell>
          <cell r="L7295" t="str">
            <v>Airbus</v>
          </cell>
          <cell r="M7295" t="str">
            <v>Airbus A340-200/300</v>
          </cell>
        </row>
        <row r="7296">
          <cell r="A7296">
            <v>5</v>
          </cell>
          <cell r="B7296">
            <v>772</v>
          </cell>
          <cell r="C7296" t="str">
            <v>5#772</v>
          </cell>
          <cell r="D7296">
            <v>28767</v>
          </cell>
          <cell r="E7296">
            <v>1</v>
          </cell>
          <cell r="F7296" t="str">
            <v>A</v>
          </cell>
          <cell r="G7296" t="str">
            <v>A</v>
          </cell>
          <cell r="H7296" t="str">
            <v/>
          </cell>
          <cell r="I7296" t="str">
            <v/>
          </cell>
          <cell r="J7296" t="str">
            <v/>
          </cell>
          <cell r="K7296" t="str">
            <v>Large Commercial Aircraft</v>
          </cell>
          <cell r="L7296" t="str">
            <v>Airbus</v>
          </cell>
          <cell r="M7296" t="str">
            <v>Airbus A340-500/600</v>
          </cell>
        </row>
        <row r="7297">
          <cell r="A7297">
            <v>6</v>
          </cell>
          <cell r="B7297">
            <v>772</v>
          </cell>
          <cell r="C7297" t="str">
            <v>6#772</v>
          </cell>
          <cell r="D7297">
            <v>28767</v>
          </cell>
          <cell r="E7297">
            <v>1</v>
          </cell>
          <cell r="F7297" t="str">
            <v>A</v>
          </cell>
          <cell r="G7297" t="str">
            <v>A</v>
          </cell>
          <cell r="H7297" t="str">
            <v/>
          </cell>
          <cell r="I7297" t="str">
            <v/>
          </cell>
          <cell r="J7297" t="str">
            <v/>
          </cell>
          <cell r="K7297" t="str">
            <v>Large Commercial Aircraft</v>
          </cell>
          <cell r="L7297" t="str">
            <v>Airbus</v>
          </cell>
          <cell r="M7297" t="str">
            <v>Airbus A350 XWB - A350-900</v>
          </cell>
        </row>
        <row r="7298">
          <cell r="A7298">
            <v>7</v>
          </cell>
          <cell r="B7298">
            <v>772</v>
          </cell>
          <cell r="C7298" t="str">
            <v>7#772</v>
          </cell>
          <cell r="D7298">
            <v>28767</v>
          </cell>
          <cell r="E7298">
            <v>1</v>
          </cell>
          <cell r="F7298" t="str">
            <v>A</v>
          </cell>
          <cell r="G7298" t="str">
            <v>A</v>
          </cell>
          <cell r="H7298" t="str">
            <v/>
          </cell>
          <cell r="I7298" t="str">
            <v/>
          </cell>
          <cell r="J7298" t="str">
            <v/>
          </cell>
          <cell r="K7298" t="str">
            <v>Large Commercial Aircraft</v>
          </cell>
          <cell r="L7298" t="str">
            <v>Airbus</v>
          </cell>
          <cell r="M7298" t="str">
            <v>Airbus A350-1000</v>
          </cell>
        </row>
        <row r="7299">
          <cell r="A7299">
            <v>657</v>
          </cell>
          <cell r="B7299">
            <v>772</v>
          </cell>
          <cell r="C7299" t="str">
            <v>657#772</v>
          </cell>
          <cell r="D7299">
            <v>28767</v>
          </cell>
          <cell r="E7299">
            <v>1</v>
          </cell>
          <cell r="F7299" t="str">
            <v>A</v>
          </cell>
          <cell r="G7299" t="str">
            <v>A</v>
          </cell>
          <cell r="H7299" t="str">
            <v/>
          </cell>
          <cell r="I7299" t="str">
            <v/>
          </cell>
          <cell r="J7299" t="str">
            <v/>
          </cell>
          <cell r="K7299" t="str">
            <v>Large Commercial Aircraft</v>
          </cell>
          <cell r="L7299" t="str">
            <v>Airbus</v>
          </cell>
          <cell r="M7299" t="str">
            <v>Airbus A350-1000neo</v>
          </cell>
        </row>
        <row r="7300">
          <cell r="A7300">
            <v>656</v>
          </cell>
          <cell r="B7300">
            <v>772</v>
          </cell>
          <cell r="C7300" t="str">
            <v>656#772</v>
          </cell>
          <cell r="D7300">
            <v>28767</v>
          </cell>
          <cell r="E7300">
            <v>1</v>
          </cell>
          <cell r="F7300" t="str">
            <v>A</v>
          </cell>
          <cell r="G7300" t="str">
            <v>A</v>
          </cell>
          <cell r="H7300" t="str">
            <v/>
          </cell>
          <cell r="I7300" t="str">
            <v/>
          </cell>
          <cell r="J7300" t="str">
            <v/>
          </cell>
          <cell r="K7300" t="str">
            <v>Large Commercial Aircraft</v>
          </cell>
          <cell r="L7300" t="str">
            <v>Airbus</v>
          </cell>
          <cell r="M7300" t="str">
            <v>Airbus A350-900neo</v>
          </cell>
        </row>
        <row r="7301">
          <cell r="A7301">
            <v>305</v>
          </cell>
          <cell r="B7301">
            <v>772</v>
          </cell>
          <cell r="C7301" t="str">
            <v>305#772</v>
          </cell>
          <cell r="D7301">
            <v>28767</v>
          </cell>
          <cell r="E7301">
            <v>1</v>
          </cell>
          <cell r="F7301" t="str">
            <v>A</v>
          </cell>
          <cell r="G7301" t="str">
            <v>A</v>
          </cell>
          <cell r="H7301" t="str">
            <v/>
          </cell>
          <cell r="I7301" t="str">
            <v/>
          </cell>
          <cell r="J7301" t="str">
            <v/>
          </cell>
          <cell r="K7301" t="str">
            <v>Large Commercial Aircraft</v>
          </cell>
          <cell r="L7301" t="str">
            <v>Airbus</v>
          </cell>
          <cell r="M7301" t="str">
            <v>Airbus A300</v>
          </cell>
        </row>
        <row r="7302">
          <cell r="A7302">
            <v>532</v>
          </cell>
          <cell r="B7302">
            <v>772</v>
          </cell>
          <cell r="C7302" t="str">
            <v>532#772</v>
          </cell>
          <cell r="D7302">
            <v>28767</v>
          </cell>
          <cell r="E7302">
            <v>1</v>
          </cell>
          <cell r="F7302" t="str">
            <v>A</v>
          </cell>
          <cell r="G7302" t="str">
            <v>A</v>
          </cell>
          <cell r="H7302" t="str">
            <v/>
          </cell>
          <cell r="I7302" t="str">
            <v/>
          </cell>
          <cell r="J7302" t="str">
            <v/>
          </cell>
          <cell r="K7302" t="str">
            <v>Large Commercial Aircraft</v>
          </cell>
          <cell r="L7302" t="str">
            <v>Airbus</v>
          </cell>
          <cell r="M7302" t="str">
            <v>Airbus A300</v>
          </cell>
        </row>
        <row r="7303">
          <cell r="A7303">
            <v>12</v>
          </cell>
          <cell r="B7303">
            <v>772</v>
          </cell>
          <cell r="C7303" t="str">
            <v>12#772</v>
          </cell>
          <cell r="D7303">
            <v>28767</v>
          </cell>
          <cell r="E7303">
            <v>1</v>
          </cell>
          <cell r="F7303" t="str">
            <v>A</v>
          </cell>
          <cell r="G7303" t="str">
            <v>A</v>
          </cell>
          <cell r="H7303" t="str">
            <v/>
          </cell>
          <cell r="I7303" t="str">
            <v/>
          </cell>
          <cell r="J7303" t="str">
            <v/>
          </cell>
          <cell r="K7303" t="str">
            <v>Large Commercial Aircraft</v>
          </cell>
          <cell r="L7303" t="str">
            <v>Boeing</v>
          </cell>
          <cell r="M7303" t="str">
            <v>Boeing 767</v>
          </cell>
        </row>
        <row r="7304">
          <cell r="A7304">
            <v>537</v>
          </cell>
          <cell r="B7304">
            <v>772</v>
          </cell>
          <cell r="C7304" t="str">
            <v>537#772</v>
          </cell>
          <cell r="D7304">
            <v>28767</v>
          </cell>
          <cell r="E7304">
            <v>1</v>
          </cell>
          <cell r="F7304" t="str">
            <v>A</v>
          </cell>
          <cell r="G7304" t="str">
            <v>A</v>
          </cell>
          <cell r="H7304" t="str">
            <v/>
          </cell>
          <cell r="I7304" t="str">
            <v/>
          </cell>
          <cell r="J7304" t="str">
            <v/>
          </cell>
          <cell r="K7304" t="str">
            <v>Large Commercial Aircraft</v>
          </cell>
          <cell r="L7304" t="str">
            <v>Boeing</v>
          </cell>
          <cell r="M7304" t="str">
            <v>Boeing 767</v>
          </cell>
        </row>
        <row r="7305">
          <cell r="A7305">
            <v>538</v>
          </cell>
          <cell r="B7305">
            <v>772</v>
          </cell>
          <cell r="C7305" t="str">
            <v>538#772</v>
          </cell>
          <cell r="D7305">
            <v>28767</v>
          </cell>
          <cell r="E7305">
            <v>1</v>
          </cell>
          <cell r="F7305" t="str">
            <v>A</v>
          </cell>
          <cell r="G7305" t="str">
            <v>A</v>
          </cell>
          <cell r="H7305" t="str">
            <v/>
          </cell>
          <cell r="I7305" t="str">
            <v/>
          </cell>
          <cell r="J7305" t="str">
            <v/>
          </cell>
          <cell r="K7305" t="str">
            <v>Large Commercial Aircraft</v>
          </cell>
          <cell r="L7305" t="str">
            <v>Boeing</v>
          </cell>
          <cell r="M7305" t="str">
            <v>Boeing 767</v>
          </cell>
        </row>
        <row r="7306">
          <cell r="A7306">
            <v>539</v>
          </cell>
          <cell r="B7306">
            <v>772</v>
          </cell>
          <cell r="C7306" t="str">
            <v>539#772</v>
          </cell>
          <cell r="D7306">
            <v>28767</v>
          </cell>
          <cell r="E7306">
            <v>1</v>
          </cell>
          <cell r="F7306" t="str">
            <v>A</v>
          </cell>
          <cell r="G7306" t="str">
            <v>A</v>
          </cell>
          <cell r="H7306" t="str">
            <v/>
          </cell>
          <cell r="I7306" t="str">
            <v/>
          </cell>
          <cell r="J7306" t="str">
            <v/>
          </cell>
          <cell r="K7306" t="str">
            <v>Large Commercial Aircraft</v>
          </cell>
          <cell r="L7306" t="str">
            <v>Boeing</v>
          </cell>
          <cell r="M7306" t="str">
            <v>Boeing 777: 777-200ER</v>
          </cell>
        </row>
        <row r="7307">
          <cell r="A7307">
            <v>302</v>
          </cell>
          <cell r="B7307">
            <v>772</v>
          </cell>
          <cell r="C7307" t="str">
            <v>302#772</v>
          </cell>
          <cell r="D7307">
            <v>28767</v>
          </cell>
          <cell r="E7307">
            <v>1</v>
          </cell>
          <cell r="F7307" t="str">
            <v>A</v>
          </cell>
          <cell r="G7307" t="str">
            <v>A</v>
          </cell>
          <cell r="H7307" t="str">
            <v/>
          </cell>
          <cell r="I7307" t="str">
            <v/>
          </cell>
          <cell r="J7307" t="str">
            <v/>
          </cell>
          <cell r="K7307" t="str">
            <v>Large Commercial Aircraft</v>
          </cell>
          <cell r="L7307" t="str">
            <v>Boeing</v>
          </cell>
          <cell r="M7307" t="str">
            <v>Boeing 777: 777-200ER</v>
          </cell>
        </row>
        <row r="7308">
          <cell r="A7308">
            <v>579</v>
          </cell>
          <cell r="B7308">
            <v>772</v>
          </cell>
          <cell r="C7308" t="str">
            <v>579#772</v>
          </cell>
          <cell r="D7308">
            <v>28767</v>
          </cell>
          <cell r="E7308">
            <v>1</v>
          </cell>
          <cell r="F7308" t="str">
            <v>A</v>
          </cell>
          <cell r="G7308" t="str">
            <v>A</v>
          </cell>
          <cell r="H7308" t="str">
            <v/>
          </cell>
          <cell r="I7308" t="str">
            <v/>
          </cell>
          <cell r="J7308" t="str">
            <v/>
          </cell>
          <cell r="K7308" t="str">
            <v>Large Commercial Aircraft</v>
          </cell>
          <cell r="L7308" t="str">
            <v>Boeing</v>
          </cell>
          <cell r="M7308" t="str">
            <v>Boeing 777: 777-200ER</v>
          </cell>
        </row>
        <row r="7309">
          <cell r="A7309">
            <v>201</v>
          </cell>
          <cell r="B7309">
            <v>772</v>
          </cell>
          <cell r="C7309" t="str">
            <v>201#772</v>
          </cell>
          <cell r="D7309">
            <v>28767</v>
          </cell>
          <cell r="E7309">
            <v>1</v>
          </cell>
          <cell r="F7309" t="str">
            <v>A</v>
          </cell>
          <cell r="G7309" t="str">
            <v>A</v>
          </cell>
          <cell r="H7309" t="str">
            <v/>
          </cell>
          <cell r="I7309" t="str">
            <v/>
          </cell>
          <cell r="J7309" t="str">
            <v/>
          </cell>
          <cell r="K7309" t="str">
            <v>Large Commercial Aircraft</v>
          </cell>
          <cell r="L7309" t="str">
            <v>Boeing</v>
          </cell>
          <cell r="M7309" t="str">
            <v>Boeing 777: 777-200LR</v>
          </cell>
        </row>
        <row r="7310">
          <cell r="A7310">
            <v>303</v>
          </cell>
          <cell r="B7310">
            <v>772</v>
          </cell>
          <cell r="C7310" t="str">
            <v>303#772</v>
          </cell>
          <cell r="D7310">
            <v>28767</v>
          </cell>
          <cell r="E7310">
            <v>1</v>
          </cell>
          <cell r="F7310" t="str">
            <v>A</v>
          </cell>
          <cell r="G7310" t="str">
            <v>A</v>
          </cell>
          <cell r="H7310" t="str">
            <v/>
          </cell>
          <cell r="I7310" t="str">
            <v/>
          </cell>
          <cell r="J7310" t="str">
            <v/>
          </cell>
          <cell r="K7310" t="str">
            <v>Large Commercial Aircraft</v>
          </cell>
          <cell r="L7310" t="str">
            <v>Boeing</v>
          </cell>
          <cell r="M7310" t="str">
            <v>Boeing 777: 777-300</v>
          </cell>
        </row>
        <row r="7311">
          <cell r="A7311">
            <v>597</v>
          </cell>
          <cell r="B7311">
            <v>772</v>
          </cell>
          <cell r="C7311" t="str">
            <v>597#772</v>
          </cell>
          <cell r="D7311">
            <v>28767</v>
          </cell>
          <cell r="E7311">
            <v>1</v>
          </cell>
          <cell r="F7311" t="str">
            <v>A</v>
          </cell>
          <cell r="G7311" t="str">
            <v>A</v>
          </cell>
          <cell r="H7311" t="str">
            <v/>
          </cell>
          <cell r="I7311" t="str">
            <v/>
          </cell>
          <cell r="J7311" t="str">
            <v/>
          </cell>
          <cell r="K7311" t="str">
            <v>Large Commercial Aircraft</v>
          </cell>
          <cell r="L7311" t="str">
            <v>Boeing</v>
          </cell>
          <cell r="M7311" t="str">
            <v>Boeing 777: 777-300</v>
          </cell>
        </row>
        <row r="7312">
          <cell r="A7312">
            <v>202</v>
          </cell>
          <cell r="B7312">
            <v>772</v>
          </cell>
          <cell r="C7312" t="str">
            <v>202#772</v>
          </cell>
          <cell r="D7312">
            <v>28767</v>
          </cell>
          <cell r="E7312">
            <v>1</v>
          </cell>
          <cell r="F7312" t="str">
            <v>A</v>
          </cell>
          <cell r="G7312" t="str">
            <v>A</v>
          </cell>
          <cell r="H7312" t="str">
            <v/>
          </cell>
          <cell r="I7312" t="str">
            <v/>
          </cell>
          <cell r="J7312" t="str">
            <v/>
          </cell>
          <cell r="K7312" t="str">
            <v>Large Commercial Aircraft</v>
          </cell>
          <cell r="L7312" t="str">
            <v>Boeing</v>
          </cell>
          <cell r="M7312" t="str">
            <v>Boeing 777: 777-300ER</v>
          </cell>
        </row>
        <row r="7313">
          <cell r="A7313">
            <v>203</v>
          </cell>
          <cell r="B7313">
            <v>772</v>
          </cell>
          <cell r="C7313" t="str">
            <v>203#772</v>
          </cell>
          <cell r="D7313">
            <v>28767</v>
          </cell>
          <cell r="E7313">
            <v>1</v>
          </cell>
          <cell r="F7313" t="str">
            <v>A</v>
          </cell>
          <cell r="G7313" t="str">
            <v>A</v>
          </cell>
          <cell r="H7313" t="str">
            <v/>
          </cell>
          <cell r="I7313" t="str">
            <v/>
          </cell>
          <cell r="J7313" t="str">
            <v/>
          </cell>
          <cell r="K7313" t="str">
            <v>Large Commercial Aircraft</v>
          </cell>
          <cell r="L7313" t="str">
            <v>Boeing</v>
          </cell>
          <cell r="M7313" t="str">
            <v>Boeing 777X: 777-8</v>
          </cell>
        </row>
        <row r="7314">
          <cell r="A7314">
            <v>204</v>
          </cell>
          <cell r="B7314">
            <v>772</v>
          </cell>
          <cell r="C7314" t="str">
            <v>204#772</v>
          </cell>
          <cell r="D7314">
            <v>28767</v>
          </cell>
          <cell r="E7314">
            <v>1</v>
          </cell>
          <cell r="F7314" t="str">
            <v>A</v>
          </cell>
          <cell r="G7314" t="str">
            <v>A</v>
          </cell>
          <cell r="H7314" t="str">
            <v/>
          </cell>
          <cell r="I7314" t="str">
            <v/>
          </cell>
          <cell r="J7314" t="str">
            <v/>
          </cell>
          <cell r="K7314" t="str">
            <v>Large Commercial Aircraft</v>
          </cell>
          <cell r="L7314" t="str">
            <v>Boeing</v>
          </cell>
          <cell r="M7314" t="str">
            <v>Boeing 777X: 777-9</v>
          </cell>
        </row>
        <row r="7315">
          <cell r="A7315">
            <v>200</v>
          </cell>
          <cell r="B7315">
            <v>772</v>
          </cell>
          <cell r="C7315" t="str">
            <v>200#772</v>
          </cell>
          <cell r="D7315">
            <v>28767</v>
          </cell>
          <cell r="E7315">
            <v>1</v>
          </cell>
          <cell r="F7315" t="str">
            <v>A</v>
          </cell>
          <cell r="G7315" t="str">
            <v>A</v>
          </cell>
          <cell r="H7315" t="str">
            <v/>
          </cell>
          <cell r="I7315" t="str">
            <v/>
          </cell>
          <cell r="J7315" t="str">
            <v/>
          </cell>
          <cell r="K7315" t="str">
            <v>Large Commercial Aircraft</v>
          </cell>
          <cell r="L7315" t="str">
            <v>Boeing</v>
          </cell>
          <cell r="M7315" t="str">
            <v>Boeing 787 Dreamliner: 787-10</v>
          </cell>
        </row>
        <row r="7316">
          <cell r="A7316">
            <v>509</v>
          </cell>
          <cell r="B7316">
            <v>772</v>
          </cell>
          <cell r="C7316" t="str">
            <v>509#772</v>
          </cell>
          <cell r="D7316">
            <v>28767</v>
          </cell>
          <cell r="E7316">
            <v>1</v>
          </cell>
          <cell r="F7316" t="str">
            <v>A</v>
          </cell>
          <cell r="G7316" t="str">
            <v>A</v>
          </cell>
          <cell r="H7316" t="str">
            <v/>
          </cell>
          <cell r="I7316" t="str">
            <v/>
          </cell>
          <cell r="J7316" t="str">
            <v/>
          </cell>
          <cell r="K7316" t="str">
            <v>Large Commercial Aircraft</v>
          </cell>
          <cell r="L7316" t="str">
            <v>Boeing</v>
          </cell>
          <cell r="M7316" t="str">
            <v>Boeing 787 Dreamliner: 787-10</v>
          </cell>
        </row>
        <row r="7317">
          <cell r="A7317">
            <v>198</v>
          </cell>
          <cell r="B7317">
            <v>772</v>
          </cell>
          <cell r="C7317" t="str">
            <v>198#772</v>
          </cell>
          <cell r="D7317">
            <v>28767</v>
          </cell>
          <cell r="E7317">
            <v>1</v>
          </cell>
          <cell r="F7317" t="str">
            <v>A</v>
          </cell>
          <cell r="G7317" t="str">
            <v>A</v>
          </cell>
          <cell r="H7317" t="str">
            <v/>
          </cell>
          <cell r="I7317" t="str">
            <v/>
          </cell>
          <cell r="J7317" t="str">
            <v/>
          </cell>
          <cell r="K7317" t="str">
            <v>Large Commercial Aircraft</v>
          </cell>
          <cell r="L7317" t="str">
            <v>Boeing</v>
          </cell>
          <cell r="M7317" t="str">
            <v>Boeing 787 Dreamliner: 787-8</v>
          </cell>
        </row>
        <row r="7318">
          <cell r="A7318">
            <v>507</v>
          </cell>
          <cell r="B7318">
            <v>772</v>
          </cell>
          <cell r="C7318" t="str">
            <v>507#772</v>
          </cell>
          <cell r="D7318">
            <v>28767</v>
          </cell>
          <cell r="E7318">
            <v>1</v>
          </cell>
          <cell r="F7318" t="str">
            <v>A</v>
          </cell>
          <cell r="G7318" t="str">
            <v>A</v>
          </cell>
          <cell r="H7318" t="str">
            <v/>
          </cell>
          <cell r="I7318" t="str">
            <v/>
          </cell>
          <cell r="J7318" t="str">
            <v/>
          </cell>
          <cell r="K7318" t="str">
            <v>Large Commercial Aircraft</v>
          </cell>
          <cell r="L7318" t="str">
            <v>Boeing</v>
          </cell>
          <cell r="M7318" t="str">
            <v>Boeing 787 Dreamliner: 787-8</v>
          </cell>
        </row>
        <row r="7319">
          <cell r="A7319">
            <v>199</v>
          </cell>
          <cell r="B7319">
            <v>772</v>
          </cell>
          <cell r="C7319" t="str">
            <v>199#772</v>
          </cell>
          <cell r="D7319">
            <v>28767</v>
          </cell>
          <cell r="E7319">
            <v>1</v>
          </cell>
          <cell r="F7319" t="str">
            <v>A</v>
          </cell>
          <cell r="G7319" t="str">
            <v>A</v>
          </cell>
          <cell r="H7319">
            <v>25000</v>
          </cell>
          <cell r="I7319">
            <v>0.15068000000000001</v>
          </cell>
          <cell r="J7319" t="str">
            <v/>
          </cell>
          <cell r="K7319" t="str">
            <v>Large Commercial Aircraft</v>
          </cell>
          <cell r="L7319" t="str">
            <v>Boeing</v>
          </cell>
          <cell r="M7319" t="str">
            <v>Boeing 787 Dreamliner: 787-9</v>
          </cell>
        </row>
        <row r="7320">
          <cell r="A7320">
            <v>508</v>
          </cell>
          <cell r="B7320">
            <v>772</v>
          </cell>
          <cell r="C7320" t="str">
            <v>508#772</v>
          </cell>
          <cell r="D7320">
            <v>28767</v>
          </cell>
          <cell r="E7320">
            <v>1</v>
          </cell>
          <cell r="F7320" t="str">
            <v>A</v>
          </cell>
          <cell r="G7320" t="str">
            <v>A</v>
          </cell>
          <cell r="H7320" t="str">
            <v/>
          </cell>
          <cell r="I7320" t="str">
            <v/>
          </cell>
          <cell r="J7320" t="str">
            <v/>
          </cell>
          <cell r="K7320" t="str">
            <v>Large Commercial Aircraft</v>
          </cell>
          <cell r="L7320" t="str">
            <v>Boeing</v>
          </cell>
          <cell r="M7320" t="str">
            <v>Boeing 787 Dreamliner: 787-9</v>
          </cell>
        </row>
        <row r="7321">
          <cell r="A7321">
            <v>530</v>
          </cell>
          <cell r="B7321">
            <v>772</v>
          </cell>
          <cell r="C7321" t="str">
            <v>530#772</v>
          </cell>
          <cell r="D7321">
            <v>28767</v>
          </cell>
          <cell r="E7321">
            <v>1</v>
          </cell>
          <cell r="F7321" t="str">
            <v>A</v>
          </cell>
          <cell r="G7321" t="str">
            <v>A</v>
          </cell>
          <cell r="H7321" t="str">
            <v/>
          </cell>
          <cell r="I7321" t="str">
            <v/>
          </cell>
          <cell r="J7321" t="str">
            <v/>
          </cell>
          <cell r="K7321" t="str">
            <v>Large Commercial Aircraft</v>
          </cell>
          <cell r="L7321" t="str">
            <v>Boeing</v>
          </cell>
          <cell r="M7321" t="str">
            <v>Boeing 747-400</v>
          </cell>
        </row>
        <row r="7322">
          <cell r="A7322">
            <v>301</v>
          </cell>
          <cell r="B7322">
            <v>772</v>
          </cell>
          <cell r="C7322" t="str">
            <v>301#772</v>
          </cell>
          <cell r="D7322">
            <v>28767</v>
          </cell>
          <cell r="E7322">
            <v>1</v>
          </cell>
          <cell r="F7322" t="str">
            <v>A</v>
          </cell>
          <cell r="G7322" t="str">
            <v>A</v>
          </cell>
          <cell r="H7322" t="str">
            <v/>
          </cell>
          <cell r="I7322" t="str">
            <v/>
          </cell>
          <cell r="J7322" t="str">
            <v/>
          </cell>
          <cell r="K7322" t="str">
            <v>Large Commercial Aircraft</v>
          </cell>
          <cell r="L7322" t="str">
            <v>Boeing</v>
          </cell>
          <cell r="M7322" t="str">
            <v>Boeing 747-400</v>
          </cell>
        </row>
        <row r="7323">
          <cell r="A7323">
            <v>531</v>
          </cell>
          <cell r="B7323">
            <v>772</v>
          </cell>
          <cell r="C7323" t="str">
            <v>531#772</v>
          </cell>
          <cell r="D7323">
            <v>28767</v>
          </cell>
          <cell r="E7323">
            <v>1</v>
          </cell>
          <cell r="F7323" t="str">
            <v>A</v>
          </cell>
          <cell r="G7323" t="str">
            <v>A</v>
          </cell>
          <cell r="H7323" t="str">
            <v/>
          </cell>
          <cell r="I7323" t="str">
            <v/>
          </cell>
          <cell r="J7323" t="str">
            <v/>
          </cell>
          <cell r="K7323" t="str">
            <v>Large Commercial Aircraft</v>
          </cell>
          <cell r="L7323" t="str">
            <v>Boeing</v>
          </cell>
          <cell r="M7323" t="str">
            <v>Boeing 747-400</v>
          </cell>
        </row>
        <row r="7324">
          <cell r="A7324">
            <v>16</v>
          </cell>
          <cell r="B7324">
            <v>772</v>
          </cell>
          <cell r="C7324" t="str">
            <v>16#772</v>
          </cell>
          <cell r="D7324">
            <v>28767</v>
          </cell>
          <cell r="E7324">
            <v>1</v>
          </cell>
          <cell r="F7324" t="str">
            <v>A</v>
          </cell>
          <cell r="G7324" t="str">
            <v>A</v>
          </cell>
          <cell r="H7324" t="str">
            <v/>
          </cell>
          <cell r="I7324" t="str">
            <v/>
          </cell>
          <cell r="J7324" t="str">
            <v/>
          </cell>
          <cell r="K7324" t="str">
            <v>Large Commercial Aircraft</v>
          </cell>
          <cell r="L7324" t="str">
            <v>Boeing</v>
          </cell>
          <cell r="M7324" t="str">
            <v>Boeing 747-8I</v>
          </cell>
        </row>
        <row r="7325">
          <cell r="A7325">
            <v>212</v>
          </cell>
          <cell r="B7325">
            <v>772</v>
          </cell>
          <cell r="C7325" t="str">
            <v>212#772</v>
          </cell>
          <cell r="D7325">
            <v>28767</v>
          </cell>
          <cell r="E7325">
            <v>1</v>
          </cell>
          <cell r="F7325" t="str">
            <v>A</v>
          </cell>
          <cell r="G7325" t="str">
            <v>A</v>
          </cell>
          <cell r="H7325" t="str">
            <v/>
          </cell>
          <cell r="I7325" t="str">
            <v/>
          </cell>
          <cell r="J7325" t="str">
            <v/>
          </cell>
          <cell r="K7325" t="str">
            <v>Large Commercial Aircraft</v>
          </cell>
          <cell r="L7325" t="str">
            <v>Airbus</v>
          </cell>
          <cell r="M7325" t="str">
            <v>Airbus A330-200</v>
          </cell>
        </row>
        <row r="7326">
          <cell r="A7326">
            <v>516</v>
          </cell>
          <cell r="B7326">
            <v>772</v>
          </cell>
          <cell r="C7326" t="str">
            <v>516#772</v>
          </cell>
          <cell r="D7326">
            <v>28767</v>
          </cell>
          <cell r="E7326">
            <v>1</v>
          </cell>
          <cell r="F7326" t="str">
            <v>A</v>
          </cell>
          <cell r="G7326" t="str">
            <v>A</v>
          </cell>
          <cell r="H7326" t="str">
            <v/>
          </cell>
          <cell r="I7326" t="str">
            <v/>
          </cell>
          <cell r="J7326" t="str">
            <v/>
          </cell>
          <cell r="K7326" t="str">
            <v>Large Commercial Aircraft</v>
          </cell>
          <cell r="L7326" t="str">
            <v>Airbus</v>
          </cell>
          <cell r="M7326" t="str">
            <v>Airbus A330-200</v>
          </cell>
        </row>
        <row r="7327">
          <cell r="A7327">
            <v>517</v>
          </cell>
          <cell r="B7327">
            <v>772</v>
          </cell>
          <cell r="C7327" t="str">
            <v>517#772</v>
          </cell>
          <cell r="D7327">
            <v>28767</v>
          </cell>
          <cell r="E7327">
            <v>1</v>
          </cell>
          <cell r="F7327" t="str">
            <v>A</v>
          </cell>
          <cell r="G7327" t="str">
            <v>A</v>
          </cell>
          <cell r="H7327" t="str">
            <v/>
          </cell>
          <cell r="I7327" t="str">
            <v/>
          </cell>
          <cell r="J7327" t="str">
            <v/>
          </cell>
          <cell r="K7327" t="str">
            <v>Large Commercial Aircraft</v>
          </cell>
          <cell r="L7327" t="str">
            <v>Airbus</v>
          </cell>
          <cell r="M7327" t="str">
            <v>Airbus A330-200</v>
          </cell>
        </row>
        <row r="7328">
          <cell r="A7328">
            <v>213</v>
          </cell>
          <cell r="B7328">
            <v>772</v>
          </cell>
          <cell r="C7328" t="str">
            <v>213#772</v>
          </cell>
          <cell r="D7328">
            <v>28767</v>
          </cell>
          <cell r="E7328">
            <v>1</v>
          </cell>
          <cell r="F7328" t="str">
            <v>A</v>
          </cell>
          <cell r="G7328" t="str">
            <v>A</v>
          </cell>
          <cell r="H7328" t="str">
            <v/>
          </cell>
          <cell r="I7328" t="str">
            <v/>
          </cell>
          <cell r="J7328" t="str">
            <v/>
          </cell>
          <cell r="K7328" t="str">
            <v>Large Commercial Aircraft</v>
          </cell>
          <cell r="L7328" t="str">
            <v>Airbus</v>
          </cell>
          <cell r="M7328" t="str">
            <v>Airbus A330-300</v>
          </cell>
        </row>
        <row r="7329">
          <cell r="A7329">
            <v>216</v>
          </cell>
          <cell r="B7329">
            <v>772</v>
          </cell>
          <cell r="C7329" t="str">
            <v>216#772</v>
          </cell>
          <cell r="D7329">
            <v>37397</v>
          </cell>
          <cell r="E7329">
            <v>1</v>
          </cell>
          <cell r="F7329" t="str">
            <v>B</v>
          </cell>
          <cell r="G7329" t="str">
            <v>B (130% A) [$28,767]</v>
          </cell>
          <cell r="H7329" t="str">
            <v/>
          </cell>
          <cell r="I7329" t="str">
            <v/>
          </cell>
          <cell r="J7329" t="str">
            <v/>
          </cell>
          <cell r="K7329" t="str">
            <v>Large Commercial Aircraft</v>
          </cell>
          <cell r="L7329" t="str">
            <v>Airbus</v>
          </cell>
          <cell r="M7329" t="str">
            <v>Airbus A380</v>
          </cell>
        </row>
        <row r="7330">
          <cell r="A7330">
            <v>520</v>
          </cell>
          <cell r="B7330">
            <v>772</v>
          </cell>
          <cell r="C7330" t="str">
            <v>520#772</v>
          </cell>
          <cell r="D7330">
            <v>37397</v>
          </cell>
          <cell r="E7330">
            <v>1</v>
          </cell>
          <cell r="F7330" t="str">
            <v>B</v>
          </cell>
          <cell r="G7330" t="str">
            <v>B (130% A) [$28,767]</v>
          </cell>
          <cell r="H7330" t="str">
            <v/>
          </cell>
          <cell r="I7330" t="str">
            <v/>
          </cell>
          <cell r="J7330" t="str">
            <v/>
          </cell>
          <cell r="K7330" t="str">
            <v>Large Commercial Aircraft</v>
          </cell>
          <cell r="L7330" t="str">
            <v>Airbus</v>
          </cell>
          <cell r="M7330" t="str">
            <v>Airbus A380</v>
          </cell>
        </row>
        <row r="7331">
          <cell r="A7331">
            <v>454</v>
          </cell>
          <cell r="B7331">
            <v>773</v>
          </cell>
          <cell r="C7331" t="str">
            <v>454#773</v>
          </cell>
          <cell r="D7331">
            <v>52076</v>
          </cell>
          <cell r="E7331">
            <v>2</v>
          </cell>
          <cell r="F7331" t="str">
            <v>A</v>
          </cell>
          <cell r="G7331" t="str">
            <v>A</v>
          </cell>
          <cell r="H7331" t="str">
            <v/>
          </cell>
          <cell r="I7331" t="str">
            <v/>
          </cell>
          <cell r="J7331" t="str">
            <v/>
          </cell>
          <cell r="K7331" t="str">
            <v>Business Jet</v>
          </cell>
          <cell r="L7331" t="str">
            <v>Gulfstream</v>
          </cell>
          <cell r="M7331" t="str">
            <v>Gulfstream G280</v>
          </cell>
        </row>
        <row r="7332">
          <cell r="A7332">
            <v>642</v>
          </cell>
          <cell r="B7332">
            <v>773</v>
          </cell>
          <cell r="C7332" t="str">
            <v>642#773</v>
          </cell>
          <cell r="D7332">
            <v>54680</v>
          </cell>
          <cell r="E7332">
            <v>2</v>
          </cell>
          <cell r="F7332" t="str">
            <v>B</v>
          </cell>
          <cell r="G7332" t="str">
            <v>B (105% A) [$52,076]</v>
          </cell>
          <cell r="H7332" t="str">
            <v/>
          </cell>
          <cell r="I7332" t="str">
            <v/>
          </cell>
          <cell r="J7332" t="str">
            <v/>
          </cell>
          <cell r="K7332" t="str">
            <v>Business Jet</v>
          </cell>
          <cell r="L7332" t="str">
            <v>Gulfstream</v>
          </cell>
          <cell r="M7332" t="str">
            <v>Gulfstream G285X</v>
          </cell>
        </row>
        <row r="7333">
          <cell r="A7333">
            <v>53</v>
          </cell>
          <cell r="B7333">
            <v>773</v>
          </cell>
          <cell r="C7333" t="str">
            <v>53#773</v>
          </cell>
          <cell r="D7333">
            <v>72906</v>
          </cell>
          <cell r="E7333">
            <v>2</v>
          </cell>
          <cell r="F7333" t="str">
            <v>C</v>
          </cell>
          <cell r="G7333" t="str">
            <v>C (133% B) [$54,680]</v>
          </cell>
          <cell r="H7333" t="str">
            <v/>
          </cell>
          <cell r="I7333" t="str">
            <v/>
          </cell>
          <cell r="J7333" t="str">
            <v/>
          </cell>
          <cell r="K7333" t="str">
            <v>Business Jet</v>
          </cell>
          <cell r="L7333" t="str">
            <v>Dassault</v>
          </cell>
          <cell r="M7333" t="str">
            <v>Dassault Falcon 2000</v>
          </cell>
        </row>
        <row r="7334">
          <cell r="A7334">
            <v>587</v>
          </cell>
          <cell r="B7334">
            <v>773</v>
          </cell>
          <cell r="C7334" t="str">
            <v>587#773</v>
          </cell>
          <cell r="D7334">
            <v>72906</v>
          </cell>
          <cell r="E7334">
            <v>2</v>
          </cell>
          <cell r="F7334" t="str">
            <v>C</v>
          </cell>
          <cell r="G7334" t="str">
            <v>C (133% B) [$54,680]</v>
          </cell>
          <cell r="H7334" t="str">
            <v/>
          </cell>
          <cell r="I7334" t="str">
            <v/>
          </cell>
          <cell r="J7334" t="str">
            <v/>
          </cell>
          <cell r="K7334" t="str">
            <v>Business Jet</v>
          </cell>
          <cell r="L7334" t="str">
            <v>Dassault</v>
          </cell>
          <cell r="M7334" t="str">
            <v>Dassault Falcon 10X</v>
          </cell>
        </row>
        <row r="7335">
          <cell r="A7335">
            <v>51</v>
          </cell>
          <cell r="B7335">
            <v>773</v>
          </cell>
          <cell r="C7335" t="str">
            <v>51#773</v>
          </cell>
          <cell r="D7335">
            <v>72906</v>
          </cell>
          <cell r="E7335">
            <v>2</v>
          </cell>
          <cell r="F7335" t="str">
            <v>C</v>
          </cell>
          <cell r="G7335" t="str">
            <v>C (133% B) [$54,680]</v>
          </cell>
          <cell r="H7335" t="str">
            <v/>
          </cell>
          <cell r="I7335" t="str">
            <v/>
          </cell>
          <cell r="J7335" t="str">
            <v/>
          </cell>
          <cell r="K7335" t="str">
            <v>Business Jet</v>
          </cell>
          <cell r="L7335" t="str">
            <v>Dassault</v>
          </cell>
          <cell r="M7335" t="str">
            <v>Dassault Falcon 6X</v>
          </cell>
        </row>
        <row r="7336">
          <cell r="A7336">
            <v>54</v>
          </cell>
          <cell r="B7336">
            <v>773</v>
          </cell>
          <cell r="C7336" t="str">
            <v>54#773</v>
          </cell>
          <cell r="D7336">
            <v>72906</v>
          </cell>
          <cell r="E7336">
            <v>2</v>
          </cell>
          <cell r="F7336" t="str">
            <v>C</v>
          </cell>
          <cell r="G7336" t="str">
            <v>C (133% B) [$54,680]</v>
          </cell>
          <cell r="H7336" t="str">
            <v/>
          </cell>
          <cell r="I7336" t="str">
            <v/>
          </cell>
          <cell r="J7336" t="str">
            <v/>
          </cell>
          <cell r="K7336" t="str">
            <v>Business Jet</v>
          </cell>
          <cell r="L7336" t="str">
            <v>Dassault</v>
          </cell>
          <cell r="M7336" t="str">
            <v>Dassault Falcon 7X/8X</v>
          </cell>
        </row>
        <row r="7337">
          <cell r="A7337">
            <v>50</v>
          </cell>
          <cell r="B7337">
            <v>773</v>
          </cell>
          <cell r="C7337" t="str">
            <v>50#773</v>
          </cell>
          <cell r="D7337">
            <v>72906</v>
          </cell>
          <cell r="E7337">
            <v>2</v>
          </cell>
          <cell r="F7337" t="str">
            <v>C</v>
          </cell>
          <cell r="G7337" t="str">
            <v>C (133% B) [$54,680]</v>
          </cell>
          <cell r="H7337" t="str">
            <v/>
          </cell>
          <cell r="I7337" t="str">
            <v/>
          </cell>
          <cell r="J7337" t="str">
            <v/>
          </cell>
          <cell r="K7337" t="str">
            <v>Business Jet</v>
          </cell>
          <cell r="L7337" t="str">
            <v>Dassault</v>
          </cell>
          <cell r="M7337" t="str">
            <v>Dassault Falcon 900</v>
          </cell>
        </row>
        <row r="7338">
          <cell r="A7338">
            <v>38</v>
          </cell>
          <cell r="B7338">
            <v>773</v>
          </cell>
          <cell r="C7338" t="str">
            <v>38#773</v>
          </cell>
          <cell r="D7338">
            <v>72906</v>
          </cell>
          <cell r="E7338">
            <v>2</v>
          </cell>
          <cell r="F7338" t="str">
            <v>C</v>
          </cell>
          <cell r="G7338" t="str">
            <v>C (133% B) [$54,680]</v>
          </cell>
          <cell r="H7338" t="str">
            <v/>
          </cell>
          <cell r="I7338" t="str">
            <v/>
          </cell>
          <cell r="J7338" t="str">
            <v/>
          </cell>
          <cell r="K7338" t="str">
            <v>Business Jet</v>
          </cell>
          <cell r="L7338" t="str">
            <v>Bombardier</v>
          </cell>
          <cell r="M7338" t="str">
            <v>Bombardier Global 7500/8000</v>
          </cell>
        </row>
        <row r="7339">
          <cell r="A7339">
            <v>36</v>
          </cell>
          <cell r="B7339">
            <v>773</v>
          </cell>
          <cell r="C7339" t="str">
            <v>36#773</v>
          </cell>
          <cell r="D7339">
            <v>72906</v>
          </cell>
          <cell r="E7339">
            <v>2</v>
          </cell>
          <cell r="F7339" t="str">
            <v>C</v>
          </cell>
          <cell r="G7339" t="str">
            <v>C (133% B) [$54,680]</v>
          </cell>
          <cell r="H7339">
            <v>40000</v>
          </cell>
          <cell r="I7339">
            <v>0.82264999999999999</v>
          </cell>
          <cell r="J7339" t="str">
            <v/>
          </cell>
          <cell r="K7339" t="str">
            <v>Business Jet</v>
          </cell>
          <cell r="L7339" t="str">
            <v>Bombardier</v>
          </cell>
          <cell r="M7339" t="str">
            <v>Bombardier Global 5000</v>
          </cell>
        </row>
        <row r="7340">
          <cell r="A7340">
            <v>576</v>
          </cell>
          <cell r="B7340">
            <v>773</v>
          </cell>
          <cell r="C7340" t="str">
            <v>576#773</v>
          </cell>
          <cell r="D7340">
            <v>72906</v>
          </cell>
          <cell r="E7340">
            <v>2</v>
          </cell>
          <cell r="F7340" t="str">
            <v>C</v>
          </cell>
          <cell r="G7340" t="str">
            <v>C (133% B) [$54,680]</v>
          </cell>
          <cell r="H7340" t="str">
            <v/>
          </cell>
          <cell r="I7340" t="str">
            <v/>
          </cell>
          <cell r="J7340" t="str">
            <v/>
          </cell>
          <cell r="K7340" t="str">
            <v>Business Jet</v>
          </cell>
          <cell r="L7340" t="str">
            <v>Bombardier</v>
          </cell>
          <cell r="M7340" t="str">
            <v>Bombardier Global 5500</v>
          </cell>
        </row>
        <row r="7341">
          <cell r="A7341">
            <v>37</v>
          </cell>
          <cell r="B7341">
            <v>773</v>
          </cell>
          <cell r="C7341" t="str">
            <v>37#773</v>
          </cell>
          <cell r="D7341">
            <v>72906</v>
          </cell>
          <cell r="E7341">
            <v>2</v>
          </cell>
          <cell r="F7341" t="str">
            <v>C</v>
          </cell>
          <cell r="G7341" t="str">
            <v>C (133% B) [$54,680]</v>
          </cell>
          <cell r="H7341" t="str">
            <v/>
          </cell>
          <cell r="I7341" t="str">
            <v/>
          </cell>
          <cell r="J7341" t="str">
            <v/>
          </cell>
          <cell r="K7341" t="str">
            <v>Business Jet</v>
          </cell>
          <cell r="L7341" t="str">
            <v>Bombardier</v>
          </cell>
          <cell r="M7341" t="str">
            <v>Bombardier Global 6000</v>
          </cell>
        </row>
        <row r="7342">
          <cell r="A7342">
            <v>577</v>
          </cell>
          <cell r="B7342">
            <v>773</v>
          </cell>
          <cell r="C7342" t="str">
            <v>577#773</v>
          </cell>
          <cell r="D7342">
            <v>72906</v>
          </cell>
          <cell r="E7342">
            <v>2</v>
          </cell>
          <cell r="F7342" t="str">
            <v>C</v>
          </cell>
          <cell r="G7342" t="str">
            <v>C (133% B) [$54,680]</v>
          </cell>
          <cell r="H7342" t="str">
            <v/>
          </cell>
          <cell r="I7342" t="str">
            <v/>
          </cell>
          <cell r="J7342" t="str">
            <v/>
          </cell>
          <cell r="K7342" t="str">
            <v>Business Jet</v>
          </cell>
          <cell r="L7342" t="str">
            <v>Bombardier</v>
          </cell>
          <cell r="M7342" t="str">
            <v>Bombardier Global 6500</v>
          </cell>
        </row>
        <row r="7343">
          <cell r="A7343">
            <v>191</v>
          </cell>
          <cell r="B7343">
            <v>773</v>
          </cell>
          <cell r="C7343" t="str">
            <v>191#773</v>
          </cell>
          <cell r="D7343">
            <v>72906</v>
          </cell>
          <cell r="E7343">
            <v>2</v>
          </cell>
          <cell r="F7343" t="str">
            <v>C</v>
          </cell>
          <cell r="G7343" t="str">
            <v>C (133% B) [$54,680]</v>
          </cell>
          <cell r="H7343" t="str">
            <v/>
          </cell>
          <cell r="I7343" t="str">
            <v/>
          </cell>
          <cell r="J7343" t="str">
            <v/>
          </cell>
          <cell r="K7343" t="str">
            <v>Regional</v>
          </cell>
          <cell r="L7343" t="str">
            <v>ATR</v>
          </cell>
          <cell r="M7343" t="str">
            <v>ATR 42</v>
          </cell>
        </row>
        <row r="7344">
          <cell r="A7344">
            <v>26</v>
          </cell>
          <cell r="B7344">
            <v>773</v>
          </cell>
          <cell r="C7344" t="str">
            <v>26#773</v>
          </cell>
          <cell r="D7344">
            <v>72906</v>
          </cell>
          <cell r="E7344">
            <v>2</v>
          </cell>
          <cell r="F7344" t="str">
            <v>C</v>
          </cell>
          <cell r="G7344" t="str">
            <v>C (133% B) [$54,680]</v>
          </cell>
          <cell r="H7344" t="str">
            <v/>
          </cell>
          <cell r="I7344" t="str">
            <v/>
          </cell>
          <cell r="J7344" t="str">
            <v/>
          </cell>
          <cell r="K7344" t="str">
            <v>Regional</v>
          </cell>
          <cell r="L7344" t="str">
            <v>ATR</v>
          </cell>
          <cell r="M7344" t="str">
            <v>ATR 72</v>
          </cell>
        </row>
        <row r="7345">
          <cell r="A7345">
            <v>647</v>
          </cell>
          <cell r="B7345">
            <v>773</v>
          </cell>
          <cell r="C7345" t="str">
            <v>647#773</v>
          </cell>
          <cell r="D7345">
            <v>72906</v>
          </cell>
          <cell r="E7345">
            <v>2</v>
          </cell>
          <cell r="F7345" t="str">
            <v>C</v>
          </cell>
          <cell r="G7345" t="str">
            <v>C (133% B) [$54,680]</v>
          </cell>
          <cell r="H7345" t="str">
            <v/>
          </cell>
          <cell r="I7345" t="str">
            <v/>
          </cell>
          <cell r="J7345" t="str">
            <v/>
          </cell>
          <cell r="K7345" t="str">
            <v>Regional</v>
          </cell>
          <cell r="L7345" t="str">
            <v>ATR</v>
          </cell>
          <cell r="M7345" t="str">
            <v>ATR 42/72X</v>
          </cell>
        </row>
        <row r="7346">
          <cell r="A7346">
            <v>221</v>
          </cell>
          <cell r="B7346">
            <v>773</v>
          </cell>
          <cell r="C7346" t="str">
            <v>221#773</v>
          </cell>
          <cell r="D7346">
            <v>104151</v>
          </cell>
          <cell r="E7346">
            <v>2</v>
          </cell>
          <cell r="F7346" t="str">
            <v>D</v>
          </cell>
          <cell r="G7346" t="str">
            <v>D (143% C) [$72,906]</v>
          </cell>
          <cell r="H7346" t="str">
            <v/>
          </cell>
          <cell r="I7346" t="str">
            <v/>
          </cell>
          <cell r="J7346" t="str">
            <v/>
          </cell>
          <cell r="K7346" t="str">
            <v>Large Commercial Aircraft</v>
          </cell>
          <cell r="L7346" t="str">
            <v>Airbus</v>
          </cell>
          <cell r="M7346" t="str">
            <v>Airbus A220-100</v>
          </cell>
        </row>
        <row r="7347">
          <cell r="A7347">
            <v>222</v>
          </cell>
          <cell r="B7347">
            <v>773</v>
          </cell>
          <cell r="C7347" t="str">
            <v>222#773</v>
          </cell>
          <cell r="D7347">
            <v>104151</v>
          </cell>
          <cell r="E7347">
            <v>2</v>
          </cell>
          <cell r="F7347" t="str">
            <v>D</v>
          </cell>
          <cell r="G7347" t="str">
            <v>D (143% C) [$72,906]</v>
          </cell>
          <cell r="H7347" t="str">
            <v/>
          </cell>
          <cell r="I7347" t="str">
            <v/>
          </cell>
          <cell r="J7347" t="str">
            <v/>
          </cell>
          <cell r="K7347" t="str">
            <v>Large Commercial Aircraft</v>
          </cell>
          <cell r="L7347" t="str">
            <v>Airbus</v>
          </cell>
          <cell r="M7347" t="str">
            <v>Airbus A220-300</v>
          </cell>
        </row>
        <row r="7348">
          <cell r="A7348">
            <v>674</v>
          </cell>
          <cell r="B7348">
            <v>773</v>
          </cell>
          <cell r="C7348" t="str">
            <v>674#773</v>
          </cell>
          <cell r="D7348">
            <v>104151</v>
          </cell>
          <cell r="E7348">
            <v>2</v>
          </cell>
          <cell r="F7348" t="str">
            <v>D</v>
          </cell>
          <cell r="G7348" t="str">
            <v>D (143% C) [$72,906]</v>
          </cell>
          <cell r="H7348" t="str">
            <v/>
          </cell>
          <cell r="I7348" t="str">
            <v/>
          </cell>
          <cell r="J7348" t="str">
            <v/>
          </cell>
          <cell r="K7348" t="str">
            <v>Business Jet</v>
          </cell>
          <cell r="L7348" t="str">
            <v>Airbus</v>
          </cell>
          <cell r="M7348" t="str">
            <v>Airbus ACJ TwoTwenty</v>
          </cell>
        </row>
        <row r="7349">
          <cell r="A7349">
            <v>18</v>
          </cell>
          <cell r="B7349">
            <v>773</v>
          </cell>
          <cell r="C7349" t="str">
            <v>18#773</v>
          </cell>
          <cell r="D7349">
            <v>104151</v>
          </cell>
          <cell r="E7349">
            <v>2</v>
          </cell>
          <cell r="F7349" t="str">
            <v>D</v>
          </cell>
          <cell r="G7349" t="str">
            <v>D (143% C) [$72,906]</v>
          </cell>
          <cell r="H7349" t="str">
            <v/>
          </cell>
          <cell r="I7349" t="str">
            <v/>
          </cell>
          <cell r="J7349" t="str">
            <v/>
          </cell>
          <cell r="K7349" t="str">
            <v>Large Commercial Aircraft</v>
          </cell>
          <cell r="L7349" t="str">
            <v>Comac</v>
          </cell>
          <cell r="M7349" t="str">
            <v>Comac C919</v>
          </cell>
        </row>
        <row r="7350">
          <cell r="A7350">
            <v>654</v>
          </cell>
          <cell r="B7350">
            <v>773</v>
          </cell>
          <cell r="C7350" t="str">
            <v>654#773</v>
          </cell>
          <cell r="D7350">
            <v>109359</v>
          </cell>
          <cell r="E7350">
            <v>2</v>
          </cell>
          <cell r="F7350" t="str">
            <v>E</v>
          </cell>
          <cell r="G7350" t="str">
            <v>E (105% D) [$104,151]</v>
          </cell>
          <cell r="H7350" t="str">
            <v/>
          </cell>
          <cell r="I7350" t="str">
            <v/>
          </cell>
          <cell r="J7350" t="str">
            <v/>
          </cell>
          <cell r="K7350" t="str">
            <v>Large Commercial Aircraft</v>
          </cell>
          <cell r="L7350" t="str">
            <v>Airbus</v>
          </cell>
          <cell r="M7350" t="str">
            <v>Airbus A322X</v>
          </cell>
        </row>
        <row r="7351">
          <cell r="A7351">
            <v>655</v>
          </cell>
          <cell r="B7351">
            <v>773</v>
          </cell>
          <cell r="C7351" t="str">
            <v>655#773</v>
          </cell>
          <cell r="D7351">
            <v>109359</v>
          </cell>
          <cell r="E7351">
            <v>2</v>
          </cell>
          <cell r="F7351" t="str">
            <v>E</v>
          </cell>
          <cell r="G7351" t="str">
            <v>E (105% D) [$104,151]</v>
          </cell>
          <cell r="H7351" t="str">
            <v/>
          </cell>
          <cell r="I7351" t="str">
            <v/>
          </cell>
          <cell r="J7351" t="str">
            <v/>
          </cell>
          <cell r="K7351" t="str">
            <v>Large Commercial Aircraft</v>
          </cell>
          <cell r="L7351" t="str">
            <v>Airbus</v>
          </cell>
          <cell r="M7351" t="str">
            <v>Airbus A322X</v>
          </cell>
        </row>
        <row r="7352">
          <cell r="A7352">
            <v>653</v>
          </cell>
          <cell r="B7352">
            <v>773</v>
          </cell>
          <cell r="C7352" t="str">
            <v>653#773</v>
          </cell>
          <cell r="D7352">
            <v>109359</v>
          </cell>
          <cell r="E7352">
            <v>2</v>
          </cell>
          <cell r="F7352" t="str">
            <v>E</v>
          </cell>
          <cell r="G7352" t="str">
            <v>E (105% D) [$104,151]</v>
          </cell>
          <cell r="H7352" t="str">
            <v/>
          </cell>
          <cell r="I7352" t="str">
            <v/>
          </cell>
          <cell r="J7352" t="str">
            <v/>
          </cell>
          <cell r="K7352" t="str">
            <v>Large Commercial Aircraft</v>
          </cell>
          <cell r="L7352" t="str">
            <v>Airbus</v>
          </cell>
          <cell r="M7352" t="str">
            <v>Airbus A220-500</v>
          </cell>
        </row>
        <row r="7353">
          <cell r="A7353">
            <v>612</v>
          </cell>
          <cell r="B7353">
            <v>773</v>
          </cell>
          <cell r="C7353" t="str">
            <v>612#773</v>
          </cell>
          <cell r="D7353">
            <v>109359</v>
          </cell>
          <cell r="E7353">
            <v>2</v>
          </cell>
          <cell r="F7353" t="str">
            <v>E</v>
          </cell>
          <cell r="G7353" t="str">
            <v>E (105% D) [$104,151]</v>
          </cell>
          <cell r="H7353" t="str">
            <v/>
          </cell>
          <cell r="I7353" t="str">
            <v/>
          </cell>
          <cell r="J7353" t="str">
            <v/>
          </cell>
          <cell r="K7353" t="str">
            <v>Large Commercial Aircraft</v>
          </cell>
          <cell r="L7353" t="str">
            <v>Boeing</v>
          </cell>
          <cell r="M7353" t="str">
            <v>Boeing New Single Aisle (NSA)</v>
          </cell>
        </row>
        <row r="7354">
          <cell r="A7354">
            <v>567</v>
          </cell>
          <cell r="B7354">
            <v>773</v>
          </cell>
          <cell r="C7354" t="str">
            <v>567#773</v>
          </cell>
          <cell r="D7354">
            <v>156228</v>
          </cell>
          <cell r="E7354">
            <v>2</v>
          </cell>
          <cell r="F7354" t="str">
            <v>F</v>
          </cell>
          <cell r="G7354" t="str">
            <v>F (143% E) [$109,359]</v>
          </cell>
          <cell r="H7354" t="str">
            <v/>
          </cell>
          <cell r="I7354" t="str">
            <v/>
          </cell>
          <cell r="J7354" t="str">
            <v/>
          </cell>
          <cell r="K7354" t="str">
            <v>Freighter</v>
          </cell>
          <cell r="L7354" t="str">
            <v>Boeing</v>
          </cell>
          <cell r="M7354" t="str">
            <v>Boeing 747-8F</v>
          </cell>
        </row>
        <row r="7355">
          <cell r="A7355">
            <v>203</v>
          </cell>
          <cell r="B7355">
            <v>773</v>
          </cell>
          <cell r="C7355" t="str">
            <v>203#773</v>
          </cell>
          <cell r="D7355">
            <v>156228</v>
          </cell>
          <cell r="E7355">
            <v>2</v>
          </cell>
          <cell r="F7355" t="str">
            <v>F</v>
          </cell>
          <cell r="G7355" t="str">
            <v>F (143% E) [$109,359]</v>
          </cell>
          <cell r="H7355" t="str">
            <v/>
          </cell>
          <cell r="I7355" t="str">
            <v/>
          </cell>
          <cell r="J7355" t="str">
            <v/>
          </cell>
          <cell r="K7355" t="str">
            <v>Large Commercial Aircraft</v>
          </cell>
          <cell r="L7355" t="str">
            <v>Boeing</v>
          </cell>
          <cell r="M7355" t="str">
            <v>Boeing 777X: 777-8</v>
          </cell>
        </row>
        <row r="7356">
          <cell r="A7356">
            <v>204</v>
          </cell>
          <cell r="B7356">
            <v>773</v>
          </cell>
          <cell r="C7356" t="str">
            <v>204#773</v>
          </cell>
          <cell r="D7356">
            <v>156228</v>
          </cell>
          <cell r="E7356">
            <v>2</v>
          </cell>
          <cell r="F7356" t="str">
            <v>F</v>
          </cell>
          <cell r="G7356" t="str">
            <v>F (143% E) [$109,359]</v>
          </cell>
          <cell r="H7356" t="str">
            <v/>
          </cell>
          <cell r="I7356" t="str">
            <v/>
          </cell>
          <cell r="J7356" t="str">
            <v/>
          </cell>
          <cell r="K7356" t="str">
            <v>Large Commercial Aircraft</v>
          </cell>
          <cell r="L7356" t="str">
            <v>Boeing</v>
          </cell>
          <cell r="M7356" t="str">
            <v>Boeing 777X: 777-9</v>
          </cell>
        </row>
        <row r="7357">
          <cell r="A7357">
            <v>664</v>
          </cell>
          <cell r="B7357">
            <v>773</v>
          </cell>
          <cell r="C7357" t="str">
            <v>664#773</v>
          </cell>
          <cell r="D7357">
            <v>182270</v>
          </cell>
          <cell r="E7357">
            <v>2</v>
          </cell>
          <cell r="F7357" t="str">
            <v>G</v>
          </cell>
          <cell r="G7357" t="str">
            <v>G</v>
          </cell>
          <cell r="H7357" t="str">
            <v/>
          </cell>
          <cell r="I7357" t="str">
            <v/>
          </cell>
          <cell r="J7357" t="str">
            <v/>
          </cell>
          <cell r="K7357" t="str">
            <v>Freighter</v>
          </cell>
          <cell r="L7357" t="str">
            <v>Boeing</v>
          </cell>
          <cell r="M7357" t="str">
            <v>Boeing 777-300 ERSF</v>
          </cell>
        </row>
        <row r="7358">
          <cell r="A7358">
            <v>568</v>
          </cell>
          <cell r="B7358">
            <v>773</v>
          </cell>
          <cell r="C7358" t="str">
            <v>568#773</v>
          </cell>
          <cell r="D7358">
            <v>182270</v>
          </cell>
          <cell r="E7358">
            <v>2</v>
          </cell>
          <cell r="F7358" t="str">
            <v>G</v>
          </cell>
          <cell r="G7358" t="str">
            <v>G</v>
          </cell>
          <cell r="H7358" t="str">
            <v/>
          </cell>
          <cell r="I7358" t="str">
            <v/>
          </cell>
          <cell r="J7358" t="str">
            <v/>
          </cell>
          <cell r="K7358" t="str">
            <v>Freighter</v>
          </cell>
          <cell r="L7358" t="str">
            <v>Boeing</v>
          </cell>
          <cell r="M7358" t="str">
            <v>Boeing 777F</v>
          </cell>
        </row>
        <row r="7359">
          <cell r="A7359">
            <v>594</v>
          </cell>
          <cell r="B7359">
            <v>773</v>
          </cell>
          <cell r="C7359" t="str">
            <v>594#773</v>
          </cell>
          <cell r="D7359">
            <v>182270</v>
          </cell>
          <cell r="E7359">
            <v>2</v>
          </cell>
          <cell r="F7359" t="str">
            <v>G</v>
          </cell>
          <cell r="G7359" t="str">
            <v>G</v>
          </cell>
          <cell r="H7359" t="str">
            <v/>
          </cell>
          <cell r="I7359" t="str">
            <v/>
          </cell>
          <cell r="J7359" t="str">
            <v/>
          </cell>
          <cell r="K7359" t="str">
            <v>Business Jet</v>
          </cell>
          <cell r="L7359" t="str">
            <v>Boeing</v>
          </cell>
          <cell r="M7359" t="str">
            <v>Boeing 747-8 VIP</v>
          </cell>
        </row>
        <row r="7360">
          <cell r="A7360">
            <v>298</v>
          </cell>
          <cell r="B7360">
            <v>773</v>
          </cell>
          <cell r="C7360" t="str">
            <v>298#773</v>
          </cell>
          <cell r="D7360">
            <v>182270</v>
          </cell>
          <cell r="E7360">
            <v>2</v>
          </cell>
          <cell r="F7360" t="str">
            <v>G</v>
          </cell>
          <cell r="G7360" t="str">
            <v>G</v>
          </cell>
          <cell r="H7360" t="str">
            <v/>
          </cell>
          <cell r="I7360" t="str">
            <v/>
          </cell>
          <cell r="J7360" t="str">
            <v/>
          </cell>
          <cell r="K7360" t="str">
            <v>Business Jet</v>
          </cell>
          <cell r="L7360" t="str">
            <v>Boeing</v>
          </cell>
          <cell r="M7360" t="str">
            <v>Boeing BBJ 777</v>
          </cell>
        </row>
        <row r="7361">
          <cell r="A7361">
            <v>554</v>
          </cell>
          <cell r="B7361">
            <v>773</v>
          </cell>
          <cell r="C7361" t="str">
            <v>554#773</v>
          </cell>
          <cell r="D7361">
            <v>182270</v>
          </cell>
          <cell r="E7361">
            <v>2</v>
          </cell>
          <cell r="F7361" t="str">
            <v>G</v>
          </cell>
          <cell r="G7361" t="str">
            <v>G</v>
          </cell>
          <cell r="H7361" t="str">
            <v/>
          </cell>
          <cell r="I7361" t="str">
            <v/>
          </cell>
          <cell r="J7361" t="str">
            <v/>
          </cell>
          <cell r="K7361" t="str">
            <v>Business Jet</v>
          </cell>
          <cell r="L7361" t="str">
            <v>Boeing</v>
          </cell>
          <cell r="M7361" t="str">
            <v>Boeing BBJ 787</v>
          </cell>
        </row>
        <row r="7362">
          <cell r="A7362">
            <v>555</v>
          </cell>
          <cell r="B7362">
            <v>773</v>
          </cell>
          <cell r="C7362" t="str">
            <v>555#773</v>
          </cell>
          <cell r="D7362">
            <v>182270</v>
          </cell>
          <cell r="E7362">
            <v>2</v>
          </cell>
          <cell r="F7362" t="str">
            <v>G</v>
          </cell>
          <cell r="G7362" t="str">
            <v>G</v>
          </cell>
          <cell r="H7362" t="str">
            <v/>
          </cell>
          <cell r="I7362" t="str">
            <v/>
          </cell>
          <cell r="J7362" t="str">
            <v/>
          </cell>
          <cell r="K7362" t="str">
            <v>Business Jet</v>
          </cell>
          <cell r="L7362" t="str">
            <v>Boeing</v>
          </cell>
          <cell r="M7362" t="str">
            <v>Boeing BBJ 787</v>
          </cell>
        </row>
        <row r="7363">
          <cell r="A7363">
            <v>6</v>
          </cell>
          <cell r="B7363">
            <v>773</v>
          </cell>
          <cell r="C7363" t="str">
            <v>6#773</v>
          </cell>
          <cell r="D7363">
            <v>182270</v>
          </cell>
          <cell r="E7363">
            <v>2</v>
          </cell>
          <cell r="F7363" t="str">
            <v>G</v>
          </cell>
          <cell r="G7363" t="str">
            <v>G</v>
          </cell>
          <cell r="H7363" t="str">
            <v/>
          </cell>
          <cell r="I7363" t="str">
            <v/>
          </cell>
          <cell r="J7363" t="str">
            <v/>
          </cell>
          <cell r="K7363" t="str">
            <v>Large Commercial Aircraft</v>
          </cell>
          <cell r="L7363" t="str">
            <v>Airbus</v>
          </cell>
          <cell r="M7363" t="str">
            <v>Airbus A350 XWB - A350-900</v>
          </cell>
        </row>
        <row r="7364">
          <cell r="A7364">
            <v>7</v>
          </cell>
          <cell r="B7364">
            <v>773</v>
          </cell>
          <cell r="C7364" t="str">
            <v>7#773</v>
          </cell>
          <cell r="D7364">
            <v>182270</v>
          </cell>
          <cell r="E7364">
            <v>2</v>
          </cell>
          <cell r="F7364" t="str">
            <v>G</v>
          </cell>
          <cell r="G7364" t="str">
            <v>G</v>
          </cell>
          <cell r="H7364" t="str">
            <v/>
          </cell>
          <cell r="I7364" t="str">
            <v/>
          </cell>
          <cell r="J7364" t="str">
            <v/>
          </cell>
          <cell r="K7364" t="str">
            <v>Large Commercial Aircraft</v>
          </cell>
          <cell r="L7364" t="str">
            <v>Airbus</v>
          </cell>
          <cell r="M7364" t="str">
            <v>Airbus A350-1000</v>
          </cell>
        </row>
        <row r="7365">
          <cell r="A7365">
            <v>657</v>
          </cell>
          <cell r="B7365">
            <v>773</v>
          </cell>
          <cell r="C7365" t="str">
            <v>657#773</v>
          </cell>
          <cell r="D7365">
            <v>182270</v>
          </cell>
          <cell r="E7365">
            <v>2</v>
          </cell>
          <cell r="F7365" t="str">
            <v>G</v>
          </cell>
          <cell r="G7365" t="str">
            <v>G</v>
          </cell>
          <cell r="H7365" t="str">
            <v/>
          </cell>
          <cell r="I7365" t="str">
            <v/>
          </cell>
          <cell r="J7365" t="str">
            <v/>
          </cell>
          <cell r="K7365" t="str">
            <v>Large Commercial Aircraft</v>
          </cell>
          <cell r="L7365" t="str">
            <v>Airbus</v>
          </cell>
          <cell r="M7365" t="str">
            <v>Airbus A350-1000neo</v>
          </cell>
        </row>
        <row r="7366">
          <cell r="A7366">
            <v>656</v>
          </cell>
          <cell r="B7366">
            <v>773</v>
          </cell>
          <cell r="C7366" t="str">
            <v>656#773</v>
          </cell>
          <cell r="D7366">
            <v>182270</v>
          </cell>
          <cell r="E7366">
            <v>2</v>
          </cell>
          <cell r="F7366" t="str">
            <v>G</v>
          </cell>
          <cell r="G7366" t="str">
            <v>G</v>
          </cell>
          <cell r="H7366" t="str">
            <v/>
          </cell>
          <cell r="I7366" t="str">
            <v/>
          </cell>
          <cell r="J7366" t="str">
            <v/>
          </cell>
          <cell r="K7366" t="str">
            <v>Large Commercial Aircraft</v>
          </cell>
          <cell r="L7366" t="str">
            <v>Airbus</v>
          </cell>
          <cell r="M7366" t="str">
            <v>Airbus A350-900neo</v>
          </cell>
        </row>
        <row r="7367">
          <cell r="A7367">
            <v>201</v>
          </cell>
          <cell r="B7367">
            <v>773</v>
          </cell>
          <cell r="C7367" t="str">
            <v>201#773</v>
          </cell>
          <cell r="D7367">
            <v>182270</v>
          </cell>
          <cell r="E7367">
            <v>2</v>
          </cell>
          <cell r="F7367" t="str">
            <v>G</v>
          </cell>
          <cell r="G7367" t="str">
            <v>G</v>
          </cell>
          <cell r="H7367" t="str">
            <v/>
          </cell>
          <cell r="I7367" t="str">
            <v/>
          </cell>
          <cell r="J7367" t="str">
            <v/>
          </cell>
          <cell r="K7367" t="str">
            <v>Large Commercial Aircraft</v>
          </cell>
          <cell r="L7367" t="str">
            <v>Boeing</v>
          </cell>
          <cell r="M7367" t="str">
            <v>Boeing 777: 777-200LR</v>
          </cell>
        </row>
        <row r="7368">
          <cell r="A7368">
            <v>202</v>
          </cell>
          <cell r="B7368">
            <v>773</v>
          </cell>
          <cell r="C7368" t="str">
            <v>202#773</v>
          </cell>
          <cell r="D7368">
            <v>182270</v>
          </cell>
          <cell r="E7368">
            <v>2</v>
          </cell>
          <cell r="F7368" t="str">
            <v>G</v>
          </cell>
          <cell r="G7368" t="str">
            <v>G</v>
          </cell>
          <cell r="H7368" t="str">
            <v/>
          </cell>
          <cell r="I7368" t="str">
            <v/>
          </cell>
          <cell r="J7368" t="str">
            <v/>
          </cell>
          <cell r="K7368" t="str">
            <v>Large Commercial Aircraft</v>
          </cell>
          <cell r="L7368" t="str">
            <v>Boeing</v>
          </cell>
          <cell r="M7368" t="str">
            <v>Boeing 777: 777-300ER</v>
          </cell>
        </row>
        <row r="7369">
          <cell r="A7369">
            <v>200</v>
          </cell>
          <cell r="B7369">
            <v>773</v>
          </cell>
          <cell r="C7369" t="str">
            <v>200#773</v>
          </cell>
          <cell r="D7369">
            <v>182270</v>
          </cell>
          <cell r="E7369">
            <v>2</v>
          </cell>
          <cell r="F7369" t="str">
            <v>G</v>
          </cell>
          <cell r="G7369" t="str">
            <v>G</v>
          </cell>
          <cell r="H7369" t="str">
            <v/>
          </cell>
          <cell r="I7369" t="str">
            <v/>
          </cell>
          <cell r="J7369" t="str">
            <v/>
          </cell>
          <cell r="K7369" t="str">
            <v>Large Commercial Aircraft</v>
          </cell>
          <cell r="L7369" t="str">
            <v>Boeing</v>
          </cell>
          <cell r="M7369" t="str">
            <v>Boeing 787 Dreamliner: 787-10</v>
          </cell>
        </row>
        <row r="7370">
          <cell r="A7370">
            <v>509</v>
          </cell>
          <cell r="B7370">
            <v>773</v>
          </cell>
          <cell r="C7370" t="str">
            <v>509#773</v>
          </cell>
          <cell r="D7370">
            <v>182270</v>
          </cell>
          <cell r="E7370">
            <v>2</v>
          </cell>
          <cell r="F7370" t="str">
            <v>G</v>
          </cell>
          <cell r="G7370" t="str">
            <v>G</v>
          </cell>
          <cell r="H7370" t="str">
            <v/>
          </cell>
          <cell r="I7370" t="str">
            <v/>
          </cell>
          <cell r="J7370" t="str">
            <v/>
          </cell>
          <cell r="K7370" t="str">
            <v>Large Commercial Aircraft</v>
          </cell>
          <cell r="L7370" t="str">
            <v>Boeing</v>
          </cell>
          <cell r="M7370" t="str">
            <v>Boeing 787 Dreamliner: 787-10</v>
          </cell>
        </row>
        <row r="7371">
          <cell r="A7371">
            <v>198</v>
          </cell>
          <cell r="B7371">
            <v>773</v>
          </cell>
          <cell r="C7371" t="str">
            <v>198#773</v>
          </cell>
          <cell r="D7371">
            <v>182270</v>
          </cell>
          <cell r="E7371">
            <v>2</v>
          </cell>
          <cell r="F7371" t="str">
            <v>G</v>
          </cell>
          <cell r="G7371" t="str">
            <v>G</v>
          </cell>
          <cell r="H7371" t="str">
            <v/>
          </cell>
          <cell r="I7371" t="str">
            <v/>
          </cell>
          <cell r="J7371" t="str">
            <v/>
          </cell>
          <cell r="K7371" t="str">
            <v>Large Commercial Aircraft</v>
          </cell>
          <cell r="L7371" t="str">
            <v>Boeing</v>
          </cell>
          <cell r="M7371" t="str">
            <v>Boeing 787 Dreamliner: 787-8</v>
          </cell>
        </row>
        <row r="7372">
          <cell r="A7372">
            <v>507</v>
          </cell>
          <cell r="B7372">
            <v>773</v>
          </cell>
          <cell r="C7372" t="str">
            <v>507#773</v>
          </cell>
          <cell r="D7372">
            <v>182270</v>
          </cell>
          <cell r="E7372">
            <v>2</v>
          </cell>
          <cell r="F7372" t="str">
            <v>G</v>
          </cell>
          <cell r="G7372" t="str">
            <v>G</v>
          </cell>
          <cell r="H7372" t="str">
            <v/>
          </cell>
          <cell r="I7372" t="str">
            <v/>
          </cell>
          <cell r="J7372" t="str">
            <v/>
          </cell>
          <cell r="K7372" t="str">
            <v>Large Commercial Aircraft</v>
          </cell>
          <cell r="L7372" t="str">
            <v>Boeing</v>
          </cell>
          <cell r="M7372" t="str">
            <v>Boeing 787 Dreamliner: 787-8</v>
          </cell>
        </row>
        <row r="7373">
          <cell r="A7373">
            <v>199</v>
          </cell>
          <cell r="B7373">
            <v>773</v>
          </cell>
          <cell r="C7373" t="str">
            <v>199#773</v>
          </cell>
          <cell r="D7373">
            <v>182270</v>
          </cell>
          <cell r="E7373">
            <v>2</v>
          </cell>
          <cell r="F7373" t="str">
            <v>G</v>
          </cell>
          <cell r="G7373" t="str">
            <v>G</v>
          </cell>
          <cell r="H7373">
            <v>150000</v>
          </cell>
          <cell r="I7373">
            <v>0.21513333333333334</v>
          </cell>
          <cell r="J7373" t="str">
            <v/>
          </cell>
          <cell r="K7373" t="str">
            <v>Large Commercial Aircraft</v>
          </cell>
          <cell r="L7373" t="str">
            <v>Boeing</v>
          </cell>
          <cell r="M7373" t="str">
            <v>Boeing 787 Dreamliner: 787-9</v>
          </cell>
        </row>
        <row r="7374">
          <cell r="A7374">
            <v>508</v>
          </cell>
          <cell r="B7374">
            <v>773</v>
          </cell>
          <cell r="C7374" t="str">
            <v>508#773</v>
          </cell>
          <cell r="D7374">
            <v>182270</v>
          </cell>
          <cell r="E7374">
            <v>2</v>
          </cell>
          <cell r="F7374" t="str">
            <v>G</v>
          </cell>
          <cell r="G7374" t="str">
            <v>G</v>
          </cell>
          <cell r="H7374" t="str">
            <v/>
          </cell>
          <cell r="I7374" t="str">
            <v/>
          </cell>
          <cell r="J7374" t="str">
            <v/>
          </cell>
          <cell r="K7374" t="str">
            <v>Large Commercial Aircraft</v>
          </cell>
          <cell r="L7374" t="str">
            <v>Boeing</v>
          </cell>
          <cell r="M7374" t="str">
            <v>Boeing 787 Dreamliner: 787-9</v>
          </cell>
        </row>
        <row r="7375">
          <cell r="A7375">
            <v>16</v>
          </cell>
          <cell r="B7375">
            <v>773</v>
          </cell>
          <cell r="C7375" t="str">
            <v>16#773</v>
          </cell>
          <cell r="D7375">
            <v>182270</v>
          </cell>
          <cell r="E7375">
            <v>2</v>
          </cell>
          <cell r="F7375" t="str">
            <v>G</v>
          </cell>
          <cell r="G7375" t="str">
            <v>G</v>
          </cell>
          <cell r="H7375" t="str">
            <v/>
          </cell>
          <cell r="I7375" t="str">
            <v/>
          </cell>
          <cell r="J7375" t="str">
            <v/>
          </cell>
          <cell r="K7375" t="str">
            <v>Large Commercial Aircraft</v>
          </cell>
          <cell r="L7375" t="str">
            <v>Boeing</v>
          </cell>
          <cell r="M7375" t="str">
            <v>Boeing 747-8I</v>
          </cell>
        </row>
        <row r="7376">
          <cell r="A7376">
            <v>216</v>
          </cell>
          <cell r="B7376">
            <v>773</v>
          </cell>
          <cell r="C7376" t="str">
            <v>216#773</v>
          </cell>
          <cell r="D7376">
            <v>208303</v>
          </cell>
          <cell r="E7376">
            <v>2</v>
          </cell>
          <cell r="F7376" t="str">
            <v>H</v>
          </cell>
          <cell r="G7376" t="str">
            <v>H</v>
          </cell>
          <cell r="H7376" t="str">
            <v/>
          </cell>
          <cell r="I7376" t="str">
            <v/>
          </cell>
          <cell r="J7376" t="str">
            <v/>
          </cell>
          <cell r="K7376" t="str">
            <v>Large Commercial Aircraft</v>
          </cell>
          <cell r="L7376" t="str">
            <v>Airbus</v>
          </cell>
          <cell r="M7376" t="str">
            <v>Airbus A380</v>
          </cell>
        </row>
        <row r="7377">
          <cell r="A7377">
            <v>520</v>
          </cell>
          <cell r="B7377">
            <v>773</v>
          </cell>
          <cell r="C7377" t="str">
            <v>520#773</v>
          </cell>
          <cell r="D7377">
            <v>208303</v>
          </cell>
          <cell r="E7377">
            <v>2</v>
          </cell>
          <cell r="F7377" t="str">
            <v>H</v>
          </cell>
          <cell r="G7377" t="str">
            <v>H</v>
          </cell>
          <cell r="H7377" t="str">
            <v/>
          </cell>
          <cell r="I7377" t="str">
            <v/>
          </cell>
          <cell r="J7377" t="str">
            <v/>
          </cell>
          <cell r="K7377" t="str">
            <v>Large Commercial Aircraft</v>
          </cell>
          <cell r="L7377" t="str">
            <v>Airbus</v>
          </cell>
          <cell r="M7377" t="str">
            <v>Airbus A380</v>
          </cell>
        </row>
        <row r="7378">
          <cell r="A7378">
            <v>454</v>
          </cell>
          <cell r="B7378">
            <v>775</v>
          </cell>
          <cell r="C7378" t="str">
            <v>454#775</v>
          </cell>
          <cell r="D7378">
            <v>26038</v>
          </cell>
          <cell r="E7378">
            <v>1</v>
          </cell>
          <cell r="F7378" t="str">
            <v>A</v>
          </cell>
          <cell r="G7378" t="str">
            <v>A</v>
          </cell>
          <cell r="H7378" t="str">
            <v/>
          </cell>
          <cell r="I7378" t="str">
            <v/>
          </cell>
          <cell r="J7378" t="str">
            <v/>
          </cell>
          <cell r="K7378" t="str">
            <v>Business Jet</v>
          </cell>
          <cell r="L7378" t="str">
            <v>Gulfstream</v>
          </cell>
          <cell r="M7378" t="str">
            <v>Gulfstream G280</v>
          </cell>
        </row>
        <row r="7379">
          <cell r="A7379">
            <v>642</v>
          </cell>
          <cell r="B7379">
            <v>775</v>
          </cell>
          <cell r="C7379" t="str">
            <v>642#775</v>
          </cell>
          <cell r="D7379">
            <v>27340</v>
          </cell>
          <cell r="E7379">
            <v>1</v>
          </cell>
          <cell r="F7379" t="str">
            <v>B</v>
          </cell>
          <cell r="G7379" t="str">
            <v>B (105% A) [$26,038]</v>
          </cell>
          <cell r="H7379" t="str">
            <v/>
          </cell>
          <cell r="I7379" t="str">
            <v/>
          </cell>
          <cell r="J7379" t="str">
            <v/>
          </cell>
          <cell r="K7379" t="str">
            <v>Business Jet</v>
          </cell>
          <cell r="L7379" t="str">
            <v>Gulfstream</v>
          </cell>
          <cell r="M7379" t="str">
            <v>Gulfstream G285X</v>
          </cell>
        </row>
        <row r="7380">
          <cell r="A7380">
            <v>53</v>
          </cell>
          <cell r="B7380">
            <v>775</v>
          </cell>
          <cell r="C7380" t="str">
            <v>53#775</v>
          </cell>
          <cell r="D7380">
            <v>41660</v>
          </cell>
          <cell r="E7380">
            <v>1</v>
          </cell>
          <cell r="F7380" t="str">
            <v>C</v>
          </cell>
          <cell r="G7380" t="str">
            <v>C</v>
          </cell>
          <cell r="H7380" t="str">
            <v/>
          </cell>
          <cell r="I7380" t="str">
            <v/>
          </cell>
          <cell r="J7380" t="str">
            <v/>
          </cell>
          <cell r="K7380" t="str">
            <v>Business Jet</v>
          </cell>
          <cell r="L7380" t="str">
            <v>Dassault</v>
          </cell>
          <cell r="M7380" t="str">
            <v>Dassault Falcon 2000</v>
          </cell>
        </row>
        <row r="7381">
          <cell r="A7381">
            <v>587</v>
          </cell>
          <cell r="B7381">
            <v>775</v>
          </cell>
          <cell r="C7381" t="str">
            <v>587#775</v>
          </cell>
          <cell r="D7381">
            <v>41660</v>
          </cell>
          <cell r="E7381">
            <v>1</v>
          </cell>
          <cell r="F7381" t="str">
            <v>C</v>
          </cell>
          <cell r="G7381" t="str">
            <v>C</v>
          </cell>
          <cell r="H7381" t="str">
            <v/>
          </cell>
          <cell r="I7381" t="str">
            <v/>
          </cell>
          <cell r="J7381" t="str">
            <v/>
          </cell>
          <cell r="K7381" t="str">
            <v>Business Jet</v>
          </cell>
          <cell r="L7381" t="str">
            <v>Dassault</v>
          </cell>
          <cell r="M7381" t="str">
            <v>Dassault Falcon 10X</v>
          </cell>
        </row>
        <row r="7382">
          <cell r="A7382">
            <v>51</v>
          </cell>
          <cell r="B7382">
            <v>775</v>
          </cell>
          <cell r="C7382" t="str">
            <v>51#775</v>
          </cell>
          <cell r="D7382">
            <v>41660</v>
          </cell>
          <cell r="E7382">
            <v>1</v>
          </cell>
          <cell r="F7382" t="str">
            <v>C</v>
          </cell>
          <cell r="G7382" t="str">
            <v>C</v>
          </cell>
          <cell r="H7382" t="str">
            <v/>
          </cell>
          <cell r="I7382" t="str">
            <v/>
          </cell>
          <cell r="J7382" t="str">
            <v/>
          </cell>
          <cell r="K7382" t="str">
            <v>Business Jet</v>
          </cell>
          <cell r="L7382" t="str">
            <v>Dassault</v>
          </cell>
          <cell r="M7382" t="str">
            <v>Dassault Falcon 6X</v>
          </cell>
        </row>
        <row r="7383">
          <cell r="A7383">
            <v>54</v>
          </cell>
          <cell r="B7383">
            <v>775</v>
          </cell>
          <cell r="C7383" t="str">
            <v>54#775</v>
          </cell>
          <cell r="D7383">
            <v>41660</v>
          </cell>
          <cell r="E7383">
            <v>1</v>
          </cell>
          <cell r="F7383" t="str">
            <v>C</v>
          </cell>
          <cell r="G7383" t="str">
            <v>C</v>
          </cell>
          <cell r="H7383" t="str">
            <v/>
          </cell>
          <cell r="I7383" t="str">
            <v/>
          </cell>
          <cell r="J7383" t="str">
            <v/>
          </cell>
          <cell r="K7383" t="str">
            <v>Business Jet</v>
          </cell>
          <cell r="L7383" t="str">
            <v>Dassault</v>
          </cell>
          <cell r="M7383" t="str">
            <v>Dassault Falcon 7X/8X</v>
          </cell>
        </row>
        <row r="7384">
          <cell r="A7384">
            <v>50</v>
          </cell>
          <cell r="B7384">
            <v>775</v>
          </cell>
          <cell r="C7384" t="str">
            <v>50#775</v>
          </cell>
          <cell r="D7384">
            <v>41660</v>
          </cell>
          <cell r="E7384">
            <v>1</v>
          </cell>
          <cell r="F7384" t="str">
            <v>C</v>
          </cell>
          <cell r="G7384" t="str">
            <v>C</v>
          </cell>
          <cell r="H7384" t="str">
            <v/>
          </cell>
          <cell r="I7384" t="str">
            <v/>
          </cell>
          <cell r="J7384" t="str">
            <v/>
          </cell>
          <cell r="K7384" t="str">
            <v>Business Jet</v>
          </cell>
          <cell r="L7384" t="str">
            <v>Dassault</v>
          </cell>
          <cell r="M7384" t="str">
            <v>Dassault Falcon 900</v>
          </cell>
        </row>
        <row r="7385">
          <cell r="A7385">
            <v>38</v>
          </cell>
          <cell r="B7385">
            <v>775</v>
          </cell>
          <cell r="C7385" t="str">
            <v>38#775</v>
          </cell>
          <cell r="D7385">
            <v>41660</v>
          </cell>
          <cell r="E7385">
            <v>1</v>
          </cell>
          <cell r="F7385" t="str">
            <v>C</v>
          </cell>
          <cell r="G7385" t="str">
            <v>C</v>
          </cell>
          <cell r="H7385" t="str">
            <v/>
          </cell>
          <cell r="I7385" t="str">
            <v/>
          </cell>
          <cell r="J7385" t="str">
            <v/>
          </cell>
          <cell r="K7385" t="str">
            <v>Business Jet</v>
          </cell>
          <cell r="L7385" t="str">
            <v>Bombardier</v>
          </cell>
          <cell r="M7385" t="str">
            <v>Bombardier Global 7500/8000</v>
          </cell>
        </row>
        <row r="7386">
          <cell r="A7386">
            <v>36</v>
          </cell>
          <cell r="B7386">
            <v>775</v>
          </cell>
          <cell r="C7386" t="str">
            <v>36#775</v>
          </cell>
          <cell r="D7386">
            <v>41660</v>
          </cell>
          <cell r="E7386">
            <v>1</v>
          </cell>
          <cell r="F7386" t="str">
            <v>C</v>
          </cell>
          <cell r="G7386" t="str">
            <v>C</v>
          </cell>
          <cell r="H7386" t="str">
            <v/>
          </cell>
          <cell r="I7386" t="str">
            <v/>
          </cell>
          <cell r="J7386" t="str">
            <v/>
          </cell>
          <cell r="K7386" t="str">
            <v>Business Jet</v>
          </cell>
          <cell r="L7386" t="str">
            <v>Bombardier</v>
          </cell>
          <cell r="M7386" t="str">
            <v>Bombardier Global 5000</v>
          </cell>
        </row>
        <row r="7387">
          <cell r="A7387">
            <v>576</v>
          </cell>
          <cell r="B7387">
            <v>775</v>
          </cell>
          <cell r="C7387" t="str">
            <v>576#775</v>
          </cell>
          <cell r="D7387">
            <v>41660</v>
          </cell>
          <cell r="E7387">
            <v>1</v>
          </cell>
          <cell r="F7387" t="str">
            <v>C</v>
          </cell>
          <cell r="G7387" t="str">
            <v>C</v>
          </cell>
          <cell r="H7387" t="str">
            <v/>
          </cell>
          <cell r="I7387" t="str">
            <v/>
          </cell>
          <cell r="J7387" t="str">
            <v/>
          </cell>
          <cell r="K7387" t="str">
            <v>Business Jet</v>
          </cell>
          <cell r="L7387" t="str">
            <v>Bombardier</v>
          </cell>
          <cell r="M7387" t="str">
            <v>Bombardier Global 5500</v>
          </cell>
        </row>
        <row r="7388">
          <cell r="A7388">
            <v>37</v>
          </cell>
          <cell r="B7388">
            <v>775</v>
          </cell>
          <cell r="C7388" t="str">
            <v>37#775</v>
          </cell>
          <cell r="D7388">
            <v>41660</v>
          </cell>
          <cell r="E7388">
            <v>1</v>
          </cell>
          <cell r="F7388" t="str">
            <v>C</v>
          </cell>
          <cell r="G7388" t="str">
            <v>C</v>
          </cell>
          <cell r="H7388" t="str">
            <v/>
          </cell>
          <cell r="I7388" t="str">
            <v/>
          </cell>
          <cell r="J7388" t="str">
            <v/>
          </cell>
          <cell r="K7388" t="str">
            <v>Business Jet</v>
          </cell>
          <cell r="L7388" t="str">
            <v>Bombardier</v>
          </cell>
          <cell r="M7388" t="str">
            <v>Bombardier Global 6000</v>
          </cell>
        </row>
        <row r="7389">
          <cell r="A7389">
            <v>577</v>
          </cell>
          <cell r="B7389">
            <v>775</v>
          </cell>
          <cell r="C7389" t="str">
            <v>577#775</v>
          </cell>
          <cell r="D7389">
            <v>41660</v>
          </cell>
          <cell r="E7389">
            <v>1</v>
          </cell>
          <cell r="F7389" t="str">
            <v>C</v>
          </cell>
          <cell r="G7389" t="str">
            <v>C</v>
          </cell>
          <cell r="H7389" t="str">
            <v/>
          </cell>
          <cell r="I7389" t="str">
            <v/>
          </cell>
          <cell r="J7389" t="str">
            <v/>
          </cell>
          <cell r="K7389" t="str">
            <v>Business Jet</v>
          </cell>
          <cell r="L7389" t="str">
            <v>Bombardier</v>
          </cell>
          <cell r="M7389" t="str">
            <v>Bombardier Global 6500</v>
          </cell>
        </row>
        <row r="7390">
          <cell r="A7390">
            <v>191</v>
          </cell>
          <cell r="B7390">
            <v>775</v>
          </cell>
          <cell r="C7390" t="str">
            <v>191#775</v>
          </cell>
          <cell r="D7390">
            <v>41660</v>
          </cell>
          <cell r="E7390">
            <v>1</v>
          </cell>
          <cell r="F7390" t="str">
            <v>C</v>
          </cell>
          <cell r="G7390" t="str">
            <v>C</v>
          </cell>
          <cell r="H7390" t="str">
            <v/>
          </cell>
          <cell r="I7390" t="str">
            <v/>
          </cell>
          <cell r="J7390" t="str">
            <v/>
          </cell>
          <cell r="K7390" t="str">
            <v>Regional</v>
          </cell>
          <cell r="L7390" t="str">
            <v>ATR</v>
          </cell>
          <cell r="M7390" t="str">
            <v>ATR 42</v>
          </cell>
        </row>
        <row r="7391">
          <cell r="A7391">
            <v>26</v>
          </cell>
          <cell r="B7391">
            <v>775</v>
          </cell>
          <cell r="C7391" t="str">
            <v>26#775</v>
          </cell>
          <cell r="D7391">
            <v>41660</v>
          </cell>
          <cell r="E7391">
            <v>1</v>
          </cell>
          <cell r="F7391" t="str">
            <v>C</v>
          </cell>
          <cell r="G7391" t="str">
            <v>C</v>
          </cell>
          <cell r="H7391" t="str">
            <v/>
          </cell>
          <cell r="I7391" t="str">
            <v/>
          </cell>
          <cell r="J7391" t="str">
            <v/>
          </cell>
          <cell r="K7391" t="str">
            <v>Regional</v>
          </cell>
          <cell r="L7391" t="str">
            <v>ATR</v>
          </cell>
          <cell r="M7391" t="str">
            <v>ATR 72</v>
          </cell>
        </row>
        <row r="7392">
          <cell r="A7392">
            <v>647</v>
          </cell>
          <cell r="B7392">
            <v>775</v>
          </cell>
          <cell r="C7392" t="str">
            <v>647#775</v>
          </cell>
          <cell r="D7392">
            <v>41660</v>
          </cell>
          <cell r="E7392">
            <v>1</v>
          </cell>
          <cell r="F7392" t="str">
            <v>C</v>
          </cell>
          <cell r="G7392" t="str">
            <v>C</v>
          </cell>
          <cell r="H7392" t="str">
            <v/>
          </cell>
          <cell r="I7392" t="str">
            <v/>
          </cell>
          <cell r="J7392" t="str">
            <v/>
          </cell>
          <cell r="K7392" t="str">
            <v>Regional</v>
          </cell>
          <cell r="L7392" t="str">
            <v>ATR</v>
          </cell>
          <cell r="M7392" t="str">
            <v>ATR 42/72X</v>
          </cell>
        </row>
        <row r="7393">
          <cell r="A7393">
            <v>221</v>
          </cell>
          <cell r="B7393">
            <v>775</v>
          </cell>
          <cell r="C7393" t="str">
            <v>221#775</v>
          </cell>
          <cell r="D7393">
            <v>52076</v>
          </cell>
          <cell r="E7393">
            <v>1</v>
          </cell>
          <cell r="F7393" t="str">
            <v>D</v>
          </cell>
          <cell r="G7393" t="str">
            <v>D (125% C) [$41,660]</v>
          </cell>
          <cell r="H7393" t="str">
            <v/>
          </cell>
          <cell r="I7393" t="str">
            <v/>
          </cell>
          <cell r="J7393" t="str">
            <v/>
          </cell>
          <cell r="K7393" t="str">
            <v>Large Commercial Aircraft</v>
          </cell>
          <cell r="L7393" t="str">
            <v>Airbus</v>
          </cell>
          <cell r="M7393" t="str">
            <v>Airbus A220-100</v>
          </cell>
        </row>
        <row r="7394">
          <cell r="A7394">
            <v>222</v>
          </cell>
          <cell r="B7394">
            <v>775</v>
          </cell>
          <cell r="C7394" t="str">
            <v>222#775</v>
          </cell>
          <cell r="D7394">
            <v>52076</v>
          </cell>
          <cell r="E7394">
            <v>1</v>
          </cell>
          <cell r="F7394" t="str">
            <v>D</v>
          </cell>
          <cell r="G7394" t="str">
            <v>D (125% C) [$41,660]</v>
          </cell>
          <cell r="H7394" t="str">
            <v/>
          </cell>
          <cell r="I7394" t="str">
            <v/>
          </cell>
          <cell r="J7394" t="str">
            <v/>
          </cell>
          <cell r="K7394" t="str">
            <v>Large Commercial Aircraft</v>
          </cell>
          <cell r="L7394" t="str">
            <v>Airbus</v>
          </cell>
          <cell r="M7394" t="str">
            <v>Airbus A220-300</v>
          </cell>
        </row>
        <row r="7395">
          <cell r="A7395">
            <v>674</v>
          </cell>
          <cell r="B7395">
            <v>775</v>
          </cell>
          <cell r="C7395" t="str">
            <v>674#775</v>
          </cell>
          <cell r="D7395">
            <v>52076</v>
          </cell>
          <cell r="E7395">
            <v>1</v>
          </cell>
          <cell r="F7395" t="str">
            <v>D</v>
          </cell>
          <cell r="G7395" t="str">
            <v>D (125% C) [$41,660]</v>
          </cell>
          <cell r="H7395" t="str">
            <v/>
          </cell>
          <cell r="I7395" t="str">
            <v/>
          </cell>
          <cell r="J7395" t="str">
            <v/>
          </cell>
          <cell r="K7395" t="str">
            <v>Business Jet</v>
          </cell>
          <cell r="L7395" t="str">
            <v>Airbus</v>
          </cell>
          <cell r="M7395" t="str">
            <v>Airbus ACJ TwoTwenty</v>
          </cell>
        </row>
        <row r="7396">
          <cell r="A7396">
            <v>18</v>
          </cell>
          <cell r="B7396">
            <v>775</v>
          </cell>
          <cell r="C7396" t="str">
            <v>18#775</v>
          </cell>
          <cell r="D7396">
            <v>52076</v>
          </cell>
          <cell r="E7396">
            <v>1</v>
          </cell>
          <cell r="F7396" t="str">
            <v>D</v>
          </cell>
          <cell r="G7396" t="str">
            <v>D (125% C) [$41,660]</v>
          </cell>
          <cell r="H7396" t="str">
            <v/>
          </cell>
          <cell r="I7396" t="str">
            <v/>
          </cell>
          <cell r="J7396" t="str">
            <v/>
          </cell>
          <cell r="K7396" t="str">
            <v>Large Commercial Aircraft</v>
          </cell>
          <cell r="L7396" t="str">
            <v>Comac</v>
          </cell>
          <cell r="M7396" t="str">
            <v>Comac C919</v>
          </cell>
        </row>
        <row r="7397">
          <cell r="A7397">
            <v>654</v>
          </cell>
          <cell r="B7397">
            <v>775</v>
          </cell>
          <cell r="C7397" t="str">
            <v>654#775</v>
          </cell>
          <cell r="D7397">
            <v>54680</v>
          </cell>
          <cell r="E7397">
            <v>1</v>
          </cell>
          <cell r="F7397" t="str">
            <v>E</v>
          </cell>
          <cell r="G7397" t="str">
            <v>E (105% D) [$52,076]</v>
          </cell>
          <cell r="H7397" t="str">
            <v/>
          </cell>
          <cell r="I7397" t="str">
            <v/>
          </cell>
          <cell r="J7397" t="str">
            <v/>
          </cell>
          <cell r="K7397" t="str">
            <v>Large Commercial Aircraft</v>
          </cell>
          <cell r="L7397" t="str">
            <v>Airbus</v>
          </cell>
          <cell r="M7397" t="str">
            <v>Airbus A322X</v>
          </cell>
        </row>
        <row r="7398">
          <cell r="A7398">
            <v>655</v>
          </cell>
          <cell r="B7398">
            <v>775</v>
          </cell>
          <cell r="C7398" t="str">
            <v>655#775</v>
          </cell>
          <cell r="D7398">
            <v>54680</v>
          </cell>
          <cell r="E7398">
            <v>1</v>
          </cell>
          <cell r="F7398" t="str">
            <v>E</v>
          </cell>
          <cell r="G7398" t="str">
            <v>E (105% D) [$52,076]</v>
          </cell>
          <cell r="H7398" t="str">
            <v/>
          </cell>
          <cell r="I7398" t="str">
            <v/>
          </cell>
          <cell r="J7398" t="str">
            <v/>
          </cell>
          <cell r="K7398" t="str">
            <v>Large Commercial Aircraft</v>
          </cell>
          <cell r="L7398" t="str">
            <v>Airbus</v>
          </cell>
          <cell r="M7398" t="str">
            <v>Airbus A322X</v>
          </cell>
        </row>
        <row r="7399">
          <cell r="A7399">
            <v>653</v>
          </cell>
          <cell r="B7399">
            <v>775</v>
          </cell>
          <cell r="C7399" t="str">
            <v>653#775</v>
          </cell>
          <cell r="D7399">
            <v>54680</v>
          </cell>
          <cell r="E7399">
            <v>1</v>
          </cell>
          <cell r="F7399" t="str">
            <v>E</v>
          </cell>
          <cell r="G7399" t="str">
            <v>E (105% D) [$52,076]</v>
          </cell>
          <cell r="H7399" t="str">
            <v/>
          </cell>
          <cell r="I7399" t="str">
            <v/>
          </cell>
          <cell r="J7399" t="str">
            <v/>
          </cell>
          <cell r="K7399" t="str">
            <v>Large Commercial Aircraft</v>
          </cell>
          <cell r="L7399" t="str">
            <v>Airbus</v>
          </cell>
          <cell r="M7399" t="str">
            <v>Airbus A220-500</v>
          </cell>
        </row>
        <row r="7400">
          <cell r="A7400">
            <v>612</v>
          </cell>
          <cell r="B7400">
            <v>775</v>
          </cell>
          <cell r="C7400" t="str">
            <v>612#775</v>
          </cell>
          <cell r="D7400">
            <v>54680</v>
          </cell>
          <cell r="E7400">
            <v>1</v>
          </cell>
          <cell r="F7400" t="str">
            <v>E</v>
          </cell>
          <cell r="G7400" t="str">
            <v>E (105% D) [$52,076]</v>
          </cell>
          <cell r="H7400" t="str">
            <v/>
          </cell>
          <cell r="I7400" t="str">
            <v/>
          </cell>
          <cell r="J7400" t="str">
            <v/>
          </cell>
          <cell r="K7400" t="str">
            <v>Large Commercial Aircraft</v>
          </cell>
          <cell r="L7400" t="str">
            <v>Boeing</v>
          </cell>
          <cell r="M7400" t="str">
            <v>Boeing New Single Aisle (NSA)</v>
          </cell>
        </row>
        <row r="7401">
          <cell r="A7401">
            <v>567</v>
          </cell>
          <cell r="B7401">
            <v>775</v>
          </cell>
          <cell r="C7401" t="str">
            <v>567#775</v>
          </cell>
          <cell r="D7401">
            <v>156228</v>
          </cell>
          <cell r="E7401">
            <v>1</v>
          </cell>
          <cell r="F7401" t="str">
            <v>F</v>
          </cell>
          <cell r="G7401" t="str">
            <v>F</v>
          </cell>
          <cell r="H7401" t="str">
            <v/>
          </cell>
          <cell r="I7401" t="str">
            <v/>
          </cell>
          <cell r="J7401" t="str">
            <v/>
          </cell>
          <cell r="K7401" t="str">
            <v>Freighter</v>
          </cell>
          <cell r="L7401" t="str">
            <v>Boeing</v>
          </cell>
          <cell r="M7401" t="str">
            <v>Boeing 747-8F</v>
          </cell>
        </row>
        <row r="7402">
          <cell r="A7402">
            <v>664</v>
          </cell>
          <cell r="B7402">
            <v>775</v>
          </cell>
          <cell r="C7402" t="str">
            <v>664#775</v>
          </cell>
          <cell r="D7402">
            <v>156228</v>
          </cell>
          <cell r="E7402">
            <v>1</v>
          </cell>
          <cell r="F7402" t="str">
            <v>F</v>
          </cell>
          <cell r="G7402" t="str">
            <v>F</v>
          </cell>
          <cell r="H7402" t="str">
            <v/>
          </cell>
          <cell r="I7402" t="str">
            <v/>
          </cell>
          <cell r="J7402" t="str">
            <v/>
          </cell>
          <cell r="K7402" t="str">
            <v>Freighter</v>
          </cell>
          <cell r="L7402" t="str">
            <v>Boeing</v>
          </cell>
          <cell r="M7402" t="str">
            <v>Boeing 777-300 ERSF</v>
          </cell>
        </row>
        <row r="7403">
          <cell r="A7403">
            <v>568</v>
          </cell>
          <cell r="B7403">
            <v>775</v>
          </cell>
          <cell r="C7403" t="str">
            <v>568#775</v>
          </cell>
          <cell r="D7403">
            <v>156228</v>
          </cell>
          <cell r="E7403">
            <v>1</v>
          </cell>
          <cell r="F7403" t="str">
            <v>F</v>
          </cell>
          <cell r="G7403" t="str">
            <v>F</v>
          </cell>
          <cell r="H7403" t="str">
            <v/>
          </cell>
          <cell r="I7403" t="str">
            <v/>
          </cell>
          <cell r="J7403" t="str">
            <v/>
          </cell>
          <cell r="K7403" t="str">
            <v>Freighter</v>
          </cell>
          <cell r="L7403" t="str">
            <v>Boeing</v>
          </cell>
          <cell r="M7403" t="str">
            <v>Boeing 777F</v>
          </cell>
        </row>
        <row r="7404">
          <cell r="A7404">
            <v>594</v>
          </cell>
          <cell r="B7404">
            <v>775</v>
          </cell>
          <cell r="C7404" t="str">
            <v>594#775</v>
          </cell>
          <cell r="D7404">
            <v>156228</v>
          </cell>
          <cell r="E7404">
            <v>1</v>
          </cell>
          <cell r="F7404" t="str">
            <v>F</v>
          </cell>
          <cell r="G7404" t="str">
            <v>F</v>
          </cell>
          <cell r="H7404" t="str">
            <v/>
          </cell>
          <cell r="I7404" t="str">
            <v/>
          </cell>
          <cell r="J7404" t="str">
            <v/>
          </cell>
          <cell r="K7404" t="str">
            <v>Business Jet</v>
          </cell>
          <cell r="L7404" t="str">
            <v>Boeing</v>
          </cell>
          <cell r="M7404" t="str">
            <v>Boeing 747-8 VIP</v>
          </cell>
        </row>
        <row r="7405">
          <cell r="A7405">
            <v>298</v>
          </cell>
          <cell r="B7405">
            <v>775</v>
          </cell>
          <cell r="C7405" t="str">
            <v>298#775</v>
          </cell>
          <cell r="D7405">
            <v>156228</v>
          </cell>
          <cell r="E7405">
            <v>1</v>
          </cell>
          <cell r="F7405" t="str">
            <v>F</v>
          </cell>
          <cell r="G7405" t="str">
            <v>F</v>
          </cell>
          <cell r="H7405" t="str">
            <v/>
          </cell>
          <cell r="I7405" t="str">
            <v/>
          </cell>
          <cell r="J7405" t="str">
            <v/>
          </cell>
          <cell r="K7405" t="str">
            <v>Business Jet</v>
          </cell>
          <cell r="L7405" t="str">
            <v>Boeing</v>
          </cell>
          <cell r="M7405" t="str">
            <v>Boeing BBJ 777</v>
          </cell>
        </row>
        <row r="7406">
          <cell r="A7406">
            <v>554</v>
          </cell>
          <cell r="B7406">
            <v>775</v>
          </cell>
          <cell r="C7406" t="str">
            <v>554#775</v>
          </cell>
          <cell r="D7406">
            <v>156228</v>
          </cell>
          <cell r="E7406">
            <v>1</v>
          </cell>
          <cell r="F7406" t="str">
            <v>F</v>
          </cell>
          <cell r="G7406" t="str">
            <v>F</v>
          </cell>
          <cell r="H7406" t="str">
            <v/>
          </cell>
          <cell r="I7406" t="str">
            <v/>
          </cell>
          <cell r="J7406" t="str">
            <v/>
          </cell>
          <cell r="K7406" t="str">
            <v>Business Jet</v>
          </cell>
          <cell r="L7406" t="str">
            <v>Boeing</v>
          </cell>
          <cell r="M7406" t="str">
            <v>Boeing BBJ 787</v>
          </cell>
        </row>
        <row r="7407">
          <cell r="A7407">
            <v>555</v>
          </cell>
          <cell r="B7407">
            <v>775</v>
          </cell>
          <cell r="C7407" t="str">
            <v>555#775</v>
          </cell>
          <cell r="D7407">
            <v>156228</v>
          </cell>
          <cell r="E7407">
            <v>1</v>
          </cell>
          <cell r="F7407" t="str">
            <v>F</v>
          </cell>
          <cell r="G7407" t="str">
            <v>F</v>
          </cell>
          <cell r="H7407" t="str">
            <v/>
          </cell>
          <cell r="I7407" t="str">
            <v/>
          </cell>
          <cell r="J7407" t="str">
            <v/>
          </cell>
          <cell r="K7407" t="str">
            <v>Business Jet</v>
          </cell>
          <cell r="L7407" t="str">
            <v>Boeing</v>
          </cell>
          <cell r="M7407" t="str">
            <v>Boeing BBJ 787</v>
          </cell>
        </row>
        <row r="7408">
          <cell r="A7408">
            <v>6</v>
          </cell>
          <cell r="B7408">
            <v>775</v>
          </cell>
          <cell r="C7408" t="str">
            <v>6#775</v>
          </cell>
          <cell r="D7408">
            <v>156228</v>
          </cell>
          <cell r="E7408">
            <v>1</v>
          </cell>
          <cell r="F7408" t="str">
            <v>F</v>
          </cell>
          <cell r="G7408" t="str">
            <v>F</v>
          </cell>
          <cell r="H7408" t="str">
            <v/>
          </cell>
          <cell r="I7408" t="str">
            <v/>
          </cell>
          <cell r="J7408" t="str">
            <v/>
          </cell>
          <cell r="K7408" t="str">
            <v>Large Commercial Aircraft</v>
          </cell>
          <cell r="L7408" t="str">
            <v>Airbus</v>
          </cell>
          <cell r="M7408" t="str">
            <v>Airbus A350 XWB - A350-900</v>
          </cell>
        </row>
        <row r="7409">
          <cell r="A7409">
            <v>7</v>
          </cell>
          <cell r="B7409">
            <v>775</v>
          </cell>
          <cell r="C7409" t="str">
            <v>7#775</v>
          </cell>
          <cell r="D7409">
            <v>156228</v>
          </cell>
          <cell r="E7409">
            <v>1</v>
          </cell>
          <cell r="F7409" t="str">
            <v>F</v>
          </cell>
          <cell r="G7409" t="str">
            <v>F</v>
          </cell>
          <cell r="H7409" t="str">
            <v/>
          </cell>
          <cell r="I7409" t="str">
            <v/>
          </cell>
          <cell r="J7409" t="str">
            <v/>
          </cell>
          <cell r="K7409" t="str">
            <v>Large Commercial Aircraft</v>
          </cell>
          <cell r="L7409" t="str">
            <v>Airbus</v>
          </cell>
          <cell r="M7409" t="str">
            <v>Airbus A350-1000</v>
          </cell>
        </row>
        <row r="7410">
          <cell r="A7410">
            <v>657</v>
          </cell>
          <cell r="B7410">
            <v>775</v>
          </cell>
          <cell r="C7410" t="str">
            <v>657#775</v>
          </cell>
          <cell r="D7410">
            <v>156228</v>
          </cell>
          <cell r="E7410">
            <v>1</v>
          </cell>
          <cell r="F7410" t="str">
            <v>F</v>
          </cell>
          <cell r="G7410" t="str">
            <v>F</v>
          </cell>
          <cell r="H7410" t="str">
            <v/>
          </cell>
          <cell r="I7410" t="str">
            <v/>
          </cell>
          <cell r="J7410" t="str">
            <v/>
          </cell>
          <cell r="K7410" t="str">
            <v>Large Commercial Aircraft</v>
          </cell>
          <cell r="L7410" t="str">
            <v>Airbus</v>
          </cell>
          <cell r="M7410" t="str">
            <v>Airbus A350-1000neo</v>
          </cell>
        </row>
        <row r="7411">
          <cell r="A7411">
            <v>656</v>
          </cell>
          <cell r="B7411">
            <v>775</v>
          </cell>
          <cell r="C7411" t="str">
            <v>656#775</v>
          </cell>
          <cell r="D7411">
            <v>156228</v>
          </cell>
          <cell r="E7411">
            <v>1</v>
          </cell>
          <cell r="F7411" t="str">
            <v>F</v>
          </cell>
          <cell r="G7411" t="str">
            <v>F</v>
          </cell>
          <cell r="H7411" t="str">
            <v/>
          </cell>
          <cell r="I7411" t="str">
            <v/>
          </cell>
          <cell r="J7411" t="str">
            <v/>
          </cell>
          <cell r="K7411" t="str">
            <v>Large Commercial Aircraft</v>
          </cell>
          <cell r="L7411" t="str">
            <v>Airbus</v>
          </cell>
          <cell r="M7411" t="str">
            <v>Airbus A350-900neo</v>
          </cell>
        </row>
        <row r="7412">
          <cell r="A7412">
            <v>201</v>
          </cell>
          <cell r="B7412">
            <v>775</v>
          </cell>
          <cell r="C7412" t="str">
            <v>201#775</v>
          </cell>
          <cell r="D7412">
            <v>156228</v>
          </cell>
          <cell r="E7412">
            <v>1</v>
          </cell>
          <cell r="F7412" t="str">
            <v>F</v>
          </cell>
          <cell r="G7412" t="str">
            <v>F</v>
          </cell>
          <cell r="H7412" t="str">
            <v/>
          </cell>
          <cell r="I7412" t="str">
            <v/>
          </cell>
          <cell r="J7412" t="str">
            <v/>
          </cell>
          <cell r="K7412" t="str">
            <v>Large Commercial Aircraft</v>
          </cell>
          <cell r="L7412" t="str">
            <v>Boeing</v>
          </cell>
          <cell r="M7412" t="str">
            <v>Boeing 777: 777-200LR</v>
          </cell>
        </row>
        <row r="7413">
          <cell r="A7413">
            <v>202</v>
          </cell>
          <cell r="B7413">
            <v>775</v>
          </cell>
          <cell r="C7413" t="str">
            <v>202#775</v>
          </cell>
          <cell r="D7413">
            <v>156228</v>
          </cell>
          <cell r="E7413">
            <v>1</v>
          </cell>
          <cell r="F7413" t="str">
            <v>F</v>
          </cell>
          <cell r="G7413" t="str">
            <v>F</v>
          </cell>
          <cell r="H7413" t="str">
            <v/>
          </cell>
          <cell r="I7413" t="str">
            <v/>
          </cell>
          <cell r="J7413" t="str">
            <v/>
          </cell>
          <cell r="K7413" t="str">
            <v>Large Commercial Aircraft</v>
          </cell>
          <cell r="L7413" t="str">
            <v>Boeing</v>
          </cell>
          <cell r="M7413" t="str">
            <v>Boeing 777: 777-300ER</v>
          </cell>
        </row>
        <row r="7414">
          <cell r="A7414">
            <v>203</v>
          </cell>
          <cell r="B7414">
            <v>775</v>
          </cell>
          <cell r="C7414" t="str">
            <v>203#775</v>
          </cell>
          <cell r="D7414">
            <v>156228</v>
          </cell>
          <cell r="E7414">
            <v>1</v>
          </cell>
          <cell r="F7414" t="str">
            <v>F</v>
          </cell>
          <cell r="G7414" t="str">
            <v>F</v>
          </cell>
          <cell r="H7414" t="str">
            <v/>
          </cell>
          <cell r="I7414" t="str">
            <v/>
          </cell>
          <cell r="J7414" t="str">
            <v/>
          </cell>
          <cell r="K7414" t="str">
            <v>Large Commercial Aircraft</v>
          </cell>
          <cell r="L7414" t="str">
            <v>Boeing</v>
          </cell>
          <cell r="M7414" t="str">
            <v>Boeing 777X: 777-8</v>
          </cell>
        </row>
        <row r="7415">
          <cell r="A7415">
            <v>204</v>
          </cell>
          <cell r="B7415">
            <v>775</v>
          </cell>
          <cell r="C7415" t="str">
            <v>204#775</v>
          </cell>
          <cell r="D7415">
            <v>156228</v>
          </cell>
          <cell r="E7415">
            <v>1</v>
          </cell>
          <cell r="F7415" t="str">
            <v>F</v>
          </cell>
          <cell r="G7415" t="str">
            <v>F</v>
          </cell>
          <cell r="H7415" t="str">
            <v/>
          </cell>
          <cell r="I7415" t="str">
            <v/>
          </cell>
          <cell r="J7415" t="str">
            <v/>
          </cell>
          <cell r="K7415" t="str">
            <v>Large Commercial Aircraft</v>
          </cell>
          <cell r="L7415" t="str">
            <v>Boeing</v>
          </cell>
          <cell r="M7415" t="str">
            <v>Boeing 777X: 777-9</v>
          </cell>
        </row>
        <row r="7416">
          <cell r="A7416">
            <v>200</v>
          </cell>
          <cell r="B7416">
            <v>775</v>
          </cell>
          <cell r="C7416" t="str">
            <v>200#775</v>
          </cell>
          <cell r="D7416">
            <v>156228</v>
          </cell>
          <cell r="E7416">
            <v>1</v>
          </cell>
          <cell r="F7416" t="str">
            <v>F</v>
          </cell>
          <cell r="G7416" t="str">
            <v>F</v>
          </cell>
          <cell r="H7416" t="str">
            <v/>
          </cell>
          <cell r="I7416" t="str">
            <v/>
          </cell>
          <cell r="J7416" t="str">
            <v/>
          </cell>
          <cell r="K7416" t="str">
            <v>Large Commercial Aircraft</v>
          </cell>
          <cell r="L7416" t="str">
            <v>Boeing</v>
          </cell>
          <cell r="M7416" t="str">
            <v>Boeing 787 Dreamliner: 787-10</v>
          </cell>
        </row>
        <row r="7417">
          <cell r="A7417">
            <v>509</v>
          </cell>
          <cell r="B7417">
            <v>775</v>
          </cell>
          <cell r="C7417" t="str">
            <v>509#775</v>
          </cell>
          <cell r="D7417">
            <v>156228</v>
          </cell>
          <cell r="E7417">
            <v>1</v>
          </cell>
          <cell r="F7417" t="str">
            <v>F</v>
          </cell>
          <cell r="G7417" t="str">
            <v>F</v>
          </cell>
          <cell r="H7417" t="str">
            <v/>
          </cell>
          <cell r="I7417" t="str">
            <v/>
          </cell>
          <cell r="J7417" t="str">
            <v/>
          </cell>
          <cell r="K7417" t="str">
            <v>Large Commercial Aircraft</v>
          </cell>
          <cell r="L7417" t="str">
            <v>Boeing</v>
          </cell>
          <cell r="M7417" t="str">
            <v>Boeing 787 Dreamliner: 787-10</v>
          </cell>
        </row>
        <row r="7418">
          <cell r="A7418">
            <v>198</v>
          </cell>
          <cell r="B7418">
            <v>775</v>
          </cell>
          <cell r="C7418" t="str">
            <v>198#775</v>
          </cell>
          <cell r="D7418">
            <v>156228</v>
          </cell>
          <cell r="E7418">
            <v>1</v>
          </cell>
          <cell r="F7418" t="str">
            <v>F</v>
          </cell>
          <cell r="G7418" t="str">
            <v>F</v>
          </cell>
          <cell r="H7418" t="str">
            <v/>
          </cell>
          <cell r="I7418" t="str">
            <v/>
          </cell>
          <cell r="J7418" t="str">
            <v/>
          </cell>
          <cell r="K7418" t="str">
            <v>Large Commercial Aircraft</v>
          </cell>
          <cell r="L7418" t="str">
            <v>Boeing</v>
          </cell>
          <cell r="M7418" t="str">
            <v>Boeing 787 Dreamliner: 787-8</v>
          </cell>
        </row>
        <row r="7419">
          <cell r="A7419">
            <v>507</v>
          </cell>
          <cell r="B7419">
            <v>775</v>
          </cell>
          <cell r="C7419" t="str">
            <v>507#775</v>
          </cell>
          <cell r="D7419">
            <v>156228</v>
          </cell>
          <cell r="E7419">
            <v>1</v>
          </cell>
          <cell r="F7419" t="str">
            <v>F</v>
          </cell>
          <cell r="G7419" t="str">
            <v>F</v>
          </cell>
          <cell r="H7419" t="str">
            <v/>
          </cell>
          <cell r="I7419" t="str">
            <v/>
          </cell>
          <cell r="J7419" t="str">
            <v/>
          </cell>
          <cell r="K7419" t="str">
            <v>Large Commercial Aircraft</v>
          </cell>
          <cell r="L7419" t="str">
            <v>Boeing</v>
          </cell>
          <cell r="M7419" t="str">
            <v>Boeing 787 Dreamliner: 787-8</v>
          </cell>
        </row>
        <row r="7420">
          <cell r="A7420">
            <v>199</v>
          </cell>
          <cell r="B7420">
            <v>775</v>
          </cell>
          <cell r="C7420" t="str">
            <v>199#775</v>
          </cell>
          <cell r="D7420">
            <v>156228</v>
          </cell>
          <cell r="E7420">
            <v>1</v>
          </cell>
          <cell r="F7420" t="str">
            <v>F</v>
          </cell>
          <cell r="G7420" t="str">
            <v>F</v>
          </cell>
          <cell r="H7420">
            <v>150000</v>
          </cell>
          <cell r="I7420">
            <v>4.1520000000000001E-2</v>
          </cell>
          <cell r="J7420" t="str">
            <v/>
          </cell>
          <cell r="K7420" t="str">
            <v>Large Commercial Aircraft</v>
          </cell>
          <cell r="L7420" t="str">
            <v>Boeing</v>
          </cell>
          <cell r="M7420" t="str">
            <v>Boeing 787 Dreamliner: 787-9</v>
          </cell>
        </row>
        <row r="7421">
          <cell r="A7421">
            <v>508</v>
          </cell>
          <cell r="B7421">
            <v>775</v>
          </cell>
          <cell r="C7421" t="str">
            <v>508#775</v>
          </cell>
          <cell r="D7421">
            <v>156228</v>
          </cell>
          <cell r="E7421">
            <v>1</v>
          </cell>
          <cell r="F7421" t="str">
            <v>F</v>
          </cell>
          <cell r="G7421" t="str">
            <v>F</v>
          </cell>
          <cell r="H7421" t="str">
            <v/>
          </cell>
          <cell r="I7421" t="str">
            <v/>
          </cell>
          <cell r="J7421" t="str">
            <v/>
          </cell>
          <cell r="K7421" t="str">
            <v>Large Commercial Aircraft</v>
          </cell>
          <cell r="L7421" t="str">
            <v>Boeing</v>
          </cell>
          <cell r="M7421" t="str">
            <v>Boeing 787 Dreamliner: 787-9</v>
          </cell>
        </row>
        <row r="7422">
          <cell r="A7422">
            <v>16</v>
          </cell>
          <cell r="B7422">
            <v>775</v>
          </cell>
          <cell r="C7422" t="str">
            <v>16#775</v>
          </cell>
          <cell r="D7422">
            <v>156228</v>
          </cell>
          <cell r="E7422">
            <v>1</v>
          </cell>
          <cell r="F7422" t="str">
            <v>F</v>
          </cell>
          <cell r="G7422" t="str">
            <v>F</v>
          </cell>
          <cell r="H7422" t="str">
            <v/>
          </cell>
          <cell r="I7422" t="str">
            <v/>
          </cell>
          <cell r="J7422" t="str">
            <v/>
          </cell>
          <cell r="K7422" t="str">
            <v>Large Commercial Aircraft</v>
          </cell>
          <cell r="L7422" t="str">
            <v>Boeing</v>
          </cell>
          <cell r="M7422" t="str">
            <v>Boeing 747-8I</v>
          </cell>
        </row>
        <row r="7423">
          <cell r="A7423">
            <v>216</v>
          </cell>
          <cell r="B7423">
            <v>775</v>
          </cell>
          <cell r="C7423" t="str">
            <v>216#775</v>
          </cell>
          <cell r="D7423">
            <v>182265</v>
          </cell>
          <cell r="E7423">
            <v>1</v>
          </cell>
          <cell r="F7423" t="str">
            <v>G</v>
          </cell>
          <cell r="G7423" t="str">
            <v>G</v>
          </cell>
          <cell r="H7423" t="str">
            <v/>
          </cell>
          <cell r="I7423" t="str">
            <v/>
          </cell>
          <cell r="J7423" t="str">
            <v/>
          </cell>
          <cell r="K7423" t="str">
            <v>Large Commercial Aircraft</v>
          </cell>
          <cell r="L7423" t="str">
            <v>Airbus</v>
          </cell>
          <cell r="M7423" t="str">
            <v>Airbus A380</v>
          </cell>
        </row>
        <row r="7424">
          <cell r="A7424">
            <v>520</v>
          </cell>
          <cell r="B7424">
            <v>775</v>
          </cell>
          <cell r="C7424" t="str">
            <v>520#775</v>
          </cell>
          <cell r="D7424">
            <v>182265</v>
          </cell>
          <cell r="E7424">
            <v>1</v>
          </cell>
          <cell r="F7424" t="str">
            <v>G</v>
          </cell>
          <cell r="G7424" t="str">
            <v>G</v>
          </cell>
          <cell r="H7424" t="str">
            <v/>
          </cell>
          <cell r="I7424" t="str">
            <v/>
          </cell>
          <cell r="J7424" t="str">
            <v/>
          </cell>
          <cell r="K7424" t="str">
            <v>Large Commercial Aircraft</v>
          </cell>
          <cell r="L7424" t="str">
            <v>Airbus</v>
          </cell>
          <cell r="M7424" t="str">
            <v>Airbus A380</v>
          </cell>
        </row>
        <row r="7425">
          <cell r="A7425">
            <v>567</v>
          </cell>
          <cell r="B7425">
            <v>776</v>
          </cell>
          <cell r="C7425" t="str">
            <v>567#776</v>
          </cell>
          <cell r="D7425">
            <v>39894</v>
          </cell>
          <cell r="E7425">
            <v>2</v>
          </cell>
          <cell r="F7425" t="str">
            <v>A</v>
          </cell>
          <cell r="G7425" t="str">
            <v>A</v>
          </cell>
          <cell r="H7425" t="str">
            <v/>
          </cell>
          <cell r="I7425" t="str">
            <v/>
          </cell>
          <cell r="J7425" t="str">
            <v/>
          </cell>
          <cell r="K7425" t="str">
            <v>Freighter</v>
          </cell>
          <cell r="L7425" t="str">
            <v>Boeing</v>
          </cell>
          <cell r="M7425" t="str">
            <v>Boeing 747-8F</v>
          </cell>
        </row>
        <row r="7426">
          <cell r="A7426">
            <v>664</v>
          </cell>
          <cell r="B7426">
            <v>776</v>
          </cell>
          <cell r="C7426" t="str">
            <v>664#776</v>
          </cell>
          <cell r="D7426">
            <v>39894</v>
          </cell>
          <cell r="E7426">
            <v>2</v>
          </cell>
          <cell r="F7426" t="str">
            <v>A</v>
          </cell>
          <cell r="G7426" t="str">
            <v>A</v>
          </cell>
          <cell r="H7426" t="str">
            <v/>
          </cell>
          <cell r="I7426" t="str">
            <v/>
          </cell>
          <cell r="J7426" t="str">
            <v/>
          </cell>
          <cell r="K7426" t="str">
            <v>Freighter</v>
          </cell>
          <cell r="L7426" t="str">
            <v>Boeing</v>
          </cell>
          <cell r="M7426" t="str">
            <v>Boeing 777-300 ERSF</v>
          </cell>
        </row>
        <row r="7427">
          <cell r="A7427">
            <v>568</v>
          </cell>
          <cell r="B7427">
            <v>776</v>
          </cell>
          <cell r="C7427" t="str">
            <v>568#776</v>
          </cell>
          <cell r="D7427">
            <v>39894</v>
          </cell>
          <cell r="E7427">
            <v>2</v>
          </cell>
          <cell r="F7427" t="str">
            <v>A</v>
          </cell>
          <cell r="G7427" t="str">
            <v>A</v>
          </cell>
          <cell r="H7427" t="str">
            <v/>
          </cell>
          <cell r="I7427" t="str">
            <v/>
          </cell>
          <cell r="J7427" t="str">
            <v/>
          </cell>
          <cell r="K7427" t="str">
            <v>Freighter</v>
          </cell>
          <cell r="L7427" t="str">
            <v>Boeing</v>
          </cell>
          <cell r="M7427" t="str">
            <v>Boeing 777F</v>
          </cell>
        </row>
        <row r="7428">
          <cell r="A7428">
            <v>594</v>
          </cell>
          <cell r="B7428">
            <v>776</v>
          </cell>
          <cell r="C7428" t="str">
            <v>594#776</v>
          </cell>
          <cell r="D7428">
            <v>39894</v>
          </cell>
          <cell r="E7428">
            <v>2</v>
          </cell>
          <cell r="F7428" t="str">
            <v>A</v>
          </cell>
          <cell r="G7428" t="str">
            <v>A</v>
          </cell>
          <cell r="H7428" t="str">
            <v/>
          </cell>
          <cell r="I7428" t="str">
            <v/>
          </cell>
          <cell r="J7428" t="str">
            <v/>
          </cell>
          <cell r="K7428" t="str">
            <v>Business Jet</v>
          </cell>
          <cell r="L7428" t="str">
            <v>Boeing</v>
          </cell>
          <cell r="M7428" t="str">
            <v>Boeing 747-8 VIP</v>
          </cell>
        </row>
        <row r="7429">
          <cell r="A7429">
            <v>298</v>
          </cell>
          <cell r="B7429">
            <v>776</v>
          </cell>
          <cell r="C7429" t="str">
            <v>298#776</v>
          </cell>
          <cell r="D7429">
            <v>39894</v>
          </cell>
          <cell r="E7429">
            <v>2</v>
          </cell>
          <cell r="F7429" t="str">
            <v>A</v>
          </cell>
          <cell r="G7429" t="str">
            <v>A</v>
          </cell>
          <cell r="H7429" t="str">
            <v/>
          </cell>
          <cell r="I7429" t="str">
            <v/>
          </cell>
          <cell r="J7429" t="str">
            <v/>
          </cell>
          <cell r="K7429" t="str">
            <v>Business Jet</v>
          </cell>
          <cell r="L7429" t="str">
            <v>Boeing</v>
          </cell>
          <cell r="M7429" t="str">
            <v>Boeing BBJ 777</v>
          </cell>
        </row>
        <row r="7430">
          <cell r="A7430">
            <v>554</v>
          </cell>
          <cell r="B7430">
            <v>776</v>
          </cell>
          <cell r="C7430" t="str">
            <v>554#776</v>
          </cell>
          <cell r="D7430">
            <v>39894</v>
          </cell>
          <cell r="E7430">
            <v>2</v>
          </cell>
          <cell r="F7430" t="str">
            <v>A</v>
          </cell>
          <cell r="G7430" t="str">
            <v>A</v>
          </cell>
          <cell r="H7430" t="str">
            <v/>
          </cell>
          <cell r="I7430" t="str">
            <v/>
          </cell>
          <cell r="J7430" t="str">
            <v/>
          </cell>
          <cell r="K7430" t="str">
            <v>Business Jet</v>
          </cell>
          <cell r="L7430" t="str">
            <v>Boeing</v>
          </cell>
          <cell r="M7430" t="str">
            <v>Boeing BBJ 787</v>
          </cell>
        </row>
        <row r="7431">
          <cell r="A7431">
            <v>555</v>
          </cell>
          <cell r="B7431">
            <v>776</v>
          </cell>
          <cell r="C7431" t="str">
            <v>555#776</v>
          </cell>
          <cell r="D7431">
            <v>39894</v>
          </cell>
          <cell r="E7431">
            <v>2</v>
          </cell>
          <cell r="F7431" t="str">
            <v>A</v>
          </cell>
          <cell r="G7431" t="str">
            <v>A</v>
          </cell>
          <cell r="H7431" t="str">
            <v/>
          </cell>
          <cell r="I7431" t="str">
            <v/>
          </cell>
          <cell r="J7431" t="str">
            <v/>
          </cell>
          <cell r="K7431" t="str">
            <v>Business Jet</v>
          </cell>
          <cell r="L7431" t="str">
            <v>Boeing</v>
          </cell>
          <cell r="M7431" t="str">
            <v>Boeing BBJ 787</v>
          </cell>
        </row>
        <row r="7432">
          <cell r="A7432">
            <v>6</v>
          </cell>
          <cell r="B7432">
            <v>776</v>
          </cell>
          <cell r="C7432" t="str">
            <v>6#776</v>
          </cell>
          <cell r="D7432">
            <v>39894</v>
          </cell>
          <cell r="E7432">
            <v>2</v>
          </cell>
          <cell r="F7432" t="str">
            <v>A</v>
          </cell>
          <cell r="G7432" t="str">
            <v>A</v>
          </cell>
          <cell r="H7432" t="str">
            <v/>
          </cell>
          <cell r="I7432" t="str">
            <v/>
          </cell>
          <cell r="J7432" t="str">
            <v/>
          </cell>
          <cell r="K7432" t="str">
            <v>Large Commercial Aircraft</v>
          </cell>
          <cell r="L7432" t="str">
            <v>Airbus</v>
          </cell>
          <cell r="M7432" t="str">
            <v>Airbus A350 XWB - A350-900</v>
          </cell>
        </row>
        <row r="7433">
          <cell r="A7433">
            <v>7</v>
          </cell>
          <cell r="B7433">
            <v>776</v>
          </cell>
          <cell r="C7433" t="str">
            <v>7#776</v>
          </cell>
          <cell r="D7433">
            <v>39894</v>
          </cell>
          <cell r="E7433">
            <v>2</v>
          </cell>
          <cell r="F7433" t="str">
            <v>A</v>
          </cell>
          <cell r="G7433" t="str">
            <v>A</v>
          </cell>
          <cell r="H7433" t="str">
            <v/>
          </cell>
          <cell r="I7433" t="str">
            <v/>
          </cell>
          <cell r="J7433" t="str">
            <v/>
          </cell>
          <cell r="K7433" t="str">
            <v>Large Commercial Aircraft</v>
          </cell>
          <cell r="L7433" t="str">
            <v>Airbus</v>
          </cell>
          <cell r="M7433" t="str">
            <v>Airbus A350-1000</v>
          </cell>
        </row>
        <row r="7434">
          <cell r="A7434">
            <v>657</v>
          </cell>
          <cell r="B7434">
            <v>776</v>
          </cell>
          <cell r="C7434" t="str">
            <v>657#776</v>
          </cell>
          <cell r="D7434">
            <v>39894</v>
          </cell>
          <cell r="E7434">
            <v>2</v>
          </cell>
          <cell r="F7434" t="str">
            <v>A</v>
          </cell>
          <cell r="G7434" t="str">
            <v>A</v>
          </cell>
          <cell r="H7434" t="str">
            <v/>
          </cell>
          <cell r="I7434" t="str">
            <v/>
          </cell>
          <cell r="J7434" t="str">
            <v/>
          </cell>
          <cell r="K7434" t="str">
            <v>Large Commercial Aircraft</v>
          </cell>
          <cell r="L7434" t="str">
            <v>Airbus</v>
          </cell>
          <cell r="M7434" t="str">
            <v>Airbus A350-1000neo</v>
          </cell>
        </row>
        <row r="7435">
          <cell r="A7435">
            <v>656</v>
          </cell>
          <cell r="B7435">
            <v>776</v>
          </cell>
          <cell r="C7435" t="str">
            <v>656#776</v>
          </cell>
          <cell r="D7435">
            <v>39894</v>
          </cell>
          <cell r="E7435">
            <v>2</v>
          </cell>
          <cell r="F7435" t="str">
            <v>A</v>
          </cell>
          <cell r="G7435" t="str">
            <v>A</v>
          </cell>
          <cell r="H7435" t="str">
            <v/>
          </cell>
          <cell r="I7435" t="str">
            <v/>
          </cell>
          <cell r="J7435" t="str">
            <v/>
          </cell>
          <cell r="K7435" t="str">
            <v>Large Commercial Aircraft</v>
          </cell>
          <cell r="L7435" t="str">
            <v>Airbus</v>
          </cell>
          <cell r="M7435" t="str">
            <v>Airbus A350-900neo</v>
          </cell>
        </row>
        <row r="7436">
          <cell r="A7436">
            <v>201</v>
          </cell>
          <cell r="B7436">
            <v>776</v>
          </cell>
          <cell r="C7436" t="str">
            <v>201#776</v>
          </cell>
          <cell r="D7436">
            <v>39894</v>
          </cell>
          <cell r="E7436">
            <v>2</v>
          </cell>
          <cell r="F7436" t="str">
            <v>A</v>
          </cell>
          <cell r="G7436" t="str">
            <v>A</v>
          </cell>
          <cell r="H7436" t="str">
            <v/>
          </cell>
          <cell r="I7436" t="str">
            <v/>
          </cell>
          <cell r="J7436" t="str">
            <v/>
          </cell>
          <cell r="K7436" t="str">
            <v>Large Commercial Aircraft</v>
          </cell>
          <cell r="L7436" t="str">
            <v>Boeing</v>
          </cell>
          <cell r="M7436" t="str">
            <v>Boeing 777: 777-200LR</v>
          </cell>
        </row>
        <row r="7437">
          <cell r="A7437">
            <v>202</v>
          </cell>
          <cell r="B7437">
            <v>776</v>
          </cell>
          <cell r="C7437" t="str">
            <v>202#776</v>
          </cell>
          <cell r="D7437">
            <v>39894</v>
          </cell>
          <cell r="E7437">
            <v>2</v>
          </cell>
          <cell r="F7437" t="str">
            <v>A</v>
          </cell>
          <cell r="G7437" t="str">
            <v>A</v>
          </cell>
          <cell r="H7437" t="str">
            <v/>
          </cell>
          <cell r="I7437" t="str">
            <v/>
          </cell>
          <cell r="J7437" t="str">
            <v/>
          </cell>
          <cell r="K7437" t="str">
            <v>Large Commercial Aircraft</v>
          </cell>
          <cell r="L7437" t="str">
            <v>Boeing</v>
          </cell>
          <cell r="M7437" t="str">
            <v>Boeing 777: 777-300ER</v>
          </cell>
        </row>
        <row r="7438">
          <cell r="A7438">
            <v>203</v>
          </cell>
          <cell r="B7438">
            <v>776</v>
          </cell>
          <cell r="C7438" t="str">
            <v>203#776</v>
          </cell>
          <cell r="D7438">
            <v>39894</v>
          </cell>
          <cell r="E7438">
            <v>2</v>
          </cell>
          <cell r="F7438" t="str">
            <v>A</v>
          </cell>
          <cell r="G7438" t="str">
            <v>A</v>
          </cell>
          <cell r="H7438" t="str">
            <v/>
          </cell>
          <cell r="I7438" t="str">
            <v/>
          </cell>
          <cell r="J7438" t="str">
            <v/>
          </cell>
          <cell r="K7438" t="str">
            <v>Large Commercial Aircraft</v>
          </cell>
          <cell r="L7438" t="str">
            <v>Boeing</v>
          </cell>
          <cell r="M7438" t="str">
            <v>Boeing 777X: 777-8</v>
          </cell>
        </row>
        <row r="7439">
          <cell r="A7439">
            <v>204</v>
          </cell>
          <cell r="B7439">
            <v>776</v>
          </cell>
          <cell r="C7439" t="str">
            <v>204#776</v>
          </cell>
          <cell r="D7439">
            <v>39894</v>
          </cell>
          <cell r="E7439">
            <v>2</v>
          </cell>
          <cell r="F7439" t="str">
            <v>A</v>
          </cell>
          <cell r="G7439" t="str">
            <v>A</v>
          </cell>
          <cell r="H7439" t="str">
            <v/>
          </cell>
          <cell r="I7439" t="str">
            <v/>
          </cell>
          <cell r="J7439" t="str">
            <v/>
          </cell>
          <cell r="K7439" t="str">
            <v>Large Commercial Aircraft</v>
          </cell>
          <cell r="L7439" t="str">
            <v>Boeing</v>
          </cell>
          <cell r="M7439" t="str">
            <v>Boeing 777X: 777-9</v>
          </cell>
        </row>
        <row r="7440">
          <cell r="A7440">
            <v>200</v>
          </cell>
          <cell r="B7440">
            <v>776</v>
          </cell>
          <cell r="C7440" t="str">
            <v>200#776</v>
          </cell>
          <cell r="D7440">
            <v>39894</v>
          </cell>
          <cell r="E7440">
            <v>2</v>
          </cell>
          <cell r="F7440" t="str">
            <v>A</v>
          </cell>
          <cell r="G7440" t="str">
            <v>A</v>
          </cell>
          <cell r="H7440" t="str">
            <v/>
          </cell>
          <cell r="I7440" t="str">
            <v/>
          </cell>
          <cell r="J7440" t="str">
            <v/>
          </cell>
          <cell r="K7440" t="str">
            <v>Large Commercial Aircraft</v>
          </cell>
          <cell r="L7440" t="str">
            <v>Boeing</v>
          </cell>
          <cell r="M7440" t="str">
            <v>Boeing 787 Dreamliner: 787-10</v>
          </cell>
        </row>
        <row r="7441">
          <cell r="A7441">
            <v>509</v>
          </cell>
          <cell r="B7441">
            <v>776</v>
          </cell>
          <cell r="C7441" t="str">
            <v>509#776</v>
          </cell>
          <cell r="D7441">
            <v>39894</v>
          </cell>
          <cell r="E7441">
            <v>2</v>
          </cell>
          <cell r="F7441" t="str">
            <v>A</v>
          </cell>
          <cell r="G7441" t="str">
            <v>A</v>
          </cell>
          <cell r="H7441" t="str">
            <v/>
          </cell>
          <cell r="I7441" t="str">
            <v/>
          </cell>
          <cell r="J7441" t="str">
            <v/>
          </cell>
          <cell r="K7441" t="str">
            <v>Large Commercial Aircraft</v>
          </cell>
          <cell r="L7441" t="str">
            <v>Boeing</v>
          </cell>
          <cell r="M7441" t="str">
            <v>Boeing 787 Dreamliner: 787-10</v>
          </cell>
        </row>
        <row r="7442">
          <cell r="A7442">
            <v>198</v>
          </cell>
          <cell r="B7442">
            <v>776</v>
          </cell>
          <cell r="C7442" t="str">
            <v>198#776</v>
          </cell>
          <cell r="D7442">
            <v>39894</v>
          </cell>
          <cell r="E7442">
            <v>2</v>
          </cell>
          <cell r="F7442" t="str">
            <v>A</v>
          </cell>
          <cell r="G7442" t="str">
            <v>A</v>
          </cell>
          <cell r="H7442" t="str">
            <v/>
          </cell>
          <cell r="I7442" t="str">
            <v/>
          </cell>
          <cell r="J7442" t="str">
            <v/>
          </cell>
          <cell r="K7442" t="str">
            <v>Large Commercial Aircraft</v>
          </cell>
          <cell r="L7442" t="str">
            <v>Boeing</v>
          </cell>
          <cell r="M7442" t="str">
            <v>Boeing 787 Dreamliner: 787-8</v>
          </cell>
        </row>
        <row r="7443">
          <cell r="A7443">
            <v>507</v>
          </cell>
          <cell r="B7443">
            <v>776</v>
          </cell>
          <cell r="C7443" t="str">
            <v>507#776</v>
          </cell>
          <cell r="D7443">
            <v>39894</v>
          </cell>
          <cell r="E7443">
            <v>2</v>
          </cell>
          <cell r="F7443" t="str">
            <v>A</v>
          </cell>
          <cell r="G7443" t="str">
            <v>A</v>
          </cell>
          <cell r="H7443" t="str">
            <v/>
          </cell>
          <cell r="I7443" t="str">
            <v/>
          </cell>
          <cell r="J7443" t="str">
            <v/>
          </cell>
          <cell r="K7443" t="str">
            <v>Large Commercial Aircraft</v>
          </cell>
          <cell r="L7443" t="str">
            <v>Boeing</v>
          </cell>
          <cell r="M7443" t="str">
            <v>Boeing 787 Dreamliner: 787-8</v>
          </cell>
        </row>
        <row r="7444">
          <cell r="A7444">
            <v>199</v>
          </cell>
          <cell r="B7444">
            <v>776</v>
          </cell>
          <cell r="C7444" t="str">
            <v>199#776</v>
          </cell>
          <cell r="D7444">
            <v>39894</v>
          </cell>
          <cell r="E7444">
            <v>2</v>
          </cell>
          <cell r="F7444" t="str">
            <v>A</v>
          </cell>
          <cell r="G7444" t="str">
            <v>A</v>
          </cell>
          <cell r="H7444">
            <v>60000</v>
          </cell>
          <cell r="I7444">
            <v>-0.33510000000000001</v>
          </cell>
          <cell r="J7444" t="str">
            <v/>
          </cell>
          <cell r="K7444" t="str">
            <v>Large Commercial Aircraft</v>
          </cell>
          <cell r="L7444" t="str">
            <v>Boeing</v>
          </cell>
          <cell r="M7444" t="str">
            <v>Boeing 787 Dreamliner: 787-9</v>
          </cell>
        </row>
        <row r="7445">
          <cell r="A7445">
            <v>508</v>
          </cell>
          <cell r="B7445">
            <v>776</v>
          </cell>
          <cell r="C7445" t="str">
            <v>508#776</v>
          </cell>
          <cell r="D7445">
            <v>39894</v>
          </cell>
          <cell r="E7445">
            <v>2</v>
          </cell>
          <cell r="F7445" t="str">
            <v>A</v>
          </cell>
          <cell r="G7445" t="str">
            <v>A</v>
          </cell>
          <cell r="H7445" t="str">
            <v/>
          </cell>
          <cell r="I7445" t="str">
            <v/>
          </cell>
          <cell r="J7445" t="str">
            <v/>
          </cell>
          <cell r="K7445" t="str">
            <v>Large Commercial Aircraft</v>
          </cell>
          <cell r="L7445" t="str">
            <v>Boeing</v>
          </cell>
          <cell r="M7445" t="str">
            <v>Boeing 787 Dreamliner: 787-9</v>
          </cell>
        </row>
        <row r="7446">
          <cell r="A7446">
            <v>16</v>
          </cell>
          <cell r="B7446">
            <v>776</v>
          </cell>
          <cell r="C7446" t="str">
            <v>16#776</v>
          </cell>
          <cell r="D7446">
            <v>39894</v>
          </cell>
          <cell r="E7446">
            <v>2</v>
          </cell>
          <cell r="F7446" t="str">
            <v>A</v>
          </cell>
          <cell r="G7446" t="str">
            <v>A</v>
          </cell>
          <cell r="H7446" t="str">
            <v/>
          </cell>
          <cell r="I7446" t="str">
            <v/>
          </cell>
          <cell r="J7446" t="str">
            <v/>
          </cell>
          <cell r="K7446" t="str">
            <v>Large Commercial Aircraft</v>
          </cell>
          <cell r="L7446" t="str">
            <v>Boeing</v>
          </cell>
          <cell r="M7446" t="str">
            <v>Boeing 747-8I</v>
          </cell>
        </row>
        <row r="7447">
          <cell r="A7447">
            <v>567</v>
          </cell>
          <cell r="B7447">
            <v>777</v>
          </cell>
          <cell r="C7447" t="str">
            <v>567#777</v>
          </cell>
          <cell r="D7447">
            <v>31029</v>
          </cell>
          <cell r="E7447">
            <v>2</v>
          </cell>
          <cell r="F7447" t="str">
            <v>A</v>
          </cell>
          <cell r="G7447" t="str">
            <v>A</v>
          </cell>
          <cell r="H7447" t="str">
            <v/>
          </cell>
          <cell r="I7447" t="str">
            <v/>
          </cell>
          <cell r="J7447" t="str">
            <v/>
          </cell>
          <cell r="K7447" t="str">
            <v>Freighter</v>
          </cell>
          <cell r="L7447" t="str">
            <v>Boeing</v>
          </cell>
          <cell r="M7447" t="str">
            <v>Boeing 747-8F</v>
          </cell>
        </row>
        <row r="7448">
          <cell r="A7448">
            <v>664</v>
          </cell>
          <cell r="B7448">
            <v>777</v>
          </cell>
          <cell r="C7448" t="str">
            <v>664#777</v>
          </cell>
          <cell r="D7448">
            <v>31029</v>
          </cell>
          <cell r="E7448">
            <v>2</v>
          </cell>
          <cell r="F7448" t="str">
            <v>A</v>
          </cell>
          <cell r="G7448" t="str">
            <v>A</v>
          </cell>
          <cell r="H7448" t="str">
            <v/>
          </cell>
          <cell r="I7448" t="str">
            <v/>
          </cell>
          <cell r="J7448" t="str">
            <v/>
          </cell>
          <cell r="K7448" t="str">
            <v>Freighter</v>
          </cell>
          <cell r="L7448" t="str">
            <v>Boeing</v>
          </cell>
          <cell r="M7448" t="str">
            <v>Boeing 777-300 ERSF</v>
          </cell>
        </row>
        <row r="7449">
          <cell r="A7449">
            <v>568</v>
          </cell>
          <cell r="B7449">
            <v>777</v>
          </cell>
          <cell r="C7449" t="str">
            <v>568#777</v>
          </cell>
          <cell r="D7449">
            <v>31029</v>
          </cell>
          <cell r="E7449">
            <v>2</v>
          </cell>
          <cell r="F7449" t="str">
            <v>A</v>
          </cell>
          <cell r="G7449" t="str">
            <v>A</v>
          </cell>
          <cell r="H7449" t="str">
            <v/>
          </cell>
          <cell r="I7449" t="str">
            <v/>
          </cell>
          <cell r="J7449" t="str">
            <v/>
          </cell>
          <cell r="K7449" t="str">
            <v>Freighter</v>
          </cell>
          <cell r="L7449" t="str">
            <v>Boeing</v>
          </cell>
          <cell r="M7449" t="str">
            <v>Boeing 777F</v>
          </cell>
        </row>
        <row r="7450">
          <cell r="A7450">
            <v>594</v>
          </cell>
          <cell r="B7450">
            <v>777</v>
          </cell>
          <cell r="C7450" t="str">
            <v>594#777</v>
          </cell>
          <cell r="D7450">
            <v>31029</v>
          </cell>
          <cell r="E7450">
            <v>2</v>
          </cell>
          <cell r="F7450" t="str">
            <v>A</v>
          </cell>
          <cell r="G7450" t="str">
            <v>A</v>
          </cell>
          <cell r="H7450" t="str">
            <v/>
          </cell>
          <cell r="I7450" t="str">
            <v/>
          </cell>
          <cell r="J7450" t="str">
            <v/>
          </cell>
          <cell r="K7450" t="str">
            <v>Business Jet</v>
          </cell>
          <cell r="L7450" t="str">
            <v>Boeing</v>
          </cell>
          <cell r="M7450" t="str">
            <v>Boeing 747-8 VIP</v>
          </cell>
        </row>
        <row r="7451">
          <cell r="A7451">
            <v>298</v>
          </cell>
          <cell r="B7451">
            <v>777</v>
          </cell>
          <cell r="C7451" t="str">
            <v>298#777</v>
          </cell>
          <cell r="D7451">
            <v>31029</v>
          </cell>
          <cell r="E7451">
            <v>2</v>
          </cell>
          <cell r="F7451" t="str">
            <v>A</v>
          </cell>
          <cell r="G7451" t="str">
            <v>A</v>
          </cell>
          <cell r="H7451" t="str">
            <v/>
          </cell>
          <cell r="I7451" t="str">
            <v/>
          </cell>
          <cell r="J7451" t="str">
            <v/>
          </cell>
          <cell r="K7451" t="str">
            <v>Business Jet</v>
          </cell>
          <cell r="L7451" t="str">
            <v>Boeing</v>
          </cell>
          <cell r="M7451" t="str">
            <v>Boeing BBJ 777</v>
          </cell>
        </row>
        <row r="7452">
          <cell r="A7452">
            <v>554</v>
          </cell>
          <cell r="B7452">
            <v>777</v>
          </cell>
          <cell r="C7452" t="str">
            <v>554#777</v>
          </cell>
          <cell r="D7452">
            <v>31029</v>
          </cell>
          <cell r="E7452">
            <v>2</v>
          </cell>
          <cell r="F7452" t="str">
            <v>A</v>
          </cell>
          <cell r="G7452" t="str">
            <v>A</v>
          </cell>
          <cell r="H7452" t="str">
            <v/>
          </cell>
          <cell r="I7452" t="str">
            <v/>
          </cell>
          <cell r="J7452" t="str">
            <v/>
          </cell>
          <cell r="K7452" t="str">
            <v>Business Jet</v>
          </cell>
          <cell r="L7452" t="str">
            <v>Boeing</v>
          </cell>
          <cell r="M7452" t="str">
            <v>Boeing BBJ 787</v>
          </cell>
        </row>
        <row r="7453">
          <cell r="A7453">
            <v>555</v>
          </cell>
          <cell r="B7453">
            <v>777</v>
          </cell>
          <cell r="C7453" t="str">
            <v>555#777</v>
          </cell>
          <cell r="D7453">
            <v>31029</v>
          </cell>
          <cell r="E7453">
            <v>2</v>
          </cell>
          <cell r="F7453" t="str">
            <v>A</v>
          </cell>
          <cell r="G7453" t="str">
            <v>A</v>
          </cell>
          <cell r="H7453" t="str">
            <v/>
          </cell>
          <cell r="I7453" t="str">
            <v/>
          </cell>
          <cell r="J7453" t="str">
            <v/>
          </cell>
          <cell r="K7453" t="str">
            <v>Business Jet</v>
          </cell>
          <cell r="L7453" t="str">
            <v>Boeing</v>
          </cell>
          <cell r="M7453" t="str">
            <v>Boeing BBJ 787</v>
          </cell>
        </row>
        <row r="7454">
          <cell r="A7454">
            <v>6</v>
          </cell>
          <cell r="B7454">
            <v>777</v>
          </cell>
          <cell r="C7454" t="str">
            <v>6#777</v>
          </cell>
          <cell r="D7454">
            <v>31029</v>
          </cell>
          <cell r="E7454">
            <v>2</v>
          </cell>
          <cell r="F7454" t="str">
            <v>A</v>
          </cell>
          <cell r="G7454" t="str">
            <v>A</v>
          </cell>
          <cell r="H7454" t="str">
            <v/>
          </cell>
          <cell r="I7454" t="str">
            <v/>
          </cell>
          <cell r="J7454" t="str">
            <v/>
          </cell>
          <cell r="K7454" t="str">
            <v>Large Commercial Aircraft</v>
          </cell>
          <cell r="L7454" t="str">
            <v>Airbus</v>
          </cell>
          <cell r="M7454" t="str">
            <v>Airbus A350 XWB - A350-900</v>
          </cell>
        </row>
        <row r="7455">
          <cell r="A7455">
            <v>7</v>
          </cell>
          <cell r="B7455">
            <v>777</v>
          </cell>
          <cell r="C7455" t="str">
            <v>7#777</v>
          </cell>
          <cell r="D7455">
            <v>31029</v>
          </cell>
          <cell r="E7455">
            <v>2</v>
          </cell>
          <cell r="F7455" t="str">
            <v>A</v>
          </cell>
          <cell r="G7455" t="str">
            <v>A</v>
          </cell>
          <cell r="H7455" t="str">
            <v/>
          </cell>
          <cell r="I7455" t="str">
            <v/>
          </cell>
          <cell r="J7455" t="str">
            <v/>
          </cell>
          <cell r="K7455" t="str">
            <v>Large Commercial Aircraft</v>
          </cell>
          <cell r="L7455" t="str">
            <v>Airbus</v>
          </cell>
          <cell r="M7455" t="str">
            <v>Airbus A350-1000</v>
          </cell>
        </row>
        <row r="7456">
          <cell r="A7456">
            <v>657</v>
          </cell>
          <cell r="B7456">
            <v>777</v>
          </cell>
          <cell r="C7456" t="str">
            <v>657#777</v>
          </cell>
          <cell r="D7456">
            <v>31029</v>
          </cell>
          <cell r="E7456">
            <v>2</v>
          </cell>
          <cell r="F7456" t="str">
            <v>A</v>
          </cell>
          <cell r="G7456" t="str">
            <v>A</v>
          </cell>
          <cell r="H7456" t="str">
            <v/>
          </cell>
          <cell r="I7456" t="str">
            <v/>
          </cell>
          <cell r="J7456" t="str">
            <v/>
          </cell>
          <cell r="K7456" t="str">
            <v>Large Commercial Aircraft</v>
          </cell>
          <cell r="L7456" t="str">
            <v>Airbus</v>
          </cell>
          <cell r="M7456" t="str">
            <v>Airbus A350-1000neo</v>
          </cell>
        </row>
        <row r="7457">
          <cell r="A7457">
            <v>656</v>
          </cell>
          <cell r="B7457">
            <v>777</v>
          </cell>
          <cell r="C7457" t="str">
            <v>656#777</v>
          </cell>
          <cell r="D7457">
            <v>31029</v>
          </cell>
          <cell r="E7457">
            <v>2</v>
          </cell>
          <cell r="F7457" t="str">
            <v>A</v>
          </cell>
          <cell r="G7457" t="str">
            <v>A</v>
          </cell>
          <cell r="H7457" t="str">
            <v/>
          </cell>
          <cell r="I7457" t="str">
            <v/>
          </cell>
          <cell r="J7457" t="str">
            <v/>
          </cell>
          <cell r="K7457" t="str">
            <v>Large Commercial Aircraft</v>
          </cell>
          <cell r="L7457" t="str">
            <v>Airbus</v>
          </cell>
          <cell r="M7457" t="str">
            <v>Airbus A350-900neo</v>
          </cell>
        </row>
        <row r="7458">
          <cell r="A7458">
            <v>201</v>
          </cell>
          <cell r="B7458">
            <v>777</v>
          </cell>
          <cell r="C7458" t="str">
            <v>201#777</v>
          </cell>
          <cell r="D7458">
            <v>31029</v>
          </cell>
          <cell r="E7458">
            <v>2</v>
          </cell>
          <cell r="F7458" t="str">
            <v>A</v>
          </cell>
          <cell r="G7458" t="str">
            <v>A</v>
          </cell>
          <cell r="H7458" t="str">
            <v/>
          </cell>
          <cell r="I7458" t="str">
            <v/>
          </cell>
          <cell r="J7458" t="str">
            <v/>
          </cell>
          <cell r="K7458" t="str">
            <v>Large Commercial Aircraft</v>
          </cell>
          <cell r="L7458" t="str">
            <v>Boeing</v>
          </cell>
          <cell r="M7458" t="str">
            <v>Boeing 777: 777-200LR</v>
          </cell>
        </row>
        <row r="7459">
          <cell r="A7459">
            <v>202</v>
          </cell>
          <cell r="B7459">
            <v>777</v>
          </cell>
          <cell r="C7459" t="str">
            <v>202#777</v>
          </cell>
          <cell r="D7459">
            <v>31029</v>
          </cell>
          <cell r="E7459">
            <v>2</v>
          </cell>
          <cell r="F7459" t="str">
            <v>A</v>
          </cell>
          <cell r="G7459" t="str">
            <v>A</v>
          </cell>
          <cell r="H7459" t="str">
            <v/>
          </cell>
          <cell r="I7459" t="str">
            <v/>
          </cell>
          <cell r="J7459" t="str">
            <v/>
          </cell>
          <cell r="K7459" t="str">
            <v>Large Commercial Aircraft</v>
          </cell>
          <cell r="L7459" t="str">
            <v>Boeing</v>
          </cell>
          <cell r="M7459" t="str">
            <v>Boeing 777: 777-300ER</v>
          </cell>
        </row>
        <row r="7460">
          <cell r="A7460">
            <v>203</v>
          </cell>
          <cell r="B7460">
            <v>777</v>
          </cell>
          <cell r="C7460" t="str">
            <v>203#777</v>
          </cell>
          <cell r="D7460">
            <v>31029</v>
          </cell>
          <cell r="E7460">
            <v>2</v>
          </cell>
          <cell r="F7460" t="str">
            <v>A</v>
          </cell>
          <cell r="G7460" t="str">
            <v>A</v>
          </cell>
          <cell r="H7460" t="str">
            <v/>
          </cell>
          <cell r="I7460" t="str">
            <v/>
          </cell>
          <cell r="J7460" t="str">
            <v/>
          </cell>
          <cell r="K7460" t="str">
            <v>Large Commercial Aircraft</v>
          </cell>
          <cell r="L7460" t="str">
            <v>Boeing</v>
          </cell>
          <cell r="M7460" t="str">
            <v>Boeing 777X: 777-8</v>
          </cell>
        </row>
        <row r="7461">
          <cell r="A7461">
            <v>204</v>
          </cell>
          <cell r="B7461">
            <v>777</v>
          </cell>
          <cell r="C7461" t="str">
            <v>204#777</v>
          </cell>
          <cell r="D7461">
            <v>31029</v>
          </cell>
          <cell r="E7461">
            <v>2</v>
          </cell>
          <cell r="F7461" t="str">
            <v>A</v>
          </cell>
          <cell r="G7461" t="str">
            <v>A</v>
          </cell>
          <cell r="H7461" t="str">
            <v/>
          </cell>
          <cell r="I7461" t="str">
            <v/>
          </cell>
          <cell r="J7461" t="str">
            <v/>
          </cell>
          <cell r="K7461" t="str">
            <v>Large Commercial Aircraft</v>
          </cell>
          <cell r="L7461" t="str">
            <v>Boeing</v>
          </cell>
          <cell r="M7461" t="str">
            <v>Boeing 777X: 777-9</v>
          </cell>
        </row>
        <row r="7462">
          <cell r="A7462">
            <v>200</v>
          </cell>
          <cell r="B7462">
            <v>777</v>
          </cell>
          <cell r="C7462" t="str">
            <v>200#777</v>
          </cell>
          <cell r="D7462">
            <v>31029</v>
          </cell>
          <cell r="E7462">
            <v>2</v>
          </cell>
          <cell r="F7462" t="str">
            <v>A</v>
          </cell>
          <cell r="G7462" t="str">
            <v>A</v>
          </cell>
          <cell r="H7462" t="str">
            <v/>
          </cell>
          <cell r="I7462" t="str">
            <v/>
          </cell>
          <cell r="J7462" t="str">
            <v/>
          </cell>
          <cell r="K7462" t="str">
            <v>Large Commercial Aircraft</v>
          </cell>
          <cell r="L7462" t="str">
            <v>Boeing</v>
          </cell>
          <cell r="M7462" t="str">
            <v>Boeing 787 Dreamliner: 787-10</v>
          </cell>
        </row>
        <row r="7463">
          <cell r="A7463">
            <v>509</v>
          </cell>
          <cell r="B7463">
            <v>777</v>
          </cell>
          <cell r="C7463" t="str">
            <v>509#777</v>
          </cell>
          <cell r="D7463">
            <v>31029</v>
          </cell>
          <cell r="E7463">
            <v>2</v>
          </cell>
          <cell r="F7463" t="str">
            <v>A</v>
          </cell>
          <cell r="G7463" t="str">
            <v>A</v>
          </cell>
          <cell r="H7463" t="str">
            <v/>
          </cell>
          <cell r="I7463" t="str">
            <v/>
          </cell>
          <cell r="J7463" t="str">
            <v/>
          </cell>
          <cell r="K7463" t="str">
            <v>Large Commercial Aircraft</v>
          </cell>
          <cell r="L7463" t="str">
            <v>Boeing</v>
          </cell>
          <cell r="M7463" t="str">
            <v>Boeing 787 Dreamliner: 787-10</v>
          </cell>
        </row>
        <row r="7464">
          <cell r="A7464">
            <v>198</v>
          </cell>
          <cell r="B7464">
            <v>777</v>
          </cell>
          <cell r="C7464" t="str">
            <v>198#777</v>
          </cell>
          <cell r="D7464">
            <v>31029</v>
          </cell>
          <cell r="E7464">
            <v>2</v>
          </cell>
          <cell r="F7464" t="str">
            <v>A</v>
          </cell>
          <cell r="G7464" t="str">
            <v>A</v>
          </cell>
          <cell r="H7464" t="str">
            <v/>
          </cell>
          <cell r="I7464" t="str">
            <v/>
          </cell>
          <cell r="J7464" t="str">
            <v/>
          </cell>
          <cell r="K7464" t="str">
            <v>Large Commercial Aircraft</v>
          </cell>
          <cell r="L7464" t="str">
            <v>Boeing</v>
          </cell>
          <cell r="M7464" t="str">
            <v>Boeing 787 Dreamliner: 787-8</v>
          </cell>
        </row>
        <row r="7465">
          <cell r="A7465">
            <v>507</v>
          </cell>
          <cell r="B7465">
            <v>777</v>
          </cell>
          <cell r="C7465" t="str">
            <v>507#777</v>
          </cell>
          <cell r="D7465">
            <v>31029</v>
          </cell>
          <cell r="E7465">
            <v>2</v>
          </cell>
          <cell r="F7465" t="str">
            <v>A</v>
          </cell>
          <cell r="G7465" t="str">
            <v>A</v>
          </cell>
          <cell r="H7465" t="str">
            <v/>
          </cell>
          <cell r="I7465" t="str">
            <v/>
          </cell>
          <cell r="J7465" t="str">
            <v/>
          </cell>
          <cell r="K7465" t="str">
            <v>Large Commercial Aircraft</v>
          </cell>
          <cell r="L7465" t="str">
            <v>Boeing</v>
          </cell>
          <cell r="M7465" t="str">
            <v>Boeing 787 Dreamliner: 787-8</v>
          </cell>
        </row>
        <row r="7466">
          <cell r="A7466">
            <v>199</v>
          </cell>
          <cell r="B7466">
            <v>777</v>
          </cell>
          <cell r="C7466" t="str">
            <v>199#777</v>
          </cell>
          <cell r="D7466">
            <v>31029</v>
          </cell>
          <cell r="E7466">
            <v>2</v>
          </cell>
          <cell r="F7466" t="str">
            <v>A</v>
          </cell>
          <cell r="G7466" t="str">
            <v>A</v>
          </cell>
          <cell r="H7466">
            <v>35000</v>
          </cell>
          <cell r="I7466">
            <v>-0.11345714285714285</v>
          </cell>
          <cell r="J7466" t="str">
            <v/>
          </cell>
          <cell r="K7466" t="str">
            <v>Large Commercial Aircraft</v>
          </cell>
          <cell r="L7466" t="str">
            <v>Boeing</v>
          </cell>
          <cell r="M7466" t="str">
            <v>Boeing 787 Dreamliner: 787-9</v>
          </cell>
        </row>
        <row r="7467">
          <cell r="A7467">
            <v>508</v>
          </cell>
          <cell r="B7467">
            <v>777</v>
          </cell>
          <cell r="C7467" t="str">
            <v>508#777</v>
          </cell>
          <cell r="D7467">
            <v>31029</v>
          </cell>
          <cell r="E7467">
            <v>2</v>
          </cell>
          <cell r="F7467" t="str">
            <v>A</v>
          </cell>
          <cell r="G7467" t="str">
            <v>A</v>
          </cell>
          <cell r="H7467" t="str">
            <v/>
          </cell>
          <cell r="I7467" t="str">
            <v/>
          </cell>
          <cell r="J7467" t="str">
            <v/>
          </cell>
          <cell r="K7467" t="str">
            <v>Large Commercial Aircraft</v>
          </cell>
          <cell r="L7467" t="str">
            <v>Boeing</v>
          </cell>
          <cell r="M7467" t="str">
            <v>Boeing 787 Dreamliner: 787-9</v>
          </cell>
        </row>
        <row r="7468">
          <cell r="A7468">
            <v>16</v>
          </cell>
          <cell r="B7468">
            <v>777</v>
          </cell>
          <cell r="C7468" t="str">
            <v>16#777</v>
          </cell>
          <cell r="D7468">
            <v>31029</v>
          </cell>
          <cell r="E7468">
            <v>2</v>
          </cell>
          <cell r="F7468" t="str">
            <v>A</v>
          </cell>
          <cell r="G7468" t="str">
            <v>A</v>
          </cell>
          <cell r="H7468" t="str">
            <v/>
          </cell>
          <cell r="I7468" t="str">
            <v/>
          </cell>
          <cell r="J7468" t="str">
            <v/>
          </cell>
          <cell r="K7468" t="str">
            <v>Large Commercial Aircraft</v>
          </cell>
          <cell r="L7468" t="str">
            <v>Boeing</v>
          </cell>
          <cell r="M7468" t="str">
            <v>Boeing 747-8I</v>
          </cell>
        </row>
        <row r="7469">
          <cell r="A7469">
            <v>567</v>
          </cell>
          <cell r="B7469">
            <v>778</v>
          </cell>
          <cell r="C7469" t="str">
            <v>567#778</v>
          </cell>
          <cell r="D7469">
            <v>13298</v>
          </cell>
          <cell r="E7469">
            <v>2</v>
          </cell>
          <cell r="F7469" t="str">
            <v>A</v>
          </cell>
          <cell r="G7469" t="str">
            <v>A</v>
          </cell>
          <cell r="H7469" t="str">
            <v/>
          </cell>
          <cell r="I7469" t="str">
            <v/>
          </cell>
          <cell r="J7469" t="str">
            <v/>
          </cell>
          <cell r="K7469" t="str">
            <v>Freighter</v>
          </cell>
          <cell r="L7469" t="str">
            <v>Boeing</v>
          </cell>
          <cell r="M7469" t="str">
            <v>Boeing 747-8F</v>
          </cell>
        </row>
        <row r="7470">
          <cell r="A7470">
            <v>664</v>
          </cell>
          <cell r="B7470">
            <v>778</v>
          </cell>
          <cell r="C7470" t="str">
            <v>664#778</v>
          </cell>
          <cell r="D7470">
            <v>13298</v>
          </cell>
          <cell r="E7470">
            <v>2</v>
          </cell>
          <cell r="F7470" t="str">
            <v>A</v>
          </cell>
          <cell r="G7470" t="str">
            <v>A</v>
          </cell>
          <cell r="H7470" t="str">
            <v/>
          </cell>
          <cell r="I7470" t="str">
            <v/>
          </cell>
          <cell r="J7470" t="str">
            <v/>
          </cell>
          <cell r="K7470" t="str">
            <v>Freighter</v>
          </cell>
          <cell r="L7470" t="str">
            <v>Boeing</v>
          </cell>
          <cell r="M7470" t="str">
            <v>Boeing 777-300 ERSF</v>
          </cell>
        </row>
        <row r="7471">
          <cell r="A7471">
            <v>568</v>
          </cell>
          <cell r="B7471">
            <v>778</v>
          </cell>
          <cell r="C7471" t="str">
            <v>568#778</v>
          </cell>
          <cell r="D7471">
            <v>13298</v>
          </cell>
          <cell r="E7471">
            <v>2</v>
          </cell>
          <cell r="F7471" t="str">
            <v>A</v>
          </cell>
          <cell r="G7471" t="str">
            <v>A</v>
          </cell>
          <cell r="H7471" t="str">
            <v/>
          </cell>
          <cell r="I7471" t="str">
            <v/>
          </cell>
          <cell r="J7471" t="str">
            <v/>
          </cell>
          <cell r="K7471" t="str">
            <v>Freighter</v>
          </cell>
          <cell r="L7471" t="str">
            <v>Boeing</v>
          </cell>
          <cell r="M7471" t="str">
            <v>Boeing 777F</v>
          </cell>
        </row>
        <row r="7472">
          <cell r="A7472">
            <v>594</v>
          </cell>
          <cell r="B7472">
            <v>778</v>
          </cell>
          <cell r="C7472" t="str">
            <v>594#778</v>
          </cell>
          <cell r="D7472">
            <v>13298</v>
          </cell>
          <cell r="E7472">
            <v>2</v>
          </cell>
          <cell r="F7472" t="str">
            <v>A</v>
          </cell>
          <cell r="G7472" t="str">
            <v>A</v>
          </cell>
          <cell r="H7472" t="str">
            <v/>
          </cell>
          <cell r="I7472" t="str">
            <v/>
          </cell>
          <cell r="J7472" t="str">
            <v/>
          </cell>
          <cell r="K7472" t="str">
            <v>Business Jet</v>
          </cell>
          <cell r="L7472" t="str">
            <v>Boeing</v>
          </cell>
          <cell r="M7472" t="str">
            <v>Boeing 747-8 VIP</v>
          </cell>
        </row>
        <row r="7473">
          <cell r="A7473">
            <v>298</v>
          </cell>
          <cell r="B7473">
            <v>778</v>
          </cell>
          <cell r="C7473" t="str">
            <v>298#778</v>
          </cell>
          <cell r="D7473">
            <v>13298</v>
          </cell>
          <cell r="E7473">
            <v>2</v>
          </cell>
          <cell r="F7473" t="str">
            <v>A</v>
          </cell>
          <cell r="G7473" t="str">
            <v>A</v>
          </cell>
          <cell r="H7473" t="str">
            <v/>
          </cell>
          <cell r="I7473" t="str">
            <v/>
          </cell>
          <cell r="J7473" t="str">
            <v/>
          </cell>
          <cell r="K7473" t="str">
            <v>Business Jet</v>
          </cell>
          <cell r="L7473" t="str">
            <v>Boeing</v>
          </cell>
          <cell r="M7473" t="str">
            <v>Boeing BBJ 777</v>
          </cell>
        </row>
        <row r="7474">
          <cell r="A7474">
            <v>554</v>
          </cell>
          <cell r="B7474">
            <v>778</v>
          </cell>
          <cell r="C7474" t="str">
            <v>554#778</v>
          </cell>
          <cell r="D7474">
            <v>13298</v>
          </cell>
          <cell r="E7474">
            <v>2</v>
          </cell>
          <cell r="F7474" t="str">
            <v>A</v>
          </cell>
          <cell r="G7474" t="str">
            <v>A</v>
          </cell>
          <cell r="H7474" t="str">
            <v/>
          </cell>
          <cell r="I7474" t="str">
            <v/>
          </cell>
          <cell r="J7474" t="str">
            <v/>
          </cell>
          <cell r="K7474" t="str">
            <v>Business Jet</v>
          </cell>
          <cell r="L7474" t="str">
            <v>Boeing</v>
          </cell>
          <cell r="M7474" t="str">
            <v>Boeing BBJ 787</v>
          </cell>
        </row>
        <row r="7475">
          <cell r="A7475">
            <v>555</v>
          </cell>
          <cell r="B7475">
            <v>778</v>
          </cell>
          <cell r="C7475" t="str">
            <v>555#778</v>
          </cell>
          <cell r="D7475">
            <v>13298</v>
          </cell>
          <cell r="E7475">
            <v>2</v>
          </cell>
          <cell r="F7475" t="str">
            <v>A</v>
          </cell>
          <cell r="G7475" t="str">
            <v>A</v>
          </cell>
          <cell r="H7475" t="str">
            <v/>
          </cell>
          <cell r="I7475" t="str">
            <v/>
          </cell>
          <cell r="J7475" t="str">
            <v/>
          </cell>
          <cell r="K7475" t="str">
            <v>Business Jet</v>
          </cell>
          <cell r="L7475" t="str">
            <v>Boeing</v>
          </cell>
          <cell r="M7475" t="str">
            <v>Boeing BBJ 787</v>
          </cell>
        </row>
        <row r="7476">
          <cell r="A7476">
            <v>6</v>
          </cell>
          <cell r="B7476">
            <v>778</v>
          </cell>
          <cell r="C7476" t="str">
            <v>6#778</v>
          </cell>
          <cell r="D7476">
            <v>13298</v>
          </cell>
          <cell r="E7476">
            <v>2</v>
          </cell>
          <cell r="F7476" t="str">
            <v>A</v>
          </cell>
          <cell r="G7476" t="str">
            <v>A</v>
          </cell>
          <cell r="H7476" t="str">
            <v/>
          </cell>
          <cell r="I7476" t="str">
            <v/>
          </cell>
          <cell r="J7476" t="str">
            <v/>
          </cell>
          <cell r="K7476" t="str">
            <v>Large Commercial Aircraft</v>
          </cell>
          <cell r="L7476" t="str">
            <v>Airbus</v>
          </cell>
          <cell r="M7476" t="str">
            <v>Airbus A350 XWB - A350-900</v>
          </cell>
        </row>
        <row r="7477">
          <cell r="A7477">
            <v>7</v>
          </cell>
          <cell r="B7477">
            <v>778</v>
          </cell>
          <cell r="C7477" t="str">
            <v>7#778</v>
          </cell>
          <cell r="D7477">
            <v>13298</v>
          </cell>
          <cell r="E7477">
            <v>2</v>
          </cell>
          <cell r="F7477" t="str">
            <v>A</v>
          </cell>
          <cell r="G7477" t="str">
            <v>A</v>
          </cell>
          <cell r="H7477" t="str">
            <v/>
          </cell>
          <cell r="I7477" t="str">
            <v/>
          </cell>
          <cell r="J7477" t="str">
            <v/>
          </cell>
          <cell r="K7477" t="str">
            <v>Large Commercial Aircraft</v>
          </cell>
          <cell r="L7477" t="str">
            <v>Airbus</v>
          </cell>
          <cell r="M7477" t="str">
            <v>Airbus A350-1000</v>
          </cell>
        </row>
        <row r="7478">
          <cell r="A7478">
            <v>657</v>
          </cell>
          <cell r="B7478">
            <v>778</v>
          </cell>
          <cell r="C7478" t="str">
            <v>657#778</v>
          </cell>
          <cell r="D7478">
            <v>13298</v>
          </cell>
          <cell r="E7478">
            <v>2</v>
          </cell>
          <cell r="F7478" t="str">
            <v>A</v>
          </cell>
          <cell r="G7478" t="str">
            <v>A</v>
          </cell>
          <cell r="H7478" t="str">
            <v/>
          </cell>
          <cell r="I7478" t="str">
            <v/>
          </cell>
          <cell r="J7478" t="str">
            <v/>
          </cell>
          <cell r="K7478" t="str">
            <v>Large Commercial Aircraft</v>
          </cell>
          <cell r="L7478" t="str">
            <v>Airbus</v>
          </cell>
          <cell r="M7478" t="str">
            <v>Airbus A350-1000neo</v>
          </cell>
        </row>
        <row r="7479">
          <cell r="A7479">
            <v>656</v>
          </cell>
          <cell r="B7479">
            <v>778</v>
          </cell>
          <cell r="C7479" t="str">
            <v>656#778</v>
          </cell>
          <cell r="D7479">
            <v>13298</v>
          </cell>
          <cell r="E7479">
            <v>2</v>
          </cell>
          <cell r="F7479" t="str">
            <v>A</v>
          </cell>
          <cell r="G7479" t="str">
            <v>A</v>
          </cell>
          <cell r="H7479" t="str">
            <v/>
          </cell>
          <cell r="I7479" t="str">
            <v/>
          </cell>
          <cell r="J7479" t="str">
            <v/>
          </cell>
          <cell r="K7479" t="str">
            <v>Large Commercial Aircraft</v>
          </cell>
          <cell r="L7479" t="str">
            <v>Airbus</v>
          </cell>
          <cell r="M7479" t="str">
            <v>Airbus A350-900neo</v>
          </cell>
        </row>
        <row r="7480">
          <cell r="A7480">
            <v>201</v>
          </cell>
          <cell r="B7480">
            <v>778</v>
          </cell>
          <cell r="C7480" t="str">
            <v>201#778</v>
          </cell>
          <cell r="D7480">
            <v>13298</v>
          </cell>
          <cell r="E7480">
            <v>2</v>
          </cell>
          <cell r="F7480" t="str">
            <v>A</v>
          </cell>
          <cell r="G7480" t="str">
            <v>A</v>
          </cell>
          <cell r="H7480" t="str">
            <v/>
          </cell>
          <cell r="I7480" t="str">
            <v/>
          </cell>
          <cell r="J7480" t="str">
            <v/>
          </cell>
          <cell r="K7480" t="str">
            <v>Large Commercial Aircraft</v>
          </cell>
          <cell r="L7480" t="str">
            <v>Boeing</v>
          </cell>
          <cell r="M7480" t="str">
            <v>Boeing 777: 777-200LR</v>
          </cell>
        </row>
        <row r="7481">
          <cell r="A7481">
            <v>202</v>
          </cell>
          <cell r="B7481">
            <v>778</v>
          </cell>
          <cell r="C7481" t="str">
            <v>202#778</v>
          </cell>
          <cell r="D7481">
            <v>13298</v>
          </cell>
          <cell r="E7481">
            <v>2</v>
          </cell>
          <cell r="F7481" t="str">
            <v>A</v>
          </cell>
          <cell r="G7481" t="str">
            <v>A</v>
          </cell>
          <cell r="H7481" t="str">
            <v/>
          </cell>
          <cell r="I7481" t="str">
            <v/>
          </cell>
          <cell r="J7481" t="str">
            <v/>
          </cell>
          <cell r="K7481" t="str">
            <v>Large Commercial Aircraft</v>
          </cell>
          <cell r="L7481" t="str">
            <v>Boeing</v>
          </cell>
          <cell r="M7481" t="str">
            <v>Boeing 777: 777-300ER</v>
          </cell>
        </row>
        <row r="7482">
          <cell r="A7482">
            <v>203</v>
          </cell>
          <cell r="B7482">
            <v>778</v>
          </cell>
          <cell r="C7482" t="str">
            <v>203#778</v>
          </cell>
          <cell r="D7482">
            <v>13298</v>
          </cell>
          <cell r="E7482">
            <v>2</v>
          </cell>
          <cell r="F7482" t="str">
            <v>A</v>
          </cell>
          <cell r="G7482" t="str">
            <v>A</v>
          </cell>
          <cell r="H7482" t="str">
            <v/>
          </cell>
          <cell r="I7482" t="str">
            <v/>
          </cell>
          <cell r="J7482" t="str">
            <v/>
          </cell>
          <cell r="K7482" t="str">
            <v>Large Commercial Aircraft</v>
          </cell>
          <cell r="L7482" t="str">
            <v>Boeing</v>
          </cell>
          <cell r="M7482" t="str">
            <v>Boeing 777X: 777-8</v>
          </cell>
        </row>
        <row r="7483">
          <cell r="A7483">
            <v>204</v>
          </cell>
          <cell r="B7483">
            <v>778</v>
          </cell>
          <cell r="C7483" t="str">
            <v>204#778</v>
          </cell>
          <cell r="D7483">
            <v>13298</v>
          </cell>
          <cell r="E7483">
            <v>2</v>
          </cell>
          <cell r="F7483" t="str">
            <v>A</v>
          </cell>
          <cell r="G7483" t="str">
            <v>A</v>
          </cell>
          <cell r="H7483" t="str">
            <v/>
          </cell>
          <cell r="I7483" t="str">
            <v/>
          </cell>
          <cell r="J7483" t="str">
            <v/>
          </cell>
          <cell r="K7483" t="str">
            <v>Large Commercial Aircraft</v>
          </cell>
          <cell r="L7483" t="str">
            <v>Boeing</v>
          </cell>
          <cell r="M7483" t="str">
            <v>Boeing 777X: 777-9</v>
          </cell>
        </row>
        <row r="7484">
          <cell r="A7484">
            <v>200</v>
          </cell>
          <cell r="B7484">
            <v>778</v>
          </cell>
          <cell r="C7484" t="str">
            <v>200#778</v>
          </cell>
          <cell r="D7484">
            <v>13298</v>
          </cell>
          <cell r="E7484">
            <v>2</v>
          </cell>
          <cell r="F7484" t="str">
            <v>A</v>
          </cell>
          <cell r="G7484" t="str">
            <v>A</v>
          </cell>
          <cell r="H7484" t="str">
            <v/>
          </cell>
          <cell r="I7484" t="str">
            <v/>
          </cell>
          <cell r="J7484" t="str">
            <v/>
          </cell>
          <cell r="K7484" t="str">
            <v>Large Commercial Aircraft</v>
          </cell>
          <cell r="L7484" t="str">
            <v>Boeing</v>
          </cell>
          <cell r="M7484" t="str">
            <v>Boeing 787 Dreamliner: 787-10</v>
          </cell>
        </row>
        <row r="7485">
          <cell r="A7485">
            <v>509</v>
          </cell>
          <cell r="B7485">
            <v>778</v>
          </cell>
          <cell r="C7485" t="str">
            <v>509#778</v>
          </cell>
          <cell r="D7485">
            <v>13298</v>
          </cell>
          <cell r="E7485">
            <v>2</v>
          </cell>
          <cell r="F7485" t="str">
            <v>A</v>
          </cell>
          <cell r="G7485" t="str">
            <v>A</v>
          </cell>
          <cell r="H7485" t="str">
            <v/>
          </cell>
          <cell r="I7485" t="str">
            <v/>
          </cell>
          <cell r="J7485" t="str">
            <v/>
          </cell>
          <cell r="K7485" t="str">
            <v>Large Commercial Aircraft</v>
          </cell>
          <cell r="L7485" t="str">
            <v>Boeing</v>
          </cell>
          <cell r="M7485" t="str">
            <v>Boeing 787 Dreamliner: 787-10</v>
          </cell>
        </row>
        <row r="7486">
          <cell r="A7486">
            <v>198</v>
          </cell>
          <cell r="B7486">
            <v>778</v>
          </cell>
          <cell r="C7486" t="str">
            <v>198#778</v>
          </cell>
          <cell r="D7486">
            <v>13298</v>
          </cell>
          <cell r="E7486">
            <v>2</v>
          </cell>
          <cell r="F7486" t="str">
            <v>A</v>
          </cell>
          <cell r="G7486" t="str">
            <v>A</v>
          </cell>
          <cell r="H7486" t="str">
            <v/>
          </cell>
          <cell r="I7486" t="str">
            <v/>
          </cell>
          <cell r="J7486" t="str">
            <v/>
          </cell>
          <cell r="K7486" t="str">
            <v>Large Commercial Aircraft</v>
          </cell>
          <cell r="L7486" t="str">
            <v>Boeing</v>
          </cell>
          <cell r="M7486" t="str">
            <v>Boeing 787 Dreamliner: 787-8</v>
          </cell>
        </row>
        <row r="7487">
          <cell r="A7487">
            <v>507</v>
          </cell>
          <cell r="B7487">
            <v>778</v>
          </cell>
          <cell r="C7487" t="str">
            <v>507#778</v>
          </cell>
          <cell r="D7487">
            <v>13298</v>
          </cell>
          <cell r="E7487">
            <v>2</v>
          </cell>
          <cell r="F7487" t="str">
            <v>A</v>
          </cell>
          <cell r="G7487" t="str">
            <v>A</v>
          </cell>
          <cell r="H7487" t="str">
            <v/>
          </cell>
          <cell r="I7487" t="str">
            <v/>
          </cell>
          <cell r="J7487" t="str">
            <v/>
          </cell>
          <cell r="K7487" t="str">
            <v>Large Commercial Aircraft</v>
          </cell>
          <cell r="L7487" t="str">
            <v>Boeing</v>
          </cell>
          <cell r="M7487" t="str">
            <v>Boeing 787 Dreamliner: 787-8</v>
          </cell>
        </row>
        <row r="7488">
          <cell r="A7488">
            <v>199</v>
          </cell>
          <cell r="B7488">
            <v>778</v>
          </cell>
          <cell r="C7488" t="str">
            <v>199#778</v>
          </cell>
          <cell r="D7488">
            <v>13298</v>
          </cell>
          <cell r="E7488">
            <v>2</v>
          </cell>
          <cell r="F7488" t="str">
            <v>A</v>
          </cell>
          <cell r="G7488" t="str">
            <v>A</v>
          </cell>
          <cell r="H7488">
            <v>60000</v>
          </cell>
          <cell r="I7488">
            <v>-0.77836666666666665</v>
          </cell>
          <cell r="J7488" t="str">
            <v/>
          </cell>
          <cell r="K7488" t="str">
            <v>Large Commercial Aircraft</v>
          </cell>
          <cell r="L7488" t="str">
            <v>Boeing</v>
          </cell>
          <cell r="M7488" t="str">
            <v>Boeing 787 Dreamliner: 787-9</v>
          </cell>
        </row>
        <row r="7489">
          <cell r="A7489">
            <v>508</v>
          </cell>
          <cell r="B7489">
            <v>778</v>
          </cell>
          <cell r="C7489" t="str">
            <v>508#778</v>
          </cell>
          <cell r="D7489">
            <v>13298</v>
          </cell>
          <cell r="E7489">
            <v>2</v>
          </cell>
          <cell r="F7489" t="str">
            <v>A</v>
          </cell>
          <cell r="G7489" t="str">
            <v>A</v>
          </cell>
          <cell r="H7489" t="str">
            <v/>
          </cell>
          <cell r="I7489" t="str">
            <v/>
          </cell>
          <cell r="J7489" t="str">
            <v/>
          </cell>
          <cell r="K7489" t="str">
            <v>Large Commercial Aircraft</v>
          </cell>
          <cell r="L7489" t="str">
            <v>Boeing</v>
          </cell>
          <cell r="M7489" t="str">
            <v>Boeing 787 Dreamliner: 787-9</v>
          </cell>
        </row>
        <row r="7490">
          <cell r="A7490">
            <v>16</v>
          </cell>
          <cell r="B7490">
            <v>778</v>
          </cell>
          <cell r="C7490" t="str">
            <v>16#778</v>
          </cell>
          <cell r="D7490">
            <v>13298</v>
          </cell>
          <cell r="E7490">
            <v>2</v>
          </cell>
          <cell r="F7490" t="str">
            <v>A</v>
          </cell>
          <cell r="G7490" t="str">
            <v>A</v>
          </cell>
          <cell r="H7490" t="str">
            <v/>
          </cell>
          <cell r="I7490" t="str">
            <v/>
          </cell>
          <cell r="J7490" t="str">
            <v/>
          </cell>
          <cell r="K7490" t="str">
            <v>Large Commercial Aircraft</v>
          </cell>
          <cell r="L7490" t="str">
            <v>Boeing</v>
          </cell>
          <cell r="M7490" t="str">
            <v>Boeing 747-8I</v>
          </cell>
        </row>
        <row r="7491">
          <cell r="A7491">
            <v>567</v>
          </cell>
          <cell r="B7491">
            <v>779</v>
          </cell>
          <cell r="C7491" t="str">
            <v>567#779</v>
          </cell>
          <cell r="D7491">
            <v>50606</v>
          </cell>
          <cell r="E7491">
            <v>1</v>
          </cell>
          <cell r="F7491" t="str">
            <v>A</v>
          </cell>
          <cell r="G7491" t="str">
            <v>A</v>
          </cell>
          <cell r="H7491" t="str">
            <v/>
          </cell>
          <cell r="I7491" t="str">
            <v/>
          </cell>
          <cell r="J7491" t="str">
            <v/>
          </cell>
          <cell r="K7491" t="str">
            <v>Freighter</v>
          </cell>
          <cell r="L7491" t="str">
            <v>Boeing</v>
          </cell>
          <cell r="M7491" t="str">
            <v>Boeing 747-8F</v>
          </cell>
        </row>
        <row r="7492">
          <cell r="A7492">
            <v>664</v>
          </cell>
          <cell r="B7492">
            <v>779</v>
          </cell>
          <cell r="C7492" t="str">
            <v>664#779</v>
          </cell>
          <cell r="D7492">
            <v>50606</v>
          </cell>
          <cell r="E7492">
            <v>1</v>
          </cell>
          <cell r="F7492" t="str">
            <v>A</v>
          </cell>
          <cell r="G7492" t="str">
            <v>A</v>
          </cell>
          <cell r="H7492" t="str">
            <v/>
          </cell>
          <cell r="I7492" t="str">
            <v/>
          </cell>
          <cell r="J7492" t="str">
            <v/>
          </cell>
          <cell r="K7492" t="str">
            <v>Freighter</v>
          </cell>
          <cell r="L7492" t="str">
            <v>Boeing</v>
          </cell>
          <cell r="M7492" t="str">
            <v>Boeing 777-300 ERSF</v>
          </cell>
        </row>
        <row r="7493">
          <cell r="A7493">
            <v>568</v>
          </cell>
          <cell r="B7493">
            <v>779</v>
          </cell>
          <cell r="C7493" t="str">
            <v>568#779</v>
          </cell>
          <cell r="D7493">
            <v>50606</v>
          </cell>
          <cell r="E7493">
            <v>1</v>
          </cell>
          <cell r="F7493" t="str">
            <v>A</v>
          </cell>
          <cell r="G7493" t="str">
            <v>A</v>
          </cell>
          <cell r="H7493" t="str">
            <v/>
          </cell>
          <cell r="I7493" t="str">
            <v/>
          </cell>
          <cell r="J7493" t="str">
            <v/>
          </cell>
          <cell r="K7493" t="str">
            <v>Freighter</v>
          </cell>
          <cell r="L7493" t="str">
            <v>Boeing</v>
          </cell>
          <cell r="M7493" t="str">
            <v>Boeing 777F</v>
          </cell>
        </row>
        <row r="7494">
          <cell r="A7494">
            <v>298</v>
          </cell>
          <cell r="B7494">
            <v>779</v>
          </cell>
          <cell r="C7494" t="str">
            <v>298#779</v>
          </cell>
          <cell r="D7494">
            <v>50606</v>
          </cell>
          <cell r="E7494">
            <v>1</v>
          </cell>
          <cell r="F7494" t="str">
            <v>A</v>
          </cell>
          <cell r="G7494" t="str">
            <v>A</v>
          </cell>
          <cell r="H7494" t="str">
            <v/>
          </cell>
          <cell r="I7494" t="str">
            <v/>
          </cell>
          <cell r="J7494" t="str">
            <v/>
          </cell>
          <cell r="K7494" t="str">
            <v>Business Jet</v>
          </cell>
          <cell r="L7494" t="str">
            <v>Boeing</v>
          </cell>
          <cell r="M7494" t="str">
            <v>Boeing BBJ 777</v>
          </cell>
        </row>
        <row r="7495">
          <cell r="A7495">
            <v>554</v>
          </cell>
          <cell r="B7495">
            <v>779</v>
          </cell>
          <cell r="C7495" t="str">
            <v>554#779</v>
          </cell>
          <cell r="D7495">
            <v>50606</v>
          </cell>
          <cell r="E7495">
            <v>1</v>
          </cell>
          <cell r="F7495" t="str">
            <v>A</v>
          </cell>
          <cell r="G7495" t="str">
            <v>A</v>
          </cell>
          <cell r="H7495" t="str">
            <v/>
          </cell>
          <cell r="I7495" t="str">
            <v/>
          </cell>
          <cell r="J7495" t="str">
            <v/>
          </cell>
          <cell r="K7495" t="str">
            <v>Business Jet</v>
          </cell>
          <cell r="L7495" t="str">
            <v>Boeing</v>
          </cell>
          <cell r="M7495" t="str">
            <v>Boeing BBJ 787</v>
          </cell>
        </row>
        <row r="7496">
          <cell r="A7496">
            <v>555</v>
          </cell>
          <cell r="B7496">
            <v>779</v>
          </cell>
          <cell r="C7496" t="str">
            <v>555#779</v>
          </cell>
          <cell r="D7496">
            <v>50606</v>
          </cell>
          <cell r="E7496">
            <v>1</v>
          </cell>
          <cell r="F7496" t="str">
            <v>A</v>
          </cell>
          <cell r="G7496" t="str">
            <v>A</v>
          </cell>
          <cell r="H7496" t="str">
            <v/>
          </cell>
          <cell r="I7496" t="str">
            <v/>
          </cell>
          <cell r="J7496" t="str">
            <v/>
          </cell>
          <cell r="K7496" t="str">
            <v>Business Jet</v>
          </cell>
          <cell r="L7496" t="str">
            <v>Boeing</v>
          </cell>
          <cell r="M7496" t="str">
            <v>Boeing BBJ 787</v>
          </cell>
        </row>
        <row r="7497">
          <cell r="A7497">
            <v>594</v>
          </cell>
          <cell r="B7497">
            <v>779</v>
          </cell>
          <cell r="C7497" t="str">
            <v>594#779</v>
          </cell>
          <cell r="D7497">
            <v>50606</v>
          </cell>
          <cell r="E7497">
            <v>1</v>
          </cell>
          <cell r="F7497" t="str">
            <v>A</v>
          </cell>
          <cell r="G7497" t="str">
            <v>A</v>
          </cell>
          <cell r="H7497" t="str">
            <v/>
          </cell>
          <cell r="I7497" t="str">
            <v/>
          </cell>
          <cell r="J7497" t="str">
            <v/>
          </cell>
          <cell r="K7497" t="str">
            <v>Business Jet</v>
          </cell>
          <cell r="L7497" t="str">
            <v>Boeing</v>
          </cell>
          <cell r="M7497" t="str">
            <v>Boeing 747-8 VIP</v>
          </cell>
        </row>
        <row r="7498">
          <cell r="A7498">
            <v>6</v>
          </cell>
          <cell r="B7498">
            <v>779</v>
          </cell>
          <cell r="C7498" t="str">
            <v>6#779</v>
          </cell>
          <cell r="D7498">
            <v>50606</v>
          </cell>
          <cell r="E7498">
            <v>1</v>
          </cell>
          <cell r="F7498" t="str">
            <v>A</v>
          </cell>
          <cell r="G7498" t="str">
            <v>A</v>
          </cell>
          <cell r="H7498" t="str">
            <v/>
          </cell>
          <cell r="I7498" t="str">
            <v/>
          </cell>
          <cell r="J7498" t="str">
            <v/>
          </cell>
          <cell r="K7498" t="str">
            <v>Large Commercial Aircraft</v>
          </cell>
          <cell r="L7498" t="str">
            <v>Airbus</v>
          </cell>
          <cell r="M7498" t="str">
            <v>Airbus A350 XWB - A350-900</v>
          </cell>
        </row>
        <row r="7499">
          <cell r="A7499">
            <v>7</v>
          </cell>
          <cell r="B7499">
            <v>779</v>
          </cell>
          <cell r="C7499" t="str">
            <v>7#779</v>
          </cell>
          <cell r="D7499">
            <v>50606</v>
          </cell>
          <cell r="E7499">
            <v>1</v>
          </cell>
          <cell r="F7499" t="str">
            <v>A</v>
          </cell>
          <cell r="G7499" t="str">
            <v>A</v>
          </cell>
          <cell r="H7499" t="str">
            <v/>
          </cell>
          <cell r="I7499" t="str">
            <v/>
          </cell>
          <cell r="J7499" t="str">
            <v/>
          </cell>
          <cell r="K7499" t="str">
            <v>Large Commercial Aircraft</v>
          </cell>
          <cell r="L7499" t="str">
            <v>Airbus</v>
          </cell>
          <cell r="M7499" t="str">
            <v>Airbus A350-1000</v>
          </cell>
        </row>
        <row r="7500">
          <cell r="A7500">
            <v>657</v>
          </cell>
          <cell r="B7500">
            <v>779</v>
          </cell>
          <cell r="C7500" t="str">
            <v>657#779</v>
          </cell>
          <cell r="D7500">
            <v>50606</v>
          </cell>
          <cell r="E7500">
            <v>1</v>
          </cell>
          <cell r="F7500" t="str">
            <v>A</v>
          </cell>
          <cell r="G7500" t="str">
            <v>A</v>
          </cell>
          <cell r="H7500" t="str">
            <v/>
          </cell>
          <cell r="I7500" t="str">
            <v/>
          </cell>
          <cell r="J7500" t="str">
            <v/>
          </cell>
          <cell r="K7500" t="str">
            <v>Large Commercial Aircraft</v>
          </cell>
          <cell r="L7500" t="str">
            <v>Airbus</v>
          </cell>
          <cell r="M7500" t="str">
            <v>Airbus A350-1000neo</v>
          </cell>
        </row>
        <row r="7501">
          <cell r="A7501">
            <v>656</v>
          </cell>
          <cell r="B7501">
            <v>779</v>
          </cell>
          <cell r="C7501" t="str">
            <v>656#779</v>
          </cell>
          <cell r="D7501">
            <v>50606</v>
          </cell>
          <cell r="E7501">
            <v>1</v>
          </cell>
          <cell r="F7501" t="str">
            <v>A</v>
          </cell>
          <cell r="G7501" t="str">
            <v>A</v>
          </cell>
          <cell r="H7501" t="str">
            <v/>
          </cell>
          <cell r="I7501" t="str">
            <v/>
          </cell>
          <cell r="J7501" t="str">
            <v/>
          </cell>
          <cell r="K7501" t="str">
            <v>Large Commercial Aircraft</v>
          </cell>
          <cell r="L7501" t="str">
            <v>Airbus</v>
          </cell>
          <cell r="M7501" t="str">
            <v>Airbus A350-900neo</v>
          </cell>
        </row>
        <row r="7502">
          <cell r="A7502">
            <v>201</v>
          </cell>
          <cell r="B7502">
            <v>779</v>
          </cell>
          <cell r="C7502" t="str">
            <v>201#779</v>
          </cell>
          <cell r="D7502">
            <v>50606</v>
          </cell>
          <cell r="E7502">
            <v>1</v>
          </cell>
          <cell r="F7502" t="str">
            <v>A</v>
          </cell>
          <cell r="G7502" t="str">
            <v>A</v>
          </cell>
          <cell r="H7502" t="str">
            <v/>
          </cell>
          <cell r="I7502" t="str">
            <v/>
          </cell>
          <cell r="J7502" t="str">
            <v/>
          </cell>
          <cell r="K7502" t="str">
            <v>Large Commercial Aircraft</v>
          </cell>
          <cell r="L7502" t="str">
            <v>Boeing</v>
          </cell>
          <cell r="M7502" t="str">
            <v>Boeing 777: 777-200LR</v>
          </cell>
        </row>
        <row r="7503">
          <cell r="A7503">
            <v>202</v>
          </cell>
          <cell r="B7503">
            <v>779</v>
          </cell>
          <cell r="C7503" t="str">
            <v>202#779</v>
          </cell>
          <cell r="D7503">
            <v>50606</v>
          </cell>
          <cell r="E7503">
            <v>1</v>
          </cell>
          <cell r="F7503" t="str">
            <v>A</v>
          </cell>
          <cell r="G7503" t="str">
            <v>A</v>
          </cell>
          <cell r="H7503" t="str">
            <v/>
          </cell>
          <cell r="I7503" t="str">
            <v/>
          </cell>
          <cell r="J7503" t="str">
            <v/>
          </cell>
          <cell r="K7503" t="str">
            <v>Large Commercial Aircraft</v>
          </cell>
          <cell r="L7503" t="str">
            <v>Boeing</v>
          </cell>
          <cell r="M7503" t="str">
            <v>Boeing 777: 777-300ER</v>
          </cell>
        </row>
        <row r="7504">
          <cell r="A7504">
            <v>203</v>
          </cell>
          <cell r="B7504">
            <v>779</v>
          </cell>
          <cell r="C7504" t="str">
            <v>203#779</v>
          </cell>
          <cell r="D7504">
            <v>50606</v>
          </cell>
          <cell r="E7504">
            <v>1</v>
          </cell>
          <cell r="F7504" t="str">
            <v>A</v>
          </cell>
          <cell r="G7504" t="str">
            <v>A</v>
          </cell>
          <cell r="H7504" t="str">
            <v/>
          </cell>
          <cell r="I7504" t="str">
            <v/>
          </cell>
          <cell r="J7504" t="str">
            <v/>
          </cell>
          <cell r="K7504" t="str">
            <v>Large Commercial Aircraft</v>
          </cell>
          <cell r="L7504" t="str">
            <v>Boeing</v>
          </cell>
          <cell r="M7504" t="str">
            <v>Boeing 777X: 777-8</v>
          </cell>
        </row>
        <row r="7505">
          <cell r="A7505">
            <v>204</v>
          </cell>
          <cell r="B7505">
            <v>779</v>
          </cell>
          <cell r="C7505" t="str">
            <v>204#779</v>
          </cell>
          <cell r="D7505">
            <v>50606</v>
          </cell>
          <cell r="E7505">
            <v>1</v>
          </cell>
          <cell r="F7505" t="str">
            <v>A</v>
          </cell>
          <cell r="G7505" t="str">
            <v>A</v>
          </cell>
          <cell r="H7505" t="str">
            <v/>
          </cell>
          <cell r="I7505" t="str">
            <v/>
          </cell>
          <cell r="J7505" t="str">
            <v/>
          </cell>
          <cell r="K7505" t="str">
            <v>Large Commercial Aircraft</v>
          </cell>
          <cell r="L7505" t="str">
            <v>Boeing</v>
          </cell>
          <cell r="M7505" t="str">
            <v>Boeing 777X: 777-9</v>
          </cell>
        </row>
        <row r="7506">
          <cell r="A7506">
            <v>200</v>
          </cell>
          <cell r="B7506">
            <v>779</v>
          </cell>
          <cell r="C7506" t="str">
            <v>200#779</v>
          </cell>
          <cell r="D7506">
            <v>50606</v>
          </cell>
          <cell r="E7506">
            <v>1</v>
          </cell>
          <cell r="F7506" t="str">
            <v>A</v>
          </cell>
          <cell r="G7506" t="str">
            <v>A</v>
          </cell>
          <cell r="H7506" t="str">
            <v/>
          </cell>
          <cell r="I7506" t="str">
            <v/>
          </cell>
          <cell r="J7506" t="str">
            <v/>
          </cell>
          <cell r="K7506" t="str">
            <v>Large Commercial Aircraft</v>
          </cell>
          <cell r="L7506" t="str">
            <v>Boeing</v>
          </cell>
          <cell r="M7506" t="str">
            <v>Boeing 787 Dreamliner: 787-10</v>
          </cell>
        </row>
        <row r="7507">
          <cell r="A7507">
            <v>509</v>
          </cell>
          <cell r="B7507">
            <v>779</v>
          </cell>
          <cell r="C7507" t="str">
            <v>509#779</v>
          </cell>
          <cell r="D7507">
            <v>50606</v>
          </cell>
          <cell r="E7507">
            <v>1</v>
          </cell>
          <cell r="F7507" t="str">
            <v>A</v>
          </cell>
          <cell r="G7507" t="str">
            <v>A</v>
          </cell>
          <cell r="H7507" t="str">
            <v/>
          </cell>
          <cell r="I7507" t="str">
            <v/>
          </cell>
          <cell r="J7507" t="str">
            <v/>
          </cell>
          <cell r="K7507" t="str">
            <v>Large Commercial Aircraft</v>
          </cell>
          <cell r="L7507" t="str">
            <v>Boeing</v>
          </cell>
          <cell r="M7507" t="str">
            <v>Boeing 787 Dreamliner: 787-10</v>
          </cell>
        </row>
        <row r="7508">
          <cell r="A7508">
            <v>198</v>
          </cell>
          <cell r="B7508">
            <v>779</v>
          </cell>
          <cell r="C7508" t="str">
            <v>198#779</v>
          </cell>
          <cell r="D7508">
            <v>50606</v>
          </cell>
          <cell r="E7508">
            <v>1</v>
          </cell>
          <cell r="F7508" t="str">
            <v>A</v>
          </cell>
          <cell r="G7508" t="str">
            <v>A</v>
          </cell>
          <cell r="H7508" t="str">
            <v/>
          </cell>
          <cell r="I7508" t="str">
            <v/>
          </cell>
          <cell r="J7508" t="str">
            <v/>
          </cell>
          <cell r="K7508" t="str">
            <v>Large Commercial Aircraft</v>
          </cell>
          <cell r="L7508" t="str">
            <v>Boeing</v>
          </cell>
          <cell r="M7508" t="str">
            <v>Boeing 787 Dreamliner: 787-8</v>
          </cell>
        </row>
        <row r="7509">
          <cell r="A7509">
            <v>507</v>
          </cell>
          <cell r="B7509">
            <v>779</v>
          </cell>
          <cell r="C7509" t="str">
            <v>507#779</v>
          </cell>
          <cell r="D7509">
            <v>50606</v>
          </cell>
          <cell r="E7509">
            <v>1</v>
          </cell>
          <cell r="F7509" t="str">
            <v>A</v>
          </cell>
          <cell r="G7509" t="str">
            <v>A</v>
          </cell>
          <cell r="H7509" t="str">
            <v/>
          </cell>
          <cell r="I7509" t="str">
            <v/>
          </cell>
          <cell r="J7509" t="str">
            <v/>
          </cell>
          <cell r="K7509" t="str">
            <v>Large Commercial Aircraft</v>
          </cell>
          <cell r="L7509" t="str">
            <v>Boeing</v>
          </cell>
          <cell r="M7509" t="str">
            <v>Boeing 787 Dreamliner: 787-8</v>
          </cell>
        </row>
        <row r="7510">
          <cell r="A7510">
            <v>199</v>
          </cell>
          <cell r="B7510">
            <v>779</v>
          </cell>
          <cell r="C7510" t="str">
            <v>199#779</v>
          </cell>
          <cell r="D7510">
            <v>50606</v>
          </cell>
          <cell r="E7510">
            <v>1</v>
          </cell>
          <cell r="F7510" t="str">
            <v>A</v>
          </cell>
          <cell r="G7510" t="str">
            <v>A</v>
          </cell>
          <cell r="H7510">
            <v>50000</v>
          </cell>
          <cell r="I7510">
            <v>1.2120000000000001E-2</v>
          </cell>
          <cell r="J7510" t="str">
            <v/>
          </cell>
          <cell r="K7510" t="str">
            <v>Large Commercial Aircraft</v>
          </cell>
          <cell r="L7510" t="str">
            <v>Boeing</v>
          </cell>
          <cell r="M7510" t="str">
            <v>Boeing 787 Dreamliner: 787-9</v>
          </cell>
        </row>
        <row r="7511">
          <cell r="A7511">
            <v>508</v>
          </cell>
          <cell r="B7511">
            <v>779</v>
          </cell>
          <cell r="C7511" t="str">
            <v>508#779</v>
          </cell>
          <cell r="D7511">
            <v>50606</v>
          </cell>
          <cell r="E7511">
            <v>1</v>
          </cell>
          <cell r="F7511" t="str">
            <v>A</v>
          </cell>
          <cell r="G7511" t="str">
            <v>A</v>
          </cell>
          <cell r="H7511" t="str">
            <v/>
          </cell>
          <cell r="I7511" t="str">
            <v/>
          </cell>
          <cell r="J7511" t="str">
            <v/>
          </cell>
          <cell r="K7511" t="str">
            <v>Large Commercial Aircraft</v>
          </cell>
          <cell r="L7511" t="str">
            <v>Boeing</v>
          </cell>
          <cell r="M7511" t="str">
            <v>Boeing 787 Dreamliner: 787-9</v>
          </cell>
        </row>
        <row r="7512">
          <cell r="A7512">
            <v>16</v>
          </cell>
          <cell r="B7512">
            <v>779</v>
          </cell>
          <cell r="C7512" t="str">
            <v>16#779</v>
          </cell>
          <cell r="D7512">
            <v>50606</v>
          </cell>
          <cell r="E7512">
            <v>1</v>
          </cell>
          <cell r="F7512" t="str">
            <v>A</v>
          </cell>
          <cell r="G7512" t="str">
            <v>A</v>
          </cell>
          <cell r="H7512" t="str">
            <v/>
          </cell>
          <cell r="I7512" t="str">
            <v/>
          </cell>
          <cell r="J7512" t="str">
            <v/>
          </cell>
          <cell r="K7512" t="str">
            <v>Large Commercial Aircraft</v>
          </cell>
          <cell r="L7512" t="str">
            <v>Boeing</v>
          </cell>
          <cell r="M7512" t="str">
            <v>Boeing 747-8I</v>
          </cell>
        </row>
        <row r="7513">
          <cell r="A7513">
            <v>567</v>
          </cell>
          <cell r="B7513">
            <v>780</v>
          </cell>
          <cell r="C7513" t="str">
            <v>567#780</v>
          </cell>
          <cell r="D7513">
            <v>24461</v>
          </cell>
          <cell r="E7513">
            <v>2</v>
          </cell>
          <cell r="F7513" t="str">
            <v>A</v>
          </cell>
          <cell r="G7513" t="str">
            <v>A</v>
          </cell>
          <cell r="H7513" t="str">
            <v/>
          </cell>
          <cell r="I7513" t="str">
            <v/>
          </cell>
          <cell r="J7513" t="str">
            <v/>
          </cell>
          <cell r="K7513" t="str">
            <v>Freighter</v>
          </cell>
          <cell r="L7513" t="str">
            <v>Boeing</v>
          </cell>
          <cell r="M7513" t="str">
            <v>Boeing 747-8F</v>
          </cell>
        </row>
        <row r="7514">
          <cell r="A7514">
            <v>664</v>
          </cell>
          <cell r="B7514">
            <v>780</v>
          </cell>
          <cell r="C7514" t="str">
            <v>664#780</v>
          </cell>
          <cell r="D7514">
            <v>24461</v>
          </cell>
          <cell r="E7514">
            <v>2</v>
          </cell>
          <cell r="F7514" t="str">
            <v>A</v>
          </cell>
          <cell r="G7514" t="str">
            <v>A</v>
          </cell>
          <cell r="H7514" t="str">
            <v/>
          </cell>
          <cell r="I7514" t="str">
            <v/>
          </cell>
          <cell r="J7514" t="str">
            <v/>
          </cell>
          <cell r="K7514" t="str">
            <v>Freighter</v>
          </cell>
          <cell r="L7514" t="str">
            <v>Boeing</v>
          </cell>
          <cell r="M7514" t="str">
            <v>Boeing 777-300 ERSF</v>
          </cell>
        </row>
        <row r="7515">
          <cell r="A7515">
            <v>568</v>
          </cell>
          <cell r="B7515">
            <v>780</v>
          </cell>
          <cell r="C7515" t="str">
            <v>568#780</v>
          </cell>
          <cell r="D7515">
            <v>24461</v>
          </cell>
          <cell r="E7515">
            <v>2</v>
          </cell>
          <cell r="F7515" t="str">
            <v>A</v>
          </cell>
          <cell r="G7515" t="str">
            <v>A</v>
          </cell>
          <cell r="H7515" t="str">
            <v/>
          </cell>
          <cell r="I7515" t="str">
            <v/>
          </cell>
          <cell r="J7515" t="str">
            <v/>
          </cell>
          <cell r="K7515" t="str">
            <v>Freighter</v>
          </cell>
          <cell r="L7515" t="str">
            <v>Boeing</v>
          </cell>
          <cell r="M7515" t="str">
            <v>Boeing 777F</v>
          </cell>
        </row>
        <row r="7516">
          <cell r="A7516">
            <v>298</v>
          </cell>
          <cell r="B7516">
            <v>780</v>
          </cell>
          <cell r="C7516" t="str">
            <v>298#780</v>
          </cell>
          <cell r="D7516">
            <v>24461</v>
          </cell>
          <cell r="E7516">
            <v>2</v>
          </cell>
          <cell r="F7516" t="str">
            <v>A</v>
          </cell>
          <cell r="G7516" t="str">
            <v>A</v>
          </cell>
          <cell r="H7516" t="str">
            <v/>
          </cell>
          <cell r="I7516" t="str">
            <v/>
          </cell>
          <cell r="J7516" t="str">
            <v/>
          </cell>
          <cell r="K7516" t="str">
            <v>Business Jet</v>
          </cell>
          <cell r="L7516" t="str">
            <v>Boeing</v>
          </cell>
          <cell r="M7516" t="str">
            <v>Boeing BBJ 777</v>
          </cell>
        </row>
        <row r="7517">
          <cell r="A7517">
            <v>554</v>
          </cell>
          <cell r="B7517">
            <v>780</v>
          </cell>
          <cell r="C7517" t="str">
            <v>554#780</v>
          </cell>
          <cell r="D7517">
            <v>24461</v>
          </cell>
          <cell r="E7517">
            <v>2</v>
          </cell>
          <cell r="F7517" t="str">
            <v>A</v>
          </cell>
          <cell r="G7517" t="str">
            <v>A</v>
          </cell>
          <cell r="H7517" t="str">
            <v/>
          </cell>
          <cell r="I7517" t="str">
            <v/>
          </cell>
          <cell r="J7517" t="str">
            <v/>
          </cell>
          <cell r="K7517" t="str">
            <v>Business Jet</v>
          </cell>
          <cell r="L7517" t="str">
            <v>Boeing</v>
          </cell>
          <cell r="M7517" t="str">
            <v>Boeing BBJ 787</v>
          </cell>
        </row>
        <row r="7518">
          <cell r="A7518">
            <v>555</v>
          </cell>
          <cell r="B7518">
            <v>780</v>
          </cell>
          <cell r="C7518" t="str">
            <v>555#780</v>
          </cell>
          <cell r="D7518">
            <v>24461</v>
          </cell>
          <cell r="E7518">
            <v>2</v>
          </cell>
          <cell r="F7518" t="str">
            <v>A</v>
          </cell>
          <cell r="G7518" t="str">
            <v>A</v>
          </cell>
          <cell r="H7518" t="str">
            <v/>
          </cell>
          <cell r="I7518" t="str">
            <v/>
          </cell>
          <cell r="J7518" t="str">
            <v/>
          </cell>
          <cell r="K7518" t="str">
            <v>Business Jet</v>
          </cell>
          <cell r="L7518" t="str">
            <v>Boeing</v>
          </cell>
          <cell r="M7518" t="str">
            <v>Boeing BBJ 787</v>
          </cell>
        </row>
        <row r="7519">
          <cell r="A7519">
            <v>594</v>
          </cell>
          <cell r="B7519">
            <v>780</v>
          </cell>
          <cell r="C7519" t="str">
            <v>594#780</v>
          </cell>
          <cell r="D7519">
            <v>24461</v>
          </cell>
          <cell r="E7519">
            <v>2</v>
          </cell>
          <cell r="F7519" t="str">
            <v>A</v>
          </cell>
          <cell r="G7519" t="str">
            <v>A</v>
          </cell>
          <cell r="H7519" t="str">
            <v/>
          </cell>
          <cell r="I7519" t="str">
            <v/>
          </cell>
          <cell r="J7519" t="str">
            <v/>
          </cell>
          <cell r="K7519" t="str">
            <v>Business Jet</v>
          </cell>
          <cell r="L7519" t="str">
            <v>Boeing</v>
          </cell>
          <cell r="M7519" t="str">
            <v>Boeing 747-8 VIP</v>
          </cell>
        </row>
        <row r="7520">
          <cell r="A7520">
            <v>6</v>
          </cell>
          <cell r="B7520">
            <v>780</v>
          </cell>
          <cell r="C7520" t="str">
            <v>6#780</v>
          </cell>
          <cell r="D7520">
            <v>24461</v>
          </cell>
          <cell r="E7520">
            <v>2</v>
          </cell>
          <cell r="F7520" t="str">
            <v>A</v>
          </cell>
          <cell r="G7520" t="str">
            <v>A</v>
          </cell>
          <cell r="H7520" t="str">
            <v/>
          </cell>
          <cell r="I7520" t="str">
            <v/>
          </cell>
          <cell r="J7520" t="str">
            <v/>
          </cell>
          <cell r="K7520" t="str">
            <v>Large Commercial Aircraft</v>
          </cell>
          <cell r="L7520" t="str">
            <v>Airbus</v>
          </cell>
          <cell r="M7520" t="str">
            <v>Airbus A350 XWB - A350-900</v>
          </cell>
        </row>
        <row r="7521">
          <cell r="A7521">
            <v>7</v>
          </cell>
          <cell r="B7521">
            <v>780</v>
          </cell>
          <cell r="C7521" t="str">
            <v>7#780</v>
          </cell>
          <cell r="D7521">
            <v>24461</v>
          </cell>
          <cell r="E7521">
            <v>2</v>
          </cell>
          <cell r="F7521" t="str">
            <v>A</v>
          </cell>
          <cell r="G7521" t="str">
            <v>A</v>
          </cell>
          <cell r="H7521" t="str">
            <v/>
          </cell>
          <cell r="I7521" t="str">
            <v/>
          </cell>
          <cell r="J7521" t="str">
            <v/>
          </cell>
          <cell r="K7521" t="str">
            <v>Large Commercial Aircraft</v>
          </cell>
          <cell r="L7521" t="str">
            <v>Airbus</v>
          </cell>
          <cell r="M7521" t="str">
            <v>Airbus A350-1000</v>
          </cell>
        </row>
        <row r="7522">
          <cell r="A7522">
            <v>657</v>
          </cell>
          <cell r="B7522">
            <v>780</v>
          </cell>
          <cell r="C7522" t="str">
            <v>657#780</v>
          </cell>
          <cell r="D7522">
            <v>24461</v>
          </cell>
          <cell r="E7522">
            <v>2</v>
          </cell>
          <cell r="F7522" t="str">
            <v>A</v>
          </cell>
          <cell r="G7522" t="str">
            <v>A</v>
          </cell>
          <cell r="H7522" t="str">
            <v/>
          </cell>
          <cell r="I7522" t="str">
            <v/>
          </cell>
          <cell r="J7522" t="str">
            <v/>
          </cell>
          <cell r="K7522" t="str">
            <v>Large Commercial Aircraft</v>
          </cell>
          <cell r="L7522" t="str">
            <v>Airbus</v>
          </cell>
          <cell r="M7522" t="str">
            <v>Airbus A350-1000neo</v>
          </cell>
        </row>
        <row r="7523">
          <cell r="A7523">
            <v>656</v>
          </cell>
          <cell r="B7523">
            <v>780</v>
          </cell>
          <cell r="C7523" t="str">
            <v>656#780</v>
          </cell>
          <cell r="D7523">
            <v>24461</v>
          </cell>
          <cell r="E7523">
            <v>2</v>
          </cell>
          <cell r="F7523" t="str">
            <v>A</v>
          </cell>
          <cell r="G7523" t="str">
            <v>A</v>
          </cell>
          <cell r="H7523" t="str">
            <v/>
          </cell>
          <cell r="I7523" t="str">
            <v/>
          </cell>
          <cell r="J7523" t="str">
            <v/>
          </cell>
          <cell r="K7523" t="str">
            <v>Large Commercial Aircraft</v>
          </cell>
          <cell r="L7523" t="str">
            <v>Airbus</v>
          </cell>
          <cell r="M7523" t="str">
            <v>Airbus A350-900neo</v>
          </cell>
        </row>
        <row r="7524">
          <cell r="A7524">
            <v>201</v>
          </cell>
          <cell r="B7524">
            <v>780</v>
          </cell>
          <cell r="C7524" t="str">
            <v>201#780</v>
          </cell>
          <cell r="D7524">
            <v>24461</v>
          </cell>
          <cell r="E7524">
            <v>2</v>
          </cell>
          <cell r="F7524" t="str">
            <v>A</v>
          </cell>
          <cell r="G7524" t="str">
            <v>A</v>
          </cell>
          <cell r="H7524" t="str">
            <v/>
          </cell>
          <cell r="I7524" t="str">
            <v/>
          </cell>
          <cell r="J7524" t="str">
            <v/>
          </cell>
          <cell r="K7524" t="str">
            <v>Large Commercial Aircraft</v>
          </cell>
          <cell r="L7524" t="str">
            <v>Boeing</v>
          </cell>
          <cell r="M7524" t="str">
            <v>Boeing 777: 777-200LR</v>
          </cell>
        </row>
        <row r="7525">
          <cell r="A7525">
            <v>202</v>
          </cell>
          <cell r="B7525">
            <v>780</v>
          </cell>
          <cell r="C7525" t="str">
            <v>202#780</v>
          </cell>
          <cell r="D7525">
            <v>24461</v>
          </cell>
          <cell r="E7525">
            <v>2</v>
          </cell>
          <cell r="F7525" t="str">
            <v>A</v>
          </cell>
          <cell r="G7525" t="str">
            <v>A</v>
          </cell>
          <cell r="H7525" t="str">
            <v/>
          </cell>
          <cell r="I7525" t="str">
            <v/>
          </cell>
          <cell r="J7525" t="str">
            <v/>
          </cell>
          <cell r="K7525" t="str">
            <v>Large Commercial Aircraft</v>
          </cell>
          <cell r="L7525" t="str">
            <v>Boeing</v>
          </cell>
          <cell r="M7525" t="str">
            <v>Boeing 777: 777-300ER</v>
          </cell>
        </row>
        <row r="7526">
          <cell r="A7526">
            <v>203</v>
          </cell>
          <cell r="B7526">
            <v>780</v>
          </cell>
          <cell r="C7526" t="str">
            <v>203#780</v>
          </cell>
          <cell r="D7526">
            <v>24461</v>
          </cell>
          <cell r="E7526">
            <v>2</v>
          </cell>
          <cell r="F7526" t="str">
            <v>A</v>
          </cell>
          <cell r="G7526" t="str">
            <v>A</v>
          </cell>
          <cell r="H7526" t="str">
            <v/>
          </cell>
          <cell r="I7526" t="str">
            <v/>
          </cell>
          <cell r="J7526" t="str">
            <v/>
          </cell>
          <cell r="K7526" t="str">
            <v>Large Commercial Aircraft</v>
          </cell>
          <cell r="L7526" t="str">
            <v>Boeing</v>
          </cell>
          <cell r="M7526" t="str">
            <v>Boeing 777X: 777-8</v>
          </cell>
        </row>
        <row r="7527">
          <cell r="A7527">
            <v>204</v>
          </cell>
          <cell r="B7527">
            <v>780</v>
          </cell>
          <cell r="C7527" t="str">
            <v>204#780</v>
          </cell>
          <cell r="D7527">
            <v>24461</v>
          </cell>
          <cell r="E7527">
            <v>2</v>
          </cell>
          <cell r="F7527" t="str">
            <v>A</v>
          </cell>
          <cell r="G7527" t="str">
            <v>A</v>
          </cell>
          <cell r="H7527" t="str">
            <v/>
          </cell>
          <cell r="I7527" t="str">
            <v/>
          </cell>
          <cell r="J7527" t="str">
            <v/>
          </cell>
          <cell r="K7527" t="str">
            <v>Large Commercial Aircraft</v>
          </cell>
          <cell r="L7527" t="str">
            <v>Boeing</v>
          </cell>
          <cell r="M7527" t="str">
            <v>Boeing 777X: 777-9</v>
          </cell>
        </row>
        <row r="7528">
          <cell r="A7528">
            <v>200</v>
          </cell>
          <cell r="B7528">
            <v>780</v>
          </cell>
          <cell r="C7528" t="str">
            <v>200#780</v>
          </cell>
          <cell r="D7528">
            <v>24461</v>
          </cell>
          <cell r="E7528">
            <v>2</v>
          </cell>
          <cell r="F7528" t="str">
            <v>A</v>
          </cell>
          <cell r="G7528" t="str">
            <v>A</v>
          </cell>
          <cell r="H7528" t="str">
            <v/>
          </cell>
          <cell r="I7528" t="str">
            <v/>
          </cell>
          <cell r="J7528" t="str">
            <v/>
          </cell>
          <cell r="K7528" t="str">
            <v>Large Commercial Aircraft</v>
          </cell>
          <cell r="L7528" t="str">
            <v>Boeing</v>
          </cell>
          <cell r="M7528" t="str">
            <v>Boeing 787 Dreamliner: 787-10</v>
          </cell>
        </row>
        <row r="7529">
          <cell r="A7529">
            <v>509</v>
          </cell>
          <cell r="B7529">
            <v>780</v>
          </cell>
          <cell r="C7529" t="str">
            <v>509#780</v>
          </cell>
          <cell r="D7529">
            <v>24461</v>
          </cell>
          <cell r="E7529">
            <v>2</v>
          </cell>
          <cell r="F7529" t="str">
            <v>A</v>
          </cell>
          <cell r="G7529" t="str">
            <v>A</v>
          </cell>
          <cell r="H7529" t="str">
            <v/>
          </cell>
          <cell r="I7529" t="str">
            <v/>
          </cell>
          <cell r="J7529" t="str">
            <v/>
          </cell>
          <cell r="K7529" t="str">
            <v>Large Commercial Aircraft</v>
          </cell>
          <cell r="L7529" t="str">
            <v>Boeing</v>
          </cell>
          <cell r="M7529" t="str">
            <v>Boeing 787 Dreamliner: 787-10</v>
          </cell>
        </row>
        <row r="7530">
          <cell r="A7530">
            <v>198</v>
          </cell>
          <cell r="B7530">
            <v>780</v>
          </cell>
          <cell r="C7530" t="str">
            <v>198#780</v>
          </cell>
          <cell r="D7530">
            <v>24461</v>
          </cell>
          <cell r="E7530">
            <v>2</v>
          </cell>
          <cell r="F7530" t="str">
            <v>A</v>
          </cell>
          <cell r="G7530" t="str">
            <v>A</v>
          </cell>
          <cell r="H7530" t="str">
            <v/>
          </cell>
          <cell r="I7530" t="str">
            <v/>
          </cell>
          <cell r="J7530" t="str">
            <v/>
          </cell>
          <cell r="K7530" t="str">
            <v>Large Commercial Aircraft</v>
          </cell>
          <cell r="L7530" t="str">
            <v>Boeing</v>
          </cell>
          <cell r="M7530" t="str">
            <v>Boeing 787 Dreamliner: 787-8</v>
          </cell>
        </row>
        <row r="7531">
          <cell r="A7531">
            <v>507</v>
          </cell>
          <cell r="B7531">
            <v>780</v>
          </cell>
          <cell r="C7531" t="str">
            <v>507#780</v>
          </cell>
          <cell r="D7531">
            <v>24461</v>
          </cell>
          <cell r="E7531">
            <v>2</v>
          </cell>
          <cell r="F7531" t="str">
            <v>A</v>
          </cell>
          <cell r="G7531" t="str">
            <v>A</v>
          </cell>
          <cell r="H7531" t="str">
            <v/>
          </cell>
          <cell r="I7531" t="str">
            <v/>
          </cell>
          <cell r="J7531" t="str">
            <v/>
          </cell>
          <cell r="K7531" t="str">
            <v>Large Commercial Aircraft</v>
          </cell>
          <cell r="L7531" t="str">
            <v>Boeing</v>
          </cell>
          <cell r="M7531" t="str">
            <v>Boeing 787 Dreamliner: 787-8</v>
          </cell>
        </row>
        <row r="7532">
          <cell r="A7532">
            <v>199</v>
          </cell>
          <cell r="B7532">
            <v>780</v>
          </cell>
          <cell r="C7532" t="str">
            <v>199#780</v>
          </cell>
          <cell r="D7532">
            <v>24461</v>
          </cell>
          <cell r="E7532">
            <v>2</v>
          </cell>
          <cell r="F7532" t="str">
            <v>A</v>
          </cell>
          <cell r="G7532" t="str">
            <v>A</v>
          </cell>
          <cell r="H7532">
            <v>25000</v>
          </cell>
          <cell r="I7532">
            <v>-2.1559999999999999E-2</v>
          </cell>
          <cell r="J7532" t="str">
            <v/>
          </cell>
          <cell r="K7532" t="str">
            <v>Large Commercial Aircraft</v>
          </cell>
          <cell r="L7532" t="str">
            <v>Boeing</v>
          </cell>
          <cell r="M7532" t="str">
            <v>Boeing 787 Dreamliner: 787-9</v>
          </cell>
        </row>
        <row r="7533">
          <cell r="A7533">
            <v>508</v>
          </cell>
          <cell r="B7533">
            <v>780</v>
          </cell>
          <cell r="C7533" t="str">
            <v>508#780</v>
          </cell>
          <cell r="D7533">
            <v>24461</v>
          </cell>
          <cell r="E7533">
            <v>2</v>
          </cell>
          <cell r="F7533" t="str">
            <v>A</v>
          </cell>
          <cell r="G7533" t="str">
            <v>A</v>
          </cell>
          <cell r="H7533" t="str">
            <v/>
          </cell>
          <cell r="I7533" t="str">
            <v/>
          </cell>
          <cell r="J7533" t="str">
            <v/>
          </cell>
          <cell r="K7533" t="str">
            <v>Large Commercial Aircraft</v>
          </cell>
          <cell r="L7533" t="str">
            <v>Boeing</v>
          </cell>
          <cell r="M7533" t="str">
            <v>Boeing 787 Dreamliner: 787-9</v>
          </cell>
        </row>
        <row r="7534">
          <cell r="A7534">
            <v>16</v>
          </cell>
          <cell r="B7534">
            <v>780</v>
          </cell>
          <cell r="C7534" t="str">
            <v>16#780</v>
          </cell>
          <cell r="D7534">
            <v>24461</v>
          </cell>
          <cell r="E7534">
            <v>2</v>
          </cell>
          <cell r="F7534" t="str">
            <v>A</v>
          </cell>
          <cell r="G7534" t="str">
            <v>A</v>
          </cell>
          <cell r="H7534" t="str">
            <v/>
          </cell>
          <cell r="I7534" t="str">
            <v/>
          </cell>
          <cell r="J7534" t="str">
            <v/>
          </cell>
          <cell r="K7534" t="str">
            <v>Large Commercial Aircraft</v>
          </cell>
          <cell r="L7534" t="str">
            <v>Boeing</v>
          </cell>
          <cell r="M7534" t="str">
            <v>Boeing 747-8I</v>
          </cell>
        </row>
        <row r="7535">
          <cell r="A7535">
            <v>567</v>
          </cell>
          <cell r="B7535">
            <v>781</v>
          </cell>
          <cell r="C7535" t="str">
            <v>567#781</v>
          </cell>
          <cell r="D7535">
            <v>34245</v>
          </cell>
          <cell r="E7535">
            <v>1</v>
          </cell>
          <cell r="F7535" t="str">
            <v>A</v>
          </cell>
          <cell r="G7535" t="str">
            <v>A</v>
          </cell>
          <cell r="H7535" t="str">
            <v/>
          </cell>
          <cell r="I7535" t="str">
            <v/>
          </cell>
          <cell r="J7535" t="str">
            <v/>
          </cell>
          <cell r="K7535" t="str">
            <v>Freighter</v>
          </cell>
          <cell r="L7535" t="str">
            <v>Boeing</v>
          </cell>
          <cell r="M7535" t="str">
            <v>Boeing 747-8F</v>
          </cell>
        </row>
        <row r="7536">
          <cell r="A7536">
            <v>664</v>
          </cell>
          <cell r="B7536">
            <v>781</v>
          </cell>
          <cell r="C7536" t="str">
            <v>664#781</v>
          </cell>
          <cell r="D7536">
            <v>34245</v>
          </cell>
          <cell r="E7536">
            <v>1</v>
          </cell>
          <cell r="F7536" t="str">
            <v>A</v>
          </cell>
          <cell r="G7536" t="str">
            <v>A</v>
          </cell>
          <cell r="H7536" t="str">
            <v/>
          </cell>
          <cell r="I7536" t="str">
            <v/>
          </cell>
          <cell r="J7536" t="str">
            <v/>
          </cell>
          <cell r="K7536" t="str">
            <v>Freighter</v>
          </cell>
          <cell r="L7536" t="str">
            <v>Boeing</v>
          </cell>
          <cell r="M7536" t="str">
            <v>Boeing 777-300 ERSF</v>
          </cell>
        </row>
        <row r="7537">
          <cell r="A7537">
            <v>568</v>
          </cell>
          <cell r="B7537">
            <v>781</v>
          </cell>
          <cell r="C7537" t="str">
            <v>568#781</v>
          </cell>
          <cell r="D7537">
            <v>34245</v>
          </cell>
          <cell r="E7537">
            <v>1</v>
          </cell>
          <cell r="F7537" t="str">
            <v>A</v>
          </cell>
          <cell r="G7537" t="str">
            <v>A</v>
          </cell>
          <cell r="H7537" t="str">
            <v/>
          </cell>
          <cell r="I7537" t="str">
            <v/>
          </cell>
          <cell r="J7537" t="str">
            <v/>
          </cell>
          <cell r="K7537" t="str">
            <v>Freighter</v>
          </cell>
          <cell r="L7537" t="str">
            <v>Boeing</v>
          </cell>
          <cell r="M7537" t="str">
            <v>Boeing 777F</v>
          </cell>
        </row>
        <row r="7538">
          <cell r="A7538">
            <v>298</v>
          </cell>
          <cell r="B7538">
            <v>781</v>
          </cell>
          <cell r="C7538" t="str">
            <v>298#781</v>
          </cell>
          <cell r="D7538">
            <v>34245</v>
          </cell>
          <cell r="E7538">
            <v>1</v>
          </cell>
          <cell r="F7538" t="str">
            <v>A</v>
          </cell>
          <cell r="G7538" t="str">
            <v>A</v>
          </cell>
          <cell r="H7538" t="str">
            <v/>
          </cell>
          <cell r="I7538" t="str">
            <v/>
          </cell>
          <cell r="J7538" t="str">
            <v/>
          </cell>
          <cell r="K7538" t="str">
            <v>Business Jet</v>
          </cell>
          <cell r="L7538" t="str">
            <v>Boeing</v>
          </cell>
          <cell r="M7538" t="str">
            <v>Boeing BBJ 777</v>
          </cell>
        </row>
        <row r="7539">
          <cell r="A7539">
            <v>554</v>
          </cell>
          <cell r="B7539">
            <v>781</v>
          </cell>
          <cell r="C7539" t="str">
            <v>554#781</v>
          </cell>
          <cell r="D7539">
            <v>34245</v>
          </cell>
          <cell r="E7539">
            <v>1</v>
          </cell>
          <cell r="F7539" t="str">
            <v>A</v>
          </cell>
          <cell r="G7539" t="str">
            <v>A</v>
          </cell>
          <cell r="H7539" t="str">
            <v/>
          </cell>
          <cell r="I7539" t="str">
            <v/>
          </cell>
          <cell r="J7539" t="str">
            <v/>
          </cell>
          <cell r="K7539" t="str">
            <v>Business Jet</v>
          </cell>
          <cell r="L7539" t="str">
            <v>Boeing</v>
          </cell>
          <cell r="M7539" t="str">
            <v>Boeing BBJ 787</v>
          </cell>
        </row>
        <row r="7540">
          <cell r="A7540">
            <v>555</v>
          </cell>
          <cell r="B7540">
            <v>781</v>
          </cell>
          <cell r="C7540" t="str">
            <v>555#781</v>
          </cell>
          <cell r="D7540">
            <v>34245</v>
          </cell>
          <cell r="E7540">
            <v>1</v>
          </cell>
          <cell r="F7540" t="str">
            <v>A</v>
          </cell>
          <cell r="G7540" t="str">
            <v>A</v>
          </cell>
          <cell r="H7540" t="str">
            <v/>
          </cell>
          <cell r="I7540" t="str">
            <v/>
          </cell>
          <cell r="J7540" t="str">
            <v/>
          </cell>
          <cell r="K7540" t="str">
            <v>Business Jet</v>
          </cell>
          <cell r="L7540" t="str">
            <v>Boeing</v>
          </cell>
          <cell r="M7540" t="str">
            <v>Boeing BBJ 787</v>
          </cell>
        </row>
        <row r="7541">
          <cell r="A7541">
            <v>594</v>
          </cell>
          <cell r="B7541">
            <v>781</v>
          </cell>
          <cell r="C7541" t="str">
            <v>594#781</v>
          </cell>
          <cell r="D7541">
            <v>34245</v>
          </cell>
          <cell r="E7541">
            <v>1</v>
          </cell>
          <cell r="F7541" t="str">
            <v>A</v>
          </cell>
          <cell r="G7541" t="str">
            <v>A</v>
          </cell>
          <cell r="H7541" t="str">
            <v/>
          </cell>
          <cell r="I7541" t="str">
            <v/>
          </cell>
          <cell r="J7541" t="str">
            <v/>
          </cell>
          <cell r="K7541" t="str">
            <v>Business Jet</v>
          </cell>
          <cell r="L7541" t="str">
            <v>Boeing</v>
          </cell>
          <cell r="M7541" t="str">
            <v>Boeing 747-8 VIP</v>
          </cell>
        </row>
        <row r="7542">
          <cell r="A7542">
            <v>6</v>
          </cell>
          <cell r="B7542">
            <v>781</v>
          </cell>
          <cell r="C7542" t="str">
            <v>6#781</v>
          </cell>
          <cell r="D7542">
            <v>34245</v>
          </cell>
          <cell r="E7542">
            <v>1</v>
          </cell>
          <cell r="F7542" t="str">
            <v>A</v>
          </cell>
          <cell r="G7542" t="str">
            <v>A</v>
          </cell>
          <cell r="H7542" t="str">
            <v/>
          </cell>
          <cell r="I7542" t="str">
            <v/>
          </cell>
          <cell r="J7542" t="str">
            <v/>
          </cell>
          <cell r="K7542" t="str">
            <v>Large Commercial Aircraft</v>
          </cell>
          <cell r="L7542" t="str">
            <v>Airbus</v>
          </cell>
          <cell r="M7542" t="str">
            <v>Airbus A350 XWB - A350-900</v>
          </cell>
        </row>
        <row r="7543">
          <cell r="A7543">
            <v>7</v>
          </cell>
          <cell r="B7543">
            <v>781</v>
          </cell>
          <cell r="C7543" t="str">
            <v>7#781</v>
          </cell>
          <cell r="D7543">
            <v>34245</v>
          </cell>
          <cell r="E7543">
            <v>1</v>
          </cell>
          <cell r="F7543" t="str">
            <v>A</v>
          </cell>
          <cell r="G7543" t="str">
            <v>A</v>
          </cell>
          <cell r="H7543" t="str">
            <v/>
          </cell>
          <cell r="I7543" t="str">
            <v/>
          </cell>
          <cell r="J7543" t="str">
            <v/>
          </cell>
          <cell r="K7543" t="str">
            <v>Large Commercial Aircraft</v>
          </cell>
          <cell r="L7543" t="str">
            <v>Airbus</v>
          </cell>
          <cell r="M7543" t="str">
            <v>Airbus A350-1000</v>
          </cell>
        </row>
        <row r="7544">
          <cell r="A7544">
            <v>657</v>
          </cell>
          <cell r="B7544">
            <v>781</v>
          </cell>
          <cell r="C7544" t="str">
            <v>657#781</v>
          </cell>
          <cell r="D7544">
            <v>34245</v>
          </cell>
          <cell r="E7544">
            <v>1</v>
          </cell>
          <cell r="F7544" t="str">
            <v>A</v>
          </cell>
          <cell r="G7544" t="str">
            <v>A</v>
          </cell>
          <cell r="H7544" t="str">
            <v/>
          </cell>
          <cell r="I7544" t="str">
            <v/>
          </cell>
          <cell r="J7544" t="str">
            <v/>
          </cell>
          <cell r="K7544" t="str">
            <v>Large Commercial Aircraft</v>
          </cell>
          <cell r="L7544" t="str">
            <v>Airbus</v>
          </cell>
          <cell r="M7544" t="str">
            <v>Airbus A350-1000neo</v>
          </cell>
        </row>
        <row r="7545">
          <cell r="A7545">
            <v>656</v>
          </cell>
          <cell r="B7545">
            <v>781</v>
          </cell>
          <cell r="C7545" t="str">
            <v>656#781</v>
          </cell>
          <cell r="D7545">
            <v>34245</v>
          </cell>
          <cell r="E7545">
            <v>1</v>
          </cell>
          <cell r="F7545" t="str">
            <v>A</v>
          </cell>
          <cell r="G7545" t="str">
            <v>A</v>
          </cell>
          <cell r="H7545" t="str">
            <v/>
          </cell>
          <cell r="I7545" t="str">
            <v/>
          </cell>
          <cell r="J7545" t="str">
            <v/>
          </cell>
          <cell r="K7545" t="str">
            <v>Large Commercial Aircraft</v>
          </cell>
          <cell r="L7545" t="str">
            <v>Airbus</v>
          </cell>
          <cell r="M7545" t="str">
            <v>Airbus A350-900neo</v>
          </cell>
        </row>
        <row r="7546">
          <cell r="A7546">
            <v>201</v>
          </cell>
          <cell r="B7546">
            <v>781</v>
          </cell>
          <cell r="C7546" t="str">
            <v>201#781</v>
          </cell>
          <cell r="D7546">
            <v>34245</v>
          </cell>
          <cell r="E7546">
            <v>1</v>
          </cell>
          <cell r="F7546" t="str">
            <v>A</v>
          </cell>
          <cell r="G7546" t="str">
            <v>A</v>
          </cell>
          <cell r="H7546" t="str">
            <v/>
          </cell>
          <cell r="I7546" t="str">
            <v/>
          </cell>
          <cell r="J7546" t="str">
            <v/>
          </cell>
          <cell r="K7546" t="str">
            <v>Large Commercial Aircraft</v>
          </cell>
          <cell r="L7546" t="str">
            <v>Boeing</v>
          </cell>
          <cell r="M7546" t="str">
            <v>Boeing 777: 777-200LR</v>
          </cell>
        </row>
        <row r="7547">
          <cell r="A7547">
            <v>202</v>
          </cell>
          <cell r="B7547">
            <v>781</v>
          </cell>
          <cell r="C7547" t="str">
            <v>202#781</v>
          </cell>
          <cell r="D7547">
            <v>34245</v>
          </cell>
          <cell r="E7547">
            <v>1</v>
          </cell>
          <cell r="F7547" t="str">
            <v>A</v>
          </cell>
          <cell r="G7547" t="str">
            <v>A</v>
          </cell>
          <cell r="H7547" t="str">
            <v/>
          </cell>
          <cell r="I7547" t="str">
            <v/>
          </cell>
          <cell r="J7547" t="str">
            <v/>
          </cell>
          <cell r="K7547" t="str">
            <v>Large Commercial Aircraft</v>
          </cell>
          <cell r="L7547" t="str">
            <v>Boeing</v>
          </cell>
          <cell r="M7547" t="str">
            <v>Boeing 777: 777-300ER</v>
          </cell>
        </row>
        <row r="7548">
          <cell r="A7548">
            <v>203</v>
          </cell>
          <cell r="B7548">
            <v>781</v>
          </cell>
          <cell r="C7548" t="str">
            <v>203#781</v>
          </cell>
          <cell r="D7548">
            <v>34245</v>
          </cell>
          <cell r="E7548">
            <v>1</v>
          </cell>
          <cell r="F7548" t="str">
            <v>A</v>
          </cell>
          <cell r="G7548" t="str">
            <v>A</v>
          </cell>
          <cell r="H7548" t="str">
            <v/>
          </cell>
          <cell r="I7548" t="str">
            <v/>
          </cell>
          <cell r="J7548" t="str">
            <v/>
          </cell>
          <cell r="K7548" t="str">
            <v>Large Commercial Aircraft</v>
          </cell>
          <cell r="L7548" t="str">
            <v>Boeing</v>
          </cell>
          <cell r="M7548" t="str">
            <v>Boeing 777X: 777-8</v>
          </cell>
        </row>
        <row r="7549">
          <cell r="A7549">
            <v>204</v>
          </cell>
          <cell r="B7549">
            <v>781</v>
          </cell>
          <cell r="C7549" t="str">
            <v>204#781</v>
          </cell>
          <cell r="D7549">
            <v>34245</v>
          </cell>
          <cell r="E7549">
            <v>1</v>
          </cell>
          <cell r="F7549" t="str">
            <v>A</v>
          </cell>
          <cell r="G7549" t="str">
            <v>A</v>
          </cell>
          <cell r="H7549" t="str">
            <v/>
          </cell>
          <cell r="I7549" t="str">
            <v/>
          </cell>
          <cell r="J7549" t="str">
            <v/>
          </cell>
          <cell r="K7549" t="str">
            <v>Large Commercial Aircraft</v>
          </cell>
          <cell r="L7549" t="str">
            <v>Boeing</v>
          </cell>
          <cell r="M7549" t="str">
            <v>Boeing 777X: 777-9</v>
          </cell>
        </row>
        <row r="7550">
          <cell r="A7550">
            <v>200</v>
          </cell>
          <cell r="B7550">
            <v>781</v>
          </cell>
          <cell r="C7550" t="str">
            <v>200#781</v>
          </cell>
          <cell r="D7550">
            <v>34245</v>
          </cell>
          <cell r="E7550">
            <v>1</v>
          </cell>
          <cell r="F7550" t="str">
            <v>A</v>
          </cell>
          <cell r="G7550" t="str">
            <v>A</v>
          </cell>
          <cell r="H7550" t="str">
            <v/>
          </cell>
          <cell r="I7550" t="str">
            <v/>
          </cell>
          <cell r="J7550" t="str">
            <v/>
          </cell>
          <cell r="K7550" t="str">
            <v>Large Commercial Aircraft</v>
          </cell>
          <cell r="L7550" t="str">
            <v>Boeing</v>
          </cell>
          <cell r="M7550" t="str">
            <v>Boeing 787 Dreamliner: 787-10</v>
          </cell>
        </row>
        <row r="7551">
          <cell r="A7551">
            <v>509</v>
          </cell>
          <cell r="B7551">
            <v>781</v>
          </cell>
          <cell r="C7551" t="str">
            <v>509#781</v>
          </cell>
          <cell r="D7551">
            <v>34245</v>
          </cell>
          <cell r="E7551">
            <v>1</v>
          </cell>
          <cell r="F7551" t="str">
            <v>A</v>
          </cell>
          <cell r="G7551" t="str">
            <v>A</v>
          </cell>
          <cell r="H7551" t="str">
            <v/>
          </cell>
          <cell r="I7551" t="str">
            <v/>
          </cell>
          <cell r="J7551" t="str">
            <v/>
          </cell>
          <cell r="K7551" t="str">
            <v>Large Commercial Aircraft</v>
          </cell>
          <cell r="L7551" t="str">
            <v>Boeing</v>
          </cell>
          <cell r="M7551" t="str">
            <v>Boeing 787 Dreamliner: 787-10</v>
          </cell>
        </row>
        <row r="7552">
          <cell r="A7552">
            <v>198</v>
          </cell>
          <cell r="B7552">
            <v>781</v>
          </cell>
          <cell r="C7552" t="str">
            <v>198#781</v>
          </cell>
          <cell r="D7552">
            <v>34245</v>
          </cell>
          <cell r="E7552">
            <v>1</v>
          </cell>
          <cell r="F7552" t="str">
            <v>A</v>
          </cell>
          <cell r="G7552" t="str">
            <v>A</v>
          </cell>
          <cell r="H7552" t="str">
            <v/>
          </cell>
          <cell r="I7552" t="str">
            <v/>
          </cell>
          <cell r="J7552" t="str">
            <v/>
          </cell>
          <cell r="K7552" t="str">
            <v>Large Commercial Aircraft</v>
          </cell>
          <cell r="L7552" t="str">
            <v>Boeing</v>
          </cell>
          <cell r="M7552" t="str">
            <v>Boeing 787 Dreamliner: 787-8</v>
          </cell>
        </row>
        <row r="7553">
          <cell r="A7553">
            <v>507</v>
          </cell>
          <cell r="B7553">
            <v>781</v>
          </cell>
          <cell r="C7553" t="str">
            <v>507#781</v>
          </cell>
          <cell r="D7553">
            <v>34245</v>
          </cell>
          <cell r="E7553">
            <v>1</v>
          </cell>
          <cell r="F7553" t="str">
            <v>A</v>
          </cell>
          <cell r="G7553" t="str">
            <v>A</v>
          </cell>
          <cell r="H7553" t="str">
            <v/>
          </cell>
          <cell r="I7553" t="str">
            <v/>
          </cell>
          <cell r="J7553" t="str">
            <v/>
          </cell>
          <cell r="K7553" t="str">
            <v>Large Commercial Aircraft</v>
          </cell>
          <cell r="L7553" t="str">
            <v>Boeing</v>
          </cell>
          <cell r="M7553" t="str">
            <v>Boeing 787 Dreamliner: 787-8</v>
          </cell>
        </row>
        <row r="7554">
          <cell r="A7554">
            <v>199</v>
          </cell>
          <cell r="B7554">
            <v>781</v>
          </cell>
          <cell r="C7554" t="str">
            <v>199#781</v>
          </cell>
          <cell r="D7554">
            <v>34245</v>
          </cell>
          <cell r="E7554">
            <v>1</v>
          </cell>
          <cell r="F7554" t="str">
            <v>A</v>
          </cell>
          <cell r="G7554" t="str">
            <v>A</v>
          </cell>
          <cell r="H7554">
            <v>35000</v>
          </cell>
          <cell r="I7554">
            <v>-2.1571428571428571E-2</v>
          </cell>
          <cell r="J7554" t="str">
            <v/>
          </cell>
          <cell r="K7554" t="str">
            <v>Large Commercial Aircraft</v>
          </cell>
          <cell r="L7554" t="str">
            <v>Boeing</v>
          </cell>
          <cell r="M7554" t="str">
            <v>Boeing 787 Dreamliner: 787-9</v>
          </cell>
        </row>
        <row r="7555">
          <cell r="A7555">
            <v>508</v>
          </cell>
          <cell r="B7555">
            <v>781</v>
          </cell>
          <cell r="C7555" t="str">
            <v>508#781</v>
          </cell>
          <cell r="D7555">
            <v>34245</v>
          </cell>
          <cell r="E7555">
            <v>1</v>
          </cell>
          <cell r="F7555" t="str">
            <v>A</v>
          </cell>
          <cell r="G7555" t="str">
            <v>A</v>
          </cell>
          <cell r="H7555" t="str">
            <v/>
          </cell>
          <cell r="I7555" t="str">
            <v/>
          </cell>
          <cell r="J7555" t="str">
            <v/>
          </cell>
          <cell r="K7555" t="str">
            <v>Large Commercial Aircraft</v>
          </cell>
          <cell r="L7555" t="str">
            <v>Boeing</v>
          </cell>
          <cell r="M7555" t="str">
            <v>Boeing 787 Dreamliner: 787-9</v>
          </cell>
        </row>
        <row r="7556">
          <cell r="A7556">
            <v>16</v>
          </cell>
          <cell r="B7556">
            <v>781</v>
          </cell>
          <cell r="C7556" t="str">
            <v>16#781</v>
          </cell>
          <cell r="D7556">
            <v>34245</v>
          </cell>
          <cell r="E7556">
            <v>1</v>
          </cell>
          <cell r="F7556" t="str">
            <v>A</v>
          </cell>
          <cell r="G7556" t="str">
            <v>A</v>
          </cell>
          <cell r="H7556" t="str">
            <v/>
          </cell>
          <cell r="I7556" t="str">
            <v/>
          </cell>
          <cell r="J7556" t="str">
            <v/>
          </cell>
          <cell r="K7556" t="str">
            <v>Large Commercial Aircraft</v>
          </cell>
          <cell r="L7556" t="str">
            <v>Boeing</v>
          </cell>
          <cell r="M7556" t="str">
            <v>Boeing 747-8I</v>
          </cell>
        </row>
        <row r="7557">
          <cell r="A7557">
            <v>567</v>
          </cell>
          <cell r="B7557">
            <v>782</v>
          </cell>
          <cell r="C7557" t="str">
            <v>567#782</v>
          </cell>
          <cell r="D7557">
            <v>24461</v>
          </cell>
          <cell r="E7557">
            <v>1</v>
          </cell>
          <cell r="F7557" t="str">
            <v>A</v>
          </cell>
          <cell r="G7557" t="str">
            <v>A</v>
          </cell>
          <cell r="H7557" t="str">
            <v/>
          </cell>
          <cell r="I7557" t="str">
            <v/>
          </cell>
          <cell r="J7557" t="str">
            <v/>
          </cell>
          <cell r="K7557" t="str">
            <v>Freighter</v>
          </cell>
          <cell r="L7557" t="str">
            <v>Boeing</v>
          </cell>
          <cell r="M7557" t="str">
            <v>Boeing 747-8F</v>
          </cell>
        </row>
        <row r="7558">
          <cell r="A7558">
            <v>664</v>
          </cell>
          <cell r="B7558">
            <v>782</v>
          </cell>
          <cell r="C7558" t="str">
            <v>664#782</v>
          </cell>
          <cell r="D7558">
            <v>24461</v>
          </cell>
          <cell r="E7558">
            <v>1</v>
          </cell>
          <cell r="F7558" t="str">
            <v>A</v>
          </cell>
          <cell r="G7558" t="str">
            <v>A</v>
          </cell>
          <cell r="H7558" t="str">
            <v/>
          </cell>
          <cell r="I7558" t="str">
            <v/>
          </cell>
          <cell r="J7558" t="str">
            <v/>
          </cell>
          <cell r="K7558" t="str">
            <v>Freighter</v>
          </cell>
          <cell r="L7558" t="str">
            <v>Boeing</v>
          </cell>
          <cell r="M7558" t="str">
            <v>Boeing 777-300 ERSF</v>
          </cell>
        </row>
        <row r="7559">
          <cell r="A7559">
            <v>568</v>
          </cell>
          <cell r="B7559">
            <v>782</v>
          </cell>
          <cell r="C7559" t="str">
            <v>568#782</v>
          </cell>
          <cell r="D7559">
            <v>24461</v>
          </cell>
          <cell r="E7559">
            <v>1</v>
          </cell>
          <cell r="F7559" t="str">
            <v>A</v>
          </cell>
          <cell r="G7559" t="str">
            <v>A</v>
          </cell>
          <cell r="H7559" t="str">
            <v/>
          </cell>
          <cell r="I7559" t="str">
            <v/>
          </cell>
          <cell r="J7559" t="str">
            <v/>
          </cell>
          <cell r="K7559" t="str">
            <v>Freighter</v>
          </cell>
          <cell r="L7559" t="str">
            <v>Boeing</v>
          </cell>
          <cell r="M7559" t="str">
            <v>Boeing 777F</v>
          </cell>
        </row>
        <row r="7560">
          <cell r="A7560">
            <v>298</v>
          </cell>
          <cell r="B7560">
            <v>782</v>
          </cell>
          <cell r="C7560" t="str">
            <v>298#782</v>
          </cell>
          <cell r="D7560">
            <v>24461</v>
          </cell>
          <cell r="E7560">
            <v>1</v>
          </cell>
          <cell r="F7560" t="str">
            <v>A</v>
          </cell>
          <cell r="G7560" t="str">
            <v>A</v>
          </cell>
          <cell r="H7560" t="str">
            <v/>
          </cell>
          <cell r="I7560" t="str">
            <v/>
          </cell>
          <cell r="J7560" t="str">
            <v/>
          </cell>
          <cell r="K7560" t="str">
            <v>Business Jet</v>
          </cell>
          <cell r="L7560" t="str">
            <v>Boeing</v>
          </cell>
          <cell r="M7560" t="str">
            <v>Boeing BBJ 777</v>
          </cell>
        </row>
        <row r="7561">
          <cell r="A7561">
            <v>554</v>
          </cell>
          <cell r="B7561">
            <v>782</v>
          </cell>
          <cell r="C7561" t="str">
            <v>554#782</v>
          </cell>
          <cell r="D7561">
            <v>24461</v>
          </cell>
          <cell r="E7561">
            <v>1</v>
          </cell>
          <cell r="F7561" t="str">
            <v>A</v>
          </cell>
          <cell r="G7561" t="str">
            <v>A</v>
          </cell>
          <cell r="H7561" t="str">
            <v/>
          </cell>
          <cell r="I7561" t="str">
            <v/>
          </cell>
          <cell r="J7561" t="str">
            <v/>
          </cell>
          <cell r="K7561" t="str">
            <v>Business Jet</v>
          </cell>
          <cell r="L7561" t="str">
            <v>Boeing</v>
          </cell>
          <cell r="M7561" t="str">
            <v>Boeing BBJ 787</v>
          </cell>
        </row>
        <row r="7562">
          <cell r="A7562">
            <v>555</v>
          </cell>
          <cell r="B7562">
            <v>782</v>
          </cell>
          <cell r="C7562" t="str">
            <v>555#782</v>
          </cell>
          <cell r="D7562">
            <v>24461</v>
          </cell>
          <cell r="E7562">
            <v>1</v>
          </cell>
          <cell r="F7562" t="str">
            <v>A</v>
          </cell>
          <cell r="G7562" t="str">
            <v>A</v>
          </cell>
          <cell r="H7562" t="str">
            <v/>
          </cell>
          <cell r="I7562" t="str">
            <v/>
          </cell>
          <cell r="J7562" t="str">
            <v/>
          </cell>
          <cell r="K7562" t="str">
            <v>Business Jet</v>
          </cell>
          <cell r="L7562" t="str">
            <v>Boeing</v>
          </cell>
          <cell r="M7562" t="str">
            <v>Boeing BBJ 787</v>
          </cell>
        </row>
        <row r="7563">
          <cell r="A7563">
            <v>594</v>
          </cell>
          <cell r="B7563">
            <v>782</v>
          </cell>
          <cell r="C7563" t="str">
            <v>594#782</v>
          </cell>
          <cell r="D7563">
            <v>24461</v>
          </cell>
          <cell r="E7563">
            <v>1</v>
          </cell>
          <cell r="F7563" t="str">
            <v>A</v>
          </cell>
          <cell r="G7563" t="str">
            <v>A</v>
          </cell>
          <cell r="H7563" t="str">
            <v/>
          </cell>
          <cell r="I7563" t="str">
            <v/>
          </cell>
          <cell r="J7563" t="str">
            <v/>
          </cell>
          <cell r="K7563" t="str">
            <v>Business Jet</v>
          </cell>
          <cell r="L7563" t="str">
            <v>Boeing</v>
          </cell>
          <cell r="M7563" t="str">
            <v>Boeing 747-8 VIP</v>
          </cell>
        </row>
        <row r="7564">
          <cell r="A7564">
            <v>6</v>
          </cell>
          <cell r="B7564">
            <v>782</v>
          </cell>
          <cell r="C7564" t="str">
            <v>6#782</v>
          </cell>
          <cell r="D7564">
            <v>24461</v>
          </cell>
          <cell r="E7564">
            <v>1</v>
          </cell>
          <cell r="F7564" t="str">
            <v>A</v>
          </cell>
          <cell r="G7564" t="str">
            <v>A</v>
          </cell>
          <cell r="H7564" t="str">
            <v/>
          </cell>
          <cell r="I7564" t="str">
            <v/>
          </cell>
          <cell r="J7564" t="str">
            <v/>
          </cell>
          <cell r="K7564" t="str">
            <v>Large Commercial Aircraft</v>
          </cell>
          <cell r="L7564" t="str">
            <v>Airbus</v>
          </cell>
          <cell r="M7564" t="str">
            <v>Airbus A350 XWB - A350-900</v>
          </cell>
        </row>
        <row r="7565">
          <cell r="A7565">
            <v>7</v>
          </cell>
          <cell r="B7565">
            <v>782</v>
          </cell>
          <cell r="C7565" t="str">
            <v>7#782</v>
          </cell>
          <cell r="D7565">
            <v>24461</v>
          </cell>
          <cell r="E7565">
            <v>1</v>
          </cell>
          <cell r="F7565" t="str">
            <v>A</v>
          </cell>
          <cell r="G7565" t="str">
            <v>A</v>
          </cell>
          <cell r="H7565" t="str">
            <v/>
          </cell>
          <cell r="I7565" t="str">
            <v/>
          </cell>
          <cell r="J7565" t="str">
            <v/>
          </cell>
          <cell r="K7565" t="str">
            <v>Large Commercial Aircraft</v>
          </cell>
          <cell r="L7565" t="str">
            <v>Airbus</v>
          </cell>
          <cell r="M7565" t="str">
            <v>Airbus A350-1000</v>
          </cell>
        </row>
        <row r="7566">
          <cell r="A7566">
            <v>657</v>
          </cell>
          <cell r="B7566">
            <v>782</v>
          </cell>
          <cell r="C7566" t="str">
            <v>657#782</v>
          </cell>
          <cell r="D7566">
            <v>24461</v>
          </cell>
          <cell r="E7566">
            <v>1</v>
          </cell>
          <cell r="F7566" t="str">
            <v>A</v>
          </cell>
          <cell r="G7566" t="str">
            <v>A</v>
          </cell>
          <cell r="H7566" t="str">
            <v/>
          </cell>
          <cell r="I7566" t="str">
            <v/>
          </cell>
          <cell r="J7566" t="str">
            <v/>
          </cell>
          <cell r="K7566" t="str">
            <v>Large Commercial Aircraft</v>
          </cell>
          <cell r="L7566" t="str">
            <v>Airbus</v>
          </cell>
          <cell r="M7566" t="str">
            <v>Airbus A350-1000neo</v>
          </cell>
        </row>
        <row r="7567">
          <cell r="A7567">
            <v>656</v>
          </cell>
          <cell r="B7567">
            <v>782</v>
          </cell>
          <cell r="C7567" t="str">
            <v>656#782</v>
          </cell>
          <cell r="D7567">
            <v>24461</v>
          </cell>
          <cell r="E7567">
            <v>1</v>
          </cell>
          <cell r="F7567" t="str">
            <v>A</v>
          </cell>
          <cell r="G7567" t="str">
            <v>A</v>
          </cell>
          <cell r="H7567" t="str">
            <v/>
          </cell>
          <cell r="I7567" t="str">
            <v/>
          </cell>
          <cell r="J7567" t="str">
            <v/>
          </cell>
          <cell r="K7567" t="str">
            <v>Large Commercial Aircraft</v>
          </cell>
          <cell r="L7567" t="str">
            <v>Airbus</v>
          </cell>
          <cell r="M7567" t="str">
            <v>Airbus A350-900neo</v>
          </cell>
        </row>
        <row r="7568">
          <cell r="A7568">
            <v>201</v>
          </cell>
          <cell r="B7568">
            <v>782</v>
          </cell>
          <cell r="C7568" t="str">
            <v>201#782</v>
          </cell>
          <cell r="D7568">
            <v>24461</v>
          </cell>
          <cell r="E7568">
            <v>1</v>
          </cell>
          <cell r="F7568" t="str">
            <v>A</v>
          </cell>
          <cell r="G7568" t="str">
            <v>A</v>
          </cell>
          <cell r="H7568" t="str">
            <v/>
          </cell>
          <cell r="I7568" t="str">
            <v/>
          </cell>
          <cell r="J7568" t="str">
            <v/>
          </cell>
          <cell r="K7568" t="str">
            <v>Large Commercial Aircraft</v>
          </cell>
          <cell r="L7568" t="str">
            <v>Boeing</v>
          </cell>
          <cell r="M7568" t="str">
            <v>Boeing 777: 777-200LR</v>
          </cell>
        </row>
        <row r="7569">
          <cell r="A7569">
            <v>202</v>
          </cell>
          <cell r="B7569">
            <v>782</v>
          </cell>
          <cell r="C7569" t="str">
            <v>202#782</v>
          </cell>
          <cell r="D7569">
            <v>24461</v>
          </cell>
          <cell r="E7569">
            <v>1</v>
          </cell>
          <cell r="F7569" t="str">
            <v>A</v>
          </cell>
          <cell r="G7569" t="str">
            <v>A</v>
          </cell>
          <cell r="H7569" t="str">
            <v/>
          </cell>
          <cell r="I7569" t="str">
            <v/>
          </cell>
          <cell r="J7569" t="str">
            <v/>
          </cell>
          <cell r="K7569" t="str">
            <v>Large Commercial Aircraft</v>
          </cell>
          <cell r="L7569" t="str">
            <v>Boeing</v>
          </cell>
          <cell r="M7569" t="str">
            <v>Boeing 777: 777-300ER</v>
          </cell>
        </row>
        <row r="7570">
          <cell r="A7570">
            <v>203</v>
          </cell>
          <cell r="B7570">
            <v>782</v>
          </cell>
          <cell r="C7570" t="str">
            <v>203#782</v>
          </cell>
          <cell r="D7570">
            <v>24461</v>
          </cell>
          <cell r="E7570">
            <v>1</v>
          </cell>
          <cell r="F7570" t="str">
            <v>A</v>
          </cell>
          <cell r="G7570" t="str">
            <v>A</v>
          </cell>
          <cell r="H7570" t="str">
            <v/>
          </cell>
          <cell r="I7570" t="str">
            <v/>
          </cell>
          <cell r="J7570" t="str">
            <v/>
          </cell>
          <cell r="K7570" t="str">
            <v>Large Commercial Aircraft</v>
          </cell>
          <cell r="L7570" t="str">
            <v>Boeing</v>
          </cell>
          <cell r="M7570" t="str">
            <v>Boeing 777X: 777-8</v>
          </cell>
        </row>
        <row r="7571">
          <cell r="A7571">
            <v>204</v>
          </cell>
          <cell r="B7571">
            <v>782</v>
          </cell>
          <cell r="C7571" t="str">
            <v>204#782</v>
          </cell>
          <cell r="D7571">
            <v>24461</v>
          </cell>
          <cell r="E7571">
            <v>1</v>
          </cell>
          <cell r="F7571" t="str">
            <v>A</v>
          </cell>
          <cell r="G7571" t="str">
            <v>A</v>
          </cell>
          <cell r="H7571" t="str">
            <v/>
          </cell>
          <cell r="I7571" t="str">
            <v/>
          </cell>
          <cell r="J7571" t="str">
            <v/>
          </cell>
          <cell r="K7571" t="str">
            <v>Large Commercial Aircraft</v>
          </cell>
          <cell r="L7571" t="str">
            <v>Boeing</v>
          </cell>
          <cell r="M7571" t="str">
            <v>Boeing 777X: 777-9</v>
          </cell>
        </row>
        <row r="7572">
          <cell r="A7572">
            <v>200</v>
          </cell>
          <cell r="B7572">
            <v>782</v>
          </cell>
          <cell r="C7572" t="str">
            <v>200#782</v>
          </cell>
          <cell r="D7572">
            <v>24461</v>
          </cell>
          <cell r="E7572">
            <v>1</v>
          </cell>
          <cell r="F7572" t="str">
            <v>A</v>
          </cell>
          <cell r="G7572" t="str">
            <v>A</v>
          </cell>
          <cell r="H7572" t="str">
            <v/>
          </cell>
          <cell r="I7572" t="str">
            <v/>
          </cell>
          <cell r="J7572" t="str">
            <v/>
          </cell>
          <cell r="K7572" t="str">
            <v>Large Commercial Aircraft</v>
          </cell>
          <cell r="L7572" t="str">
            <v>Boeing</v>
          </cell>
          <cell r="M7572" t="str">
            <v>Boeing 787 Dreamliner: 787-10</v>
          </cell>
        </row>
        <row r="7573">
          <cell r="A7573">
            <v>509</v>
          </cell>
          <cell r="B7573">
            <v>782</v>
          </cell>
          <cell r="C7573" t="str">
            <v>509#782</v>
          </cell>
          <cell r="D7573">
            <v>24461</v>
          </cell>
          <cell r="E7573">
            <v>1</v>
          </cell>
          <cell r="F7573" t="str">
            <v>A</v>
          </cell>
          <cell r="G7573" t="str">
            <v>A</v>
          </cell>
          <cell r="H7573" t="str">
            <v/>
          </cell>
          <cell r="I7573" t="str">
            <v/>
          </cell>
          <cell r="J7573" t="str">
            <v/>
          </cell>
          <cell r="K7573" t="str">
            <v>Large Commercial Aircraft</v>
          </cell>
          <cell r="L7573" t="str">
            <v>Boeing</v>
          </cell>
          <cell r="M7573" t="str">
            <v>Boeing 787 Dreamliner: 787-10</v>
          </cell>
        </row>
        <row r="7574">
          <cell r="A7574">
            <v>198</v>
          </cell>
          <cell r="B7574">
            <v>782</v>
          </cell>
          <cell r="C7574" t="str">
            <v>198#782</v>
          </cell>
          <cell r="D7574">
            <v>24461</v>
          </cell>
          <cell r="E7574">
            <v>1</v>
          </cell>
          <cell r="F7574" t="str">
            <v>A</v>
          </cell>
          <cell r="G7574" t="str">
            <v>A</v>
          </cell>
          <cell r="H7574" t="str">
            <v/>
          </cell>
          <cell r="I7574" t="str">
            <v/>
          </cell>
          <cell r="J7574" t="str">
            <v/>
          </cell>
          <cell r="K7574" t="str">
            <v>Large Commercial Aircraft</v>
          </cell>
          <cell r="L7574" t="str">
            <v>Boeing</v>
          </cell>
          <cell r="M7574" t="str">
            <v>Boeing 787 Dreamliner: 787-8</v>
          </cell>
        </row>
        <row r="7575">
          <cell r="A7575">
            <v>507</v>
          </cell>
          <cell r="B7575">
            <v>782</v>
          </cell>
          <cell r="C7575" t="str">
            <v>507#782</v>
          </cell>
          <cell r="D7575">
            <v>24461</v>
          </cell>
          <cell r="E7575">
            <v>1</v>
          </cell>
          <cell r="F7575" t="str">
            <v>A</v>
          </cell>
          <cell r="G7575" t="str">
            <v>A</v>
          </cell>
          <cell r="H7575" t="str">
            <v/>
          </cell>
          <cell r="I7575" t="str">
            <v/>
          </cell>
          <cell r="J7575" t="str">
            <v/>
          </cell>
          <cell r="K7575" t="str">
            <v>Large Commercial Aircraft</v>
          </cell>
          <cell r="L7575" t="str">
            <v>Boeing</v>
          </cell>
          <cell r="M7575" t="str">
            <v>Boeing 787 Dreamliner: 787-8</v>
          </cell>
        </row>
        <row r="7576">
          <cell r="A7576">
            <v>199</v>
          </cell>
          <cell r="B7576">
            <v>782</v>
          </cell>
          <cell r="C7576" t="str">
            <v>199#782</v>
          </cell>
          <cell r="D7576">
            <v>24461</v>
          </cell>
          <cell r="E7576">
            <v>1</v>
          </cell>
          <cell r="F7576" t="str">
            <v>A</v>
          </cell>
          <cell r="G7576" t="str">
            <v>A</v>
          </cell>
          <cell r="H7576">
            <v>25000</v>
          </cell>
          <cell r="I7576">
            <v>-2.1559999999999999E-2</v>
          </cell>
          <cell r="J7576" t="str">
            <v/>
          </cell>
          <cell r="K7576" t="str">
            <v>Large Commercial Aircraft</v>
          </cell>
          <cell r="L7576" t="str">
            <v>Boeing</v>
          </cell>
          <cell r="M7576" t="str">
            <v>Boeing 787 Dreamliner: 787-9</v>
          </cell>
        </row>
        <row r="7577">
          <cell r="A7577">
            <v>508</v>
          </cell>
          <cell r="B7577">
            <v>782</v>
          </cell>
          <cell r="C7577" t="str">
            <v>508#782</v>
          </cell>
          <cell r="D7577">
            <v>24461</v>
          </cell>
          <cell r="E7577">
            <v>1</v>
          </cell>
          <cell r="F7577" t="str">
            <v>A</v>
          </cell>
          <cell r="G7577" t="str">
            <v>A</v>
          </cell>
          <cell r="H7577" t="str">
            <v/>
          </cell>
          <cell r="I7577" t="str">
            <v/>
          </cell>
          <cell r="J7577" t="str">
            <v/>
          </cell>
          <cell r="K7577" t="str">
            <v>Large Commercial Aircraft</v>
          </cell>
          <cell r="L7577" t="str">
            <v>Boeing</v>
          </cell>
          <cell r="M7577" t="str">
            <v>Boeing 787 Dreamliner: 787-9</v>
          </cell>
        </row>
        <row r="7578">
          <cell r="A7578">
            <v>16</v>
          </cell>
          <cell r="B7578">
            <v>782</v>
          </cell>
          <cell r="C7578" t="str">
            <v>16#782</v>
          </cell>
          <cell r="D7578">
            <v>24461</v>
          </cell>
          <cell r="E7578">
            <v>1</v>
          </cell>
          <cell r="F7578" t="str">
            <v>A</v>
          </cell>
          <cell r="G7578" t="str">
            <v>A</v>
          </cell>
          <cell r="H7578" t="str">
            <v/>
          </cell>
          <cell r="I7578" t="str">
            <v/>
          </cell>
          <cell r="J7578" t="str">
            <v/>
          </cell>
          <cell r="K7578" t="str">
            <v>Large Commercial Aircraft</v>
          </cell>
          <cell r="L7578" t="str">
            <v>Boeing</v>
          </cell>
          <cell r="M7578" t="str">
            <v>Boeing 747-8I</v>
          </cell>
        </row>
        <row r="7579">
          <cell r="A7579">
            <v>567</v>
          </cell>
          <cell r="B7579">
            <v>783</v>
          </cell>
          <cell r="C7579" t="str">
            <v>567#783</v>
          </cell>
          <cell r="D7579">
            <v>43555</v>
          </cell>
          <cell r="E7579">
            <v>1</v>
          </cell>
          <cell r="F7579" t="str">
            <v>A</v>
          </cell>
          <cell r="G7579" t="str">
            <v>A</v>
          </cell>
          <cell r="H7579" t="str">
            <v/>
          </cell>
          <cell r="I7579" t="str">
            <v/>
          </cell>
          <cell r="J7579" t="str">
            <v/>
          </cell>
          <cell r="K7579" t="str">
            <v>Freighter</v>
          </cell>
          <cell r="L7579" t="str">
            <v>Boeing</v>
          </cell>
          <cell r="M7579" t="str">
            <v>Boeing 747-8F</v>
          </cell>
        </row>
        <row r="7580">
          <cell r="A7580">
            <v>664</v>
          </cell>
          <cell r="B7580">
            <v>783</v>
          </cell>
          <cell r="C7580" t="str">
            <v>664#783</v>
          </cell>
          <cell r="D7580">
            <v>43555</v>
          </cell>
          <cell r="E7580">
            <v>1</v>
          </cell>
          <cell r="F7580" t="str">
            <v>A</v>
          </cell>
          <cell r="G7580" t="str">
            <v>A</v>
          </cell>
          <cell r="H7580" t="str">
            <v/>
          </cell>
          <cell r="I7580" t="str">
            <v/>
          </cell>
          <cell r="J7580" t="str">
            <v/>
          </cell>
          <cell r="K7580" t="str">
            <v>Freighter</v>
          </cell>
          <cell r="L7580" t="str">
            <v>Boeing</v>
          </cell>
          <cell r="M7580" t="str">
            <v>Boeing 777-300 ERSF</v>
          </cell>
        </row>
        <row r="7581">
          <cell r="A7581">
            <v>568</v>
          </cell>
          <cell r="B7581">
            <v>783</v>
          </cell>
          <cell r="C7581" t="str">
            <v>568#783</v>
          </cell>
          <cell r="D7581">
            <v>43555</v>
          </cell>
          <cell r="E7581">
            <v>1</v>
          </cell>
          <cell r="F7581" t="str">
            <v>A</v>
          </cell>
          <cell r="G7581" t="str">
            <v>A</v>
          </cell>
          <cell r="H7581" t="str">
            <v/>
          </cell>
          <cell r="I7581" t="str">
            <v/>
          </cell>
          <cell r="J7581" t="str">
            <v/>
          </cell>
          <cell r="K7581" t="str">
            <v>Freighter</v>
          </cell>
          <cell r="L7581" t="str">
            <v>Boeing</v>
          </cell>
          <cell r="M7581" t="str">
            <v>Boeing 777F</v>
          </cell>
        </row>
        <row r="7582">
          <cell r="A7582">
            <v>594</v>
          </cell>
          <cell r="B7582">
            <v>783</v>
          </cell>
          <cell r="C7582" t="str">
            <v>594#783</v>
          </cell>
          <cell r="D7582">
            <v>43555</v>
          </cell>
          <cell r="E7582">
            <v>1</v>
          </cell>
          <cell r="F7582" t="str">
            <v>A</v>
          </cell>
          <cell r="G7582" t="str">
            <v>A</v>
          </cell>
          <cell r="H7582" t="str">
            <v/>
          </cell>
          <cell r="I7582" t="str">
            <v/>
          </cell>
          <cell r="J7582" t="str">
            <v/>
          </cell>
          <cell r="K7582" t="str">
            <v>Business Jet</v>
          </cell>
          <cell r="L7582" t="str">
            <v>Boeing</v>
          </cell>
          <cell r="M7582" t="str">
            <v>Boeing 747-8 VIP</v>
          </cell>
        </row>
        <row r="7583">
          <cell r="A7583">
            <v>298</v>
          </cell>
          <cell r="B7583">
            <v>783</v>
          </cell>
          <cell r="C7583" t="str">
            <v>298#783</v>
          </cell>
          <cell r="D7583">
            <v>43555</v>
          </cell>
          <cell r="E7583">
            <v>1</v>
          </cell>
          <cell r="F7583" t="str">
            <v>A</v>
          </cell>
          <cell r="G7583" t="str">
            <v>A</v>
          </cell>
          <cell r="H7583" t="str">
            <v/>
          </cell>
          <cell r="I7583" t="str">
            <v/>
          </cell>
          <cell r="J7583" t="str">
            <v/>
          </cell>
          <cell r="K7583" t="str">
            <v>Business Jet</v>
          </cell>
          <cell r="L7583" t="str">
            <v>Boeing</v>
          </cell>
          <cell r="M7583" t="str">
            <v>Boeing BBJ 777</v>
          </cell>
        </row>
        <row r="7584">
          <cell r="A7584">
            <v>554</v>
          </cell>
          <cell r="B7584">
            <v>783</v>
          </cell>
          <cell r="C7584" t="str">
            <v>554#783</v>
          </cell>
          <cell r="D7584">
            <v>43555</v>
          </cell>
          <cell r="E7584">
            <v>1</v>
          </cell>
          <cell r="F7584" t="str">
            <v>A</v>
          </cell>
          <cell r="G7584" t="str">
            <v>A</v>
          </cell>
          <cell r="H7584" t="str">
            <v/>
          </cell>
          <cell r="I7584" t="str">
            <v/>
          </cell>
          <cell r="J7584" t="str">
            <v/>
          </cell>
          <cell r="K7584" t="str">
            <v>Business Jet</v>
          </cell>
          <cell r="L7584" t="str">
            <v>Boeing</v>
          </cell>
          <cell r="M7584" t="str">
            <v>Boeing BBJ 787</v>
          </cell>
        </row>
        <row r="7585">
          <cell r="A7585">
            <v>555</v>
          </cell>
          <cell r="B7585">
            <v>783</v>
          </cell>
          <cell r="C7585" t="str">
            <v>555#783</v>
          </cell>
          <cell r="D7585">
            <v>43555</v>
          </cell>
          <cell r="E7585">
            <v>1</v>
          </cell>
          <cell r="F7585" t="str">
            <v>A</v>
          </cell>
          <cell r="G7585" t="str">
            <v>A</v>
          </cell>
          <cell r="H7585" t="str">
            <v/>
          </cell>
          <cell r="I7585" t="str">
            <v/>
          </cell>
          <cell r="J7585" t="str">
            <v/>
          </cell>
          <cell r="K7585" t="str">
            <v>Business Jet</v>
          </cell>
          <cell r="L7585" t="str">
            <v>Boeing</v>
          </cell>
          <cell r="M7585" t="str">
            <v>Boeing BBJ 787</v>
          </cell>
        </row>
        <row r="7586">
          <cell r="A7586">
            <v>6</v>
          </cell>
          <cell r="B7586">
            <v>783</v>
          </cell>
          <cell r="C7586" t="str">
            <v>6#783</v>
          </cell>
          <cell r="D7586">
            <v>43555</v>
          </cell>
          <cell r="E7586">
            <v>1</v>
          </cell>
          <cell r="F7586" t="str">
            <v>A</v>
          </cell>
          <cell r="G7586" t="str">
            <v>A</v>
          </cell>
          <cell r="H7586" t="str">
            <v/>
          </cell>
          <cell r="I7586" t="str">
            <v/>
          </cell>
          <cell r="J7586" t="str">
            <v/>
          </cell>
          <cell r="K7586" t="str">
            <v>Large Commercial Aircraft</v>
          </cell>
          <cell r="L7586" t="str">
            <v>Airbus</v>
          </cell>
          <cell r="M7586" t="str">
            <v>Airbus A350 XWB - A350-900</v>
          </cell>
        </row>
        <row r="7587">
          <cell r="A7587">
            <v>7</v>
          </cell>
          <cell r="B7587">
            <v>783</v>
          </cell>
          <cell r="C7587" t="str">
            <v>7#783</v>
          </cell>
          <cell r="D7587">
            <v>43555</v>
          </cell>
          <cell r="E7587">
            <v>1</v>
          </cell>
          <cell r="F7587" t="str">
            <v>A</v>
          </cell>
          <cell r="G7587" t="str">
            <v>A</v>
          </cell>
          <cell r="H7587" t="str">
            <v/>
          </cell>
          <cell r="I7587" t="str">
            <v/>
          </cell>
          <cell r="J7587" t="str">
            <v/>
          </cell>
          <cell r="K7587" t="str">
            <v>Large Commercial Aircraft</v>
          </cell>
          <cell r="L7587" t="str">
            <v>Airbus</v>
          </cell>
          <cell r="M7587" t="str">
            <v>Airbus A350-1000</v>
          </cell>
        </row>
        <row r="7588">
          <cell r="A7588">
            <v>657</v>
          </cell>
          <cell r="B7588">
            <v>783</v>
          </cell>
          <cell r="C7588" t="str">
            <v>657#783</v>
          </cell>
          <cell r="D7588">
            <v>43555</v>
          </cell>
          <cell r="E7588">
            <v>1</v>
          </cell>
          <cell r="F7588" t="str">
            <v>A</v>
          </cell>
          <cell r="G7588" t="str">
            <v>A</v>
          </cell>
          <cell r="H7588" t="str">
            <v/>
          </cell>
          <cell r="I7588" t="str">
            <v/>
          </cell>
          <cell r="J7588" t="str">
            <v/>
          </cell>
          <cell r="K7588" t="str">
            <v>Large Commercial Aircraft</v>
          </cell>
          <cell r="L7588" t="str">
            <v>Airbus</v>
          </cell>
          <cell r="M7588" t="str">
            <v>Airbus A350-1000neo</v>
          </cell>
        </row>
        <row r="7589">
          <cell r="A7589">
            <v>656</v>
          </cell>
          <cell r="B7589">
            <v>783</v>
          </cell>
          <cell r="C7589" t="str">
            <v>656#783</v>
          </cell>
          <cell r="D7589">
            <v>43555</v>
          </cell>
          <cell r="E7589">
            <v>1</v>
          </cell>
          <cell r="F7589" t="str">
            <v>A</v>
          </cell>
          <cell r="G7589" t="str">
            <v>A</v>
          </cell>
          <cell r="H7589" t="str">
            <v/>
          </cell>
          <cell r="I7589" t="str">
            <v/>
          </cell>
          <cell r="J7589" t="str">
            <v/>
          </cell>
          <cell r="K7589" t="str">
            <v>Large Commercial Aircraft</v>
          </cell>
          <cell r="L7589" t="str">
            <v>Airbus</v>
          </cell>
          <cell r="M7589" t="str">
            <v>Airbus A350-900neo</v>
          </cell>
        </row>
        <row r="7590">
          <cell r="A7590">
            <v>201</v>
          </cell>
          <cell r="B7590">
            <v>783</v>
          </cell>
          <cell r="C7590" t="str">
            <v>201#783</v>
          </cell>
          <cell r="D7590">
            <v>43555</v>
          </cell>
          <cell r="E7590">
            <v>1</v>
          </cell>
          <cell r="F7590" t="str">
            <v>A</v>
          </cell>
          <cell r="G7590" t="str">
            <v>A</v>
          </cell>
          <cell r="H7590" t="str">
            <v/>
          </cell>
          <cell r="I7590" t="str">
            <v/>
          </cell>
          <cell r="J7590" t="str">
            <v/>
          </cell>
          <cell r="K7590" t="str">
            <v>Large Commercial Aircraft</v>
          </cell>
          <cell r="L7590" t="str">
            <v>Boeing</v>
          </cell>
          <cell r="M7590" t="str">
            <v>Boeing 777: 777-200LR</v>
          </cell>
        </row>
        <row r="7591">
          <cell r="A7591">
            <v>202</v>
          </cell>
          <cell r="B7591">
            <v>783</v>
          </cell>
          <cell r="C7591" t="str">
            <v>202#783</v>
          </cell>
          <cell r="D7591">
            <v>43555</v>
          </cell>
          <cell r="E7591">
            <v>1</v>
          </cell>
          <cell r="F7591" t="str">
            <v>A</v>
          </cell>
          <cell r="G7591" t="str">
            <v>A</v>
          </cell>
          <cell r="H7591" t="str">
            <v/>
          </cell>
          <cell r="I7591" t="str">
            <v/>
          </cell>
          <cell r="J7591" t="str">
            <v/>
          </cell>
          <cell r="K7591" t="str">
            <v>Large Commercial Aircraft</v>
          </cell>
          <cell r="L7591" t="str">
            <v>Boeing</v>
          </cell>
          <cell r="M7591" t="str">
            <v>Boeing 777: 777-300ER</v>
          </cell>
        </row>
        <row r="7592">
          <cell r="A7592">
            <v>203</v>
          </cell>
          <cell r="B7592">
            <v>783</v>
          </cell>
          <cell r="C7592" t="str">
            <v>203#783</v>
          </cell>
          <cell r="D7592">
            <v>43555</v>
          </cell>
          <cell r="E7592">
            <v>1</v>
          </cell>
          <cell r="F7592" t="str">
            <v>A</v>
          </cell>
          <cell r="G7592" t="str">
            <v>A</v>
          </cell>
          <cell r="H7592" t="str">
            <v/>
          </cell>
          <cell r="I7592" t="str">
            <v/>
          </cell>
          <cell r="J7592" t="str">
            <v/>
          </cell>
          <cell r="K7592" t="str">
            <v>Large Commercial Aircraft</v>
          </cell>
          <cell r="L7592" t="str">
            <v>Boeing</v>
          </cell>
          <cell r="M7592" t="str">
            <v>Boeing 777X: 777-8</v>
          </cell>
        </row>
        <row r="7593">
          <cell r="A7593">
            <v>204</v>
          </cell>
          <cell r="B7593">
            <v>783</v>
          </cell>
          <cell r="C7593" t="str">
            <v>204#783</v>
          </cell>
          <cell r="D7593">
            <v>43555</v>
          </cell>
          <cell r="E7593">
            <v>1</v>
          </cell>
          <cell r="F7593" t="str">
            <v>A</v>
          </cell>
          <cell r="G7593" t="str">
            <v>A</v>
          </cell>
          <cell r="H7593" t="str">
            <v/>
          </cell>
          <cell r="I7593" t="str">
            <v/>
          </cell>
          <cell r="J7593" t="str">
            <v/>
          </cell>
          <cell r="K7593" t="str">
            <v>Large Commercial Aircraft</v>
          </cell>
          <cell r="L7593" t="str">
            <v>Boeing</v>
          </cell>
          <cell r="M7593" t="str">
            <v>Boeing 777X: 777-9</v>
          </cell>
        </row>
        <row r="7594">
          <cell r="A7594">
            <v>200</v>
          </cell>
          <cell r="B7594">
            <v>783</v>
          </cell>
          <cell r="C7594" t="str">
            <v>200#783</v>
          </cell>
          <cell r="D7594">
            <v>43555</v>
          </cell>
          <cell r="E7594">
            <v>1</v>
          </cell>
          <cell r="F7594" t="str">
            <v>A</v>
          </cell>
          <cell r="G7594" t="str">
            <v>A</v>
          </cell>
          <cell r="H7594" t="str">
            <v/>
          </cell>
          <cell r="I7594" t="str">
            <v/>
          </cell>
          <cell r="J7594" t="str">
            <v/>
          </cell>
          <cell r="K7594" t="str">
            <v>Large Commercial Aircraft</v>
          </cell>
          <cell r="L7594" t="str">
            <v>Boeing</v>
          </cell>
          <cell r="M7594" t="str">
            <v>Boeing 787 Dreamliner: 787-10</v>
          </cell>
        </row>
        <row r="7595">
          <cell r="A7595">
            <v>509</v>
          </cell>
          <cell r="B7595">
            <v>783</v>
          </cell>
          <cell r="C7595" t="str">
            <v>509#783</v>
          </cell>
          <cell r="D7595">
            <v>43555</v>
          </cell>
          <cell r="E7595">
            <v>1</v>
          </cell>
          <cell r="F7595" t="str">
            <v>A</v>
          </cell>
          <cell r="G7595" t="str">
            <v>A</v>
          </cell>
          <cell r="H7595" t="str">
            <v/>
          </cell>
          <cell r="I7595" t="str">
            <v/>
          </cell>
          <cell r="J7595" t="str">
            <v/>
          </cell>
          <cell r="K7595" t="str">
            <v>Large Commercial Aircraft</v>
          </cell>
          <cell r="L7595" t="str">
            <v>Boeing</v>
          </cell>
          <cell r="M7595" t="str">
            <v>Boeing 787 Dreamliner: 787-10</v>
          </cell>
        </row>
        <row r="7596">
          <cell r="A7596">
            <v>198</v>
          </cell>
          <cell r="B7596">
            <v>783</v>
          </cell>
          <cell r="C7596" t="str">
            <v>198#783</v>
          </cell>
          <cell r="D7596">
            <v>43555</v>
          </cell>
          <cell r="E7596">
            <v>1</v>
          </cell>
          <cell r="F7596" t="str">
            <v>A</v>
          </cell>
          <cell r="G7596" t="str">
            <v>A</v>
          </cell>
          <cell r="H7596" t="str">
            <v/>
          </cell>
          <cell r="I7596" t="str">
            <v/>
          </cell>
          <cell r="J7596" t="str">
            <v/>
          </cell>
          <cell r="K7596" t="str">
            <v>Large Commercial Aircraft</v>
          </cell>
          <cell r="L7596" t="str">
            <v>Boeing</v>
          </cell>
          <cell r="M7596" t="str">
            <v>Boeing 787 Dreamliner: 787-8</v>
          </cell>
        </row>
        <row r="7597">
          <cell r="A7597">
            <v>507</v>
          </cell>
          <cell r="B7597">
            <v>783</v>
          </cell>
          <cell r="C7597" t="str">
            <v>507#783</v>
          </cell>
          <cell r="D7597">
            <v>43555</v>
          </cell>
          <cell r="E7597">
            <v>1</v>
          </cell>
          <cell r="F7597" t="str">
            <v>A</v>
          </cell>
          <cell r="G7597" t="str">
            <v>A</v>
          </cell>
          <cell r="H7597" t="str">
            <v/>
          </cell>
          <cell r="I7597" t="str">
            <v/>
          </cell>
          <cell r="J7597" t="str">
            <v/>
          </cell>
          <cell r="K7597" t="str">
            <v>Large Commercial Aircraft</v>
          </cell>
          <cell r="L7597" t="str">
            <v>Boeing</v>
          </cell>
          <cell r="M7597" t="str">
            <v>Boeing 787 Dreamliner: 787-8</v>
          </cell>
        </row>
        <row r="7598">
          <cell r="A7598">
            <v>199</v>
          </cell>
          <cell r="B7598">
            <v>783</v>
          </cell>
          <cell r="C7598" t="str">
            <v>199#783</v>
          </cell>
          <cell r="D7598">
            <v>43555</v>
          </cell>
          <cell r="E7598">
            <v>1</v>
          </cell>
          <cell r="F7598" t="str">
            <v>A</v>
          </cell>
          <cell r="G7598" t="str">
            <v>A</v>
          </cell>
          <cell r="H7598">
            <v>35000</v>
          </cell>
          <cell r="I7598">
            <v>0.24442857142857144</v>
          </cell>
          <cell r="J7598" t="str">
            <v/>
          </cell>
          <cell r="K7598" t="str">
            <v>Large Commercial Aircraft</v>
          </cell>
          <cell r="L7598" t="str">
            <v>Boeing</v>
          </cell>
          <cell r="M7598" t="str">
            <v>Boeing 787 Dreamliner: 787-9</v>
          </cell>
        </row>
        <row r="7599">
          <cell r="A7599">
            <v>508</v>
          </cell>
          <cell r="B7599">
            <v>783</v>
          </cell>
          <cell r="C7599" t="str">
            <v>508#783</v>
          </cell>
          <cell r="D7599">
            <v>43555</v>
          </cell>
          <cell r="E7599">
            <v>1</v>
          </cell>
          <cell r="F7599" t="str">
            <v>A</v>
          </cell>
          <cell r="G7599" t="str">
            <v>A</v>
          </cell>
          <cell r="H7599" t="str">
            <v/>
          </cell>
          <cell r="I7599" t="str">
            <v/>
          </cell>
          <cell r="J7599" t="str">
            <v/>
          </cell>
          <cell r="K7599" t="str">
            <v>Large Commercial Aircraft</v>
          </cell>
          <cell r="L7599" t="str">
            <v>Boeing</v>
          </cell>
          <cell r="M7599" t="str">
            <v>Boeing 787 Dreamliner: 787-9</v>
          </cell>
        </row>
        <row r="7600">
          <cell r="A7600">
            <v>16</v>
          </cell>
          <cell r="B7600">
            <v>783</v>
          </cell>
          <cell r="C7600" t="str">
            <v>16#783</v>
          </cell>
          <cell r="D7600">
            <v>43555</v>
          </cell>
          <cell r="E7600">
            <v>1</v>
          </cell>
          <cell r="F7600" t="str">
            <v>A</v>
          </cell>
          <cell r="G7600" t="str">
            <v>A</v>
          </cell>
          <cell r="H7600" t="str">
            <v/>
          </cell>
          <cell r="I7600" t="str">
            <v/>
          </cell>
          <cell r="J7600" t="str">
            <v/>
          </cell>
          <cell r="K7600" t="str">
            <v>Large Commercial Aircraft</v>
          </cell>
          <cell r="L7600" t="str">
            <v>Boeing</v>
          </cell>
          <cell r="M7600" t="str">
            <v>Boeing 747-8I</v>
          </cell>
        </row>
        <row r="7601">
          <cell r="A7601">
            <v>637</v>
          </cell>
          <cell r="B7601">
            <v>784</v>
          </cell>
          <cell r="C7601" t="str">
            <v>637#784</v>
          </cell>
          <cell r="D7601">
            <v>17498</v>
          </cell>
          <cell r="E7601">
            <v>10</v>
          </cell>
          <cell r="F7601" t="str">
            <v>A</v>
          </cell>
          <cell r="G7601" t="str">
            <v>A</v>
          </cell>
          <cell r="H7601" t="str">
            <v/>
          </cell>
          <cell r="I7601" t="str">
            <v/>
          </cell>
          <cell r="J7601" t="str">
            <v/>
          </cell>
          <cell r="K7601" t="str">
            <v>Fighters and Jet Trainers</v>
          </cell>
          <cell r="L7601" t="str">
            <v>Boeing</v>
          </cell>
          <cell r="M7601" t="str">
            <v>F-18 A/D</v>
          </cell>
        </row>
        <row r="7602">
          <cell r="A7602">
            <v>140</v>
          </cell>
          <cell r="B7602">
            <v>784</v>
          </cell>
          <cell r="C7602" t="str">
            <v>140#784</v>
          </cell>
          <cell r="D7602">
            <v>17498</v>
          </cell>
          <cell r="E7602">
            <v>10</v>
          </cell>
          <cell r="F7602" t="str">
            <v>A</v>
          </cell>
          <cell r="G7602" t="str">
            <v>A</v>
          </cell>
          <cell r="H7602" t="str">
            <v/>
          </cell>
          <cell r="I7602" t="str">
            <v/>
          </cell>
          <cell r="J7602" t="str">
            <v/>
          </cell>
          <cell r="K7602" t="str">
            <v>Fighters and Jet Trainers</v>
          </cell>
          <cell r="L7602" t="str">
            <v>Boeing</v>
          </cell>
          <cell r="M7602" t="str">
            <v>F-18 Super Hornet</v>
          </cell>
        </row>
        <row r="7603">
          <cell r="A7603">
            <v>148</v>
          </cell>
          <cell r="B7603">
            <v>784</v>
          </cell>
          <cell r="C7603" t="str">
            <v>148#784</v>
          </cell>
          <cell r="D7603">
            <v>17498</v>
          </cell>
          <cell r="E7603">
            <v>10</v>
          </cell>
          <cell r="F7603" t="str">
            <v>A</v>
          </cell>
          <cell r="G7603" t="str">
            <v>A</v>
          </cell>
          <cell r="H7603" t="str">
            <v/>
          </cell>
          <cell r="I7603" t="str">
            <v/>
          </cell>
          <cell r="J7603" t="str">
            <v/>
          </cell>
          <cell r="K7603" t="str">
            <v>Fighters and Jet Trainers</v>
          </cell>
          <cell r="L7603" t="str">
            <v>Saab</v>
          </cell>
          <cell r="M7603" t="str">
            <v>Saab JAS 39 Gripen</v>
          </cell>
        </row>
        <row r="7604">
          <cell r="A7604">
            <v>584</v>
          </cell>
          <cell r="B7604">
            <v>784</v>
          </cell>
          <cell r="C7604" t="str">
            <v>584#784</v>
          </cell>
          <cell r="D7604">
            <v>17498</v>
          </cell>
          <cell r="E7604">
            <v>10</v>
          </cell>
          <cell r="F7604" t="str">
            <v>A</v>
          </cell>
          <cell r="G7604" t="str">
            <v>A</v>
          </cell>
          <cell r="H7604" t="str">
            <v/>
          </cell>
          <cell r="I7604" t="str">
            <v/>
          </cell>
          <cell r="J7604" t="str">
            <v/>
          </cell>
          <cell r="K7604" t="str">
            <v>Fighters and Jet Trainers</v>
          </cell>
          <cell r="L7604" t="str">
            <v>KAI</v>
          </cell>
          <cell r="M7604" t="str">
            <v>KAI KF-21</v>
          </cell>
        </row>
        <row r="7605">
          <cell r="A7605">
            <v>176</v>
          </cell>
          <cell r="B7605">
            <v>784</v>
          </cell>
          <cell r="C7605" t="str">
            <v>176#784</v>
          </cell>
          <cell r="D7605">
            <v>17498</v>
          </cell>
          <cell r="E7605">
            <v>10</v>
          </cell>
          <cell r="F7605" t="str">
            <v>A</v>
          </cell>
          <cell r="G7605" t="str">
            <v>A</v>
          </cell>
          <cell r="H7605" t="str">
            <v/>
          </cell>
          <cell r="I7605" t="str">
            <v/>
          </cell>
          <cell r="J7605" t="str">
            <v/>
          </cell>
          <cell r="K7605" t="str">
            <v>Fighters and Jet Trainers</v>
          </cell>
          <cell r="L7605" t="str">
            <v>KAI</v>
          </cell>
          <cell r="M7605" t="str">
            <v>KAI T-50 Golden Eagle</v>
          </cell>
        </row>
        <row r="7606">
          <cell r="A7606">
            <v>147</v>
          </cell>
          <cell r="B7606">
            <v>784</v>
          </cell>
          <cell r="C7606" t="str">
            <v>147#784</v>
          </cell>
          <cell r="D7606">
            <v>17498</v>
          </cell>
          <cell r="E7606">
            <v>10</v>
          </cell>
          <cell r="F7606" t="str">
            <v>A</v>
          </cell>
          <cell r="G7606" t="str">
            <v>A</v>
          </cell>
          <cell r="H7606" t="str">
            <v/>
          </cell>
          <cell r="I7606" t="str">
            <v/>
          </cell>
          <cell r="J7606" t="str">
            <v/>
          </cell>
          <cell r="K7606" t="str">
            <v>Fighters and Jet Trainers</v>
          </cell>
          <cell r="L7606" t="str">
            <v>Mitsubishi</v>
          </cell>
          <cell r="M7606" t="str">
            <v>Mitsubishi F-2</v>
          </cell>
        </row>
        <row r="7607">
          <cell r="A7607">
            <v>585</v>
          </cell>
          <cell r="B7607">
            <v>784</v>
          </cell>
          <cell r="C7607" t="str">
            <v>585#784</v>
          </cell>
          <cell r="D7607">
            <v>17498</v>
          </cell>
          <cell r="E7607">
            <v>10</v>
          </cell>
          <cell r="F7607" t="str">
            <v>A</v>
          </cell>
          <cell r="G7607" t="str">
            <v>A</v>
          </cell>
          <cell r="H7607" t="str">
            <v/>
          </cell>
          <cell r="I7607" t="str">
            <v/>
          </cell>
          <cell r="J7607" t="str">
            <v/>
          </cell>
          <cell r="K7607" t="str">
            <v>Fighters and Jet Trainers</v>
          </cell>
          <cell r="L7607" t="str">
            <v>TAI</v>
          </cell>
          <cell r="M7607" t="str">
            <v>TAI TF-X</v>
          </cell>
        </row>
        <row r="7608">
          <cell r="A7608">
            <v>149</v>
          </cell>
          <cell r="B7608">
            <v>784</v>
          </cell>
          <cell r="C7608" t="str">
            <v>149#784</v>
          </cell>
          <cell r="D7608">
            <v>17498</v>
          </cell>
          <cell r="E7608">
            <v>10</v>
          </cell>
          <cell r="F7608" t="str">
            <v>A</v>
          </cell>
          <cell r="G7608" t="str">
            <v>A</v>
          </cell>
          <cell r="H7608" t="str">
            <v/>
          </cell>
          <cell r="I7608" t="str">
            <v/>
          </cell>
          <cell r="J7608" t="str">
            <v/>
          </cell>
          <cell r="K7608" t="str">
            <v>Fighters and Jet Trainers</v>
          </cell>
          <cell r="L7608" t="str">
            <v>Northrop Grumman</v>
          </cell>
          <cell r="M7608" t="str">
            <v>Northrop Grumman B-21 Raider</v>
          </cell>
        </row>
        <row r="7609">
          <cell r="A7609">
            <v>145</v>
          </cell>
          <cell r="B7609">
            <v>784</v>
          </cell>
          <cell r="C7609" t="str">
            <v>145#784</v>
          </cell>
          <cell r="D7609">
            <v>17498</v>
          </cell>
          <cell r="E7609">
            <v>10</v>
          </cell>
          <cell r="F7609" t="str">
            <v>A</v>
          </cell>
          <cell r="G7609" t="str">
            <v>A</v>
          </cell>
          <cell r="H7609" t="str">
            <v/>
          </cell>
          <cell r="I7609" t="str">
            <v/>
          </cell>
          <cell r="J7609" t="str">
            <v/>
          </cell>
          <cell r="K7609" t="str">
            <v>Fighters and Jet Trainers</v>
          </cell>
          <cell r="L7609" t="str">
            <v>Lockheed Martin</v>
          </cell>
          <cell r="M7609" t="str">
            <v>Lockheed Martin F-22 Raptor</v>
          </cell>
        </row>
        <row r="7610">
          <cell r="A7610">
            <v>643</v>
          </cell>
          <cell r="B7610">
            <v>784</v>
          </cell>
          <cell r="C7610" t="str">
            <v>643#784</v>
          </cell>
          <cell r="D7610">
            <v>17498</v>
          </cell>
          <cell r="E7610">
            <v>10</v>
          </cell>
          <cell r="F7610" t="str">
            <v>A</v>
          </cell>
          <cell r="G7610" t="str">
            <v>A</v>
          </cell>
          <cell r="H7610" t="str">
            <v/>
          </cell>
          <cell r="I7610" t="str">
            <v/>
          </cell>
          <cell r="J7610" t="str">
            <v/>
          </cell>
          <cell r="K7610" t="str">
            <v>Fighters and Jet Trainers</v>
          </cell>
          <cell r="L7610" t="str">
            <v>BAES/Leonardo</v>
          </cell>
          <cell r="M7610" t="str">
            <v>BAES/Leonardo Tempest</v>
          </cell>
        </row>
        <row r="7611">
          <cell r="A7611">
            <v>179</v>
          </cell>
          <cell r="B7611">
            <v>784</v>
          </cell>
          <cell r="C7611" t="str">
            <v>179#784</v>
          </cell>
          <cell r="D7611">
            <v>17498</v>
          </cell>
          <cell r="E7611">
            <v>10</v>
          </cell>
          <cell r="F7611" t="str">
            <v>A</v>
          </cell>
          <cell r="G7611" t="str">
            <v>A</v>
          </cell>
          <cell r="H7611" t="str">
            <v/>
          </cell>
          <cell r="I7611" t="str">
            <v/>
          </cell>
          <cell r="J7611" t="str">
            <v/>
          </cell>
          <cell r="K7611" t="str">
            <v>Fighters and Jet Trainers</v>
          </cell>
          <cell r="L7611" t="str">
            <v>Boeing</v>
          </cell>
          <cell r="M7611" t="str">
            <v>Boeing T-7</v>
          </cell>
        </row>
        <row r="7612">
          <cell r="A7612">
            <v>141</v>
          </cell>
          <cell r="B7612">
            <v>784</v>
          </cell>
          <cell r="C7612" t="str">
            <v>141#784</v>
          </cell>
          <cell r="D7612">
            <v>17498</v>
          </cell>
          <cell r="E7612">
            <v>10</v>
          </cell>
          <cell r="F7612" t="str">
            <v>A</v>
          </cell>
          <cell r="G7612" t="str">
            <v>A</v>
          </cell>
          <cell r="H7612" t="str">
            <v/>
          </cell>
          <cell r="I7612" t="str">
            <v/>
          </cell>
          <cell r="J7612" t="str">
            <v/>
          </cell>
          <cell r="K7612" t="str">
            <v>Fighters and Jet Trainers</v>
          </cell>
          <cell r="L7612" t="str">
            <v>Dassault</v>
          </cell>
          <cell r="M7612" t="str">
            <v>Dassault Rafale</v>
          </cell>
        </row>
        <row r="7613">
          <cell r="A7613">
            <v>142</v>
          </cell>
          <cell r="B7613">
            <v>784</v>
          </cell>
          <cell r="C7613" t="str">
            <v>142#784</v>
          </cell>
          <cell r="D7613">
            <v>17498</v>
          </cell>
          <cell r="E7613">
            <v>10</v>
          </cell>
          <cell r="F7613" t="str">
            <v>A</v>
          </cell>
          <cell r="G7613" t="str">
            <v>A</v>
          </cell>
          <cell r="H7613" t="str">
            <v/>
          </cell>
          <cell r="I7613" t="str">
            <v/>
          </cell>
          <cell r="J7613" t="str">
            <v/>
          </cell>
          <cell r="K7613" t="str">
            <v>Fighters and Jet Trainers</v>
          </cell>
          <cell r="L7613" t="str">
            <v>Eurofighter</v>
          </cell>
          <cell r="M7613" t="str">
            <v>Eurofighter Typhoon</v>
          </cell>
        </row>
        <row r="7614">
          <cell r="A7614">
            <v>505</v>
          </cell>
          <cell r="B7614">
            <v>784</v>
          </cell>
          <cell r="C7614" t="str">
            <v>505#784</v>
          </cell>
          <cell r="D7614">
            <v>17498</v>
          </cell>
          <cell r="E7614">
            <v>10</v>
          </cell>
          <cell r="F7614" t="str">
            <v>A</v>
          </cell>
          <cell r="G7614" t="str">
            <v>A</v>
          </cell>
          <cell r="H7614" t="str">
            <v/>
          </cell>
          <cell r="I7614" t="str">
            <v/>
          </cell>
          <cell r="J7614" t="str">
            <v/>
          </cell>
          <cell r="K7614" t="str">
            <v>Fighters and Jet Trainers</v>
          </cell>
          <cell r="L7614" t="str">
            <v>McDonnell Douglas</v>
          </cell>
          <cell r="M7614" t="str">
            <v>McDonnell Douglas F-15 Eagle</v>
          </cell>
        </row>
        <row r="7615">
          <cell r="A7615">
            <v>144</v>
          </cell>
          <cell r="B7615">
            <v>784</v>
          </cell>
          <cell r="C7615" t="str">
            <v>144#784</v>
          </cell>
          <cell r="D7615">
            <v>23330</v>
          </cell>
          <cell r="E7615">
            <v>10</v>
          </cell>
          <cell r="F7615" t="str">
            <v>B</v>
          </cell>
          <cell r="G7615" t="str">
            <v>B (133% A) [$17,498]</v>
          </cell>
          <cell r="H7615" t="str">
            <v/>
          </cell>
          <cell r="I7615" t="str">
            <v/>
          </cell>
          <cell r="J7615" t="str">
            <v/>
          </cell>
          <cell r="K7615" t="str">
            <v>Fighters and Jet Trainers</v>
          </cell>
          <cell r="L7615" t="str">
            <v>General Dynamics</v>
          </cell>
          <cell r="M7615" t="str">
            <v>General Dynamics F-16 Fighting Falcon</v>
          </cell>
        </row>
        <row r="7616">
          <cell r="A7616">
            <v>506</v>
          </cell>
          <cell r="B7616">
            <v>784</v>
          </cell>
          <cell r="C7616" t="str">
            <v>506#784</v>
          </cell>
          <cell r="D7616">
            <v>23330</v>
          </cell>
          <cell r="E7616">
            <v>10</v>
          </cell>
          <cell r="F7616" t="str">
            <v>B</v>
          </cell>
          <cell r="G7616" t="str">
            <v>B (133% A) [$17,498]</v>
          </cell>
          <cell r="H7616" t="str">
            <v/>
          </cell>
          <cell r="I7616" t="str">
            <v/>
          </cell>
          <cell r="J7616" t="str">
            <v/>
          </cell>
          <cell r="K7616" t="str">
            <v>Fighters and Jet Trainers</v>
          </cell>
          <cell r="L7616" t="str">
            <v>General Dynamics</v>
          </cell>
          <cell r="M7616" t="str">
            <v>General Dynamics F-16 Fighting Falcon</v>
          </cell>
        </row>
        <row r="7617">
          <cell r="A7617">
            <v>139</v>
          </cell>
          <cell r="B7617">
            <v>784</v>
          </cell>
          <cell r="C7617" t="str">
            <v>139#784</v>
          </cell>
          <cell r="D7617">
            <v>23330</v>
          </cell>
          <cell r="E7617">
            <v>10</v>
          </cell>
          <cell r="F7617" t="str">
            <v>B</v>
          </cell>
          <cell r="G7617" t="str">
            <v>B (133% A) [$17,498]</v>
          </cell>
          <cell r="H7617" t="str">
            <v/>
          </cell>
          <cell r="I7617" t="str">
            <v/>
          </cell>
          <cell r="J7617" t="str">
            <v/>
          </cell>
          <cell r="K7617" t="str">
            <v>Fighters and Jet Trainers</v>
          </cell>
          <cell r="L7617" t="str">
            <v>McDonnell Douglas</v>
          </cell>
          <cell r="M7617" t="str">
            <v>McDonnell Douglas F-15 Eagle</v>
          </cell>
        </row>
        <row r="7618">
          <cell r="A7618">
            <v>567</v>
          </cell>
          <cell r="B7618">
            <v>784</v>
          </cell>
          <cell r="C7618" t="str">
            <v>567#784</v>
          </cell>
          <cell r="D7618">
            <v>26038</v>
          </cell>
          <cell r="E7618">
            <v>14</v>
          </cell>
          <cell r="F7618" t="str">
            <v>C</v>
          </cell>
          <cell r="G7618" t="str">
            <v>C</v>
          </cell>
          <cell r="H7618" t="str">
            <v/>
          </cell>
          <cell r="I7618" t="str">
            <v/>
          </cell>
          <cell r="J7618" t="str">
            <v/>
          </cell>
          <cell r="K7618" t="str">
            <v>Freighter</v>
          </cell>
          <cell r="L7618" t="str">
            <v>Boeing</v>
          </cell>
          <cell r="M7618" t="str">
            <v>Boeing 747-8F</v>
          </cell>
        </row>
        <row r="7619">
          <cell r="A7619">
            <v>664</v>
          </cell>
          <cell r="B7619">
            <v>784</v>
          </cell>
          <cell r="C7619" t="str">
            <v>664#784</v>
          </cell>
          <cell r="D7619">
            <v>26038</v>
          </cell>
          <cell r="E7619">
            <v>14</v>
          </cell>
          <cell r="F7619" t="str">
            <v>C</v>
          </cell>
          <cell r="G7619" t="str">
            <v>C</v>
          </cell>
          <cell r="H7619" t="str">
            <v/>
          </cell>
          <cell r="I7619" t="str">
            <v/>
          </cell>
          <cell r="J7619" t="str">
            <v/>
          </cell>
          <cell r="K7619" t="str">
            <v>Freighter</v>
          </cell>
          <cell r="L7619" t="str">
            <v>Boeing</v>
          </cell>
          <cell r="M7619" t="str">
            <v>Boeing 777-300 ERSF</v>
          </cell>
        </row>
        <row r="7620">
          <cell r="A7620">
            <v>568</v>
          </cell>
          <cell r="B7620">
            <v>784</v>
          </cell>
          <cell r="C7620" t="str">
            <v>568#784</v>
          </cell>
          <cell r="D7620">
            <v>26038</v>
          </cell>
          <cell r="E7620">
            <v>14</v>
          </cell>
          <cell r="F7620" t="str">
            <v>C</v>
          </cell>
          <cell r="G7620" t="str">
            <v>C</v>
          </cell>
          <cell r="H7620" t="str">
            <v/>
          </cell>
          <cell r="I7620" t="str">
            <v/>
          </cell>
          <cell r="J7620" t="str">
            <v/>
          </cell>
          <cell r="K7620" t="str">
            <v>Freighter</v>
          </cell>
          <cell r="L7620" t="str">
            <v>Boeing</v>
          </cell>
          <cell r="M7620" t="str">
            <v>Boeing 777F</v>
          </cell>
        </row>
        <row r="7621">
          <cell r="A7621">
            <v>594</v>
          </cell>
          <cell r="B7621">
            <v>784</v>
          </cell>
          <cell r="C7621" t="str">
            <v>594#784</v>
          </cell>
          <cell r="D7621">
            <v>26038</v>
          </cell>
          <cell r="E7621">
            <v>14</v>
          </cell>
          <cell r="F7621" t="str">
            <v>C</v>
          </cell>
          <cell r="G7621" t="str">
            <v>C</v>
          </cell>
          <cell r="H7621" t="str">
            <v/>
          </cell>
          <cell r="I7621" t="str">
            <v/>
          </cell>
          <cell r="J7621" t="str">
            <v/>
          </cell>
          <cell r="K7621" t="str">
            <v>Business Jet</v>
          </cell>
          <cell r="L7621" t="str">
            <v>Boeing</v>
          </cell>
          <cell r="M7621" t="str">
            <v>Boeing 747-8 VIP</v>
          </cell>
        </row>
        <row r="7622">
          <cell r="A7622">
            <v>298</v>
          </cell>
          <cell r="B7622">
            <v>784</v>
          </cell>
          <cell r="C7622" t="str">
            <v>298#784</v>
          </cell>
          <cell r="D7622">
            <v>26038</v>
          </cell>
          <cell r="E7622">
            <v>14</v>
          </cell>
          <cell r="F7622" t="str">
            <v>C</v>
          </cell>
          <cell r="G7622" t="str">
            <v>C</v>
          </cell>
          <cell r="H7622" t="str">
            <v/>
          </cell>
          <cell r="I7622" t="str">
            <v/>
          </cell>
          <cell r="J7622" t="str">
            <v/>
          </cell>
          <cell r="K7622" t="str">
            <v>Business Jet</v>
          </cell>
          <cell r="L7622" t="str">
            <v>Boeing</v>
          </cell>
          <cell r="M7622" t="str">
            <v>Boeing BBJ 777</v>
          </cell>
        </row>
        <row r="7623">
          <cell r="A7623">
            <v>554</v>
          </cell>
          <cell r="B7623">
            <v>784</v>
          </cell>
          <cell r="C7623" t="str">
            <v>554#784</v>
          </cell>
          <cell r="D7623">
            <v>26038</v>
          </cell>
          <cell r="E7623">
            <v>14</v>
          </cell>
          <cell r="F7623" t="str">
            <v>C</v>
          </cell>
          <cell r="G7623" t="str">
            <v>C</v>
          </cell>
          <cell r="H7623" t="str">
            <v/>
          </cell>
          <cell r="I7623" t="str">
            <v/>
          </cell>
          <cell r="J7623" t="str">
            <v/>
          </cell>
          <cell r="K7623" t="str">
            <v>Business Jet</v>
          </cell>
          <cell r="L7623" t="str">
            <v>Boeing</v>
          </cell>
          <cell r="M7623" t="str">
            <v>Boeing BBJ 787</v>
          </cell>
        </row>
        <row r="7624">
          <cell r="A7624">
            <v>555</v>
          </cell>
          <cell r="B7624">
            <v>784</v>
          </cell>
          <cell r="C7624" t="str">
            <v>555#784</v>
          </cell>
          <cell r="D7624">
            <v>26038</v>
          </cell>
          <cell r="E7624">
            <v>14</v>
          </cell>
          <cell r="F7624" t="str">
            <v>C</v>
          </cell>
          <cell r="G7624" t="str">
            <v>C</v>
          </cell>
          <cell r="H7624" t="str">
            <v/>
          </cell>
          <cell r="I7624" t="str">
            <v/>
          </cell>
          <cell r="J7624" t="str">
            <v/>
          </cell>
          <cell r="K7624" t="str">
            <v>Business Jet</v>
          </cell>
          <cell r="L7624" t="str">
            <v>Boeing</v>
          </cell>
          <cell r="M7624" t="str">
            <v>Boeing BBJ 787</v>
          </cell>
        </row>
        <row r="7625">
          <cell r="A7625">
            <v>6</v>
          </cell>
          <cell r="B7625">
            <v>784</v>
          </cell>
          <cell r="C7625" t="str">
            <v>6#784</v>
          </cell>
          <cell r="D7625">
            <v>26038</v>
          </cell>
          <cell r="E7625">
            <v>14</v>
          </cell>
          <cell r="F7625" t="str">
            <v>C</v>
          </cell>
          <cell r="G7625" t="str">
            <v>C</v>
          </cell>
          <cell r="H7625" t="str">
            <v/>
          </cell>
          <cell r="I7625" t="str">
            <v/>
          </cell>
          <cell r="J7625" t="str">
            <v/>
          </cell>
          <cell r="K7625" t="str">
            <v>Large Commercial Aircraft</v>
          </cell>
          <cell r="L7625" t="str">
            <v>Airbus</v>
          </cell>
          <cell r="M7625" t="str">
            <v>Airbus A350 XWB - A350-900</v>
          </cell>
        </row>
        <row r="7626">
          <cell r="A7626">
            <v>7</v>
          </cell>
          <cell r="B7626">
            <v>784</v>
          </cell>
          <cell r="C7626" t="str">
            <v>7#784</v>
          </cell>
          <cell r="D7626">
            <v>26038</v>
          </cell>
          <cell r="E7626">
            <v>14</v>
          </cell>
          <cell r="F7626" t="str">
            <v>C</v>
          </cell>
          <cell r="G7626" t="str">
            <v>C</v>
          </cell>
          <cell r="H7626" t="str">
            <v/>
          </cell>
          <cell r="I7626" t="str">
            <v/>
          </cell>
          <cell r="J7626" t="str">
            <v/>
          </cell>
          <cell r="K7626" t="str">
            <v>Large Commercial Aircraft</v>
          </cell>
          <cell r="L7626" t="str">
            <v>Airbus</v>
          </cell>
          <cell r="M7626" t="str">
            <v>Airbus A350-1000</v>
          </cell>
        </row>
        <row r="7627">
          <cell r="A7627">
            <v>657</v>
          </cell>
          <cell r="B7627">
            <v>784</v>
          </cell>
          <cell r="C7627" t="str">
            <v>657#784</v>
          </cell>
          <cell r="D7627">
            <v>26038</v>
          </cell>
          <cell r="E7627">
            <v>14</v>
          </cell>
          <cell r="F7627" t="str">
            <v>C</v>
          </cell>
          <cell r="G7627" t="str">
            <v>C</v>
          </cell>
          <cell r="H7627" t="str">
            <v/>
          </cell>
          <cell r="I7627" t="str">
            <v/>
          </cell>
          <cell r="J7627" t="str">
            <v/>
          </cell>
          <cell r="K7627" t="str">
            <v>Large Commercial Aircraft</v>
          </cell>
          <cell r="L7627" t="str">
            <v>Airbus</v>
          </cell>
          <cell r="M7627" t="str">
            <v>Airbus A350-1000neo</v>
          </cell>
        </row>
        <row r="7628">
          <cell r="A7628">
            <v>656</v>
          </cell>
          <cell r="B7628">
            <v>784</v>
          </cell>
          <cell r="C7628" t="str">
            <v>656#784</v>
          </cell>
          <cell r="D7628">
            <v>26038</v>
          </cell>
          <cell r="E7628">
            <v>14</v>
          </cell>
          <cell r="F7628" t="str">
            <v>C</v>
          </cell>
          <cell r="G7628" t="str">
            <v>C</v>
          </cell>
          <cell r="H7628" t="str">
            <v/>
          </cell>
          <cell r="I7628" t="str">
            <v/>
          </cell>
          <cell r="J7628" t="str">
            <v/>
          </cell>
          <cell r="K7628" t="str">
            <v>Large Commercial Aircraft</v>
          </cell>
          <cell r="L7628" t="str">
            <v>Airbus</v>
          </cell>
          <cell r="M7628" t="str">
            <v>Airbus A350-900neo</v>
          </cell>
        </row>
        <row r="7629">
          <cell r="A7629">
            <v>201</v>
          </cell>
          <cell r="B7629">
            <v>784</v>
          </cell>
          <cell r="C7629" t="str">
            <v>201#784</v>
          </cell>
          <cell r="D7629">
            <v>26038</v>
          </cell>
          <cell r="E7629">
            <v>14</v>
          </cell>
          <cell r="F7629" t="str">
            <v>C</v>
          </cell>
          <cell r="G7629" t="str">
            <v>C</v>
          </cell>
          <cell r="H7629" t="str">
            <v/>
          </cell>
          <cell r="I7629" t="str">
            <v/>
          </cell>
          <cell r="J7629" t="str">
            <v/>
          </cell>
          <cell r="K7629" t="str">
            <v>Large Commercial Aircraft</v>
          </cell>
          <cell r="L7629" t="str">
            <v>Boeing</v>
          </cell>
          <cell r="M7629" t="str">
            <v>Boeing 777: 777-200LR</v>
          </cell>
        </row>
        <row r="7630">
          <cell r="A7630">
            <v>202</v>
          </cell>
          <cell r="B7630">
            <v>784</v>
          </cell>
          <cell r="C7630" t="str">
            <v>202#784</v>
          </cell>
          <cell r="D7630">
            <v>26038</v>
          </cell>
          <cell r="E7630">
            <v>14</v>
          </cell>
          <cell r="F7630" t="str">
            <v>C</v>
          </cell>
          <cell r="G7630" t="str">
            <v>C</v>
          </cell>
          <cell r="H7630" t="str">
            <v/>
          </cell>
          <cell r="I7630" t="str">
            <v/>
          </cell>
          <cell r="J7630" t="str">
            <v/>
          </cell>
          <cell r="K7630" t="str">
            <v>Large Commercial Aircraft</v>
          </cell>
          <cell r="L7630" t="str">
            <v>Boeing</v>
          </cell>
          <cell r="M7630" t="str">
            <v>Boeing 777: 777-300ER</v>
          </cell>
        </row>
        <row r="7631">
          <cell r="A7631">
            <v>203</v>
          </cell>
          <cell r="B7631">
            <v>784</v>
          </cell>
          <cell r="C7631" t="str">
            <v>203#784</v>
          </cell>
          <cell r="D7631">
            <v>26038</v>
          </cell>
          <cell r="E7631">
            <v>14</v>
          </cell>
          <cell r="F7631" t="str">
            <v>C</v>
          </cell>
          <cell r="G7631" t="str">
            <v>C</v>
          </cell>
          <cell r="H7631" t="str">
            <v/>
          </cell>
          <cell r="I7631" t="str">
            <v/>
          </cell>
          <cell r="J7631" t="str">
            <v/>
          </cell>
          <cell r="K7631" t="str">
            <v>Large Commercial Aircraft</v>
          </cell>
          <cell r="L7631" t="str">
            <v>Boeing</v>
          </cell>
          <cell r="M7631" t="str">
            <v>Boeing 777X: 777-8</v>
          </cell>
        </row>
        <row r="7632">
          <cell r="A7632">
            <v>204</v>
          </cell>
          <cell r="B7632">
            <v>784</v>
          </cell>
          <cell r="C7632" t="str">
            <v>204#784</v>
          </cell>
          <cell r="D7632">
            <v>26038</v>
          </cell>
          <cell r="E7632">
            <v>14</v>
          </cell>
          <cell r="F7632" t="str">
            <v>C</v>
          </cell>
          <cell r="G7632" t="str">
            <v>C</v>
          </cell>
          <cell r="H7632" t="str">
            <v/>
          </cell>
          <cell r="I7632" t="str">
            <v/>
          </cell>
          <cell r="J7632" t="str">
            <v/>
          </cell>
          <cell r="K7632" t="str">
            <v>Large Commercial Aircraft</v>
          </cell>
          <cell r="L7632" t="str">
            <v>Boeing</v>
          </cell>
          <cell r="M7632" t="str">
            <v>Boeing 777X: 777-9</v>
          </cell>
        </row>
        <row r="7633">
          <cell r="A7633">
            <v>200</v>
          </cell>
          <cell r="B7633">
            <v>784</v>
          </cell>
          <cell r="C7633" t="str">
            <v>200#784</v>
          </cell>
          <cell r="D7633">
            <v>26038</v>
          </cell>
          <cell r="E7633">
            <v>14</v>
          </cell>
          <cell r="F7633" t="str">
            <v>C</v>
          </cell>
          <cell r="G7633" t="str">
            <v>C</v>
          </cell>
          <cell r="H7633" t="str">
            <v/>
          </cell>
          <cell r="I7633" t="str">
            <v/>
          </cell>
          <cell r="J7633" t="str">
            <v/>
          </cell>
          <cell r="K7633" t="str">
            <v>Large Commercial Aircraft</v>
          </cell>
          <cell r="L7633" t="str">
            <v>Boeing</v>
          </cell>
          <cell r="M7633" t="str">
            <v>Boeing 787 Dreamliner: 787-10</v>
          </cell>
        </row>
        <row r="7634">
          <cell r="A7634">
            <v>509</v>
          </cell>
          <cell r="B7634">
            <v>784</v>
          </cell>
          <cell r="C7634" t="str">
            <v>509#784</v>
          </cell>
          <cell r="D7634">
            <v>26038</v>
          </cell>
          <cell r="E7634">
            <v>14</v>
          </cell>
          <cell r="F7634" t="str">
            <v>C</v>
          </cell>
          <cell r="G7634" t="str">
            <v>C</v>
          </cell>
          <cell r="H7634" t="str">
            <v/>
          </cell>
          <cell r="I7634" t="str">
            <v/>
          </cell>
          <cell r="J7634" t="str">
            <v/>
          </cell>
          <cell r="K7634" t="str">
            <v>Large Commercial Aircraft</v>
          </cell>
          <cell r="L7634" t="str">
            <v>Boeing</v>
          </cell>
          <cell r="M7634" t="str">
            <v>Boeing 787 Dreamliner: 787-10</v>
          </cell>
        </row>
        <row r="7635">
          <cell r="A7635">
            <v>198</v>
          </cell>
          <cell r="B7635">
            <v>784</v>
          </cell>
          <cell r="C7635" t="str">
            <v>198#784</v>
          </cell>
          <cell r="D7635">
            <v>26038</v>
          </cell>
          <cell r="E7635">
            <v>14</v>
          </cell>
          <cell r="F7635" t="str">
            <v>C</v>
          </cell>
          <cell r="G7635" t="str">
            <v>C</v>
          </cell>
          <cell r="H7635" t="str">
            <v/>
          </cell>
          <cell r="I7635" t="str">
            <v/>
          </cell>
          <cell r="J7635" t="str">
            <v/>
          </cell>
          <cell r="K7635" t="str">
            <v>Large Commercial Aircraft</v>
          </cell>
          <cell r="L7635" t="str">
            <v>Boeing</v>
          </cell>
          <cell r="M7635" t="str">
            <v>Boeing 787 Dreamliner: 787-8</v>
          </cell>
        </row>
        <row r="7636">
          <cell r="A7636">
            <v>507</v>
          </cell>
          <cell r="B7636">
            <v>784</v>
          </cell>
          <cell r="C7636" t="str">
            <v>507#784</v>
          </cell>
          <cell r="D7636">
            <v>26038</v>
          </cell>
          <cell r="E7636">
            <v>14</v>
          </cell>
          <cell r="F7636" t="str">
            <v>C</v>
          </cell>
          <cell r="G7636" t="str">
            <v>C</v>
          </cell>
          <cell r="H7636" t="str">
            <v/>
          </cell>
          <cell r="I7636" t="str">
            <v/>
          </cell>
          <cell r="J7636" t="str">
            <v/>
          </cell>
          <cell r="K7636" t="str">
            <v>Large Commercial Aircraft</v>
          </cell>
          <cell r="L7636" t="str">
            <v>Boeing</v>
          </cell>
          <cell r="M7636" t="str">
            <v>Boeing 787 Dreamliner: 787-8</v>
          </cell>
        </row>
        <row r="7637">
          <cell r="A7637">
            <v>199</v>
          </cell>
          <cell r="B7637">
            <v>784</v>
          </cell>
          <cell r="C7637" t="str">
            <v>199#784</v>
          </cell>
          <cell r="D7637">
            <v>26038</v>
          </cell>
          <cell r="E7637">
            <v>14</v>
          </cell>
          <cell r="F7637" t="str">
            <v>C</v>
          </cell>
          <cell r="G7637" t="str">
            <v>C</v>
          </cell>
          <cell r="H7637">
            <v>20000</v>
          </cell>
          <cell r="I7637">
            <v>0.3019</v>
          </cell>
          <cell r="J7637" t="str">
            <v/>
          </cell>
          <cell r="K7637" t="str">
            <v>Large Commercial Aircraft</v>
          </cell>
          <cell r="L7637" t="str">
            <v>Boeing</v>
          </cell>
          <cell r="M7637" t="str">
            <v>Boeing 787 Dreamliner: 787-9</v>
          </cell>
        </row>
        <row r="7638">
          <cell r="A7638">
            <v>508</v>
          </cell>
          <cell r="B7638">
            <v>784</v>
          </cell>
          <cell r="C7638" t="str">
            <v>508#784</v>
          </cell>
          <cell r="D7638">
            <v>26038</v>
          </cell>
          <cell r="E7638">
            <v>14</v>
          </cell>
          <cell r="F7638" t="str">
            <v>C</v>
          </cell>
          <cell r="G7638" t="str">
            <v>C</v>
          </cell>
          <cell r="H7638" t="str">
            <v/>
          </cell>
          <cell r="I7638" t="str">
            <v/>
          </cell>
          <cell r="J7638" t="str">
            <v/>
          </cell>
          <cell r="K7638" t="str">
            <v>Large Commercial Aircraft</v>
          </cell>
          <cell r="L7638" t="str">
            <v>Boeing</v>
          </cell>
          <cell r="M7638" t="str">
            <v>Boeing 787 Dreamliner: 787-9</v>
          </cell>
        </row>
        <row r="7639">
          <cell r="A7639">
            <v>16</v>
          </cell>
          <cell r="B7639">
            <v>784</v>
          </cell>
          <cell r="C7639" t="str">
            <v>16#784</v>
          </cell>
          <cell r="D7639">
            <v>26038</v>
          </cell>
          <cell r="E7639">
            <v>14</v>
          </cell>
          <cell r="F7639" t="str">
            <v>C</v>
          </cell>
          <cell r="G7639" t="str">
            <v>C</v>
          </cell>
          <cell r="H7639" t="str">
            <v/>
          </cell>
          <cell r="I7639" t="str">
            <v/>
          </cell>
          <cell r="J7639" t="str">
            <v/>
          </cell>
          <cell r="K7639" t="str">
            <v>Large Commercial Aircraft</v>
          </cell>
          <cell r="L7639" t="str">
            <v>Boeing</v>
          </cell>
          <cell r="M7639" t="str">
            <v>Boeing 747-8I</v>
          </cell>
        </row>
        <row r="7640">
          <cell r="A7640">
            <v>146</v>
          </cell>
          <cell r="B7640">
            <v>784</v>
          </cell>
          <cell r="C7640" t="str">
            <v>146#784</v>
          </cell>
          <cell r="D7640">
            <v>29163</v>
          </cell>
          <cell r="E7640">
            <v>10</v>
          </cell>
          <cell r="F7640" t="str">
            <v>D</v>
          </cell>
          <cell r="G7640" t="str">
            <v>D</v>
          </cell>
          <cell r="H7640">
            <v>20000</v>
          </cell>
          <cell r="I7640">
            <v>0.45815</v>
          </cell>
          <cell r="J7640" t="str">
            <v/>
          </cell>
          <cell r="K7640" t="str">
            <v>Fighters and Jet Trainers</v>
          </cell>
          <cell r="L7640" t="str">
            <v>Lockheed Martin</v>
          </cell>
          <cell r="M7640" t="str">
            <v>Lockheed Martin F-35 Lightning II</v>
          </cell>
        </row>
        <row r="7641">
          <cell r="A7641">
            <v>637</v>
          </cell>
          <cell r="B7641">
            <v>785</v>
          </cell>
          <cell r="C7641" t="str">
            <v>637#785</v>
          </cell>
          <cell r="D7641">
            <v>416606</v>
          </cell>
          <cell r="E7641">
            <v>1</v>
          </cell>
          <cell r="F7641" t="str">
            <v>A</v>
          </cell>
          <cell r="G7641" t="str">
            <v>A</v>
          </cell>
          <cell r="H7641" t="str">
            <v/>
          </cell>
          <cell r="I7641" t="str">
            <v/>
          </cell>
          <cell r="J7641" t="str">
            <v/>
          </cell>
          <cell r="K7641" t="str">
            <v>Fighters and Jet Trainers</v>
          </cell>
          <cell r="L7641" t="str">
            <v>Boeing</v>
          </cell>
          <cell r="M7641" t="str">
            <v>F-18 A/D</v>
          </cell>
        </row>
        <row r="7642">
          <cell r="A7642">
            <v>140</v>
          </cell>
          <cell r="B7642">
            <v>785</v>
          </cell>
          <cell r="C7642" t="str">
            <v>140#785</v>
          </cell>
          <cell r="D7642">
            <v>416606</v>
          </cell>
          <cell r="E7642">
            <v>1</v>
          </cell>
          <cell r="F7642" t="str">
            <v>A</v>
          </cell>
          <cell r="G7642" t="str">
            <v>A</v>
          </cell>
          <cell r="H7642" t="str">
            <v/>
          </cell>
          <cell r="I7642" t="str">
            <v/>
          </cell>
          <cell r="J7642" t="str">
            <v/>
          </cell>
          <cell r="K7642" t="str">
            <v>Fighters and Jet Trainers</v>
          </cell>
          <cell r="L7642" t="str">
            <v>Boeing</v>
          </cell>
          <cell r="M7642" t="str">
            <v>F-18 Super Hornet</v>
          </cell>
        </row>
        <row r="7643">
          <cell r="A7643">
            <v>148</v>
          </cell>
          <cell r="B7643">
            <v>785</v>
          </cell>
          <cell r="C7643" t="str">
            <v>148#785</v>
          </cell>
          <cell r="D7643">
            <v>416606</v>
          </cell>
          <cell r="E7643">
            <v>1</v>
          </cell>
          <cell r="F7643" t="str">
            <v>A</v>
          </cell>
          <cell r="G7643" t="str">
            <v>A</v>
          </cell>
          <cell r="H7643" t="str">
            <v/>
          </cell>
          <cell r="I7643" t="str">
            <v/>
          </cell>
          <cell r="J7643" t="str">
            <v/>
          </cell>
          <cell r="K7643" t="str">
            <v>Fighters and Jet Trainers</v>
          </cell>
          <cell r="L7643" t="str">
            <v>Saab</v>
          </cell>
          <cell r="M7643" t="str">
            <v>Saab JAS 39 Gripen</v>
          </cell>
        </row>
        <row r="7644">
          <cell r="A7644">
            <v>584</v>
          </cell>
          <cell r="B7644">
            <v>785</v>
          </cell>
          <cell r="C7644" t="str">
            <v>584#785</v>
          </cell>
          <cell r="D7644">
            <v>416606</v>
          </cell>
          <cell r="E7644">
            <v>1</v>
          </cell>
          <cell r="F7644" t="str">
            <v>A</v>
          </cell>
          <cell r="G7644" t="str">
            <v>A</v>
          </cell>
          <cell r="H7644" t="str">
            <v/>
          </cell>
          <cell r="I7644" t="str">
            <v/>
          </cell>
          <cell r="J7644" t="str">
            <v/>
          </cell>
          <cell r="K7644" t="str">
            <v>Fighters and Jet Trainers</v>
          </cell>
          <cell r="L7644" t="str">
            <v>KAI</v>
          </cell>
          <cell r="M7644" t="str">
            <v>KAI KF-21</v>
          </cell>
        </row>
        <row r="7645">
          <cell r="A7645">
            <v>176</v>
          </cell>
          <cell r="B7645">
            <v>785</v>
          </cell>
          <cell r="C7645" t="str">
            <v>176#785</v>
          </cell>
          <cell r="D7645">
            <v>416606</v>
          </cell>
          <cell r="E7645">
            <v>1</v>
          </cell>
          <cell r="F7645" t="str">
            <v>A</v>
          </cell>
          <cell r="G7645" t="str">
            <v>A</v>
          </cell>
          <cell r="H7645" t="str">
            <v/>
          </cell>
          <cell r="I7645" t="str">
            <v/>
          </cell>
          <cell r="J7645" t="str">
            <v/>
          </cell>
          <cell r="K7645" t="str">
            <v>Fighters and Jet Trainers</v>
          </cell>
          <cell r="L7645" t="str">
            <v>KAI</v>
          </cell>
          <cell r="M7645" t="str">
            <v>KAI T-50 Golden Eagle</v>
          </cell>
        </row>
        <row r="7646">
          <cell r="A7646">
            <v>147</v>
          </cell>
          <cell r="B7646">
            <v>785</v>
          </cell>
          <cell r="C7646" t="str">
            <v>147#785</v>
          </cell>
          <cell r="D7646">
            <v>416606</v>
          </cell>
          <cell r="E7646">
            <v>1</v>
          </cell>
          <cell r="F7646" t="str">
            <v>A</v>
          </cell>
          <cell r="G7646" t="str">
            <v>A</v>
          </cell>
          <cell r="H7646" t="str">
            <v/>
          </cell>
          <cell r="I7646" t="str">
            <v/>
          </cell>
          <cell r="J7646" t="str">
            <v/>
          </cell>
          <cell r="K7646" t="str">
            <v>Fighters and Jet Trainers</v>
          </cell>
          <cell r="L7646" t="str">
            <v>Mitsubishi</v>
          </cell>
          <cell r="M7646" t="str">
            <v>Mitsubishi F-2</v>
          </cell>
        </row>
        <row r="7647">
          <cell r="A7647">
            <v>585</v>
          </cell>
          <cell r="B7647">
            <v>785</v>
          </cell>
          <cell r="C7647" t="str">
            <v>585#785</v>
          </cell>
          <cell r="D7647">
            <v>416606</v>
          </cell>
          <cell r="E7647">
            <v>1</v>
          </cell>
          <cell r="F7647" t="str">
            <v>A</v>
          </cell>
          <cell r="G7647" t="str">
            <v>A</v>
          </cell>
          <cell r="H7647" t="str">
            <v/>
          </cell>
          <cell r="I7647" t="str">
            <v/>
          </cell>
          <cell r="J7647" t="str">
            <v/>
          </cell>
          <cell r="K7647" t="str">
            <v>Fighters and Jet Trainers</v>
          </cell>
          <cell r="L7647" t="str">
            <v>TAI</v>
          </cell>
          <cell r="M7647" t="str">
            <v>TAI TF-X</v>
          </cell>
        </row>
        <row r="7648">
          <cell r="A7648">
            <v>149</v>
          </cell>
          <cell r="B7648">
            <v>785</v>
          </cell>
          <cell r="C7648" t="str">
            <v>149#785</v>
          </cell>
          <cell r="D7648">
            <v>416606</v>
          </cell>
          <cell r="E7648">
            <v>1</v>
          </cell>
          <cell r="F7648" t="str">
            <v>A</v>
          </cell>
          <cell r="G7648" t="str">
            <v>A</v>
          </cell>
          <cell r="H7648" t="str">
            <v/>
          </cell>
          <cell r="I7648" t="str">
            <v/>
          </cell>
          <cell r="J7648" t="str">
            <v/>
          </cell>
          <cell r="K7648" t="str">
            <v>Fighters and Jet Trainers</v>
          </cell>
          <cell r="L7648" t="str">
            <v>Northrop Grumman</v>
          </cell>
          <cell r="M7648" t="str">
            <v>Northrop Grumman B-21 Raider</v>
          </cell>
        </row>
        <row r="7649">
          <cell r="A7649">
            <v>145</v>
          </cell>
          <cell r="B7649">
            <v>785</v>
          </cell>
          <cell r="C7649" t="str">
            <v>145#785</v>
          </cell>
          <cell r="D7649">
            <v>416606</v>
          </cell>
          <cell r="E7649">
            <v>1</v>
          </cell>
          <cell r="F7649" t="str">
            <v>A</v>
          </cell>
          <cell r="G7649" t="str">
            <v>A</v>
          </cell>
          <cell r="H7649" t="str">
            <v/>
          </cell>
          <cell r="I7649" t="str">
            <v/>
          </cell>
          <cell r="J7649" t="str">
            <v/>
          </cell>
          <cell r="K7649" t="str">
            <v>Fighters and Jet Trainers</v>
          </cell>
          <cell r="L7649" t="str">
            <v>Lockheed Martin</v>
          </cell>
          <cell r="M7649" t="str">
            <v>Lockheed Martin F-22 Raptor</v>
          </cell>
        </row>
        <row r="7650">
          <cell r="A7650">
            <v>643</v>
          </cell>
          <cell r="B7650">
            <v>785</v>
          </cell>
          <cell r="C7650" t="str">
            <v>643#785</v>
          </cell>
          <cell r="D7650">
            <v>416606</v>
          </cell>
          <cell r="E7650">
            <v>1</v>
          </cell>
          <cell r="F7650" t="str">
            <v>A</v>
          </cell>
          <cell r="G7650" t="str">
            <v>A</v>
          </cell>
          <cell r="H7650" t="str">
            <v/>
          </cell>
          <cell r="I7650" t="str">
            <v/>
          </cell>
          <cell r="J7650" t="str">
            <v/>
          </cell>
          <cell r="K7650" t="str">
            <v>Fighters and Jet Trainers</v>
          </cell>
          <cell r="L7650" t="str">
            <v>BAES/Leonardo</v>
          </cell>
          <cell r="M7650" t="str">
            <v>BAES/Leonardo Tempest</v>
          </cell>
        </row>
        <row r="7651">
          <cell r="A7651">
            <v>179</v>
          </cell>
          <cell r="B7651">
            <v>785</v>
          </cell>
          <cell r="C7651" t="str">
            <v>179#785</v>
          </cell>
          <cell r="D7651">
            <v>416606</v>
          </cell>
          <cell r="E7651">
            <v>1</v>
          </cell>
          <cell r="F7651" t="str">
            <v>A</v>
          </cell>
          <cell r="G7651" t="str">
            <v>A</v>
          </cell>
          <cell r="H7651" t="str">
            <v/>
          </cell>
          <cell r="I7651" t="str">
            <v/>
          </cell>
          <cell r="J7651" t="str">
            <v/>
          </cell>
          <cell r="K7651" t="str">
            <v>Fighters and Jet Trainers</v>
          </cell>
          <cell r="L7651" t="str">
            <v>Boeing</v>
          </cell>
          <cell r="M7651" t="str">
            <v>Boeing T-7</v>
          </cell>
        </row>
        <row r="7652">
          <cell r="A7652">
            <v>141</v>
          </cell>
          <cell r="B7652">
            <v>785</v>
          </cell>
          <cell r="C7652" t="str">
            <v>141#785</v>
          </cell>
          <cell r="D7652">
            <v>416606</v>
          </cell>
          <cell r="E7652">
            <v>1</v>
          </cell>
          <cell r="F7652" t="str">
            <v>A</v>
          </cell>
          <cell r="G7652" t="str">
            <v>A</v>
          </cell>
          <cell r="H7652" t="str">
            <v/>
          </cell>
          <cell r="I7652" t="str">
            <v/>
          </cell>
          <cell r="J7652" t="str">
            <v/>
          </cell>
          <cell r="K7652" t="str">
            <v>Fighters and Jet Trainers</v>
          </cell>
          <cell r="L7652" t="str">
            <v>Dassault</v>
          </cell>
          <cell r="M7652" t="str">
            <v>Dassault Rafale</v>
          </cell>
        </row>
        <row r="7653">
          <cell r="A7653">
            <v>142</v>
          </cell>
          <cell r="B7653">
            <v>785</v>
          </cell>
          <cell r="C7653" t="str">
            <v>142#785</v>
          </cell>
          <cell r="D7653">
            <v>416606</v>
          </cell>
          <cell r="E7653">
            <v>1</v>
          </cell>
          <cell r="F7653" t="str">
            <v>A</v>
          </cell>
          <cell r="G7653" t="str">
            <v>A</v>
          </cell>
          <cell r="H7653" t="str">
            <v/>
          </cell>
          <cell r="I7653" t="str">
            <v/>
          </cell>
          <cell r="J7653" t="str">
            <v/>
          </cell>
          <cell r="K7653" t="str">
            <v>Fighters and Jet Trainers</v>
          </cell>
          <cell r="L7653" t="str">
            <v>Eurofighter</v>
          </cell>
          <cell r="M7653" t="str">
            <v>Eurofighter Typhoon</v>
          </cell>
        </row>
        <row r="7654">
          <cell r="A7654">
            <v>505</v>
          </cell>
          <cell r="B7654">
            <v>785</v>
          </cell>
          <cell r="C7654" t="str">
            <v>505#785</v>
          </cell>
          <cell r="D7654">
            <v>416606</v>
          </cell>
          <cell r="E7654">
            <v>1</v>
          </cell>
          <cell r="F7654" t="str">
            <v>A</v>
          </cell>
          <cell r="G7654" t="str">
            <v>A</v>
          </cell>
          <cell r="H7654" t="str">
            <v/>
          </cell>
          <cell r="I7654" t="str">
            <v/>
          </cell>
          <cell r="J7654" t="str">
            <v/>
          </cell>
          <cell r="K7654" t="str">
            <v>Fighters and Jet Trainers</v>
          </cell>
          <cell r="L7654" t="str">
            <v>McDonnell Douglas</v>
          </cell>
          <cell r="M7654" t="str">
            <v>McDonnell Douglas F-15 Eagle</v>
          </cell>
        </row>
        <row r="7655">
          <cell r="A7655">
            <v>144</v>
          </cell>
          <cell r="B7655">
            <v>785</v>
          </cell>
          <cell r="C7655" t="str">
            <v>144#785</v>
          </cell>
          <cell r="D7655">
            <v>468682</v>
          </cell>
          <cell r="E7655">
            <v>1</v>
          </cell>
          <cell r="F7655" t="str">
            <v>B</v>
          </cell>
          <cell r="G7655" t="str">
            <v>B</v>
          </cell>
          <cell r="H7655" t="str">
            <v/>
          </cell>
          <cell r="I7655" t="str">
            <v/>
          </cell>
          <cell r="J7655" t="str">
            <v/>
          </cell>
          <cell r="K7655" t="str">
            <v>Fighters and Jet Trainers</v>
          </cell>
          <cell r="L7655" t="str">
            <v>General Dynamics</v>
          </cell>
          <cell r="M7655" t="str">
            <v>General Dynamics F-16 Fighting Falcon</v>
          </cell>
        </row>
        <row r="7656">
          <cell r="A7656">
            <v>506</v>
          </cell>
          <cell r="B7656">
            <v>785</v>
          </cell>
          <cell r="C7656" t="str">
            <v>506#785</v>
          </cell>
          <cell r="D7656">
            <v>468682</v>
          </cell>
          <cell r="E7656">
            <v>1</v>
          </cell>
          <cell r="F7656" t="str">
            <v>B</v>
          </cell>
          <cell r="G7656" t="str">
            <v>B</v>
          </cell>
          <cell r="H7656" t="str">
            <v/>
          </cell>
          <cell r="I7656" t="str">
            <v/>
          </cell>
          <cell r="J7656" t="str">
            <v/>
          </cell>
          <cell r="K7656" t="str">
            <v>Fighters and Jet Trainers</v>
          </cell>
          <cell r="L7656" t="str">
            <v>General Dynamics</v>
          </cell>
          <cell r="M7656" t="str">
            <v>General Dynamics F-16 Fighting Falcon</v>
          </cell>
        </row>
        <row r="7657">
          <cell r="A7657">
            <v>139</v>
          </cell>
          <cell r="B7657">
            <v>785</v>
          </cell>
          <cell r="C7657" t="str">
            <v>139#785</v>
          </cell>
          <cell r="D7657">
            <v>468682</v>
          </cell>
          <cell r="E7657">
            <v>1</v>
          </cell>
          <cell r="F7657" t="str">
            <v>B</v>
          </cell>
          <cell r="G7657" t="str">
            <v>B</v>
          </cell>
          <cell r="H7657" t="str">
            <v/>
          </cell>
          <cell r="I7657" t="str">
            <v/>
          </cell>
          <cell r="J7657" t="str">
            <v/>
          </cell>
          <cell r="K7657" t="str">
            <v>Fighters and Jet Trainers</v>
          </cell>
          <cell r="L7657" t="str">
            <v>McDonnell Douglas</v>
          </cell>
          <cell r="M7657" t="str">
            <v>McDonnell Douglas F-15 Eagle</v>
          </cell>
        </row>
        <row r="7658">
          <cell r="A7658">
            <v>146</v>
          </cell>
          <cell r="B7658">
            <v>785</v>
          </cell>
          <cell r="C7658" t="str">
            <v>146#785</v>
          </cell>
          <cell r="D7658">
            <v>520758</v>
          </cell>
          <cell r="E7658">
            <v>1</v>
          </cell>
          <cell r="F7658" t="str">
            <v>C</v>
          </cell>
          <cell r="G7658" t="str">
            <v>C</v>
          </cell>
          <cell r="H7658">
            <v>400000</v>
          </cell>
          <cell r="I7658">
            <v>0.30189500000000002</v>
          </cell>
          <cell r="J7658" t="str">
            <v/>
          </cell>
          <cell r="K7658" t="str">
            <v>Fighters and Jet Trainers</v>
          </cell>
          <cell r="L7658" t="str">
            <v>Lockheed Martin</v>
          </cell>
          <cell r="M7658" t="str">
            <v>Lockheed Martin F-35 Lightning II</v>
          </cell>
        </row>
        <row r="7659">
          <cell r="A7659">
            <v>637</v>
          </cell>
          <cell r="B7659">
            <v>786</v>
          </cell>
          <cell r="C7659" t="str">
            <v>637#786</v>
          </cell>
          <cell r="D7659">
            <v>106385</v>
          </cell>
          <cell r="E7659">
            <v>1</v>
          </cell>
          <cell r="F7659" t="str">
            <v>A</v>
          </cell>
          <cell r="G7659" t="str">
            <v>A</v>
          </cell>
          <cell r="H7659" t="str">
            <v/>
          </cell>
          <cell r="I7659" t="str">
            <v/>
          </cell>
          <cell r="J7659" t="str">
            <v/>
          </cell>
          <cell r="K7659" t="str">
            <v>Fighters and Jet Trainers</v>
          </cell>
          <cell r="L7659" t="str">
            <v>Boeing</v>
          </cell>
          <cell r="M7659" t="str">
            <v>F-18 A/D</v>
          </cell>
        </row>
        <row r="7660">
          <cell r="A7660">
            <v>140</v>
          </cell>
          <cell r="B7660">
            <v>786</v>
          </cell>
          <cell r="C7660" t="str">
            <v>140#786</v>
          </cell>
          <cell r="D7660">
            <v>106385</v>
          </cell>
          <cell r="E7660">
            <v>1</v>
          </cell>
          <cell r="F7660" t="str">
            <v>A</v>
          </cell>
          <cell r="G7660" t="str">
            <v>A</v>
          </cell>
          <cell r="H7660" t="str">
            <v/>
          </cell>
          <cell r="I7660" t="str">
            <v/>
          </cell>
          <cell r="J7660" t="str">
            <v/>
          </cell>
          <cell r="K7660" t="str">
            <v>Fighters and Jet Trainers</v>
          </cell>
          <cell r="L7660" t="str">
            <v>Boeing</v>
          </cell>
          <cell r="M7660" t="str">
            <v>F-18 Super Hornet</v>
          </cell>
        </row>
        <row r="7661">
          <cell r="A7661">
            <v>148</v>
          </cell>
          <cell r="B7661">
            <v>786</v>
          </cell>
          <cell r="C7661" t="str">
            <v>148#786</v>
          </cell>
          <cell r="D7661">
            <v>106385</v>
          </cell>
          <cell r="E7661">
            <v>1</v>
          </cell>
          <cell r="F7661" t="str">
            <v>A</v>
          </cell>
          <cell r="G7661" t="str">
            <v>A</v>
          </cell>
          <cell r="H7661" t="str">
            <v/>
          </cell>
          <cell r="I7661" t="str">
            <v/>
          </cell>
          <cell r="J7661" t="str">
            <v/>
          </cell>
          <cell r="K7661" t="str">
            <v>Fighters and Jet Trainers</v>
          </cell>
          <cell r="L7661" t="str">
            <v>Saab</v>
          </cell>
          <cell r="M7661" t="str">
            <v>Saab JAS 39 Gripen</v>
          </cell>
        </row>
        <row r="7662">
          <cell r="A7662">
            <v>584</v>
          </cell>
          <cell r="B7662">
            <v>786</v>
          </cell>
          <cell r="C7662" t="str">
            <v>584#786</v>
          </cell>
          <cell r="D7662">
            <v>106385</v>
          </cell>
          <cell r="E7662">
            <v>1</v>
          </cell>
          <cell r="F7662" t="str">
            <v>A</v>
          </cell>
          <cell r="G7662" t="str">
            <v>A</v>
          </cell>
          <cell r="H7662" t="str">
            <v/>
          </cell>
          <cell r="I7662" t="str">
            <v/>
          </cell>
          <cell r="J7662" t="str">
            <v/>
          </cell>
          <cell r="K7662" t="str">
            <v>Fighters and Jet Trainers</v>
          </cell>
          <cell r="L7662" t="str">
            <v>KAI</v>
          </cell>
          <cell r="M7662" t="str">
            <v>KAI KF-21</v>
          </cell>
        </row>
        <row r="7663">
          <cell r="A7663">
            <v>176</v>
          </cell>
          <cell r="B7663">
            <v>786</v>
          </cell>
          <cell r="C7663" t="str">
            <v>176#786</v>
          </cell>
          <cell r="D7663">
            <v>106385</v>
          </cell>
          <cell r="E7663">
            <v>1</v>
          </cell>
          <cell r="F7663" t="str">
            <v>A</v>
          </cell>
          <cell r="G7663" t="str">
            <v>A</v>
          </cell>
          <cell r="H7663" t="str">
            <v/>
          </cell>
          <cell r="I7663" t="str">
            <v/>
          </cell>
          <cell r="J7663" t="str">
            <v/>
          </cell>
          <cell r="K7663" t="str">
            <v>Fighters and Jet Trainers</v>
          </cell>
          <cell r="L7663" t="str">
            <v>KAI</v>
          </cell>
          <cell r="M7663" t="str">
            <v>KAI T-50 Golden Eagle</v>
          </cell>
        </row>
        <row r="7664">
          <cell r="A7664">
            <v>147</v>
          </cell>
          <cell r="B7664">
            <v>786</v>
          </cell>
          <cell r="C7664" t="str">
            <v>147#786</v>
          </cell>
          <cell r="D7664">
            <v>106385</v>
          </cell>
          <cell r="E7664">
            <v>1</v>
          </cell>
          <cell r="F7664" t="str">
            <v>A</v>
          </cell>
          <cell r="G7664" t="str">
            <v>A</v>
          </cell>
          <cell r="H7664" t="str">
            <v/>
          </cell>
          <cell r="I7664" t="str">
            <v/>
          </cell>
          <cell r="J7664" t="str">
            <v/>
          </cell>
          <cell r="K7664" t="str">
            <v>Fighters and Jet Trainers</v>
          </cell>
          <cell r="L7664" t="str">
            <v>Mitsubishi</v>
          </cell>
          <cell r="M7664" t="str">
            <v>Mitsubishi F-2</v>
          </cell>
        </row>
        <row r="7665">
          <cell r="A7665">
            <v>585</v>
          </cell>
          <cell r="B7665">
            <v>786</v>
          </cell>
          <cell r="C7665" t="str">
            <v>585#786</v>
          </cell>
          <cell r="D7665">
            <v>106385</v>
          </cell>
          <cell r="E7665">
            <v>1</v>
          </cell>
          <cell r="F7665" t="str">
            <v>A</v>
          </cell>
          <cell r="G7665" t="str">
            <v>A</v>
          </cell>
          <cell r="H7665" t="str">
            <v/>
          </cell>
          <cell r="I7665" t="str">
            <v/>
          </cell>
          <cell r="J7665" t="str">
            <v/>
          </cell>
          <cell r="K7665" t="str">
            <v>Fighters and Jet Trainers</v>
          </cell>
          <cell r="L7665" t="str">
            <v>TAI</v>
          </cell>
          <cell r="M7665" t="str">
            <v>TAI TF-X</v>
          </cell>
        </row>
        <row r="7666">
          <cell r="A7666">
            <v>149</v>
          </cell>
          <cell r="B7666">
            <v>786</v>
          </cell>
          <cell r="C7666" t="str">
            <v>149#786</v>
          </cell>
          <cell r="D7666">
            <v>106385</v>
          </cell>
          <cell r="E7666">
            <v>1</v>
          </cell>
          <cell r="F7666" t="str">
            <v>A</v>
          </cell>
          <cell r="G7666" t="str">
            <v>A</v>
          </cell>
          <cell r="H7666" t="str">
            <v/>
          </cell>
          <cell r="I7666" t="str">
            <v/>
          </cell>
          <cell r="J7666" t="str">
            <v/>
          </cell>
          <cell r="K7666" t="str">
            <v>Fighters and Jet Trainers</v>
          </cell>
          <cell r="L7666" t="str">
            <v>Northrop Grumman</v>
          </cell>
          <cell r="M7666" t="str">
            <v>Northrop Grumman B-21 Raider</v>
          </cell>
        </row>
        <row r="7667">
          <cell r="A7667">
            <v>145</v>
          </cell>
          <cell r="B7667">
            <v>786</v>
          </cell>
          <cell r="C7667" t="str">
            <v>145#786</v>
          </cell>
          <cell r="D7667">
            <v>106385</v>
          </cell>
          <cell r="E7667">
            <v>1</v>
          </cell>
          <cell r="F7667" t="str">
            <v>A</v>
          </cell>
          <cell r="G7667" t="str">
            <v>A</v>
          </cell>
          <cell r="H7667" t="str">
            <v/>
          </cell>
          <cell r="I7667" t="str">
            <v/>
          </cell>
          <cell r="J7667" t="str">
            <v/>
          </cell>
          <cell r="K7667" t="str">
            <v>Fighters and Jet Trainers</v>
          </cell>
          <cell r="L7667" t="str">
            <v>Lockheed Martin</v>
          </cell>
          <cell r="M7667" t="str">
            <v>Lockheed Martin F-22 Raptor</v>
          </cell>
        </row>
        <row r="7668">
          <cell r="A7668">
            <v>643</v>
          </cell>
          <cell r="B7668">
            <v>786</v>
          </cell>
          <cell r="C7668" t="str">
            <v>643#786</v>
          </cell>
          <cell r="D7668">
            <v>106385</v>
          </cell>
          <cell r="E7668">
            <v>1</v>
          </cell>
          <cell r="F7668" t="str">
            <v>A</v>
          </cell>
          <cell r="G7668" t="str">
            <v>A</v>
          </cell>
          <cell r="H7668" t="str">
            <v/>
          </cell>
          <cell r="I7668" t="str">
            <v/>
          </cell>
          <cell r="J7668" t="str">
            <v/>
          </cell>
          <cell r="K7668" t="str">
            <v>Fighters and Jet Trainers</v>
          </cell>
          <cell r="L7668" t="str">
            <v>BAES/Leonardo</v>
          </cell>
          <cell r="M7668" t="str">
            <v>BAES/Leonardo Tempest</v>
          </cell>
        </row>
        <row r="7669">
          <cell r="A7669">
            <v>179</v>
          </cell>
          <cell r="B7669">
            <v>786</v>
          </cell>
          <cell r="C7669" t="str">
            <v>179#786</v>
          </cell>
          <cell r="D7669">
            <v>106385</v>
          </cell>
          <cell r="E7669">
            <v>1</v>
          </cell>
          <cell r="F7669" t="str">
            <v>A</v>
          </cell>
          <cell r="G7669" t="str">
            <v>A</v>
          </cell>
          <cell r="H7669" t="str">
            <v/>
          </cell>
          <cell r="I7669" t="str">
            <v/>
          </cell>
          <cell r="J7669" t="str">
            <v/>
          </cell>
          <cell r="K7669" t="str">
            <v>Fighters and Jet Trainers</v>
          </cell>
          <cell r="L7669" t="str">
            <v>Boeing</v>
          </cell>
          <cell r="M7669" t="str">
            <v>Boeing T-7</v>
          </cell>
        </row>
        <row r="7670">
          <cell r="A7670">
            <v>141</v>
          </cell>
          <cell r="B7670">
            <v>786</v>
          </cell>
          <cell r="C7670" t="str">
            <v>141#786</v>
          </cell>
          <cell r="D7670">
            <v>106385</v>
          </cell>
          <cell r="E7670">
            <v>1</v>
          </cell>
          <cell r="F7670" t="str">
            <v>A</v>
          </cell>
          <cell r="G7670" t="str">
            <v>A</v>
          </cell>
          <cell r="H7670" t="str">
            <v/>
          </cell>
          <cell r="I7670" t="str">
            <v/>
          </cell>
          <cell r="J7670" t="str">
            <v/>
          </cell>
          <cell r="K7670" t="str">
            <v>Fighters and Jet Trainers</v>
          </cell>
          <cell r="L7670" t="str">
            <v>Dassault</v>
          </cell>
          <cell r="M7670" t="str">
            <v>Dassault Rafale</v>
          </cell>
        </row>
        <row r="7671">
          <cell r="A7671">
            <v>142</v>
          </cell>
          <cell r="B7671">
            <v>786</v>
          </cell>
          <cell r="C7671" t="str">
            <v>142#786</v>
          </cell>
          <cell r="D7671">
            <v>106385</v>
          </cell>
          <cell r="E7671">
            <v>1</v>
          </cell>
          <cell r="F7671" t="str">
            <v>A</v>
          </cell>
          <cell r="G7671" t="str">
            <v>A</v>
          </cell>
          <cell r="H7671" t="str">
            <v/>
          </cell>
          <cell r="I7671" t="str">
            <v/>
          </cell>
          <cell r="J7671" t="str">
            <v/>
          </cell>
          <cell r="K7671" t="str">
            <v>Fighters and Jet Trainers</v>
          </cell>
          <cell r="L7671" t="str">
            <v>Eurofighter</v>
          </cell>
          <cell r="M7671" t="str">
            <v>Eurofighter Typhoon</v>
          </cell>
        </row>
        <row r="7672">
          <cell r="A7672">
            <v>505</v>
          </cell>
          <cell r="B7672">
            <v>786</v>
          </cell>
          <cell r="C7672" t="str">
            <v>505#786</v>
          </cell>
          <cell r="D7672">
            <v>106385</v>
          </cell>
          <cell r="E7672">
            <v>1</v>
          </cell>
          <cell r="F7672" t="str">
            <v>A</v>
          </cell>
          <cell r="G7672" t="str">
            <v>A</v>
          </cell>
          <cell r="H7672" t="str">
            <v/>
          </cell>
          <cell r="I7672" t="str">
            <v/>
          </cell>
          <cell r="J7672" t="str">
            <v/>
          </cell>
          <cell r="K7672" t="str">
            <v>Fighters and Jet Trainers</v>
          </cell>
          <cell r="L7672" t="str">
            <v>McDonnell Douglas</v>
          </cell>
          <cell r="M7672" t="str">
            <v>McDonnell Douglas F-15 Eagle</v>
          </cell>
        </row>
        <row r="7673">
          <cell r="A7673">
            <v>144</v>
          </cell>
          <cell r="B7673">
            <v>786</v>
          </cell>
          <cell r="C7673" t="str">
            <v>144#786</v>
          </cell>
          <cell r="D7673">
            <v>119684</v>
          </cell>
          <cell r="E7673">
            <v>1</v>
          </cell>
          <cell r="F7673" t="str">
            <v>B</v>
          </cell>
          <cell r="G7673" t="str">
            <v>B</v>
          </cell>
          <cell r="H7673" t="str">
            <v/>
          </cell>
          <cell r="I7673" t="str">
            <v/>
          </cell>
          <cell r="J7673" t="str">
            <v/>
          </cell>
          <cell r="K7673" t="str">
            <v>Fighters and Jet Trainers</v>
          </cell>
          <cell r="L7673" t="str">
            <v>General Dynamics</v>
          </cell>
          <cell r="M7673" t="str">
            <v>General Dynamics F-16 Fighting Falcon</v>
          </cell>
        </row>
        <row r="7674">
          <cell r="A7674">
            <v>506</v>
          </cell>
          <cell r="B7674">
            <v>786</v>
          </cell>
          <cell r="C7674" t="str">
            <v>506#786</v>
          </cell>
          <cell r="D7674">
            <v>119684</v>
          </cell>
          <cell r="E7674">
            <v>1</v>
          </cell>
          <cell r="F7674" t="str">
            <v>B</v>
          </cell>
          <cell r="G7674" t="str">
            <v>B</v>
          </cell>
          <cell r="H7674" t="str">
            <v/>
          </cell>
          <cell r="I7674" t="str">
            <v/>
          </cell>
          <cell r="J7674" t="str">
            <v/>
          </cell>
          <cell r="K7674" t="str">
            <v>Fighters and Jet Trainers</v>
          </cell>
          <cell r="L7674" t="str">
            <v>General Dynamics</v>
          </cell>
          <cell r="M7674" t="str">
            <v>General Dynamics F-16 Fighting Falcon</v>
          </cell>
        </row>
        <row r="7675">
          <cell r="A7675">
            <v>139</v>
          </cell>
          <cell r="B7675">
            <v>786</v>
          </cell>
          <cell r="C7675" t="str">
            <v>139#786</v>
          </cell>
          <cell r="D7675">
            <v>119684</v>
          </cell>
          <cell r="E7675">
            <v>1</v>
          </cell>
          <cell r="F7675" t="str">
            <v>B</v>
          </cell>
          <cell r="G7675" t="str">
            <v>B</v>
          </cell>
          <cell r="H7675" t="str">
            <v/>
          </cell>
          <cell r="I7675" t="str">
            <v/>
          </cell>
          <cell r="J7675" t="str">
            <v/>
          </cell>
          <cell r="K7675" t="str">
            <v>Fighters and Jet Trainers</v>
          </cell>
          <cell r="L7675" t="str">
            <v>McDonnell Douglas</v>
          </cell>
          <cell r="M7675" t="str">
            <v>McDonnell Douglas F-15 Eagle</v>
          </cell>
        </row>
        <row r="7676">
          <cell r="A7676">
            <v>146</v>
          </cell>
          <cell r="B7676">
            <v>786</v>
          </cell>
          <cell r="C7676" t="str">
            <v>146#786</v>
          </cell>
          <cell r="D7676">
            <v>132982</v>
          </cell>
          <cell r="E7676">
            <v>1</v>
          </cell>
          <cell r="F7676" t="str">
            <v>C</v>
          </cell>
          <cell r="G7676" t="str">
            <v>C</v>
          </cell>
          <cell r="H7676">
            <v>125000</v>
          </cell>
          <cell r="I7676">
            <v>6.3855999999999996E-2</v>
          </cell>
          <cell r="J7676" t="str">
            <v/>
          </cell>
          <cell r="K7676" t="str">
            <v>Fighters and Jet Trainers</v>
          </cell>
          <cell r="L7676" t="str">
            <v>Lockheed Martin</v>
          </cell>
          <cell r="M7676" t="str">
            <v>Lockheed Martin F-35 Lightning II</v>
          </cell>
        </row>
        <row r="7677">
          <cell r="A7677">
            <v>637</v>
          </cell>
          <cell r="B7677">
            <v>787</v>
          </cell>
          <cell r="C7677" t="str">
            <v>637#787</v>
          </cell>
          <cell r="D7677">
            <v>97844</v>
          </cell>
          <cell r="E7677">
            <v>1</v>
          </cell>
          <cell r="F7677" t="str">
            <v>A</v>
          </cell>
          <cell r="G7677" t="str">
            <v>A</v>
          </cell>
          <cell r="H7677" t="str">
            <v/>
          </cell>
          <cell r="I7677" t="str">
            <v/>
          </cell>
          <cell r="J7677" t="str">
            <v/>
          </cell>
          <cell r="K7677" t="str">
            <v>Fighters and Jet Trainers</v>
          </cell>
          <cell r="L7677" t="str">
            <v>Boeing</v>
          </cell>
          <cell r="M7677" t="str">
            <v>F-18 A/D</v>
          </cell>
        </row>
        <row r="7678">
          <cell r="A7678">
            <v>140</v>
          </cell>
          <cell r="B7678">
            <v>787</v>
          </cell>
          <cell r="C7678" t="str">
            <v>140#787</v>
          </cell>
          <cell r="D7678">
            <v>97844</v>
          </cell>
          <cell r="E7678">
            <v>1</v>
          </cell>
          <cell r="F7678" t="str">
            <v>A</v>
          </cell>
          <cell r="G7678" t="str">
            <v>A</v>
          </cell>
          <cell r="H7678" t="str">
            <v/>
          </cell>
          <cell r="I7678" t="str">
            <v/>
          </cell>
          <cell r="J7678" t="str">
            <v/>
          </cell>
          <cell r="K7678" t="str">
            <v>Fighters and Jet Trainers</v>
          </cell>
          <cell r="L7678" t="str">
            <v>Boeing</v>
          </cell>
          <cell r="M7678" t="str">
            <v>F-18 Super Hornet</v>
          </cell>
        </row>
        <row r="7679">
          <cell r="A7679">
            <v>148</v>
          </cell>
          <cell r="B7679">
            <v>787</v>
          </cell>
          <cell r="C7679" t="str">
            <v>148#787</v>
          </cell>
          <cell r="D7679">
            <v>97844</v>
          </cell>
          <cell r="E7679">
            <v>1</v>
          </cell>
          <cell r="F7679" t="str">
            <v>A</v>
          </cell>
          <cell r="G7679" t="str">
            <v>A</v>
          </cell>
          <cell r="H7679" t="str">
            <v/>
          </cell>
          <cell r="I7679" t="str">
            <v/>
          </cell>
          <cell r="J7679" t="str">
            <v/>
          </cell>
          <cell r="K7679" t="str">
            <v>Fighters and Jet Trainers</v>
          </cell>
          <cell r="L7679" t="str">
            <v>Saab</v>
          </cell>
          <cell r="M7679" t="str">
            <v>Saab JAS 39 Gripen</v>
          </cell>
        </row>
        <row r="7680">
          <cell r="A7680">
            <v>584</v>
          </cell>
          <cell r="B7680">
            <v>787</v>
          </cell>
          <cell r="C7680" t="str">
            <v>584#787</v>
          </cell>
          <cell r="D7680">
            <v>97844</v>
          </cell>
          <cell r="E7680">
            <v>1</v>
          </cell>
          <cell r="F7680" t="str">
            <v>A</v>
          </cell>
          <cell r="G7680" t="str">
            <v>A</v>
          </cell>
          <cell r="H7680" t="str">
            <v/>
          </cell>
          <cell r="I7680" t="str">
            <v/>
          </cell>
          <cell r="J7680" t="str">
            <v/>
          </cell>
          <cell r="K7680" t="str">
            <v>Fighters and Jet Trainers</v>
          </cell>
          <cell r="L7680" t="str">
            <v>KAI</v>
          </cell>
          <cell r="M7680" t="str">
            <v>KAI KF-21</v>
          </cell>
        </row>
        <row r="7681">
          <cell r="A7681">
            <v>176</v>
          </cell>
          <cell r="B7681">
            <v>787</v>
          </cell>
          <cell r="C7681" t="str">
            <v>176#787</v>
          </cell>
          <cell r="D7681">
            <v>97844</v>
          </cell>
          <cell r="E7681">
            <v>1</v>
          </cell>
          <cell r="F7681" t="str">
            <v>A</v>
          </cell>
          <cell r="G7681" t="str">
            <v>A</v>
          </cell>
          <cell r="H7681" t="str">
            <v/>
          </cell>
          <cell r="I7681" t="str">
            <v/>
          </cell>
          <cell r="J7681" t="str">
            <v/>
          </cell>
          <cell r="K7681" t="str">
            <v>Fighters and Jet Trainers</v>
          </cell>
          <cell r="L7681" t="str">
            <v>KAI</v>
          </cell>
          <cell r="M7681" t="str">
            <v>KAI T-50 Golden Eagle</v>
          </cell>
        </row>
        <row r="7682">
          <cell r="A7682">
            <v>147</v>
          </cell>
          <cell r="B7682">
            <v>787</v>
          </cell>
          <cell r="C7682" t="str">
            <v>147#787</v>
          </cell>
          <cell r="D7682">
            <v>97844</v>
          </cell>
          <cell r="E7682">
            <v>1</v>
          </cell>
          <cell r="F7682" t="str">
            <v>A</v>
          </cell>
          <cell r="G7682" t="str">
            <v>A</v>
          </cell>
          <cell r="H7682" t="str">
            <v/>
          </cell>
          <cell r="I7682" t="str">
            <v/>
          </cell>
          <cell r="J7682" t="str">
            <v/>
          </cell>
          <cell r="K7682" t="str">
            <v>Fighters and Jet Trainers</v>
          </cell>
          <cell r="L7682" t="str">
            <v>Mitsubishi</v>
          </cell>
          <cell r="M7682" t="str">
            <v>Mitsubishi F-2</v>
          </cell>
        </row>
        <row r="7683">
          <cell r="A7683">
            <v>585</v>
          </cell>
          <cell r="B7683">
            <v>787</v>
          </cell>
          <cell r="C7683" t="str">
            <v>585#787</v>
          </cell>
          <cell r="D7683">
            <v>97844</v>
          </cell>
          <cell r="E7683">
            <v>1</v>
          </cell>
          <cell r="F7683" t="str">
            <v>A</v>
          </cell>
          <cell r="G7683" t="str">
            <v>A</v>
          </cell>
          <cell r="H7683" t="str">
            <v/>
          </cell>
          <cell r="I7683" t="str">
            <v/>
          </cell>
          <cell r="J7683" t="str">
            <v/>
          </cell>
          <cell r="K7683" t="str">
            <v>Fighters and Jet Trainers</v>
          </cell>
          <cell r="L7683" t="str">
            <v>TAI</v>
          </cell>
          <cell r="M7683" t="str">
            <v>TAI TF-X</v>
          </cell>
        </row>
        <row r="7684">
          <cell r="A7684">
            <v>149</v>
          </cell>
          <cell r="B7684">
            <v>787</v>
          </cell>
          <cell r="C7684" t="str">
            <v>149#787</v>
          </cell>
          <cell r="D7684">
            <v>97844</v>
          </cell>
          <cell r="E7684">
            <v>1</v>
          </cell>
          <cell r="F7684" t="str">
            <v>A</v>
          </cell>
          <cell r="G7684" t="str">
            <v>A</v>
          </cell>
          <cell r="H7684" t="str">
            <v/>
          </cell>
          <cell r="I7684" t="str">
            <v/>
          </cell>
          <cell r="J7684" t="str">
            <v/>
          </cell>
          <cell r="K7684" t="str">
            <v>Fighters and Jet Trainers</v>
          </cell>
          <cell r="L7684" t="str">
            <v>Northrop Grumman</v>
          </cell>
          <cell r="M7684" t="str">
            <v>Northrop Grumman B-21 Raider</v>
          </cell>
        </row>
        <row r="7685">
          <cell r="A7685">
            <v>145</v>
          </cell>
          <cell r="B7685">
            <v>787</v>
          </cell>
          <cell r="C7685" t="str">
            <v>145#787</v>
          </cell>
          <cell r="D7685">
            <v>97844</v>
          </cell>
          <cell r="E7685">
            <v>1</v>
          </cell>
          <cell r="F7685" t="str">
            <v>A</v>
          </cell>
          <cell r="G7685" t="str">
            <v>A</v>
          </cell>
          <cell r="H7685" t="str">
            <v/>
          </cell>
          <cell r="I7685" t="str">
            <v/>
          </cell>
          <cell r="J7685" t="str">
            <v/>
          </cell>
          <cell r="K7685" t="str">
            <v>Fighters and Jet Trainers</v>
          </cell>
          <cell r="L7685" t="str">
            <v>Lockheed Martin</v>
          </cell>
          <cell r="M7685" t="str">
            <v>Lockheed Martin F-22 Raptor</v>
          </cell>
        </row>
        <row r="7686">
          <cell r="A7686">
            <v>643</v>
          </cell>
          <cell r="B7686">
            <v>787</v>
          </cell>
          <cell r="C7686" t="str">
            <v>643#787</v>
          </cell>
          <cell r="D7686">
            <v>97844</v>
          </cell>
          <cell r="E7686">
            <v>1</v>
          </cell>
          <cell r="F7686" t="str">
            <v>A</v>
          </cell>
          <cell r="G7686" t="str">
            <v>A</v>
          </cell>
          <cell r="H7686" t="str">
            <v/>
          </cell>
          <cell r="I7686" t="str">
            <v/>
          </cell>
          <cell r="J7686" t="str">
            <v/>
          </cell>
          <cell r="K7686" t="str">
            <v>Fighters and Jet Trainers</v>
          </cell>
          <cell r="L7686" t="str">
            <v>BAES/Leonardo</v>
          </cell>
          <cell r="M7686" t="str">
            <v>BAES/Leonardo Tempest</v>
          </cell>
        </row>
        <row r="7687">
          <cell r="A7687">
            <v>179</v>
          </cell>
          <cell r="B7687">
            <v>787</v>
          </cell>
          <cell r="C7687" t="str">
            <v>179#787</v>
          </cell>
          <cell r="D7687">
            <v>97844</v>
          </cell>
          <cell r="E7687">
            <v>1</v>
          </cell>
          <cell r="F7687" t="str">
            <v>A</v>
          </cell>
          <cell r="G7687" t="str">
            <v>A</v>
          </cell>
          <cell r="H7687" t="str">
            <v/>
          </cell>
          <cell r="I7687" t="str">
            <v/>
          </cell>
          <cell r="J7687" t="str">
            <v/>
          </cell>
          <cell r="K7687" t="str">
            <v>Fighters and Jet Trainers</v>
          </cell>
          <cell r="L7687" t="str">
            <v>Boeing</v>
          </cell>
          <cell r="M7687" t="str">
            <v>Boeing T-7</v>
          </cell>
        </row>
        <row r="7688">
          <cell r="A7688">
            <v>141</v>
          </cell>
          <cell r="B7688">
            <v>787</v>
          </cell>
          <cell r="C7688" t="str">
            <v>141#787</v>
          </cell>
          <cell r="D7688">
            <v>97844</v>
          </cell>
          <cell r="E7688">
            <v>1</v>
          </cell>
          <cell r="F7688" t="str">
            <v>A</v>
          </cell>
          <cell r="G7688" t="str">
            <v>A</v>
          </cell>
          <cell r="H7688" t="str">
            <v/>
          </cell>
          <cell r="I7688" t="str">
            <v/>
          </cell>
          <cell r="J7688" t="str">
            <v/>
          </cell>
          <cell r="K7688" t="str">
            <v>Fighters and Jet Trainers</v>
          </cell>
          <cell r="L7688" t="str">
            <v>Dassault</v>
          </cell>
          <cell r="M7688" t="str">
            <v>Dassault Rafale</v>
          </cell>
        </row>
        <row r="7689">
          <cell r="A7689">
            <v>142</v>
          </cell>
          <cell r="B7689">
            <v>787</v>
          </cell>
          <cell r="C7689" t="str">
            <v>142#787</v>
          </cell>
          <cell r="D7689">
            <v>97844</v>
          </cell>
          <cell r="E7689">
            <v>1</v>
          </cell>
          <cell r="F7689" t="str">
            <v>A</v>
          </cell>
          <cell r="G7689" t="str">
            <v>A</v>
          </cell>
          <cell r="H7689" t="str">
            <v/>
          </cell>
          <cell r="I7689" t="str">
            <v/>
          </cell>
          <cell r="J7689" t="str">
            <v/>
          </cell>
          <cell r="K7689" t="str">
            <v>Fighters and Jet Trainers</v>
          </cell>
          <cell r="L7689" t="str">
            <v>Eurofighter</v>
          </cell>
          <cell r="M7689" t="str">
            <v>Eurofighter Typhoon</v>
          </cell>
        </row>
        <row r="7690">
          <cell r="A7690">
            <v>505</v>
          </cell>
          <cell r="B7690">
            <v>787</v>
          </cell>
          <cell r="C7690" t="str">
            <v>505#787</v>
          </cell>
          <cell r="D7690">
            <v>97844</v>
          </cell>
          <cell r="E7690">
            <v>1</v>
          </cell>
          <cell r="F7690" t="str">
            <v>A</v>
          </cell>
          <cell r="G7690" t="str">
            <v>A</v>
          </cell>
          <cell r="H7690" t="str">
            <v/>
          </cell>
          <cell r="I7690" t="str">
            <v/>
          </cell>
          <cell r="J7690" t="str">
            <v/>
          </cell>
          <cell r="K7690" t="str">
            <v>Fighters and Jet Trainers</v>
          </cell>
          <cell r="L7690" t="str">
            <v>McDonnell Douglas</v>
          </cell>
          <cell r="M7690" t="str">
            <v>McDonnell Douglas F-15 Eagle</v>
          </cell>
        </row>
        <row r="7691">
          <cell r="A7691">
            <v>506</v>
          </cell>
          <cell r="B7691">
            <v>787</v>
          </cell>
          <cell r="C7691" t="str">
            <v>506#787</v>
          </cell>
          <cell r="D7691">
            <v>110074</v>
          </cell>
          <cell r="E7691">
            <v>1</v>
          </cell>
          <cell r="F7691" t="str">
            <v>B</v>
          </cell>
          <cell r="G7691" t="str">
            <v>B</v>
          </cell>
          <cell r="H7691" t="str">
            <v/>
          </cell>
          <cell r="I7691" t="str">
            <v/>
          </cell>
          <cell r="J7691" t="str">
            <v/>
          </cell>
          <cell r="K7691" t="str">
            <v>Fighters and Jet Trainers</v>
          </cell>
          <cell r="L7691" t="str">
            <v>General Dynamics</v>
          </cell>
          <cell r="M7691" t="str">
            <v>General Dynamics F-16 Fighting Falcon</v>
          </cell>
        </row>
        <row r="7692">
          <cell r="A7692">
            <v>139</v>
          </cell>
          <cell r="B7692">
            <v>787</v>
          </cell>
          <cell r="C7692" t="str">
            <v>139#787</v>
          </cell>
          <cell r="D7692">
            <v>110074</v>
          </cell>
          <cell r="E7692">
            <v>1</v>
          </cell>
          <cell r="F7692" t="str">
            <v>B</v>
          </cell>
          <cell r="G7692" t="str">
            <v>B</v>
          </cell>
          <cell r="H7692" t="str">
            <v/>
          </cell>
          <cell r="I7692" t="str">
            <v/>
          </cell>
          <cell r="J7692" t="str">
            <v/>
          </cell>
          <cell r="K7692" t="str">
            <v>Fighters and Jet Trainers</v>
          </cell>
          <cell r="L7692" t="str">
            <v>McDonnell Douglas</v>
          </cell>
          <cell r="M7692" t="str">
            <v>McDonnell Douglas F-15 Eagle</v>
          </cell>
        </row>
        <row r="7693">
          <cell r="A7693">
            <v>144</v>
          </cell>
          <cell r="B7693">
            <v>787</v>
          </cell>
          <cell r="C7693" t="str">
            <v>144#787</v>
          </cell>
          <cell r="D7693">
            <v>110074</v>
          </cell>
          <cell r="E7693">
            <v>1</v>
          </cell>
          <cell r="F7693" t="str">
            <v>B</v>
          </cell>
          <cell r="G7693" t="str">
            <v>B</v>
          </cell>
          <cell r="H7693" t="str">
            <v/>
          </cell>
          <cell r="I7693" t="str">
            <v/>
          </cell>
          <cell r="J7693" t="str">
            <v/>
          </cell>
          <cell r="K7693" t="str">
            <v>Fighters and Jet Trainers</v>
          </cell>
          <cell r="L7693" t="str">
            <v>General Dynamics</v>
          </cell>
          <cell r="M7693" t="str">
            <v>General Dynamics F-16 Fighting Falcon</v>
          </cell>
        </row>
        <row r="7694">
          <cell r="A7694">
            <v>146</v>
          </cell>
          <cell r="B7694">
            <v>787</v>
          </cell>
          <cell r="C7694" t="str">
            <v>146#787</v>
          </cell>
          <cell r="D7694">
            <v>122305</v>
          </cell>
          <cell r="E7694">
            <v>1</v>
          </cell>
          <cell r="F7694" t="str">
            <v>C</v>
          </cell>
          <cell r="G7694" t="str">
            <v>C</v>
          </cell>
          <cell r="H7694">
            <v>125000</v>
          </cell>
          <cell r="I7694">
            <v>-2.1559999999999999E-2</v>
          </cell>
          <cell r="J7694" t="str">
            <v/>
          </cell>
          <cell r="K7694" t="str">
            <v>Fighters and Jet Trainers</v>
          </cell>
          <cell r="L7694" t="str">
            <v>Lockheed Martin</v>
          </cell>
          <cell r="M7694" t="str">
            <v>Lockheed Martin F-35 Lightning II</v>
          </cell>
        </row>
        <row r="7695">
          <cell r="A7695">
            <v>637</v>
          </cell>
          <cell r="B7695">
            <v>788</v>
          </cell>
          <cell r="C7695" t="str">
            <v>637#788</v>
          </cell>
          <cell r="D7695">
            <v>184047</v>
          </cell>
          <cell r="E7695">
            <v>1</v>
          </cell>
          <cell r="F7695" t="str">
            <v>A</v>
          </cell>
          <cell r="G7695" t="str">
            <v>A</v>
          </cell>
          <cell r="H7695" t="str">
            <v/>
          </cell>
          <cell r="I7695" t="str">
            <v/>
          </cell>
          <cell r="J7695" t="str">
            <v/>
          </cell>
          <cell r="K7695" t="str">
            <v>Fighters and Jet Trainers</v>
          </cell>
          <cell r="L7695" t="str">
            <v>Boeing</v>
          </cell>
          <cell r="M7695" t="str">
            <v>F-18 A/D</v>
          </cell>
        </row>
        <row r="7696">
          <cell r="A7696">
            <v>140</v>
          </cell>
          <cell r="B7696">
            <v>788</v>
          </cell>
          <cell r="C7696" t="str">
            <v>140#788</v>
          </cell>
          <cell r="D7696">
            <v>184047</v>
          </cell>
          <cell r="E7696">
            <v>1</v>
          </cell>
          <cell r="F7696" t="str">
            <v>A</v>
          </cell>
          <cell r="G7696" t="str">
            <v>A</v>
          </cell>
          <cell r="H7696" t="str">
            <v/>
          </cell>
          <cell r="I7696" t="str">
            <v/>
          </cell>
          <cell r="J7696" t="str">
            <v/>
          </cell>
          <cell r="K7696" t="str">
            <v>Fighters and Jet Trainers</v>
          </cell>
          <cell r="L7696" t="str">
            <v>Boeing</v>
          </cell>
          <cell r="M7696" t="str">
            <v>F-18 Super Hornet</v>
          </cell>
        </row>
        <row r="7697">
          <cell r="A7697">
            <v>148</v>
          </cell>
          <cell r="B7697">
            <v>788</v>
          </cell>
          <cell r="C7697" t="str">
            <v>148#788</v>
          </cell>
          <cell r="D7697">
            <v>184047</v>
          </cell>
          <cell r="E7697">
            <v>1</v>
          </cell>
          <cell r="F7697" t="str">
            <v>A</v>
          </cell>
          <cell r="G7697" t="str">
            <v>A</v>
          </cell>
          <cell r="H7697" t="str">
            <v/>
          </cell>
          <cell r="I7697" t="str">
            <v/>
          </cell>
          <cell r="J7697" t="str">
            <v/>
          </cell>
          <cell r="K7697" t="str">
            <v>Fighters and Jet Trainers</v>
          </cell>
          <cell r="L7697" t="str">
            <v>Saab</v>
          </cell>
          <cell r="M7697" t="str">
            <v>Saab JAS 39 Gripen</v>
          </cell>
        </row>
        <row r="7698">
          <cell r="A7698">
            <v>584</v>
          </cell>
          <cell r="B7698">
            <v>788</v>
          </cell>
          <cell r="C7698" t="str">
            <v>584#788</v>
          </cell>
          <cell r="D7698">
            <v>184047</v>
          </cell>
          <cell r="E7698">
            <v>1</v>
          </cell>
          <cell r="F7698" t="str">
            <v>A</v>
          </cell>
          <cell r="G7698" t="str">
            <v>A</v>
          </cell>
          <cell r="H7698" t="str">
            <v/>
          </cell>
          <cell r="I7698" t="str">
            <v/>
          </cell>
          <cell r="J7698" t="str">
            <v/>
          </cell>
          <cell r="K7698" t="str">
            <v>Fighters and Jet Trainers</v>
          </cell>
          <cell r="L7698" t="str">
            <v>KAI</v>
          </cell>
          <cell r="M7698" t="str">
            <v>KAI KF-21</v>
          </cell>
        </row>
        <row r="7699">
          <cell r="A7699">
            <v>176</v>
          </cell>
          <cell r="B7699">
            <v>788</v>
          </cell>
          <cell r="C7699" t="str">
            <v>176#788</v>
          </cell>
          <cell r="D7699">
            <v>184047</v>
          </cell>
          <cell r="E7699">
            <v>1</v>
          </cell>
          <cell r="F7699" t="str">
            <v>A</v>
          </cell>
          <cell r="G7699" t="str">
            <v>A</v>
          </cell>
          <cell r="H7699" t="str">
            <v/>
          </cell>
          <cell r="I7699" t="str">
            <v/>
          </cell>
          <cell r="J7699" t="str">
            <v/>
          </cell>
          <cell r="K7699" t="str">
            <v>Fighters and Jet Trainers</v>
          </cell>
          <cell r="L7699" t="str">
            <v>KAI</v>
          </cell>
          <cell r="M7699" t="str">
            <v>KAI T-50 Golden Eagle</v>
          </cell>
        </row>
        <row r="7700">
          <cell r="A7700">
            <v>147</v>
          </cell>
          <cell r="B7700">
            <v>788</v>
          </cell>
          <cell r="C7700" t="str">
            <v>147#788</v>
          </cell>
          <cell r="D7700">
            <v>184047</v>
          </cell>
          <cell r="E7700">
            <v>1</v>
          </cell>
          <cell r="F7700" t="str">
            <v>A</v>
          </cell>
          <cell r="G7700" t="str">
            <v>A</v>
          </cell>
          <cell r="H7700" t="str">
            <v/>
          </cell>
          <cell r="I7700" t="str">
            <v/>
          </cell>
          <cell r="J7700" t="str">
            <v/>
          </cell>
          <cell r="K7700" t="str">
            <v>Fighters and Jet Trainers</v>
          </cell>
          <cell r="L7700" t="str">
            <v>Mitsubishi</v>
          </cell>
          <cell r="M7700" t="str">
            <v>Mitsubishi F-2</v>
          </cell>
        </row>
        <row r="7701">
          <cell r="A7701">
            <v>585</v>
          </cell>
          <cell r="B7701">
            <v>788</v>
          </cell>
          <cell r="C7701" t="str">
            <v>585#788</v>
          </cell>
          <cell r="D7701">
            <v>184047</v>
          </cell>
          <cell r="E7701">
            <v>1</v>
          </cell>
          <cell r="F7701" t="str">
            <v>A</v>
          </cell>
          <cell r="G7701" t="str">
            <v>A</v>
          </cell>
          <cell r="H7701" t="str">
            <v/>
          </cell>
          <cell r="I7701" t="str">
            <v/>
          </cell>
          <cell r="J7701" t="str">
            <v/>
          </cell>
          <cell r="K7701" t="str">
            <v>Fighters and Jet Trainers</v>
          </cell>
          <cell r="L7701" t="str">
            <v>TAI</v>
          </cell>
          <cell r="M7701" t="str">
            <v>TAI TF-X</v>
          </cell>
        </row>
        <row r="7702">
          <cell r="A7702">
            <v>149</v>
          </cell>
          <cell r="B7702">
            <v>788</v>
          </cell>
          <cell r="C7702" t="str">
            <v>149#788</v>
          </cell>
          <cell r="D7702">
            <v>184047</v>
          </cell>
          <cell r="E7702">
            <v>1</v>
          </cell>
          <cell r="F7702" t="str">
            <v>A</v>
          </cell>
          <cell r="G7702" t="str">
            <v>A</v>
          </cell>
          <cell r="H7702" t="str">
            <v/>
          </cell>
          <cell r="I7702" t="str">
            <v/>
          </cell>
          <cell r="J7702" t="str">
            <v/>
          </cell>
          <cell r="K7702" t="str">
            <v>Fighters and Jet Trainers</v>
          </cell>
          <cell r="L7702" t="str">
            <v>Northrop Grumman</v>
          </cell>
          <cell r="M7702" t="str">
            <v>Northrop Grumman B-21 Raider</v>
          </cell>
        </row>
        <row r="7703">
          <cell r="A7703">
            <v>145</v>
          </cell>
          <cell r="B7703">
            <v>788</v>
          </cell>
          <cell r="C7703" t="str">
            <v>145#788</v>
          </cell>
          <cell r="D7703">
            <v>184047</v>
          </cell>
          <cell r="E7703">
            <v>1</v>
          </cell>
          <cell r="F7703" t="str">
            <v>A</v>
          </cell>
          <cell r="G7703" t="str">
            <v>A</v>
          </cell>
          <cell r="H7703" t="str">
            <v/>
          </cell>
          <cell r="I7703" t="str">
            <v/>
          </cell>
          <cell r="J7703" t="str">
            <v/>
          </cell>
          <cell r="K7703" t="str">
            <v>Fighters and Jet Trainers</v>
          </cell>
          <cell r="L7703" t="str">
            <v>Lockheed Martin</v>
          </cell>
          <cell r="M7703" t="str">
            <v>Lockheed Martin F-22 Raptor</v>
          </cell>
        </row>
        <row r="7704">
          <cell r="A7704">
            <v>643</v>
          </cell>
          <cell r="B7704">
            <v>788</v>
          </cell>
          <cell r="C7704" t="str">
            <v>643#788</v>
          </cell>
          <cell r="D7704">
            <v>184047</v>
          </cell>
          <cell r="E7704">
            <v>1</v>
          </cell>
          <cell r="F7704" t="str">
            <v>A</v>
          </cell>
          <cell r="G7704" t="str">
            <v>A</v>
          </cell>
          <cell r="H7704" t="str">
            <v/>
          </cell>
          <cell r="I7704" t="str">
            <v/>
          </cell>
          <cell r="J7704" t="str">
            <v/>
          </cell>
          <cell r="K7704" t="str">
            <v>Fighters and Jet Trainers</v>
          </cell>
          <cell r="L7704" t="str">
            <v>BAES/Leonardo</v>
          </cell>
          <cell r="M7704" t="str">
            <v>BAES/Leonardo Tempest</v>
          </cell>
        </row>
        <row r="7705">
          <cell r="A7705">
            <v>179</v>
          </cell>
          <cell r="B7705">
            <v>788</v>
          </cell>
          <cell r="C7705" t="str">
            <v>179#788</v>
          </cell>
          <cell r="D7705">
            <v>184047</v>
          </cell>
          <cell r="E7705">
            <v>1</v>
          </cell>
          <cell r="F7705" t="str">
            <v>A</v>
          </cell>
          <cell r="G7705" t="str">
            <v>A</v>
          </cell>
          <cell r="H7705" t="str">
            <v/>
          </cell>
          <cell r="I7705" t="str">
            <v/>
          </cell>
          <cell r="J7705" t="str">
            <v/>
          </cell>
          <cell r="K7705" t="str">
            <v>Fighters and Jet Trainers</v>
          </cell>
          <cell r="L7705" t="str">
            <v>Boeing</v>
          </cell>
          <cell r="M7705" t="str">
            <v>Boeing T-7</v>
          </cell>
        </row>
        <row r="7706">
          <cell r="A7706">
            <v>141</v>
          </cell>
          <cell r="B7706">
            <v>788</v>
          </cell>
          <cell r="C7706" t="str">
            <v>141#788</v>
          </cell>
          <cell r="D7706">
            <v>184047</v>
          </cell>
          <cell r="E7706">
            <v>1</v>
          </cell>
          <cell r="F7706" t="str">
            <v>A</v>
          </cell>
          <cell r="G7706" t="str">
            <v>A</v>
          </cell>
          <cell r="H7706" t="str">
            <v/>
          </cell>
          <cell r="I7706" t="str">
            <v/>
          </cell>
          <cell r="J7706" t="str">
            <v/>
          </cell>
          <cell r="K7706" t="str">
            <v>Fighters and Jet Trainers</v>
          </cell>
          <cell r="L7706" t="str">
            <v>Dassault</v>
          </cell>
          <cell r="M7706" t="str">
            <v>Dassault Rafale</v>
          </cell>
        </row>
        <row r="7707">
          <cell r="A7707">
            <v>142</v>
          </cell>
          <cell r="B7707">
            <v>788</v>
          </cell>
          <cell r="C7707" t="str">
            <v>142#788</v>
          </cell>
          <cell r="D7707">
            <v>184047</v>
          </cell>
          <cell r="E7707">
            <v>1</v>
          </cell>
          <cell r="F7707" t="str">
            <v>A</v>
          </cell>
          <cell r="G7707" t="str">
            <v>A</v>
          </cell>
          <cell r="H7707" t="str">
            <v/>
          </cell>
          <cell r="I7707" t="str">
            <v/>
          </cell>
          <cell r="J7707" t="str">
            <v/>
          </cell>
          <cell r="K7707" t="str">
            <v>Fighters and Jet Trainers</v>
          </cell>
          <cell r="L7707" t="str">
            <v>Eurofighter</v>
          </cell>
          <cell r="M7707" t="str">
            <v>Eurofighter Typhoon</v>
          </cell>
        </row>
        <row r="7708">
          <cell r="A7708">
            <v>505</v>
          </cell>
          <cell r="B7708">
            <v>788</v>
          </cell>
          <cell r="C7708" t="str">
            <v>505#788</v>
          </cell>
          <cell r="D7708">
            <v>184047</v>
          </cell>
          <cell r="E7708">
            <v>1</v>
          </cell>
          <cell r="F7708" t="str">
            <v>A</v>
          </cell>
          <cell r="G7708" t="str">
            <v>A</v>
          </cell>
          <cell r="H7708" t="str">
            <v/>
          </cell>
          <cell r="I7708" t="str">
            <v/>
          </cell>
          <cell r="J7708" t="str">
            <v/>
          </cell>
          <cell r="K7708" t="str">
            <v>Fighters and Jet Trainers</v>
          </cell>
          <cell r="L7708" t="str">
            <v>McDonnell Douglas</v>
          </cell>
          <cell r="M7708" t="str">
            <v>McDonnell Douglas F-15 Eagle</v>
          </cell>
        </row>
        <row r="7709">
          <cell r="A7709">
            <v>144</v>
          </cell>
          <cell r="B7709">
            <v>788</v>
          </cell>
          <cell r="C7709" t="str">
            <v>144#788</v>
          </cell>
          <cell r="D7709">
            <v>206454</v>
          </cell>
          <cell r="E7709">
            <v>1</v>
          </cell>
          <cell r="F7709" t="str">
            <v>B</v>
          </cell>
          <cell r="G7709" t="str">
            <v>B</v>
          </cell>
          <cell r="H7709" t="str">
            <v/>
          </cell>
          <cell r="I7709" t="str">
            <v/>
          </cell>
          <cell r="J7709" t="str">
            <v/>
          </cell>
          <cell r="K7709" t="str">
            <v>Fighters and Jet Trainers</v>
          </cell>
          <cell r="L7709" t="str">
            <v>General Dynamics</v>
          </cell>
          <cell r="M7709" t="str">
            <v>General Dynamics F-16 Fighting Falcon</v>
          </cell>
        </row>
        <row r="7710">
          <cell r="A7710">
            <v>506</v>
          </cell>
          <cell r="B7710">
            <v>788</v>
          </cell>
          <cell r="C7710" t="str">
            <v>506#788</v>
          </cell>
          <cell r="D7710">
            <v>206454</v>
          </cell>
          <cell r="E7710">
            <v>1</v>
          </cell>
          <cell r="F7710" t="str">
            <v>B</v>
          </cell>
          <cell r="G7710" t="str">
            <v>B</v>
          </cell>
          <cell r="H7710" t="str">
            <v/>
          </cell>
          <cell r="I7710" t="str">
            <v/>
          </cell>
          <cell r="J7710" t="str">
            <v/>
          </cell>
          <cell r="K7710" t="str">
            <v>Fighters and Jet Trainers</v>
          </cell>
          <cell r="L7710" t="str">
            <v>General Dynamics</v>
          </cell>
          <cell r="M7710" t="str">
            <v>General Dynamics F-16 Fighting Falcon</v>
          </cell>
        </row>
        <row r="7711">
          <cell r="A7711">
            <v>139</v>
          </cell>
          <cell r="B7711">
            <v>788</v>
          </cell>
          <cell r="C7711" t="str">
            <v>139#788</v>
          </cell>
          <cell r="D7711">
            <v>206454</v>
          </cell>
          <cell r="E7711">
            <v>1</v>
          </cell>
          <cell r="F7711" t="str">
            <v>B</v>
          </cell>
          <cell r="G7711" t="str">
            <v>B</v>
          </cell>
          <cell r="H7711" t="str">
            <v/>
          </cell>
          <cell r="I7711" t="str">
            <v/>
          </cell>
          <cell r="J7711" t="str">
            <v/>
          </cell>
          <cell r="K7711" t="str">
            <v>Fighters and Jet Trainers</v>
          </cell>
          <cell r="L7711" t="str">
            <v>McDonnell Douglas</v>
          </cell>
          <cell r="M7711" t="str">
            <v>McDonnell Douglas F-15 Eagle</v>
          </cell>
        </row>
        <row r="7712">
          <cell r="A7712">
            <v>146</v>
          </cell>
          <cell r="B7712">
            <v>788</v>
          </cell>
          <cell r="C7712" t="str">
            <v>146#788</v>
          </cell>
          <cell r="D7712">
            <v>229660</v>
          </cell>
          <cell r="E7712">
            <v>1</v>
          </cell>
          <cell r="F7712" t="str">
            <v>C</v>
          </cell>
          <cell r="G7712" t="str">
            <v>C</v>
          </cell>
          <cell r="H7712">
            <v>250000</v>
          </cell>
          <cell r="I7712">
            <v>-8.1360000000000002E-2</v>
          </cell>
          <cell r="J7712" t="str">
            <v/>
          </cell>
          <cell r="K7712" t="str">
            <v>Fighters and Jet Trainers</v>
          </cell>
          <cell r="L7712" t="str">
            <v>Lockheed Martin</v>
          </cell>
          <cell r="M7712" t="str">
            <v>Lockheed Martin F-35 Lightning II</v>
          </cell>
        </row>
        <row r="7713">
          <cell r="A7713">
            <v>506</v>
          </cell>
          <cell r="B7713">
            <v>789</v>
          </cell>
          <cell r="C7713" t="str">
            <v>506#789</v>
          </cell>
          <cell r="D7713">
            <v>121454</v>
          </cell>
          <cell r="E7713">
            <v>2</v>
          </cell>
          <cell r="F7713" t="str">
            <v>A</v>
          </cell>
          <cell r="G7713" t="str">
            <v>A</v>
          </cell>
          <cell r="H7713" t="str">
            <v/>
          </cell>
          <cell r="I7713" t="str">
            <v/>
          </cell>
          <cell r="J7713" t="str">
            <v/>
          </cell>
          <cell r="K7713" t="str">
            <v>Fighters and Jet Trainers</v>
          </cell>
          <cell r="L7713" t="str">
            <v>General Dynamics</v>
          </cell>
          <cell r="M7713" t="str">
            <v>General Dynamics F-16 Fighting Falcon</v>
          </cell>
        </row>
        <row r="7714">
          <cell r="A7714">
            <v>637</v>
          </cell>
          <cell r="B7714">
            <v>789</v>
          </cell>
          <cell r="C7714" t="str">
            <v>637#789</v>
          </cell>
          <cell r="D7714">
            <v>121454</v>
          </cell>
          <cell r="E7714">
            <v>2</v>
          </cell>
          <cell r="F7714" t="str">
            <v>A</v>
          </cell>
          <cell r="G7714" t="str">
            <v>A</v>
          </cell>
          <cell r="H7714" t="str">
            <v/>
          </cell>
          <cell r="I7714" t="str">
            <v/>
          </cell>
          <cell r="J7714" t="str">
            <v/>
          </cell>
          <cell r="K7714" t="str">
            <v>Fighters and Jet Trainers</v>
          </cell>
          <cell r="L7714" t="str">
            <v>Boeing</v>
          </cell>
          <cell r="M7714" t="str">
            <v>F-18 A/D</v>
          </cell>
        </row>
        <row r="7715">
          <cell r="A7715">
            <v>140</v>
          </cell>
          <cell r="B7715">
            <v>789</v>
          </cell>
          <cell r="C7715" t="str">
            <v>140#789</v>
          </cell>
          <cell r="D7715">
            <v>121454</v>
          </cell>
          <cell r="E7715">
            <v>2</v>
          </cell>
          <cell r="F7715" t="str">
            <v>A</v>
          </cell>
          <cell r="G7715" t="str">
            <v>A</v>
          </cell>
          <cell r="H7715" t="str">
            <v/>
          </cell>
          <cell r="I7715" t="str">
            <v/>
          </cell>
          <cell r="J7715" t="str">
            <v/>
          </cell>
          <cell r="K7715" t="str">
            <v>Fighters and Jet Trainers</v>
          </cell>
          <cell r="L7715" t="str">
            <v>Boeing</v>
          </cell>
          <cell r="M7715" t="str">
            <v>F-18 Super Hornet</v>
          </cell>
        </row>
        <row r="7716">
          <cell r="A7716">
            <v>148</v>
          </cell>
          <cell r="B7716">
            <v>789</v>
          </cell>
          <cell r="C7716" t="str">
            <v>148#789</v>
          </cell>
          <cell r="D7716">
            <v>121454</v>
          </cell>
          <cell r="E7716">
            <v>2</v>
          </cell>
          <cell r="F7716" t="str">
            <v>A</v>
          </cell>
          <cell r="G7716" t="str">
            <v>A</v>
          </cell>
          <cell r="H7716" t="str">
            <v/>
          </cell>
          <cell r="I7716" t="str">
            <v/>
          </cell>
          <cell r="J7716" t="str">
            <v/>
          </cell>
          <cell r="K7716" t="str">
            <v>Fighters and Jet Trainers</v>
          </cell>
          <cell r="L7716" t="str">
            <v>Saab</v>
          </cell>
          <cell r="M7716" t="str">
            <v>Saab JAS 39 Gripen</v>
          </cell>
        </row>
        <row r="7717">
          <cell r="A7717">
            <v>584</v>
          </cell>
          <cell r="B7717">
            <v>789</v>
          </cell>
          <cell r="C7717" t="str">
            <v>584#789</v>
          </cell>
          <cell r="D7717">
            <v>121454</v>
          </cell>
          <cell r="E7717">
            <v>2</v>
          </cell>
          <cell r="F7717" t="str">
            <v>A</v>
          </cell>
          <cell r="G7717" t="str">
            <v>A</v>
          </cell>
          <cell r="H7717" t="str">
            <v/>
          </cell>
          <cell r="I7717" t="str">
            <v/>
          </cell>
          <cell r="J7717" t="str">
            <v/>
          </cell>
          <cell r="K7717" t="str">
            <v>Fighters and Jet Trainers</v>
          </cell>
          <cell r="L7717" t="str">
            <v>KAI</v>
          </cell>
          <cell r="M7717" t="str">
            <v>KAI KF-21</v>
          </cell>
        </row>
        <row r="7718">
          <cell r="A7718">
            <v>176</v>
          </cell>
          <cell r="B7718">
            <v>789</v>
          </cell>
          <cell r="C7718" t="str">
            <v>176#789</v>
          </cell>
          <cell r="D7718">
            <v>121454</v>
          </cell>
          <cell r="E7718">
            <v>2</v>
          </cell>
          <cell r="F7718" t="str">
            <v>A</v>
          </cell>
          <cell r="G7718" t="str">
            <v>A</v>
          </cell>
          <cell r="H7718" t="str">
            <v/>
          </cell>
          <cell r="I7718" t="str">
            <v/>
          </cell>
          <cell r="J7718" t="str">
            <v/>
          </cell>
          <cell r="K7718" t="str">
            <v>Fighters and Jet Trainers</v>
          </cell>
          <cell r="L7718" t="str">
            <v>KAI</v>
          </cell>
          <cell r="M7718" t="str">
            <v>KAI T-50 Golden Eagle</v>
          </cell>
        </row>
        <row r="7719">
          <cell r="A7719">
            <v>147</v>
          </cell>
          <cell r="B7719">
            <v>789</v>
          </cell>
          <cell r="C7719" t="str">
            <v>147#789</v>
          </cell>
          <cell r="D7719">
            <v>121454</v>
          </cell>
          <cell r="E7719">
            <v>2</v>
          </cell>
          <cell r="F7719" t="str">
            <v>A</v>
          </cell>
          <cell r="G7719" t="str">
            <v>A</v>
          </cell>
          <cell r="H7719" t="str">
            <v/>
          </cell>
          <cell r="I7719" t="str">
            <v/>
          </cell>
          <cell r="J7719" t="str">
            <v/>
          </cell>
          <cell r="K7719" t="str">
            <v>Fighters and Jet Trainers</v>
          </cell>
          <cell r="L7719" t="str">
            <v>Mitsubishi</v>
          </cell>
          <cell r="M7719" t="str">
            <v>Mitsubishi F-2</v>
          </cell>
        </row>
        <row r="7720">
          <cell r="A7720">
            <v>585</v>
          </cell>
          <cell r="B7720">
            <v>789</v>
          </cell>
          <cell r="C7720" t="str">
            <v>585#789</v>
          </cell>
          <cell r="D7720">
            <v>121454</v>
          </cell>
          <cell r="E7720">
            <v>2</v>
          </cell>
          <cell r="F7720" t="str">
            <v>A</v>
          </cell>
          <cell r="G7720" t="str">
            <v>A</v>
          </cell>
          <cell r="H7720" t="str">
            <v/>
          </cell>
          <cell r="I7720" t="str">
            <v/>
          </cell>
          <cell r="J7720" t="str">
            <v/>
          </cell>
          <cell r="K7720" t="str">
            <v>Fighters and Jet Trainers</v>
          </cell>
          <cell r="L7720" t="str">
            <v>TAI</v>
          </cell>
          <cell r="M7720" t="str">
            <v>TAI TF-X</v>
          </cell>
        </row>
        <row r="7721">
          <cell r="A7721">
            <v>149</v>
          </cell>
          <cell r="B7721">
            <v>789</v>
          </cell>
          <cell r="C7721" t="str">
            <v>149#789</v>
          </cell>
          <cell r="D7721">
            <v>121454</v>
          </cell>
          <cell r="E7721">
            <v>2</v>
          </cell>
          <cell r="F7721" t="str">
            <v>A</v>
          </cell>
          <cell r="G7721" t="str">
            <v>A</v>
          </cell>
          <cell r="H7721" t="str">
            <v/>
          </cell>
          <cell r="I7721" t="str">
            <v/>
          </cell>
          <cell r="J7721" t="str">
            <v/>
          </cell>
          <cell r="K7721" t="str">
            <v>Fighters and Jet Trainers</v>
          </cell>
          <cell r="L7721" t="str">
            <v>Northrop Grumman</v>
          </cell>
          <cell r="M7721" t="str">
            <v>Northrop Grumman B-21 Raider</v>
          </cell>
        </row>
        <row r="7722">
          <cell r="A7722">
            <v>145</v>
          </cell>
          <cell r="B7722">
            <v>789</v>
          </cell>
          <cell r="C7722" t="str">
            <v>145#789</v>
          </cell>
          <cell r="D7722">
            <v>121454</v>
          </cell>
          <cell r="E7722">
            <v>2</v>
          </cell>
          <cell r="F7722" t="str">
            <v>A</v>
          </cell>
          <cell r="G7722" t="str">
            <v>A</v>
          </cell>
          <cell r="H7722" t="str">
            <v/>
          </cell>
          <cell r="I7722" t="str">
            <v/>
          </cell>
          <cell r="J7722" t="str">
            <v/>
          </cell>
          <cell r="K7722" t="str">
            <v>Fighters and Jet Trainers</v>
          </cell>
          <cell r="L7722" t="str">
            <v>Lockheed Martin</v>
          </cell>
          <cell r="M7722" t="str">
            <v>Lockheed Martin F-22 Raptor</v>
          </cell>
        </row>
        <row r="7723">
          <cell r="A7723">
            <v>643</v>
          </cell>
          <cell r="B7723">
            <v>789</v>
          </cell>
          <cell r="C7723" t="str">
            <v>643#789</v>
          </cell>
          <cell r="D7723">
            <v>121454</v>
          </cell>
          <cell r="E7723">
            <v>2</v>
          </cell>
          <cell r="F7723" t="str">
            <v>A</v>
          </cell>
          <cell r="G7723" t="str">
            <v>A</v>
          </cell>
          <cell r="H7723" t="str">
            <v/>
          </cell>
          <cell r="I7723" t="str">
            <v/>
          </cell>
          <cell r="J7723" t="str">
            <v/>
          </cell>
          <cell r="K7723" t="str">
            <v>Fighters and Jet Trainers</v>
          </cell>
          <cell r="L7723" t="str">
            <v>BAES/Leonardo</v>
          </cell>
          <cell r="M7723" t="str">
            <v>BAES/Leonardo Tempest</v>
          </cell>
        </row>
        <row r="7724">
          <cell r="A7724">
            <v>179</v>
          </cell>
          <cell r="B7724">
            <v>789</v>
          </cell>
          <cell r="C7724" t="str">
            <v>179#789</v>
          </cell>
          <cell r="D7724">
            <v>121454</v>
          </cell>
          <cell r="E7724">
            <v>2</v>
          </cell>
          <cell r="F7724" t="str">
            <v>A</v>
          </cell>
          <cell r="G7724" t="str">
            <v>A</v>
          </cell>
          <cell r="H7724" t="str">
            <v/>
          </cell>
          <cell r="I7724" t="str">
            <v/>
          </cell>
          <cell r="J7724" t="str">
            <v/>
          </cell>
          <cell r="K7724" t="str">
            <v>Fighters and Jet Trainers</v>
          </cell>
          <cell r="L7724" t="str">
            <v>Boeing</v>
          </cell>
          <cell r="M7724" t="str">
            <v>Boeing T-7</v>
          </cell>
        </row>
        <row r="7725">
          <cell r="A7725">
            <v>141</v>
          </cell>
          <cell r="B7725">
            <v>789</v>
          </cell>
          <cell r="C7725" t="str">
            <v>141#789</v>
          </cell>
          <cell r="D7725">
            <v>121454</v>
          </cell>
          <cell r="E7725">
            <v>2</v>
          </cell>
          <cell r="F7725" t="str">
            <v>A</v>
          </cell>
          <cell r="G7725" t="str">
            <v>A</v>
          </cell>
          <cell r="H7725" t="str">
            <v/>
          </cell>
          <cell r="I7725" t="str">
            <v/>
          </cell>
          <cell r="J7725" t="str">
            <v/>
          </cell>
          <cell r="K7725" t="str">
            <v>Fighters and Jet Trainers</v>
          </cell>
          <cell r="L7725" t="str">
            <v>Dassault</v>
          </cell>
          <cell r="M7725" t="str">
            <v>Dassault Rafale</v>
          </cell>
        </row>
        <row r="7726">
          <cell r="A7726">
            <v>142</v>
          </cell>
          <cell r="B7726">
            <v>789</v>
          </cell>
          <cell r="C7726" t="str">
            <v>142#789</v>
          </cell>
          <cell r="D7726">
            <v>121454</v>
          </cell>
          <cell r="E7726">
            <v>2</v>
          </cell>
          <cell r="F7726" t="str">
            <v>A</v>
          </cell>
          <cell r="G7726" t="str">
            <v>A</v>
          </cell>
          <cell r="H7726" t="str">
            <v/>
          </cell>
          <cell r="I7726" t="str">
            <v/>
          </cell>
          <cell r="J7726" t="str">
            <v/>
          </cell>
          <cell r="K7726" t="str">
            <v>Fighters and Jet Trainers</v>
          </cell>
          <cell r="L7726" t="str">
            <v>Eurofighter</v>
          </cell>
          <cell r="M7726" t="str">
            <v>Eurofighter Typhoon</v>
          </cell>
        </row>
        <row r="7727">
          <cell r="A7727">
            <v>139</v>
          </cell>
          <cell r="B7727">
            <v>789</v>
          </cell>
          <cell r="C7727" t="str">
            <v>139#789</v>
          </cell>
          <cell r="D7727">
            <v>121454</v>
          </cell>
          <cell r="E7727">
            <v>2</v>
          </cell>
          <cell r="F7727" t="str">
            <v>A</v>
          </cell>
          <cell r="G7727" t="str">
            <v>A</v>
          </cell>
          <cell r="H7727" t="str">
            <v/>
          </cell>
          <cell r="I7727" t="str">
            <v/>
          </cell>
          <cell r="J7727" t="str">
            <v/>
          </cell>
          <cell r="K7727" t="str">
            <v>Fighters and Jet Trainers</v>
          </cell>
          <cell r="L7727" t="str">
            <v>McDonnell Douglas</v>
          </cell>
          <cell r="M7727" t="str">
            <v>McDonnell Douglas F-15 Eagle</v>
          </cell>
        </row>
        <row r="7728">
          <cell r="A7728">
            <v>505</v>
          </cell>
          <cell r="B7728">
            <v>789</v>
          </cell>
          <cell r="C7728" t="str">
            <v>505#789</v>
          </cell>
          <cell r="D7728">
            <v>121454</v>
          </cell>
          <cell r="E7728">
            <v>2</v>
          </cell>
          <cell r="F7728" t="str">
            <v>A</v>
          </cell>
          <cell r="G7728" t="str">
            <v>A</v>
          </cell>
          <cell r="H7728" t="str">
            <v/>
          </cell>
          <cell r="I7728" t="str">
            <v/>
          </cell>
          <cell r="J7728" t="str">
            <v/>
          </cell>
          <cell r="K7728" t="str">
            <v>Fighters and Jet Trainers</v>
          </cell>
          <cell r="L7728" t="str">
            <v>McDonnell Douglas</v>
          </cell>
          <cell r="M7728" t="str">
            <v>McDonnell Douglas F-15 Eagle</v>
          </cell>
        </row>
        <row r="7729">
          <cell r="A7729">
            <v>144</v>
          </cell>
          <cell r="B7729">
            <v>789</v>
          </cell>
          <cell r="C7729" t="str">
            <v>144#789</v>
          </cell>
          <cell r="D7729">
            <v>121454</v>
          </cell>
          <cell r="E7729">
            <v>2</v>
          </cell>
          <cell r="F7729" t="str">
            <v>A</v>
          </cell>
          <cell r="G7729" t="str">
            <v>A</v>
          </cell>
          <cell r="H7729" t="str">
            <v/>
          </cell>
          <cell r="I7729" t="str">
            <v/>
          </cell>
          <cell r="J7729" t="str">
            <v/>
          </cell>
          <cell r="K7729" t="str">
            <v>Fighters and Jet Trainers</v>
          </cell>
          <cell r="L7729" t="str">
            <v>General Dynamics</v>
          </cell>
          <cell r="M7729" t="str">
            <v>General Dynamics F-16 Fighting Falcon</v>
          </cell>
        </row>
        <row r="7730">
          <cell r="A7730">
            <v>146</v>
          </cell>
          <cell r="B7730">
            <v>789</v>
          </cell>
          <cell r="C7730" t="str">
            <v>146#789</v>
          </cell>
          <cell r="D7730">
            <v>151818</v>
          </cell>
          <cell r="E7730">
            <v>2</v>
          </cell>
          <cell r="F7730" t="str">
            <v>B</v>
          </cell>
          <cell r="G7730" t="str">
            <v>B (125% A) [$121,454]</v>
          </cell>
          <cell r="H7730">
            <v>150000</v>
          </cell>
          <cell r="I7730">
            <v>1.2120000000000001E-2</v>
          </cell>
          <cell r="J7730" t="str">
            <v/>
          </cell>
          <cell r="K7730" t="str">
            <v>Fighters and Jet Trainers</v>
          </cell>
          <cell r="L7730" t="str">
            <v>Lockheed Martin</v>
          </cell>
          <cell r="M7730" t="str">
            <v>Lockheed Martin F-35 Lightning II</v>
          </cell>
        </row>
        <row r="7731">
          <cell r="A7731">
            <v>637</v>
          </cell>
          <cell r="B7731">
            <v>790</v>
          </cell>
          <cell r="C7731" t="str">
            <v>637#790</v>
          </cell>
          <cell r="D7731">
            <v>161939</v>
          </cell>
          <cell r="E7731">
            <v>1</v>
          </cell>
          <cell r="F7731" t="str">
            <v>A</v>
          </cell>
          <cell r="G7731" t="str">
            <v>A</v>
          </cell>
          <cell r="H7731" t="str">
            <v/>
          </cell>
          <cell r="I7731" t="str">
            <v/>
          </cell>
          <cell r="J7731" t="str">
            <v/>
          </cell>
          <cell r="K7731" t="str">
            <v>Fighters and Jet Trainers</v>
          </cell>
          <cell r="L7731" t="str">
            <v>Boeing</v>
          </cell>
          <cell r="M7731" t="str">
            <v>F-18 A/D</v>
          </cell>
        </row>
        <row r="7732">
          <cell r="A7732">
            <v>140</v>
          </cell>
          <cell r="B7732">
            <v>790</v>
          </cell>
          <cell r="C7732" t="str">
            <v>140#790</v>
          </cell>
          <cell r="D7732">
            <v>161939</v>
          </cell>
          <cell r="E7732">
            <v>1</v>
          </cell>
          <cell r="F7732" t="str">
            <v>A</v>
          </cell>
          <cell r="G7732" t="str">
            <v>A</v>
          </cell>
          <cell r="H7732" t="str">
            <v/>
          </cell>
          <cell r="I7732" t="str">
            <v/>
          </cell>
          <cell r="J7732" t="str">
            <v/>
          </cell>
          <cell r="K7732" t="str">
            <v>Fighters and Jet Trainers</v>
          </cell>
          <cell r="L7732" t="str">
            <v>Boeing</v>
          </cell>
          <cell r="M7732" t="str">
            <v>F-18 Super Hornet</v>
          </cell>
        </row>
        <row r="7733">
          <cell r="A7733">
            <v>148</v>
          </cell>
          <cell r="B7733">
            <v>790</v>
          </cell>
          <cell r="C7733" t="str">
            <v>148#790</v>
          </cell>
          <cell r="D7733">
            <v>161939</v>
          </cell>
          <cell r="E7733">
            <v>1</v>
          </cell>
          <cell r="F7733" t="str">
            <v>A</v>
          </cell>
          <cell r="G7733" t="str">
            <v>A</v>
          </cell>
          <cell r="H7733" t="str">
            <v/>
          </cell>
          <cell r="I7733" t="str">
            <v/>
          </cell>
          <cell r="J7733" t="str">
            <v/>
          </cell>
          <cell r="K7733" t="str">
            <v>Fighters and Jet Trainers</v>
          </cell>
          <cell r="L7733" t="str">
            <v>Saab</v>
          </cell>
          <cell r="M7733" t="str">
            <v>Saab JAS 39 Gripen</v>
          </cell>
        </row>
        <row r="7734">
          <cell r="A7734">
            <v>584</v>
          </cell>
          <cell r="B7734">
            <v>790</v>
          </cell>
          <cell r="C7734" t="str">
            <v>584#790</v>
          </cell>
          <cell r="D7734">
            <v>161939</v>
          </cell>
          <cell r="E7734">
            <v>1</v>
          </cell>
          <cell r="F7734" t="str">
            <v>A</v>
          </cell>
          <cell r="G7734" t="str">
            <v>A</v>
          </cell>
          <cell r="H7734" t="str">
            <v/>
          </cell>
          <cell r="I7734" t="str">
            <v/>
          </cell>
          <cell r="J7734" t="str">
            <v/>
          </cell>
          <cell r="K7734" t="str">
            <v>Fighters and Jet Trainers</v>
          </cell>
          <cell r="L7734" t="str">
            <v>KAI</v>
          </cell>
          <cell r="M7734" t="str">
            <v>KAI KF-21</v>
          </cell>
        </row>
        <row r="7735">
          <cell r="A7735">
            <v>176</v>
          </cell>
          <cell r="B7735">
            <v>790</v>
          </cell>
          <cell r="C7735" t="str">
            <v>176#790</v>
          </cell>
          <cell r="D7735">
            <v>161939</v>
          </cell>
          <cell r="E7735">
            <v>1</v>
          </cell>
          <cell r="F7735" t="str">
            <v>A</v>
          </cell>
          <cell r="G7735" t="str">
            <v>A</v>
          </cell>
          <cell r="H7735" t="str">
            <v/>
          </cell>
          <cell r="I7735" t="str">
            <v/>
          </cell>
          <cell r="J7735" t="str">
            <v/>
          </cell>
          <cell r="K7735" t="str">
            <v>Fighters and Jet Trainers</v>
          </cell>
          <cell r="L7735" t="str">
            <v>KAI</v>
          </cell>
          <cell r="M7735" t="str">
            <v>KAI T-50 Golden Eagle</v>
          </cell>
        </row>
        <row r="7736">
          <cell r="A7736">
            <v>147</v>
          </cell>
          <cell r="B7736">
            <v>790</v>
          </cell>
          <cell r="C7736" t="str">
            <v>147#790</v>
          </cell>
          <cell r="D7736">
            <v>161939</v>
          </cell>
          <cell r="E7736">
            <v>1</v>
          </cell>
          <cell r="F7736" t="str">
            <v>A</v>
          </cell>
          <cell r="G7736" t="str">
            <v>A</v>
          </cell>
          <cell r="H7736" t="str">
            <v/>
          </cell>
          <cell r="I7736" t="str">
            <v/>
          </cell>
          <cell r="J7736" t="str">
            <v/>
          </cell>
          <cell r="K7736" t="str">
            <v>Fighters and Jet Trainers</v>
          </cell>
          <cell r="L7736" t="str">
            <v>Mitsubishi</v>
          </cell>
          <cell r="M7736" t="str">
            <v>Mitsubishi F-2</v>
          </cell>
        </row>
        <row r="7737">
          <cell r="A7737">
            <v>585</v>
          </cell>
          <cell r="B7737">
            <v>790</v>
          </cell>
          <cell r="C7737" t="str">
            <v>585#790</v>
          </cell>
          <cell r="D7737">
            <v>161939</v>
          </cell>
          <cell r="E7737">
            <v>1</v>
          </cell>
          <cell r="F7737" t="str">
            <v>A</v>
          </cell>
          <cell r="G7737" t="str">
            <v>A</v>
          </cell>
          <cell r="H7737" t="str">
            <v/>
          </cell>
          <cell r="I7737" t="str">
            <v/>
          </cell>
          <cell r="J7737" t="str">
            <v/>
          </cell>
          <cell r="K7737" t="str">
            <v>Fighters and Jet Trainers</v>
          </cell>
          <cell r="L7737" t="str">
            <v>TAI</v>
          </cell>
          <cell r="M7737" t="str">
            <v>TAI TF-X</v>
          </cell>
        </row>
        <row r="7738">
          <cell r="A7738">
            <v>149</v>
          </cell>
          <cell r="B7738">
            <v>790</v>
          </cell>
          <cell r="C7738" t="str">
            <v>149#790</v>
          </cell>
          <cell r="D7738">
            <v>161939</v>
          </cell>
          <cell r="E7738">
            <v>1</v>
          </cell>
          <cell r="F7738" t="str">
            <v>A</v>
          </cell>
          <cell r="G7738" t="str">
            <v>A</v>
          </cell>
          <cell r="H7738" t="str">
            <v/>
          </cell>
          <cell r="I7738" t="str">
            <v/>
          </cell>
          <cell r="J7738" t="str">
            <v/>
          </cell>
          <cell r="K7738" t="str">
            <v>Fighters and Jet Trainers</v>
          </cell>
          <cell r="L7738" t="str">
            <v>Northrop Grumman</v>
          </cell>
          <cell r="M7738" t="str">
            <v>Northrop Grumman B-21 Raider</v>
          </cell>
        </row>
        <row r="7739">
          <cell r="A7739">
            <v>145</v>
          </cell>
          <cell r="B7739">
            <v>790</v>
          </cell>
          <cell r="C7739" t="str">
            <v>145#790</v>
          </cell>
          <cell r="D7739">
            <v>161939</v>
          </cell>
          <cell r="E7739">
            <v>1</v>
          </cell>
          <cell r="F7739" t="str">
            <v>A</v>
          </cell>
          <cell r="G7739" t="str">
            <v>A</v>
          </cell>
          <cell r="H7739" t="str">
            <v/>
          </cell>
          <cell r="I7739" t="str">
            <v/>
          </cell>
          <cell r="J7739" t="str">
            <v/>
          </cell>
          <cell r="K7739" t="str">
            <v>Fighters and Jet Trainers</v>
          </cell>
          <cell r="L7739" t="str">
            <v>Lockheed Martin</v>
          </cell>
          <cell r="M7739" t="str">
            <v>Lockheed Martin F-22 Raptor</v>
          </cell>
        </row>
        <row r="7740">
          <cell r="A7740">
            <v>643</v>
          </cell>
          <cell r="B7740">
            <v>790</v>
          </cell>
          <cell r="C7740" t="str">
            <v>643#790</v>
          </cell>
          <cell r="D7740">
            <v>161939</v>
          </cell>
          <cell r="E7740">
            <v>1</v>
          </cell>
          <cell r="F7740" t="str">
            <v>A</v>
          </cell>
          <cell r="G7740" t="str">
            <v>A</v>
          </cell>
          <cell r="H7740" t="str">
            <v/>
          </cell>
          <cell r="I7740" t="str">
            <v/>
          </cell>
          <cell r="J7740" t="str">
            <v/>
          </cell>
          <cell r="K7740" t="str">
            <v>Fighters and Jet Trainers</v>
          </cell>
          <cell r="L7740" t="str">
            <v>BAES/Leonardo</v>
          </cell>
          <cell r="M7740" t="str">
            <v>BAES/Leonardo Tempest</v>
          </cell>
        </row>
        <row r="7741">
          <cell r="A7741">
            <v>179</v>
          </cell>
          <cell r="B7741">
            <v>790</v>
          </cell>
          <cell r="C7741" t="str">
            <v>179#790</v>
          </cell>
          <cell r="D7741">
            <v>161939</v>
          </cell>
          <cell r="E7741">
            <v>1</v>
          </cell>
          <cell r="F7741" t="str">
            <v>A</v>
          </cell>
          <cell r="G7741" t="str">
            <v>A</v>
          </cell>
          <cell r="H7741" t="str">
            <v/>
          </cell>
          <cell r="I7741" t="str">
            <v/>
          </cell>
          <cell r="J7741" t="str">
            <v/>
          </cell>
          <cell r="K7741" t="str">
            <v>Fighters and Jet Trainers</v>
          </cell>
          <cell r="L7741" t="str">
            <v>Boeing</v>
          </cell>
          <cell r="M7741" t="str">
            <v>Boeing T-7</v>
          </cell>
        </row>
        <row r="7742">
          <cell r="A7742">
            <v>141</v>
          </cell>
          <cell r="B7742">
            <v>790</v>
          </cell>
          <cell r="C7742" t="str">
            <v>141#790</v>
          </cell>
          <cell r="D7742">
            <v>161939</v>
          </cell>
          <cell r="E7742">
            <v>1</v>
          </cell>
          <cell r="F7742" t="str">
            <v>A</v>
          </cell>
          <cell r="G7742" t="str">
            <v>A</v>
          </cell>
          <cell r="H7742" t="str">
            <v/>
          </cell>
          <cell r="I7742" t="str">
            <v/>
          </cell>
          <cell r="J7742" t="str">
            <v/>
          </cell>
          <cell r="K7742" t="str">
            <v>Fighters and Jet Trainers</v>
          </cell>
          <cell r="L7742" t="str">
            <v>Dassault</v>
          </cell>
          <cell r="M7742" t="str">
            <v>Dassault Rafale</v>
          </cell>
        </row>
        <row r="7743">
          <cell r="A7743">
            <v>142</v>
          </cell>
          <cell r="B7743">
            <v>790</v>
          </cell>
          <cell r="C7743" t="str">
            <v>142#790</v>
          </cell>
          <cell r="D7743">
            <v>161939</v>
          </cell>
          <cell r="E7743">
            <v>1</v>
          </cell>
          <cell r="F7743" t="str">
            <v>A</v>
          </cell>
          <cell r="G7743" t="str">
            <v>A</v>
          </cell>
          <cell r="H7743" t="str">
            <v/>
          </cell>
          <cell r="I7743" t="str">
            <v/>
          </cell>
          <cell r="J7743" t="str">
            <v/>
          </cell>
          <cell r="K7743" t="str">
            <v>Fighters and Jet Trainers</v>
          </cell>
          <cell r="L7743" t="str">
            <v>Eurofighter</v>
          </cell>
          <cell r="M7743" t="str">
            <v>Eurofighter Typhoon</v>
          </cell>
        </row>
        <row r="7744">
          <cell r="A7744">
            <v>505</v>
          </cell>
          <cell r="B7744">
            <v>790</v>
          </cell>
          <cell r="C7744" t="str">
            <v>505#790</v>
          </cell>
          <cell r="D7744">
            <v>161939</v>
          </cell>
          <cell r="E7744">
            <v>1</v>
          </cell>
          <cell r="F7744" t="str">
            <v>A</v>
          </cell>
          <cell r="G7744" t="str">
            <v>A</v>
          </cell>
          <cell r="H7744" t="str">
            <v/>
          </cell>
          <cell r="I7744" t="str">
            <v/>
          </cell>
          <cell r="J7744" t="str">
            <v/>
          </cell>
          <cell r="K7744" t="str">
            <v>Fighters and Jet Trainers</v>
          </cell>
          <cell r="L7744" t="str">
            <v>McDonnell Douglas</v>
          </cell>
          <cell r="M7744" t="str">
            <v>McDonnell Douglas F-15 Eagle</v>
          </cell>
        </row>
        <row r="7745">
          <cell r="A7745">
            <v>506</v>
          </cell>
          <cell r="B7745">
            <v>790</v>
          </cell>
          <cell r="C7745" t="str">
            <v>506#790</v>
          </cell>
          <cell r="D7745">
            <v>182182</v>
          </cell>
          <cell r="E7745">
            <v>1</v>
          </cell>
          <cell r="F7745" t="str">
            <v>B</v>
          </cell>
          <cell r="G7745" t="str">
            <v>B</v>
          </cell>
          <cell r="H7745" t="str">
            <v/>
          </cell>
          <cell r="I7745" t="str">
            <v/>
          </cell>
          <cell r="J7745" t="str">
            <v/>
          </cell>
          <cell r="K7745" t="str">
            <v>Fighters and Jet Trainers</v>
          </cell>
          <cell r="L7745" t="str">
            <v>General Dynamics</v>
          </cell>
          <cell r="M7745" t="str">
            <v>General Dynamics F-16 Fighting Falcon</v>
          </cell>
        </row>
        <row r="7746">
          <cell r="A7746">
            <v>139</v>
          </cell>
          <cell r="B7746">
            <v>790</v>
          </cell>
          <cell r="C7746" t="str">
            <v>139#790</v>
          </cell>
          <cell r="D7746">
            <v>182182</v>
          </cell>
          <cell r="E7746">
            <v>1</v>
          </cell>
          <cell r="F7746" t="str">
            <v>B</v>
          </cell>
          <cell r="G7746" t="str">
            <v>B</v>
          </cell>
          <cell r="H7746" t="str">
            <v/>
          </cell>
          <cell r="I7746" t="str">
            <v/>
          </cell>
          <cell r="J7746" t="str">
            <v/>
          </cell>
          <cell r="K7746" t="str">
            <v>Fighters and Jet Trainers</v>
          </cell>
          <cell r="L7746" t="str">
            <v>McDonnell Douglas</v>
          </cell>
          <cell r="M7746" t="str">
            <v>McDonnell Douglas F-15 Eagle</v>
          </cell>
        </row>
        <row r="7747">
          <cell r="A7747">
            <v>144</v>
          </cell>
          <cell r="B7747">
            <v>790</v>
          </cell>
          <cell r="C7747" t="str">
            <v>144#790</v>
          </cell>
          <cell r="D7747">
            <v>182182</v>
          </cell>
          <cell r="E7747">
            <v>1</v>
          </cell>
          <cell r="F7747" t="str">
            <v>B</v>
          </cell>
          <cell r="G7747" t="str">
            <v>B</v>
          </cell>
          <cell r="H7747" t="str">
            <v/>
          </cell>
          <cell r="I7747" t="str">
            <v/>
          </cell>
          <cell r="J7747" t="str">
            <v/>
          </cell>
          <cell r="K7747" t="str">
            <v>Fighters and Jet Trainers</v>
          </cell>
          <cell r="L7747" t="str">
            <v>General Dynamics</v>
          </cell>
          <cell r="M7747" t="str">
            <v>General Dynamics F-16 Fighting Falcon</v>
          </cell>
        </row>
        <row r="7748">
          <cell r="A7748">
            <v>146</v>
          </cell>
          <cell r="B7748">
            <v>790</v>
          </cell>
          <cell r="C7748" t="str">
            <v>146#790</v>
          </cell>
          <cell r="D7748">
            <v>202424</v>
          </cell>
          <cell r="E7748">
            <v>1</v>
          </cell>
          <cell r="F7748" t="str">
            <v>C</v>
          </cell>
          <cell r="G7748" t="str">
            <v>C</v>
          </cell>
          <cell r="H7748">
            <v>200000</v>
          </cell>
          <cell r="I7748">
            <v>1.2120000000000001E-2</v>
          </cell>
          <cell r="J7748" t="str">
            <v/>
          </cell>
          <cell r="K7748" t="str">
            <v>Fighters and Jet Trainers</v>
          </cell>
          <cell r="L7748" t="str">
            <v>Lockheed Martin</v>
          </cell>
          <cell r="M7748" t="str">
            <v>Lockheed Martin F-35 Lightning II</v>
          </cell>
        </row>
        <row r="7749">
          <cell r="A7749">
            <v>124</v>
          </cell>
          <cell r="B7749">
            <v>791</v>
          </cell>
          <cell r="C7749" t="str">
            <v>124#791</v>
          </cell>
          <cell r="D7749">
            <v>1740</v>
          </cell>
          <cell r="E7749">
            <v>1</v>
          </cell>
          <cell r="F7749" t="str">
            <v>A</v>
          </cell>
          <cell r="G7749" t="str">
            <v>A</v>
          </cell>
          <cell r="H7749" t="str">
            <v/>
          </cell>
          <cell r="I7749" t="str">
            <v/>
          </cell>
          <cell r="J7749" t="str">
            <v/>
          </cell>
          <cell r="K7749" t="str">
            <v>Helicopter</v>
          </cell>
          <cell r="L7749" t="str">
            <v>Robinson</v>
          </cell>
          <cell r="M7749" t="str">
            <v>Robinson R66</v>
          </cell>
        </row>
        <row r="7750">
          <cell r="A7750">
            <v>90</v>
          </cell>
          <cell r="B7750">
            <v>791</v>
          </cell>
          <cell r="C7750" t="str">
            <v>90#791</v>
          </cell>
          <cell r="D7750">
            <v>8684</v>
          </cell>
          <cell r="E7750">
            <v>1</v>
          </cell>
          <cell r="F7750" t="str">
            <v>B</v>
          </cell>
          <cell r="G7750" t="str">
            <v>B</v>
          </cell>
          <cell r="H7750" t="str">
            <v/>
          </cell>
          <cell r="I7750" t="str">
            <v/>
          </cell>
          <cell r="J7750" t="str">
            <v/>
          </cell>
          <cell r="K7750" t="str">
            <v>Helicopter</v>
          </cell>
          <cell r="L7750" t="str">
            <v>Bell</v>
          </cell>
          <cell r="M7750" t="str">
            <v>Bell 407</v>
          </cell>
        </row>
        <row r="7751">
          <cell r="A7751">
            <v>583</v>
          </cell>
          <cell r="B7751">
            <v>791</v>
          </cell>
          <cell r="C7751" t="str">
            <v>583#791</v>
          </cell>
          <cell r="D7751">
            <v>8684</v>
          </cell>
          <cell r="E7751">
            <v>1</v>
          </cell>
          <cell r="F7751" t="str">
            <v>B</v>
          </cell>
          <cell r="G7751" t="str">
            <v>B</v>
          </cell>
          <cell r="H7751" t="str">
            <v/>
          </cell>
          <cell r="I7751" t="str">
            <v/>
          </cell>
          <cell r="J7751" t="str">
            <v/>
          </cell>
          <cell r="K7751" t="str">
            <v>Helicopter</v>
          </cell>
          <cell r="L7751" t="str">
            <v>Subaru/Bell</v>
          </cell>
          <cell r="M7751" t="str">
            <v>Subaru/Bell 412</v>
          </cell>
        </row>
        <row r="7752">
          <cell r="A7752">
            <v>112</v>
          </cell>
          <cell r="B7752">
            <v>791</v>
          </cell>
          <cell r="C7752" t="str">
            <v>112#791</v>
          </cell>
          <cell r="D7752">
            <v>8684</v>
          </cell>
          <cell r="E7752">
            <v>1</v>
          </cell>
          <cell r="F7752" t="str">
            <v>B</v>
          </cell>
          <cell r="G7752" t="str">
            <v>B</v>
          </cell>
          <cell r="H7752" t="str">
            <v/>
          </cell>
          <cell r="I7752" t="str">
            <v/>
          </cell>
          <cell r="J7752" t="str">
            <v/>
          </cell>
          <cell r="K7752" t="str">
            <v>Helicopter</v>
          </cell>
          <cell r="L7752" t="str">
            <v>Airbus</v>
          </cell>
          <cell r="M7752" t="str">
            <v>Airbus H120 Colibri</v>
          </cell>
        </row>
        <row r="7753">
          <cell r="A7753">
            <v>107</v>
          </cell>
          <cell r="B7753">
            <v>791</v>
          </cell>
          <cell r="C7753" t="str">
            <v>107#791</v>
          </cell>
          <cell r="D7753">
            <v>8684</v>
          </cell>
          <cell r="E7753">
            <v>1</v>
          </cell>
          <cell r="F7753" t="str">
            <v>B</v>
          </cell>
          <cell r="G7753" t="str">
            <v>B</v>
          </cell>
          <cell r="H7753" t="str">
            <v/>
          </cell>
          <cell r="I7753" t="str">
            <v/>
          </cell>
          <cell r="J7753" t="str">
            <v/>
          </cell>
          <cell r="K7753" t="str">
            <v>Helicopter</v>
          </cell>
          <cell r="L7753" t="str">
            <v>Airbus</v>
          </cell>
          <cell r="M7753" t="str">
            <v>Airbus H125</v>
          </cell>
        </row>
        <row r="7754">
          <cell r="A7754">
            <v>108</v>
          </cell>
          <cell r="B7754">
            <v>791</v>
          </cell>
          <cell r="C7754" t="str">
            <v>108#791</v>
          </cell>
          <cell r="D7754">
            <v>8684</v>
          </cell>
          <cell r="E7754">
            <v>1</v>
          </cell>
          <cell r="F7754" t="str">
            <v>B</v>
          </cell>
          <cell r="G7754" t="str">
            <v>B</v>
          </cell>
          <cell r="H7754" t="str">
            <v/>
          </cell>
          <cell r="I7754" t="str">
            <v/>
          </cell>
          <cell r="J7754" t="str">
            <v/>
          </cell>
          <cell r="K7754" t="str">
            <v>Helicopter</v>
          </cell>
          <cell r="L7754" t="str">
            <v>Airbus</v>
          </cell>
          <cell r="M7754" t="str">
            <v>Airbus H130</v>
          </cell>
        </row>
        <row r="7755">
          <cell r="A7755">
            <v>483</v>
          </cell>
          <cell r="B7755">
            <v>791</v>
          </cell>
          <cell r="C7755" t="str">
            <v>483#791</v>
          </cell>
          <cell r="D7755">
            <v>8684</v>
          </cell>
          <cell r="E7755">
            <v>1</v>
          </cell>
          <cell r="F7755" t="str">
            <v>B</v>
          </cell>
          <cell r="G7755" t="str">
            <v>B</v>
          </cell>
          <cell r="H7755" t="str">
            <v/>
          </cell>
          <cell r="I7755" t="str">
            <v/>
          </cell>
          <cell r="J7755" t="str">
            <v/>
          </cell>
          <cell r="K7755" t="str">
            <v>Helicopter</v>
          </cell>
          <cell r="L7755" t="str">
            <v>Airbus</v>
          </cell>
          <cell r="M7755" t="str">
            <v>Airbus H135</v>
          </cell>
        </row>
        <row r="7756">
          <cell r="A7756">
            <v>111</v>
          </cell>
          <cell r="B7756">
            <v>791</v>
          </cell>
          <cell r="C7756" t="str">
            <v>111#791</v>
          </cell>
          <cell r="D7756">
            <v>8684</v>
          </cell>
          <cell r="E7756">
            <v>1</v>
          </cell>
          <cell r="F7756" t="str">
            <v>B</v>
          </cell>
          <cell r="G7756" t="str">
            <v>B</v>
          </cell>
          <cell r="H7756" t="str">
            <v/>
          </cell>
          <cell r="I7756" t="str">
            <v/>
          </cell>
          <cell r="J7756" t="str">
            <v/>
          </cell>
          <cell r="K7756" t="str">
            <v>Helicopter</v>
          </cell>
          <cell r="L7756" t="str">
            <v>Airbus</v>
          </cell>
          <cell r="M7756" t="str">
            <v>Airbus H135</v>
          </cell>
        </row>
        <row r="7757">
          <cell r="A7757">
            <v>113</v>
          </cell>
          <cell r="B7757">
            <v>791</v>
          </cell>
          <cell r="C7757" t="str">
            <v>113#791</v>
          </cell>
          <cell r="D7757">
            <v>8684</v>
          </cell>
          <cell r="E7757">
            <v>1</v>
          </cell>
          <cell r="F7757" t="str">
            <v>B</v>
          </cell>
          <cell r="G7757" t="str">
            <v>B</v>
          </cell>
          <cell r="H7757" t="str">
            <v/>
          </cell>
          <cell r="I7757" t="str">
            <v/>
          </cell>
          <cell r="J7757" t="str">
            <v/>
          </cell>
          <cell r="K7757" t="str">
            <v>Helicopter</v>
          </cell>
          <cell r="L7757" t="str">
            <v>Airbus</v>
          </cell>
          <cell r="M7757" t="str">
            <v>Airbus H145/Kawasaki BK117</v>
          </cell>
        </row>
        <row r="7758">
          <cell r="A7758">
            <v>106</v>
          </cell>
          <cell r="B7758">
            <v>791</v>
          </cell>
          <cell r="C7758" t="str">
            <v>106#791</v>
          </cell>
          <cell r="D7758">
            <v>8684</v>
          </cell>
          <cell r="E7758">
            <v>1</v>
          </cell>
          <cell r="F7758" t="str">
            <v>B</v>
          </cell>
          <cell r="G7758" t="str">
            <v>B</v>
          </cell>
          <cell r="H7758" t="str">
            <v/>
          </cell>
          <cell r="I7758" t="str">
            <v/>
          </cell>
          <cell r="J7758" t="str">
            <v/>
          </cell>
          <cell r="K7758" t="str">
            <v>Helicopter</v>
          </cell>
          <cell r="L7758" t="str">
            <v>Airbus</v>
          </cell>
          <cell r="M7758" t="str">
            <v>Airbus H355</v>
          </cell>
        </row>
        <row r="7759">
          <cell r="A7759">
            <v>223</v>
          </cell>
          <cell r="B7759">
            <v>791</v>
          </cell>
          <cell r="C7759" t="str">
            <v>223#791</v>
          </cell>
          <cell r="D7759">
            <v>8684</v>
          </cell>
          <cell r="E7759">
            <v>1</v>
          </cell>
          <cell r="F7759" t="str">
            <v>B</v>
          </cell>
          <cell r="G7759" t="str">
            <v>B</v>
          </cell>
          <cell r="H7759" t="str">
            <v/>
          </cell>
          <cell r="I7759" t="str">
            <v/>
          </cell>
          <cell r="J7759" t="str">
            <v/>
          </cell>
          <cell r="K7759" t="str">
            <v>Helicopter</v>
          </cell>
          <cell r="L7759" t="str">
            <v>Kawasaki</v>
          </cell>
          <cell r="M7759" t="str">
            <v>Kawasaki BK 117</v>
          </cell>
        </row>
        <row r="7760">
          <cell r="A7760">
            <v>615</v>
          </cell>
          <cell r="B7760">
            <v>791</v>
          </cell>
          <cell r="C7760" t="str">
            <v>615#791</v>
          </cell>
          <cell r="D7760">
            <v>8684</v>
          </cell>
          <cell r="E7760">
            <v>1</v>
          </cell>
          <cell r="F7760" t="str">
            <v>B</v>
          </cell>
          <cell r="G7760" t="str">
            <v>B</v>
          </cell>
          <cell r="H7760" t="str">
            <v/>
          </cell>
          <cell r="I7760" t="str">
            <v/>
          </cell>
          <cell r="J7760" t="str">
            <v/>
          </cell>
          <cell r="K7760" t="str">
            <v>Helicopter</v>
          </cell>
          <cell r="L7760" t="str">
            <v>Leonardo</v>
          </cell>
          <cell r="M7760" t="str">
            <v>Leonardo Kopter</v>
          </cell>
        </row>
        <row r="7761">
          <cell r="A7761">
            <v>455</v>
          </cell>
          <cell r="B7761">
            <v>791</v>
          </cell>
          <cell r="C7761" t="str">
            <v>455#791</v>
          </cell>
          <cell r="D7761">
            <v>8684</v>
          </cell>
          <cell r="E7761">
            <v>1</v>
          </cell>
          <cell r="F7761" t="str">
            <v>B</v>
          </cell>
          <cell r="G7761" t="str">
            <v>B</v>
          </cell>
          <cell r="H7761" t="str">
            <v/>
          </cell>
          <cell r="I7761" t="str">
            <v/>
          </cell>
          <cell r="J7761" t="str">
            <v/>
          </cell>
          <cell r="K7761" t="str">
            <v>Helicopter</v>
          </cell>
          <cell r="L7761" t="str">
            <v>Leonardo</v>
          </cell>
          <cell r="M7761" t="str">
            <v>Leonardo AW109</v>
          </cell>
        </row>
        <row r="7762">
          <cell r="A7762">
            <v>83</v>
          </cell>
          <cell r="B7762">
            <v>791</v>
          </cell>
          <cell r="C7762" t="str">
            <v>83#791</v>
          </cell>
          <cell r="D7762">
            <v>8684</v>
          </cell>
          <cell r="E7762">
            <v>1</v>
          </cell>
          <cell r="F7762" t="str">
            <v>B</v>
          </cell>
          <cell r="G7762" t="str">
            <v>B</v>
          </cell>
          <cell r="H7762" t="str">
            <v/>
          </cell>
          <cell r="I7762" t="str">
            <v/>
          </cell>
          <cell r="J7762" t="str">
            <v/>
          </cell>
          <cell r="K7762" t="str">
            <v>Helicopter</v>
          </cell>
          <cell r="L7762" t="str">
            <v>Leonardo</v>
          </cell>
          <cell r="M7762" t="str">
            <v>Leonardo AW109</v>
          </cell>
        </row>
        <row r="7763">
          <cell r="A7763">
            <v>84</v>
          </cell>
          <cell r="B7763">
            <v>791</v>
          </cell>
          <cell r="C7763" t="str">
            <v>84#791</v>
          </cell>
          <cell r="D7763">
            <v>8684</v>
          </cell>
          <cell r="E7763">
            <v>1</v>
          </cell>
          <cell r="F7763" t="str">
            <v>B</v>
          </cell>
          <cell r="G7763" t="str">
            <v>B</v>
          </cell>
          <cell r="H7763" t="str">
            <v/>
          </cell>
          <cell r="I7763" t="str">
            <v/>
          </cell>
          <cell r="J7763" t="str">
            <v/>
          </cell>
          <cell r="K7763" t="str">
            <v>Helicopter</v>
          </cell>
          <cell r="L7763" t="str">
            <v>Leonardo</v>
          </cell>
          <cell r="M7763" t="str">
            <v>Leonardo AW119 Koala</v>
          </cell>
        </row>
        <row r="7764">
          <cell r="A7764">
            <v>86</v>
          </cell>
          <cell r="B7764">
            <v>791</v>
          </cell>
          <cell r="C7764" t="str">
            <v>86#791</v>
          </cell>
          <cell r="D7764">
            <v>8684</v>
          </cell>
          <cell r="E7764">
            <v>1</v>
          </cell>
          <cell r="F7764" t="str">
            <v>B</v>
          </cell>
          <cell r="G7764" t="str">
            <v>B</v>
          </cell>
          <cell r="H7764" t="str">
            <v/>
          </cell>
          <cell r="I7764" t="str">
            <v/>
          </cell>
          <cell r="J7764" t="str">
            <v/>
          </cell>
          <cell r="K7764" t="str">
            <v>Helicopter</v>
          </cell>
          <cell r="L7764" t="str">
            <v>Leonardo</v>
          </cell>
          <cell r="M7764" t="str">
            <v>Leonardo AW139</v>
          </cell>
        </row>
        <row r="7765">
          <cell r="A7765">
            <v>120</v>
          </cell>
          <cell r="B7765">
            <v>791</v>
          </cell>
          <cell r="C7765" t="str">
            <v>120#791</v>
          </cell>
          <cell r="D7765">
            <v>8684</v>
          </cell>
          <cell r="E7765">
            <v>1</v>
          </cell>
          <cell r="F7765" t="str">
            <v>B</v>
          </cell>
          <cell r="G7765" t="str">
            <v>B</v>
          </cell>
          <cell r="H7765" t="str">
            <v/>
          </cell>
          <cell r="I7765" t="str">
            <v/>
          </cell>
          <cell r="J7765" t="str">
            <v/>
          </cell>
          <cell r="K7765" t="str">
            <v>Helicopter</v>
          </cell>
          <cell r="L7765" t="str">
            <v>MD</v>
          </cell>
          <cell r="M7765" t="str">
            <v>MD Helicopters MD 500/600</v>
          </cell>
        </row>
        <row r="7766">
          <cell r="A7766">
            <v>119</v>
          </cell>
          <cell r="B7766">
            <v>791</v>
          </cell>
          <cell r="C7766" t="str">
            <v>119#791</v>
          </cell>
          <cell r="D7766">
            <v>8684</v>
          </cell>
          <cell r="E7766">
            <v>1</v>
          </cell>
          <cell r="F7766" t="str">
            <v>B</v>
          </cell>
          <cell r="G7766" t="str">
            <v>B</v>
          </cell>
          <cell r="H7766" t="str">
            <v/>
          </cell>
          <cell r="I7766" t="str">
            <v/>
          </cell>
          <cell r="J7766" t="str">
            <v/>
          </cell>
          <cell r="K7766" t="str">
            <v>Helicopter</v>
          </cell>
          <cell r="L7766" t="str">
            <v>MD</v>
          </cell>
          <cell r="M7766" t="str">
            <v>MD Helicopters MD Explorer</v>
          </cell>
        </row>
        <row r="7767">
          <cell r="A7767">
            <v>169</v>
          </cell>
          <cell r="B7767">
            <v>791</v>
          </cell>
          <cell r="C7767" t="str">
            <v>169#791</v>
          </cell>
          <cell r="D7767">
            <v>8684</v>
          </cell>
          <cell r="E7767">
            <v>1</v>
          </cell>
          <cell r="F7767" t="str">
            <v>B</v>
          </cell>
          <cell r="G7767" t="str">
            <v>B</v>
          </cell>
          <cell r="H7767" t="str">
            <v/>
          </cell>
          <cell r="I7767" t="str">
            <v/>
          </cell>
          <cell r="J7767" t="str">
            <v/>
          </cell>
          <cell r="K7767" t="str">
            <v>Turboprop Trainers / Light Attack</v>
          </cell>
          <cell r="L7767" t="str">
            <v>Beechcraft</v>
          </cell>
          <cell r="M7767" t="str">
            <v>Beechcraft T-6 Texan II</v>
          </cell>
        </row>
        <row r="7768">
          <cell r="A7768">
            <v>172</v>
          </cell>
          <cell r="B7768">
            <v>791</v>
          </cell>
          <cell r="C7768" t="str">
            <v>172#791</v>
          </cell>
          <cell r="D7768">
            <v>8684</v>
          </cell>
          <cell r="E7768">
            <v>1</v>
          </cell>
          <cell r="F7768" t="str">
            <v>B</v>
          </cell>
          <cell r="G7768" t="str">
            <v>B</v>
          </cell>
          <cell r="H7768" t="str">
            <v/>
          </cell>
          <cell r="I7768" t="str">
            <v/>
          </cell>
          <cell r="J7768" t="str">
            <v/>
          </cell>
          <cell r="K7768" t="str">
            <v>Turboprop Trainers / Light Attack</v>
          </cell>
          <cell r="L7768" t="str">
            <v>Grob</v>
          </cell>
          <cell r="M7768" t="str">
            <v>Grob G 120TP</v>
          </cell>
        </row>
        <row r="7769">
          <cell r="A7769">
            <v>677</v>
          </cell>
          <cell r="B7769">
            <v>791</v>
          </cell>
          <cell r="C7769" t="str">
            <v>677#791</v>
          </cell>
          <cell r="D7769">
            <v>8684</v>
          </cell>
          <cell r="E7769">
            <v>1</v>
          </cell>
          <cell r="F7769" t="str">
            <v>B</v>
          </cell>
          <cell r="G7769" t="str">
            <v>B</v>
          </cell>
          <cell r="H7769" t="str">
            <v/>
          </cell>
          <cell r="I7769" t="str">
            <v/>
          </cell>
          <cell r="J7769" t="str">
            <v/>
          </cell>
          <cell r="K7769" t="str">
            <v>Turboprop Trainers / Light Attack</v>
          </cell>
          <cell r="L7769" t="str">
            <v>HAL</v>
          </cell>
          <cell r="M7769" t="str">
            <v>HAL HHT-40</v>
          </cell>
        </row>
        <row r="7770">
          <cell r="A7770">
            <v>227</v>
          </cell>
          <cell r="B7770">
            <v>791</v>
          </cell>
          <cell r="C7770" t="str">
            <v>227#791</v>
          </cell>
          <cell r="D7770">
            <v>8684</v>
          </cell>
          <cell r="E7770">
            <v>1</v>
          </cell>
          <cell r="F7770" t="str">
            <v>B</v>
          </cell>
          <cell r="G7770" t="str">
            <v>B</v>
          </cell>
          <cell r="H7770" t="str">
            <v/>
          </cell>
          <cell r="I7770" t="str">
            <v/>
          </cell>
          <cell r="J7770" t="str">
            <v/>
          </cell>
          <cell r="K7770" t="str">
            <v>Turboprop Trainers / Light Attack</v>
          </cell>
          <cell r="L7770" t="str">
            <v>Other Turboprop trainers</v>
          </cell>
          <cell r="M7770" t="str">
            <v>Other Turboprop trainers/light attack</v>
          </cell>
        </row>
        <row r="7771">
          <cell r="A7771">
            <v>177</v>
          </cell>
          <cell r="B7771">
            <v>791</v>
          </cell>
          <cell r="C7771" t="str">
            <v>177#791</v>
          </cell>
          <cell r="D7771">
            <v>8684</v>
          </cell>
          <cell r="E7771">
            <v>1</v>
          </cell>
          <cell r="F7771" t="str">
            <v>B</v>
          </cell>
          <cell r="G7771" t="str">
            <v>B</v>
          </cell>
          <cell r="H7771" t="str">
            <v/>
          </cell>
          <cell r="I7771" t="str">
            <v/>
          </cell>
          <cell r="J7771" t="str">
            <v/>
          </cell>
          <cell r="K7771" t="str">
            <v>Turboprop Trainers / Light Attack</v>
          </cell>
          <cell r="L7771" t="str">
            <v>Pilatus</v>
          </cell>
          <cell r="M7771" t="str">
            <v>Pilatus PC-7 Mk II</v>
          </cell>
        </row>
        <row r="7772">
          <cell r="A7772">
            <v>178</v>
          </cell>
          <cell r="B7772">
            <v>791</v>
          </cell>
          <cell r="C7772" t="str">
            <v>178#791</v>
          </cell>
          <cell r="D7772">
            <v>8684</v>
          </cell>
          <cell r="E7772">
            <v>1</v>
          </cell>
          <cell r="F7772" t="str">
            <v>B</v>
          </cell>
          <cell r="G7772" t="str">
            <v>B</v>
          </cell>
          <cell r="H7772" t="str">
            <v/>
          </cell>
          <cell r="I7772" t="str">
            <v/>
          </cell>
          <cell r="J7772" t="str">
            <v/>
          </cell>
          <cell r="K7772" t="str">
            <v>Turboprop Trainers / Light Attack</v>
          </cell>
          <cell r="L7772" t="str">
            <v>Pilatus</v>
          </cell>
          <cell r="M7772" t="str">
            <v>Pilatus PC-9/PC-21</v>
          </cell>
        </row>
        <row r="7773">
          <cell r="A7773">
            <v>170</v>
          </cell>
          <cell r="B7773">
            <v>791</v>
          </cell>
          <cell r="C7773" t="str">
            <v>170#791</v>
          </cell>
          <cell r="D7773">
            <v>8684</v>
          </cell>
          <cell r="E7773">
            <v>1</v>
          </cell>
          <cell r="F7773" t="str">
            <v>B</v>
          </cell>
          <cell r="G7773" t="str">
            <v>B</v>
          </cell>
          <cell r="H7773" t="str">
            <v/>
          </cell>
          <cell r="I7773" t="str">
            <v/>
          </cell>
          <cell r="J7773" t="str">
            <v/>
          </cell>
          <cell r="K7773" t="str">
            <v>Turboprop Trainers / Light Attack</v>
          </cell>
          <cell r="L7773" t="str">
            <v>Embraer</v>
          </cell>
          <cell r="M7773" t="str">
            <v>Embraer EMB 312/314 Tucano</v>
          </cell>
        </row>
        <row r="7774">
          <cell r="A7774">
            <v>544</v>
          </cell>
          <cell r="B7774">
            <v>791</v>
          </cell>
          <cell r="C7774" t="str">
            <v>544#791</v>
          </cell>
          <cell r="D7774">
            <v>12398</v>
          </cell>
          <cell r="E7774">
            <v>1</v>
          </cell>
          <cell r="F7774" t="str">
            <v>C</v>
          </cell>
          <cell r="G7774" t="str">
            <v>C (143% B) [$8,684]</v>
          </cell>
          <cell r="H7774" t="str">
            <v/>
          </cell>
          <cell r="I7774" t="str">
            <v/>
          </cell>
          <cell r="J7774" t="str">
            <v/>
          </cell>
          <cell r="K7774" t="str">
            <v>Turbine GA</v>
          </cell>
          <cell r="L7774" t="str">
            <v>Air</v>
          </cell>
          <cell r="M7774" t="str">
            <v>Air Tractor</v>
          </cell>
        </row>
        <row r="7775">
          <cell r="A7775">
            <v>545</v>
          </cell>
          <cell r="B7775">
            <v>791</v>
          </cell>
          <cell r="C7775" t="str">
            <v>545#791</v>
          </cell>
          <cell r="D7775">
            <v>12398</v>
          </cell>
          <cell r="E7775">
            <v>1</v>
          </cell>
          <cell r="F7775" t="str">
            <v>C</v>
          </cell>
          <cell r="G7775" t="str">
            <v>C (143% B) [$8,684]</v>
          </cell>
          <cell r="H7775" t="str">
            <v/>
          </cell>
          <cell r="I7775" t="str">
            <v/>
          </cell>
          <cell r="J7775" t="str">
            <v/>
          </cell>
          <cell r="K7775" t="str">
            <v>Turbine GA</v>
          </cell>
          <cell r="L7775" t="str">
            <v>GippsAero</v>
          </cell>
          <cell r="M7775" t="str">
            <v>GippsAero GA10 Airvan</v>
          </cell>
        </row>
        <row r="7776">
          <cell r="A7776">
            <v>548</v>
          </cell>
          <cell r="B7776">
            <v>791</v>
          </cell>
          <cell r="C7776" t="str">
            <v>548#791</v>
          </cell>
          <cell r="D7776">
            <v>12398</v>
          </cell>
          <cell r="E7776">
            <v>1</v>
          </cell>
          <cell r="F7776" t="str">
            <v>C</v>
          </cell>
          <cell r="G7776" t="str">
            <v>C (143% B) [$8,684]</v>
          </cell>
          <cell r="H7776" t="str">
            <v/>
          </cell>
          <cell r="I7776" t="str">
            <v/>
          </cell>
          <cell r="J7776" t="str">
            <v/>
          </cell>
          <cell r="K7776" t="str">
            <v>Turbine GA</v>
          </cell>
          <cell r="L7776" t="str">
            <v>Ayres</v>
          </cell>
          <cell r="M7776" t="str">
            <v>Ayres Thrush 510</v>
          </cell>
        </row>
        <row r="7777">
          <cell r="A7777">
            <v>549</v>
          </cell>
          <cell r="B7777">
            <v>791</v>
          </cell>
          <cell r="C7777" t="str">
            <v>549#791</v>
          </cell>
          <cell r="D7777">
            <v>12398</v>
          </cell>
          <cell r="E7777">
            <v>1</v>
          </cell>
          <cell r="F7777" t="str">
            <v>C</v>
          </cell>
          <cell r="G7777" t="str">
            <v>C (143% B) [$8,684]</v>
          </cell>
          <cell r="H7777" t="str">
            <v/>
          </cell>
          <cell r="I7777" t="str">
            <v/>
          </cell>
          <cell r="J7777" t="str">
            <v/>
          </cell>
          <cell r="K7777" t="str">
            <v>Turbine GA</v>
          </cell>
          <cell r="L7777" t="str">
            <v>Ayres</v>
          </cell>
          <cell r="M7777" t="str">
            <v>Ayres Thrush SR2</v>
          </cell>
        </row>
        <row r="7778">
          <cell r="A7778">
            <v>80</v>
          </cell>
          <cell r="B7778">
            <v>791</v>
          </cell>
          <cell r="C7778" t="str">
            <v>80#791</v>
          </cell>
          <cell r="D7778">
            <v>12398</v>
          </cell>
          <cell r="E7778">
            <v>1</v>
          </cell>
          <cell r="F7778" t="str">
            <v>C</v>
          </cell>
          <cell r="G7778" t="str">
            <v>C (143% B) [$8,684]</v>
          </cell>
          <cell r="H7778" t="str">
            <v/>
          </cell>
          <cell r="I7778" t="str">
            <v/>
          </cell>
          <cell r="J7778" t="str">
            <v/>
          </cell>
          <cell r="K7778" t="str">
            <v>Turbine GA</v>
          </cell>
          <cell r="L7778" t="str">
            <v>Beechcraft</v>
          </cell>
          <cell r="M7778" t="str">
            <v>Beechcraft King Air</v>
          </cell>
        </row>
        <row r="7779">
          <cell r="A7779">
            <v>82</v>
          </cell>
          <cell r="B7779">
            <v>791</v>
          </cell>
          <cell r="C7779" t="str">
            <v>82#791</v>
          </cell>
          <cell r="D7779">
            <v>12398</v>
          </cell>
          <cell r="E7779">
            <v>1</v>
          </cell>
          <cell r="F7779" t="str">
            <v>C</v>
          </cell>
          <cell r="G7779" t="str">
            <v>C (143% B) [$8,684]</v>
          </cell>
          <cell r="H7779" t="str">
            <v/>
          </cell>
          <cell r="I7779" t="str">
            <v/>
          </cell>
          <cell r="J7779" t="str">
            <v/>
          </cell>
          <cell r="K7779" t="str">
            <v>Turbine GA</v>
          </cell>
          <cell r="L7779" t="str">
            <v>Cessna</v>
          </cell>
          <cell r="M7779" t="str">
            <v>Cessna 208 Caravan</v>
          </cell>
        </row>
        <row r="7780">
          <cell r="A7780">
            <v>308</v>
          </cell>
          <cell r="B7780">
            <v>791</v>
          </cell>
          <cell r="C7780" t="str">
            <v>308#791</v>
          </cell>
          <cell r="D7780">
            <v>12398</v>
          </cell>
          <cell r="E7780">
            <v>1</v>
          </cell>
          <cell r="F7780" t="str">
            <v>C</v>
          </cell>
          <cell r="G7780" t="str">
            <v>C (143% B) [$8,684]</v>
          </cell>
          <cell r="H7780" t="str">
            <v/>
          </cell>
          <cell r="I7780" t="str">
            <v/>
          </cell>
          <cell r="J7780" t="str">
            <v/>
          </cell>
          <cell r="K7780" t="str">
            <v>Turbine GA</v>
          </cell>
          <cell r="L7780" t="str">
            <v>Cessna</v>
          </cell>
          <cell r="M7780" t="str">
            <v>Cessna 408 SkyCourier</v>
          </cell>
        </row>
        <row r="7781">
          <cell r="A7781">
            <v>81</v>
          </cell>
          <cell r="B7781">
            <v>791</v>
          </cell>
          <cell r="C7781" t="str">
            <v>81#791</v>
          </cell>
          <cell r="D7781">
            <v>12398</v>
          </cell>
          <cell r="E7781">
            <v>1</v>
          </cell>
          <cell r="F7781" t="str">
            <v>C</v>
          </cell>
          <cell r="G7781" t="str">
            <v>C (143% B) [$8,684]</v>
          </cell>
          <cell r="H7781" t="str">
            <v/>
          </cell>
          <cell r="I7781" t="str">
            <v/>
          </cell>
          <cell r="J7781" t="str">
            <v/>
          </cell>
          <cell r="K7781" t="str">
            <v>Turbine GA</v>
          </cell>
          <cell r="L7781" t="str">
            <v>Cessna</v>
          </cell>
          <cell r="M7781" t="str">
            <v>Cessna Denali</v>
          </cell>
        </row>
        <row r="7782">
          <cell r="A7782">
            <v>224</v>
          </cell>
          <cell r="B7782">
            <v>791</v>
          </cell>
          <cell r="C7782" t="str">
            <v>224#791</v>
          </cell>
          <cell r="D7782">
            <v>12398</v>
          </cell>
          <cell r="E7782">
            <v>1</v>
          </cell>
          <cell r="F7782" t="str">
            <v>C</v>
          </cell>
          <cell r="G7782" t="str">
            <v>C (143% B) [$8,684]</v>
          </cell>
          <cell r="H7782" t="str">
            <v/>
          </cell>
          <cell r="I7782" t="str">
            <v/>
          </cell>
          <cell r="J7782" t="str">
            <v/>
          </cell>
          <cell r="K7782" t="str">
            <v>Turbine GA</v>
          </cell>
          <cell r="L7782" t="str">
            <v>Dornier</v>
          </cell>
          <cell r="M7782" t="str">
            <v>Dornier Do 228</v>
          </cell>
        </row>
        <row r="7783">
          <cell r="A7783">
            <v>680</v>
          </cell>
          <cell r="B7783">
            <v>791</v>
          </cell>
          <cell r="C7783" t="str">
            <v>680#791</v>
          </cell>
          <cell r="D7783">
            <v>12398</v>
          </cell>
          <cell r="E7783">
            <v>1</v>
          </cell>
          <cell r="F7783" t="str">
            <v>C</v>
          </cell>
          <cell r="G7783" t="str">
            <v>C (143% B) [$8,684]</v>
          </cell>
          <cell r="H7783" t="str">
            <v/>
          </cell>
          <cell r="I7783" t="str">
            <v/>
          </cell>
          <cell r="J7783" t="str">
            <v/>
          </cell>
          <cell r="K7783" t="str">
            <v>Turbine GA</v>
          </cell>
          <cell r="L7783" t="str">
            <v>Epic</v>
          </cell>
          <cell r="M7783" t="str">
            <v>Epic E1000GX</v>
          </cell>
        </row>
        <row r="7784">
          <cell r="A7784">
            <v>225</v>
          </cell>
          <cell r="B7784">
            <v>791</v>
          </cell>
          <cell r="C7784" t="str">
            <v>225#791</v>
          </cell>
          <cell r="D7784">
            <v>12398</v>
          </cell>
          <cell r="E7784">
            <v>1</v>
          </cell>
          <cell r="F7784" t="str">
            <v>C</v>
          </cell>
          <cell r="G7784" t="str">
            <v>C (143% B) [$8,684]</v>
          </cell>
          <cell r="H7784" t="str">
            <v/>
          </cell>
          <cell r="I7784" t="str">
            <v/>
          </cell>
          <cell r="J7784" t="str">
            <v/>
          </cell>
          <cell r="K7784" t="str">
            <v>Turbine GA</v>
          </cell>
          <cell r="L7784" t="str">
            <v>Let</v>
          </cell>
          <cell r="M7784" t="str">
            <v>Let L-410 Turbolet</v>
          </cell>
        </row>
        <row r="7785">
          <cell r="A7785">
            <v>679</v>
          </cell>
          <cell r="B7785">
            <v>791</v>
          </cell>
          <cell r="C7785" t="str">
            <v>679#791</v>
          </cell>
          <cell r="D7785">
            <v>12398</v>
          </cell>
          <cell r="E7785">
            <v>1</v>
          </cell>
          <cell r="F7785" t="str">
            <v>C</v>
          </cell>
          <cell r="G7785" t="str">
            <v>C (143% B) [$8,684]</v>
          </cell>
          <cell r="H7785" t="str">
            <v/>
          </cell>
          <cell r="I7785" t="str">
            <v/>
          </cell>
          <cell r="J7785" t="str">
            <v/>
          </cell>
          <cell r="K7785" t="str">
            <v>Turbine GA</v>
          </cell>
          <cell r="L7785" t="str">
            <v>Indonesian Aerospace</v>
          </cell>
          <cell r="M7785" t="str">
            <v>Indonesian Aerospace N-219 Nurtanio</v>
          </cell>
        </row>
        <row r="7786">
          <cell r="A7786">
            <v>31</v>
          </cell>
          <cell r="B7786">
            <v>791</v>
          </cell>
          <cell r="C7786" t="str">
            <v>31#791</v>
          </cell>
          <cell r="D7786">
            <v>12398</v>
          </cell>
          <cell r="E7786">
            <v>1</v>
          </cell>
          <cell r="F7786" t="str">
            <v>C</v>
          </cell>
          <cell r="G7786" t="str">
            <v>C (143% B) [$8,684]</v>
          </cell>
          <cell r="H7786" t="str">
            <v/>
          </cell>
          <cell r="I7786" t="str">
            <v/>
          </cell>
          <cell r="J7786" t="str">
            <v/>
          </cell>
          <cell r="K7786" t="str">
            <v>Turbine GA</v>
          </cell>
          <cell r="L7786" t="str">
            <v>Beechcraft</v>
          </cell>
          <cell r="M7786" t="str">
            <v>Beechcraft Premier I</v>
          </cell>
        </row>
        <row r="7787">
          <cell r="A7787">
            <v>546</v>
          </cell>
          <cell r="B7787">
            <v>791</v>
          </cell>
          <cell r="C7787" t="str">
            <v>546#791</v>
          </cell>
          <cell r="D7787">
            <v>12398</v>
          </cell>
          <cell r="E7787">
            <v>1</v>
          </cell>
          <cell r="F7787" t="str">
            <v>C</v>
          </cell>
          <cell r="G7787" t="str">
            <v>C (143% B) [$8,684]</v>
          </cell>
          <cell r="H7787" t="str">
            <v/>
          </cell>
          <cell r="I7787" t="str">
            <v/>
          </cell>
          <cell r="J7787" t="str">
            <v/>
          </cell>
          <cell r="K7787" t="str">
            <v>Turbine GA</v>
          </cell>
          <cell r="L7787" t="str">
            <v>PAC</v>
          </cell>
          <cell r="M7787" t="str">
            <v>PAC P-750 XSTOL</v>
          </cell>
        </row>
        <row r="7788">
          <cell r="A7788">
            <v>75</v>
          </cell>
          <cell r="B7788">
            <v>791</v>
          </cell>
          <cell r="C7788" t="str">
            <v>75#791</v>
          </cell>
          <cell r="D7788">
            <v>12398</v>
          </cell>
          <cell r="E7788">
            <v>1</v>
          </cell>
          <cell r="F7788" t="str">
            <v>C</v>
          </cell>
          <cell r="G7788" t="str">
            <v>C (143% B) [$8,684]</v>
          </cell>
          <cell r="H7788" t="str">
            <v/>
          </cell>
          <cell r="I7788" t="str">
            <v/>
          </cell>
          <cell r="J7788" t="str">
            <v/>
          </cell>
          <cell r="K7788" t="str">
            <v>Turbine GA</v>
          </cell>
          <cell r="L7788" t="str">
            <v>Piaggio</v>
          </cell>
          <cell r="M7788" t="str">
            <v>Piaggio P.180 Avanti</v>
          </cell>
        </row>
        <row r="7789">
          <cell r="A7789">
            <v>77</v>
          </cell>
          <cell r="B7789">
            <v>791</v>
          </cell>
          <cell r="C7789" t="str">
            <v>77#791</v>
          </cell>
          <cell r="D7789">
            <v>12398</v>
          </cell>
          <cell r="E7789">
            <v>1</v>
          </cell>
          <cell r="F7789" t="str">
            <v>C</v>
          </cell>
          <cell r="G7789" t="str">
            <v>C (143% B) [$8,684]</v>
          </cell>
          <cell r="H7789" t="str">
            <v/>
          </cell>
          <cell r="I7789" t="str">
            <v/>
          </cell>
          <cell r="J7789" t="str">
            <v/>
          </cell>
          <cell r="K7789" t="str">
            <v>Turbine GA</v>
          </cell>
          <cell r="L7789" t="str">
            <v>Pilatus</v>
          </cell>
          <cell r="M7789" t="str">
            <v>Pilatus PC-12</v>
          </cell>
        </row>
        <row r="7790">
          <cell r="A7790">
            <v>76</v>
          </cell>
          <cell r="B7790">
            <v>791</v>
          </cell>
          <cell r="C7790" t="str">
            <v>76#791</v>
          </cell>
          <cell r="D7790">
            <v>12398</v>
          </cell>
          <cell r="E7790">
            <v>1</v>
          </cell>
          <cell r="F7790" t="str">
            <v>C</v>
          </cell>
          <cell r="G7790" t="str">
            <v>C (143% B) [$8,684]</v>
          </cell>
          <cell r="H7790" t="str">
            <v/>
          </cell>
          <cell r="I7790" t="str">
            <v/>
          </cell>
          <cell r="J7790" t="str">
            <v/>
          </cell>
          <cell r="K7790" t="str">
            <v>Turbine GA</v>
          </cell>
          <cell r="L7790" t="str">
            <v>Piper</v>
          </cell>
          <cell r="M7790" t="str">
            <v>Piper PA-46</v>
          </cell>
        </row>
        <row r="7791">
          <cell r="A7791">
            <v>186</v>
          </cell>
          <cell r="B7791">
            <v>791</v>
          </cell>
          <cell r="C7791" t="str">
            <v>186#791</v>
          </cell>
          <cell r="D7791">
            <v>12398</v>
          </cell>
          <cell r="E7791">
            <v>1</v>
          </cell>
          <cell r="F7791" t="str">
            <v>C</v>
          </cell>
          <cell r="G7791" t="str">
            <v>C (143% B) [$8,684]</v>
          </cell>
          <cell r="H7791" t="str">
            <v/>
          </cell>
          <cell r="I7791" t="str">
            <v/>
          </cell>
          <cell r="J7791" t="str">
            <v/>
          </cell>
          <cell r="K7791" t="str">
            <v>Turbine GA</v>
          </cell>
          <cell r="L7791" t="str">
            <v>PT6A powered</v>
          </cell>
          <cell r="M7791" t="str">
            <v>many and various using the Pratt &amp; Whitney Canada PT6A</v>
          </cell>
        </row>
        <row r="7792">
          <cell r="A7792">
            <v>547</v>
          </cell>
          <cell r="B7792">
            <v>791</v>
          </cell>
          <cell r="C7792" t="str">
            <v>547#791</v>
          </cell>
          <cell r="D7792">
            <v>12398</v>
          </cell>
          <cell r="E7792">
            <v>1</v>
          </cell>
          <cell r="F7792" t="str">
            <v>C</v>
          </cell>
          <cell r="G7792" t="str">
            <v>C (143% B) [$8,684]</v>
          </cell>
          <cell r="H7792" t="str">
            <v/>
          </cell>
          <cell r="I7792" t="str">
            <v/>
          </cell>
          <cell r="J7792" t="str">
            <v/>
          </cell>
          <cell r="K7792" t="str">
            <v>Turbine GA</v>
          </cell>
          <cell r="L7792" t="str">
            <v>Quest</v>
          </cell>
          <cell r="M7792" t="str">
            <v>Quest Kodiak</v>
          </cell>
        </row>
        <row r="7793">
          <cell r="A7793">
            <v>79</v>
          </cell>
          <cell r="B7793">
            <v>791</v>
          </cell>
          <cell r="C7793" t="str">
            <v>79#791</v>
          </cell>
          <cell r="D7793">
            <v>12398</v>
          </cell>
          <cell r="E7793">
            <v>1</v>
          </cell>
          <cell r="F7793" t="str">
            <v>C</v>
          </cell>
          <cell r="G7793" t="str">
            <v>C (143% B) [$8,684]</v>
          </cell>
          <cell r="H7793" t="str">
            <v/>
          </cell>
          <cell r="I7793" t="str">
            <v/>
          </cell>
          <cell r="J7793" t="str">
            <v/>
          </cell>
          <cell r="K7793" t="str">
            <v>Turbine GA</v>
          </cell>
          <cell r="L7793" t="str">
            <v>Reims-Cessna</v>
          </cell>
          <cell r="M7793" t="str">
            <v>Reims-Cessna F406 Caravan II</v>
          </cell>
        </row>
        <row r="7794">
          <cell r="A7794">
            <v>78</v>
          </cell>
          <cell r="B7794">
            <v>791</v>
          </cell>
          <cell r="C7794" t="str">
            <v>78#791</v>
          </cell>
          <cell r="D7794">
            <v>12398</v>
          </cell>
          <cell r="E7794">
            <v>1</v>
          </cell>
          <cell r="F7794" t="str">
            <v>C</v>
          </cell>
          <cell r="G7794" t="str">
            <v>C (143% B) [$8,684]</v>
          </cell>
          <cell r="H7794" t="str">
            <v/>
          </cell>
          <cell r="I7794" t="str">
            <v/>
          </cell>
          <cell r="J7794" t="str">
            <v/>
          </cell>
          <cell r="K7794" t="str">
            <v>Turbine GA</v>
          </cell>
          <cell r="L7794" t="str">
            <v>SOCATA</v>
          </cell>
          <cell r="M7794" t="str">
            <v>SOCATA TBM</v>
          </cell>
        </row>
        <row r="7795">
          <cell r="A7795">
            <v>614</v>
          </cell>
          <cell r="B7795">
            <v>791</v>
          </cell>
          <cell r="C7795" t="str">
            <v>614#791</v>
          </cell>
          <cell r="D7795">
            <v>12398</v>
          </cell>
          <cell r="E7795">
            <v>1</v>
          </cell>
          <cell r="F7795" t="str">
            <v>C</v>
          </cell>
          <cell r="G7795" t="str">
            <v>C (143% B) [$8,684]</v>
          </cell>
          <cell r="H7795" t="str">
            <v/>
          </cell>
          <cell r="I7795" t="str">
            <v/>
          </cell>
          <cell r="J7795" t="str">
            <v/>
          </cell>
          <cell r="K7795" t="str">
            <v>Turbine GA</v>
          </cell>
          <cell r="L7795" t="str">
            <v>Viking</v>
          </cell>
          <cell r="M7795" t="str">
            <v>Viking Twin Otter</v>
          </cell>
        </row>
        <row r="7796">
          <cell r="A7796">
            <v>94</v>
          </cell>
          <cell r="B7796">
            <v>791</v>
          </cell>
          <cell r="C7796" t="str">
            <v>94#791</v>
          </cell>
          <cell r="D7796">
            <v>17712</v>
          </cell>
          <cell r="E7796">
            <v>1</v>
          </cell>
          <cell r="F7796" t="str">
            <v>D</v>
          </cell>
          <cell r="G7796" t="str">
            <v>D (143% C) [$12,398]</v>
          </cell>
          <cell r="H7796" t="str">
            <v/>
          </cell>
          <cell r="I7796" t="str">
            <v/>
          </cell>
          <cell r="J7796" t="str">
            <v/>
          </cell>
          <cell r="K7796" t="str">
            <v>Helicopter</v>
          </cell>
          <cell r="L7796" t="str">
            <v>Bell</v>
          </cell>
          <cell r="M7796" t="str">
            <v>Bell UH-1 Iroquois/412</v>
          </cell>
        </row>
        <row r="7797">
          <cell r="A7797">
            <v>646</v>
          </cell>
          <cell r="B7797">
            <v>791</v>
          </cell>
          <cell r="C7797" t="str">
            <v>646#791</v>
          </cell>
          <cell r="D7797">
            <v>17712</v>
          </cell>
          <cell r="E7797">
            <v>1</v>
          </cell>
          <cell r="F7797" t="str">
            <v>D</v>
          </cell>
          <cell r="G7797" t="str">
            <v>D (143% C) [$12,398]</v>
          </cell>
          <cell r="H7797" t="str">
            <v/>
          </cell>
          <cell r="I7797" t="str">
            <v/>
          </cell>
          <cell r="J7797" t="str">
            <v/>
          </cell>
          <cell r="K7797" t="str">
            <v>Helicopter</v>
          </cell>
          <cell r="L7797" t="str">
            <v>Bell</v>
          </cell>
          <cell r="M7797" t="str">
            <v>Bell 412X</v>
          </cell>
        </row>
        <row r="7798">
          <cell r="A7798">
            <v>91</v>
          </cell>
          <cell r="B7798">
            <v>791</v>
          </cell>
          <cell r="C7798" t="str">
            <v>91#791</v>
          </cell>
          <cell r="D7798">
            <v>17712</v>
          </cell>
          <cell r="E7798">
            <v>1</v>
          </cell>
          <cell r="F7798" t="str">
            <v>D</v>
          </cell>
          <cell r="G7798" t="str">
            <v>D (143% C) [$12,398]</v>
          </cell>
          <cell r="H7798" t="str">
            <v/>
          </cell>
          <cell r="I7798" t="str">
            <v/>
          </cell>
          <cell r="J7798" t="str">
            <v/>
          </cell>
          <cell r="K7798" t="str">
            <v>Helicopter</v>
          </cell>
          <cell r="L7798" t="str">
            <v>Bell</v>
          </cell>
          <cell r="M7798" t="str">
            <v>Bell 429 GlobalRanger</v>
          </cell>
        </row>
        <row r="7799">
          <cell r="A7799">
            <v>89</v>
          </cell>
          <cell r="B7799">
            <v>791</v>
          </cell>
          <cell r="C7799" t="str">
            <v>89#791</v>
          </cell>
          <cell r="D7799">
            <v>17712</v>
          </cell>
          <cell r="E7799">
            <v>1</v>
          </cell>
          <cell r="F7799" t="str">
            <v>D</v>
          </cell>
          <cell r="G7799" t="str">
            <v>D (143% C) [$12,398]</v>
          </cell>
          <cell r="H7799" t="str">
            <v/>
          </cell>
          <cell r="I7799" t="str">
            <v/>
          </cell>
          <cell r="J7799" t="str">
            <v/>
          </cell>
          <cell r="K7799" t="str">
            <v>Helicopter</v>
          </cell>
          <cell r="L7799" t="str">
            <v>Bell</v>
          </cell>
          <cell r="M7799" t="str">
            <v>Bell 505 Jet Ranger X</v>
          </cell>
        </row>
        <row r="7800">
          <cell r="A7800">
            <v>93</v>
          </cell>
          <cell r="B7800">
            <v>791</v>
          </cell>
          <cell r="C7800" t="str">
            <v>93#791</v>
          </cell>
          <cell r="D7800">
            <v>17712</v>
          </cell>
          <cell r="E7800">
            <v>1</v>
          </cell>
          <cell r="F7800" t="str">
            <v>D</v>
          </cell>
          <cell r="G7800" t="str">
            <v>D (143% C) [$12,398]</v>
          </cell>
          <cell r="H7800" t="str">
            <v/>
          </cell>
          <cell r="I7800" t="str">
            <v/>
          </cell>
          <cell r="J7800" t="str">
            <v/>
          </cell>
          <cell r="K7800" t="str">
            <v>Helicopter</v>
          </cell>
          <cell r="L7800" t="str">
            <v>Bell</v>
          </cell>
          <cell r="M7800" t="str">
            <v>Bell 525 Relentless</v>
          </cell>
        </row>
        <row r="7801">
          <cell r="A7801">
            <v>109</v>
          </cell>
          <cell r="B7801">
            <v>791</v>
          </cell>
          <cell r="C7801" t="str">
            <v>109#791</v>
          </cell>
          <cell r="D7801">
            <v>17712</v>
          </cell>
          <cell r="E7801">
            <v>1</v>
          </cell>
          <cell r="F7801" t="str">
            <v>D</v>
          </cell>
          <cell r="G7801" t="str">
            <v>D (143% C) [$12,398]</v>
          </cell>
          <cell r="H7801" t="str">
            <v/>
          </cell>
          <cell r="I7801" t="str">
            <v/>
          </cell>
          <cell r="J7801" t="str">
            <v/>
          </cell>
          <cell r="K7801" t="str">
            <v>Helicopter</v>
          </cell>
          <cell r="L7801" t="str">
            <v>Airbus</v>
          </cell>
          <cell r="M7801" t="str">
            <v>Airbus H155</v>
          </cell>
        </row>
        <row r="7802">
          <cell r="A7802">
            <v>110</v>
          </cell>
          <cell r="B7802">
            <v>791</v>
          </cell>
          <cell r="C7802" t="str">
            <v>110#791</v>
          </cell>
          <cell r="D7802">
            <v>17712</v>
          </cell>
          <cell r="E7802">
            <v>1</v>
          </cell>
          <cell r="F7802" t="str">
            <v>D</v>
          </cell>
          <cell r="G7802" t="str">
            <v>D (143% C) [$12,398]</v>
          </cell>
          <cell r="H7802" t="str">
            <v/>
          </cell>
          <cell r="I7802" t="str">
            <v/>
          </cell>
          <cell r="J7802" t="str">
            <v/>
          </cell>
          <cell r="K7802" t="str">
            <v>Helicopter</v>
          </cell>
          <cell r="L7802" t="str">
            <v>Airbus</v>
          </cell>
          <cell r="M7802" t="str">
            <v>Airbus H160</v>
          </cell>
        </row>
        <row r="7803">
          <cell r="A7803">
            <v>175</v>
          </cell>
          <cell r="B7803">
            <v>791</v>
          </cell>
          <cell r="C7803" t="str">
            <v>175#791</v>
          </cell>
          <cell r="D7803">
            <v>17712</v>
          </cell>
          <cell r="E7803">
            <v>1</v>
          </cell>
          <cell r="F7803" t="str">
            <v>D</v>
          </cell>
          <cell r="G7803" t="str">
            <v>D (143% C) [$12,398]</v>
          </cell>
          <cell r="H7803" t="str">
            <v/>
          </cell>
          <cell r="I7803" t="str">
            <v/>
          </cell>
          <cell r="J7803" t="str">
            <v/>
          </cell>
          <cell r="K7803" t="str">
            <v>Turboprop Trainers / Light Attack</v>
          </cell>
          <cell r="L7803" t="str">
            <v>KAI</v>
          </cell>
          <cell r="M7803" t="str">
            <v>KAI KT-1 Woongbi</v>
          </cell>
        </row>
        <row r="7804">
          <cell r="A7804">
            <v>306</v>
          </cell>
          <cell r="B7804">
            <v>791</v>
          </cell>
          <cell r="C7804" t="str">
            <v>306#791</v>
          </cell>
          <cell r="D7804">
            <v>17712</v>
          </cell>
          <cell r="E7804">
            <v>1</v>
          </cell>
          <cell r="F7804" t="str">
            <v>D</v>
          </cell>
          <cell r="G7804" t="str">
            <v>D (143% C) [$12,398]</v>
          </cell>
          <cell r="H7804" t="str">
            <v/>
          </cell>
          <cell r="I7804" t="str">
            <v/>
          </cell>
          <cell r="J7804" t="str">
            <v/>
          </cell>
          <cell r="K7804" t="str">
            <v>Turboprop Trainers / Light Attack</v>
          </cell>
          <cell r="L7804" t="str">
            <v>TAI</v>
          </cell>
          <cell r="M7804" t="str">
            <v>TAI Hürkus</v>
          </cell>
        </row>
        <row r="7805">
          <cell r="A7805">
            <v>125</v>
          </cell>
          <cell r="B7805">
            <v>791</v>
          </cell>
          <cell r="C7805" t="str">
            <v>125#791</v>
          </cell>
          <cell r="D7805">
            <v>25303</v>
          </cell>
          <cell r="E7805">
            <v>1</v>
          </cell>
          <cell r="F7805" t="str">
            <v>E</v>
          </cell>
          <cell r="G7805" t="str">
            <v>E (143% D) [$17,712]</v>
          </cell>
          <cell r="H7805" t="str">
            <v/>
          </cell>
          <cell r="I7805" t="str">
            <v/>
          </cell>
          <cell r="J7805" t="str">
            <v/>
          </cell>
          <cell r="K7805" t="str">
            <v>Helicopter</v>
          </cell>
          <cell r="L7805" t="str">
            <v>Sikorsky</v>
          </cell>
          <cell r="M7805" t="str">
            <v>Sikorsky S-76</v>
          </cell>
        </row>
        <row r="7806">
          <cell r="A7806">
            <v>126</v>
          </cell>
          <cell r="B7806">
            <v>791</v>
          </cell>
          <cell r="C7806" t="str">
            <v>126#791</v>
          </cell>
          <cell r="D7806">
            <v>25303</v>
          </cell>
          <cell r="E7806">
            <v>1</v>
          </cell>
          <cell r="F7806" t="str">
            <v>E</v>
          </cell>
          <cell r="G7806" t="str">
            <v>E (143% D) [$17,712]</v>
          </cell>
          <cell r="H7806" t="str">
            <v/>
          </cell>
          <cell r="I7806" t="str">
            <v/>
          </cell>
          <cell r="J7806" t="str">
            <v/>
          </cell>
          <cell r="K7806" t="str">
            <v>Helicopter</v>
          </cell>
          <cell r="L7806" t="str">
            <v>Sikorsky</v>
          </cell>
          <cell r="M7806" t="str">
            <v>Sikorsky S-92</v>
          </cell>
        </row>
        <row r="7807">
          <cell r="A7807">
            <v>102</v>
          </cell>
          <cell r="B7807">
            <v>791</v>
          </cell>
          <cell r="C7807" t="str">
            <v>102#791</v>
          </cell>
          <cell r="D7807">
            <v>25303</v>
          </cell>
          <cell r="E7807">
            <v>1</v>
          </cell>
          <cell r="F7807" t="str">
            <v>E</v>
          </cell>
          <cell r="G7807" t="str">
            <v>E (143% D) [$17,712]</v>
          </cell>
          <cell r="H7807">
            <v>25000</v>
          </cell>
          <cell r="I7807">
            <v>1.2120000000000001E-2</v>
          </cell>
          <cell r="J7807" t="str">
            <v/>
          </cell>
          <cell r="K7807" t="str">
            <v>Helicopter</v>
          </cell>
          <cell r="L7807" t="str">
            <v>Airbus</v>
          </cell>
          <cell r="M7807" t="str">
            <v>Airbus H175</v>
          </cell>
        </row>
        <row r="7808">
          <cell r="A7808">
            <v>105</v>
          </cell>
          <cell r="B7808">
            <v>791</v>
          </cell>
          <cell r="C7808" t="str">
            <v>105#791</v>
          </cell>
          <cell r="D7808">
            <v>25303</v>
          </cell>
          <cell r="E7808">
            <v>1</v>
          </cell>
          <cell r="F7808" t="str">
            <v>E</v>
          </cell>
          <cell r="G7808" t="str">
            <v>E (143% D) [$17,712]</v>
          </cell>
          <cell r="H7808" t="str">
            <v/>
          </cell>
          <cell r="I7808" t="str">
            <v/>
          </cell>
          <cell r="J7808" t="str">
            <v/>
          </cell>
          <cell r="K7808" t="str">
            <v>Helicopter</v>
          </cell>
          <cell r="L7808" t="str">
            <v>Airbus</v>
          </cell>
          <cell r="M7808" t="str">
            <v>Airbus H215 / H225</v>
          </cell>
        </row>
        <row r="7809">
          <cell r="A7809">
            <v>88</v>
          </cell>
          <cell r="B7809">
            <v>791</v>
          </cell>
          <cell r="C7809" t="str">
            <v>88#791</v>
          </cell>
          <cell r="D7809">
            <v>25303</v>
          </cell>
          <cell r="E7809">
            <v>1</v>
          </cell>
          <cell r="F7809" t="str">
            <v>E</v>
          </cell>
          <cell r="G7809" t="str">
            <v>E (143% D) [$17,712]</v>
          </cell>
          <cell r="H7809" t="str">
            <v/>
          </cell>
          <cell r="I7809" t="str">
            <v/>
          </cell>
          <cell r="J7809" t="str">
            <v/>
          </cell>
          <cell r="K7809" t="str">
            <v>Helicopter</v>
          </cell>
          <cell r="L7809" t="str">
            <v>Leonardo</v>
          </cell>
          <cell r="M7809" t="str">
            <v>Leonardo AW169</v>
          </cell>
        </row>
        <row r="7810">
          <cell r="A7810">
            <v>87</v>
          </cell>
          <cell r="B7810">
            <v>791</v>
          </cell>
          <cell r="C7810" t="str">
            <v>87#791</v>
          </cell>
          <cell r="D7810">
            <v>25303</v>
          </cell>
          <cell r="E7810">
            <v>1</v>
          </cell>
          <cell r="F7810" t="str">
            <v>E</v>
          </cell>
          <cell r="G7810" t="str">
            <v>E (143% D) [$17,712]</v>
          </cell>
          <cell r="H7810" t="str">
            <v/>
          </cell>
          <cell r="I7810" t="str">
            <v/>
          </cell>
          <cell r="J7810" t="str">
            <v/>
          </cell>
          <cell r="K7810" t="str">
            <v>Helicopter</v>
          </cell>
          <cell r="L7810" t="str">
            <v>Leonardo</v>
          </cell>
          <cell r="M7810" t="str">
            <v>Leonardo AW189</v>
          </cell>
        </row>
        <row r="7811">
          <cell r="A7811">
            <v>96</v>
          </cell>
          <cell r="B7811">
            <v>791</v>
          </cell>
          <cell r="C7811" t="str">
            <v>96#791</v>
          </cell>
          <cell r="D7811">
            <v>25303</v>
          </cell>
          <cell r="E7811">
            <v>1</v>
          </cell>
          <cell r="F7811" t="str">
            <v>E</v>
          </cell>
          <cell r="G7811" t="str">
            <v>E (143% D) [$17,712]</v>
          </cell>
          <cell r="H7811" t="str">
            <v/>
          </cell>
          <cell r="I7811" t="str">
            <v/>
          </cell>
          <cell r="J7811" t="str">
            <v/>
          </cell>
          <cell r="K7811" t="str">
            <v>Helicopter</v>
          </cell>
          <cell r="L7811" t="str">
            <v>Leonardo</v>
          </cell>
          <cell r="M7811" t="str">
            <v>Leonardo AW609</v>
          </cell>
        </row>
        <row r="7812">
          <cell r="A7812">
            <v>637</v>
          </cell>
          <cell r="B7812">
            <v>791</v>
          </cell>
          <cell r="C7812" t="str">
            <v>637#791</v>
          </cell>
          <cell r="D7812">
            <v>28340</v>
          </cell>
          <cell r="E7812">
            <v>1</v>
          </cell>
          <cell r="F7812" t="str">
            <v>F</v>
          </cell>
          <cell r="G7812" t="str">
            <v>F</v>
          </cell>
          <cell r="H7812" t="str">
            <v/>
          </cell>
          <cell r="I7812" t="str">
            <v/>
          </cell>
          <cell r="J7812" t="str">
            <v/>
          </cell>
          <cell r="K7812" t="str">
            <v>Fighters and Jet Trainers</v>
          </cell>
          <cell r="L7812" t="str">
            <v>Boeing</v>
          </cell>
          <cell r="M7812" t="str">
            <v>F-18 A/D</v>
          </cell>
        </row>
        <row r="7813">
          <cell r="A7813">
            <v>140</v>
          </cell>
          <cell r="B7813">
            <v>791</v>
          </cell>
          <cell r="C7813" t="str">
            <v>140#791</v>
          </cell>
          <cell r="D7813">
            <v>28340</v>
          </cell>
          <cell r="E7813">
            <v>1</v>
          </cell>
          <cell r="F7813" t="str">
            <v>F</v>
          </cell>
          <cell r="G7813" t="str">
            <v>F</v>
          </cell>
          <cell r="H7813" t="str">
            <v/>
          </cell>
          <cell r="I7813" t="str">
            <v/>
          </cell>
          <cell r="J7813" t="str">
            <v/>
          </cell>
          <cell r="K7813" t="str">
            <v>Fighters and Jet Trainers</v>
          </cell>
          <cell r="L7813" t="str">
            <v>Boeing</v>
          </cell>
          <cell r="M7813" t="str">
            <v>F-18 Super Hornet</v>
          </cell>
        </row>
        <row r="7814">
          <cell r="A7814">
            <v>148</v>
          </cell>
          <cell r="B7814">
            <v>791</v>
          </cell>
          <cell r="C7814" t="str">
            <v>148#791</v>
          </cell>
          <cell r="D7814">
            <v>28340</v>
          </cell>
          <cell r="E7814">
            <v>1</v>
          </cell>
          <cell r="F7814" t="str">
            <v>F</v>
          </cell>
          <cell r="G7814" t="str">
            <v>F</v>
          </cell>
          <cell r="H7814" t="str">
            <v/>
          </cell>
          <cell r="I7814" t="str">
            <v/>
          </cell>
          <cell r="J7814" t="str">
            <v/>
          </cell>
          <cell r="K7814" t="str">
            <v>Fighters and Jet Trainers</v>
          </cell>
          <cell r="L7814" t="str">
            <v>Saab</v>
          </cell>
          <cell r="M7814" t="str">
            <v>Saab JAS 39 Gripen</v>
          </cell>
        </row>
        <row r="7815">
          <cell r="A7815">
            <v>584</v>
          </cell>
          <cell r="B7815">
            <v>791</v>
          </cell>
          <cell r="C7815" t="str">
            <v>584#791</v>
          </cell>
          <cell r="D7815">
            <v>28340</v>
          </cell>
          <cell r="E7815">
            <v>1</v>
          </cell>
          <cell r="F7815" t="str">
            <v>F</v>
          </cell>
          <cell r="G7815" t="str">
            <v>F</v>
          </cell>
          <cell r="H7815" t="str">
            <v/>
          </cell>
          <cell r="I7815" t="str">
            <v/>
          </cell>
          <cell r="J7815" t="str">
            <v/>
          </cell>
          <cell r="K7815" t="str">
            <v>Fighters and Jet Trainers</v>
          </cell>
          <cell r="L7815" t="str">
            <v>KAI</v>
          </cell>
          <cell r="M7815" t="str">
            <v>KAI KF-21</v>
          </cell>
        </row>
        <row r="7816">
          <cell r="A7816">
            <v>176</v>
          </cell>
          <cell r="B7816">
            <v>791</v>
          </cell>
          <cell r="C7816" t="str">
            <v>176#791</v>
          </cell>
          <cell r="D7816">
            <v>28340</v>
          </cell>
          <cell r="E7816">
            <v>1</v>
          </cell>
          <cell r="F7816" t="str">
            <v>F</v>
          </cell>
          <cell r="G7816" t="str">
            <v>F</v>
          </cell>
          <cell r="H7816" t="str">
            <v/>
          </cell>
          <cell r="I7816" t="str">
            <v/>
          </cell>
          <cell r="J7816" t="str">
            <v/>
          </cell>
          <cell r="K7816" t="str">
            <v>Fighters and Jet Trainers</v>
          </cell>
          <cell r="L7816" t="str">
            <v>KAI</v>
          </cell>
          <cell r="M7816" t="str">
            <v>KAI T-50 Golden Eagle</v>
          </cell>
        </row>
        <row r="7817">
          <cell r="A7817">
            <v>147</v>
          </cell>
          <cell r="B7817">
            <v>791</v>
          </cell>
          <cell r="C7817" t="str">
            <v>147#791</v>
          </cell>
          <cell r="D7817">
            <v>28340</v>
          </cell>
          <cell r="E7817">
            <v>1</v>
          </cell>
          <cell r="F7817" t="str">
            <v>F</v>
          </cell>
          <cell r="G7817" t="str">
            <v>F</v>
          </cell>
          <cell r="H7817" t="str">
            <v/>
          </cell>
          <cell r="I7817" t="str">
            <v/>
          </cell>
          <cell r="J7817" t="str">
            <v/>
          </cell>
          <cell r="K7817" t="str">
            <v>Fighters and Jet Trainers</v>
          </cell>
          <cell r="L7817" t="str">
            <v>Mitsubishi</v>
          </cell>
          <cell r="M7817" t="str">
            <v>Mitsubishi F-2</v>
          </cell>
        </row>
        <row r="7818">
          <cell r="A7818">
            <v>585</v>
          </cell>
          <cell r="B7818">
            <v>791</v>
          </cell>
          <cell r="C7818" t="str">
            <v>585#791</v>
          </cell>
          <cell r="D7818">
            <v>28340</v>
          </cell>
          <cell r="E7818">
            <v>1</v>
          </cell>
          <cell r="F7818" t="str">
            <v>F</v>
          </cell>
          <cell r="G7818" t="str">
            <v>F</v>
          </cell>
          <cell r="H7818" t="str">
            <v/>
          </cell>
          <cell r="I7818" t="str">
            <v/>
          </cell>
          <cell r="J7818" t="str">
            <v/>
          </cell>
          <cell r="K7818" t="str">
            <v>Fighters and Jet Trainers</v>
          </cell>
          <cell r="L7818" t="str">
            <v>TAI</v>
          </cell>
          <cell r="M7818" t="str">
            <v>TAI TF-X</v>
          </cell>
        </row>
        <row r="7819">
          <cell r="A7819">
            <v>149</v>
          </cell>
          <cell r="B7819">
            <v>791</v>
          </cell>
          <cell r="C7819" t="str">
            <v>149#791</v>
          </cell>
          <cell r="D7819">
            <v>28340</v>
          </cell>
          <cell r="E7819">
            <v>1</v>
          </cell>
          <cell r="F7819" t="str">
            <v>F</v>
          </cell>
          <cell r="G7819" t="str">
            <v>F</v>
          </cell>
          <cell r="H7819" t="str">
            <v/>
          </cell>
          <cell r="I7819" t="str">
            <v/>
          </cell>
          <cell r="J7819" t="str">
            <v/>
          </cell>
          <cell r="K7819" t="str">
            <v>Fighters and Jet Trainers</v>
          </cell>
          <cell r="L7819" t="str">
            <v>Northrop Grumman</v>
          </cell>
          <cell r="M7819" t="str">
            <v>Northrop Grumman B-21 Raider</v>
          </cell>
        </row>
        <row r="7820">
          <cell r="A7820">
            <v>145</v>
          </cell>
          <cell r="B7820">
            <v>791</v>
          </cell>
          <cell r="C7820" t="str">
            <v>145#791</v>
          </cell>
          <cell r="D7820">
            <v>28340</v>
          </cell>
          <cell r="E7820">
            <v>1</v>
          </cell>
          <cell r="F7820" t="str">
            <v>F</v>
          </cell>
          <cell r="G7820" t="str">
            <v>F</v>
          </cell>
          <cell r="H7820" t="str">
            <v/>
          </cell>
          <cell r="I7820" t="str">
            <v/>
          </cell>
          <cell r="J7820" t="str">
            <v/>
          </cell>
          <cell r="K7820" t="str">
            <v>Fighters and Jet Trainers</v>
          </cell>
          <cell r="L7820" t="str">
            <v>Lockheed Martin</v>
          </cell>
          <cell r="M7820" t="str">
            <v>Lockheed Martin F-22 Raptor</v>
          </cell>
        </row>
        <row r="7821">
          <cell r="A7821">
            <v>643</v>
          </cell>
          <cell r="B7821">
            <v>791</v>
          </cell>
          <cell r="C7821" t="str">
            <v>643#791</v>
          </cell>
          <cell r="D7821">
            <v>28340</v>
          </cell>
          <cell r="E7821">
            <v>1</v>
          </cell>
          <cell r="F7821" t="str">
            <v>F</v>
          </cell>
          <cell r="G7821" t="str">
            <v>F</v>
          </cell>
          <cell r="H7821" t="str">
            <v/>
          </cell>
          <cell r="I7821" t="str">
            <v/>
          </cell>
          <cell r="J7821" t="str">
            <v/>
          </cell>
          <cell r="K7821" t="str">
            <v>Fighters and Jet Trainers</v>
          </cell>
          <cell r="L7821" t="str">
            <v>BAES/Leonardo</v>
          </cell>
          <cell r="M7821" t="str">
            <v>BAES/Leonardo Tempest</v>
          </cell>
        </row>
        <row r="7822">
          <cell r="A7822">
            <v>179</v>
          </cell>
          <cell r="B7822">
            <v>791</v>
          </cell>
          <cell r="C7822" t="str">
            <v>179#791</v>
          </cell>
          <cell r="D7822">
            <v>28340</v>
          </cell>
          <cell r="E7822">
            <v>1</v>
          </cell>
          <cell r="F7822" t="str">
            <v>F</v>
          </cell>
          <cell r="G7822" t="str">
            <v>F</v>
          </cell>
          <cell r="H7822" t="str">
            <v/>
          </cell>
          <cell r="I7822" t="str">
            <v/>
          </cell>
          <cell r="J7822" t="str">
            <v/>
          </cell>
          <cell r="K7822" t="str">
            <v>Fighters and Jet Trainers</v>
          </cell>
          <cell r="L7822" t="str">
            <v>Boeing</v>
          </cell>
          <cell r="M7822" t="str">
            <v>Boeing T-7</v>
          </cell>
        </row>
        <row r="7823">
          <cell r="A7823">
            <v>141</v>
          </cell>
          <cell r="B7823">
            <v>791</v>
          </cell>
          <cell r="C7823" t="str">
            <v>141#791</v>
          </cell>
          <cell r="D7823">
            <v>28340</v>
          </cell>
          <cell r="E7823">
            <v>1</v>
          </cell>
          <cell r="F7823" t="str">
            <v>F</v>
          </cell>
          <cell r="G7823" t="str">
            <v>F</v>
          </cell>
          <cell r="H7823" t="str">
            <v/>
          </cell>
          <cell r="I7823" t="str">
            <v/>
          </cell>
          <cell r="J7823" t="str">
            <v/>
          </cell>
          <cell r="K7823" t="str">
            <v>Fighters and Jet Trainers</v>
          </cell>
          <cell r="L7823" t="str">
            <v>Dassault</v>
          </cell>
          <cell r="M7823" t="str">
            <v>Dassault Rafale</v>
          </cell>
        </row>
        <row r="7824">
          <cell r="A7824">
            <v>142</v>
          </cell>
          <cell r="B7824">
            <v>791</v>
          </cell>
          <cell r="C7824" t="str">
            <v>142#791</v>
          </cell>
          <cell r="D7824">
            <v>28340</v>
          </cell>
          <cell r="E7824">
            <v>1</v>
          </cell>
          <cell r="F7824" t="str">
            <v>F</v>
          </cell>
          <cell r="G7824" t="str">
            <v>F</v>
          </cell>
          <cell r="H7824" t="str">
            <v/>
          </cell>
          <cell r="I7824" t="str">
            <v/>
          </cell>
          <cell r="J7824" t="str">
            <v/>
          </cell>
          <cell r="K7824" t="str">
            <v>Fighters and Jet Trainers</v>
          </cell>
          <cell r="L7824" t="str">
            <v>Eurofighter</v>
          </cell>
          <cell r="M7824" t="str">
            <v>Eurofighter Typhoon</v>
          </cell>
        </row>
        <row r="7825">
          <cell r="A7825">
            <v>505</v>
          </cell>
          <cell r="B7825">
            <v>791</v>
          </cell>
          <cell r="C7825" t="str">
            <v>505#791</v>
          </cell>
          <cell r="D7825">
            <v>28340</v>
          </cell>
          <cell r="E7825">
            <v>1</v>
          </cell>
          <cell r="F7825" t="str">
            <v>F</v>
          </cell>
          <cell r="G7825" t="str">
            <v>F</v>
          </cell>
          <cell r="H7825" t="str">
            <v/>
          </cell>
          <cell r="I7825" t="str">
            <v/>
          </cell>
          <cell r="J7825" t="str">
            <v/>
          </cell>
          <cell r="K7825" t="str">
            <v>Fighters and Jet Trainers</v>
          </cell>
          <cell r="L7825" t="str">
            <v>McDonnell Douglas</v>
          </cell>
          <cell r="M7825" t="str">
            <v>McDonnell Douglas F-15 Eagle</v>
          </cell>
        </row>
        <row r="7826">
          <cell r="A7826">
            <v>506</v>
          </cell>
          <cell r="B7826">
            <v>791</v>
          </cell>
          <cell r="C7826" t="str">
            <v>506#791</v>
          </cell>
          <cell r="D7826">
            <v>32388</v>
          </cell>
          <cell r="E7826">
            <v>1</v>
          </cell>
          <cell r="F7826" t="str">
            <v>G</v>
          </cell>
          <cell r="G7826" t="str">
            <v>G</v>
          </cell>
          <cell r="H7826" t="str">
            <v/>
          </cell>
          <cell r="I7826" t="str">
            <v/>
          </cell>
          <cell r="J7826" t="str">
            <v/>
          </cell>
          <cell r="K7826" t="str">
            <v>Fighters and Jet Trainers</v>
          </cell>
          <cell r="L7826" t="str">
            <v>General Dynamics</v>
          </cell>
          <cell r="M7826" t="str">
            <v>General Dynamics F-16 Fighting Falcon</v>
          </cell>
        </row>
        <row r="7827">
          <cell r="A7827">
            <v>139</v>
          </cell>
          <cell r="B7827">
            <v>791</v>
          </cell>
          <cell r="C7827" t="str">
            <v>139#791</v>
          </cell>
          <cell r="D7827">
            <v>32388</v>
          </cell>
          <cell r="E7827">
            <v>1</v>
          </cell>
          <cell r="F7827" t="str">
            <v>G</v>
          </cell>
          <cell r="G7827" t="str">
            <v>G</v>
          </cell>
          <cell r="H7827" t="str">
            <v/>
          </cell>
          <cell r="I7827" t="str">
            <v/>
          </cell>
          <cell r="J7827" t="str">
            <v/>
          </cell>
          <cell r="K7827" t="str">
            <v>Fighters and Jet Trainers</v>
          </cell>
          <cell r="L7827" t="str">
            <v>McDonnell Douglas</v>
          </cell>
          <cell r="M7827" t="str">
            <v>McDonnell Douglas F-15 Eagle</v>
          </cell>
        </row>
        <row r="7828">
          <cell r="A7828">
            <v>144</v>
          </cell>
          <cell r="B7828">
            <v>791</v>
          </cell>
          <cell r="C7828" t="str">
            <v>144#791</v>
          </cell>
          <cell r="D7828">
            <v>32388</v>
          </cell>
          <cell r="E7828">
            <v>1</v>
          </cell>
          <cell r="F7828" t="str">
            <v>G</v>
          </cell>
          <cell r="G7828" t="str">
            <v>G</v>
          </cell>
          <cell r="H7828" t="str">
            <v/>
          </cell>
          <cell r="I7828" t="str">
            <v/>
          </cell>
          <cell r="J7828" t="str">
            <v/>
          </cell>
          <cell r="K7828" t="str">
            <v>Fighters and Jet Trainers</v>
          </cell>
          <cell r="L7828" t="str">
            <v>General Dynamics</v>
          </cell>
          <cell r="M7828" t="str">
            <v>General Dynamics F-16 Fighting Falcon</v>
          </cell>
        </row>
        <row r="7829">
          <cell r="A7829">
            <v>146</v>
          </cell>
          <cell r="B7829">
            <v>791</v>
          </cell>
          <cell r="C7829" t="str">
            <v>146#791</v>
          </cell>
          <cell r="D7829">
            <v>35424</v>
          </cell>
          <cell r="E7829">
            <v>1</v>
          </cell>
          <cell r="F7829" t="str">
            <v>H</v>
          </cell>
          <cell r="G7829" t="str">
            <v>H</v>
          </cell>
          <cell r="H7829">
            <v>35000</v>
          </cell>
          <cell r="I7829">
            <v>1.2114285714285715E-2</v>
          </cell>
          <cell r="J7829" t="str">
            <v/>
          </cell>
          <cell r="K7829" t="str">
            <v>Fighters and Jet Trainers</v>
          </cell>
          <cell r="L7829" t="str">
            <v>Lockheed Martin</v>
          </cell>
          <cell r="M7829" t="str">
            <v>Lockheed Martin F-35 Lightning II</v>
          </cell>
        </row>
        <row r="7830">
          <cell r="A7830">
            <v>637</v>
          </cell>
          <cell r="B7830">
            <v>792</v>
          </cell>
          <cell r="C7830" t="str">
            <v>637#792</v>
          </cell>
          <cell r="D7830">
            <v>32999</v>
          </cell>
          <cell r="E7830">
            <v>8</v>
          </cell>
          <cell r="F7830" t="str">
            <v>A</v>
          </cell>
          <cell r="G7830" t="str">
            <v>A</v>
          </cell>
          <cell r="H7830" t="str">
            <v/>
          </cell>
          <cell r="I7830" t="str">
            <v/>
          </cell>
          <cell r="J7830" t="str">
            <v/>
          </cell>
          <cell r="K7830" t="str">
            <v>Fighters and Jet Trainers</v>
          </cell>
          <cell r="L7830" t="str">
            <v>Boeing</v>
          </cell>
          <cell r="M7830" t="str">
            <v>F-18 A/D</v>
          </cell>
        </row>
        <row r="7831">
          <cell r="A7831">
            <v>140</v>
          </cell>
          <cell r="B7831">
            <v>792</v>
          </cell>
          <cell r="C7831" t="str">
            <v>140#792</v>
          </cell>
          <cell r="D7831">
            <v>32999</v>
          </cell>
          <cell r="E7831">
            <v>8</v>
          </cell>
          <cell r="F7831" t="str">
            <v>A</v>
          </cell>
          <cell r="G7831" t="str">
            <v>A</v>
          </cell>
          <cell r="H7831" t="str">
            <v/>
          </cell>
          <cell r="I7831" t="str">
            <v/>
          </cell>
          <cell r="J7831" t="str">
            <v/>
          </cell>
          <cell r="K7831" t="str">
            <v>Fighters and Jet Trainers</v>
          </cell>
          <cell r="L7831" t="str">
            <v>Boeing</v>
          </cell>
          <cell r="M7831" t="str">
            <v>F-18 Super Hornet</v>
          </cell>
        </row>
        <row r="7832">
          <cell r="A7832">
            <v>148</v>
          </cell>
          <cell r="B7832">
            <v>792</v>
          </cell>
          <cell r="C7832" t="str">
            <v>148#792</v>
          </cell>
          <cell r="D7832">
            <v>32999</v>
          </cell>
          <cell r="E7832">
            <v>8</v>
          </cell>
          <cell r="F7832" t="str">
            <v>A</v>
          </cell>
          <cell r="G7832" t="str">
            <v>A</v>
          </cell>
          <cell r="H7832" t="str">
            <v/>
          </cell>
          <cell r="I7832" t="str">
            <v/>
          </cell>
          <cell r="J7832" t="str">
            <v/>
          </cell>
          <cell r="K7832" t="str">
            <v>Fighters and Jet Trainers</v>
          </cell>
          <cell r="L7832" t="str">
            <v>Saab</v>
          </cell>
          <cell r="M7832" t="str">
            <v>Saab JAS 39 Gripen</v>
          </cell>
        </row>
        <row r="7833">
          <cell r="A7833">
            <v>584</v>
          </cell>
          <cell r="B7833">
            <v>792</v>
          </cell>
          <cell r="C7833" t="str">
            <v>584#792</v>
          </cell>
          <cell r="D7833">
            <v>32999</v>
          </cell>
          <cell r="E7833">
            <v>8</v>
          </cell>
          <cell r="F7833" t="str">
            <v>A</v>
          </cell>
          <cell r="G7833" t="str">
            <v>A</v>
          </cell>
          <cell r="H7833" t="str">
            <v/>
          </cell>
          <cell r="I7833" t="str">
            <v/>
          </cell>
          <cell r="J7833" t="str">
            <v/>
          </cell>
          <cell r="K7833" t="str">
            <v>Fighters and Jet Trainers</v>
          </cell>
          <cell r="L7833" t="str">
            <v>KAI</v>
          </cell>
          <cell r="M7833" t="str">
            <v>KAI KF-21</v>
          </cell>
        </row>
        <row r="7834">
          <cell r="A7834">
            <v>176</v>
          </cell>
          <cell r="B7834">
            <v>792</v>
          </cell>
          <cell r="C7834" t="str">
            <v>176#792</v>
          </cell>
          <cell r="D7834">
            <v>32999</v>
          </cell>
          <cell r="E7834">
            <v>8</v>
          </cell>
          <cell r="F7834" t="str">
            <v>A</v>
          </cell>
          <cell r="G7834" t="str">
            <v>A</v>
          </cell>
          <cell r="H7834" t="str">
            <v/>
          </cell>
          <cell r="I7834" t="str">
            <v/>
          </cell>
          <cell r="J7834" t="str">
            <v/>
          </cell>
          <cell r="K7834" t="str">
            <v>Fighters and Jet Trainers</v>
          </cell>
          <cell r="L7834" t="str">
            <v>KAI</v>
          </cell>
          <cell r="M7834" t="str">
            <v>KAI T-50 Golden Eagle</v>
          </cell>
        </row>
        <row r="7835">
          <cell r="A7835">
            <v>147</v>
          </cell>
          <cell r="B7835">
            <v>792</v>
          </cell>
          <cell r="C7835" t="str">
            <v>147#792</v>
          </cell>
          <cell r="D7835">
            <v>32999</v>
          </cell>
          <cell r="E7835">
            <v>8</v>
          </cell>
          <cell r="F7835" t="str">
            <v>A</v>
          </cell>
          <cell r="G7835" t="str">
            <v>A</v>
          </cell>
          <cell r="H7835" t="str">
            <v/>
          </cell>
          <cell r="I7835" t="str">
            <v/>
          </cell>
          <cell r="J7835" t="str">
            <v/>
          </cell>
          <cell r="K7835" t="str">
            <v>Fighters and Jet Trainers</v>
          </cell>
          <cell r="L7835" t="str">
            <v>Mitsubishi</v>
          </cell>
          <cell r="M7835" t="str">
            <v>Mitsubishi F-2</v>
          </cell>
        </row>
        <row r="7836">
          <cell r="A7836">
            <v>585</v>
          </cell>
          <cell r="B7836">
            <v>792</v>
          </cell>
          <cell r="C7836" t="str">
            <v>585#792</v>
          </cell>
          <cell r="D7836">
            <v>32999</v>
          </cell>
          <cell r="E7836">
            <v>8</v>
          </cell>
          <cell r="F7836" t="str">
            <v>A</v>
          </cell>
          <cell r="G7836" t="str">
            <v>A</v>
          </cell>
          <cell r="H7836" t="str">
            <v/>
          </cell>
          <cell r="I7836" t="str">
            <v/>
          </cell>
          <cell r="J7836" t="str">
            <v/>
          </cell>
          <cell r="K7836" t="str">
            <v>Fighters and Jet Trainers</v>
          </cell>
          <cell r="L7836" t="str">
            <v>TAI</v>
          </cell>
          <cell r="M7836" t="str">
            <v>TAI TF-X</v>
          </cell>
        </row>
        <row r="7837">
          <cell r="A7837">
            <v>149</v>
          </cell>
          <cell r="B7837">
            <v>792</v>
          </cell>
          <cell r="C7837" t="str">
            <v>149#792</v>
          </cell>
          <cell r="D7837">
            <v>32999</v>
          </cell>
          <cell r="E7837">
            <v>8</v>
          </cell>
          <cell r="F7837" t="str">
            <v>A</v>
          </cell>
          <cell r="G7837" t="str">
            <v>A</v>
          </cell>
          <cell r="H7837" t="str">
            <v/>
          </cell>
          <cell r="I7837" t="str">
            <v/>
          </cell>
          <cell r="J7837" t="str">
            <v/>
          </cell>
          <cell r="K7837" t="str">
            <v>Fighters and Jet Trainers</v>
          </cell>
          <cell r="L7837" t="str">
            <v>Northrop Grumman</v>
          </cell>
          <cell r="M7837" t="str">
            <v>Northrop Grumman B-21 Raider</v>
          </cell>
        </row>
        <row r="7838">
          <cell r="A7838">
            <v>145</v>
          </cell>
          <cell r="B7838">
            <v>792</v>
          </cell>
          <cell r="C7838" t="str">
            <v>145#792</v>
          </cell>
          <cell r="D7838">
            <v>32999</v>
          </cell>
          <cell r="E7838">
            <v>8</v>
          </cell>
          <cell r="F7838" t="str">
            <v>A</v>
          </cell>
          <cell r="G7838" t="str">
            <v>A</v>
          </cell>
          <cell r="H7838" t="str">
            <v/>
          </cell>
          <cell r="I7838" t="str">
            <v/>
          </cell>
          <cell r="J7838" t="str">
            <v/>
          </cell>
          <cell r="K7838" t="str">
            <v>Fighters and Jet Trainers</v>
          </cell>
          <cell r="L7838" t="str">
            <v>Lockheed Martin</v>
          </cell>
          <cell r="M7838" t="str">
            <v>Lockheed Martin F-22 Raptor</v>
          </cell>
        </row>
        <row r="7839">
          <cell r="A7839">
            <v>643</v>
          </cell>
          <cell r="B7839">
            <v>792</v>
          </cell>
          <cell r="C7839" t="str">
            <v>643#792</v>
          </cell>
          <cell r="D7839">
            <v>32999</v>
          </cell>
          <cell r="E7839">
            <v>8</v>
          </cell>
          <cell r="F7839" t="str">
            <v>A</v>
          </cell>
          <cell r="G7839" t="str">
            <v>A</v>
          </cell>
          <cell r="H7839" t="str">
            <v/>
          </cell>
          <cell r="I7839" t="str">
            <v/>
          </cell>
          <cell r="J7839" t="str">
            <v/>
          </cell>
          <cell r="K7839" t="str">
            <v>Fighters and Jet Trainers</v>
          </cell>
          <cell r="L7839" t="str">
            <v>BAES/Leonardo</v>
          </cell>
          <cell r="M7839" t="str">
            <v>BAES/Leonardo Tempest</v>
          </cell>
        </row>
        <row r="7840">
          <cell r="A7840">
            <v>179</v>
          </cell>
          <cell r="B7840">
            <v>792</v>
          </cell>
          <cell r="C7840" t="str">
            <v>179#792</v>
          </cell>
          <cell r="D7840">
            <v>32999</v>
          </cell>
          <cell r="E7840">
            <v>8</v>
          </cell>
          <cell r="F7840" t="str">
            <v>A</v>
          </cell>
          <cell r="G7840" t="str">
            <v>A</v>
          </cell>
          <cell r="H7840" t="str">
            <v/>
          </cell>
          <cell r="I7840" t="str">
            <v/>
          </cell>
          <cell r="J7840" t="str">
            <v/>
          </cell>
          <cell r="K7840" t="str">
            <v>Fighters and Jet Trainers</v>
          </cell>
          <cell r="L7840" t="str">
            <v>Boeing</v>
          </cell>
          <cell r="M7840" t="str">
            <v>Boeing T-7</v>
          </cell>
        </row>
        <row r="7841">
          <cell r="A7841">
            <v>141</v>
          </cell>
          <cell r="B7841">
            <v>792</v>
          </cell>
          <cell r="C7841" t="str">
            <v>141#792</v>
          </cell>
          <cell r="D7841">
            <v>32999</v>
          </cell>
          <cell r="E7841">
            <v>8</v>
          </cell>
          <cell r="F7841" t="str">
            <v>A</v>
          </cell>
          <cell r="G7841" t="str">
            <v>A</v>
          </cell>
          <cell r="H7841" t="str">
            <v/>
          </cell>
          <cell r="I7841" t="str">
            <v/>
          </cell>
          <cell r="J7841" t="str">
            <v/>
          </cell>
          <cell r="K7841" t="str">
            <v>Fighters and Jet Trainers</v>
          </cell>
          <cell r="L7841" t="str">
            <v>Dassault</v>
          </cell>
          <cell r="M7841" t="str">
            <v>Dassault Rafale</v>
          </cell>
        </row>
        <row r="7842">
          <cell r="A7842">
            <v>142</v>
          </cell>
          <cell r="B7842">
            <v>792</v>
          </cell>
          <cell r="C7842" t="str">
            <v>142#792</v>
          </cell>
          <cell r="D7842">
            <v>32999</v>
          </cell>
          <cell r="E7842">
            <v>8</v>
          </cell>
          <cell r="F7842" t="str">
            <v>A</v>
          </cell>
          <cell r="G7842" t="str">
            <v>A</v>
          </cell>
          <cell r="H7842" t="str">
            <v/>
          </cell>
          <cell r="I7842" t="str">
            <v/>
          </cell>
          <cell r="J7842" t="str">
            <v/>
          </cell>
          <cell r="K7842" t="str">
            <v>Fighters and Jet Trainers</v>
          </cell>
          <cell r="L7842" t="str">
            <v>Eurofighter</v>
          </cell>
          <cell r="M7842" t="str">
            <v>Eurofighter Typhoon</v>
          </cell>
        </row>
        <row r="7843">
          <cell r="A7843">
            <v>505</v>
          </cell>
          <cell r="B7843">
            <v>792</v>
          </cell>
          <cell r="C7843" t="str">
            <v>505#792</v>
          </cell>
          <cell r="D7843">
            <v>32999</v>
          </cell>
          <cell r="E7843">
            <v>8</v>
          </cell>
          <cell r="F7843" t="str">
            <v>A</v>
          </cell>
          <cell r="G7843" t="str">
            <v>A</v>
          </cell>
          <cell r="H7843" t="str">
            <v/>
          </cell>
          <cell r="I7843" t="str">
            <v/>
          </cell>
          <cell r="J7843" t="str">
            <v/>
          </cell>
          <cell r="K7843" t="str">
            <v>Fighters and Jet Trainers</v>
          </cell>
          <cell r="L7843" t="str">
            <v>McDonnell Douglas</v>
          </cell>
          <cell r="M7843" t="str">
            <v>McDonnell Douglas F-15 Eagle</v>
          </cell>
        </row>
        <row r="7844">
          <cell r="A7844">
            <v>144</v>
          </cell>
          <cell r="B7844">
            <v>792</v>
          </cell>
          <cell r="C7844" t="str">
            <v>144#792</v>
          </cell>
          <cell r="D7844">
            <v>35749</v>
          </cell>
          <cell r="E7844">
            <v>8</v>
          </cell>
          <cell r="F7844" t="str">
            <v>B</v>
          </cell>
          <cell r="G7844" t="str">
            <v>B</v>
          </cell>
          <cell r="H7844" t="str">
            <v/>
          </cell>
          <cell r="I7844" t="str">
            <v/>
          </cell>
          <cell r="J7844" t="str">
            <v/>
          </cell>
          <cell r="K7844" t="str">
            <v>Fighters and Jet Trainers</v>
          </cell>
          <cell r="L7844" t="str">
            <v>General Dynamics</v>
          </cell>
          <cell r="M7844" t="str">
            <v>General Dynamics F-16 Fighting Falcon</v>
          </cell>
        </row>
        <row r="7845">
          <cell r="A7845">
            <v>506</v>
          </cell>
          <cell r="B7845">
            <v>792</v>
          </cell>
          <cell r="C7845" t="str">
            <v>506#792</v>
          </cell>
          <cell r="D7845">
            <v>35749</v>
          </cell>
          <cell r="E7845">
            <v>8</v>
          </cell>
          <cell r="F7845" t="str">
            <v>B</v>
          </cell>
          <cell r="G7845" t="str">
            <v>B</v>
          </cell>
          <cell r="H7845" t="str">
            <v/>
          </cell>
          <cell r="I7845" t="str">
            <v/>
          </cell>
          <cell r="J7845" t="str">
            <v/>
          </cell>
          <cell r="K7845" t="str">
            <v>Fighters and Jet Trainers</v>
          </cell>
          <cell r="L7845" t="str">
            <v>General Dynamics</v>
          </cell>
          <cell r="M7845" t="str">
            <v>General Dynamics F-16 Fighting Falcon</v>
          </cell>
        </row>
        <row r="7846">
          <cell r="A7846">
            <v>139</v>
          </cell>
          <cell r="B7846">
            <v>792</v>
          </cell>
          <cell r="C7846" t="str">
            <v>139#792</v>
          </cell>
          <cell r="D7846">
            <v>35749</v>
          </cell>
          <cell r="E7846">
            <v>8</v>
          </cell>
          <cell r="F7846" t="str">
            <v>B</v>
          </cell>
          <cell r="G7846" t="str">
            <v>B</v>
          </cell>
          <cell r="H7846" t="str">
            <v/>
          </cell>
          <cell r="I7846" t="str">
            <v/>
          </cell>
          <cell r="J7846" t="str">
            <v/>
          </cell>
          <cell r="K7846" t="str">
            <v>Fighters and Jet Trainers</v>
          </cell>
          <cell r="L7846" t="str">
            <v>McDonnell Douglas</v>
          </cell>
          <cell r="M7846" t="str">
            <v>McDonnell Douglas F-15 Eagle</v>
          </cell>
        </row>
        <row r="7847">
          <cell r="A7847">
            <v>146</v>
          </cell>
          <cell r="B7847">
            <v>792</v>
          </cell>
          <cell r="C7847" t="str">
            <v>146#792</v>
          </cell>
          <cell r="D7847">
            <v>38499</v>
          </cell>
          <cell r="E7847">
            <v>8</v>
          </cell>
          <cell r="F7847" t="str">
            <v>C</v>
          </cell>
          <cell r="G7847" t="str">
            <v>C</v>
          </cell>
          <cell r="H7847">
            <v>25000</v>
          </cell>
          <cell r="I7847">
            <v>0.53996</v>
          </cell>
          <cell r="J7847" t="str">
            <v/>
          </cell>
          <cell r="K7847" t="str">
            <v>Fighters and Jet Trainers</v>
          </cell>
          <cell r="L7847" t="str">
            <v>Lockheed Martin</v>
          </cell>
          <cell r="M7847" t="str">
            <v>Lockheed Martin F-35 Lightning II</v>
          </cell>
        </row>
        <row r="7848">
          <cell r="A7848">
            <v>137</v>
          </cell>
          <cell r="B7848">
            <v>793</v>
          </cell>
          <cell r="C7848" t="str">
            <v>137#793</v>
          </cell>
          <cell r="D7848">
            <v>101212</v>
          </cell>
          <cell r="E7848">
            <v>1</v>
          </cell>
          <cell r="F7848" t="str">
            <v>A</v>
          </cell>
          <cell r="G7848" t="str">
            <v>A</v>
          </cell>
          <cell r="H7848" t="str">
            <v/>
          </cell>
          <cell r="I7848" t="str">
            <v/>
          </cell>
          <cell r="J7848" t="str">
            <v/>
          </cell>
          <cell r="K7848" t="str">
            <v>Helicopter</v>
          </cell>
          <cell r="L7848" t="str">
            <v>HAL</v>
          </cell>
          <cell r="M7848" t="str">
            <v>HAL Light Utility Helicopter</v>
          </cell>
        </row>
        <row r="7849">
          <cell r="A7849">
            <v>129</v>
          </cell>
          <cell r="B7849">
            <v>793</v>
          </cell>
          <cell r="C7849" t="str">
            <v>129#793</v>
          </cell>
          <cell r="D7849">
            <v>101212</v>
          </cell>
          <cell r="E7849">
            <v>1</v>
          </cell>
          <cell r="F7849" t="str">
            <v>A</v>
          </cell>
          <cell r="G7849" t="str">
            <v>A</v>
          </cell>
          <cell r="H7849" t="str">
            <v/>
          </cell>
          <cell r="I7849" t="str">
            <v/>
          </cell>
          <cell r="J7849" t="str">
            <v/>
          </cell>
          <cell r="K7849" t="str">
            <v>Helicopter</v>
          </cell>
          <cell r="L7849" t="str">
            <v>Sikorsky</v>
          </cell>
          <cell r="M7849" t="str">
            <v>Sikorsky SH-60 Seahawk - MH-60R</v>
          </cell>
        </row>
        <row r="7850">
          <cell r="A7850">
            <v>130</v>
          </cell>
          <cell r="B7850">
            <v>793</v>
          </cell>
          <cell r="C7850" t="str">
            <v>130#793</v>
          </cell>
          <cell r="D7850">
            <v>101212</v>
          </cell>
          <cell r="E7850">
            <v>1</v>
          </cell>
          <cell r="F7850" t="str">
            <v>A</v>
          </cell>
          <cell r="G7850" t="str">
            <v>A</v>
          </cell>
          <cell r="H7850" t="str">
            <v/>
          </cell>
          <cell r="I7850" t="str">
            <v/>
          </cell>
          <cell r="J7850" t="str">
            <v/>
          </cell>
          <cell r="K7850" t="str">
            <v>Helicopter</v>
          </cell>
          <cell r="L7850" t="str">
            <v>Sikorsky</v>
          </cell>
          <cell r="M7850" t="str">
            <v>Sikorsky SH-60 Seahawk - MH-60S</v>
          </cell>
        </row>
        <row r="7851">
          <cell r="A7851">
            <v>128</v>
          </cell>
          <cell r="B7851">
            <v>793</v>
          </cell>
          <cell r="C7851" t="str">
            <v>128#793</v>
          </cell>
          <cell r="D7851">
            <v>101212</v>
          </cell>
          <cell r="E7851">
            <v>1</v>
          </cell>
          <cell r="F7851" t="str">
            <v>A</v>
          </cell>
          <cell r="G7851" t="str">
            <v>A</v>
          </cell>
          <cell r="H7851" t="str">
            <v/>
          </cell>
          <cell r="I7851" t="str">
            <v/>
          </cell>
          <cell r="J7851" t="str">
            <v/>
          </cell>
          <cell r="K7851" t="str">
            <v>Helicopter</v>
          </cell>
          <cell r="L7851" t="str">
            <v>Sikorsky</v>
          </cell>
          <cell r="M7851" t="str">
            <v>Sikorsky SH-60 Seahawk - SH-60B Seahawk</v>
          </cell>
        </row>
        <row r="7852">
          <cell r="A7852">
            <v>127</v>
          </cell>
          <cell r="B7852">
            <v>793</v>
          </cell>
          <cell r="C7852" t="str">
            <v>127#793</v>
          </cell>
          <cell r="D7852">
            <v>101212</v>
          </cell>
          <cell r="E7852">
            <v>1</v>
          </cell>
          <cell r="F7852" t="str">
            <v>A</v>
          </cell>
          <cell r="G7852" t="str">
            <v>A</v>
          </cell>
          <cell r="H7852" t="str">
            <v/>
          </cell>
          <cell r="I7852" t="str">
            <v/>
          </cell>
          <cell r="J7852" t="str">
            <v/>
          </cell>
          <cell r="K7852" t="str">
            <v>Helicopter</v>
          </cell>
          <cell r="L7852" t="str">
            <v>Sikorsky</v>
          </cell>
          <cell r="M7852" t="str">
            <v>Sikorsky CH-53K King Stallion</v>
          </cell>
        </row>
        <row r="7853">
          <cell r="A7853">
            <v>138</v>
          </cell>
          <cell r="B7853">
            <v>793</v>
          </cell>
          <cell r="C7853" t="str">
            <v>138#793</v>
          </cell>
          <cell r="D7853">
            <v>101212</v>
          </cell>
          <cell r="E7853">
            <v>1</v>
          </cell>
          <cell r="F7853" t="str">
            <v>A</v>
          </cell>
          <cell r="G7853" t="str">
            <v>A</v>
          </cell>
          <cell r="H7853" t="str">
            <v/>
          </cell>
          <cell r="I7853" t="str">
            <v/>
          </cell>
          <cell r="J7853" t="str">
            <v/>
          </cell>
          <cell r="K7853" t="str">
            <v>Helicopter</v>
          </cell>
          <cell r="L7853" t="str">
            <v>TAI</v>
          </cell>
          <cell r="M7853" t="str">
            <v>TAI T625</v>
          </cell>
        </row>
        <row r="7854">
          <cell r="A7854">
            <v>95</v>
          </cell>
          <cell r="B7854">
            <v>793</v>
          </cell>
          <cell r="C7854" t="str">
            <v>95#793</v>
          </cell>
          <cell r="D7854">
            <v>101212</v>
          </cell>
          <cell r="E7854">
            <v>1</v>
          </cell>
          <cell r="F7854" t="str">
            <v>A</v>
          </cell>
          <cell r="G7854" t="str">
            <v>A</v>
          </cell>
          <cell r="H7854" t="str">
            <v/>
          </cell>
          <cell r="I7854" t="str">
            <v/>
          </cell>
          <cell r="J7854" t="str">
            <v/>
          </cell>
          <cell r="K7854" t="str">
            <v>Helicopter</v>
          </cell>
          <cell r="L7854" t="str">
            <v>Bell</v>
          </cell>
          <cell r="M7854" t="str">
            <v>Bell UH-1Y Venom</v>
          </cell>
        </row>
        <row r="7855">
          <cell r="A7855">
            <v>131</v>
          </cell>
          <cell r="B7855">
            <v>793</v>
          </cell>
          <cell r="C7855" t="str">
            <v>131#793</v>
          </cell>
          <cell r="D7855">
            <v>101212</v>
          </cell>
          <cell r="E7855">
            <v>1</v>
          </cell>
          <cell r="F7855" t="str">
            <v>A</v>
          </cell>
          <cell r="G7855" t="str">
            <v>A</v>
          </cell>
          <cell r="H7855" t="str">
            <v/>
          </cell>
          <cell r="I7855" t="str">
            <v/>
          </cell>
          <cell r="J7855" t="str">
            <v/>
          </cell>
          <cell r="K7855" t="str">
            <v>Helicopter</v>
          </cell>
          <cell r="L7855" t="str">
            <v>Sikorsky</v>
          </cell>
          <cell r="M7855" t="str">
            <v>Sikorsky UH-60 Black Hawk</v>
          </cell>
        </row>
        <row r="7856">
          <cell r="A7856">
            <v>645</v>
          </cell>
          <cell r="B7856">
            <v>793</v>
          </cell>
          <cell r="C7856" t="str">
            <v>645#793</v>
          </cell>
          <cell r="D7856">
            <v>101212</v>
          </cell>
          <cell r="E7856">
            <v>1</v>
          </cell>
          <cell r="F7856" t="str">
            <v>A</v>
          </cell>
          <cell r="G7856" t="str">
            <v>A</v>
          </cell>
          <cell r="H7856" t="str">
            <v/>
          </cell>
          <cell r="I7856" t="str">
            <v/>
          </cell>
          <cell r="J7856" t="str">
            <v/>
          </cell>
          <cell r="K7856" t="str">
            <v>Helicopter</v>
          </cell>
          <cell r="L7856" t="str">
            <v>Airbus</v>
          </cell>
          <cell r="M7856" t="str">
            <v>Airbus X6</v>
          </cell>
        </row>
        <row r="7857">
          <cell r="A7857">
            <v>99</v>
          </cell>
          <cell r="B7857">
            <v>793</v>
          </cell>
          <cell r="C7857" t="str">
            <v>99#793</v>
          </cell>
          <cell r="D7857">
            <v>101212</v>
          </cell>
          <cell r="E7857">
            <v>1</v>
          </cell>
          <cell r="F7857" t="str">
            <v>A</v>
          </cell>
          <cell r="G7857" t="str">
            <v>A</v>
          </cell>
          <cell r="H7857" t="str">
            <v/>
          </cell>
          <cell r="I7857" t="str">
            <v/>
          </cell>
          <cell r="J7857" t="str">
            <v/>
          </cell>
          <cell r="K7857" t="str">
            <v>Helicopter</v>
          </cell>
          <cell r="L7857" t="str">
            <v>Boeing</v>
          </cell>
          <cell r="M7857" t="str">
            <v>Boeing AH-64 Apache (reman)</v>
          </cell>
        </row>
        <row r="7858">
          <cell r="A7858">
            <v>648</v>
          </cell>
          <cell r="B7858">
            <v>793</v>
          </cell>
          <cell r="C7858" t="str">
            <v>648#793</v>
          </cell>
          <cell r="D7858">
            <v>101212</v>
          </cell>
          <cell r="E7858">
            <v>1</v>
          </cell>
          <cell r="F7858" t="str">
            <v>A</v>
          </cell>
          <cell r="G7858" t="str">
            <v>A</v>
          </cell>
          <cell r="H7858" t="str">
            <v/>
          </cell>
          <cell r="I7858" t="str">
            <v/>
          </cell>
          <cell r="J7858" t="str">
            <v/>
          </cell>
          <cell r="K7858" t="str">
            <v>Helicopter</v>
          </cell>
          <cell r="L7858" t="str">
            <v>Leonardo</v>
          </cell>
          <cell r="M7858" t="str">
            <v>Leonardo AW 249</v>
          </cell>
        </row>
        <row r="7859">
          <cell r="A7859">
            <v>132</v>
          </cell>
          <cell r="B7859">
            <v>793</v>
          </cell>
          <cell r="C7859" t="str">
            <v>132#793</v>
          </cell>
          <cell r="D7859">
            <v>101212</v>
          </cell>
          <cell r="E7859">
            <v>1</v>
          </cell>
          <cell r="F7859" t="str">
            <v>A</v>
          </cell>
          <cell r="G7859" t="str">
            <v>A</v>
          </cell>
          <cell r="H7859" t="str">
            <v/>
          </cell>
          <cell r="I7859" t="str">
            <v/>
          </cell>
          <cell r="J7859" t="str">
            <v/>
          </cell>
          <cell r="K7859" t="str">
            <v>Helicopter</v>
          </cell>
          <cell r="L7859" t="str">
            <v>Bell</v>
          </cell>
          <cell r="M7859" t="str">
            <v xml:space="preserve">Bell V-280 Valor </v>
          </cell>
        </row>
        <row r="7860">
          <cell r="A7860">
            <v>85</v>
          </cell>
          <cell r="B7860">
            <v>793</v>
          </cell>
          <cell r="C7860" t="str">
            <v>85#793</v>
          </cell>
          <cell r="D7860">
            <v>101212</v>
          </cell>
          <cell r="E7860">
            <v>1</v>
          </cell>
          <cell r="F7860" t="str">
            <v>A</v>
          </cell>
          <cell r="G7860" t="str">
            <v>A</v>
          </cell>
          <cell r="H7860" t="str">
            <v/>
          </cell>
          <cell r="I7860" t="str">
            <v/>
          </cell>
          <cell r="J7860" t="str">
            <v/>
          </cell>
          <cell r="K7860" t="str">
            <v>Helicopter</v>
          </cell>
          <cell r="L7860" t="str">
            <v>TAI/Leonardo</v>
          </cell>
          <cell r="M7860" t="str">
            <v>TAI/Leonardo T129</v>
          </cell>
        </row>
        <row r="7861">
          <cell r="A7861">
            <v>104</v>
          </cell>
          <cell r="B7861">
            <v>793</v>
          </cell>
          <cell r="C7861" t="str">
            <v>104#793</v>
          </cell>
          <cell r="D7861">
            <v>101212</v>
          </cell>
          <cell r="E7861">
            <v>1</v>
          </cell>
          <cell r="F7861" t="str">
            <v>A</v>
          </cell>
          <cell r="G7861" t="str">
            <v>A</v>
          </cell>
          <cell r="H7861" t="str">
            <v/>
          </cell>
          <cell r="I7861" t="str">
            <v/>
          </cell>
          <cell r="J7861" t="str">
            <v/>
          </cell>
          <cell r="K7861" t="str">
            <v>Helicopter</v>
          </cell>
          <cell r="L7861" t="str">
            <v>Airbus</v>
          </cell>
          <cell r="M7861" t="str">
            <v>Airbus Tiger</v>
          </cell>
        </row>
        <row r="7862">
          <cell r="A7862">
            <v>97</v>
          </cell>
          <cell r="B7862">
            <v>793</v>
          </cell>
          <cell r="C7862" t="str">
            <v>97#793</v>
          </cell>
          <cell r="D7862">
            <v>101212</v>
          </cell>
          <cell r="E7862">
            <v>1</v>
          </cell>
          <cell r="F7862" t="str">
            <v>A</v>
          </cell>
          <cell r="G7862" t="str">
            <v>A</v>
          </cell>
          <cell r="H7862" t="str">
            <v/>
          </cell>
          <cell r="I7862" t="str">
            <v/>
          </cell>
          <cell r="J7862" t="str">
            <v/>
          </cell>
          <cell r="K7862" t="str">
            <v>Helicopter</v>
          </cell>
          <cell r="L7862" t="str">
            <v>Bell Boeing</v>
          </cell>
          <cell r="M7862" t="str">
            <v>Bell Boeing V-22 Osprey</v>
          </cell>
        </row>
        <row r="7863">
          <cell r="A7863">
            <v>639</v>
          </cell>
          <cell r="B7863">
            <v>793</v>
          </cell>
          <cell r="C7863" t="str">
            <v>639#793</v>
          </cell>
          <cell r="D7863">
            <v>101212</v>
          </cell>
          <cell r="E7863">
            <v>1</v>
          </cell>
          <cell r="F7863" t="str">
            <v>A</v>
          </cell>
          <cell r="G7863" t="str">
            <v>A</v>
          </cell>
          <cell r="H7863" t="str">
            <v/>
          </cell>
          <cell r="I7863" t="str">
            <v/>
          </cell>
          <cell r="J7863" t="str">
            <v/>
          </cell>
          <cell r="K7863" t="str">
            <v>Helicopter</v>
          </cell>
          <cell r="L7863" t="str">
            <v>Westland</v>
          </cell>
          <cell r="M7863" t="str">
            <v>Westland WAH-64</v>
          </cell>
        </row>
        <row r="7864">
          <cell r="A7864">
            <v>117</v>
          </cell>
          <cell r="B7864">
            <v>793</v>
          </cell>
          <cell r="C7864" t="str">
            <v>117#793</v>
          </cell>
          <cell r="D7864">
            <v>101212</v>
          </cell>
          <cell r="E7864">
            <v>1</v>
          </cell>
          <cell r="F7864" t="str">
            <v>A</v>
          </cell>
          <cell r="G7864" t="str">
            <v>A</v>
          </cell>
          <cell r="H7864" t="str">
            <v/>
          </cell>
          <cell r="I7864" t="str">
            <v/>
          </cell>
          <cell r="J7864" t="str">
            <v/>
          </cell>
          <cell r="K7864" t="str">
            <v>Helicopter</v>
          </cell>
          <cell r="L7864" t="str">
            <v>Airbus</v>
          </cell>
          <cell r="M7864" t="str">
            <v>Airbus UH-72 Lakota</v>
          </cell>
        </row>
        <row r="7865">
          <cell r="A7865">
            <v>100</v>
          </cell>
          <cell r="B7865">
            <v>793</v>
          </cell>
          <cell r="C7865" t="str">
            <v>100#793</v>
          </cell>
          <cell r="D7865">
            <v>101212</v>
          </cell>
          <cell r="E7865">
            <v>1</v>
          </cell>
          <cell r="F7865" t="str">
            <v>A</v>
          </cell>
          <cell r="G7865" t="str">
            <v>A</v>
          </cell>
          <cell r="H7865" t="str">
            <v/>
          </cell>
          <cell r="I7865" t="str">
            <v/>
          </cell>
          <cell r="J7865" t="str">
            <v/>
          </cell>
          <cell r="K7865" t="str">
            <v>Helicopter</v>
          </cell>
          <cell r="L7865" t="str">
            <v>Boeing</v>
          </cell>
          <cell r="M7865" t="str">
            <v>Boeing CH-47 Chinook</v>
          </cell>
        </row>
        <row r="7866">
          <cell r="A7866">
            <v>101</v>
          </cell>
          <cell r="B7866">
            <v>793</v>
          </cell>
          <cell r="C7866" t="str">
            <v>101#793</v>
          </cell>
          <cell r="D7866">
            <v>101212</v>
          </cell>
          <cell r="E7866">
            <v>1</v>
          </cell>
          <cell r="F7866" t="str">
            <v>A</v>
          </cell>
          <cell r="G7866" t="str">
            <v>A</v>
          </cell>
          <cell r="H7866" t="str">
            <v/>
          </cell>
          <cell r="I7866" t="str">
            <v/>
          </cell>
          <cell r="J7866" t="str">
            <v/>
          </cell>
          <cell r="K7866" t="str">
            <v>Helicopter</v>
          </cell>
          <cell r="L7866" t="str">
            <v>Boeing</v>
          </cell>
          <cell r="M7866" t="str">
            <v>Boeing CH-47 Chinook (reman)</v>
          </cell>
        </row>
        <row r="7867">
          <cell r="A7867">
            <v>116</v>
          </cell>
          <cell r="B7867">
            <v>793</v>
          </cell>
          <cell r="C7867" t="str">
            <v>116#793</v>
          </cell>
          <cell r="D7867">
            <v>101212</v>
          </cell>
          <cell r="E7867">
            <v>1</v>
          </cell>
          <cell r="F7867" t="str">
            <v>A</v>
          </cell>
          <cell r="G7867" t="str">
            <v>A</v>
          </cell>
          <cell r="H7867" t="str">
            <v/>
          </cell>
          <cell r="I7867" t="str">
            <v/>
          </cell>
          <cell r="J7867" t="str">
            <v/>
          </cell>
          <cell r="K7867" t="str">
            <v>Helicopter</v>
          </cell>
          <cell r="L7867" t="str">
            <v>HAL</v>
          </cell>
          <cell r="M7867" t="str">
            <v>HAL Dhruv</v>
          </cell>
        </row>
        <row r="7868">
          <cell r="A7868">
            <v>488</v>
          </cell>
          <cell r="B7868">
            <v>793</v>
          </cell>
          <cell r="C7868" t="str">
            <v>488#793</v>
          </cell>
          <cell r="D7868">
            <v>101212</v>
          </cell>
          <cell r="E7868">
            <v>1</v>
          </cell>
          <cell r="F7868" t="str">
            <v>A</v>
          </cell>
          <cell r="G7868" t="str">
            <v>A</v>
          </cell>
          <cell r="H7868" t="str">
            <v/>
          </cell>
          <cell r="I7868" t="str">
            <v/>
          </cell>
          <cell r="J7868" t="str">
            <v/>
          </cell>
          <cell r="K7868" t="str">
            <v>Helicopter</v>
          </cell>
          <cell r="L7868" t="str">
            <v>HAL</v>
          </cell>
          <cell r="M7868" t="str">
            <v>HAL Dhruv</v>
          </cell>
        </row>
        <row r="7869">
          <cell r="A7869">
            <v>490</v>
          </cell>
          <cell r="B7869">
            <v>793</v>
          </cell>
          <cell r="C7869" t="str">
            <v>490#793</v>
          </cell>
          <cell r="D7869">
            <v>101212</v>
          </cell>
          <cell r="E7869">
            <v>1</v>
          </cell>
          <cell r="F7869" t="str">
            <v>A</v>
          </cell>
          <cell r="G7869" t="str">
            <v>A</v>
          </cell>
          <cell r="H7869" t="str">
            <v/>
          </cell>
          <cell r="I7869" t="str">
            <v/>
          </cell>
          <cell r="J7869" t="str">
            <v/>
          </cell>
          <cell r="K7869" t="str">
            <v>Helicopter</v>
          </cell>
          <cell r="L7869" t="str">
            <v>HAL</v>
          </cell>
          <cell r="M7869" t="str">
            <v>HAL Dhruv</v>
          </cell>
        </row>
        <row r="7870">
          <cell r="A7870">
            <v>136</v>
          </cell>
          <cell r="B7870">
            <v>793</v>
          </cell>
          <cell r="C7870" t="str">
            <v>136#793</v>
          </cell>
          <cell r="D7870">
            <v>101212</v>
          </cell>
          <cell r="E7870">
            <v>1</v>
          </cell>
          <cell r="F7870" t="str">
            <v>A</v>
          </cell>
          <cell r="G7870" t="str">
            <v>A</v>
          </cell>
          <cell r="H7870" t="str">
            <v/>
          </cell>
          <cell r="I7870" t="str">
            <v/>
          </cell>
          <cell r="J7870" t="str">
            <v/>
          </cell>
          <cell r="K7870" t="str">
            <v>Helicopter</v>
          </cell>
          <cell r="L7870" t="str">
            <v>HAL</v>
          </cell>
          <cell r="M7870" t="str">
            <v>HAL Medium Lift</v>
          </cell>
        </row>
        <row r="7871">
          <cell r="A7871">
            <v>114</v>
          </cell>
          <cell r="B7871">
            <v>793</v>
          </cell>
          <cell r="C7871" t="str">
            <v>114#793</v>
          </cell>
          <cell r="D7871">
            <v>101212</v>
          </cell>
          <cell r="E7871">
            <v>1</v>
          </cell>
          <cell r="F7871" t="str">
            <v>A</v>
          </cell>
          <cell r="G7871" t="str">
            <v>A</v>
          </cell>
          <cell r="H7871" t="str">
            <v/>
          </cell>
          <cell r="I7871" t="str">
            <v/>
          </cell>
          <cell r="J7871" t="str">
            <v/>
          </cell>
          <cell r="K7871" t="str">
            <v>Helicopter</v>
          </cell>
          <cell r="L7871" t="str">
            <v>KAI</v>
          </cell>
          <cell r="M7871" t="str">
            <v>KAI KUH-1 Surion</v>
          </cell>
        </row>
        <row r="7872">
          <cell r="A7872">
            <v>115</v>
          </cell>
          <cell r="B7872">
            <v>793</v>
          </cell>
          <cell r="C7872" t="str">
            <v>115#793</v>
          </cell>
          <cell r="D7872">
            <v>101212</v>
          </cell>
          <cell r="E7872">
            <v>1</v>
          </cell>
          <cell r="F7872" t="str">
            <v>A</v>
          </cell>
          <cell r="G7872" t="str">
            <v>A</v>
          </cell>
          <cell r="H7872" t="str">
            <v/>
          </cell>
          <cell r="I7872" t="str">
            <v/>
          </cell>
          <cell r="J7872" t="str">
            <v/>
          </cell>
          <cell r="K7872" t="str">
            <v>Helicopter</v>
          </cell>
          <cell r="L7872" t="str">
            <v>KAI</v>
          </cell>
          <cell r="M7872" t="str">
            <v>KAI LAH/LCH</v>
          </cell>
        </row>
        <row r="7873">
          <cell r="A7873">
            <v>118</v>
          </cell>
          <cell r="B7873">
            <v>793</v>
          </cell>
          <cell r="C7873" t="str">
            <v>118#793</v>
          </cell>
          <cell r="D7873">
            <v>101212</v>
          </cell>
          <cell r="E7873">
            <v>1</v>
          </cell>
          <cell r="F7873" t="str">
            <v>A</v>
          </cell>
          <cell r="G7873" t="str">
            <v>A</v>
          </cell>
          <cell r="H7873" t="str">
            <v/>
          </cell>
          <cell r="I7873" t="str">
            <v/>
          </cell>
          <cell r="J7873" t="str">
            <v/>
          </cell>
          <cell r="K7873" t="str">
            <v>Helicopter</v>
          </cell>
          <cell r="L7873" t="str">
            <v>Kawasaki</v>
          </cell>
          <cell r="M7873" t="str">
            <v>Kawasaki OH-1</v>
          </cell>
        </row>
        <row r="7874">
          <cell r="A7874">
            <v>103</v>
          </cell>
          <cell r="B7874">
            <v>793</v>
          </cell>
          <cell r="C7874" t="str">
            <v>103#793</v>
          </cell>
          <cell r="D7874">
            <v>101212</v>
          </cell>
          <cell r="E7874">
            <v>1</v>
          </cell>
          <cell r="F7874" t="str">
            <v>A</v>
          </cell>
          <cell r="G7874" t="str">
            <v>A</v>
          </cell>
          <cell r="H7874" t="str">
            <v/>
          </cell>
          <cell r="I7874" t="str">
            <v/>
          </cell>
          <cell r="J7874" t="str">
            <v/>
          </cell>
          <cell r="K7874" t="str">
            <v>Helicopter</v>
          </cell>
          <cell r="L7874" t="str">
            <v>Leonardo</v>
          </cell>
          <cell r="M7874" t="str">
            <v>Leonardo AW101</v>
          </cell>
        </row>
        <row r="7875">
          <cell r="A7875">
            <v>134</v>
          </cell>
          <cell r="B7875">
            <v>793</v>
          </cell>
          <cell r="C7875" t="str">
            <v>134#793</v>
          </cell>
          <cell r="D7875">
            <v>101212</v>
          </cell>
          <cell r="E7875">
            <v>1</v>
          </cell>
          <cell r="F7875" t="str">
            <v>A</v>
          </cell>
          <cell r="G7875" t="str">
            <v>A</v>
          </cell>
          <cell r="H7875" t="str">
            <v/>
          </cell>
          <cell r="I7875" t="str">
            <v/>
          </cell>
          <cell r="J7875" t="str">
            <v/>
          </cell>
          <cell r="K7875" t="str">
            <v>Helicopter</v>
          </cell>
          <cell r="L7875" t="str">
            <v>Leonardo</v>
          </cell>
          <cell r="M7875" t="str">
            <v>Leonardo AW159 Lynx</v>
          </cell>
        </row>
        <row r="7876">
          <cell r="A7876">
            <v>582</v>
          </cell>
          <cell r="B7876">
            <v>793</v>
          </cell>
          <cell r="C7876" t="str">
            <v>582#793</v>
          </cell>
          <cell r="D7876">
            <v>101212</v>
          </cell>
          <cell r="E7876">
            <v>1</v>
          </cell>
          <cell r="F7876" t="str">
            <v>A</v>
          </cell>
          <cell r="G7876" t="str">
            <v>A</v>
          </cell>
          <cell r="H7876" t="str">
            <v/>
          </cell>
          <cell r="I7876" t="str">
            <v/>
          </cell>
          <cell r="J7876" t="str">
            <v/>
          </cell>
          <cell r="K7876" t="str">
            <v>Helicopter</v>
          </cell>
          <cell r="L7876" t="str">
            <v>Boeing/Leonardo</v>
          </cell>
          <cell r="M7876" t="str">
            <v>Boeing/Leonardo MH139</v>
          </cell>
        </row>
        <row r="7877">
          <cell r="A7877">
            <v>122</v>
          </cell>
          <cell r="B7877">
            <v>793</v>
          </cell>
          <cell r="C7877" t="str">
            <v>122#793</v>
          </cell>
          <cell r="D7877">
            <v>101212</v>
          </cell>
          <cell r="E7877">
            <v>1</v>
          </cell>
          <cell r="F7877" t="str">
            <v>A</v>
          </cell>
          <cell r="G7877" t="str">
            <v>A</v>
          </cell>
          <cell r="H7877" t="str">
            <v/>
          </cell>
          <cell r="I7877" t="str">
            <v/>
          </cell>
          <cell r="J7877" t="str">
            <v/>
          </cell>
          <cell r="K7877" t="str">
            <v>Helicopter</v>
          </cell>
          <cell r="L7877" t="str">
            <v>NHIndustries</v>
          </cell>
          <cell r="M7877" t="str">
            <v>NHIndustries NATO Frigate Helicopter</v>
          </cell>
        </row>
        <row r="7878">
          <cell r="A7878">
            <v>638</v>
          </cell>
          <cell r="B7878">
            <v>793</v>
          </cell>
          <cell r="C7878" t="str">
            <v>638#793</v>
          </cell>
          <cell r="D7878">
            <v>101212</v>
          </cell>
          <cell r="E7878">
            <v>1</v>
          </cell>
          <cell r="F7878" t="str">
            <v>A</v>
          </cell>
          <cell r="G7878" t="str">
            <v>A</v>
          </cell>
          <cell r="H7878" t="str">
            <v/>
          </cell>
          <cell r="I7878" t="str">
            <v/>
          </cell>
          <cell r="J7878" t="str">
            <v/>
          </cell>
          <cell r="K7878" t="str">
            <v>Helicopter</v>
          </cell>
          <cell r="L7878" t="str">
            <v>NHIndustries</v>
          </cell>
          <cell r="M7878" t="str">
            <v>NHIndustries Tactical Transport Helicopter</v>
          </cell>
        </row>
        <row r="7879">
          <cell r="A7879">
            <v>123</v>
          </cell>
          <cell r="B7879">
            <v>793</v>
          </cell>
          <cell r="C7879" t="str">
            <v>123#793</v>
          </cell>
          <cell r="D7879">
            <v>101212</v>
          </cell>
          <cell r="E7879">
            <v>1</v>
          </cell>
          <cell r="F7879" t="str">
            <v>A</v>
          </cell>
          <cell r="G7879" t="str">
            <v>A</v>
          </cell>
          <cell r="H7879" t="str">
            <v/>
          </cell>
          <cell r="I7879" t="str">
            <v/>
          </cell>
          <cell r="J7879" t="str">
            <v/>
          </cell>
          <cell r="K7879" t="str">
            <v>Helicopter</v>
          </cell>
          <cell r="L7879" t="str">
            <v>NHIndustries</v>
          </cell>
          <cell r="M7879" t="str">
            <v>NHIndustries Tactical Transport Helicopter</v>
          </cell>
        </row>
        <row r="7880">
          <cell r="A7880">
            <v>182</v>
          </cell>
          <cell r="B7880">
            <v>793</v>
          </cell>
          <cell r="C7880" t="str">
            <v>182#793</v>
          </cell>
          <cell r="D7880">
            <v>101212</v>
          </cell>
          <cell r="E7880">
            <v>1</v>
          </cell>
          <cell r="F7880" t="str">
            <v>A</v>
          </cell>
          <cell r="G7880" t="str">
            <v>A</v>
          </cell>
          <cell r="H7880" t="str">
            <v/>
          </cell>
          <cell r="I7880" t="str">
            <v/>
          </cell>
          <cell r="J7880" t="str">
            <v/>
          </cell>
          <cell r="K7880" t="str">
            <v>Helicopter</v>
          </cell>
          <cell r="L7880" t="str">
            <v>Bell</v>
          </cell>
          <cell r="M7880" t="str">
            <v>Bell OH-58D Kiowa</v>
          </cell>
        </row>
        <row r="7881">
          <cell r="A7881">
            <v>92</v>
          </cell>
          <cell r="B7881">
            <v>793</v>
          </cell>
          <cell r="C7881" t="str">
            <v>92#793</v>
          </cell>
          <cell r="D7881">
            <v>101212</v>
          </cell>
          <cell r="E7881">
            <v>1</v>
          </cell>
          <cell r="F7881" t="str">
            <v>A</v>
          </cell>
          <cell r="G7881" t="str">
            <v>A</v>
          </cell>
          <cell r="H7881" t="str">
            <v/>
          </cell>
          <cell r="I7881" t="str">
            <v/>
          </cell>
          <cell r="J7881" t="str">
            <v/>
          </cell>
          <cell r="K7881" t="str">
            <v>Helicopter</v>
          </cell>
          <cell r="L7881" t="str">
            <v>Bell</v>
          </cell>
          <cell r="M7881" t="str">
            <v>Bell AH-1Z Viper</v>
          </cell>
        </row>
        <row r="7882">
          <cell r="A7882">
            <v>98</v>
          </cell>
          <cell r="B7882">
            <v>793</v>
          </cell>
          <cell r="C7882" t="str">
            <v>98#793</v>
          </cell>
          <cell r="D7882">
            <v>101212</v>
          </cell>
          <cell r="E7882">
            <v>1</v>
          </cell>
          <cell r="F7882" t="str">
            <v>A</v>
          </cell>
          <cell r="G7882" t="str">
            <v>A</v>
          </cell>
          <cell r="H7882" t="str">
            <v/>
          </cell>
          <cell r="I7882" t="str">
            <v/>
          </cell>
          <cell r="J7882" t="str">
            <v/>
          </cell>
          <cell r="K7882" t="str">
            <v>Helicopter</v>
          </cell>
          <cell r="L7882" t="str">
            <v>Boeing</v>
          </cell>
          <cell r="M7882" t="str">
            <v>Boeing AH-64 Apache</v>
          </cell>
        </row>
        <row r="7883">
          <cell r="A7883">
            <v>637</v>
          </cell>
          <cell r="B7883">
            <v>793</v>
          </cell>
          <cell r="C7883" t="str">
            <v>637#793</v>
          </cell>
          <cell r="D7883">
            <v>202424</v>
          </cell>
          <cell r="E7883">
            <v>1</v>
          </cell>
          <cell r="F7883" t="str">
            <v>B</v>
          </cell>
          <cell r="G7883" t="str">
            <v>B (2 * A) [$101,212]</v>
          </cell>
          <cell r="H7883" t="str">
            <v/>
          </cell>
          <cell r="I7883" t="str">
            <v/>
          </cell>
          <cell r="J7883" t="str">
            <v/>
          </cell>
          <cell r="K7883" t="str">
            <v>Fighters and Jet Trainers</v>
          </cell>
          <cell r="L7883" t="str">
            <v>Boeing</v>
          </cell>
          <cell r="M7883" t="str">
            <v>F-18 A/D</v>
          </cell>
        </row>
        <row r="7884">
          <cell r="A7884">
            <v>140</v>
          </cell>
          <cell r="B7884">
            <v>793</v>
          </cell>
          <cell r="C7884" t="str">
            <v>140#793</v>
          </cell>
          <cell r="D7884">
            <v>202424</v>
          </cell>
          <cell r="E7884">
            <v>1</v>
          </cell>
          <cell r="F7884" t="str">
            <v>B</v>
          </cell>
          <cell r="G7884" t="str">
            <v>B (2 * A) [$101,212]</v>
          </cell>
          <cell r="H7884" t="str">
            <v/>
          </cell>
          <cell r="I7884" t="str">
            <v/>
          </cell>
          <cell r="J7884" t="str">
            <v/>
          </cell>
          <cell r="K7884" t="str">
            <v>Fighters and Jet Trainers</v>
          </cell>
          <cell r="L7884" t="str">
            <v>Boeing</v>
          </cell>
          <cell r="M7884" t="str">
            <v>F-18 Super Hornet</v>
          </cell>
        </row>
        <row r="7885">
          <cell r="A7885">
            <v>148</v>
          </cell>
          <cell r="B7885">
            <v>793</v>
          </cell>
          <cell r="C7885" t="str">
            <v>148#793</v>
          </cell>
          <cell r="D7885">
            <v>202424</v>
          </cell>
          <cell r="E7885">
            <v>1</v>
          </cell>
          <cell r="F7885" t="str">
            <v>B</v>
          </cell>
          <cell r="G7885" t="str">
            <v>B (2 * A) [$101,212]</v>
          </cell>
          <cell r="H7885" t="str">
            <v/>
          </cell>
          <cell r="I7885" t="str">
            <v/>
          </cell>
          <cell r="J7885" t="str">
            <v/>
          </cell>
          <cell r="K7885" t="str">
            <v>Fighters and Jet Trainers</v>
          </cell>
          <cell r="L7885" t="str">
            <v>Saab</v>
          </cell>
          <cell r="M7885" t="str">
            <v>Saab JAS 39 Gripen</v>
          </cell>
        </row>
        <row r="7886">
          <cell r="A7886">
            <v>584</v>
          </cell>
          <cell r="B7886">
            <v>793</v>
          </cell>
          <cell r="C7886" t="str">
            <v>584#793</v>
          </cell>
          <cell r="D7886">
            <v>202424</v>
          </cell>
          <cell r="E7886">
            <v>1</v>
          </cell>
          <cell r="F7886" t="str">
            <v>B</v>
          </cell>
          <cell r="G7886" t="str">
            <v>B (2 * A) [$101,212]</v>
          </cell>
          <cell r="H7886" t="str">
            <v/>
          </cell>
          <cell r="I7886" t="str">
            <v/>
          </cell>
          <cell r="J7886" t="str">
            <v/>
          </cell>
          <cell r="K7886" t="str">
            <v>Fighters and Jet Trainers</v>
          </cell>
          <cell r="L7886" t="str">
            <v>KAI</v>
          </cell>
          <cell r="M7886" t="str">
            <v>KAI KF-21</v>
          </cell>
        </row>
        <row r="7887">
          <cell r="A7887">
            <v>176</v>
          </cell>
          <cell r="B7887">
            <v>793</v>
          </cell>
          <cell r="C7887" t="str">
            <v>176#793</v>
          </cell>
          <cell r="D7887">
            <v>202424</v>
          </cell>
          <cell r="E7887">
            <v>1</v>
          </cell>
          <cell r="F7887" t="str">
            <v>B</v>
          </cell>
          <cell r="G7887" t="str">
            <v>B (2 * A) [$101,212]</v>
          </cell>
          <cell r="H7887" t="str">
            <v/>
          </cell>
          <cell r="I7887" t="str">
            <v/>
          </cell>
          <cell r="J7887" t="str">
            <v/>
          </cell>
          <cell r="K7887" t="str">
            <v>Fighters and Jet Trainers</v>
          </cell>
          <cell r="L7887" t="str">
            <v>KAI</v>
          </cell>
          <cell r="M7887" t="str">
            <v>KAI T-50 Golden Eagle</v>
          </cell>
        </row>
        <row r="7888">
          <cell r="A7888">
            <v>147</v>
          </cell>
          <cell r="B7888">
            <v>793</v>
          </cell>
          <cell r="C7888" t="str">
            <v>147#793</v>
          </cell>
          <cell r="D7888">
            <v>202424</v>
          </cell>
          <cell r="E7888">
            <v>1</v>
          </cell>
          <cell r="F7888" t="str">
            <v>B</v>
          </cell>
          <cell r="G7888" t="str">
            <v>B (2 * A) [$101,212]</v>
          </cell>
          <cell r="H7888" t="str">
            <v/>
          </cell>
          <cell r="I7888" t="str">
            <v/>
          </cell>
          <cell r="J7888" t="str">
            <v/>
          </cell>
          <cell r="K7888" t="str">
            <v>Fighters and Jet Trainers</v>
          </cell>
          <cell r="L7888" t="str">
            <v>Mitsubishi</v>
          </cell>
          <cell r="M7888" t="str">
            <v>Mitsubishi F-2</v>
          </cell>
        </row>
        <row r="7889">
          <cell r="A7889">
            <v>585</v>
          </cell>
          <cell r="B7889">
            <v>793</v>
          </cell>
          <cell r="C7889" t="str">
            <v>585#793</v>
          </cell>
          <cell r="D7889">
            <v>202424</v>
          </cell>
          <cell r="E7889">
            <v>1</v>
          </cell>
          <cell r="F7889" t="str">
            <v>B</v>
          </cell>
          <cell r="G7889" t="str">
            <v>B (2 * A) [$101,212]</v>
          </cell>
          <cell r="H7889" t="str">
            <v/>
          </cell>
          <cell r="I7889" t="str">
            <v/>
          </cell>
          <cell r="J7889" t="str">
            <v/>
          </cell>
          <cell r="K7889" t="str">
            <v>Fighters and Jet Trainers</v>
          </cell>
          <cell r="L7889" t="str">
            <v>TAI</v>
          </cell>
          <cell r="M7889" t="str">
            <v>TAI TF-X</v>
          </cell>
        </row>
        <row r="7890">
          <cell r="A7890">
            <v>149</v>
          </cell>
          <cell r="B7890">
            <v>793</v>
          </cell>
          <cell r="C7890" t="str">
            <v>149#793</v>
          </cell>
          <cell r="D7890">
            <v>202424</v>
          </cell>
          <cell r="E7890">
            <v>1</v>
          </cell>
          <cell r="F7890" t="str">
            <v>B</v>
          </cell>
          <cell r="G7890" t="str">
            <v>B (2 * A) [$101,212]</v>
          </cell>
          <cell r="H7890" t="str">
            <v/>
          </cell>
          <cell r="I7890" t="str">
            <v/>
          </cell>
          <cell r="J7890" t="str">
            <v/>
          </cell>
          <cell r="K7890" t="str">
            <v>Fighters and Jet Trainers</v>
          </cell>
          <cell r="L7890" t="str">
            <v>Northrop Grumman</v>
          </cell>
          <cell r="M7890" t="str">
            <v>Northrop Grumman B-21 Raider</v>
          </cell>
        </row>
        <row r="7891">
          <cell r="A7891">
            <v>145</v>
          </cell>
          <cell r="B7891">
            <v>793</v>
          </cell>
          <cell r="C7891" t="str">
            <v>145#793</v>
          </cell>
          <cell r="D7891">
            <v>202424</v>
          </cell>
          <cell r="E7891">
            <v>1</v>
          </cell>
          <cell r="F7891" t="str">
            <v>B</v>
          </cell>
          <cell r="G7891" t="str">
            <v>B (2 * A) [$101,212]</v>
          </cell>
          <cell r="H7891" t="str">
            <v/>
          </cell>
          <cell r="I7891" t="str">
            <v/>
          </cell>
          <cell r="J7891" t="str">
            <v/>
          </cell>
          <cell r="K7891" t="str">
            <v>Fighters and Jet Trainers</v>
          </cell>
          <cell r="L7891" t="str">
            <v>Lockheed Martin</v>
          </cell>
          <cell r="M7891" t="str">
            <v>Lockheed Martin F-22 Raptor</v>
          </cell>
        </row>
        <row r="7892">
          <cell r="A7892">
            <v>643</v>
          </cell>
          <cell r="B7892">
            <v>793</v>
          </cell>
          <cell r="C7892" t="str">
            <v>643#793</v>
          </cell>
          <cell r="D7892">
            <v>202424</v>
          </cell>
          <cell r="E7892">
            <v>1</v>
          </cell>
          <cell r="F7892" t="str">
            <v>B</v>
          </cell>
          <cell r="G7892" t="str">
            <v>B (2 * A) [$101,212]</v>
          </cell>
          <cell r="H7892" t="str">
            <v/>
          </cell>
          <cell r="I7892" t="str">
            <v/>
          </cell>
          <cell r="J7892" t="str">
            <v/>
          </cell>
          <cell r="K7892" t="str">
            <v>Fighters and Jet Trainers</v>
          </cell>
          <cell r="L7892" t="str">
            <v>BAES/Leonardo</v>
          </cell>
          <cell r="M7892" t="str">
            <v>BAES/Leonardo Tempest</v>
          </cell>
        </row>
        <row r="7893">
          <cell r="A7893">
            <v>179</v>
          </cell>
          <cell r="B7893">
            <v>793</v>
          </cell>
          <cell r="C7893" t="str">
            <v>179#793</v>
          </cell>
          <cell r="D7893">
            <v>202424</v>
          </cell>
          <cell r="E7893">
            <v>1</v>
          </cell>
          <cell r="F7893" t="str">
            <v>B</v>
          </cell>
          <cell r="G7893" t="str">
            <v>B (2 * A) [$101,212]</v>
          </cell>
          <cell r="H7893" t="str">
            <v/>
          </cell>
          <cell r="I7893" t="str">
            <v/>
          </cell>
          <cell r="J7893" t="str">
            <v/>
          </cell>
          <cell r="K7893" t="str">
            <v>Fighters and Jet Trainers</v>
          </cell>
          <cell r="L7893" t="str">
            <v>Boeing</v>
          </cell>
          <cell r="M7893" t="str">
            <v>Boeing T-7</v>
          </cell>
        </row>
        <row r="7894">
          <cell r="A7894">
            <v>141</v>
          </cell>
          <cell r="B7894">
            <v>793</v>
          </cell>
          <cell r="C7894" t="str">
            <v>141#793</v>
          </cell>
          <cell r="D7894">
            <v>202424</v>
          </cell>
          <cell r="E7894">
            <v>1</v>
          </cell>
          <cell r="F7894" t="str">
            <v>B</v>
          </cell>
          <cell r="G7894" t="str">
            <v>B (2 * A) [$101,212]</v>
          </cell>
          <cell r="H7894" t="str">
            <v/>
          </cell>
          <cell r="I7894" t="str">
            <v/>
          </cell>
          <cell r="J7894" t="str">
            <v/>
          </cell>
          <cell r="K7894" t="str">
            <v>Fighters and Jet Trainers</v>
          </cell>
          <cell r="L7894" t="str">
            <v>Dassault</v>
          </cell>
          <cell r="M7894" t="str">
            <v>Dassault Rafale</v>
          </cell>
        </row>
        <row r="7895">
          <cell r="A7895">
            <v>142</v>
          </cell>
          <cell r="B7895">
            <v>793</v>
          </cell>
          <cell r="C7895" t="str">
            <v>142#793</v>
          </cell>
          <cell r="D7895">
            <v>202424</v>
          </cell>
          <cell r="E7895">
            <v>1</v>
          </cell>
          <cell r="F7895" t="str">
            <v>B</v>
          </cell>
          <cell r="G7895" t="str">
            <v>B (2 * A) [$101,212]</v>
          </cell>
          <cell r="H7895" t="str">
            <v/>
          </cell>
          <cell r="I7895" t="str">
            <v/>
          </cell>
          <cell r="J7895" t="str">
            <v/>
          </cell>
          <cell r="K7895" t="str">
            <v>Fighters and Jet Trainers</v>
          </cell>
          <cell r="L7895" t="str">
            <v>Eurofighter</v>
          </cell>
          <cell r="M7895" t="str">
            <v>Eurofighter Typhoon</v>
          </cell>
        </row>
        <row r="7896">
          <cell r="A7896">
            <v>505</v>
          </cell>
          <cell r="B7896">
            <v>793</v>
          </cell>
          <cell r="C7896" t="str">
            <v>505#793</v>
          </cell>
          <cell r="D7896">
            <v>202424</v>
          </cell>
          <cell r="E7896">
            <v>1</v>
          </cell>
          <cell r="F7896" t="str">
            <v>B</v>
          </cell>
          <cell r="G7896" t="str">
            <v>B (2 * A) [$101,212]</v>
          </cell>
          <cell r="H7896" t="str">
            <v/>
          </cell>
          <cell r="I7896" t="str">
            <v/>
          </cell>
          <cell r="J7896" t="str">
            <v/>
          </cell>
          <cell r="K7896" t="str">
            <v>Fighters and Jet Trainers</v>
          </cell>
          <cell r="L7896" t="str">
            <v>McDonnell Douglas</v>
          </cell>
          <cell r="M7896" t="str">
            <v>McDonnell Douglas F-15 Eagle</v>
          </cell>
        </row>
        <row r="7897">
          <cell r="A7897">
            <v>506</v>
          </cell>
          <cell r="B7897">
            <v>793</v>
          </cell>
          <cell r="C7897" t="str">
            <v>506#793</v>
          </cell>
          <cell r="D7897">
            <v>227728</v>
          </cell>
          <cell r="E7897">
            <v>1</v>
          </cell>
          <cell r="F7897" t="str">
            <v>C</v>
          </cell>
          <cell r="G7897" t="str">
            <v>C (125% B) [$202,424]</v>
          </cell>
          <cell r="H7897" t="str">
            <v/>
          </cell>
          <cell r="I7897" t="str">
            <v/>
          </cell>
          <cell r="J7897" t="str">
            <v/>
          </cell>
          <cell r="K7897" t="str">
            <v>Fighters and Jet Trainers</v>
          </cell>
          <cell r="L7897" t="str">
            <v>General Dynamics</v>
          </cell>
          <cell r="M7897" t="str">
            <v>General Dynamics F-16 Fighting Falcon</v>
          </cell>
        </row>
        <row r="7898">
          <cell r="A7898">
            <v>139</v>
          </cell>
          <cell r="B7898">
            <v>793</v>
          </cell>
          <cell r="C7898" t="str">
            <v>139#793</v>
          </cell>
          <cell r="D7898">
            <v>227728</v>
          </cell>
          <cell r="E7898">
            <v>1</v>
          </cell>
          <cell r="F7898" t="str">
            <v>C</v>
          </cell>
          <cell r="G7898" t="str">
            <v>C (125% B) [$202,424]</v>
          </cell>
          <cell r="H7898" t="str">
            <v/>
          </cell>
          <cell r="I7898" t="str">
            <v/>
          </cell>
          <cell r="J7898" t="str">
            <v/>
          </cell>
          <cell r="K7898" t="str">
            <v>Fighters and Jet Trainers</v>
          </cell>
          <cell r="L7898" t="str">
            <v>McDonnell Douglas</v>
          </cell>
          <cell r="M7898" t="str">
            <v>McDonnell Douglas F-15 Eagle</v>
          </cell>
        </row>
        <row r="7899">
          <cell r="A7899">
            <v>144</v>
          </cell>
          <cell r="B7899">
            <v>793</v>
          </cell>
          <cell r="C7899" t="str">
            <v>144#793</v>
          </cell>
          <cell r="D7899">
            <v>227728</v>
          </cell>
          <cell r="E7899">
            <v>1</v>
          </cell>
          <cell r="F7899" t="str">
            <v>C</v>
          </cell>
          <cell r="G7899" t="str">
            <v>C (125% B) [$202,424]</v>
          </cell>
          <cell r="H7899" t="str">
            <v/>
          </cell>
          <cell r="I7899" t="str">
            <v/>
          </cell>
          <cell r="J7899" t="str">
            <v/>
          </cell>
          <cell r="K7899" t="str">
            <v>Fighters and Jet Trainers</v>
          </cell>
          <cell r="L7899" t="str">
            <v>General Dynamics</v>
          </cell>
          <cell r="M7899" t="str">
            <v>General Dynamics F-16 Fighting Falcon</v>
          </cell>
        </row>
        <row r="7900">
          <cell r="A7900">
            <v>146</v>
          </cell>
          <cell r="B7900">
            <v>793</v>
          </cell>
          <cell r="C7900" t="str">
            <v>146#793</v>
          </cell>
          <cell r="D7900">
            <v>253030</v>
          </cell>
          <cell r="E7900">
            <v>1</v>
          </cell>
          <cell r="F7900" t="str">
            <v>D</v>
          </cell>
          <cell r="G7900" t="str">
            <v>D</v>
          </cell>
          <cell r="H7900">
            <v>175000</v>
          </cell>
          <cell r="I7900">
            <v>0.44588571428571427</v>
          </cell>
          <cell r="J7900" t="str">
            <v/>
          </cell>
          <cell r="K7900" t="str">
            <v>Fighters and Jet Trainers</v>
          </cell>
          <cell r="L7900" t="str">
            <v>Lockheed Martin</v>
          </cell>
          <cell r="M7900" t="str">
            <v>Lockheed Martin F-35 Lightning II</v>
          </cell>
        </row>
        <row r="7901">
          <cell r="A7901">
            <v>637</v>
          </cell>
          <cell r="B7901">
            <v>794</v>
          </cell>
          <cell r="C7901" t="str">
            <v>637#794</v>
          </cell>
          <cell r="D7901">
            <v>23014</v>
          </cell>
          <cell r="E7901">
            <v>1</v>
          </cell>
          <cell r="F7901" t="str">
            <v>A</v>
          </cell>
          <cell r="G7901" t="str">
            <v>A</v>
          </cell>
          <cell r="H7901" t="str">
            <v/>
          </cell>
          <cell r="I7901" t="str">
            <v/>
          </cell>
          <cell r="J7901" t="str">
            <v/>
          </cell>
          <cell r="K7901" t="str">
            <v>Fighters and Jet Trainers</v>
          </cell>
          <cell r="L7901" t="str">
            <v>Boeing</v>
          </cell>
          <cell r="M7901" t="str">
            <v>F-18 A/D</v>
          </cell>
        </row>
        <row r="7902">
          <cell r="A7902">
            <v>140</v>
          </cell>
          <cell r="B7902">
            <v>794</v>
          </cell>
          <cell r="C7902" t="str">
            <v>140#794</v>
          </cell>
          <cell r="D7902">
            <v>23014</v>
          </cell>
          <cell r="E7902">
            <v>1</v>
          </cell>
          <cell r="F7902" t="str">
            <v>A</v>
          </cell>
          <cell r="G7902" t="str">
            <v>A</v>
          </cell>
          <cell r="H7902" t="str">
            <v/>
          </cell>
          <cell r="I7902" t="str">
            <v/>
          </cell>
          <cell r="J7902" t="str">
            <v/>
          </cell>
          <cell r="K7902" t="str">
            <v>Fighters and Jet Trainers</v>
          </cell>
          <cell r="L7902" t="str">
            <v>Boeing</v>
          </cell>
          <cell r="M7902" t="str">
            <v>F-18 Super Hornet</v>
          </cell>
        </row>
        <row r="7903">
          <cell r="A7903">
            <v>148</v>
          </cell>
          <cell r="B7903">
            <v>794</v>
          </cell>
          <cell r="C7903" t="str">
            <v>148#794</v>
          </cell>
          <cell r="D7903">
            <v>23014</v>
          </cell>
          <cell r="E7903">
            <v>1</v>
          </cell>
          <cell r="F7903" t="str">
            <v>A</v>
          </cell>
          <cell r="G7903" t="str">
            <v>A</v>
          </cell>
          <cell r="H7903" t="str">
            <v/>
          </cell>
          <cell r="I7903" t="str">
            <v/>
          </cell>
          <cell r="J7903" t="str">
            <v/>
          </cell>
          <cell r="K7903" t="str">
            <v>Fighters and Jet Trainers</v>
          </cell>
          <cell r="L7903" t="str">
            <v>Saab</v>
          </cell>
          <cell r="M7903" t="str">
            <v>Saab JAS 39 Gripen</v>
          </cell>
        </row>
        <row r="7904">
          <cell r="A7904">
            <v>584</v>
          </cell>
          <cell r="B7904">
            <v>794</v>
          </cell>
          <cell r="C7904" t="str">
            <v>584#794</v>
          </cell>
          <cell r="D7904">
            <v>23014</v>
          </cell>
          <cell r="E7904">
            <v>1</v>
          </cell>
          <cell r="F7904" t="str">
            <v>A</v>
          </cell>
          <cell r="G7904" t="str">
            <v>A</v>
          </cell>
          <cell r="H7904" t="str">
            <v/>
          </cell>
          <cell r="I7904" t="str">
            <v/>
          </cell>
          <cell r="J7904" t="str">
            <v/>
          </cell>
          <cell r="K7904" t="str">
            <v>Fighters and Jet Trainers</v>
          </cell>
          <cell r="L7904" t="str">
            <v>KAI</v>
          </cell>
          <cell r="M7904" t="str">
            <v>KAI KF-21</v>
          </cell>
        </row>
        <row r="7905">
          <cell r="A7905">
            <v>176</v>
          </cell>
          <cell r="B7905">
            <v>794</v>
          </cell>
          <cell r="C7905" t="str">
            <v>176#794</v>
          </cell>
          <cell r="D7905">
            <v>23014</v>
          </cell>
          <cell r="E7905">
            <v>1</v>
          </cell>
          <cell r="F7905" t="str">
            <v>A</v>
          </cell>
          <cell r="G7905" t="str">
            <v>A</v>
          </cell>
          <cell r="H7905" t="str">
            <v/>
          </cell>
          <cell r="I7905" t="str">
            <v/>
          </cell>
          <cell r="J7905" t="str">
            <v/>
          </cell>
          <cell r="K7905" t="str">
            <v>Fighters and Jet Trainers</v>
          </cell>
          <cell r="L7905" t="str">
            <v>KAI</v>
          </cell>
          <cell r="M7905" t="str">
            <v>KAI T-50 Golden Eagle</v>
          </cell>
        </row>
        <row r="7906">
          <cell r="A7906">
            <v>147</v>
          </cell>
          <cell r="B7906">
            <v>794</v>
          </cell>
          <cell r="C7906" t="str">
            <v>147#794</v>
          </cell>
          <cell r="D7906">
            <v>23014</v>
          </cell>
          <cell r="E7906">
            <v>1</v>
          </cell>
          <cell r="F7906" t="str">
            <v>A</v>
          </cell>
          <cell r="G7906" t="str">
            <v>A</v>
          </cell>
          <cell r="H7906" t="str">
            <v/>
          </cell>
          <cell r="I7906" t="str">
            <v/>
          </cell>
          <cell r="J7906" t="str">
            <v/>
          </cell>
          <cell r="K7906" t="str">
            <v>Fighters and Jet Trainers</v>
          </cell>
          <cell r="L7906" t="str">
            <v>Mitsubishi</v>
          </cell>
          <cell r="M7906" t="str">
            <v>Mitsubishi F-2</v>
          </cell>
        </row>
        <row r="7907">
          <cell r="A7907">
            <v>585</v>
          </cell>
          <cell r="B7907">
            <v>794</v>
          </cell>
          <cell r="C7907" t="str">
            <v>585#794</v>
          </cell>
          <cell r="D7907">
            <v>23014</v>
          </cell>
          <cell r="E7907">
            <v>1</v>
          </cell>
          <cell r="F7907" t="str">
            <v>A</v>
          </cell>
          <cell r="G7907" t="str">
            <v>A</v>
          </cell>
          <cell r="H7907" t="str">
            <v/>
          </cell>
          <cell r="I7907" t="str">
            <v/>
          </cell>
          <cell r="J7907" t="str">
            <v/>
          </cell>
          <cell r="K7907" t="str">
            <v>Fighters and Jet Trainers</v>
          </cell>
          <cell r="L7907" t="str">
            <v>TAI</v>
          </cell>
          <cell r="M7907" t="str">
            <v>TAI TF-X</v>
          </cell>
        </row>
        <row r="7908">
          <cell r="A7908">
            <v>149</v>
          </cell>
          <cell r="B7908">
            <v>794</v>
          </cell>
          <cell r="C7908" t="str">
            <v>149#794</v>
          </cell>
          <cell r="D7908">
            <v>23014</v>
          </cell>
          <cell r="E7908">
            <v>1</v>
          </cell>
          <cell r="F7908" t="str">
            <v>A</v>
          </cell>
          <cell r="G7908" t="str">
            <v>A</v>
          </cell>
          <cell r="H7908" t="str">
            <v/>
          </cell>
          <cell r="I7908" t="str">
            <v/>
          </cell>
          <cell r="J7908" t="str">
            <v/>
          </cell>
          <cell r="K7908" t="str">
            <v>Fighters and Jet Trainers</v>
          </cell>
          <cell r="L7908" t="str">
            <v>Northrop Grumman</v>
          </cell>
          <cell r="M7908" t="str">
            <v>Northrop Grumman B-21 Raider</v>
          </cell>
        </row>
        <row r="7909">
          <cell r="A7909">
            <v>145</v>
          </cell>
          <cell r="B7909">
            <v>794</v>
          </cell>
          <cell r="C7909" t="str">
            <v>145#794</v>
          </cell>
          <cell r="D7909">
            <v>23014</v>
          </cell>
          <cell r="E7909">
            <v>1</v>
          </cell>
          <cell r="F7909" t="str">
            <v>A</v>
          </cell>
          <cell r="G7909" t="str">
            <v>A</v>
          </cell>
          <cell r="H7909" t="str">
            <v/>
          </cell>
          <cell r="I7909" t="str">
            <v/>
          </cell>
          <cell r="J7909" t="str">
            <v/>
          </cell>
          <cell r="K7909" t="str">
            <v>Fighters and Jet Trainers</v>
          </cell>
          <cell r="L7909" t="str">
            <v>Lockheed Martin</v>
          </cell>
          <cell r="M7909" t="str">
            <v>Lockheed Martin F-22 Raptor</v>
          </cell>
        </row>
        <row r="7910">
          <cell r="A7910">
            <v>643</v>
          </cell>
          <cell r="B7910">
            <v>794</v>
          </cell>
          <cell r="C7910" t="str">
            <v>643#794</v>
          </cell>
          <cell r="D7910">
            <v>23014</v>
          </cell>
          <cell r="E7910">
            <v>1</v>
          </cell>
          <cell r="F7910" t="str">
            <v>A</v>
          </cell>
          <cell r="G7910" t="str">
            <v>A</v>
          </cell>
          <cell r="H7910" t="str">
            <v/>
          </cell>
          <cell r="I7910" t="str">
            <v/>
          </cell>
          <cell r="J7910" t="str">
            <v/>
          </cell>
          <cell r="K7910" t="str">
            <v>Fighters and Jet Trainers</v>
          </cell>
          <cell r="L7910" t="str">
            <v>BAES/Leonardo</v>
          </cell>
          <cell r="M7910" t="str">
            <v>BAES/Leonardo Tempest</v>
          </cell>
        </row>
        <row r="7911">
          <cell r="A7911">
            <v>179</v>
          </cell>
          <cell r="B7911">
            <v>794</v>
          </cell>
          <cell r="C7911" t="str">
            <v>179#794</v>
          </cell>
          <cell r="D7911">
            <v>23014</v>
          </cell>
          <cell r="E7911">
            <v>1</v>
          </cell>
          <cell r="F7911" t="str">
            <v>A</v>
          </cell>
          <cell r="G7911" t="str">
            <v>A</v>
          </cell>
          <cell r="H7911" t="str">
            <v/>
          </cell>
          <cell r="I7911" t="str">
            <v/>
          </cell>
          <cell r="J7911" t="str">
            <v/>
          </cell>
          <cell r="K7911" t="str">
            <v>Fighters and Jet Trainers</v>
          </cell>
          <cell r="L7911" t="str">
            <v>Boeing</v>
          </cell>
          <cell r="M7911" t="str">
            <v>Boeing T-7</v>
          </cell>
        </row>
        <row r="7912">
          <cell r="A7912">
            <v>141</v>
          </cell>
          <cell r="B7912">
            <v>794</v>
          </cell>
          <cell r="C7912" t="str">
            <v>141#794</v>
          </cell>
          <cell r="D7912">
            <v>23014</v>
          </cell>
          <cell r="E7912">
            <v>1</v>
          </cell>
          <cell r="F7912" t="str">
            <v>A</v>
          </cell>
          <cell r="G7912" t="str">
            <v>A</v>
          </cell>
          <cell r="H7912" t="str">
            <v/>
          </cell>
          <cell r="I7912" t="str">
            <v/>
          </cell>
          <cell r="J7912" t="str">
            <v/>
          </cell>
          <cell r="K7912" t="str">
            <v>Fighters and Jet Trainers</v>
          </cell>
          <cell r="L7912" t="str">
            <v>Dassault</v>
          </cell>
          <cell r="M7912" t="str">
            <v>Dassault Rafale</v>
          </cell>
        </row>
        <row r="7913">
          <cell r="A7913">
            <v>142</v>
          </cell>
          <cell r="B7913">
            <v>794</v>
          </cell>
          <cell r="C7913" t="str">
            <v>142#794</v>
          </cell>
          <cell r="D7913">
            <v>23014</v>
          </cell>
          <cell r="E7913">
            <v>1</v>
          </cell>
          <cell r="F7913" t="str">
            <v>A</v>
          </cell>
          <cell r="G7913" t="str">
            <v>A</v>
          </cell>
          <cell r="H7913" t="str">
            <v/>
          </cell>
          <cell r="I7913" t="str">
            <v/>
          </cell>
          <cell r="J7913" t="str">
            <v/>
          </cell>
          <cell r="K7913" t="str">
            <v>Fighters and Jet Trainers</v>
          </cell>
          <cell r="L7913" t="str">
            <v>Eurofighter</v>
          </cell>
          <cell r="M7913" t="str">
            <v>Eurofighter Typhoon</v>
          </cell>
        </row>
        <row r="7914">
          <cell r="A7914">
            <v>505</v>
          </cell>
          <cell r="B7914">
            <v>794</v>
          </cell>
          <cell r="C7914" t="str">
            <v>505#794</v>
          </cell>
          <cell r="D7914">
            <v>23014</v>
          </cell>
          <cell r="E7914">
            <v>1</v>
          </cell>
          <cell r="F7914" t="str">
            <v>A</v>
          </cell>
          <cell r="G7914" t="str">
            <v>A</v>
          </cell>
          <cell r="H7914" t="str">
            <v/>
          </cell>
          <cell r="I7914" t="str">
            <v/>
          </cell>
          <cell r="J7914" t="str">
            <v/>
          </cell>
          <cell r="K7914" t="str">
            <v>Fighters and Jet Trainers</v>
          </cell>
          <cell r="L7914" t="str">
            <v>McDonnell Douglas</v>
          </cell>
          <cell r="M7914" t="str">
            <v>McDonnell Douglas F-15 Eagle</v>
          </cell>
        </row>
        <row r="7915">
          <cell r="A7915">
            <v>506</v>
          </cell>
          <cell r="B7915">
            <v>794</v>
          </cell>
          <cell r="C7915" t="str">
            <v>506#794</v>
          </cell>
          <cell r="D7915">
            <v>25891</v>
          </cell>
          <cell r="E7915">
            <v>1</v>
          </cell>
          <cell r="F7915" t="str">
            <v>B</v>
          </cell>
          <cell r="G7915" t="str">
            <v>B</v>
          </cell>
          <cell r="H7915" t="str">
            <v/>
          </cell>
          <cell r="I7915" t="str">
            <v/>
          </cell>
          <cell r="J7915" t="str">
            <v/>
          </cell>
          <cell r="K7915" t="str">
            <v>Fighters and Jet Trainers</v>
          </cell>
          <cell r="L7915" t="str">
            <v>General Dynamics</v>
          </cell>
          <cell r="M7915" t="str">
            <v>General Dynamics F-16 Fighting Falcon</v>
          </cell>
        </row>
        <row r="7916">
          <cell r="A7916">
            <v>139</v>
          </cell>
          <cell r="B7916">
            <v>794</v>
          </cell>
          <cell r="C7916" t="str">
            <v>139#794</v>
          </cell>
          <cell r="D7916">
            <v>25891</v>
          </cell>
          <cell r="E7916">
            <v>1</v>
          </cell>
          <cell r="F7916" t="str">
            <v>B</v>
          </cell>
          <cell r="G7916" t="str">
            <v>B</v>
          </cell>
          <cell r="H7916" t="str">
            <v/>
          </cell>
          <cell r="I7916" t="str">
            <v/>
          </cell>
          <cell r="J7916" t="str">
            <v/>
          </cell>
          <cell r="K7916" t="str">
            <v>Fighters and Jet Trainers</v>
          </cell>
          <cell r="L7916" t="str">
            <v>McDonnell Douglas</v>
          </cell>
          <cell r="M7916" t="str">
            <v>McDonnell Douglas F-15 Eagle</v>
          </cell>
        </row>
        <row r="7917">
          <cell r="A7917">
            <v>144</v>
          </cell>
          <cell r="B7917">
            <v>794</v>
          </cell>
          <cell r="C7917" t="str">
            <v>144#794</v>
          </cell>
          <cell r="D7917">
            <v>25891</v>
          </cell>
          <cell r="E7917">
            <v>1</v>
          </cell>
          <cell r="F7917" t="str">
            <v>B</v>
          </cell>
          <cell r="G7917" t="str">
            <v>B</v>
          </cell>
          <cell r="H7917" t="str">
            <v/>
          </cell>
          <cell r="I7917" t="str">
            <v/>
          </cell>
          <cell r="J7917" t="str">
            <v/>
          </cell>
          <cell r="K7917" t="str">
            <v>Fighters and Jet Trainers</v>
          </cell>
          <cell r="L7917" t="str">
            <v>General Dynamics</v>
          </cell>
          <cell r="M7917" t="str">
            <v>General Dynamics F-16 Fighting Falcon</v>
          </cell>
        </row>
        <row r="7918">
          <cell r="A7918">
            <v>146</v>
          </cell>
          <cell r="B7918">
            <v>794</v>
          </cell>
          <cell r="C7918" t="str">
            <v>146#794</v>
          </cell>
          <cell r="D7918">
            <v>28767</v>
          </cell>
          <cell r="E7918">
            <v>1</v>
          </cell>
          <cell r="F7918" t="str">
            <v>C</v>
          </cell>
          <cell r="G7918" t="str">
            <v>C</v>
          </cell>
          <cell r="H7918">
            <v>25000</v>
          </cell>
          <cell r="I7918">
            <v>0.15068000000000001</v>
          </cell>
          <cell r="J7918" t="str">
            <v/>
          </cell>
          <cell r="K7918" t="str">
            <v>Fighters and Jet Trainers</v>
          </cell>
          <cell r="L7918" t="str">
            <v>Lockheed Martin</v>
          </cell>
          <cell r="M7918" t="str">
            <v>Lockheed Martin F-35 Lightning II</v>
          </cell>
        </row>
        <row r="7919">
          <cell r="A7919">
            <v>129</v>
          </cell>
          <cell r="B7919">
            <v>795</v>
          </cell>
          <cell r="C7919" t="str">
            <v>129#795</v>
          </cell>
          <cell r="D7919">
            <v>111607</v>
          </cell>
          <cell r="E7919">
            <v>2</v>
          </cell>
          <cell r="F7919" t="str">
            <v>A</v>
          </cell>
          <cell r="G7919" t="str">
            <v>A</v>
          </cell>
          <cell r="H7919" t="str">
            <v/>
          </cell>
          <cell r="I7919" t="str">
            <v/>
          </cell>
          <cell r="J7919" t="str">
            <v/>
          </cell>
          <cell r="K7919" t="str">
            <v>Helicopter</v>
          </cell>
          <cell r="L7919" t="str">
            <v>Sikorsky</v>
          </cell>
          <cell r="M7919" t="str">
            <v>Sikorsky SH-60 Seahawk - MH-60R</v>
          </cell>
        </row>
        <row r="7920">
          <cell r="A7920">
            <v>130</v>
          </cell>
          <cell r="B7920">
            <v>795</v>
          </cell>
          <cell r="C7920" t="str">
            <v>130#795</v>
          </cell>
          <cell r="D7920">
            <v>111607</v>
          </cell>
          <cell r="E7920">
            <v>2</v>
          </cell>
          <cell r="F7920" t="str">
            <v>A</v>
          </cell>
          <cell r="G7920" t="str">
            <v>A</v>
          </cell>
          <cell r="H7920" t="str">
            <v/>
          </cell>
          <cell r="I7920" t="str">
            <v/>
          </cell>
          <cell r="J7920" t="str">
            <v/>
          </cell>
          <cell r="K7920" t="str">
            <v>Helicopter</v>
          </cell>
          <cell r="L7920" t="str">
            <v>Sikorsky</v>
          </cell>
          <cell r="M7920" t="str">
            <v>Sikorsky SH-60 Seahawk - MH-60S</v>
          </cell>
        </row>
        <row r="7921">
          <cell r="A7921">
            <v>128</v>
          </cell>
          <cell r="B7921">
            <v>795</v>
          </cell>
          <cell r="C7921" t="str">
            <v>128#795</v>
          </cell>
          <cell r="D7921">
            <v>111607</v>
          </cell>
          <cell r="E7921">
            <v>2</v>
          </cell>
          <cell r="F7921" t="str">
            <v>A</v>
          </cell>
          <cell r="G7921" t="str">
            <v>A</v>
          </cell>
          <cell r="H7921" t="str">
            <v/>
          </cell>
          <cell r="I7921" t="str">
            <v/>
          </cell>
          <cell r="J7921" t="str">
            <v/>
          </cell>
          <cell r="K7921" t="str">
            <v>Helicopter</v>
          </cell>
          <cell r="L7921" t="str">
            <v>Sikorsky</v>
          </cell>
          <cell r="M7921" t="str">
            <v>Sikorsky SH-60 Seahawk - SH-60B Seahawk</v>
          </cell>
        </row>
        <row r="7922">
          <cell r="A7922">
            <v>127</v>
          </cell>
          <cell r="B7922">
            <v>795</v>
          </cell>
          <cell r="C7922" t="str">
            <v>127#795</v>
          </cell>
          <cell r="D7922">
            <v>111607</v>
          </cell>
          <cell r="E7922">
            <v>2</v>
          </cell>
          <cell r="F7922" t="str">
            <v>A</v>
          </cell>
          <cell r="G7922" t="str">
            <v>A</v>
          </cell>
          <cell r="H7922" t="str">
            <v/>
          </cell>
          <cell r="I7922" t="str">
            <v/>
          </cell>
          <cell r="J7922" t="str">
            <v/>
          </cell>
          <cell r="K7922" t="str">
            <v>Helicopter</v>
          </cell>
          <cell r="L7922" t="str">
            <v>Sikorsky</v>
          </cell>
          <cell r="M7922" t="str">
            <v>Sikorsky CH-53K King Stallion</v>
          </cell>
        </row>
        <row r="7923">
          <cell r="A7923">
            <v>138</v>
          </cell>
          <cell r="B7923">
            <v>795</v>
          </cell>
          <cell r="C7923" t="str">
            <v>138#795</v>
          </cell>
          <cell r="D7923">
            <v>111607</v>
          </cell>
          <cell r="E7923">
            <v>2</v>
          </cell>
          <cell r="F7923" t="str">
            <v>A</v>
          </cell>
          <cell r="G7923" t="str">
            <v>A</v>
          </cell>
          <cell r="H7923" t="str">
            <v/>
          </cell>
          <cell r="I7923" t="str">
            <v/>
          </cell>
          <cell r="J7923" t="str">
            <v/>
          </cell>
          <cell r="K7923" t="str">
            <v>Helicopter</v>
          </cell>
          <cell r="L7923" t="str">
            <v>TAI</v>
          </cell>
          <cell r="M7923" t="str">
            <v>TAI T625</v>
          </cell>
        </row>
        <row r="7924">
          <cell r="A7924">
            <v>95</v>
          </cell>
          <cell r="B7924">
            <v>795</v>
          </cell>
          <cell r="C7924" t="str">
            <v>95#795</v>
          </cell>
          <cell r="D7924">
            <v>111607</v>
          </cell>
          <cell r="E7924">
            <v>2</v>
          </cell>
          <cell r="F7924" t="str">
            <v>A</v>
          </cell>
          <cell r="G7924" t="str">
            <v>A</v>
          </cell>
          <cell r="H7924" t="str">
            <v/>
          </cell>
          <cell r="I7924" t="str">
            <v/>
          </cell>
          <cell r="J7924" t="str">
            <v/>
          </cell>
          <cell r="K7924" t="str">
            <v>Helicopter</v>
          </cell>
          <cell r="L7924" t="str">
            <v>Bell</v>
          </cell>
          <cell r="M7924" t="str">
            <v>Bell UH-1Y Venom</v>
          </cell>
        </row>
        <row r="7925">
          <cell r="A7925">
            <v>131</v>
          </cell>
          <cell r="B7925">
            <v>795</v>
          </cell>
          <cell r="C7925" t="str">
            <v>131#795</v>
          </cell>
          <cell r="D7925">
            <v>111607</v>
          </cell>
          <cell r="E7925">
            <v>2</v>
          </cell>
          <cell r="F7925" t="str">
            <v>A</v>
          </cell>
          <cell r="G7925" t="str">
            <v>A</v>
          </cell>
          <cell r="H7925" t="str">
            <v/>
          </cell>
          <cell r="I7925" t="str">
            <v/>
          </cell>
          <cell r="J7925" t="str">
            <v/>
          </cell>
          <cell r="K7925" t="str">
            <v>Helicopter</v>
          </cell>
          <cell r="L7925" t="str">
            <v>Sikorsky</v>
          </cell>
          <cell r="M7925" t="str">
            <v>Sikorsky UH-60 Black Hawk</v>
          </cell>
        </row>
        <row r="7926">
          <cell r="A7926">
            <v>645</v>
          </cell>
          <cell r="B7926">
            <v>795</v>
          </cell>
          <cell r="C7926" t="str">
            <v>645#795</v>
          </cell>
          <cell r="D7926">
            <v>111607</v>
          </cell>
          <cell r="E7926">
            <v>2</v>
          </cell>
          <cell r="F7926" t="str">
            <v>A</v>
          </cell>
          <cell r="G7926" t="str">
            <v>A</v>
          </cell>
          <cell r="H7926" t="str">
            <v/>
          </cell>
          <cell r="I7926" t="str">
            <v/>
          </cell>
          <cell r="J7926" t="str">
            <v/>
          </cell>
          <cell r="K7926" t="str">
            <v>Helicopter</v>
          </cell>
          <cell r="L7926" t="str">
            <v>Airbus</v>
          </cell>
          <cell r="M7926" t="str">
            <v>Airbus X6</v>
          </cell>
        </row>
        <row r="7927">
          <cell r="A7927">
            <v>99</v>
          </cell>
          <cell r="B7927">
            <v>795</v>
          </cell>
          <cell r="C7927" t="str">
            <v>99#795</v>
          </cell>
          <cell r="D7927">
            <v>111607</v>
          </cell>
          <cell r="E7927">
            <v>2</v>
          </cell>
          <cell r="F7927" t="str">
            <v>A</v>
          </cell>
          <cell r="G7927" t="str">
            <v>A</v>
          </cell>
          <cell r="H7927" t="str">
            <v/>
          </cell>
          <cell r="I7927" t="str">
            <v/>
          </cell>
          <cell r="J7927" t="str">
            <v/>
          </cell>
          <cell r="K7927" t="str">
            <v>Helicopter</v>
          </cell>
          <cell r="L7927" t="str">
            <v>Boeing</v>
          </cell>
          <cell r="M7927" t="str">
            <v>Boeing AH-64 Apache (reman)</v>
          </cell>
        </row>
        <row r="7928">
          <cell r="A7928">
            <v>648</v>
          </cell>
          <cell r="B7928">
            <v>795</v>
          </cell>
          <cell r="C7928" t="str">
            <v>648#795</v>
          </cell>
          <cell r="D7928">
            <v>111607</v>
          </cell>
          <cell r="E7928">
            <v>2</v>
          </cell>
          <cell r="F7928" t="str">
            <v>A</v>
          </cell>
          <cell r="G7928" t="str">
            <v>A</v>
          </cell>
          <cell r="H7928" t="str">
            <v/>
          </cell>
          <cell r="I7928" t="str">
            <v/>
          </cell>
          <cell r="J7928" t="str">
            <v/>
          </cell>
          <cell r="K7928" t="str">
            <v>Helicopter</v>
          </cell>
          <cell r="L7928" t="str">
            <v>Leonardo</v>
          </cell>
          <cell r="M7928" t="str">
            <v>Leonardo AW 249</v>
          </cell>
        </row>
        <row r="7929">
          <cell r="A7929">
            <v>132</v>
          </cell>
          <cell r="B7929">
            <v>795</v>
          </cell>
          <cell r="C7929" t="str">
            <v>132#795</v>
          </cell>
          <cell r="D7929">
            <v>111607</v>
          </cell>
          <cell r="E7929">
            <v>2</v>
          </cell>
          <cell r="F7929" t="str">
            <v>A</v>
          </cell>
          <cell r="G7929" t="str">
            <v>A</v>
          </cell>
          <cell r="H7929" t="str">
            <v/>
          </cell>
          <cell r="I7929" t="str">
            <v/>
          </cell>
          <cell r="J7929" t="str">
            <v/>
          </cell>
          <cell r="K7929" t="str">
            <v>Helicopter</v>
          </cell>
          <cell r="L7929" t="str">
            <v>Bell</v>
          </cell>
          <cell r="M7929" t="str">
            <v xml:space="preserve">Bell V-280 Valor </v>
          </cell>
        </row>
        <row r="7930">
          <cell r="A7930">
            <v>85</v>
          </cell>
          <cell r="B7930">
            <v>795</v>
          </cell>
          <cell r="C7930" t="str">
            <v>85#795</v>
          </cell>
          <cell r="D7930">
            <v>111607</v>
          </cell>
          <cell r="E7930">
            <v>2</v>
          </cell>
          <cell r="F7930" t="str">
            <v>A</v>
          </cell>
          <cell r="G7930" t="str">
            <v>A</v>
          </cell>
          <cell r="H7930" t="str">
            <v/>
          </cell>
          <cell r="I7930" t="str">
            <v/>
          </cell>
          <cell r="J7930" t="str">
            <v/>
          </cell>
          <cell r="K7930" t="str">
            <v>Helicopter</v>
          </cell>
          <cell r="L7930" t="str">
            <v>TAI/Leonardo</v>
          </cell>
          <cell r="M7930" t="str">
            <v>TAI/Leonardo T129</v>
          </cell>
        </row>
        <row r="7931">
          <cell r="A7931">
            <v>104</v>
          </cell>
          <cell r="B7931">
            <v>795</v>
          </cell>
          <cell r="C7931" t="str">
            <v>104#795</v>
          </cell>
          <cell r="D7931">
            <v>111607</v>
          </cell>
          <cell r="E7931">
            <v>2</v>
          </cell>
          <cell r="F7931" t="str">
            <v>A</v>
          </cell>
          <cell r="G7931" t="str">
            <v>A</v>
          </cell>
          <cell r="H7931" t="str">
            <v/>
          </cell>
          <cell r="I7931" t="str">
            <v/>
          </cell>
          <cell r="J7931" t="str">
            <v/>
          </cell>
          <cell r="K7931" t="str">
            <v>Helicopter</v>
          </cell>
          <cell r="L7931" t="str">
            <v>Airbus</v>
          </cell>
          <cell r="M7931" t="str">
            <v>Airbus Tiger</v>
          </cell>
        </row>
        <row r="7932">
          <cell r="A7932">
            <v>97</v>
          </cell>
          <cell r="B7932">
            <v>795</v>
          </cell>
          <cell r="C7932" t="str">
            <v>97#795</v>
          </cell>
          <cell r="D7932">
            <v>111607</v>
          </cell>
          <cell r="E7932">
            <v>2</v>
          </cell>
          <cell r="F7932" t="str">
            <v>A</v>
          </cell>
          <cell r="G7932" t="str">
            <v>A</v>
          </cell>
          <cell r="H7932" t="str">
            <v/>
          </cell>
          <cell r="I7932" t="str">
            <v/>
          </cell>
          <cell r="J7932" t="str">
            <v/>
          </cell>
          <cell r="K7932" t="str">
            <v>Helicopter</v>
          </cell>
          <cell r="L7932" t="str">
            <v>Bell Boeing</v>
          </cell>
          <cell r="M7932" t="str">
            <v>Bell Boeing V-22 Osprey</v>
          </cell>
        </row>
        <row r="7933">
          <cell r="A7933">
            <v>639</v>
          </cell>
          <cell r="B7933">
            <v>795</v>
          </cell>
          <cell r="C7933" t="str">
            <v>639#795</v>
          </cell>
          <cell r="D7933">
            <v>111607</v>
          </cell>
          <cell r="E7933">
            <v>2</v>
          </cell>
          <cell r="F7933" t="str">
            <v>A</v>
          </cell>
          <cell r="G7933" t="str">
            <v>A</v>
          </cell>
          <cell r="H7933" t="str">
            <v/>
          </cell>
          <cell r="I7933" t="str">
            <v/>
          </cell>
          <cell r="J7933" t="str">
            <v/>
          </cell>
          <cell r="K7933" t="str">
            <v>Helicopter</v>
          </cell>
          <cell r="L7933" t="str">
            <v>Westland</v>
          </cell>
          <cell r="M7933" t="str">
            <v>Westland WAH-64</v>
          </cell>
        </row>
        <row r="7934">
          <cell r="A7934">
            <v>117</v>
          </cell>
          <cell r="B7934">
            <v>795</v>
          </cell>
          <cell r="C7934" t="str">
            <v>117#795</v>
          </cell>
          <cell r="D7934">
            <v>111607</v>
          </cell>
          <cell r="E7934">
            <v>2</v>
          </cell>
          <cell r="F7934" t="str">
            <v>A</v>
          </cell>
          <cell r="G7934" t="str">
            <v>A</v>
          </cell>
          <cell r="H7934" t="str">
            <v/>
          </cell>
          <cell r="I7934" t="str">
            <v/>
          </cell>
          <cell r="J7934" t="str">
            <v/>
          </cell>
          <cell r="K7934" t="str">
            <v>Helicopter</v>
          </cell>
          <cell r="L7934" t="str">
            <v>Airbus</v>
          </cell>
          <cell r="M7934" t="str">
            <v>Airbus UH-72 Lakota</v>
          </cell>
        </row>
        <row r="7935">
          <cell r="A7935">
            <v>100</v>
          </cell>
          <cell r="B7935">
            <v>795</v>
          </cell>
          <cell r="C7935" t="str">
            <v>100#795</v>
          </cell>
          <cell r="D7935">
            <v>111607</v>
          </cell>
          <cell r="E7935">
            <v>2</v>
          </cell>
          <cell r="F7935" t="str">
            <v>A</v>
          </cell>
          <cell r="G7935" t="str">
            <v>A</v>
          </cell>
          <cell r="H7935" t="str">
            <v/>
          </cell>
          <cell r="I7935" t="str">
            <v/>
          </cell>
          <cell r="J7935" t="str">
            <v/>
          </cell>
          <cell r="K7935" t="str">
            <v>Helicopter</v>
          </cell>
          <cell r="L7935" t="str">
            <v>Boeing</v>
          </cell>
          <cell r="M7935" t="str">
            <v>Boeing CH-47 Chinook</v>
          </cell>
        </row>
        <row r="7936">
          <cell r="A7936">
            <v>101</v>
          </cell>
          <cell r="B7936">
            <v>795</v>
          </cell>
          <cell r="C7936" t="str">
            <v>101#795</v>
          </cell>
          <cell r="D7936">
            <v>111607</v>
          </cell>
          <cell r="E7936">
            <v>2</v>
          </cell>
          <cell r="F7936" t="str">
            <v>A</v>
          </cell>
          <cell r="G7936" t="str">
            <v>A</v>
          </cell>
          <cell r="H7936" t="str">
            <v/>
          </cell>
          <cell r="I7936" t="str">
            <v/>
          </cell>
          <cell r="J7936" t="str">
            <v/>
          </cell>
          <cell r="K7936" t="str">
            <v>Helicopter</v>
          </cell>
          <cell r="L7936" t="str">
            <v>Boeing</v>
          </cell>
          <cell r="M7936" t="str">
            <v>Boeing CH-47 Chinook (reman)</v>
          </cell>
        </row>
        <row r="7937">
          <cell r="A7937">
            <v>116</v>
          </cell>
          <cell r="B7937">
            <v>795</v>
          </cell>
          <cell r="C7937" t="str">
            <v>116#795</v>
          </cell>
          <cell r="D7937">
            <v>111607</v>
          </cell>
          <cell r="E7937">
            <v>2</v>
          </cell>
          <cell r="F7937" t="str">
            <v>A</v>
          </cell>
          <cell r="G7937" t="str">
            <v>A</v>
          </cell>
          <cell r="H7937" t="str">
            <v/>
          </cell>
          <cell r="I7937" t="str">
            <v/>
          </cell>
          <cell r="J7937" t="str">
            <v/>
          </cell>
          <cell r="K7937" t="str">
            <v>Helicopter</v>
          </cell>
          <cell r="L7937" t="str">
            <v>HAL</v>
          </cell>
          <cell r="M7937" t="str">
            <v>HAL Dhruv</v>
          </cell>
        </row>
        <row r="7938">
          <cell r="A7938">
            <v>488</v>
          </cell>
          <cell r="B7938">
            <v>795</v>
          </cell>
          <cell r="C7938" t="str">
            <v>488#795</v>
          </cell>
          <cell r="D7938">
            <v>111607</v>
          </cell>
          <cell r="E7938">
            <v>2</v>
          </cell>
          <cell r="F7938" t="str">
            <v>A</v>
          </cell>
          <cell r="G7938" t="str">
            <v>A</v>
          </cell>
          <cell r="H7938" t="str">
            <v/>
          </cell>
          <cell r="I7938" t="str">
            <v/>
          </cell>
          <cell r="J7938" t="str">
            <v/>
          </cell>
          <cell r="K7938" t="str">
            <v>Helicopter</v>
          </cell>
          <cell r="L7938" t="str">
            <v>HAL</v>
          </cell>
          <cell r="M7938" t="str">
            <v>HAL Dhruv</v>
          </cell>
        </row>
        <row r="7939">
          <cell r="A7939">
            <v>490</v>
          </cell>
          <cell r="B7939">
            <v>795</v>
          </cell>
          <cell r="C7939" t="str">
            <v>490#795</v>
          </cell>
          <cell r="D7939">
            <v>111607</v>
          </cell>
          <cell r="E7939">
            <v>2</v>
          </cell>
          <cell r="F7939" t="str">
            <v>A</v>
          </cell>
          <cell r="G7939" t="str">
            <v>A</v>
          </cell>
          <cell r="H7939" t="str">
            <v/>
          </cell>
          <cell r="I7939" t="str">
            <v/>
          </cell>
          <cell r="J7939" t="str">
            <v/>
          </cell>
          <cell r="K7939" t="str">
            <v>Helicopter</v>
          </cell>
          <cell r="L7939" t="str">
            <v>HAL</v>
          </cell>
          <cell r="M7939" t="str">
            <v>HAL Dhruv</v>
          </cell>
        </row>
        <row r="7940">
          <cell r="A7940">
            <v>137</v>
          </cell>
          <cell r="B7940">
            <v>795</v>
          </cell>
          <cell r="C7940" t="str">
            <v>137#795</v>
          </cell>
          <cell r="D7940">
            <v>111607</v>
          </cell>
          <cell r="E7940">
            <v>2</v>
          </cell>
          <cell r="F7940" t="str">
            <v>A</v>
          </cell>
          <cell r="G7940" t="str">
            <v>A</v>
          </cell>
          <cell r="H7940" t="str">
            <v/>
          </cell>
          <cell r="I7940" t="str">
            <v/>
          </cell>
          <cell r="J7940" t="str">
            <v/>
          </cell>
          <cell r="K7940" t="str">
            <v>Helicopter</v>
          </cell>
          <cell r="L7940" t="str">
            <v>HAL</v>
          </cell>
          <cell r="M7940" t="str">
            <v>HAL Light Utility Helicopter</v>
          </cell>
        </row>
        <row r="7941">
          <cell r="A7941">
            <v>136</v>
          </cell>
          <cell r="B7941">
            <v>795</v>
          </cell>
          <cell r="C7941" t="str">
            <v>136#795</v>
          </cell>
          <cell r="D7941">
            <v>111607</v>
          </cell>
          <cell r="E7941">
            <v>2</v>
          </cell>
          <cell r="F7941" t="str">
            <v>A</v>
          </cell>
          <cell r="G7941" t="str">
            <v>A</v>
          </cell>
          <cell r="H7941" t="str">
            <v/>
          </cell>
          <cell r="I7941" t="str">
            <v/>
          </cell>
          <cell r="J7941" t="str">
            <v/>
          </cell>
          <cell r="K7941" t="str">
            <v>Helicopter</v>
          </cell>
          <cell r="L7941" t="str">
            <v>HAL</v>
          </cell>
          <cell r="M7941" t="str">
            <v>HAL Medium Lift</v>
          </cell>
        </row>
        <row r="7942">
          <cell r="A7942">
            <v>114</v>
          </cell>
          <cell r="B7942">
            <v>795</v>
          </cell>
          <cell r="C7942" t="str">
            <v>114#795</v>
          </cell>
          <cell r="D7942">
            <v>111607</v>
          </cell>
          <cell r="E7942">
            <v>2</v>
          </cell>
          <cell r="F7942" t="str">
            <v>A</v>
          </cell>
          <cell r="G7942" t="str">
            <v>A</v>
          </cell>
          <cell r="H7942" t="str">
            <v/>
          </cell>
          <cell r="I7942" t="str">
            <v/>
          </cell>
          <cell r="J7942" t="str">
            <v/>
          </cell>
          <cell r="K7942" t="str">
            <v>Helicopter</v>
          </cell>
          <cell r="L7942" t="str">
            <v>KAI</v>
          </cell>
          <cell r="M7942" t="str">
            <v>KAI KUH-1 Surion</v>
          </cell>
        </row>
        <row r="7943">
          <cell r="A7943">
            <v>115</v>
          </cell>
          <cell r="B7943">
            <v>795</v>
          </cell>
          <cell r="C7943" t="str">
            <v>115#795</v>
          </cell>
          <cell r="D7943">
            <v>111607</v>
          </cell>
          <cell r="E7943">
            <v>2</v>
          </cell>
          <cell r="F7943" t="str">
            <v>A</v>
          </cell>
          <cell r="G7943" t="str">
            <v>A</v>
          </cell>
          <cell r="H7943" t="str">
            <v/>
          </cell>
          <cell r="I7943" t="str">
            <v/>
          </cell>
          <cell r="J7943" t="str">
            <v/>
          </cell>
          <cell r="K7943" t="str">
            <v>Helicopter</v>
          </cell>
          <cell r="L7943" t="str">
            <v>KAI</v>
          </cell>
          <cell r="M7943" t="str">
            <v>KAI LAH/LCH</v>
          </cell>
        </row>
        <row r="7944">
          <cell r="A7944">
            <v>118</v>
          </cell>
          <cell r="B7944">
            <v>795</v>
          </cell>
          <cell r="C7944" t="str">
            <v>118#795</v>
          </cell>
          <cell r="D7944">
            <v>111607</v>
          </cell>
          <cell r="E7944">
            <v>2</v>
          </cell>
          <cell r="F7944" t="str">
            <v>A</v>
          </cell>
          <cell r="G7944" t="str">
            <v>A</v>
          </cell>
          <cell r="H7944" t="str">
            <v/>
          </cell>
          <cell r="I7944" t="str">
            <v/>
          </cell>
          <cell r="J7944" t="str">
            <v/>
          </cell>
          <cell r="K7944" t="str">
            <v>Helicopter</v>
          </cell>
          <cell r="L7944" t="str">
            <v>Kawasaki</v>
          </cell>
          <cell r="M7944" t="str">
            <v>Kawasaki OH-1</v>
          </cell>
        </row>
        <row r="7945">
          <cell r="A7945">
            <v>103</v>
          </cell>
          <cell r="B7945">
            <v>795</v>
          </cell>
          <cell r="C7945" t="str">
            <v>103#795</v>
          </cell>
          <cell r="D7945">
            <v>111607</v>
          </cell>
          <cell r="E7945">
            <v>2</v>
          </cell>
          <cell r="F7945" t="str">
            <v>A</v>
          </cell>
          <cell r="G7945" t="str">
            <v>A</v>
          </cell>
          <cell r="H7945" t="str">
            <v/>
          </cell>
          <cell r="I7945" t="str">
            <v/>
          </cell>
          <cell r="J7945" t="str">
            <v/>
          </cell>
          <cell r="K7945" t="str">
            <v>Helicopter</v>
          </cell>
          <cell r="L7945" t="str">
            <v>Leonardo</v>
          </cell>
          <cell r="M7945" t="str">
            <v>Leonardo AW101</v>
          </cell>
        </row>
        <row r="7946">
          <cell r="A7946">
            <v>134</v>
          </cell>
          <cell r="B7946">
            <v>795</v>
          </cell>
          <cell r="C7946" t="str">
            <v>134#795</v>
          </cell>
          <cell r="D7946">
            <v>111607</v>
          </cell>
          <cell r="E7946">
            <v>2</v>
          </cell>
          <cell r="F7946" t="str">
            <v>A</v>
          </cell>
          <cell r="G7946" t="str">
            <v>A</v>
          </cell>
          <cell r="H7946" t="str">
            <v/>
          </cell>
          <cell r="I7946" t="str">
            <v/>
          </cell>
          <cell r="J7946" t="str">
            <v/>
          </cell>
          <cell r="K7946" t="str">
            <v>Helicopter</v>
          </cell>
          <cell r="L7946" t="str">
            <v>Leonardo</v>
          </cell>
          <cell r="M7946" t="str">
            <v>Leonardo AW159 Lynx</v>
          </cell>
        </row>
        <row r="7947">
          <cell r="A7947">
            <v>582</v>
          </cell>
          <cell r="B7947">
            <v>795</v>
          </cell>
          <cell r="C7947" t="str">
            <v>582#795</v>
          </cell>
          <cell r="D7947">
            <v>111607</v>
          </cell>
          <cell r="E7947">
            <v>2</v>
          </cell>
          <cell r="F7947" t="str">
            <v>A</v>
          </cell>
          <cell r="G7947" t="str">
            <v>A</v>
          </cell>
          <cell r="H7947" t="str">
            <v/>
          </cell>
          <cell r="I7947" t="str">
            <v/>
          </cell>
          <cell r="J7947" t="str">
            <v/>
          </cell>
          <cell r="K7947" t="str">
            <v>Helicopter</v>
          </cell>
          <cell r="L7947" t="str">
            <v>Boeing/Leonardo</v>
          </cell>
          <cell r="M7947" t="str">
            <v>Boeing/Leonardo MH139</v>
          </cell>
        </row>
        <row r="7948">
          <cell r="A7948">
            <v>122</v>
          </cell>
          <cell r="B7948">
            <v>795</v>
          </cell>
          <cell r="C7948" t="str">
            <v>122#795</v>
          </cell>
          <cell r="D7948">
            <v>111607</v>
          </cell>
          <cell r="E7948">
            <v>2</v>
          </cell>
          <cell r="F7948" t="str">
            <v>A</v>
          </cell>
          <cell r="G7948" t="str">
            <v>A</v>
          </cell>
          <cell r="H7948" t="str">
            <v/>
          </cell>
          <cell r="I7948" t="str">
            <v/>
          </cell>
          <cell r="J7948" t="str">
            <v/>
          </cell>
          <cell r="K7948" t="str">
            <v>Helicopter</v>
          </cell>
          <cell r="L7948" t="str">
            <v>NHIndustries</v>
          </cell>
          <cell r="M7948" t="str">
            <v>NHIndustries NATO Frigate Helicopter</v>
          </cell>
        </row>
        <row r="7949">
          <cell r="A7949">
            <v>638</v>
          </cell>
          <cell r="B7949">
            <v>795</v>
          </cell>
          <cell r="C7949" t="str">
            <v>638#795</v>
          </cell>
          <cell r="D7949">
            <v>111607</v>
          </cell>
          <cell r="E7949">
            <v>2</v>
          </cell>
          <cell r="F7949" t="str">
            <v>A</v>
          </cell>
          <cell r="G7949" t="str">
            <v>A</v>
          </cell>
          <cell r="H7949" t="str">
            <v/>
          </cell>
          <cell r="I7949" t="str">
            <v/>
          </cell>
          <cell r="J7949" t="str">
            <v/>
          </cell>
          <cell r="K7949" t="str">
            <v>Helicopter</v>
          </cell>
          <cell r="L7949" t="str">
            <v>NHIndustries</v>
          </cell>
          <cell r="M7949" t="str">
            <v>NHIndustries Tactical Transport Helicopter</v>
          </cell>
        </row>
        <row r="7950">
          <cell r="A7950">
            <v>123</v>
          </cell>
          <cell r="B7950">
            <v>795</v>
          </cell>
          <cell r="C7950" t="str">
            <v>123#795</v>
          </cell>
          <cell r="D7950">
            <v>111607</v>
          </cell>
          <cell r="E7950">
            <v>2</v>
          </cell>
          <cell r="F7950" t="str">
            <v>A</v>
          </cell>
          <cell r="G7950" t="str">
            <v>A</v>
          </cell>
          <cell r="H7950" t="str">
            <v/>
          </cell>
          <cell r="I7950" t="str">
            <v/>
          </cell>
          <cell r="J7950" t="str">
            <v/>
          </cell>
          <cell r="K7950" t="str">
            <v>Helicopter</v>
          </cell>
          <cell r="L7950" t="str">
            <v>NHIndustries</v>
          </cell>
          <cell r="M7950" t="str">
            <v>NHIndustries Tactical Transport Helicopter</v>
          </cell>
        </row>
        <row r="7951">
          <cell r="A7951">
            <v>182</v>
          </cell>
          <cell r="B7951">
            <v>795</v>
          </cell>
          <cell r="C7951" t="str">
            <v>182#795</v>
          </cell>
          <cell r="D7951">
            <v>111607</v>
          </cell>
          <cell r="E7951">
            <v>2</v>
          </cell>
          <cell r="F7951" t="str">
            <v>A</v>
          </cell>
          <cell r="G7951" t="str">
            <v>A</v>
          </cell>
          <cell r="H7951" t="str">
            <v/>
          </cell>
          <cell r="I7951" t="str">
            <v/>
          </cell>
          <cell r="J7951" t="str">
            <v/>
          </cell>
          <cell r="K7951" t="str">
            <v>Helicopter</v>
          </cell>
          <cell r="L7951" t="str">
            <v>Bell</v>
          </cell>
          <cell r="M7951" t="str">
            <v>Bell OH-58D Kiowa</v>
          </cell>
        </row>
        <row r="7952">
          <cell r="A7952">
            <v>92</v>
          </cell>
          <cell r="B7952">
            <v>795</v>
          </cell>
          <cell r="C7952" t="str">
            <v>92#795</v>
          </cell>
          <cell r="D7952">
            <v>111607</v>
          </cell>
          <cell r="E7952">
            <v>2</v>
          </cell>
          <cell r="F7952" t="str">
            <v>A</v>
          </cell>
          <cell r="G7952" t="str">
            <v>A</v>
          </cell>
          <cell r="H7952" t="str">
            <v/>
          </cell>
          <cell r="I7952" t="str">
            <v/>
          </cell>
          <cell r="J7952" t="str">
            <v/>
          </cell>
          <cell r="K7952" t="str">
            <v>Helicopter</v>
          </cell>
          <cell r="L7952" t="str">
            <v>Bell</v>
          </cell>
          <cell r="M7952" t="str">
            <v>Bell AH-1Z Viper</v>
          </cell>
        </row>
        <row r="7953">
          <cell r="A7953">
            <v>98</v>
          </cell>
          <cell r="B7953">
            <v>795</v>
          </cell>
          <cell r="C7953" t="str">
            <v>98#795</v>
          </cell>
          <cell r="D7953">
            <v>111607</v>
          </cell>
          <cell r="E7953">
            <v>2</v>
          </cell>
          <cell r="F7953" t="str">
            <v>A</v>
          </cell>
          <cell r="G7953" t="str">
            <v>A</v>
          </cell>
          <cell r="H7953" t="str">
            <v/>
          </cell>
          <cell r="I7953" t="str">
            <v/>
          </cell>
          <cell r="J7953" t="str">
            <v/>
          </cell>
          <cell r="K7953" t="str">
            <v>Helicopter</v>
          </cell>
          <cell r="L7953" t="str">
            <v>Boeing</v>
          </cell>
          <cell r="M7953" t="str">
            <v>Boeing AH-64 Apache</v>
          </cell>
        </row>
        <row r="7954">
          <cell r="A7954">
            <v>578</v>
          </cell>
          <cell r="B7954">
            <v>795</v>
          </cell>
          <cell r="C7954" t="str">
            <v>578#795</v>
          </cell>
          <cell r="D7954">
            <v>111607</v>
          </cell>
          <cell r="E7954">
            <v>2</v>
          </cell>
          <cell r="F7954" t="str">
            <v>A</v>
          </cell>
          <cell r="G7954" t="str">
            <v>A</v>
          </cell>
          <cell r="H7954" t="str">
            <v/>
          </cell>
          <cell r="I7954" t="str">
            <v/>
          </cell>
          <cell r="J7954" t="str">
            <v/>
          </cell>
          <cell r="K7954" t="str">
            <v>Fighters and Jet Trainers</v>
          </cell>
          <cell r="L7954" t="str">
            <v>Aero Vodochody</v>
          </cell>
          <cell r="M7954" t="str">
            <v>Aero Vodochody L-39NG</v>
          </cell>
        </row>
        <row r="7955">
          <cell r="A7955">
            <v>675</v>
          </cell>
          <cell r="B7955">
            <v>795</v>
          </cell>
          <cell r="C7955" t="str">
            <v>675#795</v>
          </cell>
          <cell r="D7955">
            <v>111607</v>
          </cell>
          <cell r="E7955">
            <v>2</v>
          </cell>
          <cell r="F7955" t="str">
            <v>A</v>
          </cell>
          <cell r="G7955" t="str">
            <v>A</v>
          </cell>
          <cell r="H7955" t="str">
            <v/>
          </cell>
          <cell r="I7955" t="str">
            <v/>
          </cell>
          <cell r="J7955" t="str">
            <v/>
          </cell>
          <cell r="K7955" t="str">
            <v>Fighters and Jet Trainers</v>
          </cell>
          <cell r="L7955" t="str">
            <v>AIDC</v>
          </cell>
          <cell r="M7955" t="str">
            <v>AIDC T-5</v>
          </cell>
        </row>
        <row r="7956">
          <cell r="A7956">
            <v>171</v>
          </cell>
          <cell r="B7956">
            <v>795</v>
          </cell>
          <cell r="C7956" t="str">
            <v>171#795</v>
          </cell>
          <cell r="D7956">
            <v>111607</v>
          </cell>
          <cell r="E7956">
            <v>2</v>
          </cell>
          <cell r="F7956" t="str">
            <v>A</v>
          </cell>
          <cell r="G7956" t="str">
            <v>A</v>
          </cell>
          <cell r="H7956" t="str">
            <v/>
          </cell>
          <cell r="I7956" t="str">
            <v/>
          </cell>
          <cell r="J7956" t="str">
            <v/>
          </cell>
          <cell r="K7956" t="str">
            <v>Fighters and Jet Trainers</v>
          </cell>
          <cell r="L7956" t="str">
            <v>FMA</v>
          </cell>
          <cell r="M7956" t="str">
            <v>FMA IA 63 Pampa</v>
          </cell>
        </row>
        <row r="7957">
          <cell r="A7957">
            <v>167</v>
          </cell>
          <cell r="B7957">
            <v>795</v>
          </cell>
          <cell r="C7957" t="str">
            <v>167#795</v>
          </cell>
          <cell r="D7957">
            <v>111607</v>
          </cell>
          <cell r="E7957">
            <v>2</v>
          </cell>
          <cell r="F7957" t="str">
            <v>A</v>
          </cell>
          <cell r="G7957" t="str">
            <v>A</v>
          </cell>
          <cell r="H7957">
            <v>50000</v>
          </cell>
          <cell r="I7957">
            <v>1.23214</v>
          </cell>
          <cell r="J7957" t="str">
            <v/>
          </cell>
          <cell r="K7957" t="str">
            <v>Fighters and Jet Trainers</v>
          </cell>
          <cell r="L7957" t="str">
            <v>BAE</v>
          </cell>
          <cell r="M7957" t="str">
            <v>BAE Systems Hawk</v>
          </cell>
        </row>
        <row r="7958">
          <cell r="A7958">
            <v>174</v>
          </cell>
          <cell r="B7958">
            <v>795</v>
          </cell>
          <cell r="C7958" t="str">
            <v>174#795</v>
          </cell>
          <cell r="D7958">
            <v>111607</v>
          </cell>
          <cell r="E7958">
            <v>2</v>
          </cell>
          <cell r="F7958" t="str">
            <v>A</v>
          </cell>
          <cell r="G7958" t="str">
            <v>A</v>
          </cell>
          <cell r="H7958" t="str">
            <v/>
          </cell>
          <cell r="I7958" t="str">
            <v/>
          </cell>
          <cell r="J7958" t="str">
            <v/>
          </cell>
          <cell r="K7958" t="str">
            <v>Fighters and Jet Trainers</v>
          </cell>
          <cell r="L7958" t="str">
            <v>HAL</v>
          </cell>
          <cell r="M7958" t="str">
            <v>HAL HJT-36 Sitara</v>
          </cell>
        </row>
        <row r="7959">
          <cell r="A7959">
            <v>173</v>
          </cell>
          <cell r="B7959">
            <v>795</v>
          </cell>
          <cell r="C7959" t="str">
            <v>173#795</v>
          </cell>
          <cell r="D7959">
            <v>111607</v>
          </cell>
          <cell r="E7959">
            <v>2</v>
          </cell>
          <cell r="F7959" t="str">
            <v>A</v>
          </cell>
          <cell r="G7959" t="str">
            <v>A</v>
          </cell>
          <cell r="H7959" t="str">
            <v/>
          </cell>
          <cell r="I7959" t="str">
            <v/>
          </cell>
          <cell r="J7959" t="str">
            <v/>
          </cell>
          <cell r="K7959" t="str">
            <v>Fighters and Jet Trainers</v>
          </cell>
          <cell r="L7959" t="str">
            <v>Hongdu</v>
          </cell>
          <cell r="M7959" t="str">
            <v>Hongdu K-8</v>
          </cell>
        </row>
        <row r="7960">
          <cell r="A7960">
            <v>165</v>
          </cell>
          <cell r="B7960">
            <v>795</v>
          </cell>
          <cell r="C7960" t="str">
            <v>165#795</v>
          </cell>
          <cell r="D7960">
            <v>111607</v>
          </cell>
          <cell r="E7960">
            <v>2</v>
          </cell>
          <cell r="F7960" t="str">
            <v>A</v>
          </cell>
          <cell r="G7960" t="str">
            <v>A</v>
          </cell>
          <cell r="H7960" t="str">
            <v/>
          </cell>
          <cell r="I7960" t="str">
            <v/>
          </cell>
          <cell r="J7960" t="str">
            <v/>
          </cell>
          <cell r="K7960" t="str">
            <v>Fighters and Jet Trainers</v>
          </cell>
          <cell r="L7960" t="str">
            <v>Aermacchi</v>
          </cell>
          <cell r="M7960" t="str">
            <v>Aermacchi M-345</v>
          </cell>
        </row>
        <row r="7961">
          <cell r="A7961">
            <v>166</v>
          </cell>
          <cell r="B7961">
            <v>795</v>
          </cell>
          <cell r="C7961" t="str">
            <v>166#795</v>
          </cell>
          <cell r="D7961">
            <v>111607</v>
          </cell>
          <cell r="E7961">
            <v>2</v>
          </cell>
          <cell r="F7961" t="str">
            <v>A</v>
          </cell>
          <cell r="G7961" t="str">
            <v>A</v>
          </cell>
          <cell r="H7961" t="str">
            <v/>
          </cell>
          <cell r="I7961" t="str">
            <v/>
          </cell>
          <cell r="J7961" t="str">
            <v/>
          </cell>
          <cell r="K7961" t="str">
            <v>Fighters and Jet Trainers</v>
          </cell>
          <cell r="L7961" t="str">
            <v>Aermacchi</v>
          </cell>
          <cell r="M7961" t="str">
            <v>Aermacchi M-346</v>
          </cell>
        </row>
        <row r="7962">
          <cell r="A7962">
            <v>168</v>
          </cell>
          <cell r="B7962">
            <v>795</v>
          </cell>
          <cell r="C7962" t="str">
            <v>168#795</v>
          </cell>
          <cell r="D7962">
            <v>111607</v>
          </cell>
          <cell r="E7962">
            <v>2</v>
          </cell>
          <cell r="F7962" t="str">
            <v>A</v>
          </cell>
          <cell r="G7962" t="str">
            <v>A</v>
          </cell>
          <cell r="H7962" t="str">
            <v/>
          </cell>
          <cell r="I7962" t="str">
            <v/>
          </cell>
          <cell r="J7962" t="str">
            <v/>
          </cell>
          <cell r="K7962" t="str">
            <v>Fighters and Jet Trainers</v>
          </cell>
          <cell r="L7962" t="str">
            <v>McDonnell Douglas</v>
          </cell>
          <cell r="M7962" t="str">
            <v>McDonnell Douglas T-45 Goshawk</v>
          </cell>
        </row>
        <row r="7963">
          <cell r="A7963">
            <v>143</v>
          </cell>
          <cell r="B7963">
            <v>795</v>
          </cell>
          <cell r="C7963" t="str">
            <v>143#795</v>
          </cell>
          <cell r="D7963">
            <v>111607</v>
          </cell>
          <cell r="E7963">
            <v>2</v>
          </cell>
          <cell r="F7963" t="str">
            <v>A</v>
          </cell>
          <cell r="G7963" t="str">
            <v>A</v>
          </cell>
          <cell r="H7963" t="str">
            <v/>
          </cell>
          <cell r="I7963" t="str">
            <v/>
          </cell>
          <cell r="J7963" t="str">
            <v/>
          </cell>
          <cell r="K7963" t="str">
            <v>Fighters and Jet Trainers</v>
          </cell>
          <cell r="L7963" t="str">
            <v>HAL</v>
          </cell>
          <cell r="M7963" t="str">
            <v>HAL Tejas</v>
          </cell>
        </row>
        <row r="7964">
          <cell r="A7964">
            <v>175</v>
          </cell>
          <cell r="B7964">
            <v>795</v>
          </cell>
          <cell r="C7964" t="str">
            <v>175#795</v>
          </cell>
          <cell r="D7964">
            <v>111607</v>
          </cell>
          <cell r="E7964">
            <v>2</v>
          </cell>
          <cell r="F7964" t="str">
            <v>A</v>
          </cell>
          <cell r="G7964" t="str">
            <v>A</v>
          </cell>
          <cell r="H7964" t="str">
            <v/>
          </cell>
          <cell r="I7964" t="str">
            <v/>
          </cell>
          <cell r="J7964" t="str">
            <v/>
          </cell>
          <cell r="K7964" t="str">
            <v>Turboprop Trainers / Light Attack</v>
          </cell>
          <cell r="L7964" t="str">
            <v>KAI</v>
          </cell>
          <cell r="M7964" t="str">
            <v>KAI KT-1 Woongbi</v>
          </cell>
        </row>
        <row r="7965">
          <cell r="A7965">
            <v>306</v>
          </cell>
          <cell r="B7965">
            <v>795</v>
          </cell>
          <cell r="C7965" t="str">
            <v>306#795</v>
          </cell>
          <cell r="D7965">
            <v>111607</v>
          </cell>
          <cell r="E7965">
            <v>2</v>
          </cell>
          <cell r="F7965" t="str">
            <v>A</v>
          </cell>
          <cell r="G7965" t="str">
            <v>A</v>
          </cell>
          <cell r="H7965" t="str">
            <v/>
          </cell>
          <cell r="I7965" t="str">
            <v/>
          </cell>
          <cell r="J7965" t="str">
            <v/>
          </cell>
          <cell r="K7965" t="str">
            <v>Turboprop Trainers / Light Attack</v>
          </cell>
          <cell r="L7965" t="str">
            <v>TAI</v>
          </cell>
          <cell r="M7965" t="str">
            <v>TAI Hürkus</v>
          </cell>
        </row>
        <row r="7966">
          <cell r="A7966">
            <v>169</v>
          </cell>
          <cell r="B7966">
            <v>795</v>
          </cell>
          <cell r="C7966" t="str">
            <v>169#795</v>
          </cell>
          <cell r="D7966">
            <v>111607</v>
          </cell>
          <cell r="E7966">
            <v>2</v>
          </cell>
          <cell r="F7966" t="str">
            <v>A</v>
          </cell>
          <cell r="G7966" t="str">
            <v>A</v>
          </cell>
          <cell r="H7966" t="str">
            <v/>
          </cell>
          <cell r="I7966" t="str">
            <v/>
          </cell>
          <cell r="J7966" t="str">
            <v/>
          </cell>
          <cell r="K7966" t="str">
            <v>Turboprop Trainers / Light Attack</v>
          </cell>
          <cell r="L7966" t="str">
            <v>Beechcraft</v>
          </cell>
          <cell r="M7966" t="str">
            <v>Beechcraft T-6 Texan II</v>
          </cell>
        </row>
        <row r="7967">
          <cell r="A7967">
            <v>172</v>
          </cell>
          <cell r="B7967">
            <v>795</v>
          </cell>
          <cell r="C7967" t="str">
            <v>172#795</v>
          </cell>
          <cell r="D7967">
            <v>111607</v>
          </cell>
          <cell r="E7967">
            <v>2</v>
          </cell>
          <cell r="F7967" t="str">
            <v>A</v>
          </cell>
          <cell r="G7967" t="str">
            <v>A</v>
          </cell>
          <cell r="H7967" t="str">
            <v/>
          </cell>
          <cell r="I7967" t="str">
            <v/>
          </cell>
          <cell r="J7967" t="str">
            <v/>
          </cell>
          <cell r="K7967" t="str">
            <v>Turboprop Trainers / Light Attack</v>
          </cell>
          <cell r="L7967" t="str">
            <v>Grob</v>
          </cell>
          <cell r="M7967" t="str">
            <v>Grob G 120TP</v>
          </cell>
        </row>
        <row r="7968">
          <cell r="A7968">
            <v>677</v>
          </cell>
          <cell r="B7968">
            <v>795</v>
          </cell>
          <cell r="C7968" t="str">
            <v>677#795</v>
          </cell>
          <cell r="D7968">
            <v>111607</v>
          </cell>
          <cell r="E7968">
            <v>2</v>
          </cell>
          <cell r="F7968" t="str">
            <v>A</v>
          </cell>
          <cell r="G7968" t="str">
            <v>A</v>
          </cell>
          <cell r="H7968" t="str">
            <v/>
          </cell>
          <cell r="I7968" t="str">
            <v/>
          </cell>
          <cell r="J7968" t="str">
            <v/>
          </cell>
          <cell r="K7968" t="str">
            <v>Turboprop Trainers / Light Attack</v>
          </cell>
          <cell r="L7968" t="str">
            <v>HAL</v>
          </cell>
          <cell r="M7968" t="str">
            <v>HAL HHT-40</v>
          </cell>
        </row>
        <row r="7969">
          <cell r="A7969">
            <v>227</v>
          </cell>
          <cell r="B7969">
            <v>795</v>
          </cell>
          <cell r="C7969" t="str">
            <v>227#795</v>
          </cell>
          <cell r="D7969">
            <v>111607</v>
          </cell>
          <cell r="E7969">
            <v>2</v>
          </cell>
          <cell r="F7969" t="str">
            <v>A</v>
          </cell>
          <cell r="G7969" t="str">
            <v>A</v>
          </cell>
          <cell r="H7969" t="str">
            <v/>
          </cell>
          <cell r="I7969" t="str">
            <v/>
          </cell>
          <cell r="J7969" t="str">
            <v/>
          </cell>
          <cell r="K7969" t="str">
            <v>Turboprop Trainers / Light Attack</v>
          </cell>
          <cell r="L7969" t="str">
            <v>Other Turboprop trainers</v>
          </cell>
          <cell r="M7969" t="str">
            <v>Other Turboprop trainers/light attack</v>
          </cell>
        </row>
        <row r="7970">
          <cell r="A7970">
            <v>177</v>
          </cell>
          <cell r="B7970">
            <v>795</v>
          </cell>
          <cell r="C7970" t="str">
            <v>177#795</v>
          </cell>
          <cell r="D7970">
            <v>111607</v>
          </cell>
          <cell r="E7970">
            <v>2</v>
          </cell>
          <cell r="F7970" t="str">
            <v>A</v>
          </cell>
          <cell r="G7970" t="str">
            <v>A</v>
          </cell>
          <cell r="H7970" t="str">
            <v/>
          </cell>
          <cell r="I7970" t="str">
            <v/>
          </cell>
          <cell r="J7970" t="str">
            <v/>
          </cell>
          <cell r="K7970" t="str">
            <v>Turboprop Trainers / Light Attack</v>
          </cell>
          <cell r="L7970" t="str">
            <v>Pilatus</v>
          </cell>
          <cell r="M7970" t="str">
            <v>Pilatus PC-7 Mk II</v>
          </cell>
        </row>
        <row r="7971">
          <cell r="A7971">
            <v>178</v>
          </cell>
          <cell r="B7971">
            <v>795</v>
          </cell>
          <cell r="C7971" t="str">
            <v>178#795</v>
          </cell>
          <cell r="D7971">
            <v>111607</v>
          </cell>
          <cell r="E7971">
            <v>2</v>
          </cell>
          <cell r="F7971" t="str">
            <v>A</v>
          </cell>
          <cell r="G7971" t="str">
            <v>A</v>
          </cell>
          <cell r="H7971" t="str">
            <v/>
          </cell>
          <cell r="I7971" t="str">
            <v/>
          </cell>
          <cell r="J7971" t="str">
            <v/>
          </cell>
          <cell r="K7971" t="str">
            <v>Turboprop Trainers / Light Attack</v>
          </cell>
          <cell r="L7971" t="str">
            <v>Pilatus</v>
          </cell>
          <cell r="M7971" t="str">
            <v>Pilatus PC-9/PC-21</v>
          </cell>
        </row>
        <row r="7972">
          <cell r="A7972">
            <v>170</v>
          </cell>
          <cell r="B7972">
            <v>795</v>
          </cell>
          <cell r="C7972" t="str">
            <v>170#795</v>
          </cell>
          <cell r="D7972">
            <v>111607</v>
          </cell>
          <cell r="E7972">
            <v>2</v>
          </cell>
          <cell r="F7972" t="str">
            <v>A</v>
          </cell>
          <cell r="G7972" t="str">
            <v>A</v>
          </cell>
          <cell r="H7972" t="str">
            <v/>
          </cell>
          <cell r="I7972" t="str">
            <v/>
          </cell>
          <cell r="J7972" t="str">
            <v/>
          </cell>
          <cell r="K7972" t="str">
            <v>Turboprop Trainers / Light Attack</v>
          </cell>
          <cell r="L7972" t="str">
            <v>Embraer</v>
          </cell>
          <cell r="M7972" t="str">
            <v>Embraer EMB 312/314 Tucano</v>
          </cell>
        </row>
        <row r="7973">
          <cell r="A7973">
            <v>905</v>
          </cell>
          <cell r="B7973">
            <v>795</v>
          </cell>
          <cell r="C7973" t="str">
            <v>905#795</v>
          </cell>
          <cell r="D7973">
            <v>139508</v>
          </cell>
          <cell r="E7973">
            <v>1</v>
          </cell>
          <cell r="F7973" t="str">
            <v>B</v>
          </cell>
          <cell r="G7973" t="str">
            <v>B (125% A) [$111,607]</v>
          </cell>
          <cell r="H7973" t="str">
            <v/>
          </cell>
          <cell r="I7973" t="str">
            <v/>
          </cell>
          <cell r="J7973" t="str">
            <v/>
          </cell>
          <cell r="K7973" t="str">
            <v>UAV</v>
          </cell>
          <cell r="L7973" t="str">
            <v>Other</v>
          </cell>
          <cell r="M7973" t="str">
            <v>Other CUAV</v>
          </cell>
        </row>
        <row r="7974">
          <cell r="A7974">
            <v>901</v>
          </cell>
          <cell r="B7974">
            <v>795</v>
          </cell>
          <cell r="C7974" t="str">
            <v>901#795</v>
          </cell>
          <cell r="D7974">
            <v>139508</v>
          </cell>
          <cell r="E7974">
            <v>1</v>
          </cell>
          <cell r="F7974" t="str">
            <v>B</v>
          </cell>
          <cell r="G7974" t="str">
            <v>B (125% A) [$111,607]</v>
          </cell>
          <cell r="H7974" t="str">
            <v/>
          </cell>
          <cell r="I7974" t="str">
            <v/>
          </cell>
          <cell r="J7974" t="str">
            <v/>
          </cell>
          <cell r="K7974" t="str">
            <v>UAV</v>
          </cell>
          <cell r="L7974" t="str">
            <v>Bayraktar</v>
          </cell>
          <cell r="M7974" t="str">
            <v>Bayraktar TB-2</v>
          </cell>
        </row>
        <row r="7975">
          <cell r="A7975">
            <v>449</v>
          </cell>
          <cell r="B7975">
            <v>795</v>
          </cell>
          <cell r="C7975" t="str">
            <v>449#795</v>
          </cell>
          <cell r="D7975">
            <v>139508</v>
          </cell>
          <cell r="E7975">
            <v>1</v>
          </cell>
          <cell r="F7975" t="str">
            <v>B</v>
          </cell>
          <cell r="G7975" t="str">
            <v>B (125% A) [$111,607]</v>
          </cell>
          <cell r="H7975" t="str">
            <v/>
          </cell>
          <cell r="I7975" t="str">
            <v/>
          </cell>
          <cell r="J7975" t="str">
            <v/>
          </cell>
          <cell r="K7975" t="str">
            <v>UAV</v>
          </cell>
          <cell r="L7975" t="str">
            <v>MQ-4C</v>
          </cell>
          <cell r="M7975" t="str">
            <v>MQ-4C Triton</v>
          </cell>
        </row>
        <row r="7976">
          <cell r="A7976">
            <v>450</v>
          </cell>
          <cell r="B7976">
            <v>795</v>
          </cell>
          <cell r="C7976" t="str">
            <v>450#795</v>
          </cell>
          <cell r="D7976">
            <v>139508</v>
          </cell>
          <cell r="E7976">
            <v>1</v>
          </cell>
          <cell r="F7976" t="str">
            <v>B</v>
          </cell>
          <cell r="G7976" t="str">
            <v>B (125% A) [$111,607]</v>
          </cell>
          <cell r="H7976" t="str">
            <v/>
          </cell>
          <cell r="I7976" t="str">
            <v/>
          </cell>
          <cell r="J7976" t="str">
            <v/>
          </cell>
          <cell r="K7976" t="str">
            <v>UAV</v>
          </cell>
          <cell r="L7976" t="str">
            <v>MQ-9</v>
          </cell>
          <cell r="M7976" t="str">
            <v>MQ-9 Reaper</v>
          </cell>
        </row>
        <row r="7977">
          <cell r="A7977">
            <v>902</v>
          </cell>
          <cell r="B7977">
            <v>795</v>
          </cell>
          <cell r="C7977" t="str">
            <v>902#795</v>
          </cell>
          <cell r="D7977">
            <v>139508</v>
          </cell>
          <cell r="E7977">
            <v>1</v>
          </cell>
          <cell r="F7977" t="str">
            <v>B</v>
          </cell>
          <cell r="G7977" t="str">
            <v>B (125% A) [$111,607]</v>
          </cell>
          <cell r="H7977" t="str">
            <v/>
          </cell>
          <cell r="I7977" t="str">
            <v/>
          </cell>
          <cell r="J7977" t="str">
            <v/>
          </cell>
          <cell r="K7977" t="str">
            <v>UAV</v>
          </cell>
          <cell r="L7977" t="str">
            <v>Other MALE/HALE</v>
          </cell>
          <cell r="M7977" t="str">
            <v>Other MALE/HALE</v>
          </cell>
        </row>
        <row r="7978">
          <cell r="A7978">
            <v>452</v>
          </cell>
          <cell r="B7978">
            <v>795</v>
          </cell>
          <cell r="C7978" t="str">
            <v>452#795</v>
          </cell>
          <cell r="D7978">
            <v>139508</v>
          </cell>
          <cell r="E7978">
            <v>1</v>
          </cell>
          <cell r="F7978" t="str">
            <v>B</v>
          </cell>
          <cell r="G7978" t="str">
            <v>B (125% A) [$111,607]</v>
          </cell>
          <cell r="H7978" t="str">
            <v/>
          </cell>
          <cell r="I7978" t="str">
            <v/>
          </cell>
          <cell r="J7978" t="str">
            <v/>
          </cell>
          <cell r="K7978" t="str">
            <v>UAV</v>
          </cell>
          <cell r="L7978" t="str">
            <v>RQ-4A</v>
          </cell>
          <cell r="M7978" t="str">
            <v>RQ-4A Global Hawk</v>
          </cell>
        </row>
        <row r="7979">
          <cell r="A7979">
            <v>907</v>
          </cell>
          <cell r="B7979">
            <v>795</v>
          </cell>
          <cell r="C7979" t="str">
            <v>907#795</v>
          </cell>
          <cell r="D7979">
            <v>139508</v>
          </cell>
          <cell r="E7979">
            <v>1</v>
          </cell>
          <cell r="F7979" t="str">
            <v>B</v>
          </cell>
          <cell r="G7979" t="str">
            <v>B (125% A) [$111,607]</v>
          </cell>
          <cell r="H7979" t="str">
            <v/>
          </cell>
          <cell r="I7979" t="str">
            <v/>
          </cell>
          <cell r="J7979" t="str">
            <v/>
          </cell>
          <cell r="K7979" t="str">
            <v>UAV</v>
          </cell>
          <cell r="L7979" t="str">
            <v>Other TUAV</v>
          </cell>
          <cell r="M7979" t="str">
            <v>Other TUAV</v>
          </cell>
        </row>
        <row r="7980">
          <cell r="A7980">
            <v>906</v>
          </cell>
          <cell r="B7980">
            <v>795</v>
          </cell>
          <cell r="C7980" t="str">
            <v>906#795</v>
          </cell>
          <cell r="D7980">
            <v>139508</v>
          </cell>
          <cell r="E7980">
            <v>1</v>
          </cell>
          <cell r="F7980" t="str">
            <v>B</v>
          </cell>
          <cell r="G7980" t="str">
            <v>B (125% A) [$111,607]</v>
          </cell>
          <cell r="H7980" t="str">
            <v/>
          </cell>
          <cell r="I7980" t="str">
            <v/>
          </cell>
          <cell r="J7980" t="str">
            <v/>
          </cell>
          <cell r="K7980" t="str">
            <v>UAV</v>
          </cell>
          <cell r="L7980" t="str">
            <v>RQ-7</v>
          </cell>
          <cell r="M7980" t="str">
            <v>RQ-7 Shadow</v>
          </cell>
        </row>
        <row r="7981">
          <cell r="A7981">
            <v>903</v>
          </cell>
          <cell r="B7981">
            <v>795</v>
          </cell>
          <cell r="C7981" t="str">
            <v>903#795</v>
          </cell>
          <cell r="D7981">
            <v>139508</v>
          </cell>
          <cell r="E7981">
            <v>1</v>
          </cell>
          <cell r="F7981" t="str">
            <v>B</v>
          </cell>
          <cell r="G7981" t="str">
            <v>B (125% A) [$111,607]</v>
          </cell>
          <cell r="H7981" t="str">
            <v/>
          </cell>
          <cell r="I7981" t="str">
            <v/>
          </cell>
          <cell r="J7981" t="str">
            <v/>
          </cell>
          <cell r="K7981" t="str">
            <v>UAV</v>
          </cell>
          <cell r="L7981" t="str">
            <v>MQ-8</v>
          </cell>
          <cell r="M7981" t="str">
            <v>MQ-8</v>
          </cell>
        </row>
        <row r="7982">
          <cell r="A7982">
            <v>904</v>
          </cell>
          <cell r="B7982">
            <v>795</v>
          </cell>
          <cell r="C7982" t="str">
            <v>904#795</v>
          </cell>
          <cell r="D7982">
            <v>139508</v>
          </cell>
          <cell r="E7982">
            <v>1</v>
          </cell>
          <cell r="F7982" t="str">
            <v>B</v>
          </cell>
          <cell r="G7982" t="str">
            <v>B (125% A) [$111,607]</v>
          </cell>
          <cell r="H7982" t="str">
            <v/>
          </cell>
          <cell r="I7982" t="str">
            <v/>
          </cell>
          <cell r="J7982" t="str">
            <v/>
          </cell>
          <cell r="K7982" t="str">
            <v>UAV</v>
          </cell>
          <cell r="L7982" t="str">
            <v>Other</v>
          </cell>
          <cell r="M7982" t="str">
            <v>Other VTUAV</v>
          </cell>
        </row>
        <row r="7983">
          <cell r="A7983">
            <v>673</v>
          </cell>
          <cell r="B7983">
            <v>795</v>
          </cell>
          <cell r="C7983" t="str">
            <v>673#795</v>
          </cell>
          <cell r="D7983">
            <v>146483</v>
          </cell>
          <cell r="E7983">
            <v>1</v>
          </cell>
          <cell r="F7983" t="str">
            <v>C</v>
          </cell>
          <cell r="G7983" t="str">
            <v>C (105% B) [$139,508]</v>
          </cell>
          <cell r="H7983" t="str">
            <v/>
          </cell>
          <cell r="I7983" t="str">
            <v/>
          </cell>
          <cell r="J7983" t="str">
            <v/>
          </cell>
          <cell r="K7983" t="str">
            <v>UAV</v>
          </cell>
          <cell r="L7983" t="str">
            <v>Eurodrone</v>
          </cell>
          <cell r="M7983" t="str">
            <v>Eurodrone</v>
          </cell>
        </row>
        <row r="7984">
          <cell r="A7984">
            <v>637</v>
          </cell>
          <cell r="B7984">
            <v>795</v>
          </cell>
          <cell r="C7984" t="str">
            <v>637#795</v>
          </cell>
          <cell r="D7984">
            <v>223213</v>
          </cell>
          <cell r="E7984">
            <v>2</v>
          </cell>
          <cell r="F7984" t="str">
            <v>D</v>
          </cell>
          <cell r="G7984" t="str">
            <v>D</v>
          </cell>
          <cell r="H7984" t="str">
            <v/>
          </cell>
          <cell r="I7984" t="str">
            <v/>
          </cell>
          <cell r="J7984" t="str">
            <v/>
          </cell>
          <cell r="K7984" t="str">
            <v>Fighters and Jet Trainers</v>
          </cell>
          <cell r="L7984" t="str">
            <v>Boeing</v>
          </cell>
          <cell r="M7984" t="str">
            <v>F-18 A/D</v>
          </cell>
        </row>
        <row r="7985">
          <cell r="A7985">
            <v>140</v>
          </cell>
          <cell r="B7985">
            <v>795</v>
          </cell>
          <cell r="C7985" t="str">
            <v>140#795</v>
          </cell>
          <cell r="D7985">
            <v>223213</v>
          </cell>
          <cell r="E7985">
            <v>2</v>
          </cell>
          <cell r="F7985" t="str">
            <v>D</v>
          </cell>
          <cell r="G7985" t="str">
            <v>D</v>
          </cell>
          <cell r="H7985" t="str">
            <v/>
          </cell>
          <cell r="I7985" t="str">
            <v/>
          </cell>
          <cell r="J7985" t="str">
            <v/>
          </cell>
          <cell r="K7985" t="str">
            <v>Fighters and Jet Trainers</v>
          </cell>
          <cell r="L7985" t="str">
            <v>Boeing</v>
          </cell>
          <cell r="M7985" t="str">
            <v>F-18 Super Hornet</v>
          </cell>
        </row>
        <row r="7986">
          <cell r="A7986">
            <v>148</v>
          </cell>
          <cell r="B7986">
            <v>795</v>
          </cell>
          <cell r="C7986" t="str">
            <v>148#795</v>
          </cell>
          <cell r="D7986">
            <v>223213</v>
          </cell>
          <cell r="E7986">
            <v>2</v>
          </cell>
          <cell r="F7986" t="str">
            <v>D</v>
          </cell>
          <cell r="G7986" t="str">
            <v>D</v>
          </cell>
          <cell r="H7986" t="str">
            <v/>
          </cell>
          <cell r="I7986" t="str">
            <v/>
          </cell>
          <cell r="J7986" t="str">
            <v/>
          </cell>
          <cell r="K7986" t="str">
            <v>Fighters and Jet Trainers</v>
          </cell>
          <cell r="L7986" t="str">
            <v>Saab</v>
          </cell>
          <cell r="M7986" t="str">
            <v>Saab JAS 39 Gripen</v>
          </cell>
        </row>
        <row r="7987">
          <cell r="A7987">
            <v>584</v>
          </cell>
          <cell r="B7987">
            <v>795</v>
          </cell>
          <cell r="C7987" t="str">
            <v>584#795</v>
          </cell>
          <cell r="D7987">
            <v>223213</v>
          </cell>
          <cell r="E7987">
            <v>2</v>
          </cell>
          <cell r="F7987" t="str">
            <v>D</v>
          </cell>
          <cell r="G7987" t="str">
            <v>D</v>
          </cell>
          <cell r="H7987" t="str">
            <v/>
          </cell>
          <cell r="I7987" t="str">
            <v/>
          </cell>
          <cell r="J7987" t="str">
            <v/>
          </cell>
          <cell r="K7987" t="str">
            <v>Fighters and Jet Trainers</v>
          </cell>
          <cell r="L7987" t="str">
            <v>KAI</v>
          </cell>
          <cell r="M7987" t="str">
            <v>KAI KF-21</v>
          </cell>
        </row>
        <row r="7988">
          <cell r="A7988">
            <v>176</v>
          </cell>
          <cell r="B7988">
            <v>795</v>
          </cell>
          <cell r="C7988" t="str">
            <v>176#795</v>
          </cell>
          <cell r="D7988">
            <v>223213</v>
          </cell>
          <cell r="E7988">
            <v>2</v>
          </cell>
          <cell r="F7988" t="str">
            <v>D</v>
          </cell>
          <cell r="G7988" t="str">
            <v>D</v>
          </cell>
          <cell r="H7988" t="str">
            <v/>
          </cell>
          <cell r="I7988" t="str">
            <v/>
          </cell>
          <cell r="J7988" t="str">
            <v/>
          </cell>
          <cell r="K7988" t="str">
            <v>Fighters and Jet Trainers</v>
          </cell>
          <cell r="L7988" t="str">
            <v>KAI</v>
          </cell>
          <cell r="M7988" t="str">
            <v>KAI T-50 Golden Eagle</v>
          </cell>
        </row>
        <row r="7989">
          <cell r="A7989">
            <v>147</v>
          </cell>
          <cell r="B7989">
            <v>795</v>
          </cell>
          <cell r="C7989" t="str">
            <v>147#795</v>
          </cell>
          <cell r="D7989">
            <v>223213</v>
          </cell>
          <cell r="E7989">
            <v>2</v>
          </cell>
          <cell r="F7989" t="str">
            <v>D</v>
          </cell>
          <cell r="G7989" t="str">
            <v>D</v>
          </cell>
          <cell r="H7989" t="str">
            <v/>
          </cell>
          <cell r="I7989" t="str">
            <v/>
          </cell>
          <cell r="J7989" t="str">
            <v/>
          </cell>
          <cell r="K7989" t="str">
            <v>Fighters and Jet Trainers</v>
          </cell>
          <cell r="L7989" t="str">
            <v>Mitsubishi</v>
          </cell>
          <cell r="M7989" t="str">
            <v>Mitsubishi F-2</v>
          </cell>
        </row>
        <row r="7990">
          <cell r="A7990">
            <v>585</v>
          </cell>
          <cell r="B7990">
            <v>795</v>
          </cell>
          <cell r="C7990" t="str">
            <v>585#795</v>
          </cell>
          <cell r="D7990">
            <v>223213</v>
          </cell>
          <cell r="E7990">
            <v>2</v>
          </cell>
          <cell r="F7990" t="str">
            <v>D</v>
          </cell>
          <cell r="G7990" t="str">
            <v>D</v>
          </cell>
          <cell r="H7990" t="str">
            <v/>
          </cell>
          <cell r="I7990" t="str">
            <v/>
          </cell>
          <cell r="J7990" t="str">
            <v/>
          </cell>
          <cell r="K7990" t="str">
            <v>Fighters and Jet Trainers</v>
          </cell>
          <cell r="L7990" t="str">
            <v>TAI</v>
          </cell>
          <cell r="M7990" t="str">
            <v>TAI TF-X</v>
          </cell>
        </row>
        <row r="7991">
          <cell r="A7991">
            <v>149</v>
          </cell>
          <cell r="B7991">
            <v>795</v>
          </cell>
          <cell r="C7991" t="str">
            <v>149#795</v>
          </cell>
          <cell r="D7991">
            <v>223213</v>
          </cell>
          <cell r="E7991">
            <v>2</v>
          </cell>
          <cell r="F7991" t="str">
            <v>D</v>
          </cell>
          <cell r="G7991" t="str">
            <v>D</v>
          </cell>
          <cell r="H7991" t="str">
            <v/>
          </cell>
          <cell r="I7991" t="str">
            <v/>
          </cell>
          <cell r="J7991" t="str">
            <v/>
          </cell>
          <cell r="K7991" t="str">
            <v>Fighters and Jet Trainers</v>
          </cell>
          <cell r="L7991" t="str">
            <v>Northrop Grumman</v>
          </cell>
          <cell r="M7991" t="str">
            <v>Northrop Grumman B-21 Raider</v>
          </cell>
        </row>
        <row r="7992">
          <cell r="A7992">
            <v>145</v>
          </cell>
          <cell r="B7992">
            <v>795</v>
          </cell>
          <cell r="C7992" t="str">
            <v>145#795</v>
          </cell>
          <cell r="D7992">
            <v>223213</v>
          </cell>
          <cell r="E7992">
            <v>2</v>
          </cell>
          <cell r="F7992" t="str">
            <v>D</v>
          </cell>
          <cell r="G7992" t="str">
            <v>D</v>
          </cell>
          <cell r="H7992" t="str">
            <v/>
          </cell>
          <cell r="I7992" t="str">
            <v/>
          </cell>
          <cell r="J7992" t="str">
            <v/>
          </cell>
          <cell r="K7992" t="str">
            <v>Fighters and Jet Trainers</v>
          </cell>
          <cell r="L7992" t="str">
            <v>Lockheed Martin</v>
          </cell>
          <cell r="M7992" t="str">
            <v>Lockheed Martin F-22 Raptor</v>
          </cell>
        </row>
        <row r="7993">
          <cell r="A7993">
            <v>643</v>
          </cell>
          <cell r="B7993">
            <v>795</v>
          </cell>
          <cell r="C7993" t="str">
            <v>643#795</v>
          </cell>
          <cell r="D7993">
            <v>223213</v>
          </cell>
          <cell r="E7993">
            <v>2</v>
          </cell>
          <cell r="F7993" t="str">
            <v>D</v>
          </cell>
          <cell r="G7993" t="str">
            <v>D</v>
          </cell>
          <cell r="H7993" t="str">
            <v/>
          </cell>
          <cell r="I7993" t="str">
            <v/>
          </cell>
          <cell r="J7993" t="str">
            <v/>
          </cell>
          <cell r="K7993" t="str">
            <v>Fighters and Jet Trainers</v>
          </cell>
          <cell r="L7993" t="str">
            <v>BAES/Leonardo</v>
          </cell>
          <cell r="M7993" t="str">
            <v>BAES/Leonardo Tempest</v>
          </cell>
        </row>
        <row r="7994">
          <cell r="A7994">
            <v>179</v>
          </cell>
          <cell r="B7994">
            <v>795</v>
          </cell>
          <cell r="C7994" t="str">
            <v>179#795</v>
          </cell>
          <cell r="D7994">
            <v>223213</v>
          </cell>
          <cell r="E7994">
            <v>2</v>
          </cell>
          <cell r="F7994" t="str">
            <v>D</v>
          </cell>
          <cell r="G7994" t="str">
            <v>D</v>
          </cell>
          <cell r="H7994" t="str">
            <v/>
          </cell>
          <cell r="I7994" t="str">
            <v/>
          </cell>
          <cell r="J7994" t="str">
            <v/>
          </cell>
          <cell r="K7994" t="str">
            <v>Fighters and Jet Trainers</v>
          </cell>
          <cell r="L7994" t="str">
            <v>Boeing</v>
          </cell>
          <cell r="M7994" t="str">
            <v>Boeing T-7</v>
          </cell>
        </row>
        <row r="7995">
          <cell r="A7995">
            <v>141</v>
          </cell>
          <cell r="B7995">
            <v>795</v>
          </cell>
          <cell r="C7995" t="str">
            <v>141#795</v>
          </cell>
          <cell r="D7995">
            <v>223213</v>
          </cell>
          <cell r="E7995">
            <v>2</v>
          </cell>
          <cell r="F7995" t="str">
            <v>D</v>
          </cell>
          <cell r="G7995" t="str">
            <v>D</v>
          </cell>
          <cell r="H7995" t="str">
            <v/>
          </cell>
          <cell r="I7995" t="str">
            <v/>
          </cell>
          <cell r="J7995" t="str">
            <v/>
          </cell>
          <cell r="K7995" t="str">
            <v>Fighters and Jet Trainers</v>
          </cell>
          <cell r="L7995" t="str">
            <v>Dassault</v>
          </cell>
          <cell r="M7995" t="str">
            <v>Dassault Rafale</v>
          </cell>
        </row>
        <row r="7996">
          <cell r="A7996">
            <v>142</v>
          </cell>
          <cell r="B7996">
            <v>795</v>
          </cell>
          <cell r="C7996" t="str">
            <v>142#795</v>
          </cell>
          <cell r="D7996">
            <v>223213</v>
          </cell>
          <cell r="E7996">
            <v>2</v>
          </cell>
          <cell r="F7996" t="str">
            <v>D</v>
          </cell>
          <cell r="G7996" t="str">
            <v>D</v>
          </cell>
          <cell r="H7996" t="str">
            <v/>
          </cell>
          <cell r="I7996" t="str">
            <v/>
          </cell>
          <cell r="J7996" t="str">
            <v/>
          </cell>
          <cell r="K7996" t="str">
            <v>Fighters and Jet Trainers</v>
          </cell>
          <cell r="L7996" t="str">
            <v>Eurofighter</v>
          </cell>
          <cell r="M7996" t="str">
            <v>Eurofighter Typhoon</v>
          </cell>
        </row>
        <row r="7997">
          <cell r="A7997">
            <v>505</v>
          </cell>
          <cell r="B7997">
            <v>795</v>
          </cell>
          <cell r="C7997" t="str">
            <v>505#795</v>
          </cell>
          <cell r="D7997">
            <v>223213</v>
          </cell>
          <cell r="E7997">
            <v>2</v>
          </cell>
          <cell r="F7997" t="str">
            <v>D</v>
          </cell>
          <cell r="G7997" t="str">
            <v>D</v>
          </cell>
          <cell r="H7997" t="str">
            <v/>
          </cell>
          <cell r="I7997" t="str">
            <v/>
          </cell>
          <cell r="J7997" t="str">
            <v/>
          </cell>
          <cell r="K7997" t="str">
            <v>Fighters and Jet Trainers</v>
          </cell>
          <cell r="L7997" t="str">
            <v>McDonnell Douglas</v>
          </cell>
          <cell r="M7997" t="str">
            <v>McDonnell Douglas F-15 Eagle</v>
          </cell>
        </row>
        <row r="7998">
          <cell r="A7998">
            <v>144</v>
          </cell>
          <cell r="B7998">
            <v>795</v>
          </cell>
          <cell r="C7998" t="str">
            <v>144#795</v>
          </cell>
          <cell r="D7998">
            <v>244139</v>
          </cell>
          <cell r="E7998">
            <v>2</v>
          </cell>
          <cell r="F7998" t="str">
            <v>E</v>
          </cell>
          <cell r="G7998" t="str">
            <v>E</v>
          </cell>
          <cell r="H7998" t="str">
            <v/>
          </cell>
          <cell r="I7998" t="str">
            <v/>
          </cell>
          <cell r="J7998" t="str">
            <v/>
          </cell>
          <cell r="K7998" t="str">
            <v>Fighters and Jet Trainers</v>
          </cell>
          <cell r="L7998" t="str">
            <v>General Dynamics</v>
          </cell>
          <cell r="M7998" t="str">
            <v>General Dynamics F-16 Fighting Falcon</v>
          </cell>
        </row>
        <row r="7999">
          <cell r="A7999">
            <v>506</v>
          </cell>
          <cell r="B7999">
            <v>795</v>
          </cell>
          <cell r="C7999" t="str">
            <v>506#795</v>
          </cell>
          <cell r="D7999">
            <v>244139</v>
          </cell>
          <cell r="E7999">
            <v>2</v>
          </cell>
          <cell r="F7999" t="str">
            <v>E</v>
          </cell>
          <cell r="G7999" t="str">
            <v>E</v>
          </cell>
          <cell r="H7999" t="str">
            <v/>
          </cell>
          <cell r="I7999" t="str">
            <v/>
          </cell>
          <cell r="J7999" t="str">
            <v/>
          </cell>
          <cell r="K7999" t="str">
            <v>Fighters and Jet Trainers</v>
          </cell>
          <cell r="L7999" t="str">
            <v>General Dynamics</v>
          </cell>
          <cell r="M7999" t="str">
            <v>General Dynamics F-16 Fighting Falcon</v>
          </cell>
        </row>
        <row r="8000">
          <cell r="A8000">
            <v>139</v>
          </cell>
          <cell r="B8000">
            <v>795</v>
          </cell>
          <cell r="C8000" t="str">
            <v>139#795</v>
          </cell>
          <cell r="D8000">
            <v>244139</v>
          </cell>
          <cell r="E8000">
            <v>2</v>
          </cell>
          <cell r="F8000" t="str">
            <v>E</v>
          </cell>
          <cell r="G8000" t="str">
            <v>E</v>
          </cell>
          <cell r="H8000" t="str">
            <v/>
          </cell>
          <cell r="I8000" t="str">
            <v/>
          </cell>
          <cell r="J8000" t="str">
            <v/>
          </cell>
          <cell r="K8000" t="str">
            <v>Fighters and Jet Trainers</v>
          </cell>
          <cell r="L8000" t="str">
            <v>McDonnell Douglas</v>
          </cell>
          <cell r="M8000" t="str">
            <v>McDonnell Douglas F-15 Eagle</v>
          </cell>
        </row>
        <row r="8001">
          <cell r="A8001">
            <v>146</v>
          </cell>
          <cell r="B8001">
            <v>795</v>
          </cell>
          <cell r="C8001" t="str">
            <v>146#795</v>
          </cell>
          <cell r="D8001">
            <v>279016</v>
          </cell>
          <cell r="E8001">
            <v>2</v>
          </cell>
          <cell r="F8001" t="str">
            <v>F</v>
          </cell>
          <cell r="G8001" t="str">
            <v>F</v>
          </cell>
          <cell r="H8001">
            <v>200000</v>
          </cell>
          <cell r="I8001">
            <v>0.39507999999999999</v>
          </cell>
          <cell r="J8001" t="str">
            <v/>
          </cell>
          <cell r="K8001" t="str">
            <v>Fighters and Jet Trainers</v>
          </cell>
          <cell r="L8001" t="str">
            <v>Lockheed Martin</v>
          </cell>
          <cell r="M8001" t="str">
            <v>Lockheed Martin F-35 Lightning II</v>
          </cell>
        </row>
        <row r="8002">
          <cell r="A8002">
            <v>637</v>
          </cell>
          <cell r="B8002">
            <v>796</v>
          </cell>
          <cell r="C8002" t="str">
            <v>637#796</v>
          </cell>
          <cell r="D8002">
            <v>193869</v>
          </cell>
          <cell r="E8002">
            <v>1</v>
          </cell>
          <cell r="F8002" t="str">
            <v>A</v>
          </cell>
          <cell r="G8002" t="str">
            <v>A</v>
          </cell>
          <cell r="H8002" t="str">
            <v/>
          </cell>
          <cell r="I8002" t="str">
            <v/>
          </cell>
          <cell r="J8002" t="str">
            <v/>
          </cell>
          <cell r="K8002" t="str">
            <v>Fighters and Jet Trainers</v>
          </cell>
          <cell r="L8002" t="str">
            <v>Boeing</v>
          </cell>
          <cell r="M8002" t="str">
            <v>F-18 A/D</v>
          </cell>
        </row>
        <row r="8003">
          <cell r="A8003">
            <v>140</v>
          </cell>
          <cell r="B8003">
            <v>796</v>
          </cell>
          <cell r="C8003" t="str">
            <v>140#796</v>
          </cell>
          <cell r="D8003">
            <v>193869</v>
          </cell>
          <cell r="E8003">
            <v>1</v>
          </cell>
          <cell r="F8003" t="str">
            <v>A</v>
          </cell>
          <cell r="G8003" t="str">
            <v>A</v>
          </cell>
          <cell r="H8003" t="str">
            <v/>
          </cell>
          <cell r="I8003" t="str">
            <v/>
          </cell>
          <cell r="J8003" t="str">
            <v/>
          </cell>
          <cell r="K8003" t="str">
            <v>Fighters and Jet Trainers</v>
          </cell>
          <cell r="L8003" t="str">
            <v>Boeing</v>
          </cell>
          <cell r="M8003" t="str">
            <v>F-18 Super Hornet</v>
          </cell>
        </row>
        <row r="8004">
          <cell r="A8004">
            <v>148</v>
          </cell>
          <cell r="B8004">
            <v>796</v>
          </cell>
          <cell r="C8004" t="str">
            <v>148#796</v>
          </cell>
          <cell r="D8004">
            <v>193869</v>
          </cell>
          <cell r="E8004">
            <v>1</v>
          </cell>
          <cell r="F8004" t="str">
            <v>A</v>
          </cell>
          <cell r="G8004" t="str">
            <v>A</v>
          </cell>
          <cell r="H8004" t="str">
            <v/>
          </cell>
          <cell r="I8004" t="str">
            <v/>
          </cell>
          <cell r="J8004" t="str">
            <v/>
          </cell>
          <cell r="K8004" t="str">
            <v>Fighters and Jet Trainers</v>
          </cell>
          <cell r="L8004" t="str">
            <v>Saab</v>
          </cell>
          <cell r="M8004" t="str">
            <v>Saab JAS 39 Gripen</v>
          </cell>
        </row>
        <row r="8005">
          <cell r="A8005">
            <v>584</v>
          </cell>
          <cell r="B8005">
            <v>796</v>
          </cell>
          <cell r="C8005" t="str">
            <v>584#796</v>
          </cell>
          <cell r="D8005">
            <v>193869</v>
          </cell>
          <cell r="E8005">
            <v>1</v>
          </cell>
          <cell r="F8005" t="str">
            <v>A</v>
          </cell>
          <cell r="G8005" t="str">
            <v>A</v>
          </cell>
          <cell r="H8005" t="str">
            <v/>
          </cell>
          <cell r="I8005" t="str">
            <v/>
          </cell>
          <cell r="J8005" t="str">
            <v/>
          </cell>
          <cell r="K8005" t="str">
            <v>Fighters and Jet Trainers</v>
          </cell>
          <cell r="L8005" t="str">
            <v>KAI</v>
          </cell>
          <cell r="M8005" t="str">
            <v>KAI KF-21</v>
          </cell>
        </row>
        <row r="8006">
          <cell r="A8006">
            <v>176</v>
          </cell>
          <cell r="B8006">
            <v>796</v>
          </cell>
          <cell r="C8006" t="str">
            <v>176#796</v>
          </cell>
          <cell r="D8006">
            <v>193869</v>
          </cell>
          <cell r="E8006">
            <v>1</v>
          </cell>
          <cell r="F8006" t="str">
            <v>A</v>
          </cell>
          <cell r="G8006" t="str">
            <v>A</v>
          </cell>
          <cell r="H8006" t="str">
            <v/>
          </cell>
          <cell r="I8006" t="str">
            <v/>
          </cell>
          <cell r="J8006" t="str">
            <v/>
          </cell>
          <cell r="K8006" t="str">
            <v>Fighters and Jet Trainers</v>
          </cell>
          <cell r="L8006" t="str">
            <v>KAI</v>
          </cell>
          <cell r="M8006" t="str">
            <v>KAI T-50 Golden Eagle</v>
          </cell>
        </row>
        <row r="8007">
          <cell r="A8007">
            <v>147</v>
          </cell>
          <cell r="B8007">
            <v>796</v>
          </cell>
          <cell r="C8007" t="str">
            <v>147#796</v>
          </cell>
          <cell r="D8007">
            <v>193869</v>
          </cell>
          <cell r="E8007">
            <v>1</v>
          </cell>
          <cell r="F8007" t="str">
            <v>A</v>
          </cell>
          <cell r="G8007" t="str">
            <v>A</v>
          </cell>
          <cell r="H8007" t="str">
            <v/>
          </cell>
          <cell r="I8007" t="str">
            <v/>
          </cell>
          <cell r="J8007" t="str">
            <v/>
          </cell>
          <cell r="K8007" t="str">
            <v>Fighters and Jet Trainers</v>
          </cell>
          <cell r="L8007" t="str">
            <v>Mitsubishi</v>
          </cell>
          <cell r="M8007" t="str">
            <v>Mitsubishi F-2</v>
          </cell>
        </row>
        <row r="8008">
          <cell r="A8008">
            <v>585</v>
          </cell>
          <cell r="B8008">
            <v>796</v>
          </cell>
          <cell r="C8008" t="str">
            <v>585#796</v>
          </cell>
          <cell r="D8008">
            <v>193869</v>
          </cell>
          <cell r="E8008">
            <v>1</v>
          </cell>
          <cell r="F8008" t="str">
            <v>A</v>
          </cell>
          <cell r="G8008" t="str">
            <v>A</v>
          </cell>
          <cell r="H8008" t="str">
            <v/>
          </cell>
          <cell r="I8008" t="str">
            <v/>
          </cell>
          <cell r="J8008" t="str">
            <v/>
          </cell>
          <cell r="K8008" t="str">
            <v>Fighters and Jet Trainers</v>
          </cell>
          <cell r="L8008" t="str">
            <v>TAI</v>
          </cell>
          <cell r="M8008" t="str">
            <v>TAI TF-X</v>
          </cell>
        </row>
        <row r="8009">
          <cell r="A8009">
            <v>149</v>
          </cell>
          <cell r="B8009">
            <v>796</v>
          </cell>
          <cell r="C8009" t="str">
            <v>149#796</v>
          </cell>
          <cell r="D8009">
            <v>193869</v>
          </cell>
          <cell r="E8009">
            <v>1</v>
          </cell>
          <cell r="F8009" t="str">
            <v>A</v>
          </cell>
          <cell r="G8009" t="str">
            <v>A</v>
          </cell>
          <cell r="H8009" t="str">
            <v/>
          </cell>
          <cell r="I8009" t="str">
            <v/>
          </cell>
          <cell r="J8009" t="str">
            <v/>
          </cell>
          <cell r="K8009" t="str">
            <v>Fighters and Jet Trainers</v>
          </cell>
          <cell r="L8009" t="str">
            <v>Northrop Grumman</v>
          </cell>
          <cell r="M8009" t="str">
            <v>Northrop Grumman B-21 Raider</v>
          </cell>
        </row>
        <row r="8010">
          <cell r="A8010">
            <v>145</v>
          </cell>
          <cell r="B8010">
            <v>796</v>
          </cell>
          <cell r="C8010" t="str">
            <v>145#796</v>
          </cell>
          <cell r="D8010">
            <v>193869</v>
          </cell>
          <cell r="E8010">
            <v>1</v>
          </cell>
          <cell r="F8010" t="str">
            <v>A</v>
          </cell>
          <cell r="G8010" t="str">
            <v>A</v>
          </cell>
          <cell r="H8010" t="str">
            <v/>
          </cell>
          <cell r="I8010" t="str">
            <v/>
          </cell>
          <cell r="J8010" t="str">
            <v/>
          </cell>
          <cell r="K8010" t="str">
            <v>Fighters and Jet Trainers</v>
          </cell>
          <cell r="L8010" t="str">
            <v>Lockheed Martin</v>
          </cell>
          <cell r="M8010" t="str">
            <v>Lockheed Martin F-22 Raptor</v>
          </cell>
        </row>
        <row r="8011">
          <cell r="A8011">
            <v>643</v>
          </cell>
          <cell r="B8011">
            <v>796</v>
          </cell>
          <cell r="C8011" t="str">
            <v>643#796</v>
          </cell>
          <cell r="D8011">
            <v>193869</v>
          </cell>
          <cell r="E8011">
            <v>1</v>
          </cell>
          <cell r="F8011" t="str">
            <v>A</v>
          </cell>
          <cell r="G8011" t="str">
            <v>A</v>
          </cell>
          <cell r="H8011" t="str">
            <v/>
          </cell>
          <cell r="I8011" t="str">
            <v/>
          </cell>
          <cell r="J8011" t="str">
            <v/>
          </cell>
          <cell r="K8011" t="str">
            <v>Fighters and Jet Trainers</v>
          </cell>
          <cell r="L8011" t="str">
            <v>BAES/Leonardo</v>
          </cell>
          <cell r="M8011" t="str">
            <v>BAES/Leonardo Tempest</v>
          </cell>
        </row>
        <row r="8012">
          <cell r="A8012">
            <v>179</v>
          </cell>
          <cell r="B8012">
            <v>796</v>
          </cell>
          <cell r="C8012" t="str">
            <v>179#796</v>
          </cell>
          <cell r="D8012">
            <v>193869</v>
          </cell>
          <cell r="E8012">
            <v>1</v>
          </cell>
          <cell r="F8012" t="str">
            <v>A</v>
          </cell>
          <cell r="G8012" t="str">
            <v>A</v>
          </cell>
          <cell r="H8012" t="str">
            <v/>
          </cell>
          <cell r="I8012" t="str">
            <v/>
          </cell>
          <cell r="J8012" t="str">
            <v/>
          </cell>
          <cell r="K8012" t="str">
            <v>Fighters and Jet Trainers</v>
          </cell>
          <cell r="L8012" t="str">
            <v>Boeing</v>
          </cell>
          <cell r="M8012" t="str">
            <v>Boeing T-7</v>
          </cell>
        </row>
        <row r="8013">
          <cell r="A8013">
            <v>141</v>
          </cell>
          <cell r="B8013">
            <v>796</v>
          </cell>
          <cell r="C8013" t="str">
            <v>141#796</v>
          </cell>
          <cell r="D8013">
            <v>193869</v>
          </cell>
          <cell r="E8013">
            <v>1</v>
          </cell>
          <cell r="F8013" t="str">
            <v>A</v>
          </cell>
          <cell r="G8013" t="str">
            <v>A</v>
          </cell>
          <cell r="H8013" t="str">
            <v/>
          </cell>
          <cell r="I8013" t="str">
            <v/>
          </cell>
          <cell r="J8013" t="str">
            <v/>
          </cell>
          <cell r="K8013" t="str">
            <v>Fighters and Jet Trainers</v>
          </cell>
          <cell r="L8013" t="str">
            <v>Dassault</v>
          </cell>
          <cell r="M8013" t="str">
            <v>Dassault Rafale</v>
          </cell>
        </row>
        <row r="8014">
          <cell r="A8014">
            <v>142</v>
          </cell>
          <cell r="B8014">
            <v>796</v>
          </cell>
          <cell r="C8014" t="str">
            <v>142#796</v>
          </cell>
          <cell r="D8014">
            <v>193869</v>
          </cell>
          <cell r="E8014">
            <v>1</v>
          </cell>
          <cell r="F8014" t="str">
            <v>A</v>
          </cell>
          <cell r="G8014" t="str">
            <v>A</v>
          </cell>
          <cell r="H8014" t="str">
            <v/>
          </cell>
          <cell r="I8014" t="str">
            <v/>
          </cell>
          <cell r="J8014" t="str">
            <v/>
          </cell>
          <cell r="K8014" t="str">
            <v>Fighters and Jet Trainers</v>
          </cell>
          <cell r="L8014" t="str">
            <v>Eurofighter</v>
          </cell>
          <cell r="M8014" t="str">
            <v>Eurofighter Typhoon</v>
          </cell>
        </row>
        <row r="8015">
          <cell r="A8015">
            <v>505</v>
          </cell>
          <cell r="B8015">
            <v>796</v>
          </cell>
          <cell r="C8015" t="str">
            <v>505#796</v>
          </cell>
          <cell r="D8015">
            <v>193869</v>
          </cell>
          <cell r="E8015">
            <v>1</v>
          </cell>
          <cell r="F8015" t="str">
            <v>A</v>
          </cell>
          <cell r="G8015" t="str">
            <v>A</v>
          </cell>
          <cell r="H8015" t="str">
            <v/>
          </cell>
          <cell r="I8015" t="str">
            <v/>
          </cell>
          <cell r="J8015" t="str">
            <v/>
          </cell>
          <cell r="K8015" t="str">
            <v>Fighters and Jet Trainers</v>
          </cell>
          <cell r="L8015" t="str">
            <v>McDonnell Douglas</v>
          </cell>
          <cell r="M8015" t="str">
            <v>McDonnell Douglas F-15 Eagle</v>
          </cell>
        </row>
        <row r="8016">
          <cell r="A8016">
            <v>144</v>
          </cell>
          <cell r="B8016">
            <v>796</v>
          </cell>
          <cell r="C8016" t="str">
            <v>144#796</v>
          </cell>
          <cell r="D8016">
            <v>226867</v>
          </cell>
          <cell r="E8016">
            <v>1</v>
          </cell>
          <cell r="F8016" t="str">
            <v>B</v>
          </cell>
          <cell r="G8016" t="str">
            <v>B</v>
          </cell>
          <cell r="H8016" t="str">
            <v/>
          </cell>
          <cell r="I8016" t="str">
            <v/>
          </cell>
          <cell r="J8016" t="str">
            <v/>
          </cell>
          <cell r="K8016" t="str">
            <v>Fighters and Jet Trainers</v>
          </cell>
          <cell r="L8016" t="str">
            <v>General Dynamics</v>
          </cell>
          <cell r="M8016" t="str">
            <v>General Dynamics F-16 Fighting Falcon</v>
          </cell>
        </row>
        <row r="8017">
          <cell r="A8017">
            <v>506</v>
          </cell>
          <cell r="B8017">
            <v>796</v>
          </cell>
          <cell r="C8017" t="str">
            <v>506#796</v>
          </cell>
          <cell r="D8017">
            <v>226867</v>
          </cell>
          <cell r="E8017">
            <v>1</v>
          </cell>
          <cell r="F8017" t="str">
            <v>B</v>
          </cell>
          <cell r="G8017" t="str">
            <v>B</v>
          </cell>
          <cell r="H8017" t="str">
            <v/>
          </cell>
          <cell r="I8017" t="str">
            <v/>
          </cell>
          <cell r="J8017" t="str">
            <v/>
          </cell>
          <cell r="K8017" t="str">
            <v>Fighters and Jet Trainers</v>
          </cell>
          <cell r="L8017" t="str">
            <v>General Dynamics</v>
          </cell>
          <cell r="M8017" t="str">
            <v>General Dynamics F-16 Fighting Falcon</v>
          </cell>
        </row>
        <row r="8018">
          <cell r="A8018">
            <v>139</v>
          </cell>
          <cell r="B8018">
            <v>796</v>
          </cell>
          <cell r="C8018" t="str">
            <v>139#796</v>
          </cell>
          <cell r="D8018">
            <v>226867</v>
          </cell>
          <cell r="E8018">
            <v>1</v>
          </cell>
          <cell r="F8018" t="str">
            <v>B</v>
          </cell>
          <cell r="G8018" t="str">
            <v>B</v>
          </cell>
          <cell r="H8018" t="str">
            <v/>
          </cell>
          <cell r="I8018" t="str">
            <v/>
          </cell>
          <cell r="J8018" t="str">
            <v/>
          </cell>
          <cell r="K8018" t="str">
            <v>Fighters and Jet Trainers</v>
          </cell>
          <cell r="L8018" t="str">
            <v>McDonnell Douglas</v>
          </cell>
          <cell r="M8018" t="str">
            <v>McDonnell Douglas F-15 Eagle</v>
          </cell>
        </row>
        <row r="8019">
          <cell r="A8019">
            <v>146</v>
          </cell>
          <cell r="B8019">
            <v>796</v>
          </cell>
          <cell r="C8019" t="str">
            <v>146#796</v>
          </cell>
          <cell r="D8019">
            <v>247492</v>
          </cell>
          <cell r="E8019">
            <v>1</v>
          </cell>
          <cell r="F8019" t="str">
            <v>C</v>
          </cell>
          <cell r="G8019" t="str">
            <v>C</v>
          </cell>
          <cell r="H8019">
            <v>300000</v>
          </cell>
          <cell r="I8019">
            <v>-0.17502666666666666</v>
          </cell>
          <cell r="J8019" t="str">
            <v/>
          </cell>
          <cell r="K8019" t="str">
            <v>Fighters and Jet Trainers</v>
          </cell>
          <cell r="L8019" t="str">
            <v>Lockheed Martin</v>
          </cell>
          <cell r="M8019" t="str">
            <v>Lockheed Martin F-35 Lightning II</v>
          </cell>
        </row>
        <row r="8020">
          <cell r="A8020">
            <v>637</v>
          </cell>
          <cell r="B8020">
            <v>797</v>
          </cell>
          <cell r="C8020" t="str">
            <v>637#797</v>
          </cell>
          <cell r="D8020">
            <v>69041</v>
          </cell>
          <cell r="E8020">
            <v>1</v>
          </cell>
          <cell r="F8020" t="str">
            <v>A</v>
          </cell>
          <cell r="G8020" t="str">
            <v>A</v>
          </cell>
          <cell r="H8020" t="str">
            <v/>
          </cell>
          <cell r="I8020" t="str">
            <v/>
          </cell>
          <cell r="J8020" t="str">
            <v/>
          </cell>
          <cell r="K8020" t="str">
            <v>Fighters and Jet Trainers</v>
          </cell>
          <cell r="L8020" t="str">
            <v>Boeing</v>
          </cell>
          <cell r="M8020" t="str">
            <v>F-18 A/D</v>
          </cell>
        </row>
        <row r="8021">
          <cell r="A8021">
            <v>140</v>
          </cell>
          <cell r="B8021">
            <v>797</v>
          </cell>
          <cell r="C8021" t="str">
            <v>140#797</v>
          </cell>
          <cell r="D8021">
            <v>69041</v>
          </cell>
          <cell r="E8021">
            <v>1</v>
          </cell>
          <cell r="F8021" t="str">
            <v>A</v>
          </cell>
          <cell r="G8021" t="str">
            <v>A</v>
          </cell>
          <cell r="H8021" t="str">
            <v/>
          </cell>
          <cell r="I8021" t="str">
            <v/>
          </cell>
          <cell r="J8021" t="str">
            <v/>
          </cell>
          <cell r="K8021" t="str">
            <v>Fighters and Jet Trainers</v>
          </cell>
          <cell r="L8021" t="str">
            <v>Boeing</v>
          </cell>
          <cell r="M8021" t="str">
            <v>F-18 Super Hornet</v>
          </cell>
        </row>
        <row r="8022">
          <cell r="A8022">
            <v>148</v>
          </cell>
          <cell r="B8022">
            <v>797</v>
          </cell>
          <cell r="C8022" t="str">
            <v>148#797</v>
          </cell>
          <cell r="D8022">
            <v>69041</v>
          </cell>
          <cell r="E8022">
            <v>1</v>
          </cell>
          <cell r="F8022" t="str">
            <v>A</v>
          </cell>
          <cell r="G8022" t="str">
            <v>A</v>
          </cell>
          <cell r="H8022" t="str">
            <v/>
          </cell>
          <cell r="I8022" t="str">
            <v/>
          </cell>
          <cell r="J8022" t="str">
            <v/>
          </cell>
          <cell r="K8022" t="str">
            <v>Fighters and Jet Trainers</v>
          </cell>
          <cell r="L8022" t="str">
            <v>Saab</v>
          </cell>
          <cell r="M8022" t="str">
            <v>Saab JAS 39 Gripen</v>
          </cell>
        </row>
        <row r="8023">
          <cell r="A8023">
            <v>584</v>
          </cell>
          <cell r="B8023">
            <v>797</v>
          </cell>
          <cell r="C8023" t="str">
            <v>584#797</v>
          </cell>
          <cell r="D8023">
            <v>69041</v>
          </cell>
          <cell r="E8023">
            <v>1</v>
          </cell>
          <cell r="F8023" t="str">
            <v>A</v>
          </cell>
          <cell r="G8023" t="str">
            <v>A</v>
          </cell>
          <cell r="H8023" t="str">
            <v/>
          </cell>
          <cell r="I8023" t="str">
            <v/>
          </cell>
          <cell r="J8023" t="str">
            <v/>
          </cell>
          <cell r="K8023" t="str">
            <v>Fighters and Jet Trainers</v>
          </cell>
          <cell r="L8023" t="str">
            <v>KAI</v>
          </cell>
          <cell r="M8023" t="str">
            <v>KAI KF-21</v>
          </cell>
        </row>
        <row r="8024">
          <cell r="A8024">
            <v>176</v>
          </cell>
          <cell r="B8024">
            <v>797</v>
          </cell>
          <cell r="C8024" t="str">
            <v>176#797</v>
          </cell>
          <cell r="D8024">
            <v>69041</v>
          </cell>
          <cell r="E8024">
            <v>1</v>
          </cell>
          <cell r="F8024" t="str">
            <v>A</v>
          </cell>
          <cell r="G8024" t="str">
            <v>A</v>
          </cell>
          <cell r="H8024" t="str">
            <v/>
          </cell>
          <cell r="I8024" t="str">
            <v/>
          </cell>
          <cell r="J8024" t="str">
            <v/>
          </cell>
          <cell r="K8024" t="str">
            <v>Fighters and Jet Trainers</v>
          </cell>
          <cell r="L8024" t="str">
            <v>KAI</v>
          </cell>
          <cell r="M8024" t="str">
            <v>KAI T-50 Golden Eagle</v>
          </cell>
        </row>
        <row r="8025">
          <cell r="A8025">
            <v>147</v>
          </cell>
          <cell r="B8025">
            <v>797</v>
          </cell>
          <cell r="C8025" t="str">
            <v>147#797</v>
          </cell>
          <cell r="D8025">
            <v>69041</v>
          </cell>
          <cell r="E8025">
            <v>1</v>
          </cell>
          <cell r="F8025" t="str">
            <v>A</v>
          </cell>
          <cell r="G8025" t="str">
            <v>A</v>
          </cell>
          <cell r="H8025" t="str">
            <v/>
          </cell>
          <cell r="I8025" t="str">
            <v/>
          </cell>
          <cell r="J8025" t="str">
            <v/>
          </cell>
          <cell r="K8025" t="str">
            <v>Fighters and Jet Trainers</v>
          </cell>
          <cell r="L8025" t="str">
            <v>Mitsubishi</v>
          </cell>
          <cell r="M8025" t="str">
            <v>Mitsubishi F-2</v>
          </cell>
        </row>
        <row r="8026">
          <cell r="A8026">
            <v>585</v>
          </cell>
          <cell r="B8026">
            <v>797</v>
          </cell>
          <cell r="C8026" t="str">
            <v>585#797</v>
          </cell>
          <cell r="D8026">
            <v>69041</v>
          </cell>
          <cell r="E8026">
            <v>1</v>
          </cell>
          <cell r="F8026" t="str">
            <v>A</v>
          </cell>
          <cell r="G8026" t="str">
            <v>A</v>
          </cell>
          <cell r="H8026" t="str">
            <v/>
          </cell>
          <cell r="I8026" t="str">
            <v/>
          </cell>
          <cell r="J8026" t="str">
            <v/>
          </cell>
          <cell r="K8026" t="str">
            <v>Fighters and Jet Trainers</v>
          </cell>
          <cell r="L8026" t="str">
            <v>TAI</v>
          </cell>
          <cell r="M8026" t="str">
            <v>TAI TF-X</v>
          </cell>
        </row>
        <row r="8027">
          <cell r="A8027">
            <v>149</v>
          </cell>
          <cell r="B8027">
            <v>797</v>
          </cell>
          <cell r="C8027" t="str">
            <v>149#797</v>
          </cell>
          <cell r="D8027">
            <v>69041</v>
          </cell>
          <cell r="E8027">
            <v>1</v>
          </cell>
          <cell r="F8027" t="str">
            <v>A</v>
          </cell>
          <cell r="G8027" t="str">
            <v>A</v>
          </cell>
          <cell r="H8027" t="str">
            <v/>
          </cell>
          <cell r="I8027" t="str">
            <v/>
          </cell>
          <cell r="J8027" t="str">
            <v/>
          </cell>
          <cell r="K8027" t="str">
            <v>Fighters and Jet Trainers</v>
          </cell>
          <cell r="L8027" t="str">
            <v>Northrop Grumman</v>
          </cell>
          <cell r="M8027" t="str">
            <v>Northrop Grumman B-21 Raider</v>
          </cell>
        </row>
        <row r="8028">
          <cell r="A8028">
            <v>145</v>
          </cell>
          <cell r="B8028">
            <v>797</v>
          </cell>
          <cell r="C8028" t="str">
            <v>145#797</v>
          </cell>
          <cell r="D8028">
            <v>69041</v>
          </cell>
          <cell r="E8028">
            <v>1</v>
          </cell>
          <cell r="F8028" t="str">
            <v>A</v>
          </cell>
          <cell r="G8028" t="str">
            <v>A</v>
          </cell>
          <cell r="H8028" t="str">
            <v/>
          </cell>
          <cell r="I8028" t="str">
            <v/>
          </cell>
          <cell r="J8028" t="str">
            <v/>
          </cell>
          <cell r="K8028" t="str">
            <v>Fighters and Jet Trainers</v>
          </cell>
          <cell r="L8028" t="str">
            <v>Lockheed Martin</v>
          </cell>
          <cell r="M8028" t="str">
            <v>Lockheed Martin F-22 Raptor</v>
          </cell>
        </row>
        <row r="8029">
          <cell r="A8029">
            <v>643</v>
          </cell>
          <cell r="B8029">
            <v>797</v>
          </cell>
          <cell r="C8029" t="str">
            <v>643#797</v>
          </cell>
          <cell r="D8029">
            <v>69041</v>
          </cell>
          <cell r="E8029">
            <v>1</v>
          </cell>
          <cell r="F8029" t="str">
            <v>A</v>
          </cell>
          <cell r="G8029" t="str">
            <v>A</v>
          </cell>
          <cell r="H8029" t="str">
            <v/>
          </cell>
          <cell r="I8029" t="str">
            <v/>
          </cell>
          <cell r="J8029" t="str">
            <v/>
          </cell>
          <cell r="K8029" t="str">
            <v>Fighters and Jet Trainers</v>
          </cell>
          <cell r="L8029" t="str">
            <v>BAES/Leonardo</v>
          </cell>
          <cell r="M8029" t="str">
            <v>BAES/Leonardo Tempest</v>
          </cell>
        </row>
        <row r="8030">
          <cell r="A8030">
            <v>179</v>
          </cell>
          <cell r="B8030">
            <v>797</v>
          </cell>
          <cell r="C8030" t="str">
            <v>179#797</v>
          </cell>
          <cell r="D8030">
            <v>69041</v>
          </cell>
          <cell r="E8030">
            <v>1</v>
          </cell>
          <cell r="F8030" t="str">
            <v>A</v>
          </cell>
          <cell r="G8030" t="str">
            <v>A</v>
          </cell>
          <cell r="H8030" t="str">
            <v/>
          </cell>
          <cell r="I8030" t="str">
            <v/>
          </cell>
          <cell r="J8030" t="str">
            <v/>
          </cell>
          <cell r="K8030" t="str">
            <v>Fighters and Jet Trainers</v>
          </cell>
          <cell r="L8030" t="str">
            <v>Boeing</v>
          </cell>
          <cell r="M8030" t="str">
            <v>Boeing T-7</v>
          </cell>
        </row>
        <row r="8031">
          <cell r="A8031">
            <v>141</v>
          </cell>
          <cell r="B8031">
            <v>797</v>
          </cell>
          <cell r="C8031" t="str">
            <v>141#797</v>
          </cell>
          <cell r="D8031">
            <v>69041</v>
          </cell>
          <cell r="E8031">
            <v>1</v>
          </cell>
          <cell r="F8031" t="str">
            <v>A</v>
          </cell>
          <cell r="G8031" t="str">
            <v>A</v>
          </cell>
          <cell r="H8031" t="str">
            <v/>
          </cell>
          <cell r="I8031" t="str">
            <v/>
          </cell>
          <cell r="J8031" t="str">
            <v/>
          </cell>
          <cell r="K8031" t="str">
            <v>Fighters and Jet Trainers</v>
          </cell>
          <cell r="L8031" t="str">
            <v>Dassault</v>
          </cell>
          <cell r="M8031" t="str">
            <v>Dassault Rafale</v>
          </cell>
        </row>
        <row r="8032">
          <cell r="A8032">
            <v>142</v>
          </cell>
          <cell r="B8032">
            <v>797</v>
          </cell>
          <cell r="C8032" t="str">
            <v>142#797</v>
          </cell>
          <cell r="D8032">
            <v>69041</v>
          </cell>
          <cell r="E8032">
            <v>1</v>
          </cell>
          <cell r="F8032" t="str">
            <v>A</v>
          </cell>
          <cell r="G8032" t="str">
            <v>A</v>
          </cell>
          <cell r="H8032" t="str">
            <v/>
          </cell>
          <cell r="I8032" t="str">
            <v/>
          </cell>
          <cell r="J8032" t="str">
            <v/>
          </cell>
          <cell r="K8032" t="str">
            <v>Fighters and Jet Trainers</v>
          </cell>
          <cell r="L8032" t="str">
            <v>Eurofighter</v>
          </cell>
          <cell r="M8032" t="str">
            <v>Eurofighter Typhoon</v>
          </cell>
        </row>
        <row r="8033">
          <cell r="A8033">
            <v>505</v>
          </cell>
          <cell r="B8033">
            <v>797</v>
          </cell>
          <cell r="C8033" t="str">
            <v>505#797</v>
          </cell>
          <cell r="D8033">
            <v>69041</v>
          </cell>
          <cell r="E8033">
            <v>1</v>
          </cell>
          <cell r="F8033" t="str">
            <v>A</v>
          </cell>
          <cell r="G8033" t="str">
            <v>A</v>
          </cell>
          <cell r="H8033" t="str">
            <v/>
          </cell>
          <cell r="I8033" t="str">
            <v/>
          </cell>
          <cell r="J8033" t="str">
            <v/>
          </cell>
          <cell r="K8033" t="str">
            <v>Fighters and Jet Trainers</v>
          </cell>
          <cell r="L8033" t="str">
            <v>McDonnell Douglas</v>
          </cell>
          <cell r="M8033" t="str">
            <v>McDonnell Douglas F-15 Eagle</v>
          </cell>
        </row>
        <row r="8034">
          <cell r="A8034">
            <v>506</v>
          </cell>
          <cell r="B8034">
            <v>797</v>
          </cell>
          <cell r="C8034" t="str">
            <v>506#797</v>
          </cell>
          <cell r="D8034">
            <v>80548</v>
          </cell>
          <cell r="E8034">
            <v>1</v>
          </cell>
          <cell r="F8034" t="str">
            <v>B</v>
          </cell>
          <cell r="G8034" t="str">
            <v>B</v>
          </cell>
          <cell r="H8034" t="str">
            <v/>
          </cell>
          <cell r="I8034" t="str">
            <v/>
          </cell>
          <cell r="J8034" t="str">
            <v/>
          </cell>
          <cell r="K8034" t="str">
            <v>Fighters and Jet Trainers</v>
          </cell>
          <cell r="L8034" t="str">
            <v>General Dynamics</v>
          </cell>
          <cell r="M8034" t="str">
            <v>General Dynamics F-16 Fighting Falcon</v>
          </cell>
        </row>
        <row r="8035">
          <cell r="A8035">
            <v>139</v>
          </cell>
          <cell r="B8035">
            <v>797</v>
          </cell>
          <cell r="C8035" t="str">
            <v>139#797</v>
          </cell>
          <cell r="D8035">
            <v>80548</v>
          </cell>
          <cell r="E8035">
            <v>1</v>
          </cell>
          <cell r="F8035" t="str">
            <v>B</v>
          </cell>
          <cell r="G8035" t="str">
            <v>B</v>
          </cell>
          <cell r="H8035" t="str">
            <v/>
          </cell>
          <cell r="I8035" t="str">
            <v/>
          </cell>
          <cell r="J8035" t="str">
            <v/>
          </cell>
          <cell r="K8035" t="str">
            <v>Fighters and Jet Trainers</v>
          </cell>
          <cell r="L8035" t="str">
            <v>McDonnell Douglas</v>
          </cell>
          <cell r="M8035" t="str">
            <v>McDonnell Douglas F-15 Eagle</v>
          </cell>
        </row>
        <row r="8036">
          <cell r="A8036">
            <v>144</v>
          </cell>
          <cell r="B8036">
            <v>797</v>
          </cell>
          <cell r="C8036" t="str">
            <v>144#797</v>
          </cell>
          <cell r="D8036">
            <v>80548</v>
          </cell>
          <cell r="E8036">
            <v>1</v>
          </cell>
          <cell r="F8036" t="str">
            <v>B</v>
          </cell>
          <cell r="G8036" t="str">
            <v>B</v>
          </cell>
          <cell r="H8036" t="str">
            <v/>
          </cell>
          <cell r="I8036" t="str">
            <v/>
          </cell>
          <cell r="J8036" t="str">
            <v/>
          </cell>
          <cell r="K8036" t="str">
            <v>Fighters and Jet Trainers</v>
          </cell>
          <cell r="L8036" t="str">
            <v>General Dynamics</v>
          </cell>
          <cell r="M8036" t="str">
            <v>General Dynamics F-16 Fighting Falcon</v>
          </cell>
        </row>
        <row r="8037">
          <cell r="A8037">
            <v>146</v>
          </cell>
          <cell r="B8037">
            <v>797</v>
          </cell>
          <cell r="C8037" t="str">
            <v>146#797</v>
          </cell>
          <cell r="D8037">
            <v>86301</v>
          </cell>
          <cell r="E8037">
            <v>1</v>
          </cell>
          <cell r="F8037" t="str">
            <v>C</v>
          </cell>
          <cell r="G8037" t="str">
            <v>C</v>
          </cell>
          <cell r="H8037">
            <v>50000</v>
          </cell>
          <cell r="I8037">
            <v>0.72602</v>
          </cell>
          <cell r="J8037" t="str">
            <v/>
          </cell>
          <cell r="K8037" t="str">
            <v>Fighters and Jet Trainers</v>
          </cell>
          <cell r="L8037" t="str">
            <v>Lockheed Martin</v>
          </cell>
          <cell r="M8037" t="str">
            <v>Lockheed Martin F-35 Lightning II</v>
          </cell>
        </row>
        <row r="8038">
          <cell r="A8038">
            <v>637</v>
          </cell>
          <cell r="B8038">
            <v>798</v>
          </cell>
          <cell r="C8038" t="str">
            <v>637#798</v>
          </cell>
          <cell r="D8038">
            <v>43999</v>
          </cell>
          <cell r="E8038">
            <v>6</v>
          </cell>
          <cell r="F8038" t="str">
            <v>A</v>
          </cell>
          <cell r="G8038" t="str">
            <v>A</v>
          </cell>
          <cell r="H8038" t="str">
            <v/>
          </cell>
          <cell r="I8038" t="str">
            <v/>
          </cell>
          <cell r="J8038" t="str">
            <v/>
          </cell>
          <cell r="K8038" t="str">
            <v>Fighters and Jet Trainers</v>
          </cell>
          <cell r="L8038" t="str">
            <v>Boeing</v>
          </cell>
          <cell r="M8038" t="str">
            <v>F-18 A/D</v>
          </cell>
        </row>
        <row r="8039">
          <cell r="A8039">
            <v>140</v>
          </cell>
          <cell r="B8039">
            <v>798</v>
          </cell>
          <cell r="C8039" t="str">
            <v>140#798</v>
          </cell>
          <cell r="D8039">
            <v>43999</v>
          </cell>
          <cell r="E8039">
            <v>6</v>
          </cell>
          <cell r="F8039" t="str">
            <v>A</v>
          </cell>
          <cell r="G8039" t="str">
            <v>A</v>
          </cell>
          <cell r="H8039" t="str">
            <v/>
          </cell>
          <cell r="I8039" t="str">
            <v/>
          </cell>
          <cell r="J8039" t="str">
            <v/>
          </cell>
          <cell r="K8039" t="str">
            <v>Fighters and Jet Trainers</v>
          </cell>
          <cell r="L8039" t="str">
            <v>Boeing</v>
          </cell>
          <cell r="M8039" t="str">
            <v>F-18 Super Hornet</v>
          </cell>
        </row>
        <row r="8040">
          <cell r="A8040">
            <v>148</v>
          </cell>
          <cell r="B8040">
            <v>798</v>
          </cell>
          <cell r="C8040" t="str">
            <v>148#798</v>
          </cell>
          <cell r="D8040">
            <v>43999</v>
          </cell>
          <cell r="E8040">
            <v>6</v>
          </cell>
          <cell r="F8040" t="str">
            <v>A</v>
          </cell>
          <cell r="G8040" t="str">
            <v>A</v>
          </cell>
          <cell r="H8040" t="str">
            <v/>
          </cell>
          <cell r="I8040" t="str">
            <v/>
          </cell>
          <cell r="J8040" t="str">
            <v/>
          </cell>
          <cell r="K8040" t="str">
            <v>Fighters and Jet Trainers</v>
          </cell>
          <cell r="L8040" t="str">
            <v>Saab</v>
          </cell>
          <cell r="M8040" t="str">
            <v>Saab JAS 39 Gripen</v>
          </cell>
        </row>
        <row r="8041">
          <cell r="A8041">
            <v>584</v>
          </cell>
          <cell r="B8041">
            <v>798</v>
          </cell>
          <cell r="C8041" t="str">
            <v>584#798</v>
          </cell>
          <cell r="D8041">
            <v>43999</v>
          </cell>
          <cell r="E8041">
            <v>6</v>
          </cell>
          <cell r="F8041" t="str">
            <v>A</v>
          </cell>
          <cell r="G8041" t="str">
            <v>A</v>
          </cell>
          <cell r="H8041" t="str">
            <v/>
          </cell>
          <cell r="I8041" t="str">
            <v/>
          </cell>
          <cell r="J8041" t="str">
            <v/>
          </cell>
          <cell r="K8041" t="str">
            <v>Fighters and Jet Trainers</v>
          </cell>
          <cell r="L8041" t="str">
            <v>KAI</v>
          </cell>
          <cell r="M8041" t="str">
            <v>KAI KF-21</v>
          </cell>
        </row>
        <row r="8042">
          <cell r="A8042">
            <v>176</v>
          </cell>
          <cell r="B8042">
            <v>798</v>
          </cell>
          <cell r="C8042" t="str">
            <v>176#798</v>
          </cell>
          <cell r="D8042">
            <v>43999</v>
          </cell>
          <cell r="E8042">
            <v>6</v>
          </cell>
          <cell r="F8042" t="str">
            <v>A</v>
          </cell>
          <cell r="G8042" t="str">
            <v>A</v>
          </cell>
          <cell r="H8042" t="str">
            <v/>
          </cell>
          <cell r="I8042" t="str">
            <v/>
          </cell>
          <cell r="J8042" t="str">
            <v/>
          </cell>
          <cell r="K8042" t="str">
            <v>Fighters and Jet Trainers</v>
          </cell>
          <cell r="L8042" t="str">
            <v>KAI</v>
          </cell>
          <cell r="M8042" t="str">
            <v>KAI T-50 Golden Eagle</v>
          </cell>
        </row>
        <row r="8043">
          <cell r="A8043">
            <v>147</v>
          </cell>
          <cell r="B8043">
            <v>798</v>
          </cell>
          <cell r="C8043" t="str">
            <v>147#798</v>
          </cell>
          <cell r="D8043">
            <v>43999</v>
          </cell>
          <cell r="E8043">
            <v>6</v>
          </cell>
          <cell r="F8043" t="str">
            <v>A</v>
          </cell>
          <cell r="G8043" t="str">
            <v>A</v>
          </cell>
          <cell r="H8043" t="str">
            <v/>
          </cell>
          <cell r="I8043" t="str">
            <v/>
          </cell>
          <cell r="J8043" t="str">
            <v/>
          </cell>
          <cell r="K8043" t="str">
            <v>Fighters and Jet Trainers</v>
          </cell>
          <cell r="L8043" t="str">
            <v>Mitsubishi</v>
          </cell>
          <cell r="M8043" t="str">
            <v>Mitsubishi F-2</v>
          </cell>
        </row>
        <row r="8044">
          <cell r="A8044">
            <v>585</v>
          </cell>
          <cell r="B8044">
            <v>798</v>
          </cell>
          <cell r="C8044" t="str">
            <v>585#798</v>
          </cell>
          <cell r="D8044">
            <v>43999</v>
          </cell>
          <cell r="E8044">
            <v>6</v>
          </cell>
          <cell r="F8044" t="str">
            <v>A</v>
          </cell>
          <cell r="G8044" t="str">
            <v>A</v>
          </cell>
          <cell r="H8044" t="str">
            <v/>
          </cell>
          <cell r="I8044" t="str">
            <v/>
          </cell>
          <cell r="J8044" t="str">
            <v/>
          </cell>
          <cell r="K8044" t="str">
            <v>Fighters and Jet Trainers</v>
          </cell>
          <cell r="L8044" t="str">
            <v>TAI</v>
          </cell>
          <cell r="M8044" t="str">
            <v>TAI TF-X</v>
          </cell>
        </row>
        <row r="8045">
          <cell r="A8045">
            <v>149</v>
          </cell>
          <cell r="B8045">
            <v>798</v>
          </cell>
          <cell r="C8045" t="str">
            <v>149#798</v>
          </cell>
          <cell r="D8045">
            <v>43999</v>
          </cell>
          <cell r="E8045">
            <v>6</v>
          </cell>
          <cell r="F8045" t="str">
            <v>A</v>
          </cell>
          <cell r="G8045" t="str">
            <v>A</v>
          </cell>
          <cell r="H8045" t="str">
            <v/>
          </cell>
          <cell r="I8045" t="str">
            <v/>
          </cell>
          <cell r="J8045" t="str">
            <v/>
          </cell>
          <cell r="K8045" t="str">
            <v>Fighters and Jet Trainers</v>
          </cell>
          <cell r="L8045" t="str">
            <v>Northrop Grumman</v>
          </cell>
          <cell r="M8045" t="str">
            <v>Northrop Grumman B-21 Raider</v>
          </cell>
        </row>
        <row r="8046">
          <cell r="A8046">
            <v>145</v>
          </cell>
          <cell r="B8046">
            <v>798</v>
          </cell>
          <cell r="C8046" t="str">
            <v>145#798</v>
          </cell>
          <cell r="D8046">
            <v>43999</v>
          </cell>
          <cell r="E8046">
            <v>6</v>
          </cell>
          <cell r="F8046" t="str">
            <v>A</v>
          </cell>
          <cell r="G8046" t="str">
            <v>A</v>
          </cell>
          <cell r="H8046" t="str">
            <v/>
          </cell>
          <cell r="I8046" t="str">
            <v/>
          </cell>
          <cell r="J8046" t="str">
            <v/>
          </cell>
          <cell r="K8046" t="str">
            <v>Fighters and Jet Trainers</v>
          </cell>
          <cell r="L8046" t="str">
            <v>Lockheed Martin</v>
          </cell>
          <cell r="M8046" t="str">
            <v>Lockheed Martin F-22 Raptor</v>
          </cell>
        </row>
        <row r="8047">
          <cell r="A8047">
            <v>643</v>
          </cell>
          <cell r="B8047">
            <v>798</v>
          </cell>
          <cell r="C8047" t="str">
            <v>643#798</v>
          </cell>
          <cell r="D8047">
            <v>43999</v>
          </cell>
          <cell r="E8047">
            <v>6</v>
          </cell>
          <cell r="F8047" t="str">
            <v>A</v>
          </cell>
          <cell r="G8047" t="str">
            <v>A</v>
          </cell>
          <cell r="H8047" t="str">
            <v/>
          </cell>
          <cell r="I8047" t="str">
            <v/>
          </cell>
          <cell r="J8047" t="str">
            <v/>
          </cell>
          <cell r="K8047" t="str">
            <v>Fighters and Jet Trainers</v>
          </cell>
          <cell r="L8047" t="str">
            <v>BAES/Leonardo</v>
          </cell>
          <cell r="M8047" t="str">
            <v>BAES/Leonardo Tempest</v>
          </cell>
        </row>
        <row r="8048">
          <cell r="A8048">
            <v>179</v>
          </cell>
          <cell r="B8048">
            <v>798</v>
          </cell>
          <cell r="C8048" t="str">
            <v>179#798</v>
          </cell>
          <cell r="D8048">
            <v>43999</v>
          </cell>
          <cell r="E8048">
            <v>6</v>
          </cell>
          <cell r="F8048" t="str">
            <v>A</v>
          </cell>
          <cell r="G8048" t="str">
            <v>A</v>
          </cell>
          <cell r="H8048" t="str">
            <v/>
          </cell>
          <cell r="I8048" t="str">
            <v/>
          </cell>
          <cell r="J8048" t="str">
            <v/>
          </cell>
          <cell r="K8048" t="str">
            <v>Fighters and Jet Trainers</v>
          </cell>
          <cell r="L8048" t="str">
            <v>Boeing</v>
          </cell>
          <cell r="M8048" t="str">
            <v>Boeing T-7</v>
          </cell>
        </row>
        <row r="8049">
          <cell r="A8049">
            <v>141</v>
          </cell>
          <cell r="B8049">
            <v>798</v>
          </cell>
          <cell r="C8049" t="str">
            <v>141#798</v>
          </cell>
          <cell r="D8049">
            <v>43999</v>
          </cell>
          <cell r="E8049">
            <v>6</v>
          </cell>
          <cell r="F8049" t="str">
            <v>A</v>
          </cell>
          <cell r="G8049" t="str">
            <v>A</v>
          </cell>
          <cell r="H8049" t="str">
            <v/>
          </cell>
          <cell r="I8049" t="str">
            <v/>
          </cell>
          <cell r="J8049" t="str">
            <v/>
          </cell>
          <cell r="K8049" t="str">
            <v>Fighters and Jet Trainers</v>
          </cell>
          <cell r="L8049" t="str">
            <v>Dassault</v>
          </cell>
          <cell r="M8049" t="str">
            <v>Dassault Rafale</v>
          </cell>
        </row>
        <row r="8050">
          <cell r="A8050">
            <v>142</v>
          </cell>
          <cell r="B8050">
            <v>798</v>
          </cell>
          <cell r="C8050" t="str">
            <v>142#798</v>
          </cell>
          <cell r="D8050">
            <v>43999</v>
          </cell>
          <cell r="E8050">
            <v>6</v>
          </cell>
          <cell r="F8050" t="str">
            <v>A</v>
          </cell>
          <cell r="G8050" t="str">
            <v>A</v>
          </cell>
          <cell r="H8050" t="str">
            <v/>
          </cell>
          <cell r="I8050" t="str">
            <v/>
          </cell>
          <cell r="J8050" t="str">
            <v/>
          </cell>
          <cell r="K8050" t="str">
            <v>Fighters and Jet Trainers</v>
          </cell>
          <cell r="L8050" t="str">
            <v>Eurofighter</v>
          </cell>
          <cell r="M8050" t="str">
            <v>Eurofighter Typhoon</v>
          </cell>
        </row>
        <row r="8051">
          <cell r="A8051">
            <v>505</v>
          </cell>
          <cell r="B8051">
            <v>798</v>
          </cell>
          <cell r="C8051" t="str">
            <v>505#798</v>
          </cell>
          <cell r="D8051">
            <v>43999</v>
          </cell>
          <cell r="E8051">
            <v>6</v>
          </cell>
          <cell r="F8051" t="str">
            <v>A</v>
          </cell>
          <cell r="G8051" t="str">
            <v>A</v>
          </cell>
          <cell r="H8051" t="str">
            <v/>
          </cell>
          <cell r="I8051" t="str">
            <v/>
          </cell>
          <cell r="J8051" t="str">
            <v/>
          </cell>
          <cell r="K8051" t="str">
            <v>Fighters and Jet Trainers</v>
          </cell>
          <cell r="L8051" t="str">
            <v>McDonnell Douglas</v>
          </cell>
          <cell r="M8051" t="str">
            <v>McDonnell Douglas F-15 Eagle</v>
          </cell>
        </row>
        <row r="8052">
          <cell r="A8052">
            <v>144</v>
          </cell>
          <cell r="B8052">
            <v>798</v>
          </cell>
          <cell r="C8052" t="str">
            <v>144#798</v>
          </cell>
          <cell r="D8052">
            <v>54998</v>
          </cell>
          <cell r="E8052">
            <v>6</v>
          </cell>
          <cell r="F8052" t="str">
            <v>B</v>
          </cell>
          <cell r="G8052" t="str">
            <v>B (125% A) [$43,999]</v>
          </cell>
          <cell r="H8052" t="str">
            <v/>
          </cell>
          <cell r="I8052" t="str">
            <v/>
          </cell>
          <cell r="J8052" t="str">
            <v/>
          </cell>
          <cell r="K8052" t="str">
            <v>Fighters and Jet Trainers</v>
          </cell>
          <cell r="L8052" t="str">
            <v>General Dynamics</v>
          </cell>
          <cell r="M8052" t="str">
            <v>General Dynamics F-16 Fighting Falcon</v>
          </cell>
        </row>
        <row r="8053">
          <cell r="A8053">
            <v>506</v>
          </cell>
          <cell r="B8053">
            <v>798</v>
          </cell>
          <cell r="C8053" t="str">
            <v>506#798</v>
          </cell>
          <cell r="D8053">
            <v>54998</v>
          </cell>
          <cell r="E8053">
            <v>6</v>
          </cell>
          <cell r="F8053" t="str">
            <v>B</v>
          </cell>
          <cell r="G8053" t="str">
            <v>B (125% A) [$43,999]</v>
          </cell>
          <cell r="H8053" t="str">
            <v/>
          </cell>
          <cell r="I8053" t="str">
            <v/>
          </cell>
          <cell r="J8053" t="str">
            <v/>
          </cell>
          <cell r="K8053" t="str">
            <v>Fighters and Jet Trainers</v>
          </cell>
          <cell r="L8053" t="str">
            <v>General Dynamics</v>
          </cell>
          <cell r="M8053" t="str">
            <v>General Dynamics F-16 Fighting Falcon</v>
          </cell>
        </row>
        <row r="8054">
          <cell r="A8054">
            <v>139</v>
          </cell>
          <cell r="B8054">
            <v>798</v>
          </cell>
          <cell r="C8054" t="str">
            <v>139#798</v>
          </cell>
          <cell r="D8054">
            <v>54998</v>
          </cell>
          <cell r="E8054">
            <v>6</v>
          </cell>
          <cell r="F8054" t="str">
            <v>B</v>
          </cell>
          <cell r="G8054" t="str">
            <v>B (125% A) [$43,999]</v>
          </cell>
          <cell r="H8054" t="str">
            <v/>
          </cell>
          <cell r="I8054" t="str">
            <v/>
          </cell>
          <cell r="J8054" t="str">
            <v/>
          </cell>
          <cell r="K8054" t="str">
            <v>Fighters and Jet Trainers</v>
          </cell>
          <cell r="L8054" t="str">
            <v>McDonnell Douglas</v>
          </cell>
          <cell r="M8054" t="str">
            <v>McDonnell Douglas F-15 Eagle</v>
          </cell>
        </row>
        <row r="8055">
          <cell r="A8055">
            <v>146</v>
          </cell>
          <cell r="B8055">
            <v>798</v>
          </cell>
          <cell r="C8055" t="str">
            <v>146#798</v>
          </cell>
          <cell r="D8055">
            <v>65998</v>
          </cell>
          <cell r="E8055">
            <v>6</v>
          </cell>
          <cell r="F8055" t="str">
            <v>C</v>
          </cell>
          <cell r="G8055" t="str">
            <v>C (120% B) [$54,998]</v>
          </cell>
          <cell r="H8055">
            <v>75000</v>
          </cell>
          <cell r="I8055">
            <v>-0.12002666666666667</v>
          </cell>
          <cell r="J8055" t="str">
            <v/>
          </cell>
          <cell r="K8055" t="str">
            <v>Fighters and Jet Trainers</v>
          </cell>
          <cell r="L8055" t="str">
            <v>Lockheed Martin</v>
          </cell>
          <cell r="M8055" t="str">
            <v>Lockheed Martin F-35 Lightning II</v>
          </cell>
        </row>
        <row r="8056">
          <cell r="A8056">
            <v>637</v>
          </cell>
          <cell r="B8056">
            <v>799</v>
          </cell>
          <cell r="C8056" t="str">
            <v>637#799</v>
          </cell>
          <cell r="D8056">
            <v>9784</v>
          </cell>
          <cell r="E8056">
            <v>6</v>
          </cell>
          <cell r="F8056" t="str">
            <v>A</v>
          </cell>
          <cell r="G8056" t="str">
            <v>A</v>
          </cell>
          <cell r="H8056" t="str">
            <v/>
          </cell>
          <cell r="I8056" t="str">
            <v/>
          </cell>
          <cell r="J8056" t="str">
            <v/>
          </cell>
          <cell r="K8056" t="str">
            <v>Fighters and Jet Trainers</v>
          </cell>
          <cell r="L8056" t="str">
            <v>Boeing</v>
          </cell>
          <cell r="M8056" t="str">
            <v>F-18 A/D</v>
          </cell>
        </row>
        <row r="8057">
          <cell r="A8057">
            <v>140</v>
          </cell>
          <cell r="B8057">
            <v>799</v>
          </cell>
          <cell r="C8057" t="str">
            <v>140#799</v>
          </cell>
          <cell r="D8057">
            <v>9784</v>
          </cell>
          <cell r="E8057">
            <v>6</v>
          </cell>
          <cell r="F8057" t="str">
            <v>A</v>
          </cell>
          <cell r="G8057" t="str">
            <v>A</v>
          </cell>
          <cell r="H8057" t="str">
            <v/>
          </cell>
          <cell r="I8057" t="str">
            <v/>
          </cell>
          <cell r="J8057" t="str">
            <v/>
          </cell>
          <cell r="K8057" t="str">
            <v>Fighters and Jet Trainers</v>
          </cell>
          <cell r="L8057" t="str">
            <v>Boeing</v>
          </cell>
          <cell r="M8057" t="str">
            <v>F-18 Super Hornet</v>
          </cell>
        </row>
        <row r="8058">
          <cell r="A8058">
            <v>148</v>
          </cell>
          <cell r="B8058">
            <v>799</v>
          </cell>
          <cell r="C8058" t="str">
            <v>148#799</v>
          </cell>
          <cell r="D8058">
            <v>9784</v>
          </cell>
          <cell r="E8058">
            <v>6</v>
          </cell>
          <cell r="F8058" t="str">
            <v>A</v>
          </cell>
          <cell r="G8058" t="str">
            <v>A</v>
          </cell>
          <cell r="H8058" t="str">
            <v/>
          </cell>
          <cell r="I8058" t="str">
            <v/>
          </cell>
          <cell r="J8058" t="str">
            <v/>
          </cell>
          <cell r="K8058" t="str">
            <v>Fighters and Jet Trainers</v>
          </cell>
          <cell r="L8058" t="str">
            <v>Saab</v>
          </cell>
          <cell r="M8058" t="str">
            <v>Saab JAS 39 Gripen</v>
          </cell>
        </row>
        <row r="8059">
          <cell r="A8059">
            <v>584</v>
          </cell>
          <cell r="B8059">
            <v>799</v>
          </cell>
          <cell r="C8059" t="str">
            <v>584#799</v>
          </cell>
          <cell r="D8059">
            <v>9784</v>
          </cell>
          <cell r="E8059">
            <v>6</v>
          </cell>
          <cell r="F8059" t="str">
            <v>A</v>
          </cell>
          <cell r="G8059" t="str">
            <v>A</v>
          </cell>
          <cell r="H8059" t="str">
            <v/>
          </cell>
          <cell r="I8059" t="str">
            <v/>
          </cell>
          <cell r="J8059" t="str">
            <v/>
          </cell>
          <cell r="K8059" t="str">
            <v>Fighters and Jet Trainers</v>
          </cell>
          <cell r="L8059" t="str">
            <v>KAI</v>
          </cell>
          <cell r="M8059" t="str">
            <v>KAI KF-21</v>
          </cell>
        </row>
        <row r="8060">
          <cell r="A8060">
            <v>176</v>
          </cell>
          <cell r="B8060">
            <v>799</v>
          </cell>
          <cell r="C8060" t="str">
            <v>176#799</v>
          </cell>
          <cell r="D8060">
            <v>9784</v>
          </cell>
          <cell r="E8060">
            <v>6</v>
          </cell>
          <cell r="F8060" t="str">
            <v>A</v>
          </cell>
          <cell r="G8060" t="str">
            <v>A</v>
          </cell>
          <cell r="H8060" t="str">
            <v/>
          </cell>
          <cell r="I8060" t="str">
            <v/>
          </cell>
          <cell r="J8060" t="str">
            <v/>
          </cell>
          <cell r="K8060" t="str">
            <v>Fighters and Jet Trainers</v>
          </cell>
          <cell r="L8060" t="str">
            <v>KAI</v>
          </cell>
          <cell r="M8060" t="str">
            <v>KAI T-50 Golden Eagle</v>
          </cell>
        </row>
        <row r="8061">
          <cell r="A8061">
            <v>147</v>
          </cell>
          <cell r="B8061">
            <v>799</v>
          </cell>
          <cell r="C8061" t="str">
            <v>147#799</v>
          </cell>
          <cell r="D8061">
            <v>9784</v>
          </cell>
          <cell r="E8061">
            <v>6</v>
          </cell>
          <cell r="F8061" t="str">
            <v>A</v>
          </cell>
          <cell r="G8061" t="str">
            <v>A</v>
          </cell>
          <cell r="H8061" t="str">
            <v/>
          </cell>
          <cell r="I8061" t="str">
            <v/>
          </cell>
          <cell r="J8061" t="str">
            <v/>
          </cell>
          <cell r="K8061" t="str">
            <v>Fighters and Jet Trainers</v>
          </cell>
          <cell r="L8061" t="str">
            <v>Mitsubishi</v>
          </cell>
          <cell r="M8061" t="str">
            <v>Mitsubishi F-2</v>
          </cell>
        </row>
        <row r="8062">
          <cell r="A8062">
            <v>585</v>
          </cell>
          <cell r="B8062">
            <v>799</v>
          </cell>
          <cell r="C8062" t="str">
            <v>585#799</v>
          </cell>
          <cell r="D8062">
            <v>9784</v>
          </cell>
          <cell r="E8062">
            <v>6</v>
          </cell>
          <cell r="F8062" t="str">
            <v>A</v>
          </cell>
          <cell r="G8062" t="str">
            <v>A</v>
          </cell>
          <cell r="H8062" t="str">
            <v/>
          </cell>
          <cell r="I8062" t="str">
            <v/>
          </cell>
          <cell r="J8062" t="str">
            <v/>
          </cell>
          <cell r="K8062" t="str">
            <v>Fighters and Jet Trainers</v>
          </cell>
          <cell r="L8062" t="str">
            <v>TAI</v>
          </cell>
          <cell r="M8062" t="str">
            <v>TAI TF-X</v>
          </cell>
        </row>
        <row r="8063">
          <cell r="A8063">
            <v>149</v>
          </cell>
          <cell r="B8063">
            <v>799</v>
          </cell>
          <cell r="C8063" t="str">
            <v>149#799</v>
          </cell>
          <cell r="D8063">
            <v>9784</v>
          </cell>
          <cell r="E8063">
            <v>6</v>
          </cell>
          <cell r="F8063" t="str">
            <v>A</v>
          </cell>
          <cell r="G8063" t="str">
            <v>A</v>
          </cell>
          <cell r="H8063" t="str">
            <v/>
          </cell>
          <cell r="I8063" t="str">
            <v/>
          </cell>
          <cell r="J8063" t="str">
            <v/>
          </cell>
          <cell r="K8063" t="str">
            <v>Fighters and Jet Trainers</v>
          </cell>
          <cell r="L8063" t="str">
            <v>Northrop Grumman</v>
          </cell>
          <cell r="M8063" t="str">
            <v>Northrop Grumman B-21 Raider</v>
          </cell>
        </row>
        <row r="8064">
          <cell r="A8064">
            <v>145</v>
          </cell>
          <cell r="B8064">
            <v>799</v>
          </cell>
          <cell r="C8064" t="str">
            <v>145#799</v>
          </cell>
          <cell r="D8064">
            <v>9784</v>
          </cell>
          <cell r="E8064">
            <v>6</v>
          </cell>
          <cell r="F8064" t="str">
            <v>A</v>
          </cell>
          <cell r="G8064" t="str">
            <v>A</v>
          </cell>
          <cell r="H8064" t="str">
            <v/>
          </cell>
          <cell r="I8064" t="str">
            <v/>
          </cell>
          <cell r="J8064" t="str">
            <v/>
          </cell>
          <cell r="K8064" t="str">
            <v>Fighters and Jet Trainers</v>
          </cell>
          <cell r="L8064" t="str">
            <v>Lockheed Martin</v>
          </cell>
          <cell r="M8064" t="str">
            <v>Lockheed Martin F-22 Raptor</v>
          </cell>
        </row>
        <row r="8065">
          <cell r="A8065">
            <v>643</v>
          </cell>
          <cell r="B8065">
            <v>799</v>
          </cell>
          <cell r="C8065" t="str">
            <v>643#799</v>
          </cell>
          <cell r="D8065">
            <v>9784</v>
          </cell>
          <cell r="E8065">
            <v>6</v>
          </cell>
          <cell r="F8065" t="str">
            <v>A</v>
          </cell>
          <cell r="G8065" t="str">
            <v>A</v>
          </cell>
          <cell r="H8065" t="str">
            <v/>
          </cell>
          <cell r="I8065" t="str">
            <v/>
          </cell>
          <cell r="J8065" t="str">
            <v/>
          </cell>
          <cell r="K8065" t="str">
            <v>Fighters and Jet Trainers</v>
          </cell>
          <cell r="L8065" t="str">
            <v>BAES/Leonardo</v>
          </cell>
          <cell r="M8065" t="str">
            <v>BAES/Leonardo Tempest</v>
          </cell>
        </row>
        <row r="8066">
          <cell r="A8066">
            <v>179</v>
          </cell>
          <cell r="B8066">
            <v>799</v>
          </cell>
          <cell r="C8066" t="str">
            <v>179#799</v>
          </cell>
          <cell r="D8066">
            <v>9784</v>
          </cell>
          <cell r="E8066">
            <v>6</v>
          </cell>
          <cell r="F8066" t="str">
            <v>A</v>
          </cell>
          <cell r="G8066" t="str">
            <v>A</v>
          </cell>
          <cell r="H8066" t="str">
            <v/>
          </cell>
          <cell r="I8066" t="str">
            <v/>
          </cell>
          <cell r="J8066" t="str">
            <v/>
          </cell>
          <cell r="K8066" t="str">
            <v>Fighters and Jet Trainers</v>
          </cell>
          <cell r="L8066" t="str">
            <v>Boeing</v>
          </cell>
          <cell r="M8066" t="str">
            <v>Boeing T-7</v>
          </cell>
        </row>
        <row r="8067">
          <cell r="A8067">
            <v>141</v>
          </cell>
          <cell r="B8067">
            <v>799</v>
          </cell>
          <cell r="C8067" t="str">
            <v>141#799</v>
          </cell>
          <cell r="D8067">
            <v>9784</v>
          </cell>
          <cell r="E8067">
            <v>6</v>
          </cell>
          <cell r="F8067" t="str">
            <v>A</v>
          </cell>
          <cell r="G8067" t="str">
            <v>A</v>
          </cell>
          <cell r="H8067" t="str">
            <v/>
          </cell>
          <cell r="I8067" t="str">
            <v/>
          </cell>
          <cell r="J8067" t="str">
            <v/>
          </cell>
          <cell r="K8067" t="str">
            <v>Fighters and Jet Trainers</v>
          </cell>
          <cell r="L8067" t="str">
            <v>Dassault</v>
          </cell>
          <cell r="M8067" t="str">
            <v>Dassault Rafale</v>
          </cell>
        </row>
        <row r="8068">
          <cell r="A8068">
            <v>142</v>
          </cell>
          <cell r="B8068">
            <v>799</v>
          </cell>
          <cell r="C8068" t="str">
            <v>142#799</v>
          </cell>
          <cell r="D8068">
            <v>9784</v>
          </cell>
          <cell r="E8068">
            <v>6</v>
          </cell>
          <cell r="F8068" t="str">
            <v>A</v>
          </cell>
          <cell r="G8068" t="str">
            <v>A</v>
          </cell>
          <cell r="H8068" t="str">
            <v/>
          </cell>
          <cell r="I8068" t="str">
            <v/>
          </cell>
          <cell r="J8068" t="str">
            <v/>
          </cell>
          <cell r="K8068" t="str">
            <v>Fighters and Jet Trainers</v>
          </cell>
          <cell r="L8068" t="str">
            <v>Eurofighter</v>
          </cell>
          <cell r="M8068" t="str">
            <v>Eurofighter Typhoon</v>
          </cell>
        </row>
        <row r="8069">
          <cell r="A8069">
            <v>505</v>
          </cell>
          <cell r="B8069">
            <v>799</v>
          </cell>
          <cell r="C8069" t="str">
            <v>505#799</v>
          </cell>
          <cell r="D8069">
            <v>9784</v>
          </cell>
          <cell r="E8069">
            <v>6</v>
          </cell>
          <cell r="F8069" t="str">
            <v>A</v>
          </cell>
          <cell r="G8069" t="str">
            <v>A</v>
          </cell>
          <cell r="H8069" t="str">
            <v/>
          </cell>
          <cell r="I8069" t="str">
            <v/>
          </cell>
          <cell r="J8069" t="str">
            <v/>
          </cell>
          <cell r="K8069" t="str">
            <v>Fighters and Jet Trainers</v>
          </cell>
          <cell r="L8069" t="str">
            <v>McDonnell Douglas</v>
          </cell>
          <cell r="M8069" t="str">
            <v>McDonnell Douglas F-15 Eagle</v>
          </cell>
        </row>
        <row r="8070">
          <cell r="A8070">
            <v>506</v>
          </cell>
          <cell r="B8070">
            <v>799</v>
          </cell>
          <cell r="C8070" t="str">
            <v>506#799</v>
          </cell>
          <cell r="D8070">
            <v>12231</v>
          </cell>
          <cell r="E8070">
            <v>6</v>
          </cell>
          <cell r="F8070" t="str">
            <v>B</v>
          </cell>
          <cell r="G8070" t="str">
            <v>B (125% A) [$9,784]</v>
          </cell>
          <cell r="H8070" t="str">
            <v/>
          </cell>
          <cell r="I8070" t="str">
            <v/>
          </cell>
          <cell r="J8070" t="str">
            <v/>
          </cell>
          <cell r="K8070" t="str">
            <v>Fighters and Jet Trainers</v>
          </cell>
          <cell r="L8070" t="str">
            <v>General Dynamics</v>
          </cell>
          <cell r="M8070" t="str">
            <v>General Dynamics F-16 Fighting Falcon</v>
          </cell>
        </row>
        <row r="8071">
          <cell r="A8071">
            <v>139</v>
          </cell>
          <cell r="B8071">
            <v>799</v>
          </cell>
          <cell r="C8071" t="str">
            <v>139#799</v>
          </cell>
          <cell r="D8071">
            <v>12231</v>
          </cell>
          <cell r="E8071">
            <v>6</v>
          </cell>
          <cell r="F8071" t="str">
            <v>B</v>
          </cell>
          <cell r="G8071" t="str">
            <v>B (125% A) [$9,784]</v>
          </cell>
          <cell r="H8071" t="str">
            <v/>
          </cell>
          <cell r="I8071" t="str">
            <v/>
          </cell>
          <cell r="J8071" t="str">
            <v/>
          </cell>
          <cell r="K8071" t="str">
            <v>Fighters and Jet Trainers</v>
          </cell>
          <cell r="L8071" t="str">
            <v>McDonnell Douglas</v>
          </cell>
          <cell r="M8071" t="str">
            <v>McDonnell Douglas F-15 Eagle</v>
          </cell>
        </row>
        <row r="8072">
          <cell r="A8072">
            <v>144</v>
          </cell>
          <cell r="B8072">
            <v>799</v>
          </cell>
          <cell r="C8072" t="str">
            <v>144#799</v>
          </cell>
          <cell r="D8072">
            <v>12231</v>
          </cell>
          <cell r="E8072">
            <v>6</v>
          </cell>
          <cell r="F8072" t="str">
            <v>B</v>
          </cell>
          <cell r="G8072" t="str">
            <v>B (125% A) [$9,784]</v>
          </cell>
          <cell r="H8072" t="str">
            <v/>
          </cell>
          <cell r="I8072" t="str">
            <v/>
          </cell>
          <cell r="J8072" t="str">
            <v/>
          </cell>
          <cell r="K8072" t="str">
            <v>Fighters and Jet Trainers</v>
          </cell>
          <cell r="L8072" t="str">
            <v>General Dynamics</v>
          </cell>
          <cell r="M8072" t="str">
            <v>General Dynamics F-16 Fighting Falcon</v>
          </cell>
        </row>
        <row r="8073">
          <cell r="A8073">
            <v>146</v>
          </cell>
          <cell r="B8073">
            <v>799</v>
          </cell>
          <cell r="C8073" t="str">
            <v>146#799</v>
          </cell>
          <cell r="D8073">
            <v>14677</v>
          </cell>
          <cell r="E8073">
            <v>6</v>
          </cell>
          <cell r="F8073" t="str">
            <v>C</v>
          </cell>
          <cell r="G8073" t="str">
            <v>C (120% B) [$12,231]</v>
          </cell>
          <cell r="H8073">
            <v>15000</v>
          </cell>
          <cell r="I8073">
            <v>-2.1533333333333335E-2</v>
          </cell>
          <cell r="J8073" t="str">
            <v/>
          </cell>
          <cell r="K8073" t="str">
            <v>Fighters and Jet Trainers</v>
          </cell>
          <cell r="L8073" t="str">
            <v>Lockheed Martin</v>
          </cell>
          <cell r="M8073" t="str">
            <v>Lockheed Martin F-35 Lightning II</v>
          </cell>
        </row>
        <row r="8074">
          <cell r="A8074">
            <v>637</v>
          </cell>
          <cell r="B8074">
            <v>800</v>
          </cell>
          <cell r="C8074" t="str">
            <v>637#800</v>
          </cell>
          <cell r="D8074">
            <v>40274</v>
          </cell>
          <cell r="E8074">
            <v>2</v>
          </cell>
          <cell r="F8074" t="str">
            <v>A</v>
          </cell>
          <cell r="G8074" t="str">
            <v>A</v>
          </cell>
          <cell r="H8074" t="str">
            <v/>
          </cell>
          <cell r="I8074" t="str">
            <v/>
          </cell>
          <cell r="J8074" t="str">
            <v/>
          </cell>
          <cell r="K8074" t="str">
            <v>Fighters and Jet Trainers</v>
          </cell>
          <cell r="L8074" t="str">
            <v>Boeing</v>
          </cell>
          <cell r="M8074" t="str">
            <v>F-18 A/D</v>
          </cell>
        </row>
        <row r="8075">
          <cell r="A8075">
            <v>140</v>
          </cell>
          <cell r="B8075">
            <v>800</v>
          </cell>
          <cell r="C8075" t="str">
            <v>140#800</v>
          </cell>
          <cell r="D8075">
            <v>40274</v>
          </cell>
          <cell r="E8075">
            <v>2</v>
          </cell>
          <cell r="F8075" t="str">
            <v>A</v>
          </cell>
          <cell r="G8075" t="str">
            <v>A</v>
          </cell>
          <cell r="H8075" t="str">
            <v/>
          </cell>
          <cell r="I8075" t="str">
            <v/>
          </cell>
          <cell r="J8075" t="str">
            <v/>
          </cell>
          <cell r="K8075" t="str">
            <v>Fighters and Jet Trainers</v>
          </cell>
          <cell r="L8075" t="str">
            <v>Boeing</v>
          </cell>
          <cell r="M8075" t="str">
            <v>F-18 Super Hornet</v>
          </cell>
        </row>
        <row r="8076">
          <cell r="A8076">
            <v>148</v>
          </cell>
          <cell r="B8076">
            <v>800</v>
          </cell>
          <cell r="C8076" t="str">
            <v>148#800</v>
          </cell>
          <cell r="D8076">
            <v>40274</v>
          </cell>
          <cell r="E8076">
            <v>2</v>
          </cell>
          <cell r="F8076" t="str">
            <v>A</v>
          </cell>
          <cell r="G8076" t="str">
            <v>A</v>
          </cell>
          <cell r="H8076" t="str">
            <v/>
          </cell>
          <cell r="I8076" t="str">
            <v/>
          </cell>
          <cell r="J8076" t="str">
            <v/>
          </cell>
          <cell r="K8076" t="str">
            <v>Fighters and Jet Trainers</v>
          </cell>
          <cell r="L8076" t="str">
            <v>Saab</v>
          </cell>
          <cell r="M8076" t="str">
            <v>Saab JAS 39 Gripen</v>
          </cell>
        </row>
        <row r="8077">
          <cell r="A8077">
            <v>584</v>
          </cell>
          <cell r="B8077">
            <v>800</v>
          </cell>
          <cell r="C8077" t="str">
            <v>584#800</v>
          </cell>
          <cell r="D8077">
            <v>40274</v>
          </cell>
          <cell r="E8077">
            <v>2</v>
          </cell>
          <cell r="F8077" t="str">
            <v>A</v>
          </cell>
          <cell r="G8077" t="str">
            <v>A</v>
          </cell>
          <cell r="H8077" t="str">
            <v/>
          </cell>
          <cell r="I8077" t="str">
            <v/>
          </cell>
          <cell r="J8077" t="str">
            <v/>
          </cell>
          <cell r="K8077" t="str">
            <v>Fighters and Jet Trainers</v>
          </cell>
          <cell r="L8077" t="str">
            <v>KAI</v>
          </cell>
          <cell r="M8077" t="str">
            <v>KAI KF-21</v>
          </cell>
        </row>
        <row r="8078">
          <cell r="A8078">
            <v>176</v>
          </cell>
          <cell r="B8078">
            <v>800</v>
          </cell>
          <cell r="C8078" t="str">
            <v>176#800</v>
          </cell>
          <cell r="D8078">
            <v>40274</v>
          </cell>
          <cell r="E8078">
            <v>2</v>
          </cell>
          <cell r="F8078" t="str">
            <v>A</v>
          </cell>
          <cell r="G8078" t="str">
            <v>A</v>
          </cell>
          <cell r="H8078" t="str">
            <v/>
          </cell>
          <cell r="I8078" t="str">
            <v/>
          </cell>
          <cell r="J8078" t="str">
            <v/>
          </cell>
          <cell r="K8078" t="str">
            <v>Fighters and Jet Trainers</v>
          </cell>
          <cell r="L8078" t="str">
            <v>KAI</v>
          </cell>
          <cell r="M8078" t="str">
            <v>KAI T-50 Golden Eagle</v>
          </cell>
        </row>
        <row r="8079">
          <cell r="A8079">
            <v>147</v>
          </cell>
          <cell r="B8079">
            <v>800</v>
          </cell>
          <cell r="C8079" t="str">
            <v>147#800</v>
          </cell>
          <cell r="D8079">
            <v>40274</v>
          </cell>
          <cell r="E8079">
            <v>2</v>
          </cell>
          <cell r="F8079" t="str">
            <v>A</v>
          </cell>
          <cell r="G8079" t="str">
            <v>A</v>
          </cell>
          <cell r="H8079" t="str">
            <v/>
          </cell>
          <cell r="I8079" t="str">
            <v/>
          </cell>
          <cell r="J8079" t="str">
            <v/>
          </cell>
          <cell r="K8079" t="str">
            <v>Fighters and Jet Trainers</v>
          </cell>
          <cell r="L8079" t="str">
            <v>Mitsubishi</v>
          </cell>
          <cell r="M8079" t="str">
            <v>Mitsubishi F-2</v>
          </cell>
        </row>
        <row r="8080">
          <cell r="A8080">
            <v>585</v>
          </cell>
          <cell r="B8080">
            <v>800</v>
          </cell>
          <cell r="C8080" t="str">
            <v>585#800</v>
          </cell>
          <cell r="D8080">
            <v>40274</v>
          </cell>
          <cell r="E8080">
            <v>2</v>
          </cell>
          <cell r="F8080" t="str">
            <v>A</v>
          </cell>
          <cell r="G8080" t="str">
            <v>A</v>
          </cell>
          <cell r="H8080" t="str">
            <v/>
          </cell>
          <cell r="I8080" t="str">
            <v/>
          </cell>
          <cell r="J8080" t="str">
            <v/>
          </cell>
          <cell r="K8080" t="str">
            <v>Fighters and Jet Trainers</v>
          </cell>
          <cell r="L8080" t="str">
            <v>TAI</v>
          </cell>
          <cell r="M8080" t="str">
            <v>TAI TF-X</v>
          </cell>
        </row>
        <row r="8081">
          <cell r="A8081">
            <v>149</v>
          </cell>
          <cell r="B8081">
            <v>800</v>
          </cell>
          <cell r="C8081" t="str">
            <v>149#800</v>
          </cell>
          <cell r="D8081">
            <v>40274</v>
          </cell>
          <cell r="E8081">
            <v>2</v>
          </cell>
          <cell r="F8081" t="str">
            <v>A</v>
          </cell>
          <cell r="G8081" t="str">
            <v>A</v>
          </cell>
          <cell r="H8081" t="str">
            <v/>
          </cell>
          <cell r="I8081" t="str">
            <v/>
          </cell>
          <cell r="J8081" t="str">
            <v/>
          </cell>
          <cell r="K8081" t="str">
            <v>Fighters and Jet Trainers</v>
          </cell>
          <cell r="L8081" t="str">
            <v>Northrop Grumman</v>
          </cell>
          <cell r="M8081" t="str">
            <v>Northrop Grumman B-21 Raider</v>
          </cell>
        </row>
        <row r="8082">
          <cell r="A8082">
            <v>145</v>
          </cell>
          <cell r="B8082">
            <v>800</v>
          </cell>
          <cell r="C8082" t="str">
            <v>145#800</v>
          </cell>
          <cell r="D8082">
            <v>40274</v>
          </cell>
          <cell r="E8082">
            <v>2</v>
          </cell>
          <cell r="F8082" t="str">
            <v>A</v>
          </cell>
          <cell r="G8082" t="str">
            <v>A</v>
          </cell>
          <cell r="H8082" t="str">
            <v/>
          </cell>
          <cell r="I8082" t="str">
            <v/>
          </cell>
          <cell r="J8082" t="str">
            <v/>
          </cell>
          <cell r="K8082" t="str">
            <v>Fighters and Jet Trainers</v>
          </cell>
          <cell r="L8082" t="str">
            <v>Lockheed Martin</v>
          </cell>
          <cell r="M8082" t="str">
            <v>Lockheed Martin F-22 Raptor</v>
          </cell>
        </row>
        <row r="8083">
          <cell r="A8083">
            <v>643</v>
          </cell>
          <cell r="B8083">
            <v>800</v>
          </cell>
          <cell r="C8083" t="str">
            <v>643#800</v>
          </cell>
          <cell r="D8083">
            <v>40274</v>
          </cell>
          <cell r="E8083">
            <v>2</v>
          </cell>
          <cell r="F8083" t="str">
            <v>A</v>
          </cell>
          <cell r="G8083" t="str">
            <v>A</v>
          </cell>
          <cell r="H8083" t="str">
            <v/>
          </cell>
          <cell r="I8083" t="str">
            <v/>
          </cell>
          <cell r="J8083" t="str">
            <v/>
          </cell>
          <cell r="K8083" t="str">
            <v>Fighters and Jet Trainers</v>
          </cell>
          <cell r="L8083" t="str">
            <v>BAES/Leonardo</v>
          </cell>
          <cell r="M8083" t="str">
            <v>BAES/Leonardo Tempest</v>
          </cell>
        </row>
        <row r="8084">
          <cell r="A8084">
            <v>179</v>
          </cell>
          <cell r="B8084">
            <v>800</v>
          </cell>
          <cell r="C8084" t="str">
            <v>179#800</v>
          </cell>
          <cell r="D8084">
            <v>40274</v>
          </cell>
          <cell r="E8084">
            <v>2</v>
          </cell>
          <cell r="F8084" t="str">
            <v>A</v>
          </cell>
          <cell r="G8084" t="str">
            <v>A</v>
          </cell>
          <cell r="H8084" t="str">
            <v/>
          </cell>
          <cell r="I8084" t="str">
            <v/>
          </cell>
          <cell r="J8084" t="str">
            <v/>
          </cell>
          <cell r="K8084" t="str">
            <v>Fighters and Jet Trainers</v>
          </cell>
          <cell r="L8084" t="str">
            <v>Boeing</v>
          </cell>
          <cell r="M8084" t="str">
            <v>Boeing T-7</v>
          </cell>
        </row>
        <row r="8085">
          <cell r="A8085">
            <v>141</v>
          </cell>
          <cell r="B8085">
            <v>800</v>
          </cell>
          <cell r="C8085" t="str">
            <v>141#800</v>
          </cell>
          <cell r="D8085">
            <v>40274</v>
          </cell>
          <cell r="E8085">
            <v>2</v>
          </cell>
          <cell r="F8085" t="str">
            <v>A</v>
          </cell>
          <cell r="G8085" t="str">
            <v>A</v>
          </cell>
          <cell r="H8085" t="str">
            <v/>
          </cell>
          <cell r="I8085" t="str">
            <v/>
          </cell>
          <cell r="J8085" t="str">
            <v/>
          </cell>
          <cell r="K8085" t="str">
            <v>Fighters and Jet Trainers</v>
          </cell>
          <cell r="L8085" t="str">
            <v>Dassault</v>
          </cell>
          <cell r="M8085" t="str">
            <v>Dassault Rafale</v>
          </cell>
        </row>
        <row r="8086">
          <cell r="A8086">
            <v>142</v>
          </cell>
          <cell r="B8086">
            <v>800</v>
          </cell>
          <cell r="C8086" t="str">
            <v>142#800</v>
          </cell>
          <cell r="D8086">
            <v>40274</v>
          </cell>
          <cell r="E8086">
            <v>2</v>
          </cell>
          <cell r="F8086" t="str">
            <v>A</v>
          </cell>
          <cell r="G8086" t="str">
            <v>A</v>
          </cell>
          <cell r="H8086" t="str">
            <v/>
          </cell>
          <cell r="I8086" t="str">
            <v/>
          </cell>
          <cell r="J8086" t="str">
            <v/>
          </cell>
          <cell r="K8086" t="str">
            <v>Fighters and Jet Trainers</v>
          </cell>
          <cell r="L8086" t="str">
            <v>Eurofighter</v>
          </cell>
          <cell r="M8086" t="str">
            <v>Eurofighter Typhoon</v>
          </cell>
        </row>
        <row r="8087">
          <cell r="A8087">
            <v>505</v>
          </cell>
          <cell r="B8087">
            <v>800</v>
          </cell>
          <cell r="C8087" t="str">
            <v>505#800</v>
          </cell>
          <cell r="D8087">
            <v>40274</v>
          </cell>
          <cell r="E8087">
            <v>2</v>
          </cell>
          <cell r="F8087" t="str">
            <v>A</v>
          </cell>
          <cell r="G8087" t="str">
            <v>A</v>
          </cell>
          <cell r="H8087" t="str">
            <v/>
          </cell>
          <cell r="I8087" t="str">
            <v/>
          </cell>
          <cell r="J8087" t="str">
            <v/>
          </cell>
          <cell r="K8087" t="str">
            <v>Fighters and Jet Trainers</v>
          </cell>
          <cell r="L8087" t="str">
            <v>McDonnell Douglas</v>
          </cell>
          <cell r="M8087" t="str">
            <v>McDonnell Douglas F-15 Eagle</v>
          </cell>
        </row>
        <row r="8088">
          <cell r="A8088">
            <v>506</v>
          </cell>
          <cell r="B8088">
            <v>800</v>
          </cell>
          <cell r="C8088" t="str">
            <v>506#800</v>
          </cell>
          <cell r="D8088">
            <v>48904</v>
          </cell>
          <cell r="E8088">
            <v>2</v>
          </cell>
          <cell r="F8088" t="str">
            <v>B</v>
          </cell>
          <cell r="G8088" t="str">
            <v>B</v>
          </cell>
          <cell r="H8088" t="str">
            <v/>
          </cell>
          <cell r="I8088" t="str">
            <v/>
          </cell>
          <cell r="J8088" t="str">
            <v/>
          </cell>
          <cell r="K8088" t="str">
            <v>Fighters and Jet Trainers</v>
          </cell>
          <cell r="L8088" t="str">
            <v>General Dynamics</v>
          </cell>
          <cell r="M8088" t="str">
            <v>General Dynamics F-16 Fighting Falcon</v>
          </cell>
        </row>
        <row r="8089">
          <cell r="A8089">
            <v>139</v>
          </cell>
          <cell r="B8089">
            <v>800</v>
          </cell>
          <cell r="C8089" t="str">
            <v>139#800</v>
          </cell>
          <cell r="D8089">
            <v>48904</v>
          </cell>
          <cell r="E8089">
            <v>2</v>
          </cell>
          <cell r="F8089" t="str">
            <v>B</v>
          </cell>
          <cell r="G8089" t="str">
            <v>B</v>
          </cell>
          <cell r="H8089" t="str">
            <v/>
          </cell>
          <cell r="I8089" t="str">
            <v/>
          </cell>
          <cell r="J8089" t="str">
            <v/>
          </cell>
          <cell r="K8089" t="str">
            <v>Fighters and Jet Trainers</v>
          </cell>
          <cell r="L8089" t="str">
            <v>McDonnell Douglas</v>
          </cell>
          <cell r="M8089" t="str">
            <v>McDonnell Douglas F-15 Eagle</v>
          </cell>
        </row>
        <row r="8090">
          <cell r="A8090">
            <v>144</v>
          </cell>
          <cell r="B8090">
            <v>800</v>
          </cell>
          <cell r="C8090" t="str">
            <v>144#800</v>
          </cell>
          <cell r="D8090">
            <v>48904</v>
          </cell>
          <cell r="E8090">
            <v>2</v>
          </cell>
          <cell r="F8090" t="str">
            <v>B</v>
          </cell>
          <cell r="G8090" t="str">
            <v>B</v>
          </cell>
          <cell r="H8090" t="str">
            <v/>
          </cell>
          <cell r="I8090" t="str">
            <v/>
          </cell>
          <cell r="J8090" t="str">
            <v/>
          </cell>
          <cell r="K8090" t="str">
            <v>Fighters and Jet Trainers</v>
          </cell>
          <cell r="L8090" t="str">
            <v>General Dynamics</v>
          </cell>
          <cell r="M8090" t="str">
            <v>General Dynamics F-16 Fighting Falcon</v>
          </cell>
        </row>
        <row r="8091">
          <cell r="A8091">
            <v>146</v>
          </cell>
          <cell r="B8091">
            <v>800</v>
          </cell>
          <cell r="C8091" t="str">
            <v>146#800</v>
          </cell>
          <cell r="D8091">
            <v>57534</v>
          </cell>
          <cell r="E8091">
            <v>2</v>
          </cell>
          <cell r="F8091" t="str">
            <v>C</v>
          </cell>
          <cell r="G8091" t="str">
            <v>C</v>
          </cell>
          <cell r="H8091">
            <v>50000</v>
          </cell>
          <cell r="I8091">
            <v>0.15068000000000001</v>
          </cell>
          <cell r="J8091" t="str">
            <v/>
          </cell>
          <cell r="K8091" t="str">
            <v>Fighters and Jet Trainers</v>
          </cell>
          <cell r="L8091" t="str">
            <v>Lockheed Martin</v>
          </cell>
          <cell r="M8091" t="str">
            <v>Lockheed Martin F-35 Lightning II</v>
          </cell>
        </row>
        <row r="8092">
          <cell r="A8092">
            <v>637</v>
          </cell>
          <cell r="B8092">
            <v>801</v>
          </cell>
          <cell r="C8092" t="str">
            <v>637#801</v>
          </cell>
          <cell r="D8092">
            <v>17261</v>
          </cell>
          <cell r="E8092">
            <v>1</v>
          </cell>
          <cell r="F8092" t="str">
            <v>A</v>
          </cell>
          <cell r="G8092" t="str">
            <v>A</v>
          </cell>
          <cell r="H8092" t="str">
            <v/>
          </cell>
          <cell r="I8092" t="str">
            <v/>
          </cell>
          <cell r="J8092" t="str">
            <v/>
          </cell>
          <cell r="K8092" t="str">
            <v>Fighters and Jet Trainers</v>
          </cell>
          <cell r="L8092" t="str">
            <v>Boeing</v>
          </cell>
          <cell r="M8092" t="str">
            <v>F-18 A/D</v>
          </cell>
        </row>
        <row r="8093">
          <cell r="A8093">
            <v>140</v>
          </cell>
          <cell r="B8093">
            <v>801</v>
          </cell>
          <cell r="C8093" t="str">
            <v>140#801</v>
          </cell>
          <cell r="D8093">
            <v>17261</v>
          </cell>
          <cell r="E8093">
            <v>1</v>
          </cell>
          <cell r="F8093" t="str">
            <v>A</v>
          </cell>
          <cell r="G8093" t="str">
            <v>A</v>
          </cell>
          <cell r="H8093" t="str">
            <v/>
          </cell>
          <cell r="I8093" t="str">
            <v/>
          </cell>
          <cell r="J8093" t="str">
            <v/>
          </cell>
          <cell r="K8093" t="str">
            <v>Fighters and Jet Trainers</v>
          </cell>
          <cell r="L8093" t="str">
            <v>Boeing</v>
          </cell>
          <cell r="M8093" t="str">
            <v>F-18 Super Hornet</v>
          </cell>
        </row>
        <row r="8094">
          <cell r="A8094">
            <v>148</v>
          </cell>
          <cell r="B8094">
            <v>801</v>
          </cell>
          <cell r="C8094" t="str">
            <v>148#801</v>
          </cell>
          <cell r="D8094">
            <v>17261</v>
          </cell>
          <cell r="E8094">
            <v>1</v>
          </cell>
          <cell r="F8094" t="str">
            <v>A</v>
          </cell>
          <cell r="G8094" t="str">
            <v>A</v>
          </cell>
          <cell r="H8094" t="str">
            <v/>
          </cell>
          <cell r="I8094" t="str">
            <v/>
          </cell>
          <cell r="J8094" t="str">
            <v/>
          </cell>
          <cell r="K8094" t="str">
            <v>Fighters and Jet Trainers</v>
          </cell>
          <cell r="L8094" t="str">
            <v>Saab</v>
          </cell>
          <cell r="M8094" t="str">
            <v>Saab JAS 39 Gripen</v>
          </cell>
        </row>
        <row r="8095">
          <cell r="A8095">
            <v>584</v>
          </cell>
          <cell r="B8095">
            <v>801</v>
          </cell>
          <cell r="C8095" t="str">
            <v>584#801</v>
          </cell>
          <cell r="D8095">
            <v>17261</v>
          </cell>
          <cell r="E8095">
            <v>1</v>
          </cell>
          <cell r="F8095" t="str">
            <v>A</v>
          </cell>
          <cell r="G8095" t="str">
            <v>A</v>
          </cell>
          <cell r="H8095" t="str">
            <v/>
          </cell>
          <cell r="I8095" t="str">
            <v/>
          </cell>
          <cell r="J8095" t="str">
            <v/>
          </cell>
          <cell r="K8095" t="str">
            <v>Fighters and Jet Trainers</v>
          </cell>
          <cell r="L8095" t="str">
            <v>KAI</v>
          </cell>
          <cell r="M8095" t="str">
            <v>KAI KF-21</v>
          </cell>
        </row>
        <row r="8096">
          <cell r="A8096">
            <v>176</v>
          </cell>
          <cell r="B8096">
            <v>801</v>
          </cell>
          <cell r="C8096" t="str">
            <v>176#801</v>
          </cell>
          <cell r="D8096">
            <v>17261</v>
          </cell>
          <cell r="E8096">
            <v>1</v>
          </cell>
          <cell r="F8096" t="str">
            <v>A</v>
          </cell>
          <cell r="G8096" t="str">
            <v>A</v>
          </cell>
          <cell r="H8096" t="str">
            <v/>
          </cell>
          <cell r="I8096" t="str">
            <v/>
          </cell>
          <cell r="J8096" t="str">
            <v/>
          </cell>
          <cell r="K8096" t="str">
            <v>Fighters and Jet Trainers</v>
          </cell>
          <cell r="L8096" t="str">
            <v>KAI</v>
          </cell>
          <cell r="M8096" t="str">
            <v>KAI T-50 Golden Eagle</v>
          </cell>
        </row>
        <row r="8097">
          <cell r="A8097">
            <v>147</v>
          </cell>
          <cell r="B8097">
            <v>801</v>
          </cell>
          <cell r="C8097" t="str">
            <v>147#801</v>
          </cell>
          <cell r="D8097">
            <v>17261</v>
          </cell>
          <cell r="E8097">
            <v>1</v>
          </cell>
          <cell r="F8097" t="str">
            <v>A</v>
          </cell>
          <cell r="G8097" t="str">
            <v>A</v>
          </cell>
          <cell r="H8097" t="str">
            <v/>
          </cell>
          <cell r="I8097" t="str">
            <v/>
          </cell>
          <cell r="J8097" t="str">
            <v/>
          </cell>
          <cell r="K8097" t="str">
            <v>Fighters and Jet Trainers</v>
          </cell>
          <cell r="L8097" t="str">
            <v>Mitsubishi</v>
          </cell>
          <cell r="M8097" t="str">
            <v>Mitsubishi F-2</v>
          </cell>
        </row>
        <row r="8098">
          <cell r="A8098">
            <v>585</v>
          </cell>
          <cell r="B8098">
            <v>801</v>
          </cell>
          <cell r="C8098" t="str">
            <v>585#801</v>
          </cell>
          <cell r="D8098">
            <v>17261</v>
          </cell>
          <cell r="E8098">
            <v>1</v>
          </cell>
          <cell r="F8098" t="str">
            <v>A</v>
          </cell>
          <cell r="G8098" t="str">
            <v>A</v>
          </cell>
          <cell r="H8098" t="str">
            <v/>
          </cell>
          <cell r="I8098" t="str">
            <v/>
          </cell>
          <cell r="J8098" t="str">
            <v/>
          </cell>
          <cell r="K8098" t="str">
            <v>Fighters and Jet Trainers</v>
          </cell>
          <cell r="L8098" t="str">
            <v>TAI</v>
          </cell>
          <cell r="M8098" t="str">
            <v>TAI TF-X</v>
          </cell>
        </row>
        <row r="8099">
          <cell r="A8099">
            <v>149</v>
          </cell>
          <cell r="B8099">
            <v>801</v>
          </cell>
          <cell r="C8099" t="str">
            <v>149#801</v>
          </cell>
          <cell r="D8099">
            <v>17261</v>
          </cell>
          <cell r="E8099">
            <v>1</v>
          </cell>
          <cell r="F8099" t="str">
            <v>A</v>
          </cell>
          <cell r="G8099" t="str">
            <v>A</v>
          </cell>
          <cell r="H8099" t="str">
            <v/>
          </cell>
          <cell r="I8099" t="str">
            <v/>
          </cell>
          <cell r="J8099" t="str">
            <v/>
          </cell>
          <cell r="K8099" t="str">
            <v>Fighters and Jet Trainers</v>
          </cell>
          <cell r="L8099" t="str">
            <v>Northrop Grumman</v>
          </cell>
          <cell r="M8099" t="str">
            <v>Northrop Grumman B-21 Raider</v>
          </cell>
        </row>
        <row r="8100">
          <cell r="A8100">
            <v>145</v>
          </cell>
          <cell r="B8100">
            <v>801</v>
          </cell>
          <cell r="C8100" t="str">
            <v>145#801</v>
          </cell>
          <cell r="D8100">
            <v>17261</v>
          </cell>
          <cell r="E8100">
            <v>1</v>
          </cell>
          <cell r="F8100" t="str">
            <v>A</v>
          </cell>
          <cell r="G8100" t="str">
            <v>A</v>
          </cell>
          <cell r="H8100" t="str">
            <v/>
          </cell>
          <cell r="I8100" t="str">
            <v/>
          </cell>
          <cell r="J8100" t="str">
            <v/>
          </cell>
          <cell r="K8100" t="str">
            <v>Fighters and Jet Trainers</v>
          </cell>
          <cell r="L8100" t="str">
            <v>Lockheed Martin</v>
          </cell>
          <cell r="M8100" t="str">
            <v>Lockheed Martin F-22 Raptor</v>
          </cell>
        </row>
        <row r="8101">
          <cell r="A8101">
            <v>643</v>
          </cell>
          <cell r="B8101">
            <v>801</v>
          </cell>
          <cell r="C8101" t="str">
            <v>643#801</v>
          </cell>
          <cell r="D8101">
            <v>17261</v>
          </cell>
          <cell r="E8101">
            <v>1</v>
          </cell>
          <cell r="F8101" t="str">
            <v>A</v>
          </cell>
          <cell r="G8101" t="str">
            <v>A</v>
          </cell>
          <cell r="H8101" t="str">
            <v/>
          </cell>
          <cell r="I8101" t="str">
            <v/>
          </cell>
          <cell r="J8101" t="str">
            <v/>
          </cell>
          <cell r="K8101" t="str">
            <v>Fighters and Jet Trainers</v>
          </cell>
          <cell r="L8101" t="str">
            <v>BAES/Leonardo</v>
          </cell>
          <cell r="M8101" t="str">
            <v>BAES/Leonardo Tempest</v>
          </cell>
        </row>
        <row r="8102">
          <cell r="A8102">
            <v>179</v>
          </cell>
          <cell r="B8102">
            <v>801</v>
          </cell>
          <cell r="C8102" t="str">
            <v>179#801</v>
          </cell>
          <cell r="D8102">
            <v>17261</v>
          </cell>
          <cell r="E8102">
            <v>1</v>
          </cell>
          <cell r="F8102" t="str">
            <v>A</v>
          </cell>
          <cell r="G8102" t="str">
            <v>A</v>
          </cell>
          <cell r="H8102" t="str">
            <v/>
          </cell>
          <cell r="I8102" t="str">
            <v/>
          </cell>
          <cell r="J8102" t="str">
            <v/>
          </cell>
          <cell r="K8102" t="str">
            <v>Fighters and Jet Trainers</v>
          </cell>
          <cell r="L8102" t="str">
            <v>Boeing</v>
          </cell>
          <cell r="M8102" t="str">
            <v>Boeing T-7</v>
          </cell>
        </row>
        <row r="8103">
          <cell r="A8103">
            <v>141</v>
          </cell>
          <cell r="B8103">
            <v>801</v>
          </cell>
          <cell r="C8103" t="str">
            <v>141#801</v>
          </cell>
          <cell r="D8103">
            <v>17261</v>
          </cell>
          <cell r="E8103">
            <v>1</v>
          </cell>
          <cell r="F8103" t="str">
            <v>A</v>
          </cell>
          <cell r="G8103" t="str">
            <v>A</v>
          </cell>
          <cell r="H8103" t="str">
            <v/>
          </cell>
          <cell r="I8103" t="str">
            <v/>
          </cell>
          <cell r="J8103" t="str">
            <v/>
          </cell>
          <cell r="K8103" t="str">
            <v>Fighters and Jet Trainers</v>
          </cell>
          <cell r="L8103" t="str">
            <v>Dassault</v>
          </cell>
          <cell r="M8103" t="str">
            <v>Dassault Rafale</v>
          </cell>
        </row>
        <row r="8104">
          <cell r="A8104">
            <v>142</v>
          </cell>
          <cell r="B8104">
            <v>801</v>
          </cell>
          <cell r="C8104" t="str">
            <v>142#801</v>
          </cell>
          <cell r="D8104">
            <v>17261</v>
          </cell>
          <cell r="E8104">
            <v>1</v>
          </cell>
          <cell r="F8104" t="str">
            <v>A</v>
          </cell>
          <cell r="G8104" t="str">
            <v>A</v>
          </cell>
          <cell r="H8104" t="str">
            <v/>
          </cell>
          <cell r="I8104" t="str">
            <v/>
          </cell>
          <cell r="J8104" t="str">
            <v/>
          </cell>
          <cell r="K8104" t="str">
            <v>Fighters and Jet Trainers</v>
          </cell>
          <cell r="L8104" t="str">
            <v>Eurofighter</v>
          </cell>
          <cell r="M8104" t="str">
            <v>Eurofighter Typhoon</v>
          </cell>
        </row>
        <row r="8105">
          <cell r="A8105">
            <v>505</v>
          </cell>
          <cell r="B8105">
            <v>801</v>
          </cell>
          <cell r="C8105" t="str">
            <v>505#801</v>
          </cell>
          <cell r="D8105">
            <v>17261</v>
          </cell>
          <cell r="E8105">
            <v>1</v>
          </cell>
          <cell r="F8105" t="str">
            <v>A</v>
          </cell>
          <cell r="G8105" t="str">
            <v>A</v>
          </cell>
          <cell r="H8105" t="str">
            <v/>
          </cell>
          <cell r="I8105" t="str">
            <v/>
          </cell>
          <cell r="J8105" t="str">
            <v/>
          </cell>
          <cell r="K8105" t="str">
            <v>Fighters and Jet Trainers</v>
          </cell>
          <cell r="L8105" t="str">
            <v>McDonnell Douglas</v>
          </cell>
          <cell r="M8105" t="str">
            <v>McDonnell Douglas F-15 Eagle</v>
          </cell>
        </row>
        <row r="8106">
          <cell r="A8106">
            <v>506</v>
          </cell>
          <cell r="B8106">
            <v>801</v>
          </cell>
          <cell r="C8106" t="str">
            <v>506#801</v>
          </cell>
          <cell r="D8106">
            <v>20137</v>
          </cell>
          <cell r="E8106">
            <v>1</v>
          </cell>
          <cell r="F8106" t="str">
            <v>B</v>
          </cell>
          <cell r="G8106" t="str">
            <v>B</v>
          </cell>
          <cell r="H8106" t="str">
            <v/>
          </cell>
          <cell r="I8106" t="str">
            <v/>
          </cell>
          <cell r="J8106" t="str">
            <v/>
          </cell>
          <cell r="K8106" t="str">
            <v>Fighters and Jet Trainers</v>
          </cell>
          <cell r="L8106" t="str">
            <v>General Dynamics</v>
          </cell>
          <cell r="M8106" t="str">
            <v>General Dynamics F-16 Fighting Falcon</v>
          </cell>
        </row>
        <row r="8107">
          <cell r="A8107">
            <v>139</v>
          </cell>
          <cell r="B8107">
            <v>801</v>
          </cell>
          <cell r="C8107" t="str">
            <v>139#801</v>
          </cell>
          <cell r="D8107">
            <v>20137</v>
          </cell>
          <cell r="E8107">
            <v>1</v>
          </cell>
          <cell r="F8107" t="str">
            <v>B</v>
          </cell>
          <cell r="G8107" t="str">
            <v>B</v>
          </cell>
          <cell r="H8107" t="str">
            <v/>
          </cell>
          <cell r="I8107" t="str">
            <v/>
          </cell>
          <cell r="J8107" t="str">
            <v/>
          </cell>
          <cell r="K8107" t="str">
            <v>Fighters and Jet Trainers</v>
          </cell>
          <cell r="L8107" t="str">
            <v>McDonnell Douglas</v>
          </cell>
          <cell r="M8107" t="str">
            <v>McDonnell Douglas F-15 Eagle</v>
          </cell>
        </row>
        <row r="8108">
          <cell r="A8108">
            <v>144</v>
          </cell>
          <cell r="B8108">
            <v>801</v>
          </cell>
          <cell r="C8108" t="str">
            <v>144#801</v>
          </cell>
          <cell r="D8108">
            <v>20137</v>
          </cell>
          <cell r="E8108">
            <v>1</v>
          </cell>
          <cell r="F8108" t="str">
            <v>B</v>
          </cell>
          <cell r="G8108" t="str">
            <v>B</v>
          </cell>
          <cell r="H8108" t="str">
            <v/>
          </cell>
          <cell r="I8108" t="str">
            <v/>
          </cell>
          <cell r="J8108" t="str">
            <v/>
          </cell>
          <cell r="K8108" t="str">
            <v>Fighters and Jet Trainers</v>
          </cell>
          <cell r="L8108" t="str">
            <v>General Dynamics</v>
          </cell>
          <cell r="M8108" t="str">
            <v>General Dynamics F-16 Fighting Falcon</v>
          </cell>
        </row>
        <row r="8109">
          <cell r="A8109">
            <v>146</v>
          </cell>
          <cell r="B8109">
            <v>801</v>
          </cell>
          <cell r="C8109" t="str">
            <v>146#801</v>
          </cell>
          <cell r="D8109">
            <v>23014</v>
          </cell>
          <cell r="E8109">
            <v>1</v>
          </cell>
          <cell r="F8109" t="str">
            <v>C</v>
          </cell>
          <cell r="G8109" t="str">
            <v>C</v>
          </cell>
          <cell r="H8109">
            <v>20000</v>
          </cell>
          <cell r="I8109">
            <v>0.1507</v>
          </cell>
          <cell r="J8109" t="str">
            <v/>
          </cell>
          <cell r="K8109" t="str">
            <v>Fighters and Jet Trainers</v>
          </cell>
          <cell r="L8109" t="str">
            <v>Lockheed Martin</v>
          </cell>
          <cell r="M8109" t="str">
            <v>Lockheed Martin F-35 Lightning II</v>
          </cell>
        </row>
        <row r="8110">
          <cell r="A8110">
            <v>618</v>
          </cell>
          <cell r="B8110">
            <v>802</v>
          </cell>
          <cell r="C8110" t="str">
            <v>618#802</v>
          </cell>
          <cell r="D8110">
            <v>60728</v>
          </cell>
          <cell r="E8110">
            <v>3</v>
          </cell>
          <cell r="F8110" t="str">
            <v>A</v>
          </cell>
          <cell r="G8110" t="str">
            <v>A</v>
          </cell>
          <cell r="H8110" t="str">
            <v/>
          </cell>
          <cell r="I8110" t="str">
            <v/>
          </cell>
          <cell r="J8110" t="str">
            <v/>
          </cell>
          <cell r="K8110" t="str">
            <v>Regional</v>
          </cell>
          <cell r="L8110" t="str">
            <v>Bombardier</v>
          </cell>
          <cell r="M8110" t="str">
            <v>Bombardier CRJ200</v>
          </cell>
        </row>
        <row r="8111">
          <cell r="A8111">
            <v>220</v>
          </cell>
          <cell r="B8111">
            <v>802</v>
          </cell>
          <cell r="C8111" t="str">
            <v>220#802</v>
          </cell>
          <cell r="D8111">
            <v>60728</v>
          </cell>
          <cell r="E8111">
            <v>3</v>
          </cell>
          <cell r="F8111" t="str">
            <v>A</v>
          </cell>
          <cell r="G8111" t="str">
            <v>A</v>
          </cell>
          <cell r="H8111" t="str">
            <v/>
          </cell>
          <cell r="I8111" t="str">
            <v/>
          </cell>
          <cell r="J8111" t="str">
            <v/>
          </cell>
          <cell r="K8111" t="str">
            <v>Regional</v>
          </cell>
          <cell r="L8111" t="str">
            <v>Bombardier</v>
          </cell>
          <cell r="M8111" t="str">
            <v>Bombardier CRJ700-1000</v>
          </cell>
        </row>
        <row r="8112">
          <cell r="A8112">
            <v>218</v>
          </cell>
          <cell r="B8112">
            <v>802</v>
          </cell>
          <cell r="C8112" t="str">
            <v>218#802</v>
          </cell>
          <cell r="D8112">
            <v>60728</v>
          </cell>
          <cell r="E8112">
            <v>3</v>
          </cell>
          <cell r="F8112" t="str">
            <v>A</v>
          </cell>
          <cell r="G8112" t="str">
            <v>A</v>
          </cell>
          <cell r="H8112" t="str">
            <v/>
          </cell>
          <cell r="I8112" t="str">
            <v/>
          </cell>
          <cell r="J8112" t="str">
            <v/>
          </cell>
          <cell r="K8112" t="str">
            <v>Regional</v>
          </cell>
          <cell r="L8112" t="str">
            <v>Bombardier</v>
          </cell>
          <cell r="M8112" t="str">
            <v>Bombardier CRJ700-700</v>
          </cell>
        </row>
        <row r="8113">
          <cell r="A8113">
            <v>219</v>
          </cell>
          <cell r="B8113">
            <v>802</v>
          </cell>
          <cell r="C8113" t="str">
            <v>219#802</v>
          </cell>
          <cell r="D8113">
            <v>60728</v>
          </cell>
          <cell r="E8113">
            <v>3</v>
          </cell>
          <cell r="F8113" t="str">
            <v>A</v>
          </cell>
          <cell r="G8113" t="str">
            <v>A</v>
          </cell>
          <cell r="H8113" t="str">
            <v/>
          </cell>
          <cell r="I8113" t="str">
            <v/>
          </cell>
          <cell r="J8113" t="str">
            <v/>
          </cell>
          <cell r="K8113" t="str">
            <v>Regional</v>
          </cell>
          <cell r="L8113" t="str">
            <v>Bombardier</v>
          </cell>
          <cell r="M8113" t="str">
            <v>Bombardier CRJ700-900</v>
          </cell>
        </row>
        <row r="8114">
          <cell r="A8114">
            <v>27</v>
          </cell>
          <cell r="B8114">
            <v>802</v>
          </cell>
          <cell r="C8114" t="str">
            <v>27#802</v>
          </cell>
          <cell r="D8114">
            <v>60728</v>
          </cell>
          <cell r="E8114">
            <v>3</v>
          </cell>
          <cell r="F8114" t="str">
            <v>A</v>
          </cell>
          <cell r="G8114" t="str">
            <v>A</v>
          </cell>
          <cell r="H8114" t="str">
            <v/>
          </cell>
          <cell r="I8114" t="str">
            <v/>
          </cell>
          <cell r="J8114" t="str">
            <v/>
          </cell>
          <cell r="K8114" t="str">
            <v>Regional</v>
          </cell>
          <cell r="L8114" t="str">
            <v>Comac</v>
          </cell>
          <cell r="M8114" t="str">
            <v>Comac ARJ21</v>
          </cell>
        </row>
        <row r="8115">
          <cell r="A8115">
            <v>580</v>
          </cell>
          <cell r="B8115">
            <v>802</v>
          </cell>
          <cell r="C8115" t="str">
            <v>580#802</v>
          </cell>
          <cell r="D8115">
            <v>60728</v>
          </cell>
          <cell r="E8115">
            <v>3</v>
          </cell>
          <cell r="F8115" t="str">
            <v>A</v>
          </cell>
          <cell r="G8115" t="str">
            <v>A</v>
          </cell>
          <cell r="H8115" t="str">
            <v/>
          </cell>
          <cell r="I8115" t="str">
            <v/>
          </cell>
          <cell r="J8115" t="str">
            <v/>
          </cell>
          <cell r="K8115" t="str">
            <v>Regional</v>
          </cell>
          <cell r="L8115" t="str">
            <v>Embraer</v>
          </cell>
          <cell r="M8115" t="str">
            <v>Embraer E170</v>
          </cell>
        </row>
        <row r="8116">
          <cell r="A8116">
            <v>22</v>
          </cell>
          <cell r="B8116">
            <v>802</v>
          </cell>
          <cell r="C8116" t="str">
            <v>22#802</v>
          </cell>
          <cell r="D8116">
            <v>60728</v>
          </cell>
          <cell r="E8116">
            <v>3</v>
          </cell>
          <cell r="F8116" t="str">
            <v>A</v>
          </cell>
          <cell r="G8116" t="str">
            <v>A</v>
          </cell>
          <cell r="H8116" t="str">
            <v/>
          </cell>
          <cell r="I8116" t="str">
            <v/>
          </cell>
          <cell r="J8116" t="str">
            <v/>
          </cell>
          <cell r="K8116" t="str">
            <v>Regional</v>
          </cell>
          <cell r="L8116" t="str">
            <v>Embraer</v>
          </cell>
          <cell r="M8116" t="str">
            <v>Embraer E175</v>
          </cell>
        </row>
        <row r="8117">
          <cell r="A8117">
            <v>24</v>
          </cell>
          <cell r="B8117">
            <v>802</v>
          </cell>
          <cell r="C8117" t="str">
            <v>24#802</v>
          </cell>
          <cell r="D8117">
            <v>60728</v>
          </cell>
          <cell r="E8117">
            <v>3</v>
          </cell>
          <cell r="F8117" t="str">
            <v>A</v>
          </cell>
          <cell r="G8117" t="str">
            <v>A</v>
          </cell>
          <cell r="H8117" t="str">
            <v/>
          </cell>
          <cell r="I8117" t="str">
            <v/>
          </cell>
          <cell r="J8117" t="str">
            <v/>
          </cell>
          <cell r="K8117" t="str">
            <v>Regional</v>
          </cell>
          <cell r="L8117" t="str">
            <v>Embraer</v>
          </cell>
          <cell r="M8117" t="str">
            <v>Embraer E175-E2</v>
          </cell>
        </row>
        <row r="8118">
          <cell r="A8118">
            <v>23</v>
          </cell>
          <cell r="B8118">
            <v>802</v>
          </cell>
          <cell r="C8118" t="str">
            <v>23#802</v>
          </cell>
          <cell r="D8118">
            <v>60728</v>
          </cell>
          <cell r="E8118">
            <v>3</v>
          </cell>
          <cell r="F8118" t="str">
            <v>A</v>
          </cell>
          <cell r="G8118" t="str">
            <v>A</v>
          </cell>
          <cell r="H8118">
            <v>30000</v>
          </cell>
          <cell r="I8118">
            <v>1.0242666666666667</v>
          </cell>
          <cell r="J8118" t="str">
            <v/>
          </cell>
          <cell r="K8118" t="str">
            <v>Regional</v>
          </cell>
          <cell r="L8118" t="str">
            <v>Embraer</v>
          </cell>
          <cell r="M8118" t="str">
            <v>Embraer E190</v>
          </cell>
        </row>
        <row r="8119">
          <cell r="A8119">
            <v>25</v>
          </cell>
          <cell r="B8119">
            <v>802</v>
          </cell>
          <cell r="C8119" t="str">
            <v>25#802</v>
          </cell>
          <cell r="D8119">
            <v>60728</v>
          </cell>
          <cell r="E8119">
            <v>3</v>
          </cell>
          <cell r="F8119" t="str">
            <v>A</v>
          </cell>
          <cell r="G8119" t="str">
            <v>A</v>
          </cell>
          <cell r="H8119" t="str">
            <v/>
          </cell>
          <cell r="I8119" t="str">
            <v/>
          </cell>
          <cell r="J8119" t="str">
            <v/>
          </cell>
          <cell r="K8119" t="str">
            <v>Regional</v>
          </cell>
          <cell r="L8119" t="str">
            <v>Embraer</v>
          </cell>
          <cell r="M8119" t="str">
            <v>Embraer E190-E2</v>
          </cell>
        </row>
        <row r="8120">
          <cell r="A8120">
            <v>558</v>
          </cell>
          <cell r="B8120">
            <v>802</v>
          </cell>
          <cell r="C8120" t="str">
            <v>558#802</v>
          </cell>
          <cell r="D8120">
            <v>60728</v>
          </cell>
          <cell r="E8120">
            <v>3</v>
          </cell>
          <cell r="F8120" t="str">
            <v>A</v>
          </cell>
          <cell r="G8120" t="str">
            <v>A</v>
          </cell>
          <cell r="H8120" t="str">
            <v/>
          </cell>
          <cell r="I8120" t="str">
            <v/>
          </cell>
          <cell r="J8120" t="str">
            <v/>
          </cell>
          <cell r="K8120" t="str">
            <v>Regional</v>
          </cell>
          <cell r="L8120" t="str">
            <v>Embraer</v>
          </cell>
          <cell r="M8120" t="str">
            <v>Embraer E195</v>
          </cell>
        </row>
        <row r="8121">
          <cell r="A8121">
            <v>559</v>
          </cell>
          <cell r="B8121">
            <v>802</v>
          </cell>
          <cell r="C8121" t="str">
            <v>559#802</v>
          </cell>
          <cell r="D8121">
            <v>60728</v>
          </cell>
          <cell r="E8121">
            <v>3</v>
          </cell>
          <cell r="F8121" t="str">
            <v>A</v>
          </cell>
          <cell r="G8121" t="str">
            <v>A</v>
          </cell>
          <cell r="H8121" t="str">
            <v/>
          </cell>
          <cell r="I8121" t="str">
            <v/>
          </cell>
          <cell r="J8121" t="str">
            <v/>
          </cell>
          <cell r="K8121" t="str">
            <v>Regional</v>
          </cell>
          <cell r="L8121" t="str">
            <v>Embraer</v>
          </cell>
          <cell r="M8121" t="str">
            <v>Embraer E195-E2</v>
          </cell>
        </row>
        <row r="8122">
          <cell r="A8122">
            <v>617</v>
          </cell>
          <cell r="B8122">
            <v>802</v>
          </cell>
          <cell r="C8122" t="str">
            <v>617#802</v>
          </cell>
          <cell r="D8122">
            <v>60728</v>
          </cell>
          <cell r="E8122">
            <v>3</v>
          </cell>
          <cell r="F8122" t="str">
            <v>A</v>
          </cell>
          <cell r="G8122" t="str">
            <v>A</v>
          </cell>
          <cell r="H8122" t="str">
            <v/>
          </cell>
          <cell r="I8122" t="str">
            <v/>
          </cell>
          <cell r="J8122" t="str">
            <v/>
          </cell>
          <cell r="K8122" t="str">
            <v>Regional</v>
          </cell>
          <cell r="L8122" t="str">
            <v>Embraer</v>
          </cell>
          <cell r="M8122" t="str">
            <v>Embraer ERJ 135/140/145</v>
          </cell>
        </row>
        <row r="8123">
          <cell r="A8123">
            <v>29</v>
          </cell>
          <cell r="B8123">
            <v>802</v>
          </cell>
          <cell r="C8123" t="str">
            <v>29#802</v>
          </cell>
          <cell r="D8123">
            <v>60728</v>
          </cell>
          <cell r="E8123">
            <v>3</v>
          </cell>
          <cell r="F8123" t="str">
            <v>A</v>
          </cell>
          <cell r="G8123" t="str">
            <v>A</v>
          </cell>
          <cell r="H8123" t="str">
            <v/>
          </cell>
          <cell r="I8123" t="str">
            <v/>
          </cell>
          <cell r="J8123" t="str">
            <v/>
          </cell>
          <cell r="K8123" t="str">
            <v>Regional</v>
          </cell>
          <cell r="L8123" t="str">
            <v>Sukhoi</v>
          </cell>
          <cell r="M8123" t="str">
            <v>Sukhoi Superjet 100</v>
          </cell>
        </row>
        <row r="8124">
          <cell r="A8124">
            <v>191</v>
          </cell>
          <cell r="B8124">
            <v>802</v>
          </cell>
          <cell r="C8124" t="str">
            <v>191#802</v>
          </cell>
          <cell r="D8124">
            <v>60728</v>
          </cell>
          <cell r="E8124">
            <v>3</v>
          </cell>
          <cell r="F8124" t="str">
            <v>A</v>
          </cell>
          <cell r="G8124" t="str">
            <v>A</v>
          </cell>
          <cell r="H8124" t="str">
            <v/>
          </cell>
          <cell r="I8124" t="str">
            <v/>
          </cell>
          <cell r="J8124" t="str">
            <v/>
          </cell>
          <cell r="K8124" t="str">
            <v>Regional</v>
          </cell>
          <cell r="L8124" t="str">
            <v>ATR</v>
          </cell>
          <cell r="M8124" t="str">
            <v>ATR 42</v>
          </cell>
        </row>
        <row r="8125">
          <cell r="A8125">
            <v>26</v>
          </cell>
          <cell r="B8125">
            <v>802</v>
          </cell>
          <cell r="C8125" t="str">
            <v>26#802</v>
          </cell>
          <cell r="D8125">
            <v>60728</v>
          </cell>
          <cell r="E8125">
            <v>3</v>
          </cell>
          <cell r="F8125" t="str">
            <v>A</v>
          </cell>
          <cell r="G8125" t="str">
            <v>A</v>
          </cell>
          <cell r="H8125" t="str">
            <v/>
          </cell>
          <cell r="I8125" t="str">
            <v/>
          </cell>
          <cell r="J8125" t="str">
            <v/>
          </cell>
          <cell r="K8125" t="str">
            <v>Regional</v>
          </cell>
          <cell r="L8125" t="str">
            <v>ATR</v>
          </cell>
          <cell r="M8125" t="str">
            <v>ATR 72</v>
          </cell>
        </row>
        <row r="8126">
          <cell r="A8126">
            <v>647</v>
          </cell>
          <cell r="B8126">
            <v>802</v>
          </cell>
          <cell r="C8126" t="str">
            <v>647#802</v>
          </cell>
          <cell r="D8126">
            <v>60728</v>
          </cell>
          <cell r="E8126">
            <v>3</v>
          </cell>
          <cell r="F8126" t="str">
            <v>A</v>
          </cell>
          <cell r="G8126" t="str">
            <v>A</v>
          </cell>
          <cell r="H8126" t="str">
            <v/>
          </cell>
          <cell r="I8126" t="str">
            <v/>
          </cell>
          <cell r="J8126" t="str">
            <v/>
          </cell>
          <cell r="K8126" t="str">
            <v>Regional</v>
          </cell>
          <cell r="L8126" t="str">
            <v>ATR</v>
          </cell>
          <cell r="M8126" t="str">
            <v>ATR 42/72X</v>
          </cell>
        </row>
        <row r="8127">
          <cell r="A8127">
            <v>616</v>
          </cell>
          <cell r="B8127">
            <v>802</v>
          </cell>
          <cell r="C8127" t="str">
            <v>616#802</v>
          </cell>
          <cell r="D8127">
            <v>60728</v>
          </cell>
          <cell r="E8127">
            <v>3</v>
          </cell>
          <cell r="F8127" t="str">
            <v>A</v>
          </cell>
          <cell r="G8127" t="str">
            <v>A</v>
          </cell>
          <cell r="H8127" t="str">
            <v/>
          </cell>
          <cell r="I8127" t="str">
            <v/>
          </cell>
          <cell r="J8127" t="str">
            <v/>
          </cell>
          <cell r="K8127" t="str">
            <v>Regional</v>
          </cell>
          <cell r="L8127" t="str">
            <v>AVIC</v>
          </cell>
          <cell r="M8127" t="str">
            <v>AVIC MA700</v>
          </cell>
        </row>
        <row r="8128">
          <cell r="A8128">
            <v>621</v>
          </cell>
          <cell r="B8128">
            <v>802</v>
          </cell>
          <cell r="C8128" t="str">
            <v>621#802</v>
          </cell>
          <cell r="D8128">
            <v>60728</v>
          </cell>
          <cell r="E8128">
            <v>3</v>
          </cell>
          <cell r="F8128" t="str">
            <v>A</v>
          </cell>
          <cell r="G8128" t="str">
            <v>A</v>
          </cell>
          <cell r="H8128" t="str">
            <v/>
          </cell>
          <cell r="I8128" t="str">
            <v/>
          </cell>
          <cell r="J8128" t="str">
            <v/>
          </cell>
          <cell r="K8128" t="str">
            <v>Regional</v>
          </cell>
          <cell r="L8128" t="str">
            <v>De</v>
          </cell>
          <cell r="M8128" t="str">
            <v>De Havilland Canada DHC-8-100</v>
          </cell>
        </row>
        <row r="8129">
          <cell r="A8129">
            <v>622</v>
          </cell>
          <cell r="B8129">
            <v>802</v>
          </cell>
          <cell r="C8129" t="str">
            <v>622#802</v>
          </cell>
          <cell r="D8129">
            <v>60728</v>
          </cell>
          <cell r="E8129">
            <v>3</v>
          </cell>
          <cell r="F8129" t="str">
            <v>A</v>
          </cell>
          <cell r="G8129" t="str">
            <v>A</v>
          </cell>
          <cell r="H8129" t="str">
            <v/>
          </cell>
          <cell r="I8129" t="str">
            <v/>
          </cell>
          <cell r="J8129" t="str">
            <v/>
          </cell>
          <cell r="K8129" t="str">
            <v>Regional</v>
          </cell>
          <cell r="L8129" t="str">
            <v>De</v>
          </cell>
          <cell r="M8129" t="str">
            <v>De Havilland Canada DHC-8-200</v>
          </cell>
        </row>
        <row r="8130">
          <cell r="A8130">
            <v>623</v>
          </cell>
          <cell r="B8130">
            <v>802</v>
          </cell>
          <cell r="C8130" t="str">
            <v>623#802</v>
          </cell>
          <cell r="D8130">
            <v>60728</v>
          </cell>
          <cell r="E8130">
            <v>3</v>
          </cell>
          <cell r="F8130" t="str">
            <v>A</v>
          </cell>
          <cell r="G8130" t="str">
            <v>A</v>
          </cell>
          <cell r="H8130" t="str">
            <v/>
          </cell>
          <cell r="I8130" t="str">
            <v/>
          </cell>
          <cell r="J8130" t="str">
            <v/>
          </cell>
          <cell r="K8130" t="str">
            <v>Regional</v>
          </cell>
          <cell r="L8130" t="str">
            <v>De</v>
          </cell>
          <cell r="M8130" t="str">
            <v>De Havilland Canada DHC-8-300</v>
          </cell>
        </row>
        <row r="8131">
          <cell r="A8131">
            <v>21</v>
          </cell>
          <cell r="B8131">
            <v>802</v>
          </cell>
          <cell r="C8131" t="str">
            <v>21#802</v>
          </cell>
          <cell r="D8131">
            <v>60728</v>
          </cell>
          <cell r="E8131">
            <v>3</v>
          </cell>
          <cell r="F8131" t="str">
            <v>A</v>
          </cell>
          <cell r="G8131" t="str">
            <v>A</v>
          </cell>
          <cell r="H8131" t="str">
            <v/>
          </cell>
          <cell r="I8131" t="str">
            <v/>
          </cell>
          <cell r="J8131" t="str">
            <v/>
          </cell>
          <cell r="K8131" t="str">
            <v>Regional</v>
          </cell>
          <cell r="L8131" t="str">
            <v>De</v>
          </cell>
          <cell r="M8131" t="str">
            <v>De Havilland Canada DHC-8-400</v>
          </cell>
        </row>
        <row r="8132">
          <cell r="A8132">
            <v>624</v>
          </cell>
          <cell r="B8132">
            <v>802</v>
          </cell>
          <cell r="C8132" t="str">
            <v>624#802</v>
          </cell>
          <cell r="D8132">
            <v>60728</v>
          </cell>
          <cell r="E8132">
            <v>3</v>
          </cell>
          <cell r="F8132" t="str">
            <v>A</v>
          </cell>
          <cell r="G8132" t="str">
            <v>A</v>
          </cell>
          <cell r="H8132" t="str">
            <v/>
          </cell>
          <cell r="I8132" t="str">
            <v/>
          </cell>
          <cell r="J8132" t="str">
            <v/>
          </cell>
          <cell r="K8132" t="str">
            <v>Regional</v>
          </cell>
          <cell r="L8132" t="str">
            <v>Dornier</v>
          </cell>
          <cell r="M8132" t="str">
            <v>Dornier Do 328-100</v>
          </cell>
        </row>
        <row r="8133">
          <cell r="A8133">
            <v>613</v>
          </cell>
          <cell r="B8133">
            <v>802</v>
          </cell>
          <cell r="C8133" t="str">
            <v>613#802</v>
          </cell>
          <cell r="D8133">
            <v>60728</v>
          </cell>
          <cell r="E8133">
            <v>3</v>
          </cell>
          <cell r="F8133" t="str">
            <v>A</v>
          </cell>
          <cell r="G8133" t="str">
            <v>A</v>
          </cell>
          <cell r="H8133" t="str">
            <v/>
          </cell>
          <cell r="I8133" t="str">
            <v/>
          </cell>
          <cell r="J8133" t="str">
            <v/>
          </cell>
          <cell r="K8133" t="str">
            <v>Regional</v>
          </cell>
          <cell r="L8133" t="str">
            <v xml:space="preserve">Embraer </v>
          </cell>
          <cell r="M8133" t="str">
            <v>New Embraer turboprop</v>
          </cell>
        </row>
        <row r="8134">
          <cell r="A8134">
            <v>625</v>
          </cell>
          <cell r="B8134">
            <v>802</v>
          </cell>
          <cell r="C8134" t="str">
            <v>625#802</v>
          </cell>
          <cell r="D8134">
            <v>60728</v>
          </cell>
          <cell r="E8134">
            <v>3</v>
          </cell>
          <cell r="F8134" t="str">
            <v>A</v>
          </cell>
          <cell r="G8134" t="str">
            <v>A</v>
          </cell>
          <cell r="H8134" t="str">
            <v/>
          </cell>
          <cell r="I8134" t="str">
            <v/>
          </cell>
          <cell r="J8134" t="str">
            <v/>
          </cell>
          <cell r="K8134" t="str">
            <v>Regional</v>
          </cell>
          <cell r="L8134" t="str">
            <v>Xian</v>
          </cell>
          <cell r="M8134" t="str">
            <v>Xian MA60</v>
          </cell>
        </row>
        <row r="8135">
          <cell r="A8135">
            <v>226</v>
          </cell>
          <cell r="B8135">
            <v>802</v>
          </cell>
          <cell r="C8135" t="str">
            <v>226#802</v>
          </cell>
          <cell r="D8135">
            <v>60728</v>
          </cell>
          <cell r="E8135">
            <v>3</v>
          </cell>
          <cell r="F8135" t="str">
            <v>A</v>
          </cell>
          <cell r="G8135" t="str">
            <v>A</v>
          </cell>
          <cell r="H8135" t="str">
            <v/>
          </cell>
          <cell r="I8135" t="str">
            <v/>
          </cell>
          <cell r="J8135" t="str">
            <v/>
          </cell>
          <cell r="K8135" t="str">
            <v>Turbine GA</v>
          </cell>
          <cell r="L8135" t="str">
            <v>Canadair</v>
          </cell>
          <cell r="M8135" t="str">
            <v>Canadair CL-415</v>
          </cell>
        </row>
        <row r="8136">
          <cell r="A8136">
            <v>618</v>
          </cell>
          <cell r="B8136">
            <v>803</v>
          </cell>
          <cell r="C8136" t="str">
            <v>618#803</v>
          </cell>
          <cell r="D8136">
            <v>28369</v>
          </cell>
          <cell r="E8136">
            <v>4</v>
          </cell>
          <cell r="F8136" t="str">
            <v>A</v>
          </cell>
          <cell r="G8136" t="str">
            <v>A</v>
          </cell>
          <cell r="H8136" t="str">
            <v/>
          </cell>
          <cell r="I8136" t="str">
            <v/>
          </cell>
          <cell r="J8136" t="str">
            <v/>
          </cell>
          <cell r="K8136" t="str">
            <v>Regional</v>
          </cell>
          <cell r="L8136" t="str">
            <v>Bombardier</v>
          </cell>
          <cell r="M8136" t="str">
            <v>Bombardier CRJ200</v>
          </cell>
        </row>
        <row r="8137">
          <cell r="A8137">
            <v>220</v>
          </cell>
          <cell r="B8137">
            <v>803</v>
          </cell>
          <cell r="C8137" t="str">
            <v>220#803</v>
          </cell>
          <cell r="D8137">
            <v>28369</v>
          </cell>
          <cell r="E8137">
            <v>4</v>
          </cell>
          <cell r="F8137" t="str">
            <v>A</v>
          </cell>
          <cell r="G8137" t="str">
            <v>A</v>
          </cell>
          <cell r="H8137" t="str">
            <v/>
          </cell>
          <cell r="I8137" t="str">
            <v/>
          </cell>
          <cell r="J8137" t="str">
            <v/>
          </cell>
          <cell r="K8137" t="str">
            <v>Regional</v>
          </cell>
          <cell r="L8137" t="str">
            <v>Bombardier</v>
          </cell>
          <cell r="M8137" t="str">
            <v>Bombardier CRJ700-1000</v>
          </cell>
        </row>
        <row r="8138">
          <cell r="A8138">
            <v>218</v>
          </cell>
          <cell r="B8138">
            <v>803</v>
          </cell>
          <cell r="C8138" t="str">
            <v>218#803</v>
          </cell>
          <cell r="D8138">
            <v>28369</v>
          </cell>
          <cell r="E8138">
            <v>4</v>
          </cell>
          <cell r="F8138" t="str">
            <v>A</v>
          </cell>
          <cell r="G8138" t="str">
            <v>A</v>
          </cell>
          <cell r="H8138" t="str">
            <v/>
          </cell>
          <cell r="I8138" t="str">
            <v/>
          </cell>
          <cell r="J8138" t="str">
            <v/>
          </cell>
          <cell r="K8138" t="str">
            <v>Regional</v>
          </cell>
          <cell r="L8138" t="str">
            <v>Bombardier</v>
          </cell>
          <cell r="M8138" t="str">
            <v>Bombardier CRJ700-700</v>
          </cell>
        </row>
        <row r="8139">
          <cell r="A8139">
            <v>219</v>
          </cell>
          <cell r="B8139">
            <v>803</v>
          </cell>
          <cell r="C8139" t="str">
            <v>219#803</v>
          </cell>
          <cell r="D8139">
            <v>28369</v>
          </cell>
          <cell r="E8139">
            <v>4</v>
          </cell>
          <cell r="F8139" t="str">
            <v>A</v>
          </cell>
          <cell r="G8139" t="str">
            <v>A</v>
          </cell>
          <cell r="H8139" t="str">
            <v/>
          </cell>
          <cell r="I8139" t="str">
            <v/>
          </cell>
          <cell r="J8139" t="str">
            <v/>
          </cell>
          <cell r="K8139" t="str">
            <v>Regional</v>
          </cell>
          <cell r="L8139" t="str">
            <v>Bombardier</v>
          </cell>
          <cell r="M8139" t="str">
            <v>Bombardier CRJ700-900</v>
          </cell>
        </row>
        <row r="8140">
          <cell r="A8140">
            <v>27</v>
          </cell>
          <cell r="B8140">
            <v>803</v>
          </cell>
          <cell r="C8140" t="str">
            <v>27#803</v>
          </cell>
          <cell r="D8140">
            <v>28369</v>
          </cell>
          <cell r="E8140">
            <v>4</v>
          </cell>
          <cell r="F8140" t="str">
            <v>A</v>
          </cell>
          <cell r="G8140" t="str">
            <v>A</v>
          </cell>
          <cell r="H8140" t="str">
            <v/>
          </cell>
          <cell r="I8140" t="str">
            <v/>
          </cell>
          <cell r="J8140" t="str">
            <v/>
          </cell>
          <cell r="K8140" t="str">
            <v>Regional</v>
          </cell>
          <cell r="L8140" t="str">
            <v>Comac</v>
          </cell>
          <cell r="M8140" t="str">
            <v>Comac ARJ21</v>
          </cell>
        </row>
        <row r="8141">
          <cell r="A8141">
            <v>580</v>
          </cell>
          <cell r="B8141">
            <v>803</v>
          </cell>
          <cell r="C8141" t="str">
            <v>580#803</v>
          </cell>
          <cell r="D8141">
            <v>28369</v>
          </cell>
          <cell r="E8141">
            <v>4</v>
          </cell>
          <cell r="F8141" t="str">
            <v>A</v>
          </cell>
          <cell r="G8141" t="str">
            <v>A</v>
          </cell>
          <cell r="H8141" t="str">
            <v/>
          </cell>
          <cell r="I8141" t="str">
            <v/>
          </cell>
          <cell r="J8141" t="str">
            <v/>
          </cell>
          <cell r="K8141" t="str">
            <v>Regional</v>
          </cell>
          <cell r="L8141" t="str">
            <v>Embraer</v>
          </cell>
          <cell r="M8141" t="str">
            <v>Embraer E170</v>
          </cell>
        </row>
        <row r="8142">
          <cell r="A8142">
            <v>22</v>
          </cell>
          <cell r="B8142">
            <v>803</v>
          </cell>
          <cell r="C8142" t="str">
            <v>22#803</v>
          </cell>
          <cell r="D8142">
            <v>28369</v>
          </cell>
          <cell r="E8142">
            <v>4</v>
          </cell>
          <cell r="F8142" t="str">
            <v>A</v>
          </cell>
          <cell r="G8142" t="str">
            <v>A</v>
          </cell>
          <cell r="H8142" t="str">
            <v/>
          </cell>
          <cell r="I8142" t="str">
            <v/>
          </cell>
          <cell r="J8142" t="str">
            <v/>
          </cell>
          <cell r="K8142" t="str">
            <v>Regional</v>
          </cell>
          <cell r="L8142" t="str">
            <v>Embraer</v>
          </cell>
          <cell r="M8142" t="str">
            <v>Embraer E175</v>
          </cell>
        </row>
        <row r="8143">
          <cell r="A8143">
            <v>24</v>
          </cell>
          <cell r="B8143">
            <v>803</v>
          </cell>
          <cell r="C8143" t="str">
            <v>24#803</v>
          </cell>
          <cell r="D8143">
            <v>28369</v>
          </cell>
          <cell r="E8143">
            <v>4</v>
          </cell>
          <cell r="F8143" t="str">
            <v>A</v>
          </cell>
          <cell r="G8143" t="str">
            <v>A</v>
          </cell>
          <cell r="H8143" t="str">
            <v/>
          </cell>
          <cell r="I8143" t="str">
            <v/>
          </cell>
          <cell r="J8143" t="str">
            <v/>
          </cell>
          <cell r="K8143" t="str">
            <v>Regional</v>
          </cell>
          <cell r="L8143" t="str">
            <v>Embraer</v>
          </cell>
          <cell r="M8143" t="str">
            <v>Embraer E175-E2</v>
          </cell>
        </row>
        <row r="8144">
          <cell r="A8144">
            <v>23</v>
          </cell>
          <cell r="B8144">
            <v>803</v>
          </cell>
          <cell r="C8144" t="str">
            <v>23#803</v>
          </cell>
          <cell r="D8144">
            <v>28369</v>
          </cell>
          <cell r="E8144">
            <v>4</v>
          </cell>
          <cell r="F8144" t="str">
            <v>A</v>
          </cell>
          <cell r="G8144" t="str">
            <v>A</v>
          </cell>
          <cell r="H8144">
            <v>25000</v>
          </cell>
          <cell r="I8144">
            <v>0.13475999999999999</v>
          </cell>
          <cell r="J8144" t="str">
            <v/>
          </cell>
          <cell r="K8144" t="str">
            <v>Regional</v>
          </cell>
          <cell r="L8144" t="str">
            <v>Embraer</v>
          </cell>
          <cell r="M8144" t="str">
            <v>Embraer E190</v>
          </cell>
        </row>
        <row r="8145">
          <cell r="A8145">
            <v>25</v>
          </cell>
          <cell r="B8145">
            <v>803</v>
          </cell>
          <cell r="C8145" t="str">
            <v>25#803</v>
          </cell>
          <cell r="D8145">
            <v>28369</v>
          </cell>
          <cell r="E8145">
            <v>4</v>
          </cell>
          <cell r="F8145" t="str">
            <v>A</v>
          </cell>
          <cell r="G8145" t="str">
            <v>A</v>
          </cell>
          <cell r="H8145" t="str">
            <v/>
          </cell>
          <cell r="I8145" t="str">
            <v/>
          </cell>
          <cell r="J8145" t="str">
            <v/>
          </cell>
          <cell r="K8145" t="str">
            <v>Regional</v>
          </cell>
          <cell r="L8145" t="str">
            <v>Embraer</v>
          </cell>
          <cell r="M8145" t="str">
            <v>Embraer E190-E2</v>
          </cell>
        </row>
        <row r="8146">
          <cell r="A8146">
            <v>558</v>
          </cell>
          <cell r="B8146">
            <v>803</v>
          </cell>
          <cell r="C8146" t="str">
            <v>558#803</v>
          </cell>
          <cell r="D8146">
            <v>28369</v>
          </cell>
          <cell r="E8146">
            <v>4</v>
          </cell>
          <cell r="F8146" t="str">
            <v>A</v>
          </cell>
          <cell r="G8146" t="str">
            <v>A</v>
          </cell>
          <cell r="H8146" t="str">
            <v/>
          </cell>
          <cell r="I8146" t="str">
            <v/>
          </cell>
          <cell r="J8146" t="str">
            <v/>
          </cell>
          <cell r="K8146" t="str">
            <v>Regional</v>
          </cell>
          <cell r="L8146" t="str">
            <v>Embraer</v>
          </cell>
          <cell r="M8146" t="str">
            <v>Embraer E195</v>
          </cell>
        </row>
        <row r="8147">
          <cell r="A8147">
            <v>559</v>
          </cell>
          <cell r="B8147">
            <v>803</v>
          </cell>
          <cell r="C8147" t="str">
            <v>559#803</v>
          </cell>
          <cell r="D8147">
            <v>28369</v>
          </cell>
          <cell r="E8147">
            <v>4</v>
          </cell>
          <cell r="F8147" t="str">
            <v>A</v>
          </cell>
          <cell r="G8147" t="str">
            <v>A</v>
          </cell>
          <cell r="H8147" t="str">
            <v/>
          </cell>
          <cell r="I8147" t="str">
            <v/>
          </cell>
          <cell r="J8147" t="str">
            <v/>
          </cell>
          <cell r="K8147" t="str">
            <v>Regional</v>
          </cell>
          <cell r="L8147" t="str">
            <v>Embraer</v>
          </cell>
          <cell r="M8147" t="str">
            <v>Embraer E195-E2</v>
          </cell>
        </row>
        <row r="8148">
          <cell r="A8148">
            <v>617</v>
          </cell>
          <cell r="B8148">
            <v>803</v>
          </cell>
          <cell r="C8148" t="str">
            <v>617#803</v>
          </cell>
          <cell r="D8148">
            <v>28369</v>
          </cell>
          <cell r="E8148">
            <v>4</v>
          </cell>
          <cell r="F8148" t="str">
            <v>A</v>
          </cell>
          <cell r="G8148" t="str">
            <v>A</v>
          </cell>
          <cell r="H8148" t="str">
            <v/>
          </cell>
          <cell r="I8148" t="str">
            <v/>
          </cell>
          <cell r="J8148" t="str">
            <v/>
          </cell>
          <cell r="K8148" t="str">
            <v>Regional</v>
          </cell>
          <cell r="L8148" t="str">
            <v>Embraer</v>
          </cell>
          <cell r="M8148" t="str">
            <v>Embraer ERJ 135/140/145</v>
          </cell>
        </row>
        <row r="8149">
          <cell r="A8149">
            <v>29</v>
          </cell>
          <cell r="B8149">
            <v>803</v>
          </cell>
          <cell r="C8149" t="str">
            <v>29#803</v>
          </cell>
          <cell r="D8149">
            <v>28369</v>
          </cell>
          <cell r="E8149">
            <v>4</v>
          </cell>
          <cell r="F8149" t="str">
            <v>A</v>
          </cell>
          <cell r="G8149" t="str">
            <v>A</v>
          </cell>
          <cell r="H8149" t="str">
            <v/>
          </cell>
          <cell r="I8149" t="str">
            <v/>
          </cell>
          <cell r="J8149" t="str">
            <v/>
          </cell>
          <cell r="K8149" t="str">
            <v>Regional</v>
          </cell>
          <cell r="L8149" t="str">
            <v>Sukhoi</v>
          </cell>
          <cell r="M8149" t="str">
            <v>Sukhoi Superjet 100</v>
          </cell>
        </row>
        <row r="8150">
          <cell r="A8150">
            <v>191</v>
          </cell>
          <cell r="B8150">
            <v>803</v>
          </cell>
          <cell r="C8150" t="str">
            <v>191#803</v>
          </cell>
          <cell r="D8150">
            <v>28369</v>
          </cell>
          <cell r="E8150">
            <v>4</v>
          </cell>
          <cell r="F8150" t="str">
            <v>A</v>
          </cell>
          <cell r="G8150" t="str">
            <v>A</v>
          </cell>
          <cell r="H8150" t="str">
            <v/>
          </cell>
          <cell r="I8150" t="str">
            <v/>
          </cell>
          <cell r="J8150" t="str">
            <v/>
          </cell>
          <cell r="K8150" t="str">
            <v>Regional</v>
          </cell>
          <cell r="L8150" t="str">
            <v>ATR</v>
          </cell>
          <cell r="M8150" t="str">
            <v>ATR 42</v>
          </cell>
        </row>
        <row r="8151">
          <cell r="A8151">
            <v>26</v>
          </cell>
          <cell r="B8151">
            <v>803</v>
          </cell>
          <cell r="C8151" t="str">
            <v>26#803</v>
          </cell>
          <cell r="D8151">
            <v>28369</v>
          </cell>
          <cell r="E8151">
            <v>4</v>
          </cell>
          <cell r="F8151" t="str">
            <v>A</v>
          </cell>
          <cell r="G8151" t="str">
            <v>A</v>
          </cell>
          <cell r="H8151" t="str">
            <v/>
          </cell>
          <cell r="I8151" t="str">
            <v/>
          </cell>
          <cell r="J8151" t="str">
            <v/>
          </cell>
          <cell r="K8151" t="str">
            <v>Regional</v>
          </cell>
          <cell r="L8151" t="str">
            <v>ATR</v>
          </cell>
          <cell r="M8151" t="str">
            <v>ATR 72</v>
          </cell>
        </row>
        <row r="8152">
          <cell r="A8152">
            <v>647</v>
          </cell>
          <cell r="B8152">
            <v>803</v>
          </cell>
          <cell r="C8152" t="str">
            <v>647#803</v>
          </cell>
          <cell r="D8152">
            <v>28369</v>
          </cell>
          <cell r="E8152">
            <v>4</v>
          </cell>
          <cell r="F8152" t="str">
            <v>A</v>
          </cell>
          <cell r="G8152" t="str">
            <v>A</v>
          </cell>
          <cell r="H8152" t="str">
            <v/>
          </cell>
          <cell r="I8152" t="str">
            <v/>
          </cell>
          <cell r="J8152" t="str">
            <v/>
          </cell>
          <cell r="K8152" t="str">
            <v>Regional</v>
          </cell>
          <cell r="L8152" t="str">
            <v>ATR</v>
          </cell>
          <cell r="M8152" t="str">
            <v>ATR 42/72X</v>
          </cell>
        </row>
        <row r="8153">
          <cell r="A8153">
            <v>616</v>
          </cell>
          <cell r="B8153">
            <v>803</v>
          </cell>
          <cell r="C8153" t="str">
            <v>616#803</v>
          </cell>
          <cell r="D8153">
            <v>28369</v>
          </cell>
          <cell r="E8153">
            <v>4</v>
          </cell>
          <cell r="F8153" t="str">
            <v>A</v>
          </cell>
          <cell r="G8153" t="str">
            <v>A</v>
          </cell>
          <cell r="H8153" t="str">
            <v/>
          </cell>
          <cell r="I8153" t="str">
            <v/>
          </cell>
          <cell r="J8153" t="str">
            <v/>
          </cell>
          <cell r="K8153" t="str">
            <v>Regional</v>
          </cell>
          <cell r="L8153" t="str">
            <v>AVIC</v>
          </cell>
          <cell r="M8153" t="str">
            <v>AVIC MA700</v>
          </cell>
        </row>
        <row r="8154">
          <cell r="A8154">
            <v>621</v>
          </cell>
          <cell r="B8154">
            <v>803</v>
          </cell>
          <cell r="C8154" t="str">
            <v>621#803</v>
          </cell>
          <cell r="D8154">
            <v>28369</v>
          </cell>
          <cell r="E8154">
            <v>4</v>
          </cell>
          <cell r="F8154" t="str">
            <v>A</v>
          </cell>
          <cell r="G8154" t="str">
            <v>A</v>
          </cell>
          <cell r="H8154" t="str">
            <v/>
          </cell>
          <cell r="I8154" t="str">
            <v/>
          </cell>
          <cell r="J8154" t="str">
            <v/>
          </cell>
          <cell r="K8154" t="str">
            <v>Regional</v>
          </cell>
          <cell r="L8154" t="str">
            <v>De</v>
          </cell>
          <cell r="M8154" t="str">
            <v>De Havilland Canada DHC-8-100</v>
          </cell>
        </row>
        <row r="8155">
          <cell r="A8155">
            <v>622</v>
          </cell>
          <cell r="B8155">
            <v>803</v>
          </cell>
          <cell r="C8155" t="str">
            <v>622#803</v>
          </cell>
          <cell r="D8155">
            <v>28369</v>
          </cell>
          <cell r="E8155">
            <v>4</v>
          </cell>
          <cell r="F8155" t="str">
            <v>A</v>
          </cell>
          <cell r="G8155" t="str">
            <v>A</v>
          </cell>
          <cell r="H8155" t="str">
            <v/>
          </cell>
          <cell r="I8155" t="str">
            <v/>
          </cell>
          <cell r="J8155" t="str">
            <v/>
          </cell>
          <cell r="K8155" t="str">
            <v>Regional</v>
          </cell>
          <cell r="L8155" t="str">
            <v>De</v>
          </cell>
          <cell r="M8155" t="str">
            <v>De Havilland Canada DHC-8-200</v>
          </cell>
        </row>
        <row r="8156">
          <cell r="A8156">
            <v>623</v>
          </cell>
          <cell r="B8156">
            <v>803</v>
          </cell>
          <cell r="C8156" t="str">
            <v>623#803</v>
          </cell>
          <cell r="D8156">
            <v>28369</v>
          </cell>
          <cell r="E8156">
            <v>4</v>
          </cell>
          <cell r="F8156" t="str">
            <v>A</v>
          </cell>
          <cell r="G8156" t="str">
            <v>A</v>
          </cell>
          <cell r="H8156" t="str">
            <v/>
          </cell>
          <cell r="I8156" t="str">
            <v/>
          </cell>
          <cell r="J8156" t="str">
            <v/>
          </cell>
          <cell r="K8156" t="str">
            <v>Regional</v>
          </cell>
          <cell r="L8156" t="str">
            <v>De</v>
          </cell>
          <cell r="M8156" t="str">
            <v>De Havilland Canada DHC-8-300</v>
          </cell>
        </row>
        <row r="8157">
          <cell r="A8157">
            <v>21</v>
          </cell>
          <cell r="B8157">
            <v>803</v>
          </cell>
          <cell r="C8157" t="str">
            <v>21#803</v>
          </cell>
          <cell r="D8157">
            <v>28369</v>
          </cell>
          <cell r="E8157">
            <v>4</v>
          </cell>
          <cell r="F8157" t="str">
            <v>A</v>
          </cell>
          <cell r="G8157" t="str">
            <v>A</v>
          </cell>
          <cell r="H8157" t="str">
            <v/>
          </cell>
          <cell r="I8157" t="str">
            <v/>
          </cell>
          <cell r="J8157" t="str">
            <v/>
          </cell>
          <cell r="K8157" t="str">
            <v>Regional</v>
          </cell>
          <cell r="L8157" t="str">
            <v>De</v>
          </cell>
          <cell r="M8157" t="str">
            <v>De Havilland Canada DHC-8-400</v>
          </cell>
        </row>
        <row r="8158">
          <cell r="A8158">
            <v>624</v>
          </cell>
          <cell r="B8158">
            <v>803</v>
          </cell>
          <cell r="C8158" t="str">
            <v>624#803</v>
          </cell>
          <cell r="D8158">
            <v>28369</v>
          </cell>
          <cell r="E8158">
            <v>4</v>
          </cell>
          <cell r="F8158" t="str">
            <v>A</v>
          </cell>
          <cell r="G8158" t="str">
            <v>A</v>
          </cell>
          <cell r="H8158" t="str">
            <v/>
          </cell>
          <cell r="I8158" t="str">
            <v/>
          </cell>
          <cell r="J8158" t="str">
            <v/>
          </cell>
          <cell r="K8158" t="str">
            <v>Regional</v>
          </cell>
          <cell r="L8158" t="str">
            <v>Dornier</v>
          </cell>
          <cell r="M8158" t="str">
            <v>Dornier Do 328-100</v>
          </cell>
        </row>
        <row r="8159">
          <cell r="A8159">
            <v>613</v>
          </cell>
          <cell r="B8159">
            <v>803</v>
          </cell>
          <cell r="C8159" t="str">
            <v>613#803</v>
          </cell>
          <cell r="D8159">
            <v>28369</v>
          </cell>
          <cell r="E8159">
            <v>4</v>
          </cell>
          <cell r="F8159" t="str">
            <v>A</v>
          </cell>
          <cell r="G8159" t="str">
            <v>A</v>
          </cell>
          <cell r="H8159" t="str">
            <v/>
          </cell>
          <cell r="I8159" t="str">
            <v/>
          </cell>
          <cell r="J8159" t="str">
            <v/>
          </cell>
          <cell r="K8159" t="str">
            <v>Regional</v>
          </cell>
          <cell r="L8159" t="str">
            <v xml:space="preserve">Embraer </v>
          </cell>
          <cell r="M8159" t="str">
            <v>New Embraer turboprop</v>
          </cell>
        </row>
        <row r="8160">
          <cell r="A8160">
            <v>625</v>
          </cell>
          <cell r="B8160">
            <v>803</v>
          </cell>
          <cell r="C8160" t="str">
            <v>625#803</v>
          </cell>
          <cell r="D8160">
            <v>28369</v>
          </cell>
          <cell r="E8160">
            <v>4</v>
          </cell>
          <cell r="F8160" t="str">
            <v>A</v>
          </cell>
          <cell r="G8160" t="str">
            <v>A</v>
          </cell>
          <cell r="H8160" t="str">
            <v/>
          </cell>
          <cell r="I8160" t="str">
            <v/>
          </cell>
          <cell r="J8160" t="str">
            <v/>
          </cell>
          <cell r="K8160" t="str">
            <v>Regional</v>
          </cell>
          <cell r="L8160" t="str">
            <v>Xian</v>
          </cell>
          <cell r="M8160" t="str">
            <v>Xian MA60</v>
          </cell>
        </row>
        <row r="8161">
          <cell r="A8161">
            <v>226</v>
          </cell>
          <cell r="B8161">
            <v>803</v>
          </cell>
          <cell r="C8161" t="str">
            <v>226#803</v>
          </cell>
          <cell r="D8161">
            <v>28369</v>
          </cell>
          <cell r="E8161">
            <v>4</v>
          </cell>
          <cell r="F8161" t="str">
            <v>A</v>
          </cell>
          <cell r="G8161" t="str">
            <v>A</v>
          </cell>
          <cell r="H8161" t="str">
            <v/>
          </cell>
          <cell r="I8161" t="str">
            <v/>
          </cell>
          <cell r="J8161" t="str">
            <v/>
          </cell>
          <cell r="K8161" t="str">
            <v>Turbine GA</v>
          </cell>
          <cell r="L8161" t="str">
            <v>Canadair</v>
          </cell>
          <cell r="M8161" t="str">
            <v>Canadair CL-415</v>
          </cell>
        </row>
        <row r="8162">
          <cell r="A8162">
            <v>550</v>
          </cell>
          <cell r="B8162">
            <v>804</v>
          </cell>
          <cell r="C8162" t="str">
            <v>550#804</v>
          </cell>
          <cell r="D8162">
            <v>2391</v>
          </cell>
          <cell r="E8162">
            <v>1</v>
          </cell>
          <cell r="F8162" t="str">
            <v>A</v>
          </cell>
          <cell r="G8162" t="str">
            <v>A</v>
          </cell>
          <cell r="H8162" t="str">
            <v/>
          </cell>
          <cell r="I8162" t="str">
            <v/>
          </cell>
          <cell r="J8162" t="str">
            <v/>
          </cell>
          <cell r="K8162" t="str">
            <v>Business Jet</v>
          </cell>
          <cell r="L8162" t="str">
            <v>Cirrus</v>
          </cell>
          <cell r="M8162" t="str">
            <v>Cirrus Vision Jet SF50</v>
          </cell>
        </row>
        <row r="8163">
          <cell r="A8163">
            <v>41</v>
          </cell>
          <cell r="B8163">
            <v>804</v>
          </cell>
          <cell r="C8163" t="str">
            <v>41#804</v>
          </cell>
          <cell r="D8163">
            <v>2391</v>
          </cell>
          <cell r="E8163">
            <v>1</v>
          </cell>
          <cell r="F8163" t="str">
            <v>A</v>
          </cell>
          <cell r="G8163" t="str">
            <v>A</v>
          </cell>
          <cell r="H8163" t="str">
            <v/>
          </cell>
          <cell r="I8163" t="str">
            <v/>
          </cell>
          <cell r="J8163" t="str">
            <v/>
          </cell>
          <cell r="K8163" t="str">
            <v>Business Jet</v>
          </cell>
          <cell r="L8163" t="str">
            <v>Cessna</v>
          </cell>
          <cell r="M8163" t="str">
            <v>Cessna Citation M2</v>
          </cell>
        </row>
        <row r="8164">
          <cell r="A8164">
            <v>44</v>
          </cell>
          <cell r="B8164">
            <v>804</v>
          </cell>
          <cell r="C8164" t="str">
            <v>44#804</v>
          </cell>
          <cell r="D8164">
            <v>2391</v>
          </cell>
          <cell r="E8164">
            <v>1</v>
          </cell>
          <cell r="F8164" t="str">
            <v>A</v>
          </cell>
          <cell r="G8164" t="str">
            <v>A</v>
          </cell>
          <cell r="H8164" t="str">
            <v/>
          </cell>
          <cell r="I8164" t="str">
            <v/>
          </cell>
          <cell r="J8164" t="str">
            <v/>
          </cell>
          <cell r="K8164" t="str">
            <v>Business Jet</v>
          </cell>
          <cell r="L8164" t="str">
            <v>Cessna</v>
          </cell>
          <cell r="M8164" t="str">
            <v>Cessna Citation Mustang</v>
          </cell>
        </row>
        <row r="8165">
          <cell r="A8165">
            <v>70</v>
          </cell>
          <cell r="B8165">
            <v>804</v>
          </cell>
          <cell r="C8165" t="str">
            <v>70#804</v>
          </cell>
          <cell r="D8165">
            <v>2391</v>
          </cell>
          <cell r="E8165">
            <v>1</v>
          </cell>
          <cell r="F8165" t="str">
            <v>A</v>
          </cell>
          <cell r="G8165" t="str">
            <v>A</v>
          </cell>
          <cell r="H8165" t="str">
            <v/>
          </cell>
          <cell r="I8165" t="str">
            <v/>
          </cell>
          <cell r="J8165" t="str">
            <v/>
          </cell>
          <cell r="K8165" t="str">
            <v>Business Jet</v>
          </cell>
          <cell r="L8165" t="str">
            <v>Eclipse</v>
          </cell>
          <cell r="M8165" t="str">
            <v>Eclipse 550</v>
          </cell>
        </row>
        <row r="8166">
          <cell r="A8166">
            <v>590</v>
          </cell>
          <cell r="B8166">
            <v>804</v>
          </cell>
          <cell r="C8166" t="str">
            <v>590#804</v>
          </cell>
          <cell r="D8166">
            <v>2391</v>
          </cell>
          <cell r="E8166">
            <v>1</v>
          </cell>
          <cell r="F8166" t="str">
            <v>A</v>
          </cell>
          <cell r="G8166" t="str">
            <v>A</v>
          </cell>
          <cell r="H8166" t="str">
            <v/>
          </cell>
          <cell r="I8166" t="str">
            <v/>
          </cell>
          <cell r="J8166" t="str">
            <v/>
          </cell>
          <cell r="K8166" t="str">
            <v>Business Jet</v>
          </cell>
          <cell r="L8166" t="str">
            <v>Honda</v>
          </cell>
          <cell r="M8166" t="str">
            <v>Honda HA-2600 HondaJet</v>
          </cell>
        </row>
        <row r="8167">
          <cell r="A8167">
            <v>66</v>
          </cell>
          <cell r="B8167">
            <v>804</v>
          </cell>
          <cell r="C8167" t="str">
            <v>66#804</v>
          </cell>
          <cell r="D8167">
            <v>2391</v>
          </cell>
          <cell r="E8167">
            <v>1</v>
          </cell>
          <cell r="F8167" t="str">
            <v>A</v>
          </cell>
          <cell r="G8167" t="str">
            <v>A</v>
          </cell>
          <cell r="H8167" t="str">
            <v/>
          </cell>
          <cell r="I8167" t="str">
            <v/>
          </cell>
          <cell r="J8167" t="str">
            <v/>
          </cell>
          <cell r="K8167" t="str">
            <v>Business Jet</v>
          </cell>
          <cell r="L8167" t="str">
            <v>Honda</v>
          </cell>
          <cell r="M8167" t="str">
            <v>Honda HA-420 HondaJet</v>
          </cell>
        </row>
        <row r="8168">
          <cell r="A8168">
            <v>180</v>
          </cell>
          <cell r="B8168">
            <v>804</v>
          </cell>
          <cell r="C8168" t="str">
            <v>180#804</v>
          </cell>
          <cell r="D8168">
            <v>2391</v>
          </cell>
          <cell r="E8168">
            <v>1</v>
          </cell>
          <cell r="F8168" t="str">
            <v>A</v>
          </cell>
          <cell r="G8168" t="str">
            <v>A</v>
          </cell>
          <cell r="H8168" t="str">
            <v/>
          </cell>
          <cell r="I8168" t="str">
            <v/>
          </cell>
          <cell r="J8168" t="str">
            <v/>
          </cell>
          <cell r="K8168" t="str">
            <v>Business Jet</v>
          </cell>
          <cell r="L8168" t="str">
            <v>Nextant Aerospace</v>
          </cell>
          <cell r="M8168" t="str">
            <v>Nextant Aerospace - Nextant 400XT Aircraft</v>
          </cell>
        </row>
        <row r="8169">
          <cell r="A8169">
            <v>55</v>
          </cell>
          <cell r="B8169">
            <v>804</v>
          </cell>
          <cell r="C8169" t="str">
            <v>55#804</v>
          </cell>
          <cell r="D8169">
            <v>2391</v>
          </cell>
          <cell r="E8169">
            <v>1</v>
          </cell>
          <cell r="F8169" t="str">
            <v>A</v>
          </cell>
          <cell r="G8169" t="str">
            <v>A</v>
          </cell>
          <cell r="H8169" t="str">
            <v/>
          </cell>
          <cell r="I8169" t="str">
            <v/>
          </cell>
          <cell r="J8169" t="str">
            <v/>
          </cell>
          <cell r="K8169" t="str">
            <v>Business Jet</v>
          </cell>
          <cell r="L8169" t="str">
            <v>Embraer</v>
          </cell>
          <cell r="M8169" t="str">
            <v>Embraer Phenom 100</v>
          </cell>
        </row>
        <row r="8170">
          <cell r="A8170">
            <v>42</v>
          </cell>
          <cell r="B8170">
            <v>804</v>
          </cell>
          <cell r="C8170" t="str">
            <v>42#804</v>
          </cell>
          <cell r="D8170">
            <v>4590</v>
          </cell>
          <cell r="E8170">
            <v>1</v>
          </cell>
          <cell r="F8170" t="str">
            <v>B</v>
          </cell>
          <cell r="G8170" t="str">
            <v>B</v>
          </cell>
          <cell r="H8170" t="str">
            <v/>
          </cell>
          <cell r="I8170" t="str">
            <v/>
          </cell>
          <cell r="J8170" t="str">
            <v/>
          </cell>
          <cell r="K8170" t="str">
            <v>Business Jet</v>
          </cell>
          <cell r="L8170" t="str">
            <v>Cessna</v>
          </cell>
          <cell r="M8170" t="str">
            <v>Cessna Citation CJ3</v>
          </cell>
        </row>
        <row r="8171">
          <cell r="A8171">
            <v>30</v>
          </cell>
          <cell r="B8171">
            <v>804</v>
          </cell>
          <cell r="C8171" t="str">
            <v>30#804</v>
          </cell>
          <cell r="D8171">
            <v>4590</v>
          </cell>
          <cell r="E8171">
            <v>1</v>
          </cell>
          <cell r="F8171" t="str">
            <v>B</v>
          </cell>
          <cell r="G8171" t="str">
            <v>B</v>
          </cell>
          <cell r="H8171" t="str">
            <v/>
          </cell>
          <cell r="I8171" t="str">
            <v/>
          </cell>
          <cell r="J8171" t="str">
            <v/>
          </cell>
          <cell r="K8171" t="str">
            <v>Business Jet</v>
          </cell>
          <cell r="L8171" t="str">
            <v>Hawker</v>
          </cell>
          <cell r="M8171" t="str">
            <v>Hawker 400</v>
          </cell>
        </row>
        <row r="8172">
          <cell r="A8172">
            <v>56</v>
          </cell>
          <cell r="B8172">
            <v>804</v>
          </cell>
          <cell r="C8172" t="str">
            <v>56#804</v>
          </cell>
          <cell r="D8172">
            <v>4590</v>
          </cell>
          <cell r="E8172">
            <v>1</v>
          </cell>
          <cell r="F8172" t="str">
            <v>B</v>
          </cell>
          <cell r="G8172" t="str">
            <v>B</v>
          </cell>
          <cell r="H8172" t="str">
            <v/>
          </cell>
          <cell r="I8172" t="str">
            <v/>
          </cell>
          <cell r="J8172" t="str">
            <v/>
          </cell>
          <cell r="K8172" t="str">
            <v>Business Jet</v>
          </cell>
          <cell r="L8172" t="str">
            <v>Embraer</v>
          </cell>
          <cell r="M8172" t="str">
            <v>Embraer Phenom 300</v>
          </cell>
        </row>
        <row r="8173">
          <cell r="A8173">
            <v>641</v>
          </cell>
          <cell r="B8173">
            <v>804</v>
          </cell>
          <cell r="C8173" t="str">
            <v>641#804</v>
          </cell>
          <cell r="D8173">
            <v>4590</v>
          </cell>
          <cell r="E8173">
            <v>1</v>
          </cell>
          <cell r="F8173" t="str">
            <v>B</v>
          </cell>
          <cell r="G8173" t="str">
            <v>B</v>
          </cell>
          <cell r="H8173" t="str">
            <v/>
          </cell>
          <cell r="I8173" t="str">
            <v/>
          </cell>
          <cell r="J8173" t="str">
            <v/>
          </cell>
          <cell r="K8173" t="str">
            <v>Business Jet</v>
          </cell>
          <cell r="L8173" t="str">
            <v>Embraer</v>
          </cell>
          <cell r="M8173" t="str">
            <v>Embraer Phenom 300X</v>
          </cell>
        </row>
        <row r="8174">
          <cell r="A8174">
            <v>43</v>
          </cell>
          <cell r="B8174">
            <v>804</v>
          </cell>
          <cell r="C8174" t="str">
            <v>43#804</v>
          </cell>
          <cell r="D8174">
            <v>4590</v>
          </cell>
          <cell r="E8174">
            <v>1</v>
          </cell>
          <cell r="F8174" t="str">
            <v>B</v>
          </cell>
          <cell r="G8174" t="str">
            <v>B</v>
          </cell>
          <cell r="H8174" t="str">
            <v/>
          </cell>
          <cell r="I8174" t="str">
            <v/>
          </cell>
          <cell r="J8174" t="str">
            <v/>
          </cell>
          <cell r="K8174" t="str">
            <v>Business Jet</v>
          </cell>
          <cell r="L8174" t="str">
            <v>Cessna</v>
          </cell>
          <cell r="M8174" t="str">
            <v>Cessna Citation CJ4</v>
          </cell>
        </row>
        <row r="8175">
          <cell r="A8175">
            <v>39</v>
          </cell>
          <cell r="B8175">
            <v>804</v>
          </cell>
          <cell r="C8175" t="str">
            <v>39#804</v>
          </cell>
          <cell r="D8175">
            <v>4590</v>
          </cell>
          <cell r="E8175">
            <v>1</v>
          </cell>
          <cell r="F8175" t="str">
            <v>B</v>
          </cell>
          <cell r="G8175" t="str">
            <v>B</v>
          </cell>
          <cell r="H8175" t="str">
            <v/>
          </cell>
          <cell r="I8175" t="str">
            <v/>
          </cell>
          <cell r="J8175" t="str">
            <v/>
          </cell>
          <cell r="K8175" t="str">
            <v>Business Jet</v>
          </cell>
          <cell r="L8175" t="str">
            <v>Cessna</v>
          </cell>
          <cell r="M8175" t="str">
            <v>Cessna Citation Encore</v>
          </cell>
        </row>
        <row r="8176">
          <cell r="A8176">
            <v>34</v>
          </cell>
          <cell r="B8176">
            <v>804</v>
          </cell>
          <cell r="C8176" t="str">
            <v>34#804</v>
          </cell>
          <cell r="D8176">
            <v>7172</v>
          </cell>
          <cell r="E8176">
            <v>1</v>
          </cell>
          <cell r="F8176" t="str">
            <v>C</v>
          </cell>
          <cell r="G8176" t="str">
            <v>C</v>
          </cell>
          <cell r="H8176" t="str">
            <v/>
          </cell>
          <cell r="I8176" t="str">
            <v/>
          </cell>
          <cell r="J8176" t="str">
            <v/>
          </cell>
          <cell r="K8176" t="str">
            <v>Business Jet</v>
          </cell>
          <cell r="L8176" t="str">
            <v>Bombardier</v>
          </cell>
          <cell r="M8176" t="str">
            <v>Bombardier Challenger 300/350</v>
          </cell>
        </row>
        <row r="8177">
          <cell r="A8177">
            <v>649</v>
          </cell>
          <cell r="B8177">
            <v>804</v>
          </cell>
          <cell r="C8177" t="str">
            <v>649#804</v>
          </cell>
          <cell r="D8177">
            <v>7172</v>
          </cell>
          <cell r="E8177">
            <v>1</v>
          </cell>
          <cell r="F8177" t="str">
            <v>C</v>
          </cell>
          <cell r="G8177" t="str">
            <v>C</v>
          </cell>
          <cell r="H8177" t="str">
            <v/>
          </cell>
          <cell r="I8177" t="str">
            <v/>
          </cell>
          <cell r="J8177" t="str">
            <v/>
          </cell>
          <cell r="K8177" t="str">
            <v>Business Jet</v>
          </cell>
          <cell r="L8177" t="str">
            <v>Bombardier</v>
          </cell>
          <cell r="M8177" t="str">
            <v>Bombardier Challenger 3500</v>
          </cell>
        </row>
        <row r="8178">
          <cell r="A8178">
            <v>46</v>
          </cell>
          <cell r="B8178">
            <v>804</v>
          </cell>
          <cell r="C8178" t="str">
            <v>46#804</v>
          </cell>
          <cell r="D8178">
            <v>7172</v>
          </cell>
          <cell r="E8178">
            <v>1</v>
          </cell>
          <cell r="F8178" t="str">
            <v>C</v>
          </cell>
          <cell r="G8178" t="str">
            <v>C</v>
          </cell>
          <cell r="H8178" t="str">
            <v/>
          </cell>
          <cell r="I8178" t="str">
            <v/>
          </cell>
          <cell r="J8178" t="str">
            <v/>
          </cell>
          <cell r="K8178" t="str">
            <v>Business Jet</v>
          </cell>
          <cell r="L8178" t="str">
            <v>Cessna</v>
          </cell>
          <cell r="M8178" t="str">
            <v>Cessna Citation Latitude</v>
          </cell>
        </row>
        <row r="8179">
          <cell r="A8179">
            <v>45</v>
          </cell>
          <cell r="B8179">
            <v>804</v>
          </cell>
          <cell r="C8179" t="str">
            <v>45#804</v>
          </cell>
          <cell r="D8179">
            <v>7172</v>
          </cell>
          <cell r="E8179">
            <v>1</v>
          </cell>
          <cell r="F8179" t="str">
            <v>C</v>
          </cell>
          <cell r="G8179" t="str">
            <v>C</v>
          </cell>
          <cell r="H8179" t="str">
            <v/>
          </cell>
          <cell r="I8179" t="str">
            <v/>
          </cell>
          <cell r="J8179" t="str">
            <v/>
          </cell>
          <cell r="K8179" t="str">
            <v>Business Jet</v>
          </cell>
          <cell r="L8179" t="str">
            <v>Cessna</v>
          </cell>
          <cell r="M8179" t="str">
            <v>Cessna Citation Sovereign</v>
          </cell>
        </row>
        <row r="8180">
          <cell r="A8180">
            <v>49</v>
          </cell>
          <cell r="B8180">
            <v>804</v>
          </cell>
          <cell r="C8180" t="str">
            <v>49#804</v>
          </cell>
          <cell r="D8180">
            <v>7172</v>
          </cell>
          <cell r="E8180">
            <v>1</v>
          </cell>
          <cell r="F8180" t="str">
            <v>C</v>
          </cell>
          <cell r="G8180" t="str">
            <v>C</v>
          </cell>
          <cell r="H8180" t="str">
            <v/>
          </cell>
          <cell r="I8180" t="str">
            <v/>
          </cell>
          <cell r="J8180" t="str">
            <v/>
          </cell>
          <cell r="K8180" t="str">
            <v>Business Jet</v>
          </cell>
          <cell r="L8180" t="str">
            <v>Cessna</v>
          </cell>
          <cell r="M8180" t="str">
            <v>Cessna Citation X</v>
          </cell>
        </row>
        <row r="8181">
          <cell r="A8181">
            <v>40</v>
          </cell>
          <cell r="B8181">
            <v>804</v>
          </cell>
          <cell r="C8181" t="str">
            <v>40#804</v>
          </cell>
          <cell r="D8181">
            <v>7172</v>
          </cell>
          <cell r="E8181">
            <v>1</v>
          </cell>
          <cell r="F8181" t="str">
            <v>C</v>
          </cell>
          <cell r="G8181" t="str">
            <v>C</v>
          </cell>
          <cell r="H8181" t="str">
            <v/>
          </cell>
          <cell r="I8181" t="str">
            <v/>
          </cell>
          <cell r="J8181" t="str">
            <v/>
          </cell>
          <cell r="K8181" t="str">
            <v>Business Jet</v>
          </cell>
          <cell r="L8181" t="str">
            <v>Cessna</v>
          </cell>
          <cell r="M8181" t="str">
            <v>Cessna Citation XLS</v>
          </cell>
        </row>
        <row r="8182">
          <cell r="A8182">
            <v>53</v>
          </cell>
          <cell r="B8182">
            <v>804</v>
          </cell>
          <cell r="C8182" t="str">
            <v>53#804</v>
          </cell>
          <cell r="D8182">
            <v>7172</v>
          </cell>
          <cell r="E8182">
            <v>1</v>
          </cell>
          <cell r="F8182" t="str">
            <v>C</v>
          </cell>
          <cell r="G8182" t="str">
            <v>C</v>
          </cell>
          <cell r="H8182" t="str">
            <v/>
          </cell>
          <cell r="I8182" t="str">
            <v/>
          </cell>
          <cell r="J8182" t="str">
            <v/>
          </cell>
          <cell r="K8182" t="str">
            <v>Business Jet</v>
          </cell>
          <cell r="L8182" t="str">
            <v>Dassault</v>
          </cell>
          <cell r="M8182" t="str">
            <v>Dassault Falcon 2000</v>
          </cell>
        </row>
        <row r="8183">
          <cell r="A8183">
            <v>640</v>
          </cell>
          <cell r="B8183">
            <v>804</v>
          </cell>
          <cell r="C8183" t="str">
            <v>640#804</v>
          </cell>
          <cell r="D8183">
            <v>7172</v>
          </cell>
          <cell r="E8183">
            <v>1</v>
          </cell>
          <cell r="F8183" t="str">
            <v>C</v>
          </cell>
          <cell r="G8183" t="str">
            <v>C</v>
          </cell>
          <cell r="H8183" t="str">
            <v/>
          </cell>
          <cell r="I8183" t="str">
            <v/>
          </cell>
          <cell r="J8183" t="str">
            <v/>
          </cell>
          <cell r="K8183" t="str">
            <v>Business Jet</v>
          </cell>
          <cell r="L8183" t="str">
            <v>Dassault</v>
          </cell>
          <cell r="M8183" t="str">
            <v>Dassault Falcon 2X</v>
          </cell>
        </row>
        <row r="8184">
          <cell r="A8184">
            <v>64</v>
          </cell>
          <cell r="B8184">
            <v>804</v>
          </cell>
          <cell r="C8184" t="str">
            <v>64#804</v>
          </cell>
          <cell r="D8184">
            <v>7172</v>
          </cell>
          <cell r="E8184">
            <v>1</v>
          </cell>
          <cell r="F8184" t="str">
            <v>C</v>
          </cell>
          <cell r="G8184" t="str">
            <v>C</v>
          </cell>
          <cell r="H8184" t="str">
            <v/>
          </cell>
          <cell r="I8184" t="str">
            <v/>
          </cell>
          <cell r="J8184" t="str">
            <v/>
          </cell>
          <cell r="K8184" t="str">
            <v>Business Jet</v>
          </cell>
          <cell r="L8184" t="str">
            <v>Gulfstream</v>
          </cell>
          <cell r="M8184" t="str">
            <v>Gulfstream G100</v>
          </cell>
        </row>
        <row r="8185">
          <cell r="A8185">
            <v>454</v>
          </cell>
          <cell r="B8185">
            <v>804</v>
          </cell>
          <cell r="C8185" t="str">
            <v>454#804</v>
          </cell>
          <cell r="D8185">
            <v>7172</v>
          </cell>
          <cell r="E8185">
            <v>1</v>
          </cell>
          <cell r="F8185" t="str">
            <v>C</v>
          </cell>
          <cell r="G8185" t="str">
            <v>C</v>
          </cell>
          <cell r="H8185" t="str">
            <v/>
          </cell>
          <cell r="I8185" t="str">
            <v/>
          </cell>
          <cell r="J8185" t="str">
            <v/>
          </cell>
          <cell r="K8185" t="str">
            <v>Business Jet</v>
          </cell>
          <cell r="L8185" t="str">
            <v>Gulfstream</v>
          </cell>
          <cell r="M8185" t="str">
            <v>Gulfstream G280</v>
          </cell>
        </row>
        <row r="8186">
          <cell r="A8186">
            <v>33</v>
          </cell>
          <cell r="B8186">
            <v>804</v>
          </cell>
          <cell r="C8186" t="str">
            <v>33#804</v>
          </cell>
          <cell r="D8186">
            <v>7172</v>
          </cell>
          <cell r="E8186">
            <v>1</v>
          </cell>
          <cell r="F8186" t="str">
            <v>C</v>
          </cell>
          <cell r="G8186" t="str">
            <v>C</v>
          </cell>
          <cell r="H8186" t="str">
            <v/>
          </cell>
          <cell r="I8186" t="str">
            <v/>
          </cell>
          <cell r="J8186" t="str">
            <v/>
          </cell>
          <cell r="K8186" t="str">
            <v>Business Jet</v>
          </cell>
          <cell r="L8186" t="str">
            <v>Hawker</v>
          </cell>
          <cell r="M8186" t="str">
            <v>Hawker 4000</v>
          </cell>
        </row>
        <row r="8187">
          <cell r="A8187">
            <v>32</v>
          </cell>
          <cell r="B8187">
            <v>804</v>
          </cell>
          <cell r="C8187" t="str">
            <v>32#804</v>
          </cell>
          <cell r="D8187">
            <v>7172</v>
          </cell>
          <cell r="E8187">
            <v>1</v>
          </cell>
          <cell r="F8187" t="str">
            <v>C</v>
          </cell>
          <cell r="G8187" t="str">
            <v>C</v>
          </cell>
          <cell r="H8187" t="str">
            <v/>
          </cell>
          <cell r="I8187" t="str">
            <v/>
          </cell>
          <cell r="J8187" t="str">
            <v/>
          </cell>
          <cell r="K8187" t="str">
            <v>Business Jet</v>
          </cell>
          <cell r="L8187" t="str">
            <v>Hawker</v>
          </cell>
          <cell r="M8187" t="str">
            <v>Hawker 750/850/900</v>
          </cell>
        </row>
        <row r="8188">
          <cell r="A8188">
            <v>68</v>
          </cell>
          <cell r="B8188">
            <v>804</v>
          </cell>
          <cell r="C8188" t="str">
            <v>68#804</v>
          </cell>
          <cell r="D8188">
            <v>7172</v>
          </cell>
          <cell r="E8188">
            <v>1</v>
          </cell>
          <cell r="F8188" t="str">
            <v>C</v>
          </cell>
          <cell r="G8188" t="str">
            <v>C</v>
          </cell>
          <cell r="H8188" t="str">
            <v/>
          </cell>
          <cell r="I8188" t="str">
            <v/>
          </cell>
          <cell r="J8188" t="str">
            <v/>
          </cell>
          <cell r="K8188" t="str">
            <v>Business Jet</v>
          </cell>
          <cell r="L8188" t="str">
            <v>Learjet</v>
          </cell>
          <cell r="M8188" t="str">
            <v>Learjet 60</v>
          </cell>
        </row>
        <row r="8189">
          <cell r="A8189">
            <v>67</v>
          </cell>
          <cell r="B8189">
            <v>804</v>
          </cell>
          <cell r="C8189" t="str">
            <v>67#804</v>
          </cell>
          <cell r="D8189">
            <v>7172</v>
          </cell>
          <cell r="E8189">
            <v>1</v>
          </cell>
          <cell r="F8189" t="str">
            <v>C</v>
          </cell>
          <cell r="G8189" t="str">
            <v>C</v>
          </cell>
          <cell r="H8189" t="str">
            <v/>
          </cell>
          <cell r="I8189" t="str">
            <v/>
          </cell>
          <cell r="J8189" t="str">
            <v/>
          </cell>
          <cell r="K8189" t="str">
            <v>Business Jet</v>
          </cell>
          <cell r="L8189" t="str">
            <v>Learjet</v>
          </cell>
          <cell r="M8189" t="str">
            <v>Learjet 70/75</v>
          </cell>
        </row>
        <row r="8190">
          <cell r="A8190">
            <v>57</v>
          </cell>
          <cell r="B8190">
            <v>804</v>
          </cell>
          <cell r="C8190" t="str">
            <v>57#804</v>
          </cell>
          <cell r="D8190">
            <v>7172</v>
          </cell>
          <cell r="E8190">
            <v>1</v>
          </cell>
          <cell r="F8190" t="str">
            <v>C</v>
          </cell>
          <cell r="G8190" t="str">
            <v>C</v>
          </cell>
          <cell r="H8190" t="str">
            <v/>
          </cell>
          <cell r="I8190" t="str">
            <v/>
          </cell>
          <cell r="J8190" t="str">
            <v/>
          </cell>
          <cell r="K8190" t="str">
            <v>Business Jet</v>
          </cell>
          <cell r="L8190" t="str">
            <v>Embraer</v>
          </cell>
          <cell r="M8190" t="str">
            <v>Legacy 450/Praetor 500</v>
          </cell>
        </row>
        <row r="8191">
          <cell r="A8191">
            <v>58</v>
          </cell>
          <cell r="B8191">
            <v>804</v>
          </cell>
          <cell r="C8191" t="str">
            <v>58#804</v>
          </cell>
          <cell r="D8191">
            <v>7172</v>
          </cell>
          <cell r="E8191">
            <v>1</v>
          </cell>
          <cell r="F8191" t="str">
            <v>C</v>
          </cell>
          <cell r="G8191" t="str">
            <v>C</v>
          </cell>
          <cell r="H8191" t="str">
            <v/>
          </cell>
          <cell r="I8191" t="str">
            <v/>
          </cell>
          <cell r="J8191" t="str">
            <v/>
          </cell>
          <cell r="K8191" t="str">
            <v>Business Jet</v>
          </cell>
          <cell r="L8191" t="str">
            <v>Embraer</v>
          </cell>
          <cell r="M8191" t="str">
            <v>Legacy 500/Praetor 600</v>
          </cell>
        </row>
        <row r="8192">
          <cell r="A8192">
            <v>71</v>
          </cell>
          <cell r="B8192">
            <v>804</v>
          </cell>
          <cell r="C8192" t="str">
            <v>71#804</v>
          </cell>
          <cell r="D8192">
            <v>7172</v>
          </cell>
          <cell r="E8192">
            <v>1</v>
          </cell>
          <cell r="F8192" t="str">
            <v>C</v>
          </cell>
          <cell r="G8192" t="str">
            <v>C</v>
          </cell>
          <cell r="H8192" t="str">
            <v/>
          </cell>
          <cell r="I8192" t="str">
            <v/>
          </cell>
          <cell r="J8192" t="str">
            <v/>
          </cell>
          <cell r="K8192" t="str">
            <v>Business Jet</v>
          </cell>
          <cell r="L8192" t="str">
            <v>Pilatus</v>
          </cell>
          <cell r="M8192" t="str">
            <v>Pilatus PC-24</v>
          </cell>
        </row>
        <row r="8193">
          <cell r="A8193">
            <v>642</v>
          </cell>
          <cell r="B8193">
            <v>804</v>
          </cell>
          <cell r="C8193" t="str">
            <v>642#804</v>
          </cell>
          <cell r="D8193">
            <v>7531</v>
          </cell>
          <cell r="E8193">
            <v>1</v>
          </cell>
          <cell r="F8193" t="str">
            <v>D</v>
          </cell>
          <cell r="G8193" t="str">
            <v>D (105% C) [$7,172]</v>
          </cell>
          <cell r="H8193" t="str">
            <v/>
          </cell>
          <cell r="I8193" t="str">
            <v/>
          </cell>
          <cell r="J8193" t="str">
            <v/>
          </cell>
          <cell r="K8193" t="str">
            <v>Business Jet</v>
          </cell>
          <cell r="L8193" t="str">
            <v>Gulfstream</v>
          </cell>
          <cell r="M8193" t="str">
            <v>Gulfstream G285X</v>
          </cell>
        </row>
        <row r="8194">
          <cell r="A8194">
            <v>35</v>
          </cell>
          <cell r="B8194">
            <v>804</v>
          </cell>
          <cell r="C8194" t="str">
            <v>35#804</v>
          </cell>
          <cell r="D8194">
            <v>8965</v>
          </cell>
          <cell r="E8194">
            <v>1</v>
          </cell>
          <cell r="F8194" t="str">
            <v>E</v>
          </cell>
          <cell r="G8194" t="str">
            <v>E</v>
          </cell>
          <cell r="H8194" t="str">
            <v/>
          </cell>
          <cell r="I8194" t="str">
            <v/>
          </cell>
          <cell r="J8194" t="str">
            <v/>
          </cell>
          <cell r="K8194" t="str">
            <v>Business Jet</v>
          </cell>
          <cell r="L8194" t="str">
            <v>Bombardier</v>
          </cell>
          <cell r="M8194" t="str">
            <v>Bombardier Challenger 600 series</v>
          </cell>
        </row>
        <row r="8195">
          <cell r="A8195">
            <v>635</v>
          </cell>
          <cell r="B8195">
            <v>804</v>
          </cell>
          <cell r="C8195" t="str">
            <v>635#804</v>
          </cell>
          <cell r="D8195">
            <v>8965</v>
          </cell>
          <cell r="E8195">
            <v>1</v>
          </cell>
          <cell r="F8195" t="str">
            <v>E</v>
          </cell>
          <cell r="G8195" t="str">
            <v>E</v>
          </cell>
          <cell r="H8195" t="str">
            <v/>
          </cell>
          <cell r="I8195" t="str">
            <v/>
          </cell>
          <cell r="J8195" t="str">
            <v/>
          </cell>
          <cell r="K8195" t="str">
            <v>Business Jet</v>
          </cell>
          <cell r="L8195" t="str">
            <v>Bombardier</v>
          </cell>
          <cell r="M8195" t="str">
            <v>Bombardier Challenger 6XX series</v>
          </cell>
        </row>
        <row r="8196">
          <cell r="A8196">
            <v>72</v>
          </cell>
          <cell r="B8196">
            <v>804</v>
          </cell>
          <cell r="C8196" t="str">
            <v>72#804</v>
          </cell>
          <cell r="D8196">
            <v>8965</v>
          </cell>
          <cell r="E8196">
            <v>1</v>
          </cell>
          <cell r="F8196" t="str">
            <v>E</v>
          </cell>
          <cell r="G8196" t="str">
            <v>E</v>
          </cell>
          <cell r="H8196" t="str">
            <v/>
          </cell>
          <cell r="I8196" t="str">
            <v/>
          </cell>
          <cell r="J8196" t="str">
            <v/>
          </cell>
          <cell r="K8196" t="str">
            <v>Business Jet</v>
          </cell>
          <cell r="L8196" t="str">
            <v>Bombardier</v>
          </cell>
          <cell r="M8196" t="str">
            <v>Bombardier Challenger 850</v>
          </cell>
        </row>
        <row r="8197">
          <cell r="A8197">
            <v>48</v>
          </cell>
          <cell r="B8197">
            <v>804</v>
          </cell>
          <cell r="C8197" t="str">
            <v>48#804</v>
          </cell>
          <cell r="D8197">
            <v>8965</v>
          </cell>
          <cell r="E8197">
            <v>1</v>
          </cell>
          <cell r="F8197" t="str">
            <v>E</v>
          </cell>
          <cell r="G8197" t="str">
            <v>E</v>
          </cell>
          <cell r="H8197" t="str">
            <v/>
          </cell>
          <cell r="I8197" t="str">
            <v/>
          </cell>
          <cell r="J8197" t="str">
            <v/>
          </cell>
          <cell r="K8197" t="str">
            <v>Business Jet</v>
          </cell>
          <cell r="L8197" t="str">
            <v>Cessna</v>
          </cell>
          <cell r="M8197" t="str">
            <v>Cessna Citation Hemisphere</v>
          </cell>
        </row>
        <row r="8198">
          <cell r="A8198">
            <v>47</v>
          </cell>
          <cell r="B8198">
            <v>804</v>
          </cell>
          <cell r="C8198" t="str">
            <v>47#804</v>
          </cell>
          <cell r="D8198">
            <v>8965</v>
          </cell>
          <cell r="E8198">
            <v>1</v>
          </cell>
          <cell r="F8198" t="str">
            <v>E</v>
          </cell>
          <cell r="G8198" t="str">
            <v>E</v>
          </cell>
          <cell r="H8198" t="str">
            <v/>
          </cell>
          <cell r="I8198" t="str">
            <v/>
          </cell>
          <cell r="J8198" t="str">
            <v/>
          </cell>
          <cell r="K8198" t="str">
            <v>Business Jet</v>
          </cell>
          <cell r="L8198" t="str">
            <v>Cessna</v>
          </cell>
          <cell r="M8198" t="str">
            <v>Cessna Citation Longitude</v>
          </cell>
        </row>
        <row r="8199">
          <cell r="A8199">
            <v>587</v>
          </cell>
          <cell r="B8199">
            <v>804</v>
          </cell>
          <cell r="C8199" t="str">
            <v>587#804</v>
          </cell>
          <cell r="D8199">
            <v>8965</v>
          </cell>
          <cell r="E8199">
            <v>1</v>
          </cell>
          <cell r="F8199" t="str">
            <v>E</v>
          </cell>
          <cell r="G8199" t="str">
            <v>E</v>
          </cell>
          <cell r="H8199" t="str">
            <v/>
          </cell>
          <cell r="I8199" t="str">
            <v/>
          </cell>
          <cell r="J8199" t="str">
            <v/>
          </cell>
          <cell r="K8199" t="str">
            <v>Business Jet</v>
          </cell>
          <cell r="L8199" t="str">
            <v>Dassault</v>
          </cell>
          <cell r="M8199" t="str">
            <v>Dassault Falcon 10X</v>
          </cell>
        </row>
        <row r="8200">
          <cell r="A8200">
            <v>51</v>
          </cell>
          <cell r="B8200">
            <v>804</v>
          </cell>
          <cell r="C8200" t="str">
            <v>51#804</v>
          </cell>
          <cell r="D8200">
            <v>8965</v>
          </cell>
          <cell r="E8200">
            <v>1</v>
          </cell>
          <cell r="F8200" t="str">
            <v>E</v>
          </cell>
          <cell r="G8200" t="str">
            <v>E</v>
          </cell>
          <cell r="H8200" t="str">
            <v/>
          </cell>
          <cell r="I8200" t="str">
            <v/>
          </cell>
          <cell r="J8200" t="str">
            <v/>
          </cell>
          <cell r="K8200" t="str">
            <v>Business Jet</v>
          </cell>
          <cell r="L8200" t="str">
            <v>Dassault</v>
          </cell>
          <cell r="M8200" t="str">
            <v>Dassault Falcon 6X</v>
          </cell>
        </row>
        <row r="8201">
          <cell r="A8201">
            <v>54</v>
          </cell>
          <cell r="B8201">
            <v>804</v>
          </cell>
          <cell r="C8201" t="str">
            <v>54#804</v>
          </cell>
          <cell r="D8201">
            <v>8965</v>
          </cell>
          <cell r="E8201">
            <v>1</v>
          </cell>
          <cell r="F8201" t="str">
            <v>E</v>
          </cell>
          <cell r="G8201" t="str">
            <v>E</v>
          </cell>
          <cell r="H8201" t="str">
            <v/>
          </cell>
          <cell r="I8201" t="str">
            <v/>
          </cell>
          <cell r="J8201" t="str">
            <v/>
          </cell>
          <cell r="K8201" t="str">
            <v>Business Jet</v>
          </cell>
          <cell r="L8201" t="str">
            <v>Dassault</v>
          </cell>
          <cell r="M8201" t="str">
            <v>Dassault Falcon 7X/8X</v>
          </cell>
        </row>
        <row r="8202">
          <cell r="A8202">
            <v>50</v>
          </cell>
          <cell r="B8202">
            <v>804</v>
          </cell>
          <cell r="C8202" t="str">
            <v>50#804</v>
          </cell>
          <cell r="D8202">
            <v>8965</v>
          </cell>
          <cell r="E8202">
            <v>1</v>
          </cell>
          <cell r="F8202" t="str">
            <v>E</v>
          </cell>
          <cell r="G8202" t="str">
            <v>E</v>
          </cell>
          <cell r="H8202" t="str">
            <v/>
          </cell>
          <cell r="I8202" t="str">
            <v/>
          </cell>
          <cell r="J8202" t="str">
            <v/>
          </cell>
          <cell r="K8202" t="str">
            <v>Business Jet</v>
          </cell>
          <cell r="L8202" t="str">
            <v>Dassault</v>
          </cell>
          <cell r="M8202" t="str">
            <v>Dassault Falcon 900</v>
          </cell>
        </row>
        <row r="8203">
          <cell r="A8203">
            <v>59</v>
          </cell>
          <cell r="B8203">
            <v>804</v>
          </cell>
          <cell r="C8203" t="str">
            <v>59#804</v>
          </cell>
          <cell r="D8203">
            <v>8965</v>
          </cell>
          <cell r="E8203">
            <v>1</v>
          </cell>
          <cell r="F8203" t="str">
            <v>E</v>
          </cell>
          <cell r="G8203" t="str">
            <v>E</v>
          </cell>
          <cell r="H8203" t="str">
            <v/>
          </cell>
          <cell r="I8203" t="str">
            <v/>
          </cell>
          <cell r="J8203" t="str">
            <v/>
          </cell>
          <cell r="K8203" t="str">
            <v>Business Jet</v>
          </cell>
          <cell r="L8203" t="str">
            <v>Gulfstream</v>
          </cell>
          <cell r="M8203" t="str">
            <v>Gulfstream G450</v>
          </cell>
        </row>
        <row r="8204">
          <cell r="A8204">
            <v>61</v>
          </cell>
          <cell r="B8204">
            <v>804</v>
          </cell>
          <cell r="C8204" t="str">
            <v>61#804</v>
          </cell>
          <cell r="D8204">
            <v>8965</v>
          </cell>
          <cell r="E8204">
            <v>1</v>
          </cell>
          <cell r="F8204" t="str">
            <v>E</v>
          </cell>
          <cell r="G8204" t="str">
            <v>E</v>
          </cell>
          <cell r="H8204" t="str">
            <v/>
          </cell>
          <cell r="I8204" t="str">
            <v/>
          </cell>
          <cell r="J8204" t="str">
            <v/>
          </cell>
          <cell r="K8204" t="str">
            <v>Business Jet</v>
          </cell>
          <cell r="L8204" t="str">
            <v>Gulfstream</v>
          </cell>
          <cell r="M8204" t="str">
            <v>Gulfstream G500</v>
          </cell>
        </row>
        <row r="8205">
          <cell r="A8205">
            <v>62</v>
          </cell>
          <cell r="B8205">
            <v>804</v>
          </cell>
          <cell r="C8205" t="str">
            <v>62#804</v>
          </cell>
          <cell r="D8205">
            <v>8965</v>
          </cell>
          <cell r="E8205">
            <v>1</v>
          </cell>
          <cell r="F8205" t="str">
            <v>E</v>
          </cell>
          <cell r="G8205" t="str">
            <v>E</v>
          </cell>
          <cell r="H8205" t="str">
            <v/>
          </cell>
          <cell r="I8205" t="str">
            <v/>
          </cell>
          <cell r="J8205" t="str">
            <v/>
          </cell>
          <cell r="K8205" t="str">
            <v>Business Jet</v>
          </cell>
          <cell r="L8205" t="str">
            <v>Gulfstream</v>
          </cell>
          <cell r="M8205" t="str">
            <v xml:space="preserve">Gulfstream G600 </v>
          </cell>
        </row>
        <row r="8206">
          <cell r="A8206">
            <v>60</v>
          </cell>
          <cell r="B8206">
            <v>804</v>
          </cell>
          <cell r="C8206" t="str">
            <v>60#804</v>
          </cell>
          <cell r="D8206">
            <v>8965</v>
          </cell>
          <cell r="E8206">
            <v>1</v>
          </cell>
          <cell r="F8206" t="str">
            <v>E</v>
          </cell>
          <cell r="G8206" t="str">
            <v>E</v>
          </cell>
          <cell r="H8206" t="str">
            <v/>
          </cell>
          <cell r="I8206" t="str">
            <v/>
          </cell>
          <cell r="J8206" t="str">
            <v/>
          </cell>
          <cell r="K8206" t="str">
            <v>Business Jet</v>
          </cell>
          <cell r="L8206" t="str">
            <v>Gulfstream</v>
          </cell>
          <cell r="M8206" t="str">
            <v>Gulfstream G550</v>
          </cell>
        </row>
        <row r="8207">
          <cell r="A8207">
            <v>63</v>
          </cell>
          <cell r="B8207">
            <v>804</v>
          </cell>
          <cell r="C8207" t="str">
            <v>63#804</v>
          </cell>
          <cell r="D8207">
            <v>8965</v>
          </cell>
          <cell r="E8207">
            <v>1</v>
          </cell>
          <cell r="F8207" t="str">
            <v>E</v>
          </cell>
          <cell r="G8207" t="str">
            <v>E</v>
          </cell>
          <cell r="H8207" t="str">
            <v/>
          </cell>
          <cell r="I8207" t="str">
            <v/>
          </cell>
          <cell r="J8207" t="str">
            <v/>
          </cell>
          <cell r="K8207" t="str">
            <v>Business Jet</v>
          </cell>
          <cell r="L8207" t="str">
            <v>Gulfstream</v>
          </cell>
          <cell r="M8207" t="str">
            <v>Gulfstream G650</v>
          </cell>
        </row>
        <row r="8208">
          <cell r="A8208">
            <v>598</v>
          </cell>
          <cell r="B8208">
            <v>804</v>
          </cell>
          <cell r="C8208" t="str">
            <v>598#804</v>
          </cell>
          <cell r="D8208">
            <v>8965</v>
          </cell>
          <cell r="E8208">
            <v>1</v>
          </cell>
          <cell r="F8208" t="str">
            <v>E</v>
          </cell>
          <cell r="G8208" t="str">
            <v>E</v>
          </cell>
          <cell r="H8208" t="str">
            <v/>
          </cell>
          <cell r="I8208" t="str">
            <v/>
          </cell>
          <cell r="J8208" t="str">
            <v/>
          </cell>
          <cell r="K8208" t="str">
            <v>Business Jet</v>
          </cell>
          <cell r="L8208" t="str">
            <v>Gulfstream</v>
          </cell>
          <cell r="M8208" t="str">
            <v>Gulfstream G700</v>
          </cell>
        </row>
        <row r="8209">
          <cell r="A8209">
            <v>38</v>
          </cell>
          <cell r="B8209">
            <v>804</v>
          </cell>
          <cell r="C8209" t="str">
            <v>38#804</v>
          </cell>
          <cell r="D8209">
            <v>8965</v>
          </cell>
          <cell r="E8209">
            <v>1</v>
          </cell>
          <cell r="F8209" t="str">
            <v>E</v>
          </cell>
          <cell r="G8209" t="str">
            <v>E</v>
          </cell>
          <cell r="H8209" t="str">
            <v/>
          </cell>
          <cell r="I8209" t="str">
            <v/>
          </cell>
          <cell r="J8209" t="str">
            <v/>
          </cell>
          <cell r="K8209" t="str">
            <v>Business Jet</v>
          </cell>
          <cell r="L8209" t="str">
            <v>Bombardier</v>
          </cell>
          <cell r="M8209" t="str">
            <v>Bombardier Global 7500/8000</v>
          </cell>
        </row>
        <row r="8210">
          <cell r="A8210">
            <v>36</v>
          </cell>
          <cell r="B8210">
            <v>804</v>
          </cell>
          <cell r="C8210" t="str">
            <v>36#804</v>
          </cell>
          <cell r="D8210">
            <v>8965</v>
          </cell>
          <cell r="E8210">
            <v>1</v>
          </cell>
          <cell r="F8210" t="str">
            <v>E</v>
          </cell>
          <cell r="G8210" t="str">
            <v>E</v>
          </cell>
          <cell r="H8210">
            <v>30000</v>
          </cell>
          <cell r="I8210">
            <v>-0.70116666666666672</v>
          </cell>
          <cell r="J8210" t="str">
            <v/>
          </cell>
          <cell r="K8210" t="str">
            <v>Business Jet</v>
          </cell>
          <cell r="L8210" t="str">
            <v>Bombardier</v>
          </cell>
          <cell r="M8210" t="str">
            <v>Bombardier Global 5000</v>
          </cell>
        </row>
        <row r="8211">
          <cell r="A8211">
            <v>576</v>
          </cell>
          <cell r="B8211">
            <v>804</v>
          </cell>
          <cell r="C8211" t="str">
            <v>576#804</v>
          </cell>
          <cell r="D8211">
            <v>8965</v>
          </cell>
          <cell r="E8211">
            <v>1</v>
          </cell>
          <cell r="F8211" t="str">
            <v>E</v>
          </cell>
          <cell r="G8211" t="str">
            <v>E</v>
          </cell>
          <cell r="H8211" t="str">
            <v/>
          </cell>
          <cell r="I8211" t="str">
            <v/>
          </cell>
          <cell r="J8211" t="str">
            <v/>
          </cell>
          <cell r="K8211" t="str">
            <v>Business Jet</v>
          </cell>
          <cell r="L8211" t="str">
            <v>Bombardier</v>
          </cell>
          <cell r="M8211" t="str">
            <v>Bombardier Global 5500</v>
          </cell>
        </row>
        <row r="8212">
          <cell r="A8212">
            <v>37</v>
          </cell>
          <cell r="B8212">
            <v>804</v>
          </cell>
          <cell r="C8212" t="str">
            <v>37#804</v>
          </cell>
          <cell r="D8212">
            <v>8965</v>
          </cell>
          <cell r="E8212">
            <v>1</v>
          </cell>
          <cell r="F8212" t="str">
            <v>E</v>
          </cell>
          <cell r="G8212" t="str">
            <v>E</v>
          </cell>
          <cell r="H8212" t="str">
            <v/>
          </cell>
          <cell r="I8212" t="str">
            <v/>
          </cell>
          <cell r="J8212" t="str">
            <v/>
          </cell>
          <cell r="K8212" t="str">
            <v>Business Jet</v>
          </cell>
          <cell r="L8212" t="str">
            <v>Bombardier</v>
          </cell>
          <cell r="M8212" t="str">
            <v>Bombardier Global 6000</v>
          </cell>
        </row>
        <row r="8213">
          <cell r="A8213">
            <v>577</v>
          </cell>
          <cell r="B8213">
            <v>804</v>
          </cell>
          <cell r="C8213" t="str">
            <v>577#804</v>
          </cell>
          <cell r="D8213">
            <v>8965</v>
          </cell>
          <cell r="E8213">
            <v>1</v>
          </cell>
          <cell r="F8213" t="str">
            <v>E</v>
          </cell>
          <cell r="G8213" t="str">
            <v>E</v>
          </cell>
          <cell r="H8213" t="str">
            <v/>
          </cell>
          <cell r="I8213" t="str">
            <v/>
          </cell>
          <cell r="J8213" t="str">
            <v/>
          </cell>
          <cell r="K8213" t="str">
            <v>Business Jet</v>
          </cell>
          <cell r="L8213" t="str">
            <v>Bombardier</v>
          </cell>
          <cell r="M8213" t="str">
            <v>Bombardier Global 6500</v>
          </cell>
        </row>
        <row r="8214">
          <cell r="A8214">
            <v>74</v>
          </cell>
          <cell r="B8214">
            <v>804</v>
          </cell>
          <cell r="C8214" t="str">
            <v>74#804</v>
          </cell>
          <cell r="D8214">
            <v>8965</v>
          </cell>
          <cell r="E8214">
            <v>1</v>
          </cell>
          <cell r="F8214" t="str">
            <v>E</v>
          </cell>
          <cell r="G8214" t="str">
            <v>E</v>
          </cell>
          <cell r="H8214" t="str">
            <v/>
          </cell>
          <cell r="I8214" t="str">
            <v/>
          </cell>
          <cell r="J8214" t="str">
            <v/>
          </cell>
          <cell r="K8214" t="str">
            <v>Business Jet</v>
          </cell>
          <cell r="L8214" t="str">
            <v>Embraer</v>
          </cell>
          <cell r="M8214" t="str">
            <v>Embraer Legacy 600/650</v>
          </cell>
        </row>
        <row r="8215">
          <cell r="A8215">
            <v>652</v>
          </cell>
          <cell r="B8215">
            <v>804</v>
          </cell>
          <cell r="C8215" t="str">
            <v>652#804</v>
          </cell>
          <cell r="D8215">
            <v>8965</v>
          </cell>
          <cell r="E8215">
            <v>1</v>
          </cell>
          <cell r="F8215" t="str">
            <v>E</v>
          </cell>
          <cell r="G8215" t="str">
            <v>E</v>
          </cell>
          <cell r="H8215" t="str">
            <v/>
          </cell>
          <cell r="I8215" t="str">
            <v/>
          </cell>
          <cell r="J8215" t="str">
            <v/>
          </cell>
          <cell r="K8215" t="str">
            <v>Business Jet</v>
          </cell>
          <cell r="L8215" t="str">
            <v>Embraer</v>
          </cell>
          <cell r="M8215" t="str">
            <v>Embraer legacy 700</v>
          </cell>
        </row>
        <row r="8216">
          <cell r="A8216">
            <v>73</v>
          </cell>
          <cell r="B8216">
            <v>804</v>
          </cell>
          <cell r="C8216" t="str">
            <v>73#804</v>
          </cell>
          <cell r="D8216">
            <v>8965</v>
          </cell>
          <cell r="E8216">
            <v>1</v>
          </cell>
          <cell r="F8216" t="str">
            <v>E</v>
          </cell>
          <cell r="G8216" t="str">
            <v>E</v>
          </cell>
          <cell r="H8216" t="str">
            <v/>
          </cell>
          <cell r="I8216" t="str">
            <v/>
          </cell>
          <cell r="J8216" t="str">
            <v/>
          </cell>
          <cell r="K8216" t="str">
            <v>Business Jet</v>
          </cell>
          <cell r="L8216" t="str">
            <v>Embraer</v>
          </cell>
          <cell r="M8216" t="str">
            <v>Embraer Lineage 1000</v>
          </cell>
        </row>
        <row r="8217">
          <cell r="A8217">
            <v>651</v>
          </cell>
          <cell r="B8217">
            <v>804</v>
          </cell>
          <cell r="C8217" t="str">
            <v>651#804</v>
          </cell>
          <cell r="D8217">
            <v>9413</v>
          </cell>
          <cell r="E8217">
            <v>1</v>
          </cell>
          <cell r="F8217" t="str">
            <v>F</v>
          </cell>
          <cell r="G8217" t="str">
            <v>F (105% E) [$8,965]</v>
          </cell>
          <cell r="H8217" t="str">
            <v/>
          </cell>
          <cell r="I8217" t="str">
            <v/>
          </cell>
          <cell r="J8217" t="str">
            <v/>
          </cell>
          <cell r="K8217" t="str">
            <v>Business Jet</v>
          </cell>
          <cell r="L8217" t="str">
            <v>Gulfstream</v>
          </cell>
          <cell r="M8217" t="str">
            <v>Gulfstream G400</v>
          </cell>
        </row>
        <row r="8218">
          <cell r="A8218">
            <v>670</v>
          </cell>
          <cell r="B8218">
            <v>804</v>
          </cell>
          <cell r="C8218" t="str">
            <v>670#804</v>
          </cell>
          <cell r="D8218">
            <v>9413</v>
          </cell>
          <cell r="E8218">
            <v>1</v>
          </cell>
          <cell r="F8218" t="str">
            <v>F</v>
          </cell>
          <cell r="G8218" t="str">
            <v>F (105% E) [$8,965]</v>
          </cell>
          <cell r="H8218" t="str">
            <v/>
          </cell>
          <cell r="I8218" t="str">
            <v/>
          </cell>
          <cell r="J8218" t="str">
            <v/>
          </cell>
          <cell r="K8218" t="str">
            <v>Business Jet</v>
          </cell>
          <cell r="L8218" t="str">
            <v>Gulfstream</v>
          </cell>
          <cell r="M8218" t="str">
            <v>Gulfstream G800</v>
          </cell>
        </row>
        <row r="8219">
          <cell r="A8219">
            <v>567</v>
          </cell>
          <cell r="B8219">
            <v>804</v>
          </cell>
          <cell r="C8219" t="str">
            <v>567#804</v>
          </cell>
          <cell r="D8219">
            <v>48559</v>
          </cell>
          <cell r="E8219">
            <v>2</v>
          </cell>
          <cell r="F8219" t="str">
            <v>G</v>
          </cell>
          <cell r="G8219" t="str">
            <v>G</v>
          </cell>
          <cell r="H8219" t="str">
            <v/>
          </cell>
          <cell r="I8219" t="str">
            <v/>
          </cell>
          <cell r="J8219" t="str">
            <v/>
          </cell>
          <cell r="K8219" t="str">
            <v>Freighter</v>
          </cell>
          <cell r="L8219" t="str">
            <v>Boeing</v>
          </cell>
          <cell r="M8219" t="str">
            <v>Boeing 747-8F</v>
          </cell>
        </row>
        <row r="8220">
          <cell r="A8220">
            <v>664</v>
          </cell>
          <cell r="B8220">
            <v>804</v>
          </cell>
          <cell r="C8220" t="str">
            <v>664#804</v>
          </cell>
          <cell r="D8220">
            <v>48559</v>
          </cell>
          <cell r="E8220">
            <v>2</v>
          </cell>
          <cell r="F8220" t="str">
            <v>G</v>
          </cell>
          <cell r="G8220" t="str">
            <v>G</v>
          </cell>
          <cell r="H8220" t="str">
            <v/>
          </cell>
          <cell r="I8220" t="str">
            <v/>
          </cell>
          <cell r="J8220" t="str">
            <v/>
          </cell>
          <cell r="K8220" t="str">
            <v>Freighter</v>
          </cell>
          <cell r="L8220" t="str">
            <v>Boeing</v>
          </cell>
          <cell r="M8220" t="str">
            <v>Boeing 777-300 ERSF</v>
          </cell>
        </row>
        <row r="8221">
          <cell r="A8221">
            <v>568</v>
          </cell>
          <cell r="B8221">
            <v>804</v>
          </cell>
          <cell r="C8221" t="str">
            <v>568#804</v>
          </cell>
          <cell r="D8221">
            <v>48559</v>
          </cell>
          <cell r="E8221">
            <v>2</v>
          </cell>
          <cell r="F8221" t="str">
            <v>G</v>
          </cell>
          <cell r="G8221" t="str">
            <v>G</v>
          </cell>
          <cell r="H8221" t="str">
            <v/>
          </cell>
          <cell r="I8221" t="str">
            <v/>
          </cell>
          <cell r="J8221" t="str">
            <v/>
          </cell>
          <cell r="K8221" t="str">
            <v>Freighter</v>
          </cell>
          <cell r="L8221" t="str">
            <v>Boeing</v>
          </cell>
          <cell r="M8221" t="str">
            <v>Boeing 777F</v>
          </cell>
        </row>
        <row r="8222">
          <cell r="A8222">
            <v>298</v>
          </cell>
          <cell r="B8222">
            <v>804</v>
          </cell>
          <cell r="C8222" t="str">
            <v>298#804</v>
          </cell>
          <cell r="D8222">
            <v>48559</v>
          </cell>
          <cell r="E8222">
            <v>2</v>
          </cell>
          <cell r="F8222" t="str">
            <v>G</v>
          </cell>
          <cell r="G8222" t="str">
            <v>G</v>
          </cell>
          <cell r="H8222" t="str">
            <v/>
          </cell>
          <cell r="I8222" t="str">
            <v/>
          </cell>
          <cell r="J8222" t="str">
            <v/>
          </cell>
          <cell r="K8222" t="str">
            <v>Business Jet</v>
          </cell>
          <cell r="L8222" t="str">
            <v>Boeing</v>
          </cell>
          <cell r="M8222" t="str">
            <v>Boeing BBJ 777</v>
          </cell>
        </row>
        <row r="8223">
          <cell r="A8223">
            <v>554</v>
          </cell>
          <cell r="B8223">
            <v>804</v>
          </cell>
          <cell r="C8223" t="str">
            <v>554#804</v>
          </cell>
          <cell r="D8223">
            <v>48559</v>
          </cell>
          <cell r="E8223">
            <v>2</v>
          </cell>
          <cell r="F8223" t="str">
            <v>G</v>
          </cell>
          <cell r="G8223" t="str">
            <v>G</v>
          </cell>
          <cell r="H8223" t="str">
            <v/>
          </cell>
          <cell r="I8223" t="str">
            <v/>
          </cell>
          <cell r="J8223" t="str">
            <v/>
          </cell>
          <cell r="K8223" t="str">
            <v>Business Jet</v>
          </cell>
          <cell r="L8223" t="str">
            <v>Boeing</v>
          </cell>
          <cell r="M8223" t="str">
            <v>Boeing BBJ 787</v>
          </cell>
        </row>
        <row r="8224">
          <cell r="A8224">
            <v>555</v>
          </cell>
          <cell r="B8224">
            <v>804</v>
          </cell>
          <cell r="C8224" t="str">
            <v>555#804</v>
          </cell>
          <cell r="D8224">
            <v>48559</v>
          </cell>
          <cell r="E8224">
            <v>2</v>
          </cell>
          <cell r="F8224" t="str">
            <v>G</v>
          </cell>
          <cell r="G8224" t="str">
            <v>G</v>
          </cell>
          <cell r="H8224" t="str">
            <v/>
          </cell>
          <cell r="I8224" t="str">
            <v/>
          </cell>
          <cell r="J8224" t="str">
            <v/>
          </cell>
          <cell r="K8224" t="str">
            <v>Business Jet</v>
          </cell>
          <cell r="L8224" t="str">
            <v>Boeing</v>
          </cell>
          <cell r="M8224" t="str">
            <v>Boeing BBJ 787</v>
          </cell>
        </row>
        <row r="8225">
          <cell r="A8225">
            <v>594</v>
          </cell>
          <cell r="B8225">
            <v>804</v>
          </cell>
          <cell r="C8225" t="str">
            <v>594#804</v>
          </cell>
          <cell r="D8225">
            <v>48559</v>
          </cell>
          <cell r="E8225">
            <v>2</v>
          </cell>
          <cell r="F8225" t="str">
            <v>G</v>
          </cell>
          <cell r="G8225" t="str">
            <v>G</v>
          </cell>
          <cell r="H8225" t="str">
            <v/>
          </cell>
          <cell r="I8225" t="str">
            <v/>
          </cell>
          <cell r="J8225" t="str">
            <v/>
          </cell>
          <cell r="K8225" t="str">
            <v>Business Jet</v>
          </cell>
          <cell r="L8225" t="str">
            <v>Boeing</v>
          </cell>
          <cell r="M8225" t="str">
            <v>Boeing 747-8 VIP</v>
          </cell>
        </row>
        <row r="8226">
          <cell r="A8226">
            <v>6</v>
          </cell>
          <cell r="B8226">
            <v>804</v>
          </cell>
          <cell r="C8226" t="str">
            <v>6#804</v>
          </cell>
          <cell r="D8226">
            <v>48559</v>
          </cell>
          <cell r="E8226">
            <v>2</v>
          </cell>
          <cell r="F8226" t="str">
            <v>G</v>
          </cell>
          <cell r="G8226" t="str">
            <v>G</v>
          </cell>
          <cell r="H8226" t="str">
            <v/>
          </cell>
          <cell r="I8226" t="str">
            <v/>
          </cell>
          <cell r="J8226" t="str">
            <v/>
          </cell>
          <cell r="K8226" t="str">
            <v>Large Commercial Aircraft</v>
          </cell>
          <cell r="L8226" t="str">
            <v>Airbus</v>
          </cell>
          <cell r="M8226" t="str">
            <v>Airbus A350 XWB - A350-900</v>
          </cell>
        </row>
        <row r="8227">
          <cell r="A8227">
            <v>7</v>
          </cell>
          <cell r="B8227">
            <v>804</v>
          </cell>
          <cell r="C8227" t="str">
            <v>7#804</v>
          </cell>
          <cell r="D8227">
            <v>48559</v>
          </cell>
          <cell r="E8227">
            <v>2</v>
          </cell>
          <cell r="F8227" t="str">
            <v>G</v>
          </cell>
          <cell r="G8227" t="str">
            <v>G</v>
          </cell>
          <cell r="H8227" t="str">
            <v/>
          </cell>
          <cell r="I8227" t="str">
            <v/>
          </cell>
          <cell r="J8227" t="str">
            <v/>
          </cell>
          <cell r="K8227" t="str">
            <v>Large Commercial Aircraft</v>
          </cell>
          <cell r="L8227" t="str">
            <v>Airbus</v>
          </cell>
          <cell r="M8227" t="str">
            <v>Airbus A350-1000</v>
          </cell>
        </row>
        <row r="8228">
          <cell r="A8228">
            <v>657</v>
          </cell>
          <cell r="B8228">
            <v>804</v>
          </cell>
          <cell r="C8228" t="str">
            <v>657#804</v>
          </cell>
          <cell r="D8228">
            <v>48559</v>
          </cell>
          <cell r="E8228">
            <v>2</v>
          </cell>
          <cell r="F8228" t="str">
            <v>G</v>
          </cell>
          <cell r="G8228" t="str">
            <v>G</v>
          </cell>
          <cell r="H8228" t="str">
            <v/>
          </cell>
          <cell r="I8228" t="str">
            <v/>
          </cell>
          <cell r="J8228" t="str">
            <v/>
          </cell>
          <cell r="K8228" t="str">
            <v>Large Commercial Aircraft</v>
          </cell>
          <cell r="L8228" t="str">
            <v>Airbus</v>
          </cell>
          <cell r="M8228" t="str">
            <v>Airbus A350-1000neo</v>
          </cell>
        </row>
        <row r="8229">
          <cell r="A8229">
            <v>656</v>
          </cell>
          <cell r="B8229">
            <v>804</v>
          </cell>
          <cell r="C8229" t="str">
            <v>656#804</v>
          </cell>
          <cell r="D8229">
            <v>48559</v>
          </cell>
          <cell r="E8229">
            <v>2</v>
          </cell>
          <cell r="F8229" t="str">
            <v>G</v>
          </cell>
          <cell r="G8229" t="str">
            <v>G</v>
          </cell>
          <cell r="H8229" t="str">
            <v/>
          </cell>
          <cell r="I8229" t="str">
            <v/>
          </cell>
          <cell r="J8229" t="str">
            <v/>
          </cell>
          <cell r="K8229" t="str">
            <v>Large Commercial Aircraft</v>
          </cell>
          <cell r="L8229" t="str">
            <v>Airbus</v>
          </cell>
          <cell r="M8229" t="str">
            <v>Airbus A350-900neo</v>
          </cell>
        </row>
        <row r="8230">
          <cell r="A8230">
            <v>201</v>
          </cell>
          <cell r="B8230">
            <v>804</v>
          </cell>
          <cell r="C8230" t="str">
            <v>201#804</v>
          </cell>
          <cell r="D8230">
            <v>48559</v>
          </cell>
          <cell r="E8230">
            <v>2</v>
          </cell>
          <cell r="F8230" t="str">
            <v>G</v>
          </cell>
          <cell r="G8230" t="str">
            <v>G</v>
          </cell>
          <cell r="H8230" t="str">
            <v/>
          </cell>
          <cell r="I8230" t="str">
            <v/>
          </cell>
          <cell r="J8230" t="str">
            <v/>
          </cell>
          <cell r="K8230" t="str">
            <v>Large Commercial Aircraft</v>
          </cell>
          <cell r="L8230" t="str">
            <v>Boeing</v>
          </cell>
          <cell r="M8230" t="str">
            <v>Boeing 777: 777-200LR</v>
          </cell>
        </row>
        <row r="8231">
          <cell r="A8231">
            <v>202</v>
          </cell>
          <cell r="B8231">
            <v>804</v>
          </cell>
          <cell r="C8231" t="str">
            <v>202#804</v>
          </cell>
          <cell r="D8231">
            <v>48559</v>
          </cell>
          <cell r="E8231">
            <v>2</v>
          </cell>
          <cell r="F8231" t="str">
            <v>G</v>
          </cell>
          <cell r="G8231" t="str">
            <v>G</v>
          </cell>
          <cell r="H8231" t="str">
            <v/>
          </cell>
          <cell r="I8231" t="str">
            <v/>
          </cell>
          <cell r="J8231" t="str">
            <v/>
          </cell>
          <cell r="K8231" t="str">
            <v>Large Commercial Aircraft</v>
          </cell>
          <cell r="L8231" t="str">
            <v>Boeing</v>
          </cell>
          <cell r="M8231" t="str">
            <v>Boeing 777: 777-300ER</v>
          </cell>
        </row>
        <row r="8232">
          <cell r="A8232">
            <v>203</v>
          </cell>
          <cell r="B8232">
            <v>804</v>
          </cell>
          <cell r="C8232" t="str">
            <v>203#804</v>
          </cell>
          <cell r="D8232">
            <v>48559</v>
          </cell>
          <cell r="E8232">
            <v>2</v>
          </cell>
          <cell r="F8232" t="str">
            <v>G</v>
          </cell>
          <cell r="G8232" t="str">
            <v>G</v>
          </cell>
          <cell r="H8232" t="str">
            <v/>
          </cell>
          <cell r="I8232" t="str">
            <v/>
          </cell>
          <cell r="J8232" t="str">
            <v/>
          </cell>
          <cell r="K8232" t="str">
            <v>Large Commercial Aircraft</v>
          </cell>
          <cell r="L8232" t="str">
            <v>Boeing</v>
          </cell>
          <cell r="M8232" t="str">
            <v>Boeing 777X: 777-8</v>
          </cell>
        </row>
        <row r="8233">
          <cell r="A8233">
            <v>204</v>
          </cell>
          <cell r="B8233">
            <v>804</v>
          </cell>
          <cell r="C8233" t="str">
            <v>204#804</v>
          </cell>
          <cell r="D8233">
            <v>48559</v>
          </cell>
          <cell r="E8233">
            <v>2</v>
          </cell>
          <cell r="F8233" t="str">
            <v>G</v>
          </cell>
          <cell r="G8233" t="str">
            <v>G</v>
          </cell>
          <cell r="H8233" t="str">
            <v/>
          </cell>
          <cell r="I8233" t="str">
            <v/>
          </cell>
          <cell r="J8233" t="str">
            <v/>
          </cell>
          <cell r="K8233" t="str">
            <v>Large Commercial Aircraft</v>
          </cell>
          <cell r="L8233" t="str">
            <v>Boeing</v>
          </cell>
          <cell r="M8233" t="str">
            <v>Boeing 777X: 777-9</v>
          </cell>
        </row>
        <row r="8234">
          <cell r="A8234">
            <v>200</v>
          </cell>
          <cell r="B8234">
            <v>804</v>
          </cell>
          <cell r="C8234" t="str">
            <v>200#804</v>
          </cell>
          <cell r="D8234">
            <v>48559</v>
          </cell>
          <cell r="E8234">
            <v>2</v>
          </cell>
          <cell r="F8234" t="str">
            <v>G</v>
          </cell>
          <cell r="G8234" t="str">
            <v>G</v>
          </cell>
          <cell r="H8234" t="str">
            <v/>
          </cell>
          <cell r="I8234" t="str">
            <v/>
          </cell>
          <cell r="J8234" t="str">
            <v/>
          </cell>
          <cell r="K8234" t="str">
            <v>Large Commercial Aircraft</v>
          </cell>
          <cell r="L8234" t="str">
            <v>Boeing</v>
          </cell>
          <cell r="M8234" t="str">
            <v>Boeing 787 Dreamliner: 787-10</v>
          </cell>
        </row>
        <row r="8235">
          <cell r="A8235">
            <v>509</v>
          </cell>
          <cell r="B8235">
            <v>804</v>
          </cell>
          <cell r="C8235" t="str">
            <v>509#804</v>
          </cell>
          <cell r="D8235">
            <v>48559</v>
          </cell>
          <cell r="E8235">
            <v>2</v>
          </cell>
          <cell r="F8235" t="str">
            <v>G</v>
          </cell>
          <cell r="G8235" t="str">
            <v>G</v>
          </cell>
          <cell r="H8235" t="str">
            <v/>
          </cell>
          <cell r="I8235" t="str">
            <v/>
          </cell>
          <cell r="J8235" t="str">
            <v/>
          </cell>
          <cell r="K8235" t="str">
            <v>Large Commercial Aircraft</v>
          </cell>
          <cell r="L8235" t="str">
            <v>Boeing</v>
          </cell>
          <cell r="M8235" t="str">
            <v>Boeing 787 Dreamliner: 787-10</v>
          </cell>
        </row>
        <row r="8236">
          <cell r="A8236">
            <v>198</v>
          </cell>
          <cell r="B8236">
            <v>804</v>
          </cell>
          <cell r="C8236" t="str">
            <v>198#804</v>
          </cell>
          <cell r="D8236">
            <v>48559</v>
          </cell>
          <cell r="E8236">
            <v>2</v>
          </cell>
          <cell r="F8236" t="str">
            <v>G</v>
          </cell>
          <cell r="G8236" t="str">
            <v>G</v>
          </cell>
          <cell r="H8236" t="str">
            <v/>
          </cell>
          <cell r="I8236" t="str">
            <v/>
          </cell>
          <cell r="J8236" t="str">
            <v/>
          </cell>
          <cell r="K8236" t="str">
            <v>Large Commercial Aircraft</v>
          </cell>
          <cell r="L8236" t="str">
            <v>Boeing</v>
          </cell>
          <cell r="M8236" t="str">
            <v>Boeing 787 Dreamliner: 787-8</v>
          </cell>
        </row>
        <row r="8237">
          <cell r="A8237">
            <v>507</v>
          </cell>
          <cell r="B8237">
            <v>804</v>
          </cell>
          <cell r="C8237" t="str">
            <v>507#804</v>
          </cell>
          <cell r="D8237">
            <v>48559</v>
          </cell>
          <cell r="E8237">
            <v>2</v>
          </cell>
          <cell r="F8237" t="str">
            <v>G</v>
          </cell>
          <cell r="G8237" t="str">
            <v>G</v>
          </cell>
          <cell r="H8237" t="str">
            <v/>
          </cell>
          <cell r="I8237" t="str">
            <v/>
          </cell>
          <cell r="J8237" t="str">
            <v/>
          </cell>
          <cell r="K8237" t="str">
            <v>Large Commercial Aircraft</v>
          </cell>
          <cell r="L8237" t="str">
            <v>Boeing</v>
          </cell>
          <cell r="M8237" t="str">
            <v>Boeing 787 Dreamliner: 787-8</v>
          </cell>
        </row>
        <row r="8238">
          <cell r="A8238">
            <v>199</v>
          </cell>
          <cell r="B8238">
            <v>804</v>
          </cell>
          <cell r="C8238" t="str">
            <v>199#804</v>
          </cell>
          <cell r="D8238">
            <v>48559</v>
          </cell>
          <cell r="E8238">
            <v>2</v>
          </cell>
          <cell r="F8238" t="str">
            <v>G</v>
          </cell>
          <cell r="G8238" t="str">
            <v>G</v>
          </cell>
          <cell r="H8238">
            <v>40000</v>
          </cell>
          <cell r="I8238">
            <v>0.213975</v>
          </cell>
          <cell r="J8238" t="str">
            <v/>
          </cell>
          <cell r="K8238" t="str">
            <v>Large Commercial Aircraft</v>
          </cell>
          <cell r="L8238" t="str">
            <v>Boeing</v>
          </cell>
          <cell r="M8238" t="str">
            <v>Boeing 787 Dreamliner: 787-9</v>
          </cell>
        </row>
        <row r="8239">
          <cell r="A8239">
            <v>508</v>
          </cell>
          <cell r="B8239">
            <v>804</v>
          </cell>
          <cell r="C8239" t="str">
            <v>508#804</v>
          </cell>
          <cell r="D8239">
            <v>48559</v>
          </cell>
          <cell r="E8239">
            <v>2</v>
          </cell>
          <cell r="F8239" t="str">
            <v>G</v>
          </cell>
          <cell r="G8239" t="str">
            <v>G</v>
          </cell>
          <cell r="H8239" t="str">
            <v/>
          </cell>
          <cell r="I8239" t="str">
            <v/>
          </cell>
          <cell r="J8239" t="str">
            <v/>
          </cell>
          <cell r="K8239" t="str">
            <v>Large Commercial Aircraft</v>
          </cell>
          <cell r="L8239" t="str">
            <v>Boeing</v>
          </cell>
          <cell r="M8239" t="str">
            <v>Boeing 787 Dreamliner: 787-9</v>
          </cell>
        </row>
        <row r="8240">
          <cell r="A8240">
            <v>16</v>
          </cell>
          <cell r="B8240">
            <v>804</v>
          </cell>
          <cell r="C8240" t="str">
            <v>16#804</v>
          </cell>
          <cell r="D8240">
            <v>48559</v>
          </cell>
          <cell r="E8240">
            <v>2</v>
          </cell>
          <cell r="F8240" t="str">
            <v>G</v>
          </cell>
          <cell r="G8240" t="str">
            <v>G</v>
          </cell>
          <cell r="H8240" t="str">
            <v/>
          </cell>
          <cell r="I8240" t="str">
            <v/>
          </cell>
          <cell r="J8240" t="str">
            <v/>
          </cell>
          <cell r="K8240" t="str">
            <v>Large Commercial Aircraft</v>
          </cell>
          <cell r="L8240" t="str">
            <v>Boeing</v>
          </cell>
          <cell r="M8240" t="str">
            <v>Boeing 747-8I</v>
          </cell>
        </row>
        <row r="8241">
          <cell r="A8241">
            <v>618</v>
          </cell>
          <cell r="B8241">
            <v>804</v>
          </cell>
          <cell r="C8241" t="str">
            <v>618#804</v>
          </cell>
          <cell r="D8241">
            <v>56029</v>
          </cell>
          <cell r="E8241">
            <v>1</v>
          </cell>
          <cell r="F8241" t="str">
            <v>H</v>
          </cell>
          <cell r="G8241" t="str">
            <v>H</v>
          </cell>
          <cell r="H8241" t="str">
            <v/>
          </cell>
          <cell r="I8241" t="str">
            <v/>
          </cell>
          <cell r="J8241" t="str">
            <v/>
          </cell>
          <cell r="K8241" t="str">
            <v>Regional</v>
          </cell>
          <cell r="L8241" t="str">
            <v>Bombardier</v>
          </cell>
          <cell r="M8241" t="str">
            <v>Bombardier CRJ200</v>
          </cell>
        </row>
        <row r="8242">
          <cell r="A8242">
            <v>220</v>
          </cell>
          <cell r="B8242">
            <v>804</v>
          </cell>
          <cell r="C8242" t="str">
            <v>220#804</v>
          </cell>
          <cell r="D8242">
            <v>56029</v>
          </cell>
          <cell r="E8242">
            <v>1</v>
          </cell>
          <cell r="F8242" t="str">
            <v>H</v>
          </cell>
          <cell r="G8242" t="str">
            <v>H</v>
          </cell>
          <cell r="H8242" t="str">
            <v/>
          </cell>
          <cell r="I8242" t="str">
            <v/>
          </cell>
          <cell r="J8242" t="str">
            <v/>
          </cell>
          <cell r="K8242" t="str">
            <v>Regional</v>
          </cell>
          <cell r="L8242" t="str">
            <v>Bombardier</v>
          </cell>
          <cell r="M8242" t="str">
            <v>Bombardier CRJ700-1000</v>
          </cell>
        </row>
        <row r="8243">
          <cell r="A8243">
            <v>218</v>
          </cell>
          <cell r="B8243">
            <v>804</v>
          </cell>
          <cell r="C8243" t="str">
            <v>218#804</v>
          </cell>
          <cell r="D8243">
            <v>56029</v>
          </cell>
          <cell r="E8243">
            <v>1</v>
          </cell>
          <cell r="F8243" t="str">
            <v>H</v>
          </cell>
          <cell r="G8243" t="str">
            <v>H</v>
          </cell>
          <cell r="H8243" t="str">
            <v/>
          </cell>
          <cell r="I8243" t="str">
            <v/>
          </cell>
          <cell r="J8243" t="str">
            <v/>
          </cell>
          <cell r="K8243" t="str">
            <v>Regional</v>
          </cell>
          <cell r="L8243" t="str">
            <v>Bombardier</v>
          </cell>
          <cell r="M8243" t="str">
            <v>Bombardier CRJ700-700</v>
          </cell>
        </row>
        <row r="8244">
          <cell r="A8244">
            <v>219</v>
          </cell>
          <cell r="B8244">
            <v>804</v>
          </cell>
          <cell r="C8244" t="str">
            <v>219#804</v>
          </cell>
          <cell r="D8244">
            <v>56029</v>
          </cell>
          <cell r="E8244">
            <v>1</v>
          </cell>
          <cell r="F8244" t="str">
            <v>H</v>
          </cell>
          <cell r="G8244" t="str">
            <v>H</v>
          </cell>
          <cell r="H8244" t="str">
            <v/>
          </cell>
          <cell r="I8244" t="str">
            <v/>
          </cell>
          <cell r="J8244" t="str">
            <v/>
          </cell>
          <cell r="K8244" t="str">
            <v>Regional</v>
          </cell>
          <cell r="L8244" t="str">
            <v>Bombardier</v>
          </cell>
          <cell r="M8244" t="str">
            <v>Bombardier CRJ700-900</v>
          </cell>
        </row>
        <row r="8245">
          <cell r="A8245">
            <v>27</v>
          </cell>
          <cell r="B8245">
            <v>804</v>
          </cell>
          <cell r="C8245" t="str">
            <v>27#804</v>
          </cell>
          <cell r="D8245">
            <v>56029</v>
          </cell>
          <cell r="E8245">
            <v>1</v>
          </cell>
          <cell r="F8245" t="str">
            <v>H</v>
          </cell>
          <cell r="G8245" t="str">
            <v>H</v>
          </cell>
          <cell r="H8245" t="str">
            <v/>
          </cell>
          <cell r="I8245" t="str">
            <v/>
          </cell>
          <cell r="J8245" t="str">
            <v/>
          </cell>
          <cell r="K8245" t="str">
            <v>Regional</v>
          </cell>
          <cell r="L8245" t="str">
            <v>Comac</v>
          </cell>
          <cell r="M8245" t="str">
            <v>Comac ARJ21</v>
          </cell>
        </row>
        <row r="8246">
          <cell r="A8246">
            <v>580</v>
          </cell>
          <cell r="B8246">
            <v>804</v>
          </cell>
          <cell r="C8246" t="str">
            <v>580#804</v>
          </cell>
          <cell r="D8246">
            <v>56029</v>
          </cell>
          <cell r="E8246">
            <v>1</v>
          </cell>
          <cell r="F8246" t="str">
            <v>H</v>
          </cell>
          <cell r="G8246" t="str">
            <v>H</v>
          </cell>
          <cell r="H8246" t="str">
            <v/>
          </cell>
          <cell r="I8246" t="str">
            <v/>
          </cell>
          <cell r="J8246" t="str">
            <v/>
          </cell>
          <cell r="K8246" t="str">
            <v>Regional</v>
          </cell>
          <cell r="L8246" t="str">
            <v>Embraer</v>
          </cell>
          <cell r="M8246" t="str">
            <v>Embraer E170</v>
          </cell>
        </row>
        <row r="8247">
          <cell r="A8247">
            <v>22</v>
          </cell>
          <cell r="B8247">
            <v>804</v>
          </cell>
          <cell r="C8247" t="str">
            <v>22#804</v>
          </cell>
          <cell r="D8247">
            <v>56029</v>
          </cell>
          <cell r="E8247">
            <v>1</v>
          </cell>
          <cell r="F8247" t="str">
            <v>H</v>
          </cell>
          <cell r="G8247" t="str">
            <v>H</v>
          </cell>
          <cell r="H8247" t="str">
            <v/>
          </cell>
          <cell r="I8247" t="str">
            <v/>
          </cell>
          <cell r="J8247" t="str">
            <v/>
          </cell>
          <cell r="K8247" t="str">
            <v>Regional</v>
          </cell>
          <cell r="L8247" t="str">
            <v>Embraer</v>
          </cell>
          <cell r="M8247" t="str">
            <v>Embraer E175</v>
          </cell>
        </row>
        <row r="8248">
          <cell r="A8248">
            <v>24</v>
          </cell>
          <cell r="B8248">
            <v>804</v>
          </cell>
          <cell r="C8248" t="str">
            <v>24#804</v>
          </cell>
          <cell r="D8248">
            <v>56029</v>
          </cell>
          <cell r="E8248">
            <v>1</v>
          </cell>
          <cell r="F8248" t="str">
            <v>H</v>
          </cell>
          <cell r="G8248" t="str">
            <v>H</v>
          </cell>
          <cell r="H8248" t="str">
            <v/>
          </cell>
          <cell r="I8248" t="str">
            <v/>
          </cell>
          <cell r="J8248" t="str">
            <v/>
          </cell>
          <cell r="K8248" t="str">
            <v>Regional</v>
          </cell>
          <cell r="L8248" t="str">
            <v>Embraer</v>
          </cell>
          <cell r="M8248" t="str">
            <v>Embraer E175-E2</v>
          </cell>
        </row>
        <row r="8249">
          <cell r="A8249">
            <v>23</v>
          </cell>
          <cell r="B8249">
            <v>804</v>
          </cell>
          <cell r="C8249" t="str">
            <v>23#804</v>
          </cell>
          <cell r="D8249">
            <v>56029</v>
          </cell>
          <cell r="E8249">
            <v>1</v>
          </cell>
          <cell r="F8249" t="str">
            <v>H</v>
          </cell>
          <cell r="G8249" t="str">
            <v>H</v>
          </cell>
          <cell r="H8249">
            <v>35000</v>
          </cell>
          <cell r="I8249">
            <v>0.60082857142857138</v>
          </cell>
          <cell r="J8249" t="str">
            <v/>
          </cell>
          <cell r="K8249" t="str">
            <v>Regional</v>
          </cell>
          <cell r="L8249" t="str">
            <v>Embraer</v>
          </cell>
          <cell r="M8249" t="str">
            <v>Embraer E190</v>
          </cell>
        </row>
        <row r="8250">
          <cell r="A8250">
            <v>25</v>
          </cell>
          <cell r="B8250">
            <v>804</v>
          </cell>
          <cell r="C8250" t="str">
            <v>25#804</v>
          </cell>
          <cell r="D8250">
            <v>56029</v>
          </cell>
          <cell r="E8250">
            <v>1</v>
          </cell>
          <cell r="F8250" t="str">
            <v>H</v>
          </cell>
          <cell r="G8250" t="str">
            <v>H</v>
          </cell>
          <cell r="H8250" t="str">
            <v/>
          </cell>
          <cell r="I8250" t="str">
            <v/>
          </cell>
          <cell r="J8250" t="str">
            <v/>
          </cell>
          <cell r="K8250" t="str">
            <v>Regional</v>
          </cell>
          <cell r="L8250" t="str">
            <v>Embraer</v>
          </cell>
          <cell r="M8250" t="str">
            <v>Embraer E190-E2</v>
          </cell>
        </row>
        <row r="8251">
          <cell r="A8251">
            <v>558</v>
          </cell>
          <cell r="B8251">
            <v>804</v>
          </cell>
          <cell r="C8251" t="str">
            <v>558#804</v>
          </cell>
          <cell r="D8251">
            <v>56029</v>
          </cell>
          <cell r="E8251">
            <v>1</v>
          </cell>
          <cell r="F8251" t="str">
            <v>H</v>
          </cell>
          <cell r="G8251" t="str">
            <v>H</v>
          </cell>
          <cell r="H8251" t="str">
            <v/>
          </cell>
          <cell r="I8251" t="str">
            <v/>
          </cell>
          <cell r="J8251" t="str">
            <v/>
          </cell>
          <cell r="K8251" t="str">
            <v>Regional</v>
          </cell>
          <cell r="L8251" t="str">
            <v>Embraer</v>
          </cell>
          <cell r="M8251" t="str">
            <v>Embraer E195</v>
          </cell>
        </row>
        <row r="8252">
          <cell r="A8252">
            <v>559</v>
          </cell>
          <cell r="B8252">
            <v>804</v>
          </cell>
          <cell r="C8252" t="str">
            <v>559#804</v>
          </cell>
          <cell r="D8252">
            <v>56029</v>
          </cell>
          <cell r="E8252">
            <v>1</v>
          </cell>
          <cell r="F8252" t="str">
            <v>H</v>
          </cell>
          <cell r="G8252" t="str">
            <v>H</v>
          </cell>
          <cell r="H8252" t="str">
            <v/>
          </cell>
          <cell r="I8252" t="str">
            <v/>
          </cell>
          <cell r="J8252" t="str">
            <v/>
          </cell>
          <cell r="K8252" t="str">
            <v>Regional</v>
          </cell>
          <cell r="L8252" t="str">
            <v>Embraer</v>
          </cell>
          <cell r="M8252" t="str">
            <v>Embraer E195-E2</v>
          </cell>
        </row>
        <row r="8253">
          <cell r="A8253">
            <v>617</v>
          </cell>
          <cell r="B8253">
            <v>804</v>
          </cell>
          <cell r="C8253" t="str">
            <v>617#804</v>
          </cell>
          <cell r="D8253">
            <v>56029</v>
          </cell>
          <cell r="E8253">
            <v>1</v>
          </cell>
          <cell r="F8253" t="str">
            <v>H</v>
          </cell>
          <cell r="G8253" t="str">
            <v>H</v>
          </cell>
          <cell r="H8253" t="str">
            <v/>
          </cell>
          <cell r="I8253" t="str">
            <v/>
          </cell>
          <cell r="J8253" t="str">
            <v/>
          </cell>
          <cell r="K8253" t="str">
            <v>Regional</v>
          </cell>
          <cell r="L8253" t="str">
            <v>Embraer</v>
          </cell>
          <cell r="M8253" t="str">
            <v>Embraer ERJ 135/140/145</v>
          </cell>
        </row>
        <row r="8254">
          <cell r="A8254">
            <v>29</v>
          </cell>
          <cell r="B8254">
            <v>804</v>
          </cell>
          <cell r="C8254" t="str">
            <v>29#804</v>
          </cell>
          <cell r="D8254">
            <v>56029</v>
          </cell>
          <cell r="E8254">
            <v>1</v>
          </cell>
          <cell r="F8254" t="str">
            <v>H</v>
          </cell>
          <cell r="G8254" t="str">
            <v>H</v>
          </cell>
          <cell r="H8254" t="str">
            <v/>
          </cell>
          <cell r="I8254" t="str">
            <v/>
          </cell>
          <cell r="J8254" t="str">
            <v/>
          </cell>
          <cell r="K8254" t="str">
            <v>Regional</v>
          </cell>
          <cell r="L8254" t="str">
            <v>Sukhoi</v>
          </cell>
          <cell r="M8254" t="str">
            <v>Sukhoi Superjet 100</v>
          </cell>
        </row>
        <row r="8255">
          <cell r="A8255">
            <v>191</v>
          </cell>
          <cell r="B8255">
            <v>804</v>
          </cell>
          <cell r="C8255" t="str">
            <v>191#804</v>
          </cell>
          <cell r="D8255">
            <v>56029</v>
          </cell>
          <cell r="E8255">
            <v>1</v>
          </cell>
          <cell r="F8255" t="str">
            <v>H</v>
          </cell>
          <cell r="G8255" t="str">
            <v>H</v>
          </cell>
          <cell r="H8255" t="str">
            <v/>
          </cell>
          <cell r="I8255" t="str">
            <v/>
          </cell>
          <cell r="J8255" t="str">
            <v/>
          </cell>
          <cell r="K8255" t="str">
            <v>Regional</v>
          </cell>
          <cell r="L8255" t="str">
            <v>ATR</v>
          </cell>
          <cell r="M8255" t="str">
            <v>ATR 42</v>
          </cell>
        </row>
        <row r="8256">
          <cell r="A8256">
            <v>26</v>
          </cell>
          <cell r="B8256">
            <v>804</v>
          </cell>
          <cell r="C8256" t="str">
            <v>26#804</v>
          </cell>
          <cell r="D8256">
            <v>56029</v>
          </cell>
          <cell r="E8256">
            <v>1</v>
          </cell>
          <cell r="F8256" t="str">
            <v>H</v>
          </cell>
          <cell r="G8256" t="str">
            <v>H</v>
          </cell>
          <cell r="H8256" t="str">
            <v/>
          </cell>
          <cell r="I8256" t="str">
            <v/>
          </cell>
          <cell r="J8256" t="str">
            <v/>
          </cell>
          <cell r="K8256" t="str">
            <v>Regional</v>
          </cell>
          <cell r="L8256" t="str">
            <v>ATR</v>
          </cell>
          <cell r="M8256" t="str">
            <v>ATR 72</v>
          </cell>
        </row>
        <row r="8257">
          <cell r="A8257">
            <v>647</v>
          </cell>
          <cell r="B8257">
            <v>804</v>
          </cell>
          <cell r="C8257" t="str">
            <v>647#804</v>
          </cell>
          <cell r="D8257">
            <v>56029</v>
          </cell>
          <cell r="E8257">
            <v>1</v>
          </cell>
          <cell r="F8257" t="str">
            <v>H</v>
          </cell>
          <cell r="G8257" t="str">
            <v>H</v>
          </cell>
          <cell r="H8257" t="str">
            <v/>
          </cell>
          <cell r="I8257" t="str">
            <v/>
          </cell>
          <cell r="J8257" t="str">
            <v/>
          </cell>
          <cell r="K8257" t="str">
            <v>Regional</v>
          </cell>
          <cell r="L8257" t="str">
            <v>ATR</v>
          </cell>
          <cell r="M8257" t="str">
            <v>ATR 42/72X</v>
          </cell>
        </row>
        <row r="8258">
          <cell r="A8258">
            <v>616</v>
          </cell>
          <cell r="B8258">
            <v>804</v>
          </cell>
          <cell r="C8258" t="str">
            <v>616#804</v>
          </cell>
          <cell r="D8258">
            <v>56029</v>
          </cell>
          <cell r="E8258">
            <v>1</v>
          </cell>
          <cell r="F8258" t="str">
            <v>H</v>
          </cell>
          <cell r="G8258" t="str">
            <v>H</v>
          </cell>
          <cell r="H8258" t="str">
            <v/>
          </cell>
          <cell r="I8258" t="str">
            <v/>
          </cell>
          <cell r="J8258" t="str">
            <v/>
          </cell>
          <cell r="K8258" t="str">
            <v>Regional</v>
          </cell>
          <cell r="L8258" t="str">
            <v>AVIC</v>
          </cell>
          <cell r="M8258" t="str">
            <v>AVIC MA700</v>
          </cell>
        </row>
        <row r="8259">
          <cell r="A8259">
            <v>621</v>
          </cell>
          <cell r="B8259">
            <v>804</v>
          </cell>
          <cell r="C8259" t="str">
            <v>621#804</v>
          </cell>
          <cell r="D8259">
            <v>56029</v>
          </cell>
          <cell r="E8259">
            <v>1</v>
          </cell>
          <cell r="F8259" t="str">
            <v>H</v>
          </cell>
          <cell r="G8259" t="str">
            <v>H</v>
          </cell>
          <cell r="H8259" t="str">
            <v/>
          </cell>
          <cell r="I8259" t="str">
            <v/>
          </cell>
          <cell r="J8259" t="str">
            <v/>
          </cell>
          <cell r="K8259" t="str">
            <v>Regional</v>
          </cell>
          <cell r="L8259" t="str">
            <v>De</v>
          </cell>
          <cell r="M8259" t="str">
            <v>De Havilland Canada DHC-8-100</v>
          </cell>
        </row>
        <row r="8260">
          <cell r="A8260">
            <v>622</v>
          </cell>
          <cell r="B8260">
            <v>804</v>
          </cell>
          <cell r="C8260" t="str">
            <v>622#804</v>
          </cell>
          <cell r="D8260">
            <v>56029</v>
          </cell>
          <cell r="E8260">
            <v>1</v>
          </cell>
          <cell r="F8260" t="str">
            <v>H</v>
          </cell>
          <cell r="G8260" t="str">
            <v>H</v>
          </cell>
          <cell r="H8260" t="str">
            <v/>
          </cell>
          <cell r="I8260" t="str">
            <v/>
          </cell>
          <cell r="J8260" t="str">
            <v/>
          </cell>
          <cell r="K8260" t="str">
            <v>Regional</v>
          </cell>
          <cell r="L8260" t="str">
            <v>De</v>
          </cell>
          <cell r="M8260" t="str">
            <v>De Havilland Canada DHC-8-200</v>
          </cell>
        </row>
        <row r="8261">
          <cell r="A8261">
            <v>623</v>
          </cell>
          <cell r="B8261">
            <v>804</v>
          </cell>
          <cell r="C8261" t="str">
            <v>623#804</v>
          </cell>
          <cell r="D8261">
            <v>56029</v>
          </cell>
          <cell r="E8261">
            <v>1</v>
          </cell>
          <cell r="F8261" t="str">
            <v>H</v>
          </cell>
          <cell r="G8261" t="str">
            <v>H</v>
          </cell>
          <cell r="H8261" t="str">
            <v/>
          </cell>
          <cell r="I8261" t="str">
            <v/>
          </cell>
          <cell r="J8261" t="str">
            <v/>
          </cell>
          <cell r="K8261" t="str">
            <v>Regional</v>
          </cell>
          <cell r="L8261" t="str">
            <v>De</v>
          </cell>
          <cell r="M8261" t="str">
            <v>De Havilland Canada DHC-8-300</v>
          </cell>
        </row>
        <row r="8262">
          <cell r="A8262">
            <v>21</v>
          </cell>
          <cell r="B8262">
            <v>804</v>
          </cell>
          <cell r="C8262" t="str">
            <v>21#804</v>
          </cell>
          <cell r="D8262">
            <v>56029</v>
          </cell>
          <cell r="E8262">
            <v>1</v>
          </cell>
          <cell r="F8262" t="str">
            <v>H</v>
          </cell>
          <cell r="G8262" t="str">
            <v>H</v>
          </cell>
          <cell r="H8262" t="str">
            <v/>
          </cell>
          <cell r="I8262" t="str">
            <v/>
          </cell>
          <cell r="J8262" t="str">
            <v/>
          </cell>
          <cell r="K8262" t="str">
            <v>Regional</v>
          </cell>
          <cell r="L8262" t="str">
            <v>De</v>
          </cell>
          <cell r="M8262" t="str">
            <v>De Havilland Canada DHC-8-400</v>
          </cell>
        </row>
        <row r="8263">
          <cell r="A8263">
            <v>624</v>
          </cell>
          <cell r="B8263">
            <v>804</v>
          </cell>
          <cell r="C8263" t="str">
            <v>624#804</v>
          </cell>
          <cell r="D8263">
            <v>56029</v>
          </cell>
          <cell r="E8263">
            <v>1</v>
          </cell>
          <cell r="F8263" t="str">
            <v>H</v>
          </cell>
          <cell r="G8263" t="str">
            <v>H</v>
          </cell>
          <cell r="H8263" t="str">
            <v/>
          </cell>
          <cell r="I8263" t="str">
            <v/>
          </cell>
          <cell r="J8263" t="str">
            <v/>
          </cell>
          <cell r="K8263" t="str">
            <v>Regional</v>
          </cell>
          <cell r="L8263" t="str">
            <v>Dornier</v>
          </cell>
          <cell r="M8263" t="str">
            <v>Dornier Do 328-100</v>
          </cell>
        </row>
        <row r="8264">
          <cell r="A8264">
            <v>613</v>
          </cell>
          <cell r="B8264">
            <v>804</v>
          </cell>
          <cell r="C8264" t="str">
            <v>613#804</v>
          </cell>
          <cell r="D8264">
            <v>56029</v>
          </cell>
          <cell r="E8264">
            <v>1</v>
          </cell>
          <cell r="F8264" t="str">
            <v>H</v>
          </cell>
          <cell r="G8264" t="str">
            <v>H</v>
          </cell>
          <cell r="H8264" t="str">
            <v/>
          </cell>
          <cell r="I8264" t="str">
            <v/>
          </cell>
          <cell r="J8264" t="str">
            <v/>
          </cell>
          <cell r="K8264" t="str">
            <v>Regional</v>
          </cell>
          <cell r="L8264" t="str">
            <v xml:space="preserve">Embraer </v>
          </cell>
          <cell r="M8264" t="str">
            <v>New Embraer turboprop</v>
          </cell>
        </row>
        <row r="8265">
          <cell r="A8265">
            <v>625</v>
          </cell>
          <cell r="B8265">
            <v>804</v>
          </cell>
          <cell r="C8265" t="str">
            <v>625#804</v>
          </cell>
          <cell r="D8265">
            <v>56029</v>
          </cell>
          <cell r="E8265">
            <v>1</v>
          </cell>
          <cell r="F8265" t="str">
            <v>H</v>
          </cell>
          <cell r="G8265" t="str">
            <v>H</v>
          </cell>
          <cell r="H8265" t="str">
            <v/>
          </cell>
          <cell r="I8265" t="str">
            <v/>
          </cell>
          <cell r="J8265" t="str">
            <v/>
          </cell>
          <cell r="K8265" t="str">
            <v>Regional</v>
          </cell>
          <cell r="L8265" t="str">
            <v>Xian</v>
          </cell>
          <cell r="M8265" t="str">
            <v>Xian MA60</v>
          </cell>
        </row>
        <row r="8266">
          <cell r="A8266">
            <v>226</v>
          </cell>
          <cell r="B8266">
            <v>804</v>
          </cell>
          <cell r="C8266" t="str">
            <v>226#804</v>
          </cell>
          <cell r="D8266">
            <v>56029</v>
          </cell>
          <cell r="E8266">
            <v>1</v>
          </cell>
          <cell r="F8266" t="str">
            <v>H</v>
          </cell>
          <cell r="G8266" t="str">
            <v>H</v>
          </cell>
          <cell r="H8266" t="str">
            <v/>
          </cell>
          <cell r="I8266" t="str">
            <v/>
          </cell>
          <cell r="J8266" t="str">
            <v/>
          </cell>
          <cell r="K8266" t="str">
            <v>Turbine GA</v>
          </cell>
          <cell r="L8266" t="str">
            <v>Canadair</v>
          </cell>
          <cell r="M8266" t="str">
            <v>Canadair CL-415</v>
          </cell>
        </row>
        <row r="8267">
          <cell r="A8267">
            <v>618</v>
          </cell>
          <cell r="B8267">
            <v>805</v>
          </cell>
          <cell r="C8267" t="str">
            <v>618#805</v>
          </cell>
          <cell r="D8267">
            <v>104151</v>
          </cell>
          <cell r="E8267">
            <v>3</v>
          </cell>
          <cell r="F8267" t="str">
            <v>A</v>
          </cell>
          <cell r="G8267" t="str">
            <v>A</v>
          </cell>
          <cell r="H8267" t="str">
            <v/>
          </cell>
          <cell r="I8267" t="str">
            <v/>
          </cell>
          <cell r="J8267" t="str">
            <v/>
          </cell>
          <cell r="K8267" t="str">
            <v>Regional</v>
          </cell>
          <cell r="L8267" t="str">
            <v>Bombardier</v>
          </cell>
          <cell r="M8267" t="str">
            <v>Bombardier CRJ200</v>
          </cell>
        </row>
        <row r="8268">
          <cell r="A8268">
            <v>220</v>
          </cell>
          <cell r="B8268">
            <v>805</v>
          </cell>
          <cell r="C8268" t="str">
            <v>220#805</v>
          </cell>
          <cell r="D8268">
            <v>104151</v>
          </cell>
          <cell r="E8268">
            <v>3</v>
          </cell>
          <cell r="F8268" t="str">
            <v>A</v>
          </cell>
          <cell r="G8268" t="str">
            <v>A</v>
          </cell>
          <cell r="H8268" t="str">
            <v/>
          </cell>
          <cell r="I8268" t="str">
            <v/>
          </cell>
          <cell r="J8268" t="str">
            <v/>
          </cell>
          <cell r="K8268" t="str">
            <v>Regional</v>
          </cell>
          <cell r="L8268" t="str">
            <v>Bombardier</v>
          </cell>
          <cell r="M8268" t="str">
            <v>Bombardier CRJ700-1000</v>
          </cell>
        </row>
        <row r="8269">
          <cell r="A8269">
            <v>218</v>
          </cell>
          <cell r="B8269">
            <v>805</v>
          </cell>
          <cell r="C8269" t="str">
            <v>218#805</v>
          </cell>
          <cell r="D8269">
            <v>104151</v>
          </cell>
          <cell r="E8269">
            <v>3</v>
          </cell>
          <cell r="F8269" t="str">
            <v>A</v>
          </cell>
          <cell r="G8269" t="str">
            <v>A</v>
          </cell>
          <cell r="H8269" t="str">
            <v/>
          </cell>
          <cell r="I8269" t="str">
            <v/>
          </cell>
          <cell r="J8269" t="str">
            <v/>
          </cell>
          <cell r="K8269" t="str">
            <v>Regional</v>
          </cell>
          <cell r="L8269" t="str">
            <v>Bombardier</v>
          </cell>
          <cell r="M8269" t="str">
            <v>Bombardier CRJ700-700</v>
          </cell>
        </row>
        <row r="8270">
          <cell r="A8270">
            <v>219</v>
          </cell>
          <cell r="B8270">
            <v>805</v>
          </cell>
          <cell r="C8270" t="str">
            <v>219#805</v>
          </cell>
          <cell r="D8270">
            <v>104151</v>
          </cell>
          <cell r="E8270">
            <v>3</v>
          </cell>
          <cell r="F8270" t="str">
            <v>A</v>
          </cell>
          <cell r="G8270" t="str">
            <v>A</v>
          </cell>
          <cell r="H8270" t="str">
            <v/>
          </cell>
          <cell r="I8270" t="str">
            <v/>
          </cell>
          <cell r="J8270" t="str">
            <v/>
          </cell>
          <cell r="K8270" t="str">
            <v>Regional</v>
          </cell>
          <cell r="L8270" t="str">
            <v>Bombardier</v>
          </cell>
          <cell r="M8270" t="str">
            <v>Bombardier CRJ700-900</v>
          </cell>
        </row>
        <row r="8271">
          <cell r="A8271">
            <v>617</v>
          </cell>
          <cell r="B8271">
            <v>805</v>
          </cell>
          <cell r="C8271" t="str">
            <v>617#805</v>
          </cell>
          <cell r="D8271">
            <v>104151</v>
          </cell>
          <cell r="E8271">
            <v>3</v>
          </cell>
          <cell r="F8271" t="str">
            <v>A</v>
          </cell>
          <cell r="G8271" t="str">
            <v>A</v>
          </cell>
          <cell r="H8271" t="str">
            <v/>
          </cell>
          <cell r="I8271" t="str">
            <v/>
          </cell>
          <cell r="J8271" t="str">
            <v/>
          </cell>
          <cell r="K8271" t="str">
            <v>Regional</v>
          </cell>
          <cell r="L8271" t="str">
            <v>Embraer</v>
          </cell>
          <cell r="M8271" t="str">
            <v>Embraer ERJ 135/140/145</v>
          </cell>
        </row>
        <row r="8272">
          <cell r="A8272">
            <v>191</v>
          </cell>
          <cell r="B8272">
            <v>805</v>
          </cell>
          <cell r="C8272" t="str">
            <v>191#805</v>
          </cell>
          <cell r="D8272">
            <v>104151</v>
          </cell>
          <cell r="E8272">
            <v>3</v>
          </cell>
          <cell r="F8272" t="str">
            <v>A</v>
          </cell>
          <cell r="G8272" t="str">
            <v>A</v>
          </cell>
          <cell r="H8272" t="str">
            <v/>
          </cell>
          <cell r="I8272" t="str">
            <v/>
          </cell>
          <cell r="J8272" t="str">
            <v/>
          </cell>
          <cell r="K8272" t="str">
            <v>Regional</v>
          </cell>
          <cell r="L8272" t="str">
            <v>ATR</v>
          </cell>
          <cell r="M8272" t="str">
            <v>ATR 42</v>
          </cell>
        </row>
        <row r="8273">
          <cell r="A8273">
            <v>26</v>
          </cell>
          <cell r="B8273">
            <v>805</v>
          </cell>
          <cell r="C8273" t="str">
            <v>26#805</v>
          </cell>
          <cell r="D8273">
            <v>104151</v>
          </cell>
          <cell r="E8273">
            <v>3</v>
          </cell>
          <cell r="F8273" t="str">
            <v>A</v>
          </cell>
          <cell r="G8273" t="str">
            <v>A</v>
          </cell>
          <cell r="H8273" t="str">
            <v/>
          </cell>
          <cell r="I8273" t="str">
            <v/>
          </cell>
          <cell r="J8273" t="str">
            <v/>
          </cell>
          <cell r="K8273" t="str">
            <v>Regional</v>
          </cell>
          <cell r="L8273" t="str">
            <v>ATR</v>
          </cell>
          <cell r="M8273" t="str">
            <v>ATR 72</v>
          </cell>
        </row>
        <row r="8274">
          <cell r="A8274">
            <v>647</v>
          </cell>
          <cell r="B8274">
            <v>805</v>
          </cell>
          <cell r="C8274" t="str">
            <v>647#805</v>
          </cell>
          <cell r="D8274">
            <v>104151</v>
          </cell>
          <cell r="E8274">
            <v>3</v>
          </cell>
          <cell r="F8274" t="str">
            <v>A</v>
          </cell>
          <cell r="G8274" t="str">
            <v>A</v>
          </cell>
          <cell r="H8274" t="str">
            <v/>
          </cell>
          <cell r="I8274" t="str">
            <v/>
          </cell>
          <cell r="J8274" t="str">
            <v/>
          </cell>
          <cell r="K8274" t="str">
            <v>Regional</v>
          </cell>
          <cell r="L8274" t="str">
            <v>ATR</v>
          </cell>
          <cell r="M8274" t="str">
            <v>ATR 42/72X</v>
          </cell>
        </row>
        <row r="8275">
          <cell r="A8275">
            <v>616</v>
          </cell>
          <cell r="B8275">
            <v>805</v>
          </cell>
          <cell r="C8275" t="str">
            <v>616#805</v>
          </cell>
          <cell r="D8275">
            <v>104151</v>
          </cell>
          <cell r="E8275">
            <v>3</v>
          </cell>
          <cell r="F8275" t="str">
            <v>A</v>
          </cell>
          <cell r="G8275" t="str">
            <v>A</v>
          </cell>
          <cell r="H8275" t="str">
            <v/>
          </cell>
          <cell r="I8275" t="str">
            <v/>
          </cell>
          <cell r="J8275" t="str">
            <v/>
          </cell>
          <cell r="K8275" t="str">
            <v>Regional</v>
          </cell>
          <cell r="L8275" t="str">
            <v>AVIC</v>
          </cell>
          <cell r="M8275" t="str">
            <v>AVIC MA700</v>
          </cell>
        </row>
        <row r="8276">
          <cell r="A8276">
            <v>621</v>
          </cell>
          <cell r="B8276">
            <v>805</v>
          </cell>
          <cell r="C8276" t="str">
            <v>621#805</v>
          </cell>
          <cell r="D8276">
            <v>104151</v>
          </cell>
          <cell r="E8276">
            <v>3</v>
          </cell>
          <cell r="F8276" t="str">
            <v>A</v>
          </cell>
          <cell r="G8276" t="str">
            <v>A</v>
          </cell>
          <cell r="H8276" t="str">
            <v/>
          </cell>
          <cell r="I8276" t="str">
            <v/>
          </cell>
          <cell r="J8276" t="str">
            <v/>
          </cell>
          <cell r="K8276" t="str">
            <v>Regional</v>
          </cell>
          <cell r="L8276" t="str">
            <v>De</v>
          </cell>
          <cell r="M8276" t="str">
            <v>De Havilland Canada DHC-8-100</v>
          </cell>
        </row>
        <row r="8277">
          <cell r="A8277">
            <v>622</v>
          </cell>
          <cell r="B8277">
            <v>805</v>
          </cell>
          <cell r="C8277" t="str">
            <v>622#805</v>
          </cell>
          <cell r="D8277">
            <v>104151</v>
          </cell>
          <cell r="E8277">
            <v>3</v>
          </cell>
          <cell r="F8277" t="str">
            <v>A</v>
          </cell>
          <cell r="G8277" t="str">
            <v>A</v>
          </cell>
          <cell r="H8277" t="str">
            <v/>
          </cell>
          <cell r="I8277" t="str">
            <v/>
          </cell>
          <cell r="J8277" t="str">
            <v/>
          </cell>
          <cell r="K8277" t="str">
            <v>Regional</v>
          </cell>
          <cell r="L8277" t="str">
            <v>De</v>
          </cell>
          <cell r="M8277" t="str">
            <v>De Havilland Canada DHC-8-200</v>
          </cell>
        </row>
        <row r="8278">
          <cell r="A8278">
            <v>623</v>
          </cell>
          <cell r="B8278">
            <v>805</v>
          </cell>
          <cell r="C8278" t="str">
            <v>623#805</v>
          </cell>
          <cell r="D8278">
            <v>104151</v>
          </cell>
          <cell r="E8278">
            <v>3</v>
          </cell>
          <cell r="F8278" t="str">
            <v>A</v>
          </cell>
          <cell r="G8278" t="str">
            <v>A</v>
          </cell>
          <cell r="H8278" t="str">
            <v/>
          </cell>
          <cell r="I8278" t="str">
            <v/>
          </cell>
          <cell r="J8278" t="str">
            <v/>
          </cell>
          <cell r="K8278" t="str">
            <v>Regional</v>
          </cell>
          <cell r="L8278" t="str">
            <v>De</v>
          </cell>
          <cell r="M8278" t="str">
            <v>De Havilland Canada DHC-8-300</v>
          </cell>
        </row>
        <row r="8279">
          <cell r="A8279">
            <v>21</v>
          </cell>
          <cell r="B8279">
            <v>805</v>
          </cell>
          <cell r="C8279" t="str">
            <v>21#805</v>
          </cell>
          <cell r="D8279">
            <v>104151</v>
          </cell>
          <cell r="E8279">
            <v>3</v>
          </cell>
          <cell r="F8279" t="str">
            <v>A</v>
          </cell>
          <cell r="G8279" t="str">
            <v>A</v>
          </cell>
          <cell r="H8279" t="str">
            <v/>
          </cell>
          <cell r="I8279" t="str">
            <v/>
          </cell>
          <cell r="J8279" t="str">
            <v/>
          </cell>
          <cell r="K8279" t="str">
            <v>Regional</v>
          </cell>
          <cell r="L8279" t="str">
            <v>De</v>
          </cell>
          <cell r="M8279" t="str">
            <v>De Havilland Canada DHC-8-400</v>
          </cell>
        </row>
        <row r="8280">
          <cell r="A8280">
            <v>624</v>
          </cell>
          <cell r="B8280">
            <v>805</v>
          </cell>
          <cell r="C8280" t="str">
            <v>624#805</v>
          </cell>
          <cell r="D8280">
            <v>104151</v>
          </cell>
          <cell r="E8280">
            <v>3</v>
          </cell>
          <cell r="F8280" t="str">
            <v>A</v>
          </cell>
          <cell r="G8280" t="str">
            <v>A</v>
          </cell>
          <cell r="H8280" t="str">
            <v/>
          </cell>
          <cell r="I8280" t="str">
            <v/>
          </cell>
          <cell r="J8280" t="str">
            <v/>
          </cell>
          <cell r="K8280" t="str">
            <v>Regional</v>
          </cell>
          <cell r="L8280" t="str">
            <v>Dornier</v>
          </cell>
          <cell r="M8280" t="str">
            <v>Dornier Do 328-100</v>
          </cell>
        </row>
        <row r="8281">
          <cell r="A8281">
            <v>613</v>
          </cell>
          <cell r="B8281">
            <v>805</v>
          </cell>
          <cell r="C8281" t="str">
            <v>613#805</v>
          </cell>
          <cell r="D8281">
            <v>104151</v>
          </cell>
          <cell r="E8281">
            <v>3</v>
          </cell>
          <cell r="F8281" t="str">
            <v>A</v>
          </cell>
          <cell r="G8281" t="str">
            <v>A</v>
          </cell>
          <cell r="H8281" t="str">
            <v/>
          </cell>
          <cell r="I8281" t="str">
            <v/>
          </cell>
          <cell r="J8281" t="str">
            <v/>
          </cell>
          <cell r="K8281" t="str">
            <v>Regional</v>
          </cell>
          <cell r="L8281" t="str">
            <v xml:space="preserve">Embraer </v>
          </cell>
          <cell r="M8281" t="str">
            <v>New Embraer turboprop</v>
          </cell>
        </row>
        <row r="8282">
          <cell r="A8282">
            <v>625</v>
          </cell>
          <cell r="B8282">
            <v>805</v>
          </cell>
          <cell r="C8282" t="str">
            <v>625#805</v>
          </cell>
          <cell r="D8282">
            <v>104151</v>
          </cell>
          <cell r="E8282">
            <v>3</v>
          </cell>
          <cell r="F8282" t="str">
            <v>A</v>
          </cell>
          <cell r="G8282" t="str">
            <v>A</v>
          </cell>
          <cell r="H8282" t="str">
            <v/>
          </cell>
          <cell r="I8282" t="str">
            <v/>
          </cell>
          <cell r="J8282" t="str">
            <v/>
          </cell>
          <cell r="K8282" t="str">
            <v>Regional</v>
          </cell>
          <cell r="L8282" t="str">
            <v>Xian</v>
          </cell>
          <cell r="M8282" t="str">
            <v>Xian MA60</v>
          </cell>
        </row>
        <row r="8283">
          <cell r="A8283">
            <v>226</v>
          </cell>
          <cell r="B8283">
            <v>805</v>
          </cell>
          <cell r="C8283" t="str">
            <v>226#805</v>
          </cell>
          <cell r="D8283">
            <v>104151</v>
          </cell>
          <cell r="E8283">
            <v>3</v>
          </cell>
          <cell r="F8283" t="str">
            <v>A</v>
          </cell>
          <cell r="G8283" t="str">
            <v>A</v>
          </cell>
          <cell r="H8283" t="str">
            <v/>
          </cell>
          <cell r="I8283" t="str">
            <v/>
          </cell>
          <cell r="J8283" t="str">
            <v/>
          </cell>
          <cell r="K8283" t="str">
            <v>Turbine GA</v>
          </cell>
          <cell r="L8283" t="str">
            <v>Canadair</v>
          </cell>
          <cell r="M8283" t="str">
            <v>Canadair CL-415</v>
          </cell>
        </row>
        <row r="8284">
          <cell r="A8284">
            <v>27</v>
          </cell>
          <cell r="B8284">
            <v>805</v>
          </cell>
          <cell r="C8284" t="str">
            <v>27#805</v>
          </cell>
          <cell r="D8284">
            <v>156228</v>
          </cell>
          <cell r="E8284">
            <v>3</v>
          </cell>
          <cell r="F8284" t="str">
            <v>B</v>
          </cell>
          <cell r="G8284" t="str">
            <v>B (150% A) [$104,151]</v>
          </cell>
          <cell r="H8284" t="str">
            <v/>
          </cell>
          <cell r="I8284" t="str">
            <v/>
          </cell>
          <cell r="J8284" t="str">
            <v/>
          </cell>
          <cell r="K8284" t="str">
            <v>Regional</v>
          </cell>
          <cell r="L8284" t="str">
            <v>Comac</v>
          </cell>
          <cell r="M8284" t="str">
            <v>Comac ARJ21</v>
          </cell>
        </row>
        <row r="8285">
          <cell r="A8285">
            <v>580</v>
          </cell>
          <cell r="B8285">
            <v>805</v>
          </cell>
          <cell r="C8285" t="str">
            <v>580#805</v>
          </cell>
          <cell r="D8285">
            <v>156228</v>
          </cell>
          <cell r="E8285">
            <v>3</v>
          </cell>
          <cell r="F8285" t="str">
            <v>B</v>
          </cell>
          <cell r="G8285" t="str">
            <v>B (150% A) [$104,151]</v>
          </cell>
          <cell r="H8285" t="str">
            <v/>
          </cell>
          <cell r="I8285" t="str">
            <v/>
          </cell>
          <cell r="J8285" t="str">
            <v/>
          </cell>
          <cell r="K8285" t="str">
            <v>Regional</v>
          </cell>
          <cell r="L8285" t="str">
            <v>Embraer</v>
          </cell>
          <cell r="M8285" t="str">
            <v>Embraer E170</v>
          </cell>
        </row>
        <row r="8286">
          <cell r="A8286">
            <v>22</v>
          </cell>
          <cell r="B8286">
            <v>805</v>
          </cell>
          <cell r="C8286" t="str">
            <v>22#805</v>
          </cell>
          <cell r="D8286">
            <v>156228</v>
          </cell>
          <cell r="E8286">
            <v>3</v>
          </cell>
          <cell r="F8286" t="str">
            <v>B</v>
          </cell>
          <cell r="G8286" t="str">
            <v>B (150% A) [$104,151]</v>
          </cell>
          <cell r="H8286" t="str">
            <v/>
          </cell>
          <cell r="I8286" t="str">
            <v/>
          </cell>
          <cell r="J8286" t="str">
            <v/>
          </cell>
          <cell r="K8286" t="str">
            <v>Regional</v>
          </cell>
          <cell r="L8286" t="str">
            <v>Embraer</v>
          </cell>
          <cell r="M8286" t="str">
            <v>Embraer E175</v>
          </cell>
        </row>
        <row r="8287">
          <cell r="A8287">
            <v>24</v>
          </cell>
          <cell r="B8287">
            <v>805</v>
          </cell>
          <cell r="C8287" t="str">
            <v>24#805</v>
          </cell>
          <cell r="D8287">
            <v>156228</v>
          </cell>
          <cell r="E8287">
            <v>3</v>
          </cell>
          <cell r="F8287" t="str">
            <v>B</v>
          </cell>
          <cell r="G8287" t="str">
            <v>B (150% A) [$104,151]</v>
          </cell>
          <cell r="H8287" t="str">
            <v/>
          </cell>
          <cell r="I8287" t="str">
            <v/>
          </cell>
          <cell r="J8287" t="str">
            <v/>
          </cell>
          <cell r="K8287" t="str">
            <v>Regional</v>
          </cell>
          <cell r="L8287" t="str">
            <v>Embraer</v>
          </cell>
          <cell r="M8287" t="str">
            <v>Embraer E175-E2</v>
          </cell>
        </row>
        <row r="8288">
          <cell r="A8288">
            <v>23</v>
          </cell>
          <cell r="B8288">
            <v>805</v>
          </cell>
          <cell r="C8288" t="str">
            <v>23#805</v>
          </cell>
          <cell r="D8288">
            <v>156228</v>
          </cell>
          <cell r="E8288">
            <v>3</v>
          </cell>
          <cell r="F8288" t="str">
            <v>B</v>
          </cell>
          <cell r="G8288" t="str">
            <v>B (150% A) [$104,151]</v>
          </cell>
          <cell r="H8288">
            <v>50000</v>
          </cell>
          <cell r="I8288">
            <v>2.1245599999999998</v>
          </cell>
          <cell r="J8288" t="str">
            <v/>
          </cell>
          <cell r="K8288" t="str">
            <v>Regional</v>
          </cell>
          <cell r="L8288" t="str">
            <v>Embraer</v>
          </cell>
          <cell r="M8288" t="str">
            <v>Embraer E190</v>
          </cell>
        </row>
        <row r="8289">
          <cell r="A8289">
            <v>25</v>
          </cell>
          <cell r="B8289">
            <v>805</v>
          </cell>
          <cell r="C8289" t="str">
            <v>25#805</v>
          </cell>
          <cell r="D8289">
            <v>156228</v>
          </cell>
          <cell r="E8289">
            <v>3</v>
          </cell>
          <cell r="F8289" t="str">
            <v>B</v>
          </cell>
          <cell r="G8289" t="str">
            <v>B (150% A) [$104,151]</v>
          </cell>
          <cell r="H8289" t="str">
            <v/>
          </cell>
          <cell r="I8289" t="str">
            <v/>
          </cell>
          <cell r="J8289" t="str">
            <v/>
          </cell>
          <cell r="K8289" t="str">
            <v>Regional</v>
          </cell>
          <cell r="L8289" t="str">
            <v>Embraer</v>
          </cell>
          <cell r="M8289" t="str">
            <v>Embraer E190-E2</v>
          </cell>
        </row>
        <row r="8290">
          <cell r="A8290">
            <v>558</v>
          </cell>
          <cell r="B8290">
            <v>805</v>
          </cell>
          <cell r="C8290" t="str">
            <v>558#805</v>
          </cell>
          <cell r="D8290">
            <v>156228</v>
          </cell>
          <cell r="E8290">
            <v>3</v>
          </cell>
          <cell r="F8290" t="str">
            <v>B</v>
          </cell>
          <cell r="G8290" t="str">
            <v>B (150% A) [$104,151]</v>
          </cell>
          <cell r="H8290" t="str">
            <v/>
          </cell>
          <cell r="I8290" t="str">
            <v/>
          </cell>
          <cell r="J8290" t="str">
            <v/>
          </cell>
          <cell r="K8290" t="str">
            <v>Regional</v>
          </cell>
          <cell r="L8290" t="str">
            <v>Embraer</v>
          </cell>
          <cell r="M8290" t="str">
            <v>Embraer E195</v>
          </cell>
        </row>
        <row r="8291">
          <cell r="A8291">
            <v>559</v>
          </cell>
          <cell r="B8291">
            <v>805</v>
          </cell>
          <cell r="C8291" t="str">
            <v>559#805</v>
          </cell>
          <cell r="D8291">
            <v>156228</v>
          </cell>
          <cell r="E8291">
            <v>3</v>
          </cell>
          <cell r="F8291" t="str">
            <v>B</v>
          </cell>
          <cell r="G8291" t="str">
            <v>B (150% A) [$104,151]</v>
          </cell>
          <cell r="H8291" t="str">
            <v/>
          </cell>
          <cell r="I8291" t="str">
            <v/>
          </cell>
          <cell r="J8291" t="str">
            <v/>
          </cell>
          <cell r="K8291" t="str">
            <v>Regional</v>
          </cell>
          <cell r="L8291" t="str">
            <v>Embraer</v>
          </cell>
          <cell r="M8291" t="str">
            <v>Embraer E195-E2</v>
          </cell>
        </row>
        <row r="8292">
          <cell r="A8292">
            <v>29</v>
          </cell>
          <cell r="B8292">
            <v>805</v>
          </cell>
          <cell r="C8292" t="str">
            <v>29#805</v>
          </cell>
          <cell r="D8292">
            <v>156228</v>
          </cell>
          <cell r="E8292">
            <v>3</v>
          </cell>
          <cell r="F8292" t="str">
            <v>B</v>
          </cell>
          <cell r="G8292" t="str">
            <v>B (150% A) [$104,151]</v>
          </cell>
          <cell r="H8292" t="str">
            <v/>
          </cell>
          <cell r="I8292" t="str">
            <v/>
          </cell>
          <cell r="J8292" t="str">
            <v/>
          </cell>
          <cell r="K8292" t="str">
            <v>Regional</v>
          </cell>
          <cell r="L8292" t="str">
            <v>Sukhoi</v>
          </cell>
          <cell r="M8292" t="str">
            <v>Sukhoi Superjet 100</v>
          </cell>
        </row>
        <row r="8293">
          <cell r="A8293">
            <v>550</v>
          </cell>
          <cell r="B8293">
            <v>806</v>
          </cell>
          <cell r="C8293" t="str">
            <v>550#806</v>
          </cell>
          <cell r="D8293">
            <v>6360</v>
          </cell>
          <cell r="E8293">
            <v>3</v>
          </cell>
          <cell r="F8293" t="str">
            <v>A</v>
          </cell>
          <cell r="G8293" t="str">
            <v>A</v>
          </cell>
          <cell r="H8293" t="str">
            <v/>
          </cell>
          <cell r="I8293" t="str">
            <v/>
          </cell>
          <cell r="J8293" t="str">
            <v/>
          </cell>
          <cell r="K8293" t="str">
            <v>Business Jet</v>
          </cell>
          <cell r="L8293" t="str">
            <v>Cirrus</v>
          </cell>
          <cell r="M8293" t="str">
            <v>Cirrus Vision Jet SF50</v>
          </cell>
        </row>
        <row r="8294">
          <cell r="A8294">
            <v>41</v>
          </cell>
          <cell r="B8294">
            <v>806</v>
          </cell>
          <cell r="C8294" t="str">
            <v>41#806</v>
          </cell>
          <cell r="D8294">
            <v>6360</v>
          </cell>
          <cell r="E8294">
            <v>3</v>
          </cell>
          <cell r="F8294" t="str">
            <v>A</v>
          </cell>
          <cell r="G8294" t="str">
            <v>A</v>
          </cell>
          <cell r="H8294" t="str">
            <v/>
          </cell>
          <cell r="I8294" t="str">
            <v/>
          </cell>
          <cell r="J8294" t="str">
            <v/>
          </cell>
          <cell r="K8294" t="str">
            <v>Business Jet</v>
          </cell>
          <cell r="L8294" t="str">
            <v>Cessna</v>
          </cell>
          <cell r="M8294" t="str">
            <v>Cessna Citation M2</v>
          </cell>
        </row>
        <row r="8295">
          <cell r="A8295">
            <v>44</v>
          </cell>
          <cell r="B8295">
            <v>806</v>
          </cell>
          <cell r="C8295" t="str">
            <v>44#806</v>
          </cell>
          <cell r="D8295">
            <v>6360</v>
          </cell>
          <cell r="E8295">
            <v>3</v>
          </cell>
          <cell r="F8295" t="str">
            <v>A</v>
          </cell>
          <cell r="G8295" t="str">
            <v>A</v>
          </cell>
          <cell r="H8295" t="str">
            <v/>
          </cell>
          <cell r="I8295" t="str">
            <v/>
          </cell>
          <cell r="J8295" t="str">
            <v/>
          </cell>
          <cell r="K8295" t="str">
            <v>Business Jet</v>
          </cell>
          <cell r="L8295" t="str">
            <v>Cessna</v>
          </cell>
          <cell r="M8295" t="str">
            <v>Cessna Citation Mustang</v>
          </cell>
        </row>
        <row r="8296">
          <cell r="A8296">
            <v>70</v>
          </cell>
          <cell r="B8296">
            <v>806</v>
          </cell>
          <cell r="C8296" t="str">
            <v>70#806</v>
          </cell>
          <cell r="D8296">
            <v>6360</v>
          </cell>
          <cell r="E8296">
            <v>3</v>
          </cell>
          <cell r="F8296" t="str">
            <v>A</v>
          </cell>
          <cell r="G8296" t="str">
            <v>A</v>
          </cell>
          <cell r="H8296" t="str">
            <v/>
          </cell>
          <cell r="I8296" t="str">
            <v/>
          </cell>
          <cell r="J8296" t="str">
            <v/>
          </cell>
          <cell r="K8296" t="str">
            <v>Business Jet</v>
          </cell>
          <cell r="L8296" t="str">
            <v>Eclipse</v>
          </cell>
          <cell r="M8296" t="str">
            <v>Eclipse 550</v>
          </cell>
        </row>
        <row r="8297">
          <cell r="A8297">
            <v>590</v>
          </cell>
          <cell r="B8297">
            <v>806</v>
          </cell>
          <cell r="C8297" t="str">
            <v>590#806</v>
          </cell>
          <cell r="D8297">
            <v>6360</v>
          </cell>
          <cell r="E8297">
            <v>3</v>
          </cell>
          <cell r="F8297" t="str">
            <v>A</v>
          </cell>
          <cell r="G8297" t="str">
            <v>A</v>
          </cell>
          <cell r="H8297" t="str">
            <v/>
          </cell>
          <cell r="I8297" t="str">
            <v/>
          </cell>
          <cell r="J8297" t="str">
            <v/>
          </cell>
          <cell r="K8297" t="str">
            <v>Business Jet</v>
          </cell>
          <cell r="L8297" t="str">
            <v>Honda</v>
          </cell>
          <cell r="M8297" t="str">
            <v>Honda HA-2600 HondaJet</v>
          </cell>
        </row>
        <row r="8298">
          <cell r="A8298">
            <v>66</v>
          </cell>
          <cell r="B8298">
            <v>806</v>
          </cell>
          <cell r="C8298" t="str">
            <v>66#806</v>
          </cell>
          <cell r="D8298">
            <v>6360</v>
          </cell>
          <cell r="E8298">
            <v>3</v>
          </cell>
          <cell r="F8298" t="str">
            <v>A</v>
          </cell>
          <cell r="G8298" t="str">
            <v>A</v>
          </cell>
          <cell r="H8298" t="str">
            <v/>
          </cell>
          <cell r="I8298" t="str">
            <v/>
          </cell>
          <cell r="J8298" t="str">
            <v/>
          </cell>
          <cell r="K8298" t="str">
            <v>Business Jet</v>
          </cell>
          <cell r="L8298" t="str">
            <v>Honda</v>
          </cell>
          <cell r="M8298" t="str">
            <v>Honda HA-420 HondaJet</v>
          </cell>
        </row>
        <row r="8299">
          <cell r="A8299">
            <v>180</v>
          </cell>
          <cell r="B8299">
            <v>806</v>
          </cell>
          <cell r="C8299" t="str">
            <v>180#806</v>
          </cell>
          <cell r="D8299">
            <v>6360</v>
          </cell>
          <cell r="E8299">
            <v>3</v>
          </cell>
          <cell r="F8299" t="str">
            <v>A</v>
          </cell>
          <cell r="G8299" t="str">
            <v>A</v>
          </cell>
          <cell r="H8299" t="str">
            <v/>
          </cell>
          <cell r="I8299" t="str">
            <v/>
          </cell>
          <cell r="J8299" t="str">
            <v/>
          </cell>
          <cell r="K8299" t="str">
            <v>Business Jet</v>
          </cell>
          <cell r="L8299" t="str">
            <v>Nextant Aerospace</v>
          </cell>
          <cell r="M8299" t="str">
            <v>Nextant Aerospace - Nextant 400XT Aircraft</v>
          </cell>
        </row>
        <row r="8300">
          <cell r="A8300">
            <v>55</v>
          </cell>
          <cell r="B8300">
            <v>806</v>
          </cell>
          <cell r="C8300" t="str">
            <v>55#806</v>
          </cell>
          <cell r="D8300">
            <v>6360</v>
          </cell>
          <cell r="E8300">
            <v>3</v>
          </cell>
          <cell r="F8300" t="str">
            <v>A</v>
          </cell>
          <cell r="G8300" t="str">
            <v>A</v>
          </cell>
          <cell r="H8300" t="str">
            <v/>
          </cell>
          <cell r="I8300" t="str">
            <v/>
          </cell>
          <cell r="J8300" t="str">
            <v/>
          </cell>
          <cell r="K8300" t="str">
            <v>Business Jet</v>
          </cell>
          <cell r="L8300" t="str">
            <v>Embraer</v>
          </cell>
          <cell r="M8300" t="str">
            <v>Embraer Phenom 100</v>
          </cell>
        </row>
        <row r="8301">
          <cell r="A8301">
            <v>618</v>
          </cell>
          <cell r="B8301">
            <v>806</v>
          </cell>
          <cell r="C8301" t="str">
            <v>618#806</v>
          </cell>
          <cell r="D8301">
            <v>11741</v>
          </cell>
          <cell r="E8301">
            <v>4</v>
          </cell>
          <cell r="F8301" t="str">
            <v>B</v>
          </cell>
          <cell r="G8301" t="str">
            <v>B</v>
          </cell>
          <cell r="H8301" t="str">
            <v/>
          </cell>
          <cell r="I8301" t="str">
            <v/>
          </cell>
          <cell r="J8301" t="str">
            <v/>
          </cell>
          <cell r="K8301" t="str">
            <v>Regional</v>
          </cell>
          <cell r="L8301" t="str">
            <v>Bombardier</v>
          </cell>
          <cell r="M8301" t="str">
            <v>Bombardier CRJ200</v>
          </cell>
        </row>
        <row r="8302">
          <cell r="A8302">
            <v>220</v>
          </cell>
          <cell r="B8302">
            <v>806</v>
          </cell>
          <cell r="C8302" t="str">
            <v>220#806</v>
          </cell>
          <cell r="D8302">
            <v>11741</v>
          </cell>
          <cell r="E8302">
            <v>4</v>
          </cell>
          <cell r="F8302" t="str">
            <v>B</v>
          </cell>
          <cell r="G8302" t="str">
            <v>B</v>
          </cell>
          <cell r="H8302" t="str">
            <v/>
          </cell>
          <cell r="I8302" t="str">
            <v/>
          </cell>
          <cell r="J8302" t="str">
            <v/>
          </cell>
          <cell r="K8302" t="str">
            <v>Regional</v>
          </cell>
          <cell r="L8302" t="str">
            <v>Bombardier</v>
          </cell>
          <cell r="M8302" t="str">
            <v>Bombardier CRJ700-1000</v>
          </cell>
        </row>
        <row r="8303">
          <cell r="A8303">
            <v>218</v>
          </cell>
          <cell r="B8303">
            <v>806</v>
          </cell>
          <cell r="C8303" t="str">
            <v>218#806</v>
          </cell>
          <cell r="D8303">
            <v>11741</v>
          </cell>
          <cell r="E8303">
            <v>4</v>
          </cell>
          <cell r="F8303" t="str">
            <v>B</v>
          </cell>
          <cell r="G8303" t="str">
            <v>B</v>
          </cell>
          <cell r="H8303" t="str">
            <v/>
          </cell>
          <cell r="I8303" t="str">
            <v/>
          </cell>
          <cell r="J8303" t="str">
            <v/>
          </cell>
          <cell r="K8303" t="str">
            <v>Regional</v>
          </cell>
          <cell r="L8303" t="str">
            <v>Bombardier</v>
          </cell>
          <cell r="M8303" t="str">
            <v>Bombardier CRJ700-700</v>
          </cell>
        </row>
        <row r="8304">
          <cell r="A8304">
            <v>219</v>
          </cell>
          <cell r="B8304">
            <v>806</v>
          </cell>
          <cell r="C8304" t="str">
            <v>219#806</v>
          </cell>
          <cell r="D8304">
            <v>11741</v>
          </cell>
          <cell r="E8304">
            <v>4</v>
          </cell>
          <cell r="F8304" t="str">
            <v>B</v>
          </cell>
          <cell r="G8304" t="str">
            <v>B</v>
          </cell>
          <cell r="H8304" t="str">
            <v/>
          </cell>
          <cell r="I8304" t="str">
            <v/>
          </cell>
          <cell r="J8304" t="str">
            <v/>
          </cell>
          <cell r="K8304" t="str">
            <v>Regional</v>
          </cell>
          <cell r="L8304" t="str">
            <v>Bombardier</v>
          </cell>
          <cell r="M8304" t="str">
            <v>Bombardier CRJ700-900</v>
          </cell>
        </row>
        <row r="8305">
          <cell r="A8305">
            <v>27</v>
          </cell>
          <cell r="B8305">
            <v>806</v>
          </cell>
          <cell r="C8305" t="str">
            <v>27#806</v>
          </cell>
          <cell r="D8305">
            <v>11741</v>
          </cell>
          <cell r="E8305">
            <v>4</v>
          </cell>
          <cell r="F8305" t="str">
            <v>B</v>
          </cell>
          <cell r="G8305" t="str">
            <v>B</v>
          </cell>
          <cell r="H8305" t="str">
            <v/>
          </cell>
          <cell r="I8305" t="str">
            <v/>
          </cell>
          <cell r="J8305" t="str">
            <v/>
          </cell>
          <cell r="K8305" t="str">
            <v>Regional</v>
          </cell>
          <cell r="L8305" t="str">
            <v>Comac</v>
          </cell>
          <cell r="M8305" t="str">
            <v>Comac ARJ21</v>
          </cell>
        </row>
        <row r="8306">
          <cell r="A8306">
            <v>580</v>
          </cell>
          <cell r="B8306">
            <v>806</v>
          </cell>
          <cell r="C8306" t="str">
            <v>580#806</v>
          </cell>
          <cell r="D8306">
            <v>11741</v>
          </cell>
          <cell r="E8306">
            <v>4</v>
          </cell>
          <cell r="F8306" t="str">
            <v>B</v>
          </cell>
          <cell r="G8306" t="str">
            <v>B</v>
          </cell>
          <cell r="H8306" t="str">
            <v/>
          </cell>
          <cell r="I8306" t="str">
            <v/>
          </cell>
          <cell r="J8306" t="str">
            <v/>
          </cell>
          <cell r="K8306" t="str">
            <v>Regional</v>
          </cell>
          <cell r="L8306" t="str">
            <v>Embraer</v>
          </cell>
          <cell r="M8306" t="str">
            <v>Embraer E170</v>
          </cell>
        </row>
        <row r="8307">
          <cell r="A8307">
            <v>22</v>
          </cell>
          <cell r="B8307">
            <v>806</v>
          </cell>
          <cell r="C8307" t="str">
            <v>22#806</v>
          </cell>
          <cell r="D8307">
            <v>11741</v>
          </cell>
          <cell r="E8307">
            <v>4</v>
          </cell>
          <cell r="F8307" t="str">
            <v>B</v>
          </cell>
          <cell r="G8307" t="str">
            <v>B</v>
          </cell>
          <cell r="H8307" t="str">
            <v/>
          </cell>
          <cell r="I8307" t="str">
            <v/>
          </cell>
          <cell r="J8307" t="str">
            <v/>
          </cell>
          <cell r="K8307" t="str">
            <v>Regional</v>
          </cell>
          <cell r="L8307" t="str">
            <v>Embraer</v>
          </cell>
          <cell r="M8307" t="str">
            <v>Embraer E175</v>
          </cell>
        </row>
        <row r="8308">
          <cell r="A8308">
            <v>24</v>
          </cell>
          <cell r="B8308">
            <v>806</v>
          </cell>
          <cell r="C8308" t="str">
            <v>24#806</v>
          </cell>
          <cell r="D8308">
            <v>11741</v>
          </cell>
          <cell r="E8308">
            <v>4</v>
          </cell>
          <cell r="F8308" t="str">
            <v>B</v>
          </cell>
          <cell r="G8308" t="str">
            <v>B</v>
          </cell>
          <cell r="H8308" t="str">
            <v/>
          </cell>
          <cell r="I8308" t="str">
            <v/>
          </cell>
          <cell r="J8308" t="str">
            <v/>
          </cell>
          <cell r="K8308" t="str">
            <v>Regional</v>
          </cell>
          <cell r="L8308" t="str">
            <v>Embraer</v>
          </cell>
          <cell r="M8308" t="str">
            <v>Embraer E175-E2</v>
          </cell>
        </row>
        <row r="8309">
          <cell r="A8309">
            <v>23</v>
          </cell>
          <cell r="B8309">
            <v>806</v>
          </cell>
          <cell r="C8309" t="str">
            <v>23#806</v>
          </cell>
          <cell r="D8309">
            <v>11741</v>
          </cell>
          <cell r="E8309">
            <v>4</v>
          </cell>
          <cell r="F8309" t="str">
            <v>B</v>
          </cell>
          <cell r="G8309" t="str">
            <v>B</v>
          </cell>
          <cell r="H8309">
            <v>8000</v>
          </cell>
          <cell r="I8309">
            <v>0.46762500000000001</v>
          </cell>
          <cell r="J8309" t="str">
            <v/>
          </cell>
          <cell r="K8309" t="str">
            <v>Regional</v>
          </cell>
          <cell r="L8309" t="str">
            <v>Embraer</v>
          </cell>
          <cell r="M8309" t="str">
            <v>Embraer E190</v>
          </cell>
        </row>
        <row r="8310">
          <cell r="A8310">
            <v>25</v>
          </cell>
          <cell r="B8310">
            <v>806</v>
          </cell>
          <cell r="C8310" t="str">
            <v>25#806</v>
          </cell>
          <cell r="D8310">
            <v>11741</v>
          </cell>
          <cell r="E8310">
            <v>4</v>
          </cell>
          <cell r="F8310" t="str">
            <v>B</v>
          </cell>
          <cell r="G8310" t="str">
            <v>B</v>
          </cell>
          <cell r="H8310" t="str">
            <v/>
          </cell>
          <cell r="I8310" t="str">
            <v/>
          </cell>
          <cell r="J8310" t="str">
            <v/>
          </cell>
          <cell r="K8310" t="str">
            <v>Regional</v>
          </cell>
          <cell r="L8310" t="str">
            <v>Embraer</v>
          </cell>
          <cell r="M8310" t="str">
            <v>Embraer E190-E2</v>
          </cell>
        </row>
        <row r="8311">
          <cell r="A8311">
            <v>558</v>
          </cell>
          <cell r="B8311">
            <v>806</v>
          </cell>
          <cell r="C8311" t="str">
            <v>558#806</v>
          </cell>
          <cell r="D8311">
            <v>11741</v>
          </cell>
          <cell r="E8311">
            <v>4</v>
          </cell>
          <cell r="F8311" t="str">
            <v>B</v>
          </cell>
          <cell r="G8311" t="str">
            <v>B</v>
          </cell>
          <cell r="H8311" t="str">
            <v/>
          </cell>
          <cell r="I8311" t="str">
            <v/>
          </cell>
          <cell r="J8311" t="str">
            <v/>
          </cell>
          <cell r="K8311" t="str">
            <v>Regional</v>
          </cell>
          <cell r="L8311" t="str">
            <v>Embraer</v>
          </cell>
          <cell r="M8311" t="str">
            <v>Embraer E195</v>
          </cell>
        </row>
        <row r="8312">
          <cell r="A8312">
            <v>559</v>
          </cell>
          <cell r="B8312">
            <v>806</v>
          </cell>
          <cell r="C8312" t="str">
            <v>559#806</v>
          </cell>
          <cell r="D8312">
            <v>11741</v>
          </cell>
          <cell r="E8312">
            <v>4</v>
          </cell>
          <cell r="F8312" t="str">
            <v>B</v>
          </cell>
          <cell r="G8312" t="str">
            <v>B</v>
          </cell>
          <cell r="H8312" t="str">
            <v/>
          </cell>
          <cell r="I8312" t="str">
            <v/>
          </cell>
          <cell r="J8312" t="str">
            <v/>
          </cell>
          <cell r="K8312" t="str">
            <v>Regional</v>
          </cell>
          <cell r="L8312" t="str">
            <v>Embraer</v>
          </cell>
          <cell r="M8312" t="str">
            <v>Embraer E195-E2</v>
          </cell>
        </row>
        <row r="8313">
          <cell r="A8313">
            <v>617</v>
          </cell>
          <cell r="B8313">
            <v>806</v>
          </cell>
          <cell r="C8313" t="str">
            <v>617#806</v>
          </cell>
          <cell r="D8313">
            <v>11741</v>
          </cell>
          <cell r="E8313">
            <v>4</v>
          </cell>
          <cell r="F8313" t="str">
            <v>B</v>
          </cell>
          <cell r="G8313" t="str">
            <v>B</v>
          </cell>
          <cell r="H8313" t="str">
            <v/>
          </cell>
          <cell r="I8313" t="str">
            <v/>
          </cell>
          <cell r="J8313" t="str">
            <v/>
          </cell>
          <cell r="K8313" t="str">
            <v>Regional</v>
          </cell>
          <cell r="L8313" t="str">
            <v>Embraer</v>
          </cell>
          <cell r="M8313" t="str">
            <v>Embraer ERJ 135/140/145</v>
          </cell>
        </row>
        <row r="8314">
          <cell r="A8314">
            <v>29</v>
          </cell>
          <cell r="B8314">
            <v>806</v>
          </cell>
          <cell r="C8314" t="str">
            <v>29#806</v>
          </cell>
          <cell r="D8314">
            <v>11741</v>
          </cell>
          <cell r="E8314">
            <v>4</v>
          </cell>
          <cell r="F8314" t="str">
            <v>B</v>
          </cell>
          <cell r="G8314" t="str">
            <v>B</v>
          </cell>
          <cell r="H8314" t="str">
            <v/>
          </cell>
          <cell r="I8314" t="str">
            <v/>
          </cell>
          <cell r="J8314" t="str">
            <v/>
          </cell>
          <cell r="K8314" t="str">
            <v>Regional</v>
          </cell>
          <cell r="L8314" t="str">
            <v>Sukhoi</v>
          </cell>
          <cell r="M8314" t="str">
            <v>Sukhoi Superjet 100</v>
          </cell>
        </row>
        <row r="8315">
          <cell r="A8315">
            <v>191</v>
          </cell>
          <cell r="B8315">
            <v>806</v>
          </cell>
          <cell r="C8315" t="str">
            <v>191#806</v>
          </cell>
          <cell r="D8315">
            <v>11741</v>
          </cell>
          <cell r="E8315">
            <v>4</v>
          </cell>
          <cell r="F8315" t="str">
            <v>B</v>
          </cell>
          <cell r="G8315" t="str">
            <v>B</v>
          </cell>
          <cell r="H8315" t="str">
            <v/>
          </cell>
          <cell r="I8315" t="str">
            <v/>
          </cell>
          <cell r="J8315" t="str">
            <v/>
          </cell>
          <cell r="K8315" t="str">
            <v>Regional</v>
          </cell>
          <cell r="L8315" t="str">
            <v>ATR</v>
          </cell>
          <cell r="M8315" t="str">
            <v>ATR 42</v>
          </cell>
        </row>
        <row r="8316">
          <cell r="A8316">
            <v>26</v>
          </cell>
          <cell r="B8316">
            <v>806</v>
          </cell>
          <cell r="C8316" t="str">
            <v>26#806</v>
          </cell>
          <cell r="D8316">
            <v>11741</v>
          </cell>
          <cell r="E8316">
            <v>4</v>
          </cell>
          <cell r="F8316" t="str">
            <v>B</v>
          </cell>
          <cell r="G8316" t="str">
            <v>B</v>
          </cell>
          <cell r="H8316" t="str">
            <v/>
          </cell>
          <cell r="I8316" t="str">
            <v/>
          </cell>
          <cell r="J8316" t="str">
            <v/>
          </cell>
          <cell r="K8316" t="str">
            <v>Regional</v>
          </cell>
          <cell r="L8316" t="str">
            <v>ATR</v>
          </cell>
          <cell r="M8316" t="str">
            <v>ATR 72</v>
          </cell>
        </row>
        <row r="8317">
          <cell r="A8317">
            <v>647</v>
          </cell>
          <cell r="B8317">
            <v>806</v>
          </cell>
          <cell r="C8317" t="str">
            <v>647#806</v>
          </cell>
          <cell r="D8317">
            <v>11741</v>
          </cell>
          <cell r="E8317">
            <v>4</v>
          </cell>
          <cell r="F8317" t="str">
            <v>B</v>
          </cell>
          <cell r="G8317" t="str">
            <v>B</v>
          </cell>
          <cell r="H8317" t="str">
            <v/>
          </cell>
          <cell r="I8317" t="str">
            <v/>
          </cell>
          <cell r="J8317" t="str">
            <v/>
          </cell>
          <cell r="K8317" t="str">
            <v>Regional</v>
          </cell>
          <cell r="L8317" t="str">
            <v>ATR</v>
          </cell>
          <cell r="M8317" t="str">
            <v>ATR 42/72X</v>
          </cell>
        </row>
        <row r="8318">
          <cell r="A8318">
            <v>616</v>
          </cell>
          <cell r="B8318">
            <v>806</v>
          </cell>
          <cell r="C8318" t="str">
            <v>616#806</v>
          </cell>
          <cell r="D8318">
            <v>11741</v>
          </cell>
          <cell r="E8318">
            <v>4</v>
          </cell>
          <cell r="F8318" t="str">
            <v>B</v>
          </cell>
          <cell r="G8318" t="str">
            <v>B</v>
          </cell>
          <cell r="H8318" t="str">
            <v/>
          </cell>
          <cell r="I8318" t="str">
            <v/>
          </cell>
          <cell r="J8318" t="str">
            <v/>
          </cell>
          <cell r="K8318" t="str">
            <v>Regional</v>
          </cell>
          <cell r="L8318" t="str">
            <v>AVIC</v>
          </cell>
          <cell r="M8318" t="str">
            <v>AVIC MA700</v>
          </cell>
        </row>
        <row r="8319">
          <cell r="A8319">
            <v>621</v>
          </cell>
          <cell r="B8319">
            <v>806</v>
          </cell>
          <cell r="C8319" t="str">
            <v>621#806</v>
          </cell>
          <cell r="D8319">
            <v>11741</v>
          </cell>
          <cell r="E8319">
            <v>4</v>
          </cell>
          <cell r="F8319" t="str">
            <v>B</v>
          </cell>
          <cell r="G8319" t="str">
            <v>B</v>
          </cell>
          <cell r="H8319" t="str">
            <v/>
          </cell>
          <cell r="I8319" t="str">
            <v/>
          </cell>
          <cell r="J8319" t="str">
            <v/>
          </cell>
          <cell r="K8319" t="str">
            <v>Regional</v>
          </cell>
          <cell r="L8319" t="str">
            <v>De</v>
          </cell>
          <cell r="M8319" t="str">
            <v>De Havilland Canada DHC-8-100</v>
          </cell>
        </row>
        <row r="8320">
          <cell r="A8320">
            <v>622</v>
          </cell>
          <cell r="B8320">
            <v>806</v>
          </cell>
          <cell r="C8320" t="str">
            <v>622#806</v>
          </cell>
          <cell r="D8320">
            <v>11741</v>
          </cell>
          <cell r="E8320">
            <v>4</v>
          </cell>
          <cell r="F8320" t="str">
            <v>B</v>
          </cell>
          <cell r="G8320" t="str">
            <v>B</v>
          </cell>
          <cell r="H8320" t="str">
            <v/>
          </cell>
          <cell r="I8320" t="str">
            <v/>
          </cell>
          <cell r="J8320" t="str">
            <v/>
          </cell>
          <cell r="K8320" t="str">
            <v>Regional</v>
          </cell>
          <cell r="L8320" t="str">
            <v>De</v>
          </cell>
          <cell r="M8320" t="str">
            <v>De Havilland Canada DHC-8-200</v>
          </cell>
        </row>
        <row r="8321">
          <cell r="A8321">
            <v>623</v>
          </cell>
          <cell r="B8321">
            <v>806</v>
          </cell>
          <cell r="C8321" t="str">
            <v>623#806</v>
          </cell>
          <cell r="D8321">
            <v>11741</v>
          </cell>
          <cell r="E8321">
            <v>4</v>
          </cell>
          <cell r="F8321" t="str">
            <v>B</v>
          </cell>
          <cell r="G8321" t="str">
            <v>B</v>
          </cell>
          <cell r="H8321" t="str">
            <v/>
          </cell>
          <cell r="I8321" t="str">
            <v/>
          </cell>
          <cell r="J8321" t="str">
            <v/>
          </cell>
          <cell r="K8321" t="str">
            <v>Regional</v>
          </cell>
          <cell r="L8321" t="str">
            <v>De</v>
          </cell>
          <cell r="M8321" t="str">
            <v>De Havilland Canada DHC-8-300</v>
          </cell>
        </row>
        <row r="8322">
          <cell r="A8322">
            <v>21</v>
          </cell>
          <cell r="B8322">
            <v>806</v>
          </cell>
          <cell r="C8322" t="str">
            <v>21#806</v>
          </cell>
          <cell r="D8322">
            <v>11741</v>
          </cell>
          <cell r="E8322">
            <v>4</v>
          </cell>
          <cell r="F8322" t="str">
            <v>B</v>
          </cell>
          <cell r="G8322" t="str">
            <v>B</v>
          </cell>
          <cell r="H8322" t="str">
            <v/>
          </cell>
          <cell r="I8322" t="str">
            <v/>
          </cell>
          <cell r="J8322" t="str">
            <v/>
          </cell>
          <cell r="K8322" t="str">
            <v>Regional</v>
          </cell>
          <cell r="L8322" t="str">
            <v>De</v>
          </cell>
          <cell r="M8322" t="str">
            <v>De Havilland Canada DHC-8-400</v>
          </cell>
        </row>
        <row r="8323">
          <cell r="A8323">
            <v>624</v>
          </cell>
          <cell r="B8323">
            <v>806</v>
          </cell>
          <cell r="C8323" t="str">
            <v>624#806</v>
          </cell>
          <cell r="D8323">
            <v>11741</v>
          </cell>
          <cell r="E8323">
            <v>4</v>
          </cell>
          <cell r="F8323" t="str">
            <v>B</v>
          </cell>
          <cell r="G8323" t="str">
            <v>B</v>
          </cell>
          <cell r="H8323" t="str">
            <v/>
          </cell>
          <cell r="I8323" t="str">
            <v/>
          </cell>
          <cell r="J8323" t="str">
            <v/>
          </cell>
          <cell r="K8323" t="str">
            <v>Regional</v>
          </cell>
          <cell r="L8323" t="str">
            <v>Dornier</v>
          </cell>
          <cell r="M8323" t="str">
            <v>Dornier Do 328-100</v>
          </cell>
        </row>
        <row r="8324">
          <cell r="A8324">
            <v>613</v>
          </cell>
          <cell r="B8324">
            <v>806</v>
          </cell>
          <cell r="C8324" t="str">
            <v>613#806</v>
          </cell>
          <cell r="D8324">
            <v>11741</v>
          </cell>
          <cell r="E8324">
            <v>4</v>
          </cell>
          <cell r="F8324" t="str">
            <v>B</v>
          </cell>
          <cell r="G8324" t="str">
            <v>B</v>
          </cell>
          <cell r="H8324" t="str">
            <v/>
          </cell>
          <cell r="I8324" t="str">
            <v/>
          </cell>
          <cell r="J8324" t="str">
            <v/>
          </cell>
          <cell r="K8324" t="str">
            <v>Regional</v>
          </cell>
          <cell r="L8324" t="str">
            <v xml:space="preserve">Embraer </v>
          </cell>
          <cell r="M8324" t="str">
            <v>New Embraer turboprop</v>
          </cell>
        </row>
        <row r="8325">
          <cell r="A8325">
            <v>625</v>
          </cell>
          <cell r="B8325">
            <v>806</v>
          </cell>
          <cell r="C8325" t="str">
            <v>625#806</v>
          </cell>
          <cell r="D8325">
            <v>11741</v>
          </cell>
          <cell r="E8325">
            <v>4</v>
          </cell>
          <cell r="F8325" t="str">
            <v>B</v>
          </cell>
          <cell r="G8325" t="str">
            <v>B</v>
          </cell>
          <cell r="H8325" t="str">
            <v/>
          </cell>
          <cell r="I8325" t="str">
            <v/>
          </cell>
          <cell r="J8325" t="str">
            <v/>
          </cell>
          <cell r="K8325" t="str">
            <v>Regional</v>
          </cell>
          <cell r="L8325" t="str">
            <v>Xian</v>
          </cell>
          <cell r="M8325" t="str">
            <v>Xian MA60</v>
          </cell>
        </row>
        <row r="8326">
          <cell r="A8326">
            <v>226</v>
          </cell>
          <cell r="B8326">
            <v>806</v>
          </cell>
          <cell r="C8326" t="str">
            <v>226#806</v>
          </cell>
          <cell r="D8326">
            <v>11741</v>
          </cell>
          <cell r="E8326">
            <v>4</v>
          </cell>
          <cell r="F8326" t="str">
            <v>B</v>
          </cell>
          <cell r="G8326" t="str">
            <v>B</v>
          </cell>
          <cell r="H8326" t="str">
            <v/>
          </cell>
          <cell r="I8326" t="str">
            <v/>
          </cell>
          <cell r="J8326" t="str">
            <v/>
          </cell>
          <cell r="K8326" t="str">
            <v>Turbine GA</v>
          </cell>
          <cell r="L8326" t="str">
            <v>Canadair</v>
          </cell>
          <cell r="M8326" t="str">
            <v>Canadair CL-415</v>
          </cell>
        </row>
        <row r="8327">
          <cell r="A8327">
            <v>30</v>
          </cell>
          <cell r="B8327">
            <v>806</v>
          </cell>
          <cell r="C8327" t="str">
            <v>30#806</v>
          </cell>
          <cell r="D8327">
            <v>12524</v>
          </cell>
          <cell r="E8327">
            <v>3</v>
          </cell>
          <cell r="F8327" t="str">
            <v>C</v>
          </cell>
          <cell r="G8327" t="str">
            <v>C</v>
          </cell>
          <cell r="H8327" t="str">
            <v/>
          </cell>
          <cell r="I8327" t="str">
            <v/>
          </cell>
          <cell r="J8327" t="str">
            <v/>
          </cell>
          <cell r="K8327" t="str">
            <v>Business Jet</v>
          </cell>
          <cell r="L8327" t="str">
            <v>Hawker</v>
          </cell>
          <cell r="M8327" t="str">
            <v>Hawker 400</v>
          </cell>
        </row>
        <row r="8328">
          <cell r="A8328">
            <v>56</v>
          </cell>
          <cell r="B8328">
            <v>806</v>
          </cell>
          <cell r="C8328" t="str">
            <v>56#806</v>
          </cell>
          <cell r="D8328">
            <v>12524</v>
          </cell>
          <cell r="E8328">
            <v>3</v>
          </cell>
          <cell r="F8328" t="str">
            <v>C</v>
          </cell>
          <cell r="G8328" t="str">
            <v>C</v>
          </cell>
          <cell r="H8328" t="str">
            <v/>
          </cell>
          <cell r="I8328" t="str">
            <v/>
          </cell>
          <cell r="J8328" t="str">
            <v/>
          </cell>
          <cell r="K8328" t="str">
            <v>Business Jet</v>
          </cell>
          <cell r="L8328" t="str">
            <v>Embraer</v>
          </cell>
          <cell r="M8328" t="str">
            <v>Embraer Phenom 300</v>
          </cell>
        </row>
        <row r="8329">
          <cell r="A8329">
            <v>641</v>
          </cell>
          <cell r="B8329">
            <v>806</v>
          </cell>
          <cell r="C8329" t="str">
            <v>641#806</v>
          </cell>
          <cell r="D8329">
            <v>12524</v>
          </cell>
          <cell r="E8329">
            <v>3</v>
          </cell>
          <cell r="F8329" t="str">
            <v>C</v>
          </cell>
          <cell r="G8329" t="str">
            <v>C</v>
          </cell>
          <cell r="H8329" t="str">
            <v/>
          </cell>
          <cell r="I8329" t="str">
            <v/>
          </cell>
          <cell r="J8329" t="str">
            <v/>
          </cell>
          <cell r="K8329" t="str">
            <v>Business Jet</v>
          </cell>
          <cell r="L8329" t="str">
            <v>Embraer</v>
          </cell>
          <cell r="M8329" t="str">
            <v>Embraer Phenom 300X</v>
          </cell>
        </row>
        <row r="8330">
          <cell r="A8330">
            <v>42</v>
          </cell>
          <cell r="B8330">
            <v>806</v>
          </cell>
          <cell r="C8330" t="str">
            <v>42#806</v>
          </cell>
          <cell r="D8330">
            <v>12524</v>
          </cell>
          <cell r="E8330">
            <v>3</v>
          </cell>
          <cell r="F8330" t="str">
            <v>C</v>
          </cell>
          <cell r="G8330" t="str">
            <v>C</v>
          </cell>
          <cell r="H8330" t="str">
            <v/>
          </cell>
          <cell r="I8330" t="str">
            <v/>
          </cell>
          <cell r="J8330" t="str">
            <v/>
          </cell>
          <cell r="K8330" t="str">
            <v>Business Jet</v>
          </cell>
          <cell r="L8330" t="str">
            <v>Cessna</v>
          </cell>
          <cell r="M8330" t="str">
            <v>Cessna Citation CJ3</v>
          </cell>
        </row>
        <row r="8331">
          <cell r="A8331">
            <v>43</v>
          </cell>
          <cell r="B8331">
            <v>806</v>
          </cell>
          <cell r="C8331" t="str">
            <v>43#806</v>
          </cell>
          <cell r="D8331">
            <v>12524</v>
          </cell>
          <cell r="E8331">
            <v>3</v>
          </cell>
          <cell r="F8331" t="str">
            <v>C</v>
          </cell>
          <cell r="G8331" t="str">
            <v>C</v>
          </cell>
          <cell r="H8331" t="str">
            <v/>
          </cell>
          <cell r="I8331" t="str">
            <v/>
          </cell>
          <cell r="J8331" t="str">
            <v/>
          </cell>
          <cell r="K8331" t="str">
            <v>Business Jet</v>
          </cell>
          <cell r="L8331" t="str">
            <v>Cessna</v>
          </cell>
          <cell r="M8331" t="str">
            <v>Cessna Citation CJ4</v>
          </cell>
        </row>
        <row r="8332">
          <cell r="A8332">
            <v>39</v>
          </cell>
          <cell r="B8332">
            <v>806</v>
          </cell>
          <cell r="C8332" t="str">
            <v>39#806</v>
          </cell>
          <cell r="D8332">
            <v>12524</v>
          </cell>
          <cell r="E8332">
            <v>3</v>
          </cell>
          <cell r="F8332" t="str">
            <v>C</v>
          </cell>
          <cell r="G8332" t="str">
            <v>C</v>
          </cell>
          <cell r="H8332" t="str">
            <v/>
          </cell>
          <cell r="I8332" t="str">
            <v/>
          </cell>
          <cell r="J8332" t="str">
            <v/>
          </cell>
          <cell r="K8332" t="str">
            <v>Business Jet</v>
          </cell>
          <cell r="L8332" t="str">
            <v>Cessna</v>
          </cell>
          <cell r="M8332" t="str">
            <v>Cessna Citation Encore</v>
          </cell>
        </row>
        <row r="8333">
          <cell r="A8333">
            <v>34</v>
          </cell>
          <cell r="B8333">
            <v>806</v>
          </cell>
          <cell r="C8333" t="str">
            <v>34#806</v>
          </cell>
          <cell r="D8333">
            <v>19569</v>
          </cell>
          <cell r="E8333">
            <v>3</v>
          </cell>
          <cell r="F8333" t="str">
            <v>D</v>
          </cell>
          <cell r="G8333" t="str">
            <v>D</v>
          </cell>
          <cell r="H8333" t="str">
            <v/>
          </cell>
          <cell r="I8333" t="str">
            <v/>
          </cell>
          <cell r="J8333" t="str">
            <v/>
          </cell>
          <cell r="K8333" t="str">
            <v>Business Jet</v>
          </cell>
          <cell r="L8333" t="str">
            <v>Bombardier</v>
          </cell>
          <cell r="M8333" t="str">
            <v>Bombardier Challenger 300/350</v>
          </cell>
        </row>
        <row r="8334">
          <cell r="A8334">
            <v>649</v>
          </cell>
          <cell r="B8334">
            <v>806</v>
          </cell>
          <cell r="C8334" t="str">
            <v>649#806</v>
          </cell>
          <cell r="D8334">
            <v>19569</v>
          </cell>
          <cell r="E8334">
            <v>3</v>
          </cell>
          <cell r="F8334" t="str">
            <v>D</v>
          </cell>
          <cell r="G8334" t="str">
            <v>D</v>
          </cell>
          <cell r="H8334" t="str">
            <v/>
          </cell>
          <cell r="I8334" t="str">
            <v/>
          </cell>
          <cell r="J8334" t="str">
            <v/>
          </cell>
          <cell r="K8334" t="str">
            <v>Business Jet</v>
          </cell>
          <cell r="L8334" t="str">
            <v>Bombardier</v>
          </cell>
          <cell r="M8334" t="str">
            <v>Bombardier Challenger 3500</v>
          </cell>
        </row>
        <row r="8335">
          <cell r="A8335">
            <v>46</v>
          </cell>
          <cell r="B8335">
            <v>806</v>
          </cell>
          <cell r="C8335" t="str">
            <v>46#806</v>
          </cell>
          <cell r="D8335">
            <v>19569</v>
          </cell>
          <cell r="E8335">
            <v>3</v>
          </cell>
          <cell r="F8335" t="str">
            <v>D</v>
          </cell>
          <cell r="G8335" t="str">
            <v>D</v>
          </cell>
          <cell r="H8335" t="str">
            <v/>
          </cell>
          <cell r="I8335" t="str">
            <v/>
          </cell>
          <cell r="J8335" t="str">
            <v/>
          </cell>
          <cell r="K8335" t="str">
            <v>Business Jet</v>
          </cell>
          <cell r="L8335" t="str">
            <v>Cessna</v>
          </cell>
          <cell r="M8335" t="str">
            <v>Cessna Citation Latitude</v>
          </cell>
        </row>
        <row r="8336">
          <cell r="A8336">
            <v>45</v>
          </cell>
          <cell r="B8336">
            <v>806</v>
          </cell>
          <cell r="C8336" t="str">
            <v>45#806</v>
          </cell>
          <cell r="D8336">
            <v>19569</v>
          </cell>
          <cell r="E8336">
            <v>3</v>
          </cell>
          <cell r="F8336" t="str">
            <v>D</v>
          </cell>
          <cell r="G8336" t="str">
            <v>D</v>
          </cell>
          <cell r="H8336" t="str">
            <v/>
          </cell>
          <cell r="I8336" t="str">
            <v/>
          </cell>
          <cell r="J8336" t="str">
            <v/>
          </cell>
          <cell r="K8336" t="str">
            <v>Business Jet</v>
          </cell>
          <cell r="L8336" t="str">
            <v>Cessna</v>
          </cell>
          <cell r="M8336" t="str">
            <v>Cessna Citation Sovereign</v>
          </cell>
        </row>
        <row r="8337">
          <cell r="A8337">
            <v>49</v>
          </cell>
          <cell r="B8337">
            <v>806</v>
          </cell>
          <cell r="C8337" t="str">
            <v>49#806</v>
          </cell>
          <cell r="D8337">
            <v>19569</v>
          </cell>
          <cell r="E8337">
            <v>3</v>
          </cell>
          <cell r="F8337" t="str">
            <v>D</v>
          </cell>
          <cell r="G8337" t="str">
            <v>D</v>
          </cell>
          <cell r="H8337" t="str">
            <v/>
          </cell>
          <cell r="I8337" t="str">
            <v/>
          </cell>
          <cell r="J8337" t="str">
            <v/>
          </cell>
          <cell r="K8337" t="str">
            <v>Business Jet</v>
          </cell>
          <cell r="L8337" t="str">
            <v>Cessna</v>
          </cell>
          <cell r="M8337" t="str">
            <v>Cessna Citation X</v>
          </cell>
        </row>
        <row r="8338">
          <cell r="A8338">
            <v>40</v>
          </cell>
          <cell r="B8338">
            <v>806</v>
          </cell>
          <cell r="C8338" t="str">
            <v>40#806</v>
          </cell>
          <cell r="D8338">
            <v>19569</v>
          </cell>
          <cell r="E8338">
            <v>3</v>
          </cell>
          <cell r="F8338" t="str">
            <v>D</v>
          </cell>
          <cell r="G8338" t="str">
            <v>D</v>
          </cell>
          <cell r="H8338" t="str">
            <v/>
          </cell>
          <cell r="I8338" t="str">
            <v/>
          </cell>
          <cell r="J8338" t="str">
            <v/>
          </cell>
          <cell r="K8338" t="str">
            <v>Business Jet</v>
          </cell>
          <cell r="L8338" t="str">
            <v>Cessna</v>
          </cell>
          <cell r="M8338" t="str">
            <v>Cessna Citation XLS</v>
          </cell>
        </row>
        <row r="8339">
          <cell r="A8339">
            <v>53</v>
          </cell>
          <cell r="B8339">
            <v>806</v>
          </cell>
          <cell r="C8339" t="str">
            <v>53#806</v>
          </cell>
          <cell r="D8339">
            <v>19569</v>
          </cell>
          <cell r="E8339">
            <v>3</v>
          </cell>
          <cell r="F8339" t="str">
            <v>D</v>
          </cell>
          <cell r="G8339" t="str">
            <v>D</v>
          </cell>
          <cell r="H8339" t="str">
            <v/>
          </cell>
          <cell r="I8339" t="str">
            <v/>
          </cell>
          <cell r="J8339" t="str">
            <v/>
          </cell>
          <cell r="K8339" t="str">
            <v>Business Jet</v>
          </cell>
          <cell r="L8339" t="str">
            <v>Dassault</v>
          </cell>
          <cell r="M8339" t="str">
            <v>Dassault Falcon 2000</v>
          </cell>
        </row>
        <row r="8340">
          <cell r="A8340">
            <v>640</v>
          </cell>
          <cell r="B8340">
            <v>806</v>
          </cell>
          <cell r="C8340" t="str">
            <v>640#806</v>
          </cell>
          <cell r="D8340">
            <v>19569</v>
          </cell>
          <cell r="E8340">
            <v>3</v>
          </cell>
          <cell r="F8340" t="str">
            <v>D</v>
          </cell>
          <cell r="G8340" t="str">
            <v>D</v>
          </cell>
          <cell r="H8340" t="str">
            <v/>
          </cell>
          <cell r="I8340" t="str">
            <v/>
          </cell>
          <cell r="J8340" t="str">
            <v/>
          </cell>
          <cell r="K8340" t="str">
            <v>Business Jet</v>
          </cell>
          <cell r="L8340" t="str">
            <v>Dassault</v>
          </cell>
          <cell r="M8340" t="str">
            <v>Dassault Falcon 2X</v>
          </cell>
        </row>
        <row r="8341">
          <cell r="A8341">
            <v>64</v>
          </cell>
          <cell r="B8341">
            <v>806</v>
          </cell>
          <cell r="C8341" t="str">
            <v>64#806</v>
          </cell>
          <cell r="D8341">
            <v>19569</v>
          </cell>
          <cell r="E8341">
            <v>3</v>
          </cell>
          <cell r="F8341" t="str">
            <v>D</v>
          </cell>
          <cell r="G8341" t="str">
            <v>D</v>
          </cell>
          <cell r="H8341" t="str">
            <v/>
          </cell>
          <cell r="I8341" t="str">
            <v/>
          </cell>
          <cell r="J8341" t="str">
            <v/>
          </cell>
          <cell r="K8341" t="str">
            <v>Business Jet</v>
          </cell>
          <cell r="L8341" t="str">
            <v>Gulfstream</v>
          </cell>
          <cell r="M8341" t="str">
            <v>Gulfstream G100</v>
          </cell>
        </row>
        <row r="8342">
          <cell r="A8342">
            <v>454</v>
          </cell>
          <cell r="B8342">
            <v>806</v>
          </cell>
          <cell r="C8342" t="str">
            <v>454#806</v>
          </cell>
          <cell r="D8342">
            <v>19569</v>
          </cell>
          <cell r="E8342">
            <v>3</v>
          </cell>
          <cell r="F8342" t="str">
            <v>D</v>
          </cell>
          <cell r="G8342" t="str">
            <v>D</v>
          </cell>
          <cell r="H8342" t="str">
            <v/>
          </cell>
          <cell r="I8342" t="str">
            <v/>
          </cell>
          <cell r="J8342" t="str">
            <v/>
          </cell>
          <cell r="K8342" t="str">
            <v>Business Jet</v>
          </cell>
          <cell r="L8342" t="str">
            <v>Gulfstream</v>
          </cell>
          <cell r="M8342" t="str">
            <v>Gulfstream G280</v>
          </cell>
        </row>
        <row r="8343">
          <cell r="A8343">
            <v>33</v>
          </cell>
          <cell r="B8343">
            <v>806</v>
          </cell>
          <cell r="C8343" t="str">
            <v>33#806</v>
          </cell>
          <cell r="D8343">
            <v>19569</v>
          </cell>
          <cell r="E8343">
            <v>3</v>
          </cell>
          <cell r="F8343" t="str">
            <v>D</v>
          </cell>
          <cell r="G8343" t="str">
            <v>D</v>
          </cell>
          <cell r="H8343" t="str">
            <v/>
          </cell>
          <cell r="I8343" t="str">
            <v/>
          </cell>
          <cell r="J8343" t="str">
            <v/>
          </cell>
          <cell r="K8343" t="str">
            <v>Business Jet</v>
          </cell>
          <cell r="L8343" t="str">
            <v>Hawker</v>
          </cell>
          <cell r="M8343" t="str">
            <v>Hawker 4000</v>
          </cell>
        </row>
        <row r="8344">
          <cell r="A8344">
            <v>32</v>
          </cell>
          <cell r="B8344">
            <v>806</v>
          </cell>
          <cell r="C8344" t="str">
            <v>32#806</v>
          </cell>
          <cell r="D8344">
            <v>19569</v>
          </cell>
          <cell r="E8344">
            <v>3</v>
          </cell>
          <cell r="F8344" t="str">
            <v>D</v>
          </cell>
          <cell r="G8344" t="str">
            <v>D</v>
          </cell>
          <cell r="H8344" t="str">
            <v/>
          </cell>
          <cell r="I8344" t="str">
            <v/>
          </cell>
          <cell r="J8344" t="str">
            <v/>
          </cell>
          <cell r="K8344" t="str">
            <v>Business Jet</v>
          </cell>
          <cell r="L8344" t="str">
            <v>Hawker</v>
          </cell>
          <cell r="M8344" t="str">
            <v>Hawker 750/850/900</v>
          </cell>
        </row>
        <row r="8345">
          <cell r="A8345">
            <v>68</v>
          </cell>
          <cell r="B8345">
            <v>806</v>
          </cell>
          <cell r="C8345" t="str">
            <v>68#806</v>
          </cell>
          <cell r="D8345">
            <v>19569</v>
          </cell>
          <cell r="E8345">
            <v>3</v>
          </cell>
          <cell r="F8345" t="str">
            <v>D</v>
          </cell>
          <cell r="G8345" t="str">
            <v>D</v>
          </cell>
          <cell r="H8345" t="str">
            <v/>
          </cell>
          <cell r="I8345" t="str">
            <v/>
          </cell>
          <cell r="J8345" t="str">
            <v/>
          </cell>
          <cell r="K8345" t="str">
            <v>Business Jet</v>
          </cell>
          <cell r="L8345" t="str">
            <v>Learjet</v>
          </cell>
          <cell r="M8345" t="str">
            <v>Learjet 60</v>
          </cell>
        </row>
        <row r="8346">
          <cell r="A8346">
            <v>67</v>
          </cell>
          <cell r="B8346">
            <v>806</v>
          </cell>
          <cell r="C8346" t="str">
            <v>67#806</v>
          </cell>
          <cell r="D8346">
            <v>19569</v>
          </cell>
          <cell r="E8346">
            <v>3</v>
          </cell>
          <cell r="F8346" t="str">
            <v>D</v>
          </cell>
          <cell r="G8346" t="str">
            <v>D</v>
          </cell>
          <cell r="H8346" t="str">
            <v/>
          </cell>
          <cell r="I8346" t="str">
            <v/>
          </cell>
          <cell r="J8346" t="str">
            <v/>
          </cell>
          <cell r="K8346" t="str">
            <v>Business Jet</v>
          </cell>
          <cell r="L8346" t="str">
            <v>Learjet</v>
          </cell>
          <cell r="M8346" t="str">
            <v>Learjet 70/75</v>
          </cell>
        </row>
        <row r="8347">
          <cell r="A8347">
            <v>57</v>
          </cell>
          <cell r="B8347">
            <v>806</v>
          </cell>
          <cell r="C8347" t="str">
            <v>57#806</v>
          </cell>
          <cell r="D8347">
            <v>19569</v>
          </cell>
          <cell r="E8347">
            <v>3</v>
          </cell>
          <cell r="F8347" t="str">
            <v>D</v>
          </cell>
          <cell r="G8347" t="str">
            <v>D</v>
          </cell>
          <cell r="H8347" t="str">
            <v/>
          </cell>
          <cell r="I8347" t="str">
            <v/>
          </cell>
          <cell r="J8347" t="str">
            <v/>
          </cell>
          <cell r="K8347" t="str">
            <v>Business Jet</v>
          </cell>
          <cell r="L8347" t="str">
            <v>Embraer</v>
          </cell>
          <cell r="M8347" t="str">
            <v>Legacy 450/Praetor 500</v>
          </cell>
        </row>
        <row r="8348">
          <cell r="A8348">
            <v>58</v>
          </cell>
          <cell r="B8348">
            <v>806</v>
          </cell>
          <cell r="C8348" t="str">
            <v>58#806</v>
          </cell>
          <cell r="D8348">
            <v>19569</v>
          </cell>
          <cell r="E8348">
            <v>3</v>
          </cell>
          <cell r="F8348" t="str">
            <v>D</v>
          </cell>
          <cell r="G8348" t="str">
            <v>D</v>
          </cell>
          <cell r="H8348" t="str">
            <v/>
          </cell>
          <cell r="I8348" t="str">
            <v/>
          </cell>
          <cell r="J8348" t="str">
            <v/>
          </cell>
          <cell r="K8348" t="str">
            <v>Business Jet</v>
          </cell>
          <cell r="L8348" t="str">
            <v>Embraer</v>
          </cell>
          <cell r="M8348" t="str">
            <v>Legacy 500/Praetor 600</v>
          </cell>
        </row>
        <row r="8349">
          <cell r="A8349">
            <v>71</v>
          </cell>
          <cell r="B8349">
            <v>806</v>
          </cell>
          <cell r="C8349" t="str">
            <v>71#806</v>
          </cell>
          <cell r="D8349">
            <v>19569</v>
          </cell>
          <cell r="E8349">
            <v>3</v>
          </cell>
          <cell r="F8349" t="str">
            <v>D</v>
          </cell>
          <cell r="G8349" t="str">
            <v>D</v>
          </cell>
          <cell r="H8349" t="str">
            <v/>
          </cell>
          <cell r="I8349" t="str">
            <v/>
          </cell>
          <cell r="J8349" t="str">
            <v/>
          </cell>
          <cell r="K8349" t="str">
            <v>Business Jet</v>
          </cell>
          <cell r="L8349" t="str">
            <v>Pilatus</v>
          </cell>
          <cell r="M8349" t="str">
            <v>Pilatus PC-24</v>
          </cell>
        </row>
        <row r="8350">
          <cell r="A8350">
            <v>642</v>
          </cell>
          <cell r="B8350">
            <v>806</v>
          </cell>
          <cell r="C8350" t="str">
            <v>642#806</v>
          </cell>
          <cell r="D8350">
            <v>20547</v>
          </cell>
          <cell r="E8350">
            <v>3</v>
          </cell>
          <cell r="F8350" t="str">
            <v>E</v>
          </cell>
          <cell r="G8350" t="str">
            <v>E (105% D) [$19,569]</v>
          </cell>
          <cell r="H8350" t="str">
            <v/>
          </cell>
          <cell r="I8350" t="str">
            <v/>
          </cell>
          <cell r="J8350" t="str">
            <v/>
          </cell>
          <cell r="K8350" t="str">
            <v>Business Jet</v>
          </cell>
          <cell r="L8350" t="str">
            <v>Gulfstream</v>
          </cell>
          <cell r="M8350" t="str">
            <v>Gulfstream G285X</v>
          </cell>
        </row>
        <row r="8351">
          <cell r="A8351">
            <v>35</v>
          </cell>
          <cell r="B8351">
            <v>806</v>
          </cell>
          <cell r="C8351" t="str">
            <v>35#806</v>
          </cell>
          <cell r="D8351">
            <v>24461</v>
          </cell>
          <cell r="E8351">
            <v>3</v>
          </cell>
          <cell r="F8351" t="str">
            <v>F</v>
          </cell>
          <cell r="G8351" t="str">
            <v>F</v>
          </cell>
          <cell r="H8351" t="str">
            <v/>
          </cell>
          <cell r="I8351" t="str">
            <v/>
          </cell>
          <cell r="J8351" t="str">
            <v/>
          </cell>
          <cell r="K8351" t="str">
            <v>Business Jet</v>
          </cell>
          <cell r="L8351" t="str">
            <v>Bombardier</v>
          </cell>
          <cell r="M8351" t="str">
            <v>Bombardier Challenger 600 series</v>
          </cell>
        </row>
        <row r="8352">
          <cell r="A8352">
            <v>635</v>
          </cell>
          <cell r="B8352">
            <v>806</v>
          </cell>
          <cell r="C8352" t="str">
            <v>635#806</v>
          </cell>
          <cell r="D8352">
            <v>24461</v>
          </cell>
          <cell r="E8352">
            <v>3</v>
          </cell>
          <cell r="F8352" t="str">
            <v>F</v>
          </cell>
          <cell r="G8352" t="str">
            <v>F</v>
          </cell>
          <cell r="H8352" t="str">
            <v/>
          </cell>
          <cell r="I8352" t="str">
            <v/>
          </cell>
          <cell r="J8352" t="str">
            <v/>
          </cell>
          <cell r="K8352" t="str">
            <v>Business Jet</v>
          </cell>
          <cell r="L8352" t="str">
            <v>Bombardier</v>
          </cell>
          <cell r="M8352" t="str">
            <v>Bombardier Challenger 6XX series</v>
          </cell>
        </row>
        <row r="8353">
          <cell r="A8353">
            <v>72</v>
          </cell>
          <cell r="B8353">
            <v>806</v>
          </cell>
          <cell r="C8353" t="str">
            <v>72#806</v>
          </cell>
          <cell r="D8353">
            <v>24461</v>
          </cell>
          <cell r="E8353">
            <v>3</v>
          </cell>
          <cell r="F8353" t="str">
            <v>F</v>
          </cell>
          <cell r="G8353" t="str">
            <v>F</v>
          </cell>
          <cell r="H8353" t="str">
            <v/>
          </cell>
          <cell r="I8353" t="str">
            <v/>
          </cell>
          <cell r="J8353" t="str">
            <v/>
          </cell>
          <cell r="K8353" t="str">
            <v>Business Jet</v>
          </cell>
          <cell r="L8353" t="str">
            <v>Bombardier</v>
          </cell>
          <cell r="M8353" t="str">
            <v>Bombardier Challenger 850</v>
          </cell>
        </row>
        <row r="8354">
          <cell r="A8354">
            <v>48</v>
          </cell>
          <cell r="B8354">
            <v>806</v>
          </cell>
          <cell r="C8354" t="str">
            <v>48#806</v>
          </cell>
          <cell r="D8354">
            <v>24461</v>
          </cell>
          <cell r="E8354">
            <v>3</v>
          </cell>
          <cell r="F8354" t="str">
            <v>F</v>
          </cell>
          <cell r="G8354" t="str">
            <v>F</v>
          </cell>
          <cell r="H8354" t="str">
            <v/>
          </cell>
          <cell r="I8354" t="str">
            <v/>
          </cell>
          <cell r="J8354" t="str">
            <v/>
          </cell>
          <cell r="K8354" t="str">
            <v>Business Jet</v>
          </cell>
          <cell r="L8354" t="str">
            <v>Cessna</v>
          </cell>
          <cell r="M8354" t="str">
            <v>Cessna Citation Hemisphere</v>
          </cell>
        </row>
        <row r="8355">
          <cell r="A8355">
            <v>47</v>
          </cell>
          <cell r="B8355">
            <v>806</v>
          </cell>
          <cell r="C8355" t="str">
            <v>47#806</v>
          </cell>
          <cell r="D8355">
            <v>24461</v>
          </cell>
          <cell r="E8355">
            <v>3</v>
          </cell>
          <cell r="F8355" t="str">
            <v>F</v>
          </cell>
          <cell r="G8355" t="str">
            <v>F</v>
          </cell>
          <cell r="H8355" t="str">
            <v/>
          </cell>
          <cell r="I8355" t="str">
            <v/>
          </cell>
          <cell r="J8355" t="str">
            <v/>
          </cell>
          <cell r="K8355" t="str">
            <v>Business Jet</v>
          </cell>
          <cell r="L8355" t="str">
            <v>Cessna</v>
          </cell>
          <cell r="M8355" t="str">
            <v>Cessna Citation Longitude</v>
          </cell>
        </row>
        <row r="8356">
          <cell r="A8356">
            <v>587</v>
          </cell>
          <cell r="B8356">
            <v>806</v>
          </cell>
          <cell r="C8356" t="str">
            <v>587#806</v>
          </cell>
          <cell r="D8356">
            <v>24461</v>
          </cell>
          <cell r="E8356">
            <v>3</v>
          </cell>
          <cell r="F8356" t="str">
            <v>F</v>
          </cell>
          <cell r="G8356" t="str">
            <v>F</v>
          </cell>
          <cell r="H8356" t="str">
            <v/>
          </cell>
          <cell r="I8356" t="str">
            <v/>
          </cell>
          <cell r="J8356" t="str">
            <v/>
          </cell>
          <cell r="K8356" t="str">
            <v>Business Jet</v>
          </cell>
          <cell r="L8356" t="str">
            <v>Dassault</v>
          </cell>
          <cell r="M8356" t="str">
            <v>Dassault Falcon 10X</v>
          </cell>
        </row>
        <row r="8357">
          <cell r="A8357">
            <v>51</v>
          </cell>
          <cell r="B8357">
            <v>806</v>
          </cell>
          <cell r="C8357" t="str">
            <v>51#806</v>
          </cell>
          <cell r="D8357">
            <v>24461</v>
          </cell>
          <cell r="E8357">
            <v>3</v>
          </cell>
          <cell r="F8357" t="str">
            <v>F</v>
          </cell>
          <cell r="G8357" t="str">
            <v>F</v>
          </cell>
          <cell r="H8357" t="str">
            <v/>
          </cell>
          <cell r="I8357" t="str">
            <v/>
          </cell>
          <cell r="J8357" t="str">
            <v/>
          </cell>
          <cell r="K8357" t="str">
            <v>Business Jet</v>
          </cell>
          <cell r="L8357" t="str">
            <v>Dassault</v>
          </cell>
          <cell r="M8357" t="str">
            <v>Dassault Falcon 6X</v>
          </cell>
        </row>
        <row r="8358">
          <cell r="A8358">
            <v>54</v>
          </cell>
          <cell r="B8358">
            <v>806</v>
          </cell>
          <cell r="C8358" t="str">
            <v>54#806</v>
          </cell>
          <cell r="D8358">
            <v>24461</v>
          </cell>
          <cell r="E8358">
            <v>3</v>
          </cell>
          <cell r="F8358" t="str">
            <v>F</v>
          </cell>
          <cell r="G8358" t="str">
            <v>F</v>
          </cell>
          <cell r="H8358" t="str">
            <v/>
          </cell>
          <cell r="I8358" t="str">
            <v/>
          </cell>
          <cell r="J8358" t="str">
            <v/>
          </cell>
          <cell r="K8358" t="str">
            <v>Business Jet</v>
          </cell>
          <cell r="L8358" t="str">
            <v>Dassault</v>
          </cell>
          <cell r="M8358" t="str">
            <v>Dassault Falcon 7X/8X</v>
          </cell>
        </row>
        <row r="8359">
          <cell r="A8359">
            <v>50</v>
          </cell>
          <cell r="B8359">
            <v>806</v>
          </cell>
          <cell r="C8359" t="str">
            <v>50#806</v>
          </cell>
          <cell r="D8359">
            <v>24461</v>
          </cell>
          <cell r="E8359">
            <v>3</v>
          </cell>
          <cell r="F8359" t="str">
            <v>F</v>
          </cell>
          <cell r="G8359" t="str">
            <v>F</v>
          </cell>
          <cell r="H8359" t="str">
            <v/>
          </cell>
          <cell r="I8359" t="str">
            <v/>
          </cell>
          <cell r="J8359" t="str">
            <v/>
          </cell>
          <cell r="K8359" t="str">
            <v>Business Jet</v>
          </cell>
          <cell r="L8359" t="str">
            <v>Dassault</v>
          </cell>
          <cell r="M8359" t="str">
            <v>Dassault Falcon 900</v>
          </cell>
        </row>
        <row r="8360">
          <cell r="A8360">
            <v>59</v>
          </cell>
          <cell r="B8360">
            <v>806</v>
          </cell>
          <cell r="C8360" t="str">
            <v>59#806</v>
          </cell>
          <cell r="D8360">
            <v>24461</v>
          </cell>
          <cell r="E8360">
            <v>3</v>
          </cell>
          <cell r="F8360" t="str">
            <v>F</v>
          </cell>
          <cell r="G8360" t="str">
            <v>F</v>
          </cell>
          <cell r="H8360" t="str">
            <v/>
          </cell>
          <cell r="I8360" t="str">
            <v/>
          </cell>
          <cell r="J8360" t="str">
            <v/>
          </cell>
          <cell r="K8360" t="str">
            <v>Business Jet</v>
          </cell>
          <cell r="L8360" t="str">
            <v>Gulfstream</v>
          </cell>
          <cell r="M8360" t="str">
            <v>Gulfstream G450</v>
          </cell>
        </row>
        <row r="8361">
          <cell r="A8361">
            <v>61</v>
          </cell>
          <cell r="B8361">
            <v>806</v>
          </cell>
          <cell r="C8361" t="str">
            <v>61#806</v>
          </cell>
          <cell r="D8361">
            <v>24461</v>
          </cell>
          <cell r="E8361">
            <v>3</v>
          </cell>
          <cell r="F8361" t="str">
            <v>F</v>
          </cell>
          <cell r="G8361" t="str">
            <v>F</v>
          </cell>
          <cell r="H8361" t="str">
            <v/>
          </cell>
          <cell r="I8361" t="str">
            <v/>
          </cell>
          <cell r="J8361" t="str">
            <v/>
          </cell>
          <cell r="K8361" t="str">
            <v>Business Jet</v>
          </cell>
          <cell r="L8361" t="str">
            <v>Gulfstream</v>
          </cell>
          <cell r="M8361" t="str">
            <v>Gulfstream G500</v>
          </cell>
        </row>
        <row r="8362">
          <cell r="A8362">
            <v>62</v>
          </cell>
          <cell r="B8362">
            <v>806</v>
          </cell>
          <cell r="C8362" t="str">
            <v>62#806</v>
          </cell>
          <cell r="D8362">
            <v>24461</v>
          </cell>
          <cell r="E8362">
            <v>3</v>
          </cell>
          <cell r="F8362" t="str">
            <v>F</v>
          </cell>
          <cell r="G8362" t="str">
            <v>F</v>
          </cell>
          <cell r="H8362" t="str">
            <v/>
          </cell>
          <cell r="I8362" t="str">
            <v/>
          </cell>
          <cell r="J8362" t="str">
            <v/>
          </cell>
          <cell r="K8362" t="str">
            <v>Business Jet</v>
          </cell>
          <cell r="L8362" t="str">
            <v>Gulfstream</v>
          </cell>
          <cell r="M8362" t="str">
            <v xml:space="preserve">Gulfstream G600 </v>
          </cell>
        </row>
        <row r="8363">
          <cell r="A8363">
            <v>60</v>
          </cell>
          <cell r="B8363">
            <v>806</v>
          </cell>
          <cell r="C8363" t="str">
            <v>60#806</v>
          </cell>
          <cell r="D8363">
            <v>24461</v>
          </cell>
          <cell r="E8363">
            <v>3</v>
          </cell>
          <cell r="F8363" t="str">
            <v>F</v>
          </cell>
          <cell r="G8363" t="str">
            <v>F</v>
          </cell>
          <cell r="H8363" t="str">
            <v/>
          </cell>
          <cell r="I8363" t="str">
            <v/>
          </cell>
          <cell r="J8363" t="str">
            <v/>
          </cell>
          <cell r="K8363" t="str">
            <v>Business Jet</v>
          </cell>
          <cell r="L8363" t="str">
            <v>Gulfstream</v>
          </cell>
          <cell r="M8363" t="str">
            <v>Gulfstream G550</v>
          </cell>
        </row>
        <row r="8364">
          <cell r="A8364">
            <v>63</v>
          </cell>
          <cell r="B8364">
            <v>806</v>
          </cell>
          <cell r="C8364" t="str">
            <v>63#806</v>
          </cell>
          <cell r="D8364">
            <v>24461</v>
          </cell>
          <cell r="E8364">
            <v>3</v>
          </cell>
          <cell r="F8364" t="str">
            <v>F</v>
          </cell>
          <cell r="G8364" t="str">
            <v>F</v>
          </cell>
          <cell r="H8364" t="str">
            <v/>
          </cell>
          <cell r="I8364" t="str">
            <v/>
          </cell>
          <cell r="J8364" t="str">
            <v/>
          </cell>
          <cell r="K8364" t="str">
            <v>Business Jet</v>
          </cell>
          <cell r="L8364" t="str">
            <v>Gulfstream</v>
          </cell>
          <cell r="M8364" t="str">
            <v>Gulfstream G650</v>
          </cell>
        </row>
        <row r="8365">
          <cell r="A8365">
            <v>598</v>
          </cell>
          <cell r="B8365">
            <v>806</v>
          </cell>
          <cell r="C8365" t="str">
            <v>598#806</v>
          </cell>
          <cell r="D8365">
            <v>24461</v>
          </cell>
          <cell r="E8365">
            <v>3</v>
          </cell>
          <cell r="F8365" t="str">
            <v>F</v>
          </cell>
          <cell r="G8365" t="str">
            <v>F</v>
          </cell>
          <cell r="H8365" t="str">
            <v/>
          </cell>
          <cell r="I8365" t="str">
            <v/>
          </cell>
          <cell r="J8365" t="str">
            <v/>
          </cell>
          <cell r="K8365" t="str">
            <v>Business Jet</v>
          </cell>
          <cell r="L8365" t="str">
            <v>Gulfstream</v>
          </cell>
          <cell r="M8365" t="str">
            <v>Gulfstream G700</v>
          </cell>
        </row>
        <row r="8366">
          <cell r="A8366">
            <v>38</v>
          </cell>
          <cell r="B8366">
            <v>806</v>
          </cell>
          <cell r="C8366" t="str">
            <v>38#806</v>
          </cell>
          <cell r="D8366">
            <v>24461</v>
          </cell>
          <cell r="E8366">
            <v>3</v>
          </cell>
          <cell r="F8366" t="str">
            <v>F</v>
          </cell>
          <cell r="G8366" t="str">
            <v>F</v>
          </cell>
          <cell r="H8366" t="str">
            <v/>
          </cell>
          <cell r="I8366" t="str">
            <v/>
          </cell>
          <cell r="J8366" t="str">
            <v/>
          </cell>
          <cell r="K8366" t="str">
            <v>Business Jet</v>
          </cell>
          <cell r="L8366" t="str">
            <v>Bombardier</v>
          </cell>
          <cell r="M8366" t="str">
            <v>Bombardier Global 7500/8000</v>
          </cell>
        </row>
        <row r="8367">
          <cell r="A8367">
            <v>36</v>
          </cell>
          <cell r="B8367">
            <v>806</v>
          </cell>
          <cell r="C8367" t="str">
            <v>36#806</v>
          </cell>
          <cell r="D8367">
            <v>24461</v>
          </cell>
          <cell r="E8367">
            <v>3</v>
          </cell>
          <cell r="F8367" t="str">
            <v>F</v>
          </cell>
          <cell r="G8367" t="str">
            <v>F</v>
          </cell>
          <cell r="H8367">
            <v>25000</v>
          </cell>
          <cell r="I8367">
            <v>-2.1559999999999999E-2</v>
          </cell>
          <cell r="J8367" t="str">
            <v/>
          </cell>
          <cell r="K8367" t="str">
            <v>Business Jet</v>
          </cell>
          <cell r="L8367" t="str">
            <v>Bombardier</v>
          </cell>
          <cell r="M8367" t="str">
            <v>Bombardier Global 5000</v>
          </cell>
        </row>
        <row r="8368">
          <cell r="A8368">
            <v>576</v>
          </cell>
          <cell r="B8368">
            <v>806</v>
          </cell>
          <cell r="C8368" t="str">
            <v>576#806</v>
          </cell>
          <cell r="D8368">
            <v>24461</v>
          </cell>
          <cell r="E8368">
            <v>3</v>
          </cell>
          <cell r="F8368" t="str">
            <v>F</v>
          </cell>
          <cell r="G8368" t="str">
            <v>F</v>
          </cell>
          <cell r="H8368" t="str">
            <v/>
          </cell>
          <cell r="I8368" t="str">
            <v/>
          </cell>
          <cell r="J8368" t="str">
            <v/>
          </cell>
          <cell r="K8368" t="str">
            <v>Business Jet</v>
          </cell>
          <cell r="L8368" t="str">
            <v>Bombardier</v>
          </cell>
          <cell r="M8368" t="str">
            <v>Bombardier Global 5500</v>
          </cell>
        </row>
        <row r="8369">
          <cell r="A8369">
            <v>37</v>
          </cell>
          <cell r="B8369">
            <v>806</v>
          </cell>
          <cell r="C8369" t="str">
            <v>37#806</v>
          </cell>
          <cell r="D8369">
            <v>24461</v>
          </cell>
          <cell r="E8369">
            <v>3</v>
          </cell>
          <cell r="F8369" t="str">
            <v>F</v>
          </cell>
          <cell r="G8369" t="str">
            <v>F</v>
          </cell>
          <cell r="H8369" t="str">
            <v/>
          </cell>
          <cell r="I8369" t="str">
            <v/>
          </cell>
          <cell r="J8369" t="str">
            <v/>
          </cell>
          <cell r="K8369" t="str">
            <v>Business Jet</v>
          </cell>
          <cell r="L8369" t="str">
            <v>Bombardier</v>
          </cell>
          <cell r="M8369" t="str">
            <v>Bombardier Global 6000</v>
          </cell>
        </row>
        <row r="8370">
          <cell r="A8370">
            <v>577</v>
          </cell>
          <cell r="B8370">
            <v>806</v>
          </cell>
          <cell r="C8370" t="str">
            <v>577#806</v>
          </cell>
          <cell r="D8370">
            <v>24461</v>
          </cell>
          <cell r="E8370">
            <v>3</v>
          </cell>
          <cell r="F8370" t="str">
            <v>F</v>
          </cell>
          <cell r="G8370" t="str">
            <v>F</v>
          </cell>
          <cell r="H8370" t="str">
            <v/>
          </cell>
          <cell r="I8370" t="str">
            <v/>
          </cell>
          <cell r="J8370" t="str">
            <v/>
          </cell>
          <cell r="K8370" t="str">
            <v>Business Jet</v>
          </cell>
          <cell r="L8370" t="str">
            <v>Bombardier</v>
          </cell>
          <cell r="M8370" t="str">
            <v>Bombardier Global 6500</v>
          </cell>
        </row>
        <row r="8371">
          <cell r="A8371">
            <v>74</v>
          </cell>
          <cell r="B8371">
            <v>806</v>
          </cell>
          <cell r="C8371" t="str">
            <v>74#806</v>
          </cell>
          <cell r="D8371">
            <v>24461</v>
          </cell>
          <cell r="E8371">
            <v>3</v>
          </cell>
          <cell r="F8371" t="str">
            <v>F</v>
          </cell>
          <cell r="G8371" t="str">
            <v>F</v>
          </cell>
          <cell r="H8371" t="str">
            <v/>
          </cell>
          <cell r="I8371" t="str">
            <v/>
          </cell>
          <cell r="J8371" t="str">
            <v/>
          </cell>
          <cell r="K8371" t="str">
            <v>Business Jet</v>
          </cell>
          <cell r="L8371" t="str">
            <v>Embraer</v>
          </cell>
          <cell r="M8371" t="str">
            <v>Embraer Legacy 600/650</v>
          </cell>
        </row>
        <row r="8372">
          <cell r="A8372">
            <v>652</v>
          </cell>
          <cell r="B8372">
            <v>806</v>
          </cell>
          <cell r="C8372" t="str">
            <v>652#806</v>
          </cell>
          <cell r="D8372">
            <v>24461</v>
          </cell>
          <cell r="E8372">
            <v>3</v>
          </cell>
          <cell r="F8372" t="str">
            <v>F</v>
          </cell>
          <cell r="G8372" t="str">
            <v>F</v>
          </cell>
          <cell r="H8372" t="str">
            <v/>
          </cell>
          <cell r="I8372" t="str">
            <v/>
          </cell>
          <cell r="J8372" t="str">
            <v/>
          </cell>
          <cell r="K8372" t="str">
            <v>Business Jet</v>
          </cell>
          <cell r="L8372" t="str">
            <v>Embraer</v>
          </cell>
          <cell r="M8372" t="str">
            <v>Embraer legacy 700</v>
          </cell>
        </row>
        <row r="8373">
          <cell r="A8373">
            <v>73</v>
          </cell>
          <cell r="B8373">
            <v>806</v>
          </cell>
          <cell r="C8373" t="str">
            <v>73#806</v>
          </cell>
          <cell r="D8373">
            <v>24461</v>
          </cell>
          <cell r="E8373">
            <v>3</v>
          </cell>
          <cell r="F8373" t="str">
            <v>F</v>
          </cell>
          <cell r="G8373" t="str">
            <v>F</v>
          </cell>
          <cell r="H8373" t="str">
            <v/>
          </cell>
          <cell r="I8373" t="str">
            <v/>
          </cell>
          <cell r="J8373" t="str">
            <v/>
          </cell>
          <cell r="K8373" t="str">
            <v>Business Jet</v>
          </cell>
          <cell r="L8373" t="str">
            <v>Embraer</v>
          </cell>
          <cell r="M8373" t="str">
            <v>Embraer Lineage 1000</v>
          </cell>
        </row>
        <row r="8374">
          <cell r="A8374">
            <v>651</v>
          </cell>
          <cell r="B8374">
            <v>806</v>
          </cell>
          <cell r="C8374" t="str">
            <v>651#806</v>
          </cell>
          <cell r="D8374">
            <v>25684</v>
          </cell>
          <cell r="E8374">
            <v>3</v>
          </cell>
          <cell r="F8374" t="str">
            <v>G</v>
          </cell>
          <cell r="G8374" t="str">
            <v>G (105% F) [$24,461]</v>
          </cell>
          <cell r="H8374" t="str">
            <v/>
          </cell>
          <cell r="I8374" t="str">
            <v/>
          </cell>
          <cell r="J8374" t="str">
            <v/>
          </cell>
          <cell r="K8374" t="str">
            <v>Business Jet</v>
          </cell>
          <cell r="L8374" t="str">
            <v>Gulfstream</v>
          </cell>
          <cell r="M8374" t="str">
            <v>Gulfstream G400</v>
          </cell>
        </row>
        <row r="8375">
          <cell r="A8375">
            <v>670</v>
          </cell>
          <cell r="B8375">
            <v>806</v>
          </cell>
          <cell r="C8375" t="str">
            <v>670#806</v>
          </cell>
          <cell r="D8375">
            <v>25684</v>
          </cell>
          <cell r="E8375">
            <v>3</v>
          </cell>
          <cell r="F8375" t="str">
            <v>G</v>
          </cell>
          <cell r="G8375" t="str">
            <v>G (105% F) [$24,461]</v>
          </cell>
          <cell r="H8375" t="str">
            <v/>
          </cell>
          <cell r="I8375" t="str">
            <v/>
          </cell>
          <cell r="J8375" t="str">
            <v/>
          </cell>
          <cell r="K8375" t="str">
            <v>Business Jet</v>
          </cell>
          <cell r="L8375" t="str">
            <v>Gulfstream</v>
          </cell>
          <cell r="M8375" t="str">
            <v>Gulfstream G800</v>
          </cell>
        </row>
        <row r="8376">
          <cell r="A8376">
            <v>618</v>
          </cell>
          <cell r="B8376">
            <v>807</v>
          </cell>
          <cell r="C8376" t="str">
            <v>618#807</v>
          </cell>
          <cell r="D8376">
            <v>7700</v>
          </cell>
          <cell r="E8376">
            <v>8</v>
          </cell>
          <cell r="F8376" t="str">
            <v>A</v>
          </cell>
          <cell r="G8376" t="str">
            <v>A</v>
          </cell>
          <cell r="H8376" t="str">
            <v/>
          </cell>
          <cell r="I8376" t="str">
            <v/>
          </cell>
          <cell r="J8376" t="str">
            <v/>
          </cell>
          <cell r="K8376" t="str">
            <v>Regional</v>
          </cell>
          <cell r="L8376" t="str">
            <v>Bombardier</v>
          </cell>
          <cell r="M8376" t="str">
            <v>Bombardier CRJ200</v>
          </cell>
        </row>
        <row r="8377">
          <cell r="A8377">
            <v>220</v>
          </cell>
          <cell r="B8377">
            <v>807</v>
          </cell>
          <cell r="C8377" t="str">
            <v>220#807</v>
          </cell>
          <cell r="D8377">
            <v>7700</v>
          </cell>
          <cell r="E8377">
            <v>8</v>
          </cell>
          <cell r="F8377" t="str">
            <v>A</v>
          </cell>
          <cell r="G8377" t="str">
            <v>A</v>
          </cell>
          <cell r="H8377" t="str">
            <v/>
          </cell>
          <cell r="I8377" t="str">
            <v/>
          </cell>
          <cell r="J8377" t="str">
            <v/>
          </cell>
          <cell r="K8377" t="str">
            <v>Regional</v>
          </cell>
          <cell r="L8377" t="str">
            <v>Bombardier</v>
          </cell>
          <cell r="M8377" t="str">
            <v>Bombardier CRJ700-1000</v>
          </cell>
        </row>
        <row r="8378">
          <cell r="A8378">
            <v>218</v>
          </cell>
          <cell r="B8378">
            <v>807</v>
          </cell>
          <cell r="C8378" t="str">
            <v>218#807</v>
          </cell>
          <cell r="D8378">
            <v>7700</v>
          </cell>
          <cell r="E8378">
            <v>8</v>
          </cell>
          <cell r="F8378" t="str">
            <v>A</v>
          </cell>
          <cell r="G8378" t="str">
            <v>A</v>
          </cell>
          <cell r="H8378" t="str">
            <v/>
          </cell>
          <cell r="I8378" t="str">
            <v/>
          </cell>
          <cell r="J8378" t="str">
            <v/>
          </cell>
          <cell r="K8378" t="str">
            <v>Regional</v>
          </cell>
          <cell r="L8378" t="str">
            <v>Bombardier</v>
          </cell>
          <cell r="M8378" t="str">
            <v>Bombardier CRJ700-700</v>
          </cell>
        </row>
        <row r="8379">
          <cell r="A8379">
            <v>219</v>
          </cell>
          <cell r="B8379">
            <v>807</v>
          </cell>
          <cell r="C8379" t="str">
            <v>219#807</v>
          </cell>
          <cell r="D8379">
            <v>7700</v>
          </cell>
          <cell r="E8379">
            <v>8</v>
          </cell>
          <cell r="F8379" t="str">
            <v>A</v>
          </cell>
          <cell r="G8379" t="str">
            <v>A</v>
          </cell>
          <cell r="H8379" t="str">
            <v/>
          </cell>
          <cell r="I8379" t="str">
            <v/>
          </cell>
          <cell r="J8379" t="str">
            <v/>
          </cell>
          <cell r="K8379" t="str">
            <v>Regional</v>
          </cell>
          <cell r="L8379" t="str">
            <v>Bombardier</v>
          </cell>
          <cell r="M8379" t="str">
            <v>Bombardier CRJ700-900</v>
          </cell>
        </row>
        <row r="8380">
          <cell r="A8380">
            <v>27</v>
          </cell>
          <cell r="B8380">
            <v>807</v>
          </cell>
          <cell r="C8380" t="str">
            <v>27#807</v>
          </cell>
          <cell r="D8380">
            <v>7700</v>
          </cell>
          <cell r="E8380">
            <v>8</v>
          </cell>
          <cell r="F8380" t="str">
            <v>A</v>
          </cell>
          <cell r="G8380" t="str">
            <v>A</v>
          </cell>
          <cell r="H8380" t="str">
            <v/>
          </cell>
          <cell r="I8380" t="str">
            <v/>
          </cell>
          <cell r="J8380" t="str">
            <v/>
          </cell>
          <cell r="K8380" t="str">
            <v>Regional</v>
          </cell>
          <cell r="L8380" t="str">
            <v>Comac</v>
          </cell>
          <cell r="M8380" t="str">
            <v>Comac ARJ21</v>
          </cell>
        </row>
        <row r="8381">
          <cell r="A8381">
            <v>580</v>
          </cell>
          <cell r="B8381">
            <v>807</v>
          </cell>
          <cell r="C8381" t="str">
            <v>580#807</v>
          </cell>
          <cell r="D8381">
            <v>7700</v>
          </cell>
          <cell r="E8381">
            <v>8</v>
          </cell>
          <cell r="F8381" t="str">
            <v>A</v>
          </cell>
          <cell r="G8381" t="str">
            <v>A</v>
          </cell>
          <cell r="H8381" t="str">
            <v/>
          </cell>
          <cell r="I8381" t="str">
            <v/>
          </cell>
          <cell r="J8381" t="str">
            <v/>
          </cell>
          <cell r="K8381" t="str">
            <v>Regional</v>
          </cell>
          <cell r="L8381" t="str">
            <v>Embraer</v>
          </cell>
          <cell r="M8381" t="str">
            <v>Embraer E170</v>
          </cell>
        </row>
        <row r="8382">
          <cell r="A8382">
            <v>22</v>
          </cell>
          <cell r="B8382">
            <v>807</v>
          </cell>
          <cell r="C8382" t="str">
            <v>22#807</v>
          </cell>
          <cell r="D8382">
            <v>7700</v>
          </cell>
          <cell r="E8382">
            <v>8</v>
          </cell>
          <cell r="F8382" t="str">
            <v>A</v>
          </cell>
          <cell r="G8382" t="str">
            <v>A</v>
          </cell>
          <cell r="H8382" t="str">
            <v/>
          </cell>
          <cell r="I8382" t="str">
            <v/>
          </cell>
          <cell r="J8382" t="str">
            <v/>
          </cell>
          <cell r="K8382" t="str">
            <v>Regional</v>
          </cell>
          <cell r="L8382" t="str">
            <v>Embraer</v>
          </cell>
          <cell r="M8382" t="str">
            <v>Embraer E175</v>
          </cell>
        </row>
        <row r="8383">
          <cell r="A8383">
            <v>24</v>
          </cell>
          <cell r="B8383">
            <v>807</v>
          </cell>
          <cell r="C8383" t="str">
            <v>24#807</v>
          </cell>
          <cell r="D8383">
            <v>7700</v>
          </cell>
          <cell r="E8383">
            <v>8</v>
          </cell>
          <cell r="F8383" t="str">
            <v>A</v>
          </cell>
          <cell r="G8383" t="str">
            <v>A</v>
          </cell>
          <cell r="H8383" t="str">
            <v/>
          </cell>
          <cell r="I8383" t="str">
            <v/>
          </cell>
          <cell r="J8383" t="str">
            <v/>
          </cell>
          <cell r="K8383" t="str">
            <v>Regional</v>
          </cell>
          <cell r="L8383" t="str">
            <v>Embraer</v>
          </cell>
          <cell r="M8383" t="str">
            <v>Embraer E175-E2</v>
          </cell>
        </row>
        <row r="8384">
          <cell r="A8384">
            <v>23</v>
          </cell>
          <cell r="B8384">
            <v>807</v>
          </cell>
          <cell r="C8384" t="str">
            <v>23#807</v>
          </cell>
          <cell r="D8384">
            <v>7700</v>
          </cell>
          <cell r="E8384">
            <v>8</v>
          </cell>
          <cell r="F8384" t="str">
            <v>A</v>
          </cell>
          <cell r="G8384" t="str">
            <v>A</v>
          </cell>
          <cell r="H8384">
            <v>7000</v>
          </cell>
          <cell r="I8384">
            <v>0.1</v>
          </cell>
          <cell r="J8384" t="str">
            <v/>
          </cell>
          <cell r="K8384" t="str">
            <v>Regional</v>
          </cell>
          <cell r="L8384" t="str">
            <v>Embraer</v>
          </cell>
          <cell r="M8384" t="str">
            <v>Embraer E190</v>
          </cell>
        </row>
        <row r="8385">
          <cell r="A8385">
            <v>25</v>
          </cell>
          <cell r="B8385">
            <v>807</v>
          </cell>
          <cell r="C8385" t="str">
            <v>25#807</v>
          </cell>
          <cell r="D8385">
            <v>7700</v>
          </cell>
          <cell r="E8385">
            <v>8</v>
          </cell>
          <cell r="F8385" t="str">
            <v>A</v>
          </cell>
          <cell r="G8385" t="str">
            <v>A</v>
          </cell>
          <cell r="H8385" t="str">
            <v/>
          </cell>
          <cell r="I8385" t="str">
            <v/>
          </cell>
          <cell r="J8385" t="str">
            <v/>
          </cell>
          <cell r="K8385" t="str">
            <v>Regional</v>
          </cell>
          <cell r="L8385" t="str">
            <v>Embraer</v>
          </cell>
          <cell r="M8385" t="str">
            <v>Embraer E190-E2</v>
          </cell>
        </row>
        <row r="8386">
          <cell r="A8386">
            <v>558</v>
          </cell>
          <cell r="B8386">
            <v>807</v>
          </cell>
          <cell r="C8386" t="str">
            <v>558#807</v>
          </cell>
          <cell r="D8386">
            <v>7700</v>
          </cell>
          <cell r="E8386">
            <v>8</v>
          </cell>
          <cell r="F8386" t="str">
            <v>A</v>
          </cell>
          <cell r="G8386" t="str">
            <v>A</v>
          </cell>
          <cell r="H8386" t="str">
            <v/>
          </cell>
          <cell r="I8386" t="str">
            <v/>
          </cell>
          <cell r="J8386" t="str">
            <v/>
          </cell>
          <cell r="K8386" t="str">
            <v>Regional</v>
          </cell>
          <cell r="L8386" t="str">
            <v>Embraer</v>
          </cell>
          <cell r="M8386" t="str">
            <v>Embraer E195</v>
          </cell>
        </row>
        <row r="8387">
          <cell r="A8387">
            <v>559</v>
          </cell>
          <cell r="B8387">
            <v>807</v>
          </cell>
          <cell r="C8387" t="str">
            <v>559#807</v>
          </cell>
          <cell r="D8387">
            <v>7700</v>
          </cell>
          <cell r="E8387">
            <v>8</v>
          </cell>
          <cell r="F8387" t="str">
            <v>A</v>
          </cell>
          <cell r="G8387" t="str">
            <v>A</v>
          </cell>
          <cell r="H8387" t="str">
            <v/>
          </cell>
          <cell r="I8387" t="str">
            <v/>
          </cell>
          <cell r="J8387" t="str">
            <v/>
          </cell>
          <cell r="K8387" t="str">
            <v>Regional</v>
          </cell>
          <cell r="L8387" t="str">
            <v>Embraer</v>
          </cell>
          <cell r="M8387" t="str">
            <v>Embraer E195-E2</v>
          </cell>
        </row>
        <row r="8388">
          <cell r="A8388">
            <v>617</v>
          </cell>
          <cell r="B8388">
            <v>807</v>
          </cell>
          <cell r="C8388" t="str">
            <v>617#807</v>
          </cell>
          <cell r="D8388">
            <v>7700</v>
          </cell>
          <cell r="E8388">
            <v>8</v>
          </cell>
          <cell r="F8388" t="str">
            <v>A</v>
          </cell>
          <cell r="G8388" t="str">
            <v>A</v>
          </cell>
          <cell r="H8388" t="str">
            <v/>
          </cell>
          <cell r="I8388" t="str">
            <v/>
          </cell>
          <cell r="J8388" t="str">
            <v/>
          </cell>
          <cell r="K8388" t="str">
            <v>Regional</v>
          </cell>
          <cell r="L8388" t="str">
            <v>Embraer</v>
          </cell>
          <cell r="M8388" t="str">
            <v>Embraer ERJ 135/140/145</v>
          </cell>
        </row>
        <row r="8389">
          <cell r="A8389">
            <v>29</v>
          </cell>
          <cell r="B8389">
            <v>807</v>
          </cell>
          <cell r="C8389" t="str">
            <v>29#807</v>
          </cell>
          <cell r="D8389">
            <v>7700</v>
          </cell>
          <cell r="E8389">
            <v>8</v>
          </cell>
          <cell r="F8389" t="str">
            <v>A</v>
          </cell>
          <cell r="G8389" t="str">
            <v>A</v>
          </cell>
          <cell r="H8389" t="str">
            <v/>
          </cell>
          <cell r="I8389" t="str">
            <v/>
          </cell>
          <cell r="J8389" t="str">
            <v/>
          </cell>
          <cell r="K8389" t="str">
            <v>Regional</v>
          </cell>
          <cell r="L8389" t="str">
            <v>Sukhoi</v>
          </cell>
          <cell r="M8389" t="str">
            <v>Sukhoi Superjet 100</v>
          </cell>
        </row>
        <row r="8390">
          <cell r="A8390">
            <v>191</v>
          </cell>
          <cell r="B8390">
            <v>807</v>
          </cell>
          <cell r="C8390" t="str">
            <v>191#807</v>
          </cell>
          <cell r="D8390">
            <v>7700</v>
          </cell>
          <cell r="E8390">
            <v>8</v>
          </cell>
          <cell r="F8390" t="str">
            <v>A</v>
          </cell>
          <cell r="G8390" t="str">
            <v>A</v>
          </cell>
          <cell r="H8390" t="str">
            <v/>
          </cell>
          <cell r="I8390" t="str">
            <v/>
          </cell>
          <cell r="J8390" t="str">
            <v/>
          </cell>
          <cell r="K8390" t="str">
            <v>Regional</v>
          </cell>
          <cell r="L8390" t="str">
            <v>ATR</v>
          </cell>
          <cell r="M8390" t="str">
            <v>ATR 42</v>
          </cell>
        </row>
        <row r="8391">
          <cell r="A8391">
            <v>26</v>
          </cell>
          <cell r="B8391">
            <v>807</v>
          </cell>
          <cell r="C8391" t="str">
            <v>26#807</v>
          </cell>
          <cell r="D8391">
            <v>7700</v>
          </cell>
          <cell r="E8391">
            <v>8</v>
          </cell>
          <cell r="F8391" t="str">
            <v>A</v>
          </cell>
          <cell r="G8391" t="str">
            <v>A</v>
          </cell>
          <cell r="H8391" t="str">
            <v/>
          </cell>
          <cell r="I8391" t="str">
            <v/>
          </cell>
          <cell r="J8391" t="str">
            <v/>
          </cell>
          <cell r="K8391" t="str">
            <v>Regional</v>
          </cell>
          <cell r="L8391" t="str">
            <v>ATR</v>
          </cell>
          <cell r="M8391" t="str">
            <v>ATR 72</v>
          </cell>
        </row>
        <row r="8392">
          <cell r="A8392">
            <v>647</v>
          </cell>
          <cell r="B8392">
            <v>807</v>
          </cell>
          <cell r="C8392" t="str">
            <v>647#807</v>
          </cell>
          <cell r="D8392">
            <v>7700</v>
          </cell>
          <cell r="E8392">
            <v>8</v>
          </cell>
          <cell r="F8392" t="str">
            <v>A</v>
          </cell>
          <cell r="G8392" t="str">
            <v>A</v>
          </cell>
          <cell r="H8392" t="str">
            <v/>
          </cell>
          <cell r="I8392" t="str">
            <v/>
          </cell>
          <cell r="J8392" t="str">
            <v/>
          </cell>
          <cell r="K8392" t="str">
            <v>Regional</v>
          </cell>
          <cell r="L8392" t="str">
            <v>ATR</v>
          </cell>
          <cell r="M8392" t="str">
            <v>ATR 42/72X</v>
          </cell>
        </row>
        <row r="8393">
          <cell r="A8393">
            <v>616</v>
          </cell>
          <cell r="B8393">
            <v>807</v>
          </cell>
          <cell r="C8393" t="str">
            <v>616#807</v>
          </cell>
          <cell r="D8393">
            <v>7700</v>
          </cell>
          <cell r="E8393">
            <v>8</v>
          </cell>
          <cell r="F8393" t="str">
            <v>A</v>
          </cell>
          <cell r="G8393" t="str">
            <v>A</v>
          </cell>
          <cell r="H8393" t="str">
            <v/>
          </cell>
          <cell r="I8393" t="str">
            <v/>
          </cell>
          <cell r="J8393" t="str">
            <v/>
          </cell>
          <cell r="K8393" t="str">
            <v>Regional</v>
          </cell>
          <cell r="L8393" t="str">
            <v>AVIC</v>
          </cell>
          <cell r="M8393" t="str">
            <v>AVIC MA700</v>
          </cell>
        </row>
        <row r="8394">
          <cell r="A8394">
            <v>621</v>
          </cell>
          <cell r="B8394">
            <v>807</v>
          </cell>
          <cell r="C8394" t="str">
            <v>621#807</v>
          </cell>
          <cell r="D8394">
            <v>7700</v>
          </cell>
          <cell r="E8394">
            <v>8</v>
          </cell>
          <cell r="F8394" t="str">
            <v>A</v>
          </cell>
          <cell r="G8394" t="str">
            <v>A</v>
          </cell>
          <cell r="H8394" t="str">
            <v/>
          </cell>
          <cell r="I8394" t="str">
            <v/>
          </cell>
          <cell r="J8394" t="str">
            <v/>
          </cell>
          <cell r="K8394" t="str">
            <v>Regional</v>
          </cell>
          <cell r="L8394" t="str">
            <v>De</v>
          </cell>
          <cell r="M8394" t="str">
            <v>De Havilland Canada DHC-8-100</v>
          </cell>
        </row>
        <row r="8395">
          <cell r="A8395">
            <v>622</v>
          </cell>
          <cell r="B8395">
            <v>807</v>
          </cell>
          <cell r="C8395" t="str">
            <v>622#807</v>
          </cell>
          <cell r="D8395">
            <v>7700</v>
          </cell>
          <cell r="E8395">
            <v>8</v>
          </cell>
          <cell r="F8395" t="str">
            <v>A</v>
          </cell>
          <cell r="G8395" t="str">
            <v>A</v>
          </cell>
          <cell r="H8395" t="str">
            <v/>
          </cell>
          <cell r="I8395" t="str">
            <v/>
          </cell>
          <cell r="J8395" t="str">
            <v/>
          </cell>
          <cell r="K8395" t="str">
            <v>Regional</v>
          </cell>
          <cell r="L8395" t="str">
            <v>De</v>
          </cell>
          <cell r="M8395" t="str">
            <v>De Havilland Canada DHC-8-200</v>
          </cell>
        </row>
        <row r="8396">
          <cell r="A8396">
            <v>623</v>
          </cell>
          <cell r="B8396">
            <v>807</v>
          </cell>
          <cell r="C8396" t="str">
            <v>623#807</v>
          </cell>
          <cell r="D8396">
            <v>7700</v>
          </cell>
          <cell r="E8396">
            <v>8</v>
          </cell>
          <cell r="F8396" t="str">
            <v>A</v>
          </cell>
          <cell r="G8396" t="str">
            <v>A</v>
          </cell>
          <cell r="H8396" t="str">
            <v/>
          </cell>
          <cell r="I8396" t="str">
            <v/>
          </cell>
          <cell r="J8396" t="str">
            <v/>
          </cell>
          <cell r="K8396" t="str">
            <v>Regional</v>
          </cell>
          <cell r="L8396" t="str">
            <v>De</v>
          </cell>
          <cell r="M8396" t="str">
            <v>De Havilland Canada DHC-8-300</v>
          </cell>
        </row>
        <row r="8397">
          <cell r="A8397">
            <v>21</v>
          </cell>
          <cell r="B8397">
            <v>807</v>
          </cell>
          <cell r="C8397" t="str">
            <v>21#807</v>
          </cell>
          <cell r="D8397">
            <v>7700</v>
          </cell>
          <cell r="E8397">
            <v>8</v>
          </cell>
          <cell r="F8397" t="str">
            <v>A</v>
          </cell>
          <cell r="G8397" t="str">
            <v>A</v>
          </cell>
          <cell r="H8397" t="str">
            <v/>
          </cell>
          <cell r="I8397" t="str">
            <v/>
          </cell>
          <cell r="J8397" t="str">
            <v/>
          </cell>
          <cell r="K8397" t="str">
            <v>Regional</v>
          </cell>
          <cell r="L8397" t="str">
            <v>De</v>
          </cell>
          <cell r="M8397" t="str">
            <v>De Havilland Canada DHC-8-400</v>
          </cell>
        </row>
        <row r="8398">
          <cell r="A8398">
            <v>624</v>
          </cell>
          <cell r="B8398">
            <v>807</v>
          </cell>
          <cell r="C8398" t="str">
            <v>624#807</v>
          </cell>
          <cell r="D8398">
            <v>7700</v>
          </cell>
          <cell r="E8398">
            <v>8</v>
          </cell>
          <cell r="F8398" t="str">
            <v>A</v>
          </cell>
          <cell r="G8398" t="str">
            <v>A</v>
          </cell>
          <cell r="H8398" t="str">
            <v/>
          </cell>
          <cell r="I8398" t="str">
            <v/>
          </cell>
          <cell r="J8398" t="str">
            <v/>
          </cell>
          <cell r="K8398" t="str">
            <v>Regional</v>
          </cell>
          <cell r="L8398" t="str">
            <v>Dornier</v>
          </cell>
          <cell r="M8398" t="str">
            <v>Dornier Do 328-100</v>
          </cell>
        </row>
        <row r="8399">
          <cell r="A8399">
            <v>613</v>
          </cell>
          <cell r="B8399">
            <v>807</v>
          </cell>
          <cell r="C8399" t="str">
            <v>613#807</v>
          </cell>
          <cell r="D8399">
            <v>7700</v>
          </cell>
          <cell r="E8399">
            <v>8</v>
          </cell>
          <cell r="F8399" t="str">
            <v>A</v>
          </cell>
          <cell r="G8399" t="str">
            <v>A</v>
          </cell>
          <cell r="H8399" t="str">
            <v/>
          </cell>
          <cell r="I8399" t="str">
            <v/>
          </cell>
          <cell r="J8399" t="str">
            <v/>
          </cell>
          <cell r="K8399" t="str">
            <v>Regional</v>
          </cell>
          <cell r="L8399" t="str">
            <v xml:space="preserve">Embraer </v>
          </cell>
          <cell r="M8399" t="str">
            <v>New Embraer turboprop</v>
          </cell>
        </row>
        <row r="8400">
          <cell r="A8400">
            <v>625</v>
          </cell>
          <cell r="B8400">
            <v>807</v>
          </cell>
          <cell r="C8400" t="str">
            <v>625#807</v>
          </cell>
          <cell r="D8400">
            <v>7700</v>
          </cell>
          <cell r="E8400">
            <v>8</v>
          </cell>
          <cell r="F8400" t="str">
            <v>A</v>
          </cell>
          <cell r="G8400" t="str">
            <v>A</v>
          </cell>
          <cell r="H8400" t="str">
            <v/>
          </cell>
          <cell r="I8400" t="str">
            <v/>
          </cell>
          <cell r="J8400" t="str">
            <v/>
          </cell>
          <cell r="K8400" t="str">
            <v>Regional</v>
          </cell>
          <cell r="L8400" t="str">
            <v>Xian</v>
          </cell>
          <cell r="M8400" t="str">
            <v>Xian MA60</v>
          </cell>
        </row>
        <row r="8401">
          <cell r="A8401">
            <v>226</v>
          </cell>
          <cell r="B8401">
            <v>807</v>
          </cell>
          <cell r="C8401" t="str">
            <v>226#807</v>
          </cell>
          <cell r="D8401">
            <v>7700</v>
          </cell>
          <cell r="E8401">
            <v>8</v>
          </cell>
          <cell r="F8401" t="str">
            <v>A</v>
          </cell>
          <cell r="G8401" t="str">
            <v>A</v>
          </cell>
          <cell r="H8401" t="str">
            <v/>
          </cell>
          <cell r="I8401" t="str">
            <v/>
          </cell>
          <cell r="J8401" t="str">
            <v/>
          </cell>
          <cell r="K8401" t="str">
            <v>Turbine GA</v>
          </cell>
          <cell r="L8401" t="str">
            <v>Canadair</v>
          </cell>
          <cell r="M8401" t="str">
            <v>Canadair CL-415</v>
          </cell>
        </row>
        <row r="8402">
          <cell r="A8402">
            <v>618</v>
          </cell>
          <cell r="B8402">
            <v>808</v>
          </cell>
          <cell r="C8402" t="str">
            <v>618#808</v>
          </cell>
          <cell r="D8402">
            <v>3037</v>
          </cell>
          <cell r="E8402">
            <v>2</v>
          </cell>
          <cell r="F8402" t="str">
            <v>A</v>
          </cell>
          <cell r="G8402" t="str">
            <v>A</v>
          </cell>
          <cell r="H8402" t="str">
            <v/>
          </cell>
          <cell r="I8402" t="str">
            <v/>
          </cell>
          <cell r="J8402" t="str">
            <v/>
          </cell>
          <cell r="K8402" t="str">
            <v>Regional</v>
          </cell>
          <cell r="L8402" t="str">
            <v>Bombardier</v>
          </cell>
          <cell r="M8402" t="str">
            <v>Bombardier CRJ200</v>
          </cell>
        </row>
        <row r="8403">
          <cell r="A8403">
            <v>220</v>
          </cell>
          <cell r="B8403">
            <v>808</v>
          </cell>
          <cell r="C8403" t="str">
            <v>220#808</v>
          </cell>
          <cell r="D8403">
            <v>3037</v>
          </cell>
          <cell r="E8403">
            <v>2</v>
          </cell>
          <cell r="F8403" t="str">
            <v>A</v>
          </cell>
          <cell r="G8403" t="str">
            <v>A</v>
          </cell>
          <cell r="H8403" t="str">
            <v/>
          </cell>
          <cell r="I8403" t="str">
            <v/>
          </cell>
          <cell r="J8403" t="str">
            <v/>
          </cell>
          <cell r="K8403" t="str">
            <v>Regional</v>
          </cell>
          <cell r="L8403" t="str">
            <v>Bombardier</v>
          </cell>
          <cell r="M8403" t="str">
            <v>Bombardier CRJ700-1000</v>
          </cell>
        </row>
        <row r="8404">
          <cell r="A8404">
            <v>218</v>
          </cell>
          <cell r="B8404">
            <v>808</v>
          </cell>
          <cell r="C8404" t="str">
            <v>218#808</v>
          </cell>
          <cell r="D8404">
            <v>3037</v>
          </cell>
          <cell r="E8404">
            <v>2</v>
          </cell>
          <cell r="F8404" t="str">
            <v>A</v>
          </cell>
          <cell r="G8404" t="str">
            <v>A</v>
          </cell>
          <cell r="H8404" t="str">
            <v/>
          </cell>
          <cell r="I8404" t="str">
            <v/>
          </cell>
          <cell r="J8404" t="str">
            <v/>
          </cell>
          <cell r="K8404" t="str">
            <v>Regional</v>
          </cell>
          <cell r="L8404" t="str">
            <v>Bombardier</v>
          </cell>
          <cell r="M8404" t="str">
            <v>Bombardier CRJ700-700</v>
          </cell>
        </row>
        <row r="8405">
          <cell r="A8405">
            <v>219</v>
          </cell>
          <cell r="B8405">
            <v>808</v>
          </cell>
          <cell r="C8405" t="str">
            <v>219#808</v>
          </cell>
          <cell r="D8405">
            <v>3037</v>
          </cell>
          <cell r="E8405">
            <v>2</v>
          </cell>
          <cell r="F8405" t="str">
            <v>A</v>
          </cell>
          <cell r="G8405" t="str">
            <v>A</v>
          </cell>
          <cell r="H8405" t="str">
            <v/>
          </cell>
          <cell r="I8405" t="str">
            <v/>
          </cell>
          <cell r="J8405" t="str">
            <v/>
          </cell>
          <cell r="K8405" t="str">
            <v>Regional</v>
          </cell>
          <cell r="L8405" t="str">
            <v>Bombardier</v>
          </cell>
          <cell r="M8405" t="str">
            <v>Bombardier CRJ700-900</v>
          </cell>
        </row>
        <row r="8406">
          <cell r="A8406">
            <v>27</v>
          </cell>
          <cell r="B8406">
            <v>808</v>
          </cell>
          <cell r="C8406" t="str">
            <v>27#808</v>
          </cell>
          <cell r="D8406">
            <v>3037</v>
          </cell>
          <cell r="E8406">
            <v>2</v>
          </cell>
          <cell r="F8406" t="str">
            <v>A</v>
          </cell>
          <cell r="G8406" t="str">
            <v>A</v>
          </cell>
          <cell r="H8406" t="str">
            <v/>
          </cell>
          <cell r="I8406" t="str">
            <v/>
          </cell>
          <cell r="J8406" t="str">
            <v/>
          </cell>
          <cell r="K8406" t="str">
            <v>Regional</v>
          </cell>
          <cell r="L8406" t="str">
            <v>Comac</v>
          </cell>
          <cell r="M8406" t="str">
            <v>Comac ARJ21</v>
          </cell>
        </row>
        <row r="8407">
          <cell r="A8407">
            <v>580</v>
          </cell>
          <cell r="B8407">
            <v>808</v>
          </cell>
          <cell r="C8407" t="str">
            <v>580#808</v>
          </cell>
          <cell r="D8407">
            <v>3037</v>
          </cell>
          <cell r="E8407">
            <v>2</v>
          </cell>
          <cell r="F8407" t="str">
            <v>A</v>
          </cell>
          <cell r="G8407" t="str">
            <v>A</v>
          </cell>
          <cell r="H8407" t="str">
            <v/>
          </cell>
          <cell r="I8407" t="str">
            <v/>
          </cell>
          <cell r="J8407" t="str">
            <v/>
          </cell>
          <cell r="K8407" t="str">
            <v>Regional</v>
          </cell>
          <cell r="L8407" t="str">
            <v>Embraer</v>
          </cell>
          <cell r="M8407" t="str">
            <v>Embraer E170</v>
          </cell>
        </row>
        <row r="8408">
          <cell r="A8408">
            <v>22</v>
          </cell>
          <cell r="B8408">
            <v>808</v>
          </cell>
          <cell r="C8408" t="str">
            <v>22#808</v>
          </cell>
          <cell r="D8408">
            <v>3037</v>
          </cell>
          <cell r="E8408">
            <v>2</v>
          </cell>
          <cell r="F8408" t="str">
            <v>A</v>
          </cell>
          <cell r="G8408" t="str">
            <v>A</v>
          </cell>
          <cell r="H8408" t="str">
            <v/>
          </cell>
          <cell r="I8408" t="str">
            <v/>
          </cell>
          <cell r="J8408" t="str">
            <v/>
          </cell>
          <cell r="K8408" t="str">
            <v>Regional</v>
          </cell>
          <cell r="L8408" t="str">
            <v>Embraer</v>
          </cell>
          <cell r="M8408" t="str">
            <v>Embraer E175</v>
          </cell>
        </row>
        <row r="8409">
          <cell r="A8409">
            <v>24</v>
          </cell>
          <cell r="B8409">
            <v>808</v>
          </cell>
          <cell r="C8409" t="str">
            <v>24#808</v>
          </cell>
          <cell r="D8409">
            <v>3037</v>
          </cell>
          <cell r="E8409">
            <v>2</v>
          </cell>
          <cell r="F8409" t="str">
            <v>A</v>
          </cell>
          <cell r="G8409" t="str">
            <v>A</v>
          </cell>
          <cell r="H8409" t="str">
            <v/>
          </cell>
          <cell r="I8409" t="str">
            <v/>
          </cell>
          <cell r="J8409" t="str">
            <v/>
          </cell>
          <cell r="K8409" t="str">
            <v>Regional</v>
          </cell>
          <cell r="L8409" t="str">
            <v>Embraer</v>
          </cell>
          <cell r="M8409" t="str">
            <v>Embraer E175-E2</v>
          </cell>
        </row>
        <row r="8410">
          <cell r="A8410">
            <v>23</v>
          </cell>
          <cell r="B8410">
            <v>808</v>
          </cell>
          <cell r="C8410" t="str">
            <v>23#808</v>
          </cell>
          <cell r="D8410">
            <v>3037</v>
          </cell>
          <cell r="E8410">
            <v>2</v>
          </cell>
          <cell r="F8410" t="str">
            <v>A</v>
          </cell>
          <cell r="G8410" t="str">
            <v>A</v>
          </cell>
          <cell r="H8410">
            <v>3000</v>
          </cell>
          <cell r="I8410">
            <v>1.2333333333333333E-2</v>
          </cell>
          <cell r="J8410" t="str">
            <v/>
          </cell>
          <cell r="K8410" t="str">
            <v>Regional</v>
          </cell>
          <cell r="L8410" t="str">
            <v>Embraer</v>
          </cell>
          <cell r="M8410" t="str">
            <v>Embraer E190</v>
          </cell>
        </row>
        <row r="8411">
          <cell r="A8411">
            <v>25</v>
          </cell>
          <cell r="B8411">
            <v>808</v>
          </cell>
          <cell r="C8411" t="str">
            <v>25#808</v>
          </cell>
          <cell r="D8411">
            <v>3037</v>
          </cell>
          <cell r="E8411">
            <v>2</v>
          </cell>
          <cell r="F8411" t="str">
            <v>A</v>
          </cell>
          <cell r="G8411" t="str">
            <v>A</v>
          </cell>
          <cell r="H8411" t="str">
            <v/>
          </cell>
          <cell r="I8411" t="str">
            <v/>
          </cell>
          <cell r="J8411" t="str">
            <v/>
          </cell>
          <cell r="K8411" t="str">
            <v>Regional</v>
          </cell>
          <cell r="L8411" t="str">
            <v>Embraer</v>
          </cell>
          <cell r="M8411" t="str">
            <v>Embraer E190-E2</v>
          </cell>
        </row>
        <row r="8412">
          <cell r="A8412">
            <v>558</v>
          </cell>
          <cell r="B8412">
            <v>808</v>
          </cell>
          <cell r="C8412" t="str">
            <v>558#808</v>
          </cell>
          <cell r="D8412">
            <v>3037</v>
          </cell>
          <cell r="E8412">
            <v>2</v>
          </cell>
          <cell r="F8412" t="str">
            <v>A</v>
          </cell>
          <cell r="G8412" t="str">
            <v>A</v>
          </cell>
          <cell r="H8412" t="str">
            <v/>
          </cell>
          <cell r="I8412" t="str">
            <v/>
          </cell>
          <cell r="J8412" t="str">
            <v/>
          </cell>
          <cell r="K8412" t="str">
            <v>Regional</v>
          </cell>
          <cell r="L8412" t="str">
            <v>Embraer</v>
          </cell>
          <cell r="M8412" t="str">
            <v>Embraer E195</v>
          </cell>
        </row>
        <row r="8413">
          <cell r="A8413">
            <v>559</v>
          </cell>
          <cell r="B8413">
            <v>808</v>
          </cell>
          <cell r="C8413" t="str">
            <v>559#808</v>
          </cell>
          <cell r="D8413">
            <v>3037</v>
          </cell>
          <cell r="E8413">
            <v>2</v>
          </cell>
          <cell r="F8413" t="str">
            <v>A</v>
          </cell>
          <cell r="G8413" t="str">
            <v>A</v>
          </cell>
          <cell r="H8413" t="str">
            <v/>
          </cell>
          <cell r="I8413" t="str">
            <v/>
          </cell>
          <cell r="J8413" t="str">
            <v/>
          </cell>
          <cell r="K8413" t="str">
            <v>Regional</v>
          </cell>
          <cell r="L8413" t="str">
            <v>Embraer</v>
          </cell>
          <cell r="M8413" t="str">
            <v>Embraer E195-E2</v>
          </cell>
        </row>
        <row r="8414">
          <cell r="A8414">
            <v>617</v>
          </cell>
          <cell r="B8414">
            <v>808</v>
          </cell>
          <cell r="C8414" t="str">
            <v>617#808</v>
          </cell>
          <cell r="D8414">
            <v>3037</v>
          </cell>
          <cell r="E8414">
            <v>2</v>
          </cell>
          <cell r="F8414" t="str">
            <v>A</v>
          </cell>
          <cell r="G8414" t="str">
            <v>A</v>
          </cell>
          <cell r="H8414" t="str">
            <v/>
          </cell>
          <cell r="I8414" t="str">
            <v/>
          </cell>
          <cell r="J8414" t="str">
            <v/>
          </cell>
          <cell r="K8414" t="str">
            <v>Regional</v>
          </cell>
          <cell r="L8414" t="str">
            <v>Embraer</v>
          </cell>
          <cell r="M8414" t="str">
            <v>Embraer ERJ 135/140/145</v>
          </cell>
        </row>
        <row r="8415">
          <cell r="A8415">
            <v>29</v>
          </cell>
          <cell r="B8415">
            <v>808</v>
          </cell>
          <cell r="C8415" t="str">
            <v>29#808</v>
          </cell>
          <cell r="D8415">
            <v>3037</v>
          </cell>
          <cell r="E8415">
            <v>2</v>
          </cell>
          <cell r="F8415" t="str">
            <v>A</v>
          </cell>
          <cell r="G8415" t="str">
            <v>A</v>
          </cell>
          <cell r="H8415" t="str">
            <v/>
          </cell>
          <cell r="I8415" t="str">
            <v/>
          </cell>
          <cell r="J8415" t="str">
            <v/>
          </cell>
          <cell r="K8415" t="str">
            <v>Regional</v>
          </cell>
          <cell r="L8415" t="str">
            <v>Sukhoi</v>
          </cell>
          <cell r="M8415" t="str">
            <v>Sukhoi Superjet 100</v>
          </cell>
        </row>
        <row r="8416">
          <cell r="A8416">
            <v>191</v>
          </cell>
          <cell r="B8416">
            <v>808</v>
          </cell>
          <cell r="C8416" t="str">
            <v>191#808</v>
          </cell>
          <cell r="D8416">
            <v>3037</v>
          </cell>
          <cell r="E8416">
            <v>2</v>
          </cell>
          <cell r="F8416" t="str">
            <v>A</v>
          </cell>
          <cell r="G8416" t="str">
            <v>A</v>
          </cell>
          <cell r="H8416" t="str">
            <v/>
          </cell>
          <cell r="I8416" t="str">
            <v/>
          </cell>
          <cell r="J8416" t="str">
            <v/>
          </cell>
          <cell r="K8416" t="str">
            <v>Regional</v>
          </cell>
          <cell r="L8416" t="str">
            <v>ATR</v>
          </cell>
          <cell r="M8416" t="str">
            <v>ATR 42</v>
          </cell>
        </row>
        <row r="8417">
          <cell r="A8417">
            <v>26</v>
          </cell>
          <cell r="B8417">
            <v>808</v>
          </cell>
          <cell r="C8417" t="str">
            <v>26#808</v>
          </cell>
          <cell r="D8417">
            <v>3037</v>
          </cell>
          <cell r="E8417">
            <v>2</v>
          </cell>
          <cell r="F8417" t="str">
            <v>A</v>
          </cell>
          <cell r="G8417" t="str">
            <v>A</v>
          </cell>
          <cell r="H8417" t="str">
            <v/>
          </cell>
          <cell r="I8417" t="str">
            <v/>
          </cell>
          <cell r="J8417" t="str">
            <v/>
          </cell>
          <cell r="K8417" t="str">
            <v>Regional</v>
          </cell>
          <cell r="L8417" t="str">
            <v>ATR</v>
          </cell>
          <cell r="M8417" t="str">
            <v>ATR 72</v>
          </cell>
        </row>
        <row r="8418">
          <cell r="A8418">
            <v>647</v>
          </cell>
          <cell r="B8418">
            <v>808</v>
          </cell>
          <cell r="C8418" t="str">
            <v>647#808</v>
          </cell>
          <cell r="D8418">
            <v>3037</v>
          </cell>
          <cell r="E8418">
            <v>2</v>
          </cell>
          <cell r="F8418" t="str">
            <v>A</v>
          </cell>
          <cell r="G8418" t="str">
            <v>A</v>
          </cell>
          <cell r="H8418" t="str">
            <v/>
          </cell>
          <cell r="I8418" t="str">
            <v/>
          </cell>
          <cell r="J8418" t="str">
            <v/>
          </cell>
          <cell r="K8418" t="str">
            <v>Regional</v>
          </cell>
          <cell r="L8418" t="str">
            <v>ATR</v>
          </cell>
          <cell r="M8418" t="str">
            <v>ATR 42/72X</v>
          </cell>
        </row>
        <row r="8419">
          <cell r="A8419">
            <v>616</v>
          </cell>
          <cell r="B8419">
            <v>808</v>
          </cell>
          <cell r="C8419" t="str">
            <v>616#808</v>
          </cell>
          <cell r="D8419">
            <v>3037</v>
          </cell>
          <cell r="E8419">
            <v>2</v>
          </cell>
          <cell r="F8419" t="str">
            <v>A</v>
          </cell>
          <cell r="G8419" t="str">
            <v>A</v>
          </cell>
          <cell r="H8419" t="str">
            <v/>
          </cell>
          <cell r="I8419" t="str">
            <v/>
          </cell>
          <cell r="J8419" t="str">
            <v/>
          </cell>
          <cell r="K8419" t="str">
            <v>Regional</v>
          </cell>
          <cell r="L8419" t="str">
            <v>AVIC</v>
          </cell>
          <cell r="M8419" t="str">
            <v>AVIC MA700</v>
          </cell>
        </row>
        <row r="8420">
          <cell r="A8420">
            <v>621</v>
          </cell>
          <cell r="B8420">
            <v>808</v>
          </cell>
          <cell r="C8420" t="str">
            <v>621#808</v>
          </cell>
          <cell r="D8420">
            <v>3037</v>
          </cell>
          <cell r="E8420">
            <v>2</v>
          </cell>
          <cell r="F8420" t="str">
            <v>A</v>
          </cell>
          <cell r="G8420" t="str">
            <v>A</v>
          </cell>
          <cell r="H8420" t="str">
            <v/>
          </cell>
          <cell r="I8420" t="str">
            <v/>
          </cell>
          <cell r="J8420" t="str">
            <v/>
          </cell>
          <cell r="K8420" t="str">
            <v>Regional</v>
          </cell>
          <cell r="L8420" t="str">
            <v>De</v>
          </cell>
          <cell r="M8420" t="str">
            <v>De Havilland Canada DHC-8-100</v>
          </cell>
        </row>
        <row r="8421">
          <cell r="A8421">
            <v>622</v>
          </cell>
          <cell r="B8421">
            <v>808</v>
          </cell>
          <cell r="C8421" t="str">
            <v>622#808</v>
          </cell>
          <cell r="D8421">
            <v>3037</v>
          </cell>
          <cell r="E8421">
            <v>2</v>
          </cell>
          <cell r="F8421" t="str">
            <v>A</v>
          </cell>
          <cell r="G8421" t="str">
            <v>A</v>
          </cell>
          <cell r="H8421" t="str">
            <v/>
          </cell>
          <cell r="I8421" t="str">
            <v/>
          </cell>
          <cell r="J8421" t="str">
            <v/>
          </cell>
          <cell r="K8421" t="str">
            <v>Regional</v>
          </cell>
          <cell r="L8421" t="str">
            <v>De</v>
          </cell>
          <cell r="M8421" t="str">
            <v>De Havilland Canada DHC-8-200</v>
          </cell>
        </row>
        <row r="8422">
          <cell r="A8422">
            <v>623</v>
          </cell>
          <cell r="B8422">
            <v>808</v>
          </cell>
          <cell r="C8422" t="str">
            <v>623#808</v>
          </cell>
          <cell r="D8422">
            <v>3037</v>
          </cell>
          <cell r="E8422">
            <v>2</v>
          </cell>
          <cell r="F8422" t="str">
            <v>A</v>
          </cell>
          <cell r="G8422" t="str">
            <v>A</v>
          </cell>
          <cell r="H8422" t="str">
            <v/>
          </cell>
          <cell r="I8422" t="str">
            <v/>
          </cell>
          <cell r="J8422" t="str">
            <v/>
          </cell>
          <cell r="K8422" t="str">
            <v>Regional</v>
          </cell>
          <cell r="L8422" t="str">
            <v>De</v>
          </cell>
          <cell r="M8422" t="str">
            <v>De Havilland Canada DHC-8-300</v>
          </cell>
        </row>
        <row r="8423">
          <cell r="A8423">
            <v>21</v>
          </cell>
          <cell r="B8423">
            <v>808</v>
          </cell>
          <cell r="C8423" t="str">
            <v>21#808</v>
          </cell>
          <cell r="D8423">
            <v>3037</v>
          </cell>
          <cell r="E8423">
            <v>2</v>
          </cell>
          <cell r="F8423" t="str">
            <v>A</v>
          </cell>
          <cell r="G8423" t="str">
            <v>A</v>
          </cell>
          <cell r="H8423" t="str">
            <v/>
          </cell>
          <cell r="I8423" t="str">
            <v/>
          </cell>
          <cell r="J8423" t="str">
            <v/>
          </cell>
          <cell r="K8423" t="str">
            <v>Regional</v>
          </cell>
          <cell r="L8423" t="str">
            <v>De</v>
          </cell>
          <cell r="M8423" t="str">
            <v>De Havilland Canada DHC-8-400</v>
          </cell>
        </row>
        <row r="8424">
          <cell r="A8424">
            <v>624</v>
          </cell>
          <cell r="B8424">
            <v>808</v>
          </cell>
          <cell r="C8424" t="str">
            <v>624#808</v>
          </cell>
          <cell r="D8424">
            <v>3037</v>
          </cell>
          <cell r="E8424">
            <v>2</v>
          </cell>
          <cell r="F8424" t="str">
            <v>A</v>
          </cell>
          <cell r="G8424" t="str">
            <v>A</v>
          </cell>
          <cell r="H8424" t="str">
            <v/>
          </cell>
          <cell r="I8424" t="str">
            <v/>
          </cell>
          <cell r="J8424" t="str">
            <v/>
          </cell>
          <cell r="K8424" t="str">
            <v>Regional</v>
          </cell>
          <cell r="L8424" t="str">
            <v>Dornier</v>
          </cell>
          <cell r="M8424" t="str">
            <v>Dornier Do 328-100</v>
          </cell>
        </row>
        <row r="8425">
          <cell r="A8425">
            <v>613</v>
          </cell>
          <cell r="B8425">
            <v>808</v>
          </cell>
          <cell r="C8425" t="str">
            <v>613#808</v>
          </cell>
          <cell r="D8425">
            <v>3037</v>
          </cell>
          <cell r="E8425">
            <v>2</v>
          </cell>
          <cell r="F8425" t="str">
            <v>A</v>
          </cell>
          <cell r="G8425" t="str">
            <v>A</v>
          </cell>
          <cell r="H8425" t="str">
            <v/>
          </cell>
          <cell r="I8425" t="str">
            <v/>
          </cell>
          <cell r="J8425" t="str">
            <v/>
          </cell>
          <cell r="K8425" t="str">
            <v>Regional</v>
          </cell>
          <cell r="L8425" t="str">
            <v xml:space="preserve">Embraer </v>
          </cell>
          <cell r="M8425" t="str">
            <v>New Embraer turboprop</v>
          </cell>
        </row>
        <row r="8426">
          <cell r="A8426">
            <v>625</v>
          </cell>
          <cell r="B8426">
            <v>808</v>
          </cell>
          <cell r="C8426" t="str">
            <v>625#808</v>
          </cell>
          <cell r="D8426">
            <v>3037</v>
          </cell>
          <cell r="E8426">
            <v>2</v>
          </cell>
          <cell r="F8426" t="str">
            <v>A</v>
          </cell>
          <cell r="G8426" t="str">
            <v>A</v>
          </cell>
          <cell r="H8426" t="str">
            <v/>
          </cell>
          <cell r="I8426" t="str">
            <v/>
          </cell>
          <cell r="J8426" t="str">
            <v/>
          </cell>
          <cell r="K8426" t="str">
            <v>Regional</v>
          </cell>
          <cell r="L8426" t="str">
            <v>Xian</v>
          </cell>
          <cell r="M8426" t="str">
            <v>Xian MA60</v>
          </cell>
        </row>
        <row r="8427">
          <cell r="A8427">
            <v>226</v>
          </cell>
          <cell r="B8427">
            <v>808</v>
          </cell>
          <cell r="C8427" t="str">
            <v>226#808</v>
          </cell>
          <cell r="D8427">
            <v>3037</v>
          </cell>
          <cell r="E8427">
            <v>2</v>
          </cell>
          <cell r="F8427" t="str">
            <v>A</v>
          </cell>
          <cell r="G8427" t="str">
            <v>A</v>
          </cell>
          <cell r="H8427" t="str">
            <v/>
          </cell>
          <cell r="I8427" t="str">
            <v/>
          </cell>
          <cell r="J8427" t="str">
            <v/>
          </cell>
          <cell r="K8427" t="str">
            <v>Turbine GA</v>
          </cell>
          <cell r="L8427" t="str">
            <v>Canadair</v>
          </cell>
          <cell r="M8427" t="str">
            <v>Canadair CL-415</v>
          </cell>
        </row>
        <row r="8428">
          <cell r="A8428">
            <v>618</v>
          </cell>
          <cell r="B8428">
            <v>809</v>
          </cell>
          <cell r="C8428" t="str">
            <v>618#809</v>
          </cell>
          <cell r="D8428">
            <v>34520</v>
          </cell>
          <cell r="E8428">
            <v>1</v>
          </cell>
          <cell r="F8428" t="str">
            <v>A</v>
          </cell>
          <cell r="G8428" t="str">
            <v>A</v>
          </cell>
          <cell r="H8428" t="str">
            <v/>
          </cell>
          <cell r="I8428" t="str">
            <v/>
          </cell>
          <cell r="J8428" t="str">
            <v/>
          </cell>
          <cell r="K8428" t="str">
            <v>Regional</v>
          </cell>
          <cell r="L8428" t="str">
            <v>Bombardier</v>
          </cell>
          <cell r="M8428" t="str">
            <v>Bombardier CRJ200</v>
          </cell>
        </row>
        <row r="8429">
          <cell r="A8429">
            <v>220</v>
          </cell>
          <cell r="B8429">
            <v>809</v>
          </cell>
          <cell r="C8429" t="str">
            <v>220#809</v>
          </cell>
          <cell r="D8429">
            <v>34520</v>
          </cell>
          <cell r="E8429">
            <v>1</v>
          </cell>
          <cell r="F8429" t="str">
            <v>A</v>
          </cell>
          <cell r="G8429" t="str">
            <v>A</v>
          </cell>
          <cell r="H8429" t="str">
            <v/>
          </cell>
          <cell r="I8429" t="str">
            <v/>
          </cell>
          <cell r="J8429" t="str">
            <v/>
          </cell>
          <cell r="K8429" t="str">
            <v>Regional</v>
          </cell>
          <cell r="L8429" t="str">
            <v>Bombardier</v>
          </cell>
          <cell r="M8429" t="str">
            <v>Bombardier CRJ700-1000</v>
          </cell>
        </row>
        <row r="8430">
          <cell r="A8430">
            <v>218</v>
          </cell>
          <cell r="B8430">
            <v>809</v>
          </cell>
          <cell r="C8430" t="str">
            <v>218#809</v>
          </cell>
          <cell r="D8430">
            <v>34520</v>
          </cell>
          <cell r="E8430">
            <v>1</v>
          </cell>
          <cell r="F8430" t="str">
            <v>A</v>
          </cell>
          <cell r="G8430" t="str">
            <v>A</v>
          </cell>
          <cell r="H8430" t="str">
            <v/>
          </cell>
          <cell r="I8430" t="str">
            <v/>
          </cell>
          <cell r="J8430" t="str">
            <v/>
          </cell>
          <cell r="K8430" t="str">
            <v>Regional</v>
          </cell>
          <cell r="L8430" t="str">
            <v>Bombardier</v>
          </cell>
          <cell r="M8430" t="str">
            <v>Bombardier CRJ700-700</v>
          </cell>
        </row>
        <row r="8431">
          <cell r="A8431">
            <v>219</v>
          </cell>
          <cell r="B8431">
            <v>809</v>
          </cell>
          <cell r="C8431" t="str">
            <v>219#809</v>
          </cell>
          <cell r="D8431">
            <v>34520</v>
          </cell>
          <cell r="E8431">
            <v>1</v>
          </cell>
          <cell r="F8431" t="str">
            <v>A</v>
          </cell>
          <cell r="G8431" t="str">
            <v>A</v>
          </cell>
          <cell r="H8431" t="str">
            <v/>
          </cell>
          <cell r="I8431" t="str">
            <v/>
          </cell>
          <cell r="J8431" t="str">
            <v/>
          </cell>
          <cell r="K8431" t="str">
            <v>Regional</v>
          </cell>
          <cell r="L8431" t="str">
            <v>Bombardier</v>
          </cell>
          <cell r="M8431" t="str">
            <v>Bombardier CRJ700-900</v>
          </cell>
        </row>
        <row r="8432">
          <cell r="A8432">
            <v>27</v>
          </cell>
          <cell r="B8432">
            <v>809</v>
          </cell>
          <cell r="C8432" t="str">
            <v>27#809</v>
          </cell>
          <cell r="D8432">
            <v>34520</v>
          </cell>
          <cell r="E8432">
            <v>1</v>
          </cell>
          <cell r="F8432" t="str">
            <v>A</v>
          </cell>
          <cell r="G8432" t="str">
            <v>A</v>
          </cell>
          <cell r="H8432" t="str">
            <v/>
          </cell>
          <cell r="I8432" t="str">
            <v/>
          </cell>
          <cell r="J8432" t="str">
            <v/>
          </cell>
          <cell r="K8432" t="str">
            <v>Regional</v>
          </cell>
          <cell r="L8432" t="str">
            <v>Comac</v>
          </cell>
          <cell r="M8432" t="str">
            <v>Comac ARJ21</v>
          </cell>
        </row>
        <row r="8433">
          <cell r="A8433">
            <v>580</v>
          </cell>
          <cell r="B8433">
            <v>809</v>
          </cell>
          <cell r="C8433" t="str">
            <v>580#809</v>
          </cell>
          <cell r="D8433">
            <v>34520</v>
          </cell>
          <cell r="E8433">
            <v>1</v>
          </cell>
          <cell r="F8433" t="str">
            <v>A</v>
          </cell>
          <cell r="G8433" t="str">
            <v>A</v>
          </cell>
          <cell r="H8433" t="str">
            <v/>
          </cell>
          <cell r="I8433" t="str">
            <v/>
          </cell>
          <cell r="J8433" t="str">
            <v/>
          </cell>
          <cell r="K8433" t="str">
            <v>Regional</v>
          </cell>
          <cell r="L8433" t="str">
            <v>Embraer</v>
          </cell>
          <cell r="M8433" t="str">
            <v>Embraer E170</v>
          </cell>
        </row>
        <row r="8434">
          <cell r="A8434">
            <v>22</v>
          </cell>
          <cell r="B8434">
            <v>809</v>
          </cell>
          <cell r="C8434" t="str">
            <v>22#809</v>
          </cell>
          <cell r="D8434">
            <v>34520</v>
          </cell>
          <cell r="E8434">
            <v>1</v>
          </cell>
          <cell r="F8434" t="str">
            <v>A</v>
          </cell>
          <cell r="G8434" t="str">
            <v>A</v>
          </cell>
          <cell r="H8434" t="str">
            <v/>
          </cell>
          <cell r="I8434" t="str">
            <v/>
          </cell>
          <cell r="J8434" t="str">
            <v/>
          </cell>
          <cell r="K8434" t="str">
            <v>Regional</v>
          </cell>
          <cell r="L8434" t="str">
            <v>Embraer</v>
          </cell>
          <cell r="M8434" t="str">
            <v>Embraer E175</v>
          </cell>
        </row>
        <row r="8435">
          <cell r="A8435">
            <v>24</v>
          </cell>
          <cell r="B8435">
            <v>809</v>
          </cell>
          <cell r="C8435" t="str">
            <v>24#809</v>
          </cell>
          <cell r="D8435">
            <v>34520</v>
          </cell>
          <cell r="E8435">
            <v>1</v>
          </cell>
          <cell r="F8435" t="str">
            <v>A</v>
          </cell>
          <cell r="G8435" t="str">
            <v>A</v>
          </cell>
          <cell r="H8435" t="str">
            <v/>
          </cell>
          <cell r="I8435" t="str">
            <v/>
          </cell>
          <cell r="J8435" t="str">
            <v/>
          </cell>
          <cell r="K8435" t="str">
            <v>Regional</v>
          </cell>
          <cell r="L8435" t="str">
            <v>Embraer</v>
          </cell>
          <cell r="M8435" t="str">
            <v>Embraer E175-E2</v>
          </cell>
        </row>
        <row r="8436">
          <cell r="A8436">
            <v>23</v>
          </cell>
          <cell r="B8436">
            <v>809</v>
          </cell>
          <cell r="C8436" t="str">
            <v>23#809</v>
          </cell>
          <cell r="D8436">
            <v>34520</v>
          </cell>
          <cell r="E8436">
            <v>1</v>
          </cell>
          <cell r="F8436" t="str">
            <v>A</v>
          </cell>
          <cell r="G8436" t="str">
            <v>A</v>
          </cell>
          <cell r="H8436">
            <v>30000</v>
          </cell>
          <cell r="I8436">
            <v>0.15066666666666667</v>
          </cell>
          <cell r="J8436" t="str">
            <v/>
          </cell>
          <cell r="K8436" t="str">
            <v>Regional</v>
          </cell>
          <cell r="L8436" t="str">
            <v>Embraer</v>
          </cell>
          <cell r="M8436" t="str">
            <v>Embraer E190</v>
          </cell>
        </row>
        <row r="8437">
          <cell r="A8437">
            <v>25</v>
          </cell>
          <cell r="B8437">
            <v>809</v>
          </cell>
          <cell r="C8437" t="str">
            <v>25#809</v>
          </cell>
          <cell r="D8437">
            <v>34520</v>
          </cell>
          <cell r="E8437">
            <v>1</v>
          </cell>
          <cell r="F8437" t="str">
            <v>A</v>
          </cell>
          <cell r="G8437" t="str">
            <v>A</v>
          </cell>
          <cell r="H8437" t="str">
            <v/>
          </cell>
          <cell r="I8437" t="str">
            <v/>
          </cell>
          <cell r="J8437" t="str">
            <v/>
          </cell>
          <cell r="K8437" t="str">
            <v>Regional</v>
          </cell>
          <cell r="L8437" t="str">
            <v>Embraer</v>
          </cell>
          <cell r="M8437" t="str">
            <v>Embraer E190-E2</v>
          </cell>
        </row>
        <row r="8438">
          <cell r="A8438">
            <v>558</v>
          </cell>
          <cell r="B8438">
            <v>809</v>
          </cell>
          <cell r="C8438" t="str">
            <v>558#809</v>
          </cell>
          <cell r="D8438">
            <v>34520</v>
          </cell>
          <cell r="E8438">
            <v>1</v>
          </cell>
          <cell r="F8438" t="str">
            <v>A</v>
          </cell>
          <cell r="G8438" t="str">
            <v>A</v>
          </cell>
          <cell r="H8438" t="str">
            <v/>
          </cell>
          <cell r="I8438" t="str">
            <v/>
          </cell>
          <cell r="J8438" t="str">
            <v/>
          </cell>
          <cell r="K8438" t="str">
            <v>Regional</v>
          </cell>
          <cell r="L8438" t="str">
            <v>Embraer</v>
          </cell>
          <cell r="M8438" t="str">
            <v>Embraer E195</v>
          </cell>
        </row>
        <row r="8439">
          <cell r="A8439">
            <v>559</v>
          </cell>
          <cell r="B8439">
            <v>809</v>
          </cell>
          <cell r="C8439" t="str">
            <v>559#809</v>
          </cell>
          <cell r="D8439">
            <v>34520</v>
          </cell>
          <cell r="E8439">
            <v>1</v>
          </cell>
          <cell r="F8439" t="str">
            <v>A</v>
          </cell>
          <cell r="G8439" t="str">
            <v>A</v>
          </cell>
          <cell r="H8439" t="str">
            <v/>
          </cell>
          <cell r="I8439" t="str">
            <v/>
          </cell>
          <cell r="J8439" t="str">
            <v/>
          </cell>
          <cell r="K8439" t="str">
            <v>Regional</v>
          </cell>
          <cell r="L8439" t="str">
            <v>Embraer</v>
          </cell>
          <cell r="M8439" t="str">
            <v>Embraer E195-E2</v>
          </cell>
        </row>
        <row r="8440">
          <cell r="A8440">
            <v>617</v>
          </cell>
          <cell r="B8440">
            <v>809</v>
          </cell>
          <cell r="C8440" t="str">
            <v>617#809</v>
          </cell>
          <cell r="D8440">
            <v>34520</v>
          </cell>
          <cell r="E8440">
            <v>1</v>
          </cell>
          <cell r="F8440" t="str">
            <v>A</v>
          </cell>
          <cell r="G8440" t="str">
            <v>A</v>
          </cell>
          <cell r="H8440" t="str">
            <v/>
          </cell>
          <cell r="I8440" t="str">
            <v/>
          </cell>
          <cell r="J8440" t="str">
            <v/>
          </cell>
          <cell r="K8440" t="str">
            <v>Regional</v>
          </cell>
          <cell r="L8440" t="str">
            <v>Embraer</v>
          </cell>
          <cell r="M8440" t="str">
            <v>Embraer ERJ 135/140/145</v>
          </cell>
        </row>
        <row r="8441">
          <cell r="A8441">
            <v>29</v>
          </cell>
          <cell r="B8441">
            <v>809</v>
          </cell>
          <cell r="C8441" t="str">
            <v>29#809</v>
          </cell>
          <cell r="D8441">
            <v>34520</v>
          </cell>
          <cell r="E8441">
            <v>1</v>
          </cell>
          <cell r="F8441" t="str">
            <v>A</v>
          </cell>
          <cell r="G8441" t="str">
            <v>A</v>
          </cell>
          <cell r="H8441" t="str">
            <v/>
          </cell>
          <cell r="I8441" t="str">
            <v/>
          </cell>
          <cell r="J8441" t="str">
            <v/>
          </cell>
          <cell r="K8441" t="str">
            <v>Regional</v>
          </cell>
          <cell r="L8441" t="str">
            <v>Sukhoi</v>
          </cell>
          <cell r="M8441" t="str">
            <v>Sukhoi Superjet 100</v>
          </cell>
        </row>
        <row r="8442">
          <cell r="A8442">
            <v>191</v>
          </cell>
          <cell r="B8442">
            <v>809</v>
          </cell>
          <cell r="C8442" t="str">
            <v>191#809</v>
          </cell>
          <cell r="D8442">
            <v>34520</v>
          </cell>
          <cell r="E8442">
            <v>1</v>
          </cell>
          <cell r="F8442" t="str">
            <v>A</v>
          </cell>
          <cell r="G8442" t="str">
            <v>A</v>
          </cell>
          <cell r="H8442" t="str">
            <v/>
          </cell>
          <cell r="I8442" t="str">
            <v/>
          </cell>
          <cell r="J8442" t="str">
            <v/>
          </cell>
          <cell r="K8442" t="str">
            <v>Regional</v>
          </cell>
          <cell r="L8442" t="str">
            <v>ATR</v>
          </cell>
          <cell r="M8442" t="str">
            <v>ATR 42</v>
          </cell>
        </row>
        <row r="8443">
          <cell r="A8443">
            <v>26</v>
          </cell>
          <cell r="B8443">
            <v>809</v>
          </cell>
          <cell r="C8443" t="str">
            <v>26#809</v>
          </cell>
          <cell r="D8443">
            <v>34520</v>
          </cell>
          <cell r="E8443">
            <v>1</v>
          </cell>
          <cell r="F8443" t="str">
            <v>A</v>
          </cell>
          <cell r="G8443" t="str">
            <v>A</v>
          </cell>
          <cell r="H8443" t="str">
            <v/>
          </cell>
          <cell r="I8443" t="str">
            <v/>
          </cell>
          <cell r="J8443" t="str">
            <v/>
          </cell>
          <cell r="K8443" t="str">
            <v>Regional</v>
          </cell>
          <cell r="L8443" t="str">
            <v>ATR</v>
          </cell>
          <cell r="M8443" t="str">
            <v>ATR 72</v>
          </cell>
        </row>
        <row r="8444">
          <cell r="A8444">
            <v>647</v>
          </cell>
          <cell r="B8444">
            <v>809</v>
          </cell>
          <cell r="C8444" t="str">
            <v>647#809</v>
          </cell>
          <cell r="D8444">
            <v>34520</v>
          </cell>
          <cell r="E8444">
            <v>1</v>
          </cell>
          <cell r="F8444" t="str">
            <v>A</v>
          </cell>
          <cell r="G8444" t="str">
            <v>A</v>
          </cell>
          <cell r="H8444" t="str">
            <v/>
          </cell>
          <cell r="I8444" t="str">
            <v/>
          </cell>
          <cell r="J8444" t="str">
            <v/>
          </cell>
          <cell r="K8444" t="str">
            <v>Regional</v>
          </cell>
          <cell r="L8444" t="str">
            <v>ATR</v>
          </cell>
          <cell r="M8444" t="str">
            <v>ATR 42/72X</v>
          </cell>
        </row>
        <row r="8445">
          <cell r="A8445">
            <v>616</v>
          </cell>
          <cell r="B8445">
            <v>809</v>
          </cell>
          <cell r="C8445" t="str">
            <v>616#809</v>
          </cell>
          <cell r="D8445">
            <v>34520</v>
          </cell>
          <cell r="E8445">
            <v>1</v>
          </cell>
          <cell r="F8445" t="str">
            <v>A</v>
          </cell>
          <cell r="G8445" t="str">
            <v>A</v>
          </cell>
          <cell r="H8445" t="str">
            <v/>
          </cell>
          <cell r="I8445" t="str">
            <v/>
          </cell>
          <cell r="J8445" t="str">
            <v/>
          </cell>
          <cell r="K8445" t="str">
            <v>Regional</v>
          </cell>
          <cell r="L8445" t="str">
            <v>AVIC</v>
          </cell>
          <cell r="M8445" t="str">
            <v>AVIC MA700</v>
          </cell>
        </row>
        <row r="8446">
          <cell r="A8446">
            <v>621</v>
          </cell>
          <cell r="B8446">
            <v>809</v>
          </cell>
          <cell r="C8446" t="str">
            <v>621#809</v>
          </cell>
          <cell r="D8446">
            <v>34520</v>
          </cell>
          <cell r="E8446">
            <v>1</v>
          </cell>
          <cell r="F8446" t="str">
            <v>A</v>
          </cell>
          <cell r="G8446" t="str">
            <v>A</v>
          </cell>
          <cell r="H8446" t="str">
            <v/>
          </cell>
          <cell r="I8446" t="str">
            <v/>
          </cell>
          <cell r="J8446" t="str">
            <v/>
          </cell>
          <cell r="K8446" t="str">
            <v>Regional</v>
          </cell>
          <cell r="L8446" t="str">
            <v>De</v>
          </cell>
          <cell r="M8446" t="str">
            <v>De Havilland Canada DHC-8-100</v>
          </cell>
        </row>
        <row r="8447">
          <cell r="A8447">
            <v>622</v>
          </cell>
          <cell r="B8447">
            <v>809</v>
          </cell>
          <cell r="C8447" t="str">
            <v>622#809</v>
          </cell>
          <cell r="D8447">
            <v>34520</v>
          </cell>
          <cell r="E8447">
            <v>1</v>
          </cell>
          <cell r="F8447" t="str">
            <v>A</v>
          </cell>
          <cell r="G8447" t="str">
            <v>A</v>
          </cell>
          <cell r="H8447" t="str">
            <v/>
          </cell>
          <cell r="I8447" t="str">
            <v/>
          </cell>
          <cell r="J8447" t="str">
            <v/>
          </cell>
          <cell r="K8447" t="str">
            <v>Regional</v>
          </cell>
          <cell r="L8447" t="str">
            <v>De</v>
          </cell>
          <cell r="M8447" t="str">
            <v>De Havilland Canada DHC-8-200</v>
          </cell>
        </row>
        <row r="8448">
          <cell r="A8448">
            <v>623</v>
          </cell>
          <cell r="B8448">
            <v>809</v>
          </cell>
          <cell r="C8448" t="str">
            <v>623#809</v>
          </cell>
          <cell r="D8448">
            <v>34520</v>
          </cell>
          <cell r="E8448">
            <v>1</v>
          </cell>
          <cell r="F8448" t="str">
            <v>A</v>
          </cell>
          <cell r="G8448" t="str">
            <v>A</v>
          </cell>
          <cell r="H8448" t="str">
            <v/>
          </cell>
          <cell r="I8448" t="str">
            <v/>
          </cell>
          <cell r="J8448" t="str">
            <v/>
          </cell>
          <cell r="K8448" t="str">
            <v>Regional</v>
          </cell>
          <cell r="L8448" t="str">
            <v>De</v>
          </cell>
          <cell r="M8448" t="str">
            <v>De Havilland Canada DHC-8-300</v>
          </cell>
        </row>
        <row r="8449">
          <cell r="A8449">
            <v>21</v>
          </cell>
          <cell r="B8449">
            <v>809</v>
          </cell>
          <cell r="C8449" t="str">
            <v>21#809</v>
          </cell>
          <cell r="D8449">
            <v>34520</v>
          </cell>
          <cell r="E8449">
            <v>1</v>
          </cell>
          <cell r="F8449" t="str">
            <v>A</v>
          </cell>
          <cell r="G8449" t="str">
            <v>A</v>
          </cell>
          <cell r="H8449" t="str">
            <v/>
          </cell>
          <cell r="I8449" t="str">
            <v/>
          </cell>
          <cell r="J8449" t="str">
            <v/>
          </cell>
          <cell r="K8449" t="str">
            <v>Regional</v>
          </cell>
          <cell r="L8449" t="str">
            <v>De</v>
          </cell>
          <cell r="M8449" t="str">
            <v>De Havilland Canada DHC-8-400</v>
          </cell>
        </row>
        <row r="8450">
          <cell r="A8450">
            <v>624</v>
          </cell>
          <cell r="B8450">
            <v>809</v>
          </cell>
          <cell r="C8450" t="str">
            <v>624#809</v>
          </cell>
          <cell r="D8450">
            <v>34520</v>
          </cell>
          <cell r="E8450">
            <v>1</v>
          </cell>
          <cell r="F8450" t="str">
            <v>A</v>
          </cell>
          <cell r="G8450" t="str">
            <v>A</v>
          </cell>
          <cell r="H8450" t="str">
            <v/>
          </cell>
          <cell r="I8450" t="str">
            <v/>
          </cell>
          <cell r="J8450" t="str">
            <v/>
          </cell>
          <cell r="K8450" t="str">
            <v>Regional</v>
          </cell>
          <cell r="L8450" t="str">
            <v>Dornier</v>
          </cell>
          <cell r="M8450" t="str">
            <v>Dornier Do 328-100</v>
          </cell>
        </row>
        <row r="8451">
          <cell r="A8451">
            <v>613</v>
          </cell>
          <cell r="B8451">
            <v>809</v>
          </cell>
          <cell r="C8451" t="str">
            <v>613#809</v>
          </cell>
          <cell r="D8451">
            <v>34520</v>
          </cell>
          <cell r="E8451">
            <v>1</v>
          </cell>
          <cell r="F8451" t="str">
            <v>A</v>
          </cell>
          <cell r="G8451" t="str">
            <v>A</v>
          </cell>
          <cell r="H8451" t="str">
            <v/>
          </cell>
          <cell r="I8451" t="str">
            <v/>
          </cell>
          <cell r="J8451" t="str">
            <v/>
          </cell>
          <cell r="K8451" t="str">
            <v>Regional</v>
          </cell>
          <cell r="L8451" t="str">
            <v xml:space="preserve">Embraer </v>
          </cell>
          <cell r="M8451" t="str">
            <v>New Embraer turboprop</v>
          </cell>
        </row>
        <row r="8452">
          <cell r="A8452">
            <v>625</v>
          </cell>
          <cell r="B8452">
            <v>809</v>
          </cell>
          <cell r="C8452" t="str">
            <v>625#809</v>
          </cell>
          <cell r="D8452">
            <v>34520</v>
          </cell>
          <cell r="E8452">
            <v>1</v>
          </cell>
          <cell r="F8452" t="str">
            <v>A</v>
          </cell>
          <cell r="G8452" t="str">
            <v>A</v>
          </cell>
          <cell r="H8452" t="str">
            <v/>
          </cell>
          <cell r="I8452" t="str">
            <v/>
          </cell>
          <cell r="J8452" t="str">
            <v/>
          </cell>
          <cell r="K8452" t="str">
            <v>Regional</v>
          </cell>
          <cell r="L8452" t="str">
            <v>Xian</v>
          </cell>
          <cell r="M8452" t="str">
            <v>Xian MA60</v>
          </cell>
        </row>
        <row r="8453">
          <cell r="A8453">
            <v>226</v>
          </cell>
          <cell r="B8453">
            <v>809</v>
          </cell>
          <cell r="C8453" t="str">
            <v>226#809</v>
          </cell>
          <cell r="D8453">
            <v>34520</v>
          </cell>
          <cell r="E8453">
            <v>1</v>
          </cell>
          <cell r="F8453" t="str">
            <v>A</v>
          </cell>
          <cell r="G8453" t="str">
            <v>A</v>
          </cell>
          <cell r="H8453" t="str">
            <v/>
          </cell>
          <cell r="I8453" t="str">
            <v/>
          </cell>
          <cell r="J8453" t="str">
            <v/>
          </cell>
          <cell r="K8453" t="str">
            <v>Turbine GA</v>
          </cell>
          <cell r="L8453" t="str">
            <v>Canadair</v>
          </cell>
          <cell r="M8453" t="str">
            <v>Canadair CL-415</v>
          </cell>
        </row>
        <row r="8454">
          <cell r="A8454">
            <v>618</v>
          </cell>
          <cell r="B8454">
            <v>810</v>
          </cell>
          <cell r="C8454" t="str">
            <v>618#810</v>
          </cell>
          <cell r="D8454">
            <v>25303</v>
          </cell>
          <cell r="E8454">
            <v>1</v>
          </cell>
          <cell r="F8454" t="str">
            <v>A</v>
          </cell>
          <cell r="G8454" t="str">
            <v>A</v>
          </cell>
          <cell r="H8454" t="str">
            <v/>
          </cell>
          <cell r="I8454" t="str">
            <v/>
          </cell>
          <cell r="J8454" t="str">
            <v/>
          </cell>
          <cell r="K8454" t="str">
            <v>Regional</v>
          </cell>
          <cell r="L8454" t="str">
            <v>Bombardier</v>
          </cell>
          <cell r="M8454" t="str">
            <v>Bombardier CRJ200</v>
          </cell>
        </row>
        <row r="8455">
          <cell r="A8455">
            <v>220</v>
          </cell>
          <cell r="B8455">
            <v>810</v>
          </cell>
          <cell r="C8455" t="str">
            <v>220#810</v>
          </cell>
          <cell r="D8455">
            <v>25303</v>
          </cell>
          <cell r="E8455">
            <v>1</v>
          </cell>
          <cell r="F8455" t="str">
            <v>A</v>
          </cell>
          <cell r="G8455" t="str">
            <v>A</v>
          </cell>
          <cell r="H8455" t="str">
            <v/>
          </cell>
          <cell r="I8455" t="str">
            <v/>
          </cell>
          <cell r="J8455" t="str">
            <v/>
          </cell>
          <cell r="K8455" t="str">
            <v>Regional</v>
          </cell>
          <cell r="L8455" t="str">
            <v>Bombardier</v>
          </cell>
          <cell r="M8455" t="str">
            <v>Bombardier CRJ700-1000</v>
          </cell>
        </row>
        <row r="8456">
          <cell r="A8456">
            <v>218</v>
          </cell>
          <cell r="B8456">
            <v>810</v>
          </cell>
          <cell r="C8456" t="str">
            <v>218#810</v>
          </cell>
          <cell r="D8456">
            <v>25303</v>
          </cell>
          <cell r="E8456">
            <v>1</v>
          </cell>
          <cell r="F8456" t="str">
            <v>A</v>
          </cell>
          <cell r="G8456" t="str">
            <v>A</v>
          </cell>
          <cell r="H8456" t="str">
            <v/>
          </cell>
          <cell r="I8456" t="str">
            <v/>
          </cell>
          <cell r="J8456" t="str">
            <v/>
          </cell>
          <cell r="K8456" t="str">
            <v>Regional</v>
          </cell>
          <cell r="L8456" t="str">
            <v>Bombardier</v>
          </cell>
          <cell r="M8456" t="str">
            <v>Bombardier CRJ700-700</v>
          </cell>
        </row>
        <row r="8457">
          <cell r="A8457">
            <v>219</v>
          </cell>
          <cell r="B8457">
            <v>810</v>
          </cell>
          <cell r="C8457" t="str">
            <v>219#810</v>
          </cell>
          <cell r="D8457">
            <v>25303</v>
          </cell>
          <cell r="E8457">
            <v>1</v>
          </cell>
          <cell r="F8457" t="str">
            <v>A</v>
          </cell>
          <cell r="G8457" t="str">
            <v>A</v>
          </cell>
          <cell r="H8457" t="str">
            <v/>
          </cell>
          <cell r="I8457" t="str">
            <v/>
          </cell>
          <cell r="J8457" t="str">
            <v/>
          </cell>
          <cell r="K8457" t="str">
            <v>Regional</v>
          </cell>
          <cell r="L8457" t="str">
            <v>Bombardier</v>
          </cell>
          <cell r="M8457" t="str">
            <v>Bombardier CRJ700-900</v>
          </cell>
        </row>
        <row r="8458">
          <cell r="A8458">
            <v>27</v>
          </cell>
          <cell r="B8458">
            <v>810</v>
          </cell>
          <cell r="C8458" t="str">
            <v>27#810</v>
          </cell>
          <cell r="D8458">
            <v>25303</v>
          </cell>
          <cell r="E8458">
            <v>1</v>
          </cell>
          <cell r="F8458" t="str">
            <v>A</v>
          </cell>
          <cell r="G8458" t="str">
            <v>A</v>
          </cell>
          <cell r="H8458" t="str">
            <v/>
          </cell>
          <cell r="I8458" t="str">
            <v/>
          </cell>
          <cell r="J8458" t="str">
            <v/>
          </cell>
          <cell r="K8458" t="str">
            <v>Regional</v>
          </cell>
          <cell r="L8458" t="str">
            <v>Comac</v>
          </cell>
          <cell r="M8458" t="str">
            <v>Comac ARJ21</v>
          </cell>
        </row>
        <row r="8459">
          <cell r="A8459">
            <v>580</v>
          </cell>
          <cell r="B8459">
            <v>810</v>
          </cell>
          <cell r="C8459" t="str">
            <v>580#810</v>
          </cell>
          <cell r="D8459">
            <v>25303</v>
          </cell>
          <cell r="E8459">
            <v>1</v>
          </cell>
          <cell r="F8459" t="str">
            <v>A</v>
          </cell>
          <cell r="G8459" t="str">
            <v>A</v>
          </cell>
          <cell r="H8459" t="str">
            <v/>
          </cell>
          <cell r="I8459" t="str">
            <v/>
          </cell>
          <cell r="J8459" t="str">
            <v/>
          </cell>
          <cell r="K8459" t="str">
            <v>Regional</v>
          </cell>
          <cell r="L8459" t="str">
            <v>Embraer</v>
          </cell>
          <cell r="M8459" t="str">
            <v>Embraer E170</v>
          </cell>
        </row>
        <row r="8460">
          <cell r="A8460">
            <v>22</v>
          </cell>
          <cell r="B8460">
            <v>810</v>
          </cell>
          <cell r="C8460" t="str">
            <v>22#810</v>
          </cell>
          <cell r="D8460">
            <v>25303</v>
          </cell>
          <cell r="E8460">
            <v>1</v>
          </cell>
          <cell r="F8460" t="str">
            <v>A</v>
          </cell>
          <cell r="G8460" t="str">
            <v>A</v>
          </cell>
          <cell r="H8460" t="str">
            <v/>
          </cell>
          <cell r="I8460" t="str">
            <v/>
          </cell>
          <cell r="J8460" t="str">
            <v/>
          </cell>
          <cell r="K8460" t="str">
            <v>Regional</v>
          </cell>
          <cell r="L8460" t="str">
            <v>Embraer</v>
          </cell>
          <cell r="M8460" t="str">
            <v>Embraer E175</v>
          </cell>
        </row>
        <row r="8461">
          <cell r="A8461">
            <v>24</v>
          </cell>
          <cell r="B8461">
            <v>810</v>
          </cell>
          <cell r="C8461" t="str">
            <v>24#810</v>
          </cell>
          <cell r="D8461">
            <v>25303</v>
          </cell>
          <cell r="E8461">
            <v>1</v>
          </cell>
          <cell r="F8461" t="str">
            <v>A</v>
          </cell>
          <cell r="G8461" t="str">
            <v>A</v>
          </cell>
          <cell r="H8461" t="str">
            <v/>
          </cell>
          <cell r="I8461" t="str">
            <v/>
          </cell>
          <cell r="J8461" t="str">
            <v/>
          </cell>
          <cell r="K8461" t="str">
            <v>Regional</v>
          </cell>
          <cell r="L8461" t="str">
            <v>Embraer</v>
          </cell>
          <cell r="M8461" t="str">
            <v>Embraer E175-E2</v>
          </cell>
        </row>
        <row r="8462">
          <cell r="A8462">
            <v>23</v>
          </cell>
          <cell r="B8462">
            <v>810</v>
          </cell>
          <cell r="C8462" t="str">
            <v>23#810</v>
          </cell>
          <cell r="D8462">
            <v>25303</v>
          </cell>
          <cell r="E8462">
            <v>1</v>
          </cell>
          <cell r="F8462" t="str">
            <v>A</v>
          </cell>
          <cell r="G8462" t="str">
            <v>A</v>
          </cell>
          <cell r="H8462">
            <v>25000</v>
          </cell>
          <cell r="I8462">
            <v>1.2120000000000001E-2</v>
          </cell>
          <cell r="J8462" t="str">
            <v/>
          </cell>
          <cell r="K8462" t="str">
            <v>Regional</v>
          </cell>
          <cell r="L8462" t="str">
            <v>Embraer</v>
          </cell>
          <cell r="M8462" t="str">
            <v>Embraer E190</v>
          </cell>
        </row>
        <row r="8463">
          <cell r="A8463">
            <v>25</v>
          </cell>
          <cell r="B8463">
            <v>810</v>
          </cell>
          <cell r="C8463" t="str">
            <v>25#810</v>
          </cell>
          <cell r="D8463">
            <v>25303</v>
          </cell>
          <cell r="E8463">
            <v>1</v>
          </cell>
          <cell r="F8463" t="str">
            <v>A</v>
          </cell>
          <cell r="G8463" t="str">
            <v>A</v>
          </cell>
          <cell r="H8463" t="str">
            <v/>
          </cell>
          <cell r="I8463" t="str">
            <v/>
          </cell>
          <cell r="J8463" t="str">
            <v/>
          </cell>
          <cell r="K8463" t="str">
            <v>Regional</v>
          </cell>
          <cell r="L8463" t="str">
            <v>Embraer</v>
          </cell>
          <cell r="M8463" t="str">
            <v>Embraer E190-E2</v>
          </cell>
        </row>
        <row r="8464">
          <cell r="A8464">
            <v>558</v>
          </cell>
          <cell r="B8464">
            <v>810</v>
          </cell>
          <cell r="C8464" t="str">
            <v>558#810</v>
          </cell>
          <cell r="D8464">
            <v>25303</v>
          </cell>
          <cell r="E8464">
            <v>1</v>
          </cell>
          <cell r="F8464" t="str">
            <v>A</v>
          </cell>
          <cell r="G8464" t="str">
            <v>A</v>
          </cell>
          <cell r="H8464" t="str">
            <v/>
          </cell>
          <cell r="I8464" t="str">
            <v/>
          </cell>
          <cell r="J8464" t="str">
            <v/>
          </cell>
          <cell r="K8464" t="str">
            <v>Regional</v>
          </cell>
          <cell r="L8464" t="str">
            <v>Embraer</v>
          </cell>
          <cell r="M8464" t="str">
            <v>Embraer E195</v>
          </cell>
        </row>
        <row r="8465">
          <cell r="A8465">
            <v>559</v>
          </cell>
          <cell r="B8465">
            <v>810</v>
          </cell>
          <cell r="C8465" t="str">
            <v>559#810</v>
          </cell>
          <cell r="D8465">
            <v>25303</v>
          </cell>
          <cell r="E8465">
            <v>1</v>
          </cell>
          <cell r="F8465" t="str">
            <v>A</v>
          </cell>
          <cell r="G8465" t="str">
            <v>A</v>
          </cell>
          <cell r="H8465" t="str">
            <v/>
          </cell>
          <cell r="I8465" t="str">
            <v/>
          </cell>
          <cell r="J8465" t="str">
            <v/>
          </cell>
          <cell r="K8465" t="str">
            <v>Regional</v>
          </cell>
          <cell r="L8465" t="str">
            <v>Embraer</v>
          </cell>
          <cell r="M8465" t="str">
            <v>Embraer E195-E2</v>
          </cell>
        </row>
        <row r="8466">
          <cell r="A8466">
            <v>617</v>
          </cell>
          <cell r="B8466">
            <v>810</v>
          </cell>
          <cell r="C8466" t="str">
            <v>617#810</v>
          </cell>
          <cell r="D8466">
            <v>25303</v>
          </cell>
          <cell r="E8466">
            <v>1</v>
          </cell>
          <cell r="F8466" t="str">
            <v>A</v>
          </cell>
          <cell r="G8466" t="str">
            <v>A</v>
          </cell>
          <cell r="H8466" t="str">
            <v/>
          </cell>
          <cell r="I8466" t="str">
            <v/>
          </cell>
          <cell r="J8466" t="str">
            <v/>
          </cell>
          <cell r="K8466" t="str">
            <v>Regional</v>
          </cell>
          <cell r="L8466" t="str">
            <v>Embraer</v>
          </cell>
          <cell r="M8466" t="str">
            <v>Embraer ERJ 135/140/145</v>
          </cell>
        </row>
        <row r="8467">
          <cell r="A8467">
            <v>29</v>
          </cell>
          <cell r="B8467">
            <v>810</v>
          </cell>
          <cell r="C8467" t="str">
            <v>29#810</v>
          </cell>
          <cell r="D8467">
            <v>25303</v>
          </cell>
          <cell r="E8467">
            <v>1</v>
          </cell>
          <cell r="F8467" t="str">
            <v>A</v>
          </cell>
          <cell r="G8467" t="str">
            <v>A</v>
          </cell>
          <cell r="H8467" t="str">
            <v/>
          </cell>
          <cell r="I8467" t="str">
            <v/>
          </cell>
          <cell r="J8467" t="str">
            <v/>
          </cell>
          <cell r="K8467" t="str">
            <v>Regional</v>
          </cell>
          <cell r="L8467" t="str">
            <v>Sukhoi</v>
          </cell>
          <cell r="M8467" t="str">
            <v>Sukhoi Superjet 100</v>
          </cell>
        </row>
        <row r="8468">
          <cell r="A8468">
            <v>191</v>
          </cell>
          <cell r="B8468">
            <v>810</v>
          </cell>
          <cell r="C8468" t="str">
            <v>191#810</v>
          </cell>
          <cell r="D8468">
            <v>25303</v>
          </cell>
          <cell r="E8468">
            <v>1</v>
          </cell>
          <cell r="F8468" t="str">
            <v>A</v>
          </cell>
          <cell r="G8468" t="str">
            <v>A</v>
          </cell>
          <cell r="H8468" t="str">
            <v/>
          </cell>
          <cell r="I8468" t="str">
            <v/>
          </cell>
          <cell r="J8468" t="str">
            <v/>
          </cell>
          <cell r="K8468" t="str">
            <v>Regional</v>
          </cell>
          <cell r="L8468" t="str">
            <v>ATR</v>
          </cell>
          <cell r="M8468" t="str">
            <v>ATR 42</v>
          </cell>
        </row>
        <row r="8469">
          <cell r="A8469">
            <v>26</v>
          </cell>
          <cell r="B8469">
            <v>810</v>
          </cell>
          <cell r="C8469" t="str">
            <v>26#810</v>
          </cell>
          <cell r="D8469">
            <v>25303</v>
          </cell>
          <cell r="E8469">
            <v>1</v>
          </cell>
          <cell r="F8469" t="str">
            <v>A</v>
          </cell>
          <cell r="G8469" t="str">
            <v>A</v>
          </cell>
          <cell r="H8469" t="str">
            <v/>
          </cell>
          <cell r="I8469" t="str">
            <v/>
          </cell>
          <cell r="J8469" t="str">
            <v/>
          </cell>
          <cell r="K8469" t="str">
            <v>Regional</v>
          </cell>
          <cell r="L8469" t="str">
            <v>ATR</v>
          </cell>
          <cell r="M8469" t="str">
            <v>ATR 72</v>
          </cell>
        </row>
        <row r="8470">
          <cell r="A8470">
            <v>647</v>
          </cell>
          <cell r="B8470">
            <v>810</v>
          </cell>
          <cell r="C8470" t="str">
            <v>647#810</v>
          </cell>
          <cell r="D8470">
            <v>25303</v>
          </cell>
          <cell r="E8470">
            <v>1</v>
          </cell>
          <cell r="F8470" t="str">
            <v>A</v>
          </cell>
          <cell r="G8470" t="str">
            <v>A</v>
          </cell>
          <cell r="H8470" t="str">
            <v/>
          </cell>
          <cell r="I8470" t="str">
            <v/>
          </cell>
          <cell r="J8470" t="str">
            <v/>
          </cell>
          <cell r="K8470" t="str">
            <v>Regional</v>
          </cell>
          <cell r="L8470" t="str">
            <v>ATR</v>
          </cell>
          <cell r="M8470" t="str">
            <v>ATR 42/72X</v>
          </cell>
        </row>
        <row r="8471">
          <cell r="A8471">
            <v>616</v>
          </cell>
          <cell r="B8471">
            <v>810</v>
          </cell>
          <cell r="C8471" t="str">
            <v>616#810</v>
          </cell>
          <cell r="D8471">
            <v>25303</v>
          </cell>
          <cell r="E8471">
            <v>1</v>
          </cell>
          <cell r="F8471" t="str">
            <v>A</v>
          </cell>
          <cell r="G8471" t="str">
            <v>A</v>
          </cell>
          <cell r="H8471" t="str">
            <v/>
          </cell>
          <cell r="I8471" t="str">
            <v/>
          </cell>
          <cell r="J8471" t="str">
            <v/>
          </cell>
          <cell r="K8471" t="str">
            <v>Regional</v>
          </cell>
          <cell r="L8471" t="str">
            <v>AVIC</v>
          </cell>
          <cell r="M8471" t="str">
            <v>AVIC MA700</v>
          </cell>
        </row>
        <row r="8472">
          <cell r="A8472">
            <v>621</v>
          </cell>
          <cell r="B8472">
            <v>810</v>
          </cell>
          <cell r="C8472" t="str">
            <v>621#810</v>
          </cell>
          <cell r="D8472">
            <v>25303</v>
          </cell>
          <cell r="E8472">
            <v>1</v>
          </cell>
          <cell r="F8472" t="str">
            <v>A</v>
          </cell>
          <cell r="G8472" t="str">
            <v>A</v>
          </cell>
          <cell r="H8472" t="str">
            <v/>
          </cell>
          <cell r="I8472" t="str">
            <v/>
          </cell>
          <cell r="J8472" t="str">
            <v/>
          </cell>
          <cell r="K8472" t="str">
            <v>Regional</v>
          </cell>
          <cell r="L8472" t="str">
            <v>De</v>
          </cell>
          <cell r="M8472" t="str">
            <v>De Havilland Canada DHC-8-100</v>
          </cell>
        </row>
        <row r="8473">
          <cell r="A8473">
            <v>622</v>
          </cell>
          <cell r="B8473">
            <v>810</v>
          </cell>
          <cell r="C8473" t="str">
            <v>622#810</v>
          </cell>
          <cell r="D8473">
            <v>25303</v>
          </cell>
          <cell r="E8473">
            <v>1</v>
          </cell>
          <cell r="F8473" t="str">
            <v>A</v>
          </cell>
          <cell r="G8473" t="str">
            <v>A</v>
          </cell>
          <cell r="H8473" t="str">
            <v/>
          </cell>
          <cell r="I8473" t="str">
            <v/>
          </cell>
          <cell r="J8473" t="str">
            <v/>
          </cell>
          <cell r="K8473" t="str">
            <v>Regional</v>
          </cell>
          <cell r="L8473" t="str">
            <v>De</v>
          </cell>
          <cell r="M8473" t="str">
            <v>De Havilland Canada DHC-8-200</v>
          </cell>
        </row>
        <row r="8474">
          <cell r="A8474">
            <v>623</v>
          </cell>
          <cell r="B8474">
            <v>810</v>
          </cell>
          <cell r="C8474" t="str">
            <v>623#810</v>
          </cell>
          <cell r="D8474">
            <v>25303</v>
          </cell>
          <cell r="E8474">
            <v>1</v>
          </cell>
          <cell r="F8474" t="str">
            <v>A</v>
          </cell>
          <cell r="G8474" t="str">
            <v>A</v>
          </cell>
          <cell r="H8474" t="str">
            <v/>
          </cell>
          <cell r="I8474" t="str">
            <v/>
          </cell>
          <cell r="J8474" t="str">
            <v/>
          </cell>
          <cell r="K8474" t="str">
            <v>Regional</v>
          </cell>
          <cell r="L8474" t="str">
            <v>De</v>
          </cell>
          <cell r="M8474" t="str">
            <v>De Havilland Canada DHC-8-300</v>
          </cell>
        </row>
        <row r="8475">
          <cell r="A8475">
            <v>21</v>
          </cell>
          <cell r="B8475">
            <v>810</v>
          </cell>
          <cell r="C8475" t="str">
            <v>21#810</v>
          </cell>
          <cell r="D8475">
            <v>25303</v>
          </cell>
          <cell r="E8475">
            <v>1</v>
          </cell>
          <cell r="F8475" t="str">
            <v>A</v>
          </cell>
          <cell r="G8475" t="str">
            <v>A</v>
          </cell>
          <cell r="H8475" t="str">
            <v/>
          </cell>
          <cell r="I8475" t="str">
            <v/>
          </cell>
          <cell r="J8475" t="str">
            <v/>
          </cell>
          <cell r="K8475" t="str">
            <v>Regional</v>
          </cell>
          <cell r="L8475" t="str">
            <v>De</v>
          </cell>
          <cell r="M8475" t="str">
            <v>De Havilland Canada DHC-8-400</v>
          </cell>
        </row>
        <row r="8476">
          <cell r="A8476">
            <v>624</v>
          </cell>
          <cell r="B8476">
            <v>810</v>
          </cell>
          <cell r="C8476" t="str">
            <v>624#810</v>
          </cell>
          <cell r="D8476">
            <v>25303</v>
          </cell>
          <cell r="E8476">
            <v>1</v>
          </cell>
          <cell r="F8476" t="str">
            <v>A</v>
          </cell>
          <cell r="G8476" t="str">
            <v>A</v>
          </cell>
          <cell r="H8476" t="str">
            <v/>
          </cell>
          <cell r="I8476" t="str">
            <v/>
          </cell>
          <cell r="J8476" t="str">
            <v/>
          </cell>
          <cell r="K8476" t="str">
            <v>Regional</v>
          </cell>
          <cell r="L8476" t="str">
            <v>Dornier</v>
          </cell>
          <cell r="M8476" t="str">
            <v>Dornier Do 328-100</v>
          </cell>
        </row>
        <row r="8477">
          <cell r="A8477">
            <v>613</v>
          </cell>
          <cell r="B8477">
            <v>810</v>
          </cell>
          <cell r="C8477" t="str">
            <v>613#810</v>
          </cell>
          <cell r="D8477">
            <v>25303</v>
          </cell>
          <cell r="E8477">
            <v>1</v>
          </cell>
          <cell r="F8477" t="str">
            <v>A</v>
          </cell>
          <cell r="G8477" t="str">
            <v>A</v>
          </cell>
          <cell r="H8477" t="str">
            <v/>
          </cell>
          <cell r="I8477" t="str">
            <v/>
          </cell>
          <cell r="J8477" t="str">
            <v/>
          </cell>
          <cell r="K8477" t="str">
            <v>Regional</v>
          </cell>
          <cell r="L8477" t="str">
            <v xml:space="preserve">Embraer </v>
          </cell>
          <cell r="M8477" t="str">
            <v>New Embraer turboprop</v>
          </cell>
        </row>
        <row r="8478">
          <cell r="A8478">
            <v>625</v>
          </cell>
          <cell r="B8478">
            <v>810</v>
          </cell>
          <cell r="C8478" t="str">
            <v>625#810</v>
          </cell>
          <cell r="D8478">
            <v>25303</v>
          </cell>
          <cell r="E8478">
            <v>1</v>
          </cell>
          <cell r="F8478" t="str">
            <v>A</v>
          </cell>
          <cell r="G8478" t="str">
            <v>A</v>
          </cell>
          <cell r="H8478" t="str">
            <v/>
          </cell>
          <cell r="I8478" t="str">
            <v/>
          </cell>
          <cell r="J8478" t="str">
            <v/>
          </cell>
          <cell r="K8478" t="str">
            <v>Regional</v>
          </cell>
          <cell r="L8478" t="str">
            <v>Xian</v>
          </cell>
          <cell r="M8478" t="str">
            <v>Xian MA60</v>
          </cell>
        </row>
        <row r="8479">
          <cell r="A8479">
            <v>226</v>
          </cell>
          <cell r="B8479">
            <v>810</v>
          </cell>
          <cell r="C8479" t="str">
            <v>226#810</v>
          </cell>
          <cell r="D8479">
            <v>25303</v>
          </cell>
          <cell r="E8479">
            <v>1</v>
          </cell>
          <cell r="F8479" t="str">
            <v>A</v>
          </cell>
          <cell r="G8479" t="str">
            <v>A</v>
          </cell>
          <cell r="H8479" t="str">
            <v/>
          </cell>
          <cell r="I8479" t="str">
            <v/>
          </cell>
          <cell r="J8479" t="str">
            <v/>
          </cell>
          <cell r="K8479" t="str">
            <v>Turbine GA</v>
          </cell>
          <cell r="L8479" t="str">
            <v>Canadair</v>
          </cell>
          <cell r="M8479" t="str">
            <v>Canadair CL-415</v>
          </cell>
        </row>
        <row r="8480">
          <cell r="A8480">
            <v>550</v>
          </cell>
          <cell r="B8480">
            <v>811</v>
          </cell>
          <cell r="C8480" t="str">
            <v>550#811</v>
          </cell>
          <cell r="D8480">
            <v>10628</v>
          </cell>
          <cell r="E8480">
            <v>6</v>
          </cell>
          <cell r="F8480" t="str">
            <v>A</v>
          </cell>
          <cell r="G8480" t="str">
            <v>A</v>
          </cell>
          <cell r="H8480" t="str">
            <v/>
          </cell>
          <cell r="I8480" t="str">
            <v/>
          </cell>
          <cell r="J8480" t="str">
            <v/>
          </cell>
          <cell r="K8480" t="str">
            <v>Business Jet</v>
          </cell>
          <cell r="L8480" t="str">
            <v>Cirrus</v>
          </cell>
          <cell r="M8480" t="str">
            <v>Cirrus Vision Jet SF50</v>
          </cell>
        </row>
        <row r="8481">
          <cell r="A8481">
            <v>41</v>
          </cell>
          <cell r="B8481">
            <v>811</v>
          </cell>
          <cell r="C8481" t="str">
            <v>41#811</v>
          </cell>
          <cell r="D8481">
            <v>10628</v>
          </cell>
          <cell r="E8481">
            <v>6</v>
          </cell>
          <cell r="F8481" t="str">
            <v>A</v>
          </cell>
          <cell r="G8481" t="str">
            <v>A</v>
          </cell>
          <cell r="H8481" t="str">
            <v/>
          </cell>
          <cell r="I8481" t="str">
            <v/>
          </cell>
          <cell r="J8481" t="str">
            <v/>
          </cell>
          <cell r="K8481" t="str">
            <v>Business Jet</v>
          </cell>
          <cell r="L8481" t="str">
            <v>Cessna</v>
          </cell>
          <cell r="M8481" t="str">
            <v>Cessna Citation M2</v>
          </cell>
        </row>
        <row r="8482">
          <cell r="A8482">
            <v>44</v>
          </cell>
          <cell r="B8482">
            <v>811</v>
          </cell>
          <cell r="C8482" t="str">
            <v>44#811</v>
          </cell>
          <cell r="D8482">
            <v>10628</v>
          </cell>
          <cell r="E8482">
            <v>6</v>
          </cell>
          <cell r="F8482" t="str">
            <v>A</v>
          </cell>
          <cell r="G8482" t="str">
            <v>A</v>
          </cell>
          <cell r="H8482" t="str">
            <v/>
          </cell>
          <cell r="I8482" t="str">
            <v/>
          </cell>
          <cell r="J8482" t="str">
            <v/>
          </cell>
          <cell r="K8482" t="str">
            <v>Business Jet</v>
          </cell>
          <cell r="L8482" t="str">
            <v>Cessna</v>
          </cell>
          <cell r="M8482" t="str">
            <v>Cessna Citation Mustang</v>
          </cell>
        </row>
        <row r="8483">
          <cell r="A8483">
            <v>70</v>
          </cell>
          <cell r="B8483">
            <v>811</v>
          </cell>
          <cell r="C8483" t="str">
            <v>70#811</v>
          </cell>
          <cell r="D8483">
            <v>10628</v>
          </cell>
          <cell r="E8483">
            <v>6</v>
          </cell>
          <cell r="F8483" t="str">
            <v>A</v>
          </cell>
          <cell r="G8483" t="str">
            <v>A</v>
          </cell>
          <cell r="H8483" t="str">
            <v/>
          </cell>
          <cell r="I8483" t="str">
            <v/>
          </cell>
          <cell r="J8483" t="str">
            <v/>
          </cell>
          <cell r="K8483" t="str">
            <v>Business Jet</v>
          </cell>
          <cell r="L8483" t="str">
            <v>Eclipse</v>
          </cell>
          <cell r="M8483" t="str">
            <v>Eclipse 550</v>
          </cell>
        </row>
        <row r="8484">
          <cell r="A8484">
            <v>590</v>
          </cell>
          <cell r="B8484">
            <v>811</v>
          </cell>
          <cell r="C8484" t="str">
            <v>590#811</v>
          </cell>
          <cell r="D8484">
            <v>10628</v>
          </cell>
          <cell r="E8484">
            <v>6</v>
          </cell>
          <cell r="F8484" t="str">
            <v>A</v>
          </cell>
          <cell r="G8484" t="str">
            <v>A</v>
          </cell>
          <cell r="H8484" t="str">
            <v/>
          </cell>
          <cell r="I8484" t="str">
            <v/>
          </cell>
          <cell r="J8484" t="str">
            <v/>
          </cell>
          <cell r="K8484" t="str">
            <v>Business Jet</v>
          </cell>
          <cell r="L8484" t="str">
            <v>Honda</v>
          </cell>
          <cell r="M8484" t="str">
            <v>Honda HA-2600 HondaJet</v>
          </cell>
        </row>
        <row r="8485">
          <cell r="A8485">
            <v>66</v>
          </cell>
          <cell r="B8485">
            <v>811</v>
          </cell>
          <cell r="C8485" t="str">
            <v>66#811</v>
          </cell>
          <cell r="D8485">
            <v>10628</v>
          </cell>
          <cell r="E8485">
            <v>6</v>
          </cell>
          <cell r="F8485" t="str">
            <v>A</v>
          </cell>
          <cell r="G8485" t="str">
            <v>A</v>
          </cell>
          <cell r="H8485" t="str">
            <v/>
          </cell>
          <cell r="I8485" t="str">
            <v/>
          </cell>
          <cell r="J8485" t="str">
            <v/>
          </cell>
          <cell r="K8485" t="str">
            <v>Business Jet</v>
          </cell>
          <cell r="L8485" t="str">
            <v>Honda</v>
          </cell>
          <cell r="M8485" t="str">
            <v>Honda HA-420 HondaJet</v>
          </cell>
        </row>
        <row r="8486">
          <cell r="A8486">
            <v>180</v>
          </cell>
          <cell r="B8486">
            <v>811</v>
          </cell>
          <cell r="C8486" t="str">
            <v>180#811</v>
          </cell>
          <cell r="D8486">
            <v>10628</v>
          </cell>
          <cell r="E8486">
            <v>6</v>
          </cell>
          <cell r="F8486" t="str">
            <v>A</v>
          </cell>
          <cell r="G8486" t="str">
            <v>A</v>
          </cell>
          <cell r="H8486" t="str">
            <v/>
          </cell>
          <cell r="I8486" t="str">
            <v/>
          </cell>
          <cell r="J8486" t="str">
            <v/>
          </cell>
          <cell r="K8486" t="str">
            <v>Business Jet</v>
          </cell>
          <cell r="L8486" t="str">
            <v>Nextant Aerospace</v>
          </cell>
          <cell r="M8486" t="str">
            <v>Nextant Aerospace - Nextant 400XT Aircraft</v>
          </cell>
        </row>
        <row r="8487">
          <cell r="A8487">
            <v>55</v>
          </cell>
          <cell r="B8487">
            <v>811</v>
          </cell>
          <cell r="C8487" t="str">
            <v>55#811</v>
          </cell>
          <cell r="D8487">
            <v>10628</v>
          </cell>
          <cell r="E8487">
            <v>6</v>
          </cell>
          <cell r="F8487" t="str">
            <v>A</v>
          </cell>
          <cell r="G8487" t="str">
            <v>A</v>
          </cell>
          <cell r="H8487" t="str">
            <v/>
          </cell>
          <cell r="I8487" t="str">
            <v/>
          </cell>
          <cell r="J8487" t="str">
            <v/>
          </cell>
          <cell r="K8487" t="str">
            <v>Business Jet</v>
          </cell>
          <cell r="L8487" t="str">
            <v>Embraer</v>
          </cell>
          <cell r="M8487" t="str">
            <v>Embraer Phenom 100</v>
          </cell>
        </row>
        <row r="8488">
          <cell r="A8488">
            <v>30</v>
          </cell>
          <cell r="B8488">
            <v>811</v>
          </cell>
          <cell r="C8488" t="str">
            <v>30#811</v>
          </cell>
          <cell r="D8488">
            <v>20728</v>
          </cell>
          <cell r="E8488">
            <v>6</v>
          </cell>
          <cell r="F8488" t="str">
            <v>B</v>
          </cell>
          <cell r="G8488" t="str">
            <v>B (195% A) [$10,628]</v>
          </cell>
          <cell r="H8488" t="str">
            <v/>
          </cell>
          <cell r="I8488" t="str">
            <v/>
          </cell>
          <cell r="J8488" t="str">
            <v/>
          </cell>
          <cell r="K8488" t="str">
            <v>Business Jet</v>
          </cell>
          <cell r="L8488" t="str">
            <v>Hawker</v>
          </cell>
          <cell r="M8488" t="str">
            <v>Hawker 400</v>
          </cell>
        </row>
        <row r="8489">
          <cell r="A8489">
            <v>56</v>
          </cell>
          <cell r="B8489">
            <v>811</v>
          </cell>
          <cell r="C8489" t="str">
            <v>56#811</v>
          </cell>
          <cell r="D8489">
            <v>20728</v>
          </cell>
          <cell r="E8489">
            <v>6</v>
          </cell>
          <cell r="F8489" t="str">
            <v>B</v>
          </cell>
          <cell r="G8489" t="str">
            <v>B (195% A) [$10,628]</v>
          </cell>
          <cell r="H8489" t="str">
            <v/>
          </cell>
          <cell r="I8489" t="str">
            <v/>
          </cell>
          <cell r="J8489" t="str">
            <v/>
          </cell>
          <cell r="K8489" t="str">
            <v>Business Jet</v>
          </cell>
          <cell r="L8489" t="str">
            <v>Embraer</v>
          </cell>
          <cell r="M8489" t="str">
            <v>Embraer Phenom 300</v>
          </cell>
        </row>
        <row r="8490">
          <cell r="A8490">
            <v>641</v>
          </cell>
          <cell r="B8490">
            <v>811</v>
          </cell>
          <cell r="C8490" t="str">
            <v>641#811</v>
          </cell>
          <cell r="D8490">
            <v>20728</v>
          </cell>
          <cell r="E8490">
            <v>6</v>
          </cell>
          <cell r="F8490" t="str">
            <v>B</v>
          </cell>
          <cell r="G8490" t="str">
            <v>B (195% A) [$10,628]</v>
          </cell>
          <cell r="H8490" t="str">
            <v/>
          </cell>
          <cell r="I8490" t="str">
            <v/>
          </cell>
          <cell r="J8490" t="str">
            <v/>
          </cell>
          <cell r="K8490" t="str">
            <v>Business Jet</v>
          </cell>
          <cell r="L8490" t="str">
            <v>Embraer</v>
          </cell>
          <cell r="M8490" t="str">
            <v>Embraer Phenom 300X</v>
          </cell>
        </row>
        <row r="8491">
          <cell r="A8491">
            <v>42</v>
          </cell>
          <cell r="B8491">
            <v>811</v>
          </cell>
          <cell r="C8491" t="str">
            <v>42#811</v>
          </cell>
          <cell r="D8491">
            <v>20728</v>
          </cell>
          <cell r="E8491">
            <v>6</v>
          </cell>
          <cell r="F8491" t="str">
            <v>B</v>
          </cell>
          <cell r="G8491" t="str">
            <v>B (195% A) [$10,628]</v>
          </cell>
          <cell r="H8491" t="str">
            <v/>
          </cell>
          <cell r="I8491" t="str">
            <v/>
          </cell>
          <cell r="J8491" t="str">
            <v/>
          </cell>
          <cell r="K8491" t="str">
            <v>Business Jet</v>
          </cell>
          <cell r="L8491" t="str">
            <v>Cessna</v>
          </cell>
          <cell r="M8491" t="str">
            <v>Cessna Citation CJ3</v>
          </cell>
        </row>
        <row r="8492">
          <cell r="A8492">
            <v>43</v>
          </cell>
          <cell r="B8492">
            <v>811</v>
          </cell>
          <cell r="C8492" t="str">
            <v>43#811</v>
          </cell>
          <cell r="D8492">
            <v>20728</v>
          </cell>
          <cell r="E8492">
            <v>6</v>
          </cell>
          <cell r="F8492" t="str">
            <v>B</v>
          </cell>
          <cell r="G8492" t="str">
            <v>B (195% A) [$10,628]</v>
          </cell>
          <cell r="H8492" t="str">
            <v/>
          </cell>
          <cell r="I8492" t="str">
            <v/>
          </cell>
          <cell r="J8492" t="str">
            <v/>
          </cell>
          <cell r="K8492" t="str">
            <v>Business Jet</v>
          </cell>
          <cell r="L8492" t="str">
            <v>Cessna</v>
          </cell>
          <cell r="M8492" t="str">
            <v>Cessna Citation CJ4</v>
          </cell>
        </row>
        <row r="8493">
          <cell r="A8493">
            <v>39</v>
          </cell>
          <cell r="B8493">
            <v>811</v>
          </cell>
          <cell r="C8493" t="str">
            <v>39#811</v>
          </cell>
          <cell r="D8493">
            <v>20728</v>
          </cell>
          <cell r="E8493">
            <v>6</v>
          </cell>
          <cell r="F8493" t="str">
            <v>B</v>
          </cell>
          <cell r="G8493" t="str">
            <v>B (195% A) [$10,628]</v>
          </cell>
          <cell r="H8493" t="str">
            <v/>
          </cell>
          <cell r="I8493" t="str">
            <v/>
          </cell>
          <cell r="J8493" t="str">
            <v/>
          </cell>
          <cell r="K8493" t="str">
            <v>Business Jet</v>
          </cell>
          <cell r="L8493" t="str">
            <v>Cessna</v>
          </cell>
          <cell r="M8493" t="str">
            <v>Cessna Citation Encore</v>
          </cell>
        </row>
        <row r="8494">
          <cell r="A8494">
            <v>34</v>
          </cell>
          <cell r="B8494">
            <v>811</v>
          </cell>
          <cell r="C8494" t="str">
            <v>34#811</v>
          </cell>
          <cell r="D8494">
            <v>32388</v>
          </cell>
          <cell r="E8494">
            <v>6</v>
          </cell>
          <cell r="F8494" t="str">
            <v>C</v>
          </cell>
          <cell r="G8494" t="str">
            <v>C</v>
          </cell>
          <cell r="H8494" t="str">
            <v/>
          </cell>
          <cell r="I8494" t="str">
            <v/>
          </cell>
          <cell r="J8494" t="str">
            <v/>
          </cell>
          <cell r="K8494" t="str">
            <v>Business Jet</v>
          </cell>
          <cell r="L8494" t="str">
            <v>Bombardier</v>
          </cell>
          <cell r="M8494" t="str">
            <v>Bombardier Challenger 300/350</v>
          </cell>
        </row>
        <row r="8495">
          <cell r="A8495">
            <v>649</v>
          </cell>
          <cell r="B8495">
            <v>811</v>
          </cell>
          <cell r="C8495" t="str">
            <v>649#811</v>
          </cell>
          <cell r="D8495">
            <v>32388</v>
          </cell>
          <cell r="E8495">
            <v>6</v>
          </cell>
          <cell r="F8495" t="str">
            <v>C</v>
          </cell>
          <cell r="G8495" t="str">
            <v>C</v>
          </cell>
          <cell r="H8495" t="str">
            <v/>
          </cell>
          <cell r="I8495" t="str">
            <v/>
          </cell>
          <cell r="J8495" t="str">
            <v/>
          </cell>
          <cell r="K8495" t="str">
            <v>Business Jet</v>
          </cell>
          <cell r="L8495" t="str">
            <v>Bombardier</v>
          </cell>
          <cell r="M8495" t="str">
            <v>Bombardier Challenger 3500</v>
          </cell>
        </row>
        <row r="8496">
          <cell r="A8496">
            <v>46</v>
          </cell>
          <cell r="B8496">
            <v>811</v>
          </cell>
          <cell r="C8496" t="str">
            <v>46#811</v>
          </cell>
          <cell r="D8496">
            <v>32388</v>
          </cell>
          <cell r="E8496">
            <v>6</v>
          </cell>
          <cell r="F8496" t="str">
            <v>C</v>
          </cell>
          <cell r="G8496" t="str">
            <v>C</v>
          </cell>
          <cell r="H8496" t="str">
            <v/>
          </cell>
          <cell r="I8496" t="str">
            <v/>
          </cell>
          <cell r="J8496" t="str">
            <v/>
          </cell>
          <cell r="K8496" t="str">
            <v>Business Jet</v>
          </cell>
          <cell r="L8496" t="str">
            <v>Cessna</v>
          </cell>
          <cell r="M8496" t="str">
            <v>Cessna Citation Latitude</v>
          </cell>
        </row>
        <row r="8497">
          <cell r="A8497">
            <v>45</v>
          </cell>
          <cell r="B8497">
            <v>811</v>
          </cell>
          <cell r="C8497" t="str">
            <v>45#811</v>
          </cell>
          <cell r="D8497">
            <v>32388</v>
          </cell>
          <cell r="E8497">
            <v>6</v>
          </cell>
          <cell r="F8497" t="str">
            <v>C</v>
          </cell>
          <cell r="G8497" t="str">
            <v>C</v>
          </cell>
          <cell r="H8497" t="str">
            <v/>
          </cell>
          <cell r="I8497" t="str">
            <v/>
          </cell>
          <cell r="J8497" t="str">
            <v/>
          </cell>
          <cell r="K8497" t="str">
            <v>Business Jet</v>
          </cell>
          <cell r="L8497" t="str">
            <v>Cessna</v>
          </cell>
          <cell r="M8497" t="str">
            <v>Cessna Citation Sovereign</v>
          </cell>
        </row>
        <row r="8498">
          <cell r="A8498">
            <v>49</v>
          </cell>
          <cell r="B8498">
            <v>811</v>
          </cell>
          <cell r="C8498" t="str">
            <v>49#811</v>
          </cell>
          <cell r="D8498">
            <v>32388</v>
          </cell>
          <cell r="E8498">
            <v>6</v>
          </cell>
          <cell r="F8498" t="str">
            <v>C</v>
          </cell>
          <cell r="G8498" t="str">
            <v>C</v>
          </cell>
          <cell r="H8498" t="str">
            <v/>
          </cell>
          <cell r="I8498" t="str">
            <v/>
          </cell>
          <cell r="J8498" t="str">
            <v/>
          </cell>
          <cell r="K8498" t="str">
            <v>Business Jet</v>
          </cell>
          <cell r="L8498" t="str">
            <v>Cessna</v>
          </cell>
          <cell r="M8498" t="str">
            <v>Cessna Citation X</v>
          </cell>
        </row>
        <row r="8499">
          <cell r="A8499">
            <v>40</v>
          </cell>
          <cell r="B8499">
            <v>811</v>
          </cell>
          <cell r="C8499" t="str">
            <v>40#811</v>
          </cell>
          <cell r="D8499">
            <v>32388</v>
          </cell>
          <cell r="E8499">
            <v>6</v>
          </cell>
          <cell r="F8499" t="str">
            <v>C</v>
          </cell>
          <cell r="G8499" t="str">
            <v>C</v>
          </cell>
          <cell r="H8499" t="str">
            <v/>
          </cell>
          <cell r="I8499" t="str">
            <v/>
          </cell>
          <cell r="J8499" t="str">
            <v/>
          </cell>
          <cell r="K8499" t="str">
            <v>Business Jet</v>
          </cell>
          <cell r="L8499" t="str">
            <v>Cessna</v>
          </cell>
          <cell r="M8499" t="str">
            <v>Cessna Citation XLS</v>
          </cell>
        </row>
        <row r="8500">
          <cell r="A8500">
            <v>53</v>
          </cell>
          <cell r="B8500">
            <v>811</v>
          </cell>
          <cell r="C8500" t="str">
            <v>53#811</v>
          </cell>
          <cell r="D8500">
            <v>32388</v>
          </cell>
          <cell r="E8500">
            <v>6</v>
          </cell>
          <cell r="F8500" t="str">
            <v>C</v>
          </cell>
          <cell r="G8500" t="str">
            <v>C</v>
          </cell>
          <cell r="H8500" t="str">
            <v/>
          </cell>
          <cell r="I8500" t="str">
            <v/>
          </cell>
          <cell r="J8500" t="str">
            <v/>
          </cell>
          <cell r="K8500" t="str">
            <v>Business Jet</v>
          </cell>
          <cell r="L8500" t="str">
            <v>Dassault</v>
          </cell>
          <cell r="M8500" t="str">
            <v>Dassault Falcon 2000</v>
          </cell>
        </row>
        <row r="8501">
          <cell r="A8501">
            <v>640</v>
          </cell>
          <cell r="B8501">
            <v>811</v>
          </cell>
          <cell r="C8501" t="str">
            <v>640#811</v>
          </cell>
          <cell r="D8501">
            <v>32388</v>
          </cell>
          <cell r="E8501">
            <v>6</v>
          </cell>
          <cell r="F8501" t="str">
            <v>C</v>
          </cell>
          <cell r="G8501" t="str">
            <v>C</v>
          </cell>
          <cell r="H8501" t="str">
            <v/>
          </cell>
          <cell r="I8501" t="str">
            <v/>
          </cell>
          <cell r="J8501" t="str">
            <v/>
          </cell>
          <cell r="K8501" t="str">
            <v>Business Jet</v>
          </cell>
          <cell r="L8501" t="str">
            <v>Dassault</v>
          </cell>
          <cell r="M8501" t="str">
            <v>Dassault Falcon 2X</v>
          </cell>
        </row>
        <row r="8502">
          <cell r="A8502">
            <v>64</v>
          </cell>
          <cell r="B8502">
            <v>811</v>
          </cell>
          <cell r="C8502" t="str">
            <v>64#811</v>
          </cell>
          <cell r="D8502">
            <v>32388</v>
          </cell>
          <cell r="E8502">
            <v>6</v>
          </cell>
          <cell r="F8502" t="str">
            <v>C</v>
          </cell>
          <cell r="G8502" t="str">
            <v>C</v>
          </cell>
          <cell r="H8502" t="str">
            <v/>
          </cell>
          <cell r="I8502" t="str">
            <v/>
          </cell>
          <cell r="J8502" t="str">
            <v/>
          </cell>
          <cell r="K8502" t="str">
            <v>Business Jet</v>
          </cell>
          <cell r="L8502" t="str">
            <v>Gulfstream</v>
          </cell>
          <cell r="M8502" t="str">
            <v>Gulfstream G100</v>
          </cell>
        </row>
        <row r="8503">
          <cell r="A8503">
            <v>454</v>
          </cell>
          <cell r="B8503">
            <v>811</v>
          </cell>
          <cell r="C8503" t="str">
            <v>454#811</v>
          </cell>
          <cell r="D8503">
            <v>32388</v>
          </cell>
          <cell r="E8503">
            <v>6</v>
          </cell>
          <cell r="F8503" t="str">
            <v>C</v>
          </cell>
          <cell r="G8503" t="str">
            <v>C</v>
          </cell>
          <cell r="H8503" t="str">
            <v/>
          </cell>
          <cell r="I8503" t="str">
            <v/>
          </cell>
          <cell r="J8503" t="str">
            <v/>
          </cell>
          <cell r="K8503" t="str">
            <v>Business Jet</v>
          </cell>
          <cell r="L8503" t="str">
            <v>Gulfstream</v>
          </cell>
          <cell r="M8503" t="str">
            <v>Gulfstream G280</v>
          </cell>
        </row>
        <row r="8504">
          <cell r="A8504">
            <v>33</v>
          </cell>
          <cell r="B8504">
            <v>811</v>
          </cell>
          <cell r="C8504" t="str">
            <v>33#811</v>
          </cell>
          <cell r="D8504">
            <v>32388</v>
          </cell>
          <cell r="E8504">
            <v>6</v>
          </cell>
          <cell r="F8504" t="str">
            <v>C</v>
          </cell>
          <cell r="G8504" t="str">
            <v>C</v>
          </cell>
          <cell r="H8504" t="str">
            <v/>
          </cell>
          <cell r="I8504" t="str">
            <v/>
          </cell>
          <cell r="J8504" t="str">
            <v/>
          </cell>
          <cell r="K8504" t="str">
            <v>Business Jet</v>
          </cell>
          <cell r="L8504" t="str">
            <v>Hawker</v>
          </cell>
          <cell r="M8504" t="str">
            <v>Hawker 4000</v>
          </cell>
        </row>
        <row r="8505">
          <cell r="A8505">
            <v>32</v>
          </cell>
          <cell r="B8505">
            <v>811</v>
          </cell>
          <cell r="C8505" t="str">
            <v>32#811</v>
          </cell>
          <cell r="D8505">
            <v>32388</v>
          </cell>
          <cell r="E8505">
            <v>6</v>
          </cell>
          <cell r="F8505" t="str">
            <v>C</v>
          </cell>
          <cell r="G8505" t="str">
            <v>C</v>
          </cell>
          <cell r="H8505" t="str">
            <v/>
          </cell>
          <cell r="I8505" t="str">
            <v/>
          </cell>
          <cell r="J8505" t="str">
            <v/>
          </cell>
          <cell r="K8505" t="str">
            <v>Business Jet</v>
          </cell>
          <cell r="L8505" t="str">
            <v>Hawker</v>
          </cell>
          <cell r="M8505" t="str">
            <v>Hawker 750/850/900</v>
          </cell>
        </row>
        <row r="8506">
          <cell r="A8506">
            <v>68</v>
          </cell>
          <cell r="B8506">
            <v>811</v>
          </cell>
          <cell r="C8506" t="str">
            <v>68#811</v>
          </cell>
          <cell r="D8506">
            <v>32388</v>
          </cell>
          <cell r="E8506">
            <v>6</v>
          </cell>
          <cell r="F8506" t="str">
            <v>C</v>
          </cell>
          <cell r="G8506" t="str">
            <v>C</v>
          </cell>
          <cell r="H8506" t="str">
            <v/>
          </cell>
          <cell r="I8506" t="str">
            <v/>
          </cell>
          <cell r="J8506" t="str">
            <v/>
          </cell>
          <cell r="K8506" t="str">
            <v>Business Jet</v>
          </cell>
          <cell r="L8506" t="str">
            <v>Learjet</v>
          </cell>
          <cell r="M8506" t="str">
            <v>Learjet 60</v>
          </cell>
        </row>
        <row r="8507">
          <cell r="A8507">
            <v>67</v>
          </cell>
          <cell r="B8507">
            <v>811</v>
          </cell>
          <cell r="C8507" t="str">
            <v>67#811</v>
          </cell>
          <cell r="D8507">
            <v>32388</v>
          </cell>
          <cell r="E8507">
            <v>6</v>
          </cell>
          <cell r="F8507" t="str">
            <v>C</v>
          </cell>
          <cell r="G8507" t="str">
            <v>C</v>
          </cell>
          <cell r="H8507" t="str">
            <v/>
          </cell>
          <cell r="I8507" t="str">
            <v/>
          </cell>
          <cell r="J8507" t="str">
            <v/>
          </cell>
          <cell r="K8507" t="str">
            <v>Business Jet</v>
          </cell>
          <cell r="L8507" t="str">
            <v>Learjet</v>
          </cell>
          <cell r="M8507" t="str">
            <v>Learjet 70/75</v>
          </cell>
        </row>
        <row r="8508">
          <cell r="A8508">
            <v>57</v>
          </cell>
          <cell r="B8508">
            <v>811</v>
          </cell>
          <cell r="C8508" t="str">
            <v>57#811</v>
          </cell>
          <cell r="D8508">
            <v>32388</v>
          </cell>
          <cell r="E8508">
            <v>6</v>
          </cell>
          <cell r="F8508" t="str">
            <v>C</v>
          </cell>
          <cell r="G8508" t="str">
            <v>C</v>
          </cell>
          <cell r="H8508" t="str">
            <v/>
          </cell>
          <cell r="I8508" t="str">
            <v/>
          </cell>
          <cell r="J8508" t="str">
            <v/>
          </cell>
          <cell r="K8508" t="str">
            <v>Business Jet</v>
          </cell>
          <cell r="L8508" t="str">
            <v>Embraer</v>
          </cell>
          <cell r="M8508" t="str">
            <v>Legacy 450/Praetor 500</v>
          </cell>
        </row>
        <row r="8509">
          <cell r="A8509">
            <v>58</v>
          </cell>
          <cell r="B8509">
            <v>811</v>
          </cell>
          <cell r="C8509" t="str">
            <v>58#811</v>
          </cell>
          <cell r="D8509">
            <v>32388</v>
          </cell>
          <cell r="E8509">
            <v>6</v>
          </cell>
          <cell r="F8509" t="str">
            <v>C</v>
          </cell>
          <cell r="G8509" t="str">
            <v>C</v>
          </cell>
          <cell r="H8509" t="str">
            <v/>
          </cell>
          <cell r="I8509" t="str">
            <v/>
          </cell>
          <cell r="J8509" t="str">
            <v/>
          </cell>
          <cell r="K8509" t="str">
            <v>Business Jet</v>
          </cell>
          <cell r="L8509" t="str">
            <v>Embraer</v>
          </cell>
          <cell r="M8509" t="str">
            <v>Legacy 500/Praetor 600</v>
          </cell>
        </row>
        <row r="8510">
          <cell r="A8510">
            <v>71</v>
          </cell>
          <cell r="B8510">
            <v>811</v>
          </cell>
          <cell r="C8510" t="str">
            <v>71#811</v>
          </cell>
          <cell r="D8510">
            <v>32388</v>
          </cell>
          <cell r="E8510">
            <v>6</v>
          </cell>
          <cell r="F8510" t="str">
            <v>C</v>
          </cell>
          <cell r="G8510" t="str">
            <v>C</v>
          </cell>
          <cell r="H8510" t="str">
            <v/>
          </cell>
          <cell r="I8510" t="str">
            <v/>
          </cell>
          <cell r="J8510" t="str">
            <v/>
          </cell>
          <cell r="K8510" t="str">
            <v>Business Jet</v>
          </cell>
          <cell r="L8510" t="str">
            <v>Pilatus</v>
          </cell>
          <cell r="M8510" t="str">
            <v>Pilatus PC-24</v>
          </cell>
        </row>
        <row r="8511">
          <cell r="A8511">
            <v>642</v>
          </cell>
          <cell r="B8511">
            <v>811</v>
          </cell>
          <cell r="C8511" t="str">
            <v>642#811</v>
          </cell>
          <cell r="D8511">
            <v>34007</v>
          </cell>
          <cell r="E8511">
            <v>6</v>
          </cell>
          <cell r="F8511" t="str">
            <v>D</v>
          </cell>
          <cell r="G8511" t="str">
            <v>D (105% C) [$32,388]</v>
          </cell>
          <cell r="H8511" t="str">
            <v/>
          </cell>
          <cell r="I8511" t="str">
            <v/>
          </cell>
          <cell r="J8511" t="str">
            <v/>
          </cell>
          <cell r="K8511" t="str">
            <v>Business Jet</v>
          </cell>
          <cell r="L8511" t="str">
            <v>Gulfstream</v>
          </cell>
          <cell r="M8511" t="str">
            <v>Gulfstream G285X</v>
          </cell>
        </row>
        <row r="8512">
          <cell r="A8512">
            <v>35</v>
          </cell>
          <cell r="B8512">
            <v>811</v>
          </cell>
          <cell r="C8512" t="str">
            <v>35#811</v>
          </cell>
          <cell r="D8512">
            <v>40485</v>
          </cell>
          <cell r="E8512">
            <v>6</v>
          </cell>
          <cell r="F8512" t="str">
            <v>E</v>
          </cell>
          <cell r="G8512" t="str">
            <v>E</v>
          </cell>
          <cell r="H8512" t="str">
            <v/>
          </cell>
          <cell r="I8512" t="str">
            <v/>
          </cell>
          <cell r="J8512" t="str">
            <v/>
          </cell>
          <cell r="K8512" t="str">
            <v>Business Jet</v>
          </cell>
          <cell r="L8512" t="str">
            <v>Bombardier</v>
          </cell>
          <cell r="M8512" t="str">
            <v>Bombardier Challenger 600 series</v>
          </cell>
        </row>
        <row r="8513">
          <cell r="A8513">
            <v>635</v>
          </cell>
          <cell r="B8513">
            <v>811</v>
          </cell>
          <cell r="C8513" t="str">
            <v>635#811</v>
          </cell>
          <cell r="D8513">
            <v>40485</v>
          </cell>
          <cell r="E8513">
            <v>6</v>
          </cell>
          <cell r="F8513" t="str">
            <v>E</v>
          </cell>
          <cell r="G8513" t="str">
            <v>E</v>
          </cell>
          <cell r="H8513" t="str">
            <v/>
          </cell>
          <cell r="I8513" t="str">
            <v/>
          </cell>
          <cell r="J8513" t="str">
            <v/>
          </cell>
          <cell r="K8513" t="str">
            <v>Business Jet</v>
          </cell>
          <cell r="L8513" t="str">
            <v>Bombardier</v>
          </cell>
          <cell r="M8513" t="str">
            <v>Bombardier Challenger 6XX series</v>
          </cell>
        </row>
        <row r="8514">
          <cell r="A8514">
            <v>72</v>
          </cell>
          <cell r="B8514">
            <v>811</v>
          </cell>
          <cell r="C8514" t="str">
            <v>72#811</v>
          </cell>
          <cell r="D8514">
            <v>40485</v>
          </cell>
          <cell r="E8514">
            <v>6</v>
          </cell>
          <cell r="F8514" t="str">
            <v>E</v>
          </cell>
          <cell r="G8514" t="str">
            <v>E</v>
          </cell>
          <cell r="H8514" t="str">
            <v/>
          </cell>
          <cell r="I8514" t="str">
            <v/>
          </cell>
          <cell r="J8514" t="str">
            <v/>
          </cell>
          <cell r="K8514" t="str">
            <v>Business Jet</v>
          </cell>
          <cell r="L8514" t="str">
            <v>Bombardier</v>
          </cell>
          <cell r="M8514" t="str">
            <v>Bombardier Challenger 850</v>
          </cell>
        </row>
        <row r="8515">
          <cell r="A8515">
            <v>48</v>
          </cell>
          <cell r="B8515">
            <v>811</v>
          </cell>
          <cell r="C8515" t="str">
            <v>48#811</v>
          </cell>
          <cell r="D8515">
            <v>40485</v>
          </cell>
          <cell r="E8515">
            <v>6</v>
          </cell>
          <cell r="F8515" t="str">
            <v>E</v>
          </cell>
          <cell r="G8515" t="str">
            <v>E</v>
          </cell>
          <cell r="H8515" t="str">
            <v/>
          </cell>
          <cell r="I8515" t="str">
            <v/>
          </cell>
          <cell r="J8515" t="str">
            <v/>
          </cell>
          <cell r="K8515" t="str">
            <v>Business Jet</v>
          </cell>
          <cell r="L8515" t="str">
            <v>Cessna</v>
          </cell>
          <cell r="M8515" t="str">
            <v>Cessna Citation Hemisphere</v>
          </cell>
        </row>
        <row r="8516">
          <cell r="A8516">
            <v>47</v>
          </cell>
          <cell r="B8516">
            <v>811</v>
          </cell>
          <cell r="C8516" t="str">
            <v>47#811</v>
          </cell>
          <cell r="D8516">
            <v>40485</v>
          </cell>
          <cell r="E8516">
            <v>6</v>
          </cell>
          <cell r="F8516" t="str">
            <v>E</v>
          </cell>
          <cell r="G8516" t="str">
            <v>E</v>
          </cell>
          <cell r="H8516" t="str">
            <v/>
          </cell>
          <cell r="I8516" t="str">
            <v/>
          </cell>
          <cell r="J8516" t="str">
            <v/>
          </cell>
          <cell r="K8516" t="str">
            <v>Business Jet</v>
          </cell>
          <cell r="L8516" t="str">
            <v>Cessna</v>
          </cell>
          <cell r="M8516" t="str">
            <v>Cessna Citation Longitude</v>
          </cell>
        </row>
        <row r="8517">
          <cell r="A8517">
            <v>587</v>
          </cell>
          <cell r="B8517">
            <v>811</v>
          </cell>
          <cell r="C8517" t="str">
            <v>587#811</v>
          </cell>
          <cell r="D8517">
            <v>40485</v>
          </cell>
          <cell r="E8517">
            <v>6</v>
          </cell>
          <cell r="F8517" t="str">
            <v>E</v>
          </cell>
          <cell r="G8517" t="str">
            <v>E</v>
          </cell>
          <cell r="H8517" t="str">
            <v/>
          </cell>
          <cell r="I8517" t="str">
            <v/>
          </cell>
          <cell r="J8517" t="str">
            <v/>
          </cell>
          <cell r="K8517" t="str">
            <v>Business Jet</v>
          </cell>
          <cell r="L8517" t="str">
            <v>Dassault</v>
          </cell>
          <cell r="M8517" t="str">
            <v>Dassault Falcon 10X</v>
          </cell>
        </row>
        <row r="8518">
          <cell r="A8518">
            <v>51</v>
          </cell>
          <cell r="B8518">
            <v>811</v>
          </cell>
          <cell r="C8518" t="str">
            <v>51#811</v>
          </cell>
          <cell r="D8518">
            <v>40485</v>
          </cell>
          <cell r="E8518">
            <v>6</v>
          </cell>
          <cell r="F8518" t="str">
            <v>E</v>
          </cell>
          <cell r="G8518" t="str">
            <v>E</v>
          </cell>
          <cell r="H8518" t="str">
            <v/>
          </cell>
          <cell r="I8518" t="str">
            <v/>
          </cell>
          <cell r="J8518" t="str">
            <v/>
          </cell>
          <cell r="K8518" t="str">
            <v>Business Jet</v>
          </cell>
          <cell r="L8518" t="str">
            <v>Dassault</v>
          </cell>
          <cell r="M8518" t="str">
            <v>Dassault Falcon 6X</v>
          </cell>
        </row>
        <row r="8519">
          <cell r="A8519">
            <v>54</v>
          </cell>
          <cell r="B8519">
            <v>811</v>
          </cell>
          <cell r="C8519" t="str">
            <v>54#811</v>
          </cell>
          <cell r="D8519">
            <v>40485</v>
          </cell>
          <cell r="E8519">
            <v>6</v>
          </cell>
          <cell r="F8519" t="str">
            <v>E</v>
          </cell>
          <cell r="G8519" t="str">
            <v>E</v>
          </cell>
          <cell r="H8519" t="str">
            <v/>
          </cell>
          <cell r="I8519" t="str">
            <v/>
          </cell>
          <cell r="J8519" t="str">
            <v/>
          </cell>
          <cell r="K8519" t="str">
            <v>Business Jet</v>
          </cell>
          <cell r="L8519" t="str">
            <v>Dassault</v>
          </cell>
          <cell r="M8519" t="str">
            <v>Dassault Falcon 7X/8X</v>
          </cell>
        </row>
        <row r="8520">
          <cell r="A8520">
            <v>50</v>
          </cell>
          <cell r="B8520">
            <v>811</v>
          </cell>
          <cell r="C8520" t="str">
            <v>50#811</v>
          </cell>
          <cell r="D8520">
            <v>40485</v>
          </cell>
          <cell r="E8520">
            <v>6</v>
          </cell>
          <cell r="F8520" t="str">
            <v>E</v>
          </cell>
          <cell r="G8520" t="str">
            <v>E</v>
          </cell>
          <cell r="H8520" t="str">
            <v/>
          </cell>
          <cell r="I8520" t="str">
            <v/>
          </cell>
          <cell r="J8520" t="str">
            <v/>
          </cell>
          <cell r="K8520" t="str">
            <v>Business Jet</v>
          </cell>
          <cell r="L8520" t="str">
            <v>Dassault</v>
          </cell>
          <cell r="M8520" t="str">
            <v>Dassault Falcon 900</v>
          </cell>
        </row>
        <row r="8521">
          <cell r="A8521">
            <v>59</v>
          </cell>
          <cell r="B8521">
            <v>811</v>
          </cell>
          <cell r="C8521" t="str">
            <v>59#811</v>
          </cell>
          <cell r="D8521">
            <v>40485</v>
          </cell>
          <cell r="E8521">
            <v>6</v>
          </cell>
          <cell r="F8521" t="str">
            <v>E</v>
          </cell>
          <cell r="G8521" t="str">
            <v>E</v>
          </cell>
          <cell r="H8521" t="str">
            <v/>
          </cell>
          <cell r="I8521" t="str">
            <v/>
          </cell>
          <cell r="J8521" t="str">
            <v/>
          </cell>
          <cell r="K8521" t="str">
            <v>Business Jet</v>
          </cell>
          <cell r="L8521" t="str">
            <v>Gulfstream</v>
          </cell>
          <cell r="M8521" t="str">
            <v>Gulfstream G450</v>
          </cell>
        </row>
        <row r="8522">
          <cell r="A8522">
            <v>61</v>
          </cell>
          <cell r="B8522">
            <v>811</v>
          </cell>
          <cell r="C8522" t="str">
            <v>61#811</v>
          </cell>
          <cell r="D8522">
            <v>40485</v>
          </cell>
          <cell r="E8522">
            <v>6</v>
          </cell>
          <cell r="F8522" t="str">
            <v>E</v>
          </cell>
          <cell r="G8522" t="str">
            <v>E</v>
          </cell>
          <cell r="H8522" t="str">
            <v/>
          </cell>
          <cell r="I8522" t="str">
            <v/>
          </cell>
          <cell r="J8522" t="str">
            <v/>
          </cell>
          <cell r="K8522" t="str">
            <v>Business Jet</v>
          </cell>
          <cell r="L8522" t="str">
            <v>Gulfstream</v>
          </cell>
          <cell r="M8522" t="str">
            <v>Gulfstream G500</v>
          </cell>
        </row>
        <row r="8523">
          <cell r="A8523">
            <v>62</v>
          </cell>
          <cell r="B8523">
            <v>811</v>
          </cell>
          <cell r="C8523" t="str">
            <v>62#811</v>
          </cell>
          <cell r="D8523">
            <v>40485</v>
          </cell>
          <cell r="E8523">
            <v>6</v>
          </cell>
          <cell r="F8523" t="str">
            <v>E</v>
          </cell>
          <cell r="G8523" t="str">
            <v>E</v>
          </cell>
          <cell r="H8523" t="str">
            <v/>
          </cell>
          <cell r="I8523" t="str">
            <v/>
          </cell>
          <cell r="J8523" t="str">
            <v/>
          </cell>
          <cell r="K8523" t="str">
            <v>Business Jet</v>
          </cell>
          <cell r="L8523" t="str">
            <v>Gulfstream</v>
          </cell>
          <cell r="M8523" t="str">
            <v xml:space="preserve">Gulfstream G600 </v>
          </cell>
        </row>
        <row r="8524">
          <cell r="A8524">
            <v>60</v>
          </cell>
          <cell r="B8524">
            <v>811</v>
          </cell>
          <cell r="C8524" t="str">
            <v>60#811</v>
          </cell>
          <cell r="D8524">
            <v>40485</v>
          </cell>
          <cell r="E8524">
            <v>6</v>
          </cell>
          <cell r="F8524" t="str">
            <v>E</v>
          </cell>
          <cell r="G8524" t="str">
            <v>E</v>
          </cell>
          <cell r="H8524" t="str">
            <v/>
          </cell>
          <cell r="I8524" t="str">
            <v/>
          </cell>
          <cell r="J8524" t="str">
            <v/>
          </cell>
          <cell r="K8524" t="str">
            <v>Business Jet</v>
          </cell>
          <cell r="L8524" t="str">
            <v>Gulfstream</v>
          </cell>
          <cell r="M8524" t="str">
            <v>Gulfstream G550</v>
          </cell>
        </row>
        <row r="8525">
          <cell r="A8525">
            <v>63</v>
          </cell>
          <cell r="B8525">
            <v>811</v>
          </cell>
          <cell r="C8525" t="str">
            <v>63#811</v>
          </cell>
          <cell r="D8525">
            <v>40485</v>
          </cell>
          <cell r="E8525">
            <v>6</v>
          </cell>
          <cell r="F8525" t="str">
            <v>E</v>
          </cell>
          <cell r="G8525" t="str">
            <v>E</v>
          </cell>
          <cell r="H8525" t="str">
            <v/>
          </cell>
          <cell r="I8525" t="str">
            <v/>
          </cell>
          <cell r="J8525" t="str">
            <v/>
          </cell>
          <cell r="K8525" t="str">
            <v>Business Jet</v>
          </cell>
          <cell r="L8525" t="str">
            <v>Gulfstream</v>
          </cell>
          <cell r="M8525" t="str">
            <v>Gulfstream G650</v>
          </cell>
        </row>
        <row r="8526">
          <cell r="A8526">
            <v>598</v>
          </cell>
          <cell r="B8526">
            <v>811</v>
          </cell>
          <cell r="C8526" t="str">
            <v>598#811</v>
          </cell>
          <cell r="D8526">
            <v>40485</v>
          </cell>
          <cell r="E8526">
            <v>6</v>
          </cell>
          <cell r="F8526" t="str">
            <v>E</v>
          </cell>
          <cell r="G8526" t="str">
            <v>E</v>
          </cell>
          <cell r="H8526" t="str">
            <v/>
          </cell>
          <cell r="I8526" t="str">
            <v/>
          </cell>
          <cell r="J8526" t="str">
            <v/>
          </cell>
          <cell r="K8526" t="str">
            <v>Business Jet</v>
          </cell>
          <cell r="L8526" t="str">
            <v>Gulfstream</v>
          </cell>
          <cell r="M8526" t="str">
            <v>Gulfstream G700</v>
          </cell>
        </row>
        <row r="8527">
          <cell r="A8527">
            <v>38</v>
          </cell>
          <cell r="B8527">
            <v>811</v>
          </cell>
          <cell r="C8527" t="str">
            <v>38#811</v>
          </cell>
          <cell r="D8527">
            <v>40485</v>
          </cell>
          <cell r="E8527">
            <v>6</v>
          </cell>
          <cell r="F8527" t="str">
            <v>E</v>
          </cell>
          <cell r="G8527" t="str">
            <v>E</v>
          </cell>
          <cell r="H8527" t="str">
            <v/>
          </cell>
          <cell r="I8527" t="str">
            <v/>
          </cell>
          <cell r="J8527" t="str">
            <v/>
          </cell>
          <cell r="K8527" t="str">
            <v>Business Jet</v>
          </cell>
          <cell r="L8527" t="str">
            <v>Bombardier</v>
          </cell>
          <cell r="M8527" t="str">
            <v>Bombardier Global 7500/8000</v>
          </cell>
        </row>
        <row r="8528">
          <cell r="A8528">
            <v>36</v>
          </cell>
          <cell r="B8528">
            <v>811</v>
          </cell>
          <cell r="C8528" t="str">
            <v>36#811</v>
          </cell>
          <cell r="D8528">
            <v>40485</v>
          </cell>
          <cell r="E8528">
            <v>6</v>
          </cell>
          <cell r="F8528" t="str">
            <v>E</v>
          </cell>
          <cell r="G8528" t="str">
            <v>E</v>
          </cell>
          <cell r="H8528">
            <v>40000</v>
          </cell>
          <cell r="I8528">
            <v>1.2125E-2</v>
          </cell>
          <cell r="J8528" t="str">
            <v/>
          </cell>
          <cell r="K8528" t="str">
            <v>Business Jet</v>
          </cell>
          <cell r="L8528" t="str">
            <v>Bombardier</v>
          </cell>
          <cell r="M8528" t="str">
            <v>Bombardier Global 5000</v>
          </cell>
        </row>
        <row r="8529">
          <cell r="A8529">
            <v>576</v>
          </cell>
          <cell r="B8529">
            <v>811</v>
          </cell>
          <cell r="C8529" t="str">
            <v>576#811</v>
          </cell>
          <cell r="D8529">
            <v>40485</v>
          </cell>
          <cell r="E8529">
            <v>6</v>
          </cell>
          <cell r="F8529" t="str">
            <v>E</v>
          </cell>
          <cell r="G8529" t="str">
            <v>E</v>
          </cell>
          <cell r="H8529" t="str">
            <v/>
          </cell>
          <cell r="I8529" t="str">
            <v/>
          </cell>
          <cell r="J8529" t="str">
            <v/>
          </cell>
          <cell r="K8529" t="str">
            <v>Business Jet</v>
          </cell>
          <cell r="L8529" t="str">
            <v>Bombardier</v>
          </cell>
          <cell r="M8529" t="str">
            <v>Bombardier Global 5500</v>
          </cell>
        </row>
        <row r="8530">
          <cell r="A8530">
            <v>37</v>
          </cell>
          <cell r="B8530">
            <v>811</v>
          </cell>
          <cell r="C8530" t="str">
            <v>37#811</v>
          </cell>
          <cell r="D8530">
            <v>40485</v>
          </cell>
          <cell r="E8530">
            <v>6</v>
          </cell>
          <cell r="F8530" t="str">
            <v>E</v>
          </cell>
          <cell r="G8530" t="str">
            <v>E</v>
          </cell>
          <cell r="H8530" t="str">
            <v/>
          </cell>
          <cell r="I8530" t="str">
            <v/>
          </cell>
          <cell r="J8530" t="str">
            <v/>
          </cell>
          <cell r="K8530" t="str">
            <v>Business Jet</v>
          </cell>
          <cell r="L8530" t="str">
            <v>Bombardier</v>
          </cell>
          <cell r="M8530" t="str">
            <v>Bombardier Global 6000</v>
          </cell>
        </row>
        <row r="8531">
          <cell r="A8531">
            <v>577</v>
          </cell>
          <cell r="B8531">
            <v>811</v>
          </cell>
          <cell r="C8531" t="str">
            <v>577#811</v>
          </cell>
          <cell r="D8531">
            <v>40485</v>
          </cell>
          <cell r="E8531">
            <v>6</v>
          </cell>
          <cell r="F8531" t="str">
            <v>E</v>
          </cell>
          <cell r="G8531" t="str">
            <v>E</v>
          </cell>
          <cell r="H8531" t="str">
            <v/>
          </cell>
          <cell r="I8531" t="str">
            <v/>
          </cell>
          <cell r="J8531" t="str">
            <v/>
          </cell>
          <cell r="K8531" t="str">
            <v>Business Jet</v>
          </cell>
          <cell r="L8531" t="str">
            <v>Bombardier</v>
          </cell>
          <cell r="M8531" t="str">
            <v>Bombardier Global 6500</v>
          </cell>
        </row>
        <row r="8532">
          <cell r="A8532">
            <v>74</v>
          </cell>
          <cell r="B8532">
            <v>811</v>
          </cell>
          <cell r="C8532" t="str">
            <v>74#811</v>
          </cell>
          <cell r="D8532">
            <v>40485</v>
          </cell>
          <cell r="E8532">
            <v>6</v>
          </cell>
          <cell r="F8532" t="str">
            <v>E</v>
          </cell>
          <cell r="G8532" t="str">
            <v>E</v>
          </cell>
          <cell r="H8532" t="str">
            <v/>
          </cell>
          <cell r="I8532" t="str">
            <v/>
          </cell>
          <cell r="J8532" t="str">
            <v/>
          </cell>
          <cell r="K8532" t="str">
            <v>Business Jet</v>
          </cell>
          <cell r="L8532" t="str">
            <v>Embraer</v>
          </cell>
          <cell r="M8532" t="str">
            <v>Embraer Legacy 600/650</v>
          </cell>
        </row>
        <row r="8533">
          <cell r="A8533">
            <v>652</v>
          </cell>
          <cell r="B8533">
            <v>811</v>
          </cell>
          <cell r="C8533" t="str">
            <v>652#811</v>
          </cell>
          <cell r="D8533">
            <v>40485</v>
          </cell>
          <cell r="E8533">
            <v>6</v>
          </cell>
          <cell r="F8533" t="str">
            <v>E</v>
          </cell>
          <cell r="G8533" t="str">
            <v>E</v>
          </cell>
          <cell r="H8533" t="str">
            <v/>
          </cell>
          <cell r="I8533" t="str">
            <v/>
          </cell>
          <cell r="J8533" t="str">
            <v/>
          </cell>
          <cell r="K8533" t="str">
            <v>Business Jet</v>
          </cell>
          <cell r="L8533" t="str">
            <v>Embraer</v>
          </cell>
          <cell r="M8533" t="str">
            <v>Embraer legacy 700</v>
          </cell>
        </row>
        <row r="8534">
          <cell r="A8534">
            <v>73</v>
          </cell>
          <cell r="B8534">
            <v>811</v>
          </cell>
          <cell r="C8534" t="str">
            <v>73#811</v>
          </cell>
          <cell r="D8534">
            <v>40485</v>
          </cell>
          <cell r="E8534">
            <v>6</v>
          </cell>
          <cell r="F8534" t="str">
            <v>E</v>
          </cell>
          <cell r="G8534" t="str">
            <v>E</v>
          </cell>
          <cell r="H8534" t="str">
            <v/>
          </cell>
          <cell r="I8534" t="str">
            <v/>
          </cell>
          <cell r="J8534" t="str">
            <v/>
          </cell>
          <cell r="K8534" t="str">
            <v>Business Jet</v>
          </cell>
          <cell r="L8534" t="str">
            <v>Embraer</v>
          </cell>
          <cell r="M8534" t="str">
            <v>Embraer Lineage 1000</v>
          </cell>
        </row>
        <row r="8535">
          <cell r="A8535">
            <v>651</v>
          </cell>
          <cell r="B8535">
            <v>811</v>
          </cell>
          <cell r="C8535" t="str">
            <v>651#811</v>
          </cell>
          <cell r="D8535">
            <v>42509</v>
          </cell>
          <cell r="E8535">
            <v>6</v>
          </cell>
          <cell r="F8535" t="str">
            <v>F</v>
          </cell>
          <cell r="G8535" t="str">
            <v>F (105% E) [$40,485]</v>
          </cell>
          <cell r="H8535" t="str">
            <v/>
          </cell>
          <cell r="I8535" t="str">
            <v/>
          </cell>
          <cell r="J8535" t="str">
            <v/>
          </cell>
          <cell r="K8535" t="str">
            <v>Business Jet</v>
          </cell>
          <cell r="L8535" t="str">
            <v>Gulfstream</v>
          </cell>
          <cell r="M8535" t="str">
            <v>Gulfstream G400</v>
          </cell>
        </row>
        <row r="8536">
          <cell r="A8536">
            <v>670</v>
          </cell>
          <cell r="B8536">
            <v>811</v>
          </cell>
          <cell r="C8536" t="str">
            <v>670#811</v>
          </cell>
          <cell r="D8536">
            <v>42509</v>
          </cell>
          <cell r="E8536">
            <v>6</v>
          </cell>
          <cell r="F8536" t="str">
            <v>F</v>
          </cell>
          <cell r="G8536" t="str">
            <v>F (105% E) [$40,485]</v>
          </cell>
          <cell r="H8536" t="str">
            <v/>
          </cell>
          <cell r="I8536" t="str">
            <v/>
          </cell>
          <cell r="J8536" t="str">
            <v/>
          </cell>
          <cell r="K8536" t="str">
            <v>Business Jet</v>
          </cell>
          <cell r="L8536" t="str">
            <v>Gulfstream</v>
          </cell>
          <cell r="M8536" t="str">
            <v>Gulfstream G800</v>
          </cell>
        </row>
        <row r="8537">
          <cell r="A8537">
            <v>578</v>
          </cell>
          <cell r="B8537">
            <v>811</v>
          </cell>
          <cell r="C8537" t="str">
            <v>578#811</v>
          </cell>
          <cell r="D8537">
            <v>60728</v>
          </cell>
          <cell r="E8537">
            <v>3</v>
          </cell>
          <cell r="F8537" t="str">
            <v>G</v>
          </cell>
          <cell r="G8537" t="str">
            <v>G (143% F) [$42,509]</v>
          </cell>
          <cell r="H8537" t="str">
            <v/>
          </cell>
          <cell r="I8537" t="str">
            <v/>
          </cell>
          <cell r="J8537" t="str">
            <v/>
          </cell>
          <cell r="K8537" t="str">
            <v>Fighters and Jet Trainers</v>
          </cell>
          <cell r="L8537" t="str">
            <v>Aero Vodochody</v>
          </cell>
          <cell r="M8537" t="str">
            <v>Aero Vodochody L-39NG</v>
          </cell>
        </row>
        <row r="8538">
          <cell r="A8538">
            <v>675</v>
          </cell>
          <cell r="B8538">
            <v>811</v>
          </cell>
          <cell r="C8538" t="str">
            <v>675#811</v>
          </cell>
          <cell r="D8538">
            <v>60728</v>
          </cell>
          <cell r="E8538">
            <v>3</v>
          </cell>
          <cell r="F8538" t="str">
            <v>G</v>
          </cell>
          <cell r="G8538" t="str">
            <v>G (143% F) [$42,509]</v>
          </cell>
          <cell r="H8538" t="str">
            <v/>
          </cell>
          <cell r="I8538" t="str">
            <v/>
          </cell>
          <cell r="J8538" t="str">
            <v/>
          </cell>
          <cell r="K8538" t="str">
            <v>Fighters and Jet Trainers</v>
          </cell>
          <cell r="L8538" t="str">
            <v>AIDC</v>
          </cell>
          <cell r="M8538" t="str">
            <v>AIDC T-5</v>
          </cell>
        </row>
        <row r="8539">
          <cell r="A8539">
            <v>171</v>
          </cell>
          <cell r="B8539">
            <v>811</v>
          </cell>
          <cell r="C8539" t="str">
            <v>171#811</v>
          </cell>
          <cell r="D8539">
            <v>60728</v>
          </cell>
          <cell r="E8539">
            <v>3</v>
          </cell>
          <cell r="F8539" t="str">
            <v>G</v>
          </cell>
          <cell r="G8539" t="str">
            <v>G (143% F) [$42,509]</v>
          </cell>
          <cell r="H8539" t="str">
            <v/>
          </cell>
          <cell r="I8539" t="str">
            <v/>
          </cell>
          <cell r="J8539" t="str">
            <v/>
          </cell>
          <cell r="K8539" t="str">
            <v>Fighters and Jet Trainers</v>
          </cell>
          <cell r="L8539" t="str">
            <v>FMA</v>
          </cell>
          <cell r="M8539" t="str">
            <v>FMA IA 63 Pampa</v>
          </cell>
        </row>
        <row r="8540">
          <cell r="A8540">
            <v>167</v>
          </cell>
          <cell r="B8540">
            <v>811</v>
          </cell>
          <cell r="C8540" t="str">
            <v>167#811</v>
          </cell>
          <cell r="D8540">
            <v>60728</v>
          </cell>
          <cell r="E8540">
            <v>3</v>
          </cell>
          <cell r="F8540" t="str">
            <v>G</v>
          </cell>
          <cell r="G8540" t="str">
            <v>G (143% F) [$42,509]</v>
          </cell>
          <cell r="H8540">
            <v>60000</v>
          </cell>
          <cell r="I8540">
            <v>1.2133333333333333E-2</v>
          </cell>
          <cell r="J8540" t="str">
            <v/>
          </cell>
          <cell r="K8540" t="str">
            <v>Fighters and Jet Trainers</v>
          </cell>
          <cell r="L8540" t="str">
            <v>BAE</v>
          </cell>
          <cell r="M8540" t="str">
            <v>BAE Systems Hawk</v>
          </cell>
        </row>
        <row r="8541">
          <cell r="A8541">
            <v>174</v>
          </cell>
          <cell r="B8541">
            <v>811</v>
          </cell>
          <cell r="C8541" t="str">
            <v>174#811</v>
          </cell>
          <cell r="D8541">
            <v>60728</v>
          </cell>
          <cell r="E8541">
            <v>3</v>
          </cell>
          <cell r="F8541" t="str">
            <v>G</v>
          </cell>
          <cell r="G8541" t="str">
            <v>G (143% F) [$42,509]</v>
          </cell>
          <cell r="H8541" t="str">
            <v/>
          </cell>
          <cell r="I8541" t="str">
            <v/>
          </cell>
          <cell r="J8541" t="str">
            <v/>
          </cell>
          <cell r="K8541" t="str">
            <v>Fighters and Jet Trainers</v>
          </cell>
          <cell r="L8541" t="str">
            <v>HAL</v>
          </cell>
          <cell r="M8541" t="str">
            <v>HAL HJT-36 Sitara</v>
          </cell>
        </row>
        <row r="8542">
          <cell r="A8542">
            <v>173</v>
          </cell>
          <cell r="B8542">
            <v>811</v>
          </cell>
          <cell r="C8542" t="str">
            <v>173#811</v>
          </cell>
          <cell r="D8542">
            <v>60728</v>
          </cell>
          <cell r="E8542">
            <v>3</v>
          </cell>
          <cell r="F8542" t="str">
            <v>G</v>
          </cell>
          <cell r="G8542" t="str">
            <v>G (143% F) [$42,509]</v>
          </cell>
          <cell r="H8542" t="str">
            <v/>
          </cell>
          <cell r="I8542" t="str">
            <v/>
          </cell>
          <cell r="J8542" t="str">
            <v/>
          </cell>
          <cell r="K8542" t="str">
            <v>Fighters and Jet Trainers</v>
          </cell>
          <cell r="L8542" t="str">
            <v>Hongdu</v>
          </cell>
          <cell r="M8542" t="str">
            <v>Hongdu K-8</v>
          </cell>
        </row>
        <row r="8543">
          <cell r="A8543">
            <v>165</v>
          </cell>
          <cell r="B8543">
            <v>811</v>
          </cell>
          <cell r="C8543" t="str">
            <v>165#811</v>
          </cell>
          <cell r="D8543">
            <v>60728</v>
          </cell>
          <cell r="E8543">
            <v>3</v>
          </cell>
          <cell r="F8543" t="str">
            <v>G</v>
          </cell>
          <cell r="G8543" t="str">
            <v>G (143% F) [$42,509]</v>
          </cell>
          <cell r="H8543" t="str">
            <v/>
          </cell>
          <cell r="I8543" t="str">
            <v/>
          </cell>
          <cell r="J8543" t="str">
            <v/>
          </cell>
          <cell r="K8543" t="str">
            <v>Fighters and Jet Trainers</v>
          </cell>
          <cell r="L8543" t="str">
            <v>Aermacchi</v>
          </cell>
          <cell r="M8543" t="str">
            <v>Aermacchi M-345</v>
          </cell>
        </row>
        <row r="8544">
          <cell r="A8544">
            <v>166</v>
          </cell>
          <cell r="B8544">
            <v>811</v>
          </cell>
          <cell r="C8544" t="str">
            <v>166#811</v>
          </cell>
          <cell r="D8544">
            <v>60728</v>
          </cell>
          <cell r="E8544">
            <v>3</v>
          </cell>
          <cell r="F8544" t="str">
            <v>G</v>
          </cell>
          <cell r="G8544" t="str">
            <v>G (143% F) [$42,509]</v>
          </cell>
          <cell r="H8544" t="str">
            <v/>
          </cell>
          <cell r="I8544" t="str">
            <v/>
          </cell>
          <cell r="J8544" t="str">
            <v/>
          </cell>
          <cell r="K8544" t="str">
            <v>Fighters and Jet Trainers</v>
          </cell>
          <cell r="L8544" t="str">
            <v>Aermacchi</v>
          </cell>
          <cell r="M8544" t="str">
            <v>Aermacchi M-346</v>
          </cell>
        </row>
        <row r="8545">
          <cell r="A8545">
            <v>168</v>
          </cell>
          <cell r="B8545">
            <v>811</v>
          </cell>
          <cell r="C8545" t="str">
            <v>168#811</v>
          </cell>
          <cell r="D8545">
            <v>60728</v>
          </cell>
          <cell r="E8545">
            <v>3</v>
          </cell>
          <cell r="F8545" t="str">
            <v>G</v>
          </cell>
          <cell r="G8545" t="str">
            <v>G (143% F) [$42,509]</v>
          </cell>
          <cell r="H8545" t="str">
            <v/>
          </cell>
          <cell r="I8545" t="str">
            <v/>
          </cell>
          <cell r="J8545" t="str">
            <v/>
          </cell>
          <cell r="K8545" t="str">
            <v>Fighters and Jet Trainers</v>
          </cell>
          <cell r="L8545" t="str">
            <v>McDonnell Douglas</v>
          </cell>
          <cell r="M8545" t="str">
            <v>McDonnell Douglas T-45 Goshawk</v>
          </cell>
        </row>
        <row r="8546">
          <cell r="A8546">
            <v>143</v>
          </cell>
          <cell r="B8546">
            <v>811</v>
          </cell>
          <cell r="C8546" t="str">
            <v>143#811</v>
          </cell>
          <cell r="D8546">
            <v>60728</v>
          </cell>
          <cell r="E8546">
            <v>3</v>
          </cell>
          <cell r="F8546" t="str">
            <v>G</v>
          </cell>
          <cell r="G8546" t="str">
            <v>G (143% F) [$42,509]</v>
          </cell>
          <cell r="H8546" t="str">
            <v/>
          </cell>
          <cell r="I8546" t="str">
            <v/>
          </cell>
          <cell r="J8546" t="str">
            <v/>
          </cell>
          <cell r="K8546" t="str">
            <v>Fighters and Jet Trainers</v>
          </cell>
          <cell r="L8546" t="str">
            <v>HAL</v>
          </cell>
          <cell r="M8546" t="str">
            <v>HAL Tejas</v>
          </cell>
        </row>
        <row r="8547">
          <cell r="A8547">
            <v>578</v>
          </cell>
          <cell r="B8547">
            <v>812</v>
          </cell>
          <cell r="C8547" t="str">
            <v>578#812</v>
          </cell>
          <cell r="D8547">
            <v>50606</v>
          </cell>
          <cell r="E8547">
            <v>1</v>
          </cell>
          <cell r="F8547" t="str">
            <v>A</v>
          </cell>
          <cell r="G8547" t="str">
            <v>A</v>
          </cell>
          <cell r="H8547" t="str">
            <v/>
          </cell>
          <cell r="I8547" t="str">
            <v/>
          </cell>
          <cell r="J8547" t="str">
            <v/>
          </cell>
          <cell r="K8547" t="str">
            <v>Fighters and Jet Trainers</v>
          </cell>
          <cell r="L8547" t="str">
            <v>Aero Vodochody</v>
          </cell>
          <cell r="M8547" t="str">
            <v>Aero Vodochody L-39NG</v>
          </cell>
        </row>
        <row r="8548">
          <cell r="A8548">
            <v>675</v>
          </cell>
          <cell r="B8548">
            <v>812</v>
          </cell>
          <cell r="C8548" t="str">
            <v>675#812</v>
          </cell>
          <cell r="D8548">
            <v>50606</v>
          </cell>
          <cell r="E8548">
            <v>1</v>
          </cell>
          <cell r="F8548" t="str">
            <v>A</v>
          </cell>
          <cell r="G8548" t="str">
            <v>A</v>
          </cell>
          <cell r="H8548" t="str">
            <v/>
          </cell>
          <cell r="I8548" t="str">
            <v/>
          </cell>
          <cell r="J8548" t="str">
            <v/>
          </cell>
          <cell r="K8548" t="str">
            <v>Fighters and Jet Trainers</v>
          </cell>
          <cell r="L8548" t="str">
            <v>AIDC</v>
          </cell>
          <cell r="M8548" t="str">
            <v>AIDC T-5</v>
          </cell>
        </row>
        <row r="8549">
          <cell r="A8549">
            <v>171</v>
          </cell>
          <cell r="B8549">
            <v>812</v>
          </cell>
          <cell r="C8549" t="str">
            <v>171#812</v>
          </cell>
          <cell r="D8549">
            <v>50606</v>
          </cell>
          <cell r="E8549">
            <v>1</v>
          </cell>
          <cell r="F8549" t="str">
            <v>A</v>
          </cell>
          <cell r="G8549" t="str">
            <v>A</v>
          </cell>
          <cell r="H8549" t="str">
            <v/>
          </cell>
          <cell r="I8549" t="str">
            <v/>
          </cell>
          <cell r="J8549" t="str">
            <v/>
          </cell>
          <cell r="K8549" t="str">
            <v>Fighters and Jet Trainers</v>
          </cell>
          <cell r="L8549" t="str">
            <v>FMA</v>
          </cell>
          <cell r="M8549" t="str">
            <v>FMA IA 63 Pampa</v>
          </cell>
        </row>
        <row r="8550">
          <cell r="A8550">
            <v>167</v>
          </cell>
          <cell r="B8550">
            <v>812</v>
          </cell>
          <cell r="C8550" t="str">
            <v>167#812</v>
          </cell>
          <cell r="D8550">
            <v>50606</v>
          </cell>
          <cell r="E8550">
            <v>1</v>
          </cell>
          <cell r="F8550" t="str">
            <v>A</v>
          </cell>
          <cell r="G8550" t="str">
            <v>A</v>
          </cell>
          <cell r="H8550">
            <v>50000</v>
          </cell>
          <cell r="I8550">
            <v>1.2120000000000001E-2</v>
          </cell>
          <cell r="J8550" t="str">
            <v/>
          </cell>
          <cell r="K8550" t="str">
            <v>Fighters and Jet Trainers</v>
          </cell>
          <cell r="L8550" t="str">
            <v>BAE</v>
          </cell>
          <cell r="M8550" t="str">
            <v>BAE Systems Hawk</v>
          </cell>
        </row>
        <row r="8551">
          <cell r="A8551">
            <v>174</v>
          </cell>
          <cell r="B8551">
            <v>812</v>
          </cell>
          <cell r="C8551" t="str">
            <v>174#812</v>
          </cell>
          <cell r="D8551">
            <v>50606</v>
          </cell>
          <cell r="E8551">
            <v>1</v>
          </cell>
          <cell r="F8551" t="str">
            <v>A</v>
          </cell>
          <cell r="G8551" t="str">
            <v>A</v>
          </cell>
          <cell r="H8551" t="str">
            <v/>
          </cell>
          <cell r="I8551" t="str">
            <v/>
          </cell>
          <cell r="J8551" t="str">
            <v/>
          </cell>
          <cell r="K8551" t="str">
            <v>Fighters and Jet Trainers</v>
          </cell>
          <cell r="L8551" t="str">
            <v>HAL</v>
          </cell>
          <cell r="M8551" t="str">
            <v>HAL HJT-36 Sitara</v>
          </cell>
        </row>
        <row r="8552">
          <cell r="A8552">
            <v>173</v>
          </cell>
          <cell r="B8552">
            <v>812</v>
          </cell>
          <cell r="C8552" t="str">
            <v>173#812</v>
          </cell>
          <cell r="D8552">
            <v>50606</v>
          </cell>
          <cell r="E8552">
            <v>1</v>
          </cell>
          <cell r="F8552" t="str">
            <v>A</v>
          </cell>
          <cell r="G8552" t="str">
            <v>A</v>
          </cell>
          <cell r="H8552" t="str">
            <v/>
          </cell>
          <cell r="I8552" t="str">
            <v/>
          </cell>
          <cell r="J8552" t="str">
            <v/>
          </cell>
          <cell r="K8552" t="str">
            <v>Fighters and Jet Trainers</v>
          </cell>
          <cell r="L8552" t="str">
            <v>Hongdu</v>
          </cell>
          <cell r="M8552" t="str">
            <v>Hongdu K-8</v>
          </cell>
        </row>
        <row r="8553">
          <cell r="A8553">
            <v>165</v>
          </cell>
          <cell r="B8553">
            <v>812</v>
          </cell>
          <cell r="C8553" t="str">
            <v>165#812</v>
          </cell>
          <cell r="D8553">
            <v>50606</v>
          </cell>
          <cell r="E8553">
            <v>1</v>
          </cell>
          <cell r="F8553" t="str">
            <v>A</v>
          </cell>
          <cell r="G8553" t="str">
            <v>A</v>
          </cell>
          <cell r="H8553" t="str">
            <v/>
          </cell>
          <cell r="I8553" t="str">
            <v/>
          </cell>
          <cell r="J8553" t="str">
            <v/>
          </cell>
          <cell r="K8553" t="str">
            <v>Fighters and Jet Trainers</v>
          </cell>
          <cell r="L8553" t="str">
            <v>Aermacchi</v>
          </cell>
          <cell r="M8553" t="str">
            <v>Aermacchi M-345</v>
          </cell>
        </row>
        <row r="8554">
          <cell r="A8554">
            <v>166</v>
          </cell>
          <cell r="B8554">
            <v>812</v>
          </cell>
          <cell r="C8554" t="str">
            <v>166#812</v>
          </cell>
          <cell r="D8554">
            <v>50606</v>
          </cell>
          <cell r="E8554">
            <v>1</v>
          </cell>
          <cell r="F8554" t="str">
            <v>A</v>
          </cell>
          <cell r="G8554" t="str">
            <v>A</v>
          </cell>
          <cell r="H8554" t="str">
            <v/>
          </cell>
          <cell r="I8554" t="str">
            <v/>
          </cell>
          <cell r="J8554" t="str">
            <v/>
          </cell>
          <cell r="K8554" t="str">
            <v>Fighters and Jet Trainers</v>
          </cell>
          <cell r="L8554" t="str">
            <v>Aermacchi</v>
          </cell>
          <cell r="M8554" t="str">
            <v>Aermacchi M-346</v>
          </cell>
        </row>
        <row r="8555">
          <cell r="A8555">
            <v>168</v>
          </cell>
          <cell r="B8555">
            <v>812</v>
          </cell>
          <cell r="C8555" t="str">
            <v>168#812</v>
          </cell>
          <cell r="D8555">
            <v>50606</v>
          </cell>
          <cell r="E8555">
            <v>1</v>
          </cell>
          <cell r="F8555" t="str">
            <v>A</v>
          </cell>
          <cell r="G8555" t="str">
            <v>A</v>
          </cell>
          <cell r="H8555" t="str">
            <v/>
          </cell>
          <cell r="I8555" t="str">
            <v/>
          </cell>
          <cell r="J8555" t="str">
            <v/>
          </cell>
          <cell r="K8555" t="str">
            <v>Fighters and Jet Trainers</v>
          </cell>
          <cell r="L8555" t="str">
            <v>McDonnell Douglas</v>
          </cell>
          <cell r="M8555" t="str">
            <v>McDonnell Douglas T-45 Goshawk</v>
          </cell>
        </row>
        <row r="8556">
          <cell r="A8556">
            <v>143</v>
          </cell>
          <cell r="B8556">
            <v>812</v>
          </cell>
          <cell r="C8556" t="str">
            <v>143#812</v>
          </cell>
          <cell r="D8556">
            <v>50606</v>
          </cell>
          <cell r="E8556">
            <v>1</v>
          </cell>
          <cell r="F8556" t="str">
            <v>A</v>
          </cell>
          <cell r="G8556" t="str">
            <v>A</v>
          </cell>
          <cell r="H8556" t="str">
            <v/>
          </cell>
          <cell r="I8556" t="str">
            <v/>
          </cell>
          <cell r="J8556" t="str">
            <v/>
          </cell>
          <cell r="K8556" t="str">
            <v>Fighters and Jet Trainers</v>
          </cell>
          <cell r="L8556" t="str">
            <v>HAL</v>
          </cell>
          <cell r="M8556" t="str">
            <v>HAL Tejas</v>
          </cell>
        </row>
        <row r="8557">
          <cell r="A8557">
            <v>578</v>
          </cell>
          <cell r="B8557">
            <v>813</v>
          </cell>
          <cell r="C8557" t="str">
            <v>578#813</v>
          </cell>
          <cell r="D8557">
            <v>48760</v>
          </cell>
          <cell r="E8557">
            <v>2</v>
          </cell>
          <cell r="F8557" t="str">
            <v>A</v>
          </cell>
          <cell r="G8557" t="str">
            <v>A</v>
          </cell>
          <cell r="H8557" t="str">
            <v/>
          </cell>
          <cell r="I8557" t="str">
            <v/>
          </cell>
          <cell r="J8557" t="str">
            <v/>
          </cell>
          <cell r="K8557" t="str">
            <v>Fighters and Jet Trainers</v>
          </cell>
          <cell r="L8557" t="str">
            <v>Aero Vodochody</v>
          </cell>
          <cell r="M8557" t="str">
            <v>Aero Vodochody L-39NG</v>
          </cell>
        </row>
        <row r="8558">
          <cell r="A8558">
            <v>675</v>
          </cell>
          <cell r="B8558">
            <v>813</v>
          </cell>
          <cell r="C8558" t="str">
            <v>675#813</v>
          </cell>
          <cell r="D8558">
            <v>48760</v>
          </cell>
          <cell r="E8558">
            <v>2</v>
          </cell>
          <cell r="F8558" t="str">
            <v>A</v>
          </cell>
          <cell r="G8558" t="str">
            <v>A</v>
          </cell>
          <cell r="H8558" t="str">
            <v/>
          </cell>
          <cell r="I8558" t="str">
            <v/>
          </cell>
          <cell r="J8558" t="str">
            <v/>
          </cell>
          <cell r="K8558" t="str">
            <v>Fighters and Jet Trainers</v>
          </cell>
          <cell r="L8558" t="str">
            <v>AIDC</v>
          </cell>
          <cell r="M8558" t="str">
            <v>AIDC T-5</v>
          </cell>
        </row>
        <row r="8559">
          <cell r="A8559">
            <v>171</v>
          </cell>
          <cell r="B8559">
            <v>813</v>
          </cell>
          <cell r="C8559" t="str">
            <v>171#813</v>
          </cell>
          <cell r="D8559">
            <v>48760</v>
          </cell>
          <cell r="E8559">
            <v>2</v>
          </cell>
          <cell r="F8559" t="str">
            <v>A</v>
          </cell>
          <cell r="G8559" t="str">
            <v>A</v>
          </cell>
          <cell r="H8559" t="str">
            <v/>
          </cell>
          <cell r="I8559" t="str">
            <v/>
          </cell>
          <cell r="J8559" t="str">
            <v/>
          </cell>
          <cell r="K8559" t="str">
            <v>Fighters and Jet Trainers</v>
          </cell>
          <cell r="L8559" t="str">
            <v>FMA</v>
          </cell>
          <cell r="M8559" t="str">
            <v>FMA IA 63 Pampa</v>
          </cell>
        </row>
        <row r="8560">
          <cell r="A8560">
            <v>167</v>
          </cell>
          <cell r="B8560">
            <v>813</v>
          </cell>
          <cell r="C8560" t="str">
            <v>167#813</v>
          </cell>
          <cell r="D8560">
            <v>48760</v>
          </cell>
          <cell r="E8560">
            <v>2</v>
          </cell>
          <cell r="F8560" t="str">
            <v>A</v>
          </cell>
          <cell r="G8560" t="str">
            <v>A</v>
          </cell>
          <cell r="H8560">
            <v>40000</v>
          </cell>
          <cell r="I8560">
            <v>0.219</v>
          </cell>
          <cell r="J8560" t="str">
            <v/>
          </cell>
          <cell r="K8560" t="str">
            <v>Fighters and Jet Trainers</v>
          </cell>
          <cell r="L8560" t="str">
            <v>BAE</v>
          </cell>
          <cell r="M8560" t="str">
            <v>BAE Systems Hawk</v>
          </cell>
        </row>
        <row r="8561">
          <cell r="A8561">
            <v>174</v>
          </cell>
          <cell r="B8561">
            <v>813</v>
          </cell>
          <cell r="C8561" t="str">
            <v>174#813</v>
          </cell>
          <cell r="D8561">
            <v>48760</v>
          </cell>
          <cell r="E8561">
            <v>2</v>
          </cell>
          <cell r="F8561" t="str">
            <v>A</v>
          </cell>
          <cell r="G8561" t="str">
            <v>A</v>
          </cell>
          <cell r="H8561" t="str">
            <v/>
          </cell>
          <cell r="I8561" t="str">
            <v/>
          </cell>
          <cell r="J8561" t="str">
            <v/>
          </cell>
          <cell r="K8561" t="str">
            <v>Fighters and Jet Trainers</v>
          </cell>
          <cell r="L8561" t="str">
            <v>HAL</v>
          </cell>
          <cell r="M8561" t="str">
            <v>HAL HJT-36 Sitara</v>
          </cell>
        </row>
        <row r="8562">
          <cell r="A8562">
            <v>173</v>
          </cell>
          <cell r="B8562">
            <v>813</v>
          </cell>
          <cell r="C8562" t="str">
            <v>173#813</v>
          </cell>
          <cell r="D8562">
            <v>48760</v>
          </cell>
          <cell r="E8562">
            <v>2</v>
          </cell>
          <cell r="F8562" t="str">
            <v>A</v>
          </cell>
          <cell r="G8562" t="str">
            <v>A</v>
          </cell>
          <cell r="H8562" t="str">
            <v/>
          </cell>
          <cell r="I8562" t="str">
            <v/>
          </cell>
          <cell r="J8562" t="str">
            <v/>
          </cell>
          <cell r="K8562" t="str">
            <v>Fighters and Jet Trainers</v>
          </cell>
          <cell r="L8562" t="str">
            <v>Hongdu</v>
          </cell>
          <cell r="M8562" t="str">
            <v>Hongdu K-8</v>
          </cell>
        </row>
        <row r="8563">
          <cell r="A8563">
            <v>165</v>
          </cell>
          <cell r="B8563">
            <v>813</v>
          </cell>
          <cell r="C8563" t="str">
            <v>165#813</v>
          </cell>
          <cell r="D8563">
            <v>48760</v>
          </cell>
          <cell r="E8563">
            <v>2</v>
          </cell>
          <cell r="F8563" t="str">
            <v>A</v>
          </cell>
          <cell r="G8563" t="str">
            <v>A</v>
          </cell>
          <cell r="H8563" t="str">
            <v/>
          </cell>
          <cell r="I8563" t="str">
            <v/>
          </cell>
          <cell r="J8563" t="str">
            <v/>
          </cell>
          <cell r="K8563" t="str">
            <v>Fighters and Jet Trainers</v>
          </cell>
          <cell r="L8563" t="str">
            <v>Aermacchi</v>
          </cell>
          <cell r="M8563" t="str">
            <v>Aermacchi M-345</v>
          </cell>
        </row>
        <row r="8564">
          <cell r="A8564">
            <v>166</v>
          </cell>
          <cell r="B8564">
            <v>813</v>
          </cell>
          <cell r="C8564" t="str">
            <v>166#813</v>
          </cell>
          <cell r="D8564">
            <v>48760</v>
          </cell>
          <cell r="E8564">
            <v>2</v>
          </cell>
          <cell r="F8564" t="str">
            <v>A</v>
          </cell>
          <cell r="G8564" t="str">
            <v>A</v>
          </cell>
          <cell r="H8564" t="str">
            <v/>
          </cell>
          <cell r="I8564" t="str">
            <v/>
          </cell>
          <cell r="J8564" t="str">
            <v/>
          </cell>
          <cell r="K8564" t="str">
            <v>Fighters and Jet Trainers</v>
          </cell>
          <cell r="L8564" t="str">
            <v>Aermacchi</v>
          </cell>
          <cell r="M8564" t="str">
            <v>Aermacchi M-346</v>
          </cell>
        </row>
        <row r="8565">
          <cell r="A8565">
            <v>168</v>
          </cell>
          <cell r="B8565">
            <v>813</v>
          </cell>
          <cell r="C8565" t="str">
            <v>168#813</v>
          </cell>
          <cell r="D8565">
            <v>48760</v>
          </cell>
          <cell r="E8565">
            <v>2</v>
          </cell>
          <cell r="F8565" t="str">
            <v>A</v>
          </cell>
          <cell r="G8565" t="str">
            <v>A</v>
          </cell>
          <cell r="H8565" t="str">
            <v/>
          </cell>
          <cell r="I8565" t="str">
            <v/>
          </cell>
          <cell r="J8565" t="str">
            <v/>
          </cell>
          <cell r="K8565" t="str">
            <v>Fighters and Jet Trainers</v>
          </cell>
          <cell r="L8565" t="str">
            <v>McDonnell Douglas</v>
          </cell>
          <cell r="M8565" t="str">
            <v>McDonnell Douglas T-45 Goshawk</v>
          </cell>
        </row>
        <row r="8566">
          <cell r="A8566">
            <v>143</v>
          </cell>
          <cell r="B8566">
            <v>813</v>
          </cell>
          <cell r="C8566" t="str">
            <v>143#813</v>
          </cell>
          <cell r="D8566">
            <v>48760</v>
          </cell>
          <cell r="E8566">
            <v>2</v>
          </cell>
          <cell r="F8566" t="str">
            <v>A</v>
          </cell>
          <cell r="G8566" t="str">
            <v>A</v>
          </cell>
          <cell r="H8566" t="str">
            <v/>
          </cell>
          <cell r="I8566" t="str">
            <v/>
          </cell>
          <cell r="J8566" t="str">
            <v/>
          </cell>
          <cell r="K8566" t="str">
            <v>Fighters and Jet Trainers</v>
          </cell>
          <cell r="L8566" t="str">
            <v>HAL</v>
          </cell>
          <cell r="M8566" t="str">
            <v>HAL Tejas</v>
          </cell>
        </row>
        <row r="8567">
          <cell r="A8567">
            <v>578</v>
          </cell>
          <cell r="B8567">
            <v>814</v>
          </cell>
          <cell r="C8567" t="str">
            <v>578#814</v>
          </cell>
          <cell r="D8567">
            <v>81034</v>
          </cell>
          <cell r="E8567">
            <v>1</v>
          </cell>
          <cell r="F8567" t="str">
            <v>A</v>
          </cell>
          <cell r="G8567" t="str">
            <v>A</v>
          </cell>
          <cell r="H8567" t="str">
            <v/>
          </cell>
          <cell r="I8567" t="str">
            <v/>
          </cell>
          <cell r="J8567" t="str">
            <v/>
          </cell>
          <cell r="K8567" t="str">
            <v>Fighters and Jet Trainers</v>
          </cell>
          <cell r="L8567" t="str">
            <v>Aero Vodochody</v>
          </cell>
          <cell r="M8567" t="str">
            <v>Aero Vodochody L-39NG</v>
          </cell>
        </row>
        <row r="8568">
          <cell r="A8568">
            <v>675</v>
          </cell>
          <cell r="B8568">
            <v>814</v>
          </cell>
          <cell r="C8568" t="str">
            <v>675#814</v>
          </cell>
          <cell r="D8568">
            <v>81034</v>
          </cell>
          <cell r="E8568">
            <v>1</v>
          </cell>
          <cell r="F8568" t="str">
            <v>A</v>
          </cell>
          <cell r="G8568" t="str">
            <v>A</v>
          </cell>
          <cell r="H8568" t="str">
            <v/>
          </cell>
          <cell r="I8568" t="str">
            <v/>
          </cell>
          <cell r="J8568" t="str">
            <v/>
          </cell>
          <cell r="K8568" t="str">
            <v>Fighters and Jet Trainers</v>
          </cell>
          <cell r="L8568" t="str">
            <v>AIDC</v>
          </cell>
          <cell r="M8568" t="str">
            <v>AIDC T-5</v>
          </cell>
        </row>
        <row r="8569">
          <cell r="A8569">
            <v>171</v>
          </cell>
          <cell r="B8569">
            <v>814</v>
          </cell>
          <cell r="C8569" t="str">
            <v>171#814</v>
          </cell>
          <cell r="D8569">
            <v>81034</v>
          </cell>
          <cell r="E8569">
            <v>1</v>
          </cell>
          <cell r="F8569" t="str">
            <v>A</v>
          </cell>
          <cell r="G8569" t="str">
            <v>A</v>
          </cell>
          <cell r="H8569" t="str">
            <v/>
          </cell>
          <cell r="I8569" t="str">
            <v/>
          </cell>
          <cell r="J8569" t="str">
            <v/>
          </cell>
          <cell r="K8569" t="str">
            <v>Fighters and Jet Trainers</v>
          </cell>
          <cell r="L8569" t="str">
            <v>FMA</v>
          </cell>
          <cell r="M8569" t="str">
            <v>FMA IA 63 Pampa</v>
          </cell>
        </row>
        <row r="8570">
          <cell r="A8570">
            <v>167</v>
          </cell>
          <cell r="B8570">
            <v>814</v>
          </cell>
          <cell r="C8570" t="str">
            <v>167#814</v>
          </cell>
          <cell r="D8570">
            <v>81034</v>
          </cell>
          <cell r="E8570">
            <v>1</v>
          </cell>
          <cell r="F8570" t="str">
            <v>A</v>
          </cell>
          <cell r="G8570" t="str">
            <v>A</v>
          </cell>
          <cell r="H8570">
            <v>40000</v>
          </cell>
          <cell r="I8570">
            <v>1.0258499999999999</v>
          </cell>
          <cell r="J8570" t="str">
            <v/>
          </cell>
          <cell r="K8570" t="str">
            <v>Fighters and Jet Trainers</v>
          </cell>
          <cell r="L8570" t="str">
            <v>BAE</v>
          </cell>
          <cell r="M8570" t="str">
            <v>BAE Systems Hawk</v>
          </cell>
        </row>
        <row r="8571">
          <cell r="A8571">
            <v>174</v>
          </cell>
          <cell r="B8571">
            <v>814</v>
          </cell>
          <cell r="C8571" t="str">
            <v>174#814</v>
          </cell>
          <cell r="D8571">
            <v>81034</v>
          </cell>
          <cell r="E8571">
            <v>1</v>
          </cell>
          <cell r="F8571" t="str">
            <v>A</v>
          </cell>
          <cell r="G8571" t="str">
            <v>A</v>
          </cell>
          <cell r="H8571" t="str">
            <v/>
          </cell>
          <cell r="I8571" t="str">
            <v/>
          </cell>
          <cell r="J8571" t="str">
            <v/>
          </cell>
          <cell r="K8571" t="str">
            <v>Fighters and Jet Trainers</v>
          </cell>
          <cell r="L8571" t="str">
            <v>HAL</v>
          </cell>
          <cell r="M8571" t="str">
            <v>HAL HJT-36 Sitara</v>
          </cell>
        </row>
        <row r="8572">
          <cell r="A8572">
            <v>173</v>
          </cell>
          <cell r="B8572">
            <v>814</v>
          </cell>
          <cell r="C8572" t="str">
            <v>173#814</v>
          </cell>
          <cell r="D8572">
            <v>81034</v>
          </cell>
          <cell r="E8572">
            <v>1</v>
          </cell>
          <cell r="F8572" t="str">
            <v>A</v>
          </cell>
          <cell r="G8572" t="str">
            <v>A</v>
          </cell>
          <cell r="H8572" t="str">
            <v/>
          </cell>
          <cell r="I8572" t="str">
            <v/>
          </cell>
          <cell r="J8572" t="str">
            <v/>
          </cell>
          <cell r="K8572" t="str">
            <v>Fighters and Jet Trainers</v>
          </cell>
          <cell r="L8572" t="str">
            <v>Hongdu</v>
          </cell>
          <cell r="M8572" t="str">
            <v>Hongdu K-8</v>
          </cell>
        </row>
        <row r="8573">
          <cell r="A8573">
            <v>165</v>
          </cell>
          <cell r="B8573">
            <v>814</v>
          </cell>
          <cell r="C8573" t="str">
            <v>165#814</v>
          </cell>
          <cell r="D8573">
            <v>81034</v>
          </cell>
          <cell r="E8573">
            <v>1</v>
          </cell>
          <cell r="F8573" t="str">
            <v>A</v>
          </cell>
          <cell r="G8573" t="str">
            <v>A</v>
          </cell>
          <cell r="H8573" t="str">
            <v/>
          </cell>
          <cell r="I8573" t="str">
            <v/>
          </cell>
          <cell r="J8573" t="str">
            <v/>
          </cell>
          <cell r="K8573" t="str">
            <v>Fighters and Jet Trainers</v>
          </cell>
          <cell r="L8573" t="str">
            <v>Aermacchi</v>
          </cell>
          <cell r="M8573" t="str">
            <v>Aermacchi M-345</v>
          </cell>
        </row>
        <row r="8574">
          <cell r="A8574">
            <v>166</v>
          </cell>
          <cell r="B8574">
            <v>814</v>
          </cell>
          <cell r="C8574" t="str">
            <v>166#814</v>
          </cell>
          <cell r="D8574">
            <v>81034</v>
          </cell>
          <cell r="E8574">
            <v>1</v>
          </cell>
          <cell r="F8574" t="str">
            <v>A</v>
          </cell>
          <cell r="G8574" t="str">
            <v>A</v>
          </cell>
          <cell r="H8574" t="str">
            <v/>
          </cell>
          <cell r="I8574" t="str">
            <v/>
          </cell>
          <cell r="J8574" t="str">
            <v/>
          </cell>
          <cell r="K8574" t="str">
            <v>Fighters and Jet Trainers</v>
          </cell>
          <cell r="L8574" t="str">
            <v>Aermacchi</v>
          </cell>
          <cell r="M8574" t="str">
            <v>Aermacchi M-346</v>
          </cell>
        </row>
        <row r="8575">
          <cell r="A8575">
            <v>168</v>
          </cell>
          <cell r="B8575">
            <v>814</v>
          </cell>
          <cell r="C8575" t="str">
            <v>168#814</v>
          </cell>
          <cell r="D8575">
            <v>81034</v>
          </cell>
          <cell r="E8575">
            <v>1</v>
          </cell>
          <cell r="F8575" t="str">
            <v>A</v>
          </cell>
          <cell r="G8575" t="str">
            <v>A</v>
          </cell>
          <cell r="H8575" t="str">
            <v/>
          </cell>
          <cell r="I8575" t="str">
            <v/>
          </cell>
          <cell r="J8575" t="str">
            <v/>
          </cell>
          <cell r="K8575" t="str">
            <v>Fighters and Jet Trainers</v>
          </cell>
          <cell r="L8575" t="str">
            <v>McDonnell Douglas</v>
          </cell>
          <cell r="M8575" t="str">
            <v>McDonnell Douglas T-45 Goshawk</v>
          </cell>
        </row>
        <row r="8576">
          <cell r="A8576">
            <v>143</v>
          </cell>
          <cell r="B8576">
            <v>814</v>
          </cell>
          <cell r="C8576" t="str">
            <v>143#814</v>
          </cell>
          <cell r="D8576">
            <v>81034</v>
          </cell>
          <cell r="E8576">
            <v>1</v>
          </cell>
          <cell r="F8576" t="str">
            <v>A</v>
          </cell>
          <cell r="G8576" t="str">
            <v>A</v>
          </cell>
          <cell r="H8576" t="str">
            <v/>
          </cell>
          <cell r="I8576" t="str">
            <v/>
          </cell>
          <cell r="J8576" t="str">
            <v/>
          </cell>
          <cell r="K8576" t="str">
            <v>Fighters and Jet Trainers</v>
          </cell>
          <cell r="L8576" t="str">
            <v>HAL</v>
          </cell>
          <cell r="M8576" t="str">
            <v>HAL Tejas</v>
          </cell>
        </row>
        <row r="8577">
          <cell r="A8577">
            <v>658</v>
          </cell>
          <cell r="B8577">
            <v>814</v>
          </cell>
          <cell r="C8577" t="str">
            <v>658#814</v>
          </cell>
          <cell r="D8577">
            <v>81034</v>
          </cell>
          <cell r="E8577">
            <v>3</v>
          </cell>
          <cell r="F8577" t="str">
            <v>A</v>
          </cell>
          <cell r="G8577" t="str">
            <v>A</v>
          </cell>
          <cell r="H8577" t="str">
            <v/>
          </cell>
          <cell r="I8577" t="str">
            <v/>
          </cell>
          <cell r="J8577" t="str">
            <v/>
          </cell>
          <cell r="K8577" t="str">
            <v>Military Transport / Special Mission</v>
          </cell>
          <cell r="L8577" t="str">
            <v>Lockheed</v>
          </cell>
          <cell r="M8577" t="str">
            <v>Lockheed martin/Airbus A330 LMXT</v>
          </cell>
        </row>
        <row r="8578">
          <cell r="A8578">
            <v>551</v>
          </cell>
          <cell r="B8578">
            <v>814</v>
          </cell>
          <cell r="C8578" t="str">
            <v>551#814</v>
          </cell>
          <cell r="D8578">
            <v>81034</v>
          </cell>
          <cell r="E8578">
            <v>3</v>
          </cell>
          <cell r="F8578" t="str">
            <v>A</v>
          </cell>
          <cell r="G8578" t="str">
            <v>A</v>
          </cell>
          <cell r="H8578" t="str">
            <v/>
          </cell>
          <cell r="I8578" t="str">
            <v/>
          </cell>
          <cell r="J8578" t="str">
            <v/>
          </cell>
          <cell r="K8578" t="str">
            <v>Military Transport / Special Mission</v>
          </cell>
          <cell r="L8578" t="str">
            <v>Airbus</v>
          </cell>
          <cell r="M8578" t="str">
            <v>Airbus A330 MRTT</v>
          </cell>
        </row>
        <row r="8579">
          <cell r="A8579">
            <v>151</v>
          </cell>
          <cell r="B8579">
            <v>814</v>
          </cell>
          <cell r="C8579" t="str">
            <v>151#814</v>
          </cell>
          <cell r="D8579">
            <v>81034</v>
          </cell>
          <cell r="E8579">
            <v>3</v>
          </cell>
          <cell r="F8579" t="str">
            <v>A</v>
          </cell>
          <cell r="G8579" t="str">
            <v>A</v>
          </cell>
          <cell r="H8579" t="str">
            <v/>
          </cell>
          <cell r="I8579" t="str">
            <v/>
          </cell>
          <cell r="J8579" t="str">
            <v/>
          </cell>
          <cell r="K8579" t="str">
            <v>Military Transport / Special Mission</v>
          </cell>
          <cell r="L8579" t="str">
            <v>Airbus</v>
          </cell>
          <cell r="M8579" t="str">
            <v>Airbus A330 MRTT</v>
          </cell>
        </row>
        <row r="8580">
          <cell r="A8580">
            <v>157</v>
          </cell>
          <cell r="B8580">
            <v>814</v>
          </cell>
          <cell r="C8580" t="str">
            <v>157#814</v>
          </cell>
          <cell r="D8580">
            <v>81034</v>
          </cell>
          <cell r="E8580">
            <v>3</v>
          </cell>
          <cell r="F8580" t="str">
            <v>A</v>
          </cell>
          <cell r="G8580" t="str">
            <v>A</v>
          </cell>
          <cell r="H8580" t="str">
            <v/>
          </cell>
          <cell r="I8580" t="str">
            <v/>
          </cell>
          <cell r="J8580" t="str">
            <v/>
          </cell>
          <cell r="K8580" t="str">
            <v>Military Transport / Special Mission</v>
          </cell>
          <cell r="L8580" t="str">
            <v>Boeing</v>
          </cell>
          <cell r="M8580" t="str">
            <v>Boeing KC-46 Pegasus</v>
          </cell>
        </row>
        <row r="8581">
          <cell r="A8581">
            <v>158</v>
          </cell>
          <cell r="B8581">
            <v>814</v>
          </cell>
          <cell r="C8581" t="str">
            <v>158#814</v>
          </cell>
          <cell r="D8581">
            <v>81034</v>
          </cell>
          <cell r="E8581">
            <v>3</v>
          </cell>
          <cell r="F8581" t="str">
            <v>A</v>
          </cell>
          <cell r="G8581" t="str">
            <v>A</v>
          </cell>
          <cell r="H8581" t="str">
            <v/>
          </cell>
          <cell r="I8581" t="str">
            <v/>
          </cell>
          <cell r="J8581" t="str">
            <v/>
          </cell>
          <cell r="K8581" t="str">
            <v>Military Transport / Special Mission</v>
          </cell>
          <cell r="L8581" t="str">
            <v>Boeing</v>
          </cell>
          <cell r="M8581" t="str">
            <v>Boeing C-17 Globemaster III</v>
          </cell>
        </row>
        <row r="8582">
          <cell r="A8582">
            <v>163</v>
          </cell>
          <cell r="B8582">
            <v>814</v>
          </cell>
          <cell r="C8582" t="str">
            <v>163#814</v>
          </cell>
          <cell r="D8582">
            <v>81034</v>
          </cell>
          <cell r="E8582">
            <v>3</v>
          </cell>
          <cell r="F8582" t="str">
            <v>A</v>
          </cell>
          <cell r="G8582" t="str">
            <v>A</v>
          </cell>
          <cell r="H8582" t="str">
            <v/>
          </cell>
          <cell r="I8582" t="str">
            <v/>
          </cell>
          <cell r="J8582" t="str">
            <v/>
          </cell>
          <cell r="K8582" t="str">
            <v>Military Transport / Special Mission</v>
          </cell>
          <cell r="L8582" t="str">
            <v>Lockheed</v>
          </cell>
          <cell r="M8582" t="str">
            <v>Lockheed C-5 Galaxy</v>
          </cell>
        </row>
        <row r="8583">
          <cell r="A8583">
            <v>159</v>
          </cell>
          <cell r="B8583">
            <v>814</v>
          </cell>
          <cell r="C8583" t="str">
            <v>159#814</v>
          </cell>
          <cell r="D8583">
            <v>81034</v>
          </cell>
          <cell r="E8583">
            <v>3</v>
          </cell>
          <cell r="F8583" t="str">
            <v>A</v>
          </cell>
          <cell r="G8583" t="str">
            <v>A</v>
          </cell>
          <cell r="H8583" t="str">
            <v/>
          </cell>
          <cell r="I8583" t="str">
            <v/>
          </cell>
          <cell r="J8583" t="str">
            <v/>
          </cell>
          <cell r="K8583" t="str">
            <v>Military Transport / Special Mission</v>
          </cell>
          <cell r="L8583" t="str">
            <v>Embraer</v>
          </cell>
          <cell r="M8583" t="str">
            <v>Embraer KC-390</v>
          </cell>
        </row>
        <row r="8584">
          <cell r="A8584">
            <v>160</v>
          </cell>
          <cell r="B8584">
            <v>814</v>
          </cell>
          <cell r="C8584" t="str">
            <v>160#814</v>
          </cell>
          <cell r="D8584">
            <v>81034</v>
          </cell>
          <cell r="E8584">
            <v>3</v>
          </cell>
          <cell r="F8584" t="str">
            <v>A</v>
          </cell>
          <cell r="G8584" t="str">
            <v>A</v>
          </cell>
          <cell r="H8584" t="str">
            <v/>
          </cell>
          <cell r="I8584" t="str">
            <v/>
          </cell>
          <cell r="J8584" t="str">
            <v/>
          </cell>
          <cell r="K8584" t="str">
            <v>Military Transport / Special Mission</v>
          </cell>
          <cell r="L8584" t="str">
            <v>Kawasaki</v>
          </cell>
          <cell r="M8584" t="str">
            <v>Kawasaki C-2</v>
          </cell>
        </row>
        <row r="8585">
          <cell r="A8585">
            <v>161</v>
          </cell>
          <cell r="B8585">
            <v>814</v>
          </cell>
          <cell r="C8585" t="str">
            <v>161#814</v>
          </cell>
          <cell r="D8585">
            <v>81034</v>
          </cell>
          <cell r="E8585">
            <v>3</v>
          </cell>
          <cell r="F8585" t="str">
            <v>A</v>
          </cell>
          <cell r="G8585" t="str">
            <v>A</v>
          </cell>
          <cell r="H8585" t="str">
            <v/>
          </cell>
          <cell r="I8585" t="str">
            <v/>
          </cell>
          <cell r="J8585" t="str">
            <v/>
          </cell>
          <cell r="K8585" t="str">
            <v>Military Transport / Special Mission</v>
          </cell>
          <cell r="L8585" t="str">
            <v>Kawasaki</v>
          </cell>
          <cell r="M8585" t="str">
            <v>Kawasaki P-1</v>
          </cell>
        </row>
        <row r="8586">
          <cell r="A8586">
            <v>150</v>
          </cell>
          <cell r="B8586">
            <v>814</v>
          </cell>
          <cell r="C8586" t="str">
            <v>150#814</v>
          </cell>
          <cell r="D8586">
            <v>81034</v>
          </cell>
          <cell r="E8586">
            <v>3</v>
          </cell>
          <cell r="F8586" t="str">
            <v>A</v>
          </cell>
          <cell r="G8586" t="str">
            <v>A</v>
          </cell>
          <cell r="H8586" t="str">
            <v/>
          </cell>
          <cell r="I8586" t="str">
            <v/>
          </cell>
          <cell r="J8586" t="str">
            <v/>
          </cell>
          <cell r="K8586" t="str">
            <v>Military Transport / Special Mission</v>
          </cell>
          <cell r="L8586" t="str">
            <v>Airbus</v>
          </cell>
          <cell r="M8586" t="str">
            <v>Airbus A400M Atlas</v>
          </cell>
        </row>
        <row r="8587">
          <cell r="A8587">
            <v>155</v>
          </cell>
          <cell r="B8587">
            <v>814</v>
          </cell>
          <cell r="C8587" t="str">
            <v>155#814</v>
          </cell>
          <cell r="D8587">
            <v>81034</v>
          </cell>
          <cell r="E8587">
            <v>3</v>
          </cell>
          <cell r="F8587" t="str">
            <v>A</v>
          </cell>
          <cell r="G8587" t="str">
            <v>A</v>
          </cell>
          <cell r="H8587" t="str">
            <v/>
          </cell>
          <cell r="I8587" t="str">
            <v/>
          </cell>
          <cell r="J8587" t="str">
            <v/>
          </cell>
          <cell r="K8587" t="str">
            <v>Military Transport / Special Mission</v>
          </cell>
          <cell r="L8587" t="str">
            <v>Alenia</v>
          </cell>
          <cell r="M8587" t="str">
            <v>Alenia C-27J</v>
          </cell>
        </row>
        <row r="8588">
          <cell r="A8588">
            <v>162</v>
          </cell>
          <cell r="B8588">
            <v>814</v>
          </cell>
          <cell r="C8588" t="str">
            <v>162#814</v>
          </cell>
          <cell r="D8588">
            <v>81034</v>
          </cell>
          <cell r="E8588">
            <v>3</v>
          </cell>
          <cell r="F8588" t="str">
            <v>A</v>
          </cell>
          <cell r="G8588" t="str">
            <v>A</v>
          </cell>
          <cell r="H8588" t="str">
            <v/>
          </cell>
          <cell r="I8588" t="str">
            <v/>
          </cell>
          <cell r="J8588" t="str">
            <v/>
          </cell>
          <cell r="K8588" t="str">
            <v>Military Transport / Special Mission</v>
          </cell>
          <cell r="L8588" t="str">
            <v>Lockheed Martin</v>
          </cell>
          <cell r="M8588" t="str">
            <v>Lockheed Martin C-130J Super Hercules</v>
          </cell>
        </row>
        <row r="8589">
          <cell r="A8589">
            <v>152</v>
          </cell>
          <cell r="B8589">
            <v>814</v>
          </cell>
          <cell r="C8589" t="str">
            <v>152#814</v>
          </cell>
          <cell r="D8589">
            <v>81034</v>
          </cell>
          <cell r="E8589">
            <v>3</v>
          </cell>
          <cell r="F8589" t="str">
            <v>A</v>
          </cell>
          <cell r="G8589" t="str">
            <v>A</v>
          </cell>
          <cell r="H8589" t="str">
            <v/>
          </cell>
          <cell r="I8589" t="str">
            <v/>
          </cell>
          <cell r="J8589" t="str">
            <v/>
          </cell>
          <cell r="K8589" t="str">
            <v>Military Transport / Special Mission</v>
          </cell>
          <cell r="L8589" t="str">
            <v>CASA</v>
          </cell>
          <cell r="M8589" t="str">
            <v>CASA C-212 Aviocar</v>
          </cell>
        </row>
        <row r="8590">
          <cell r="A8590">
            <v>153</v>
          </cell>
          <cell r="B8590">
            <v>814</v>
          </cell>
          <cell r="C8590" t="str">
            <v>153#814</v>
          </cell>
          <cell r="D8590">
            <v>81034</v>
          </cell>
          <cell r="E8590">
            <v>3</v>
          </cell>
          <cell r="F8590" t="str">
            <v>A</v>
          </cell>
          <cell r="G8590" t="str">
            <v>A</v>
          </cell>
          <cell r="H8590" t="str">
            <v/>
          </cell>
          <cell r="I8590" t="str">
            <v/>
          </cell>
          <cell r="J8590" t="str">
            <v/>
          </cell>
          <cell r="K8590" t="str">
            <v>Military Transport / Special Mission</v>
          </cell>
          <cell r="L8590" t="str">
            <v>CASA/IPTN</v>
          </cell>
          <cell r="M8590" t="str">
            <v>CASA/IPTN CN-235</v>
          </cell>
        </row>
        <row r="8591">
          <cell r="A8591">
            <v>164</v>
          </cell>
          <cell r="B8591">
            <v>814</v>
          </cell>
          <cell r="C8591" t="str">
            <v>164#814</v>
          </cell>
          <cell r="D8591">
            <v>81034</v>
          </cell>
          <cell r="E8591">
            <v>3</v>
          </cell>
          <cell r="F8591" t="str">
            <v>A</v>
          </cell>
          <cell r="G8591" t="str">
            <v>A</v>
          </cell>
          <cell r="H8591" t="str">
            <v/>
          </cell>
          <cell r="I8591" t="str">
            <v/>
          </cell>
          <cell r="J8591" t="str">
            <v/>
          </cell>
          <cell r="K8591" t="str">
            <v>Military Transport / Special Mission</v>
          </cell>
          <cell r="L8591" t="str">
            <v>Northrop Grumman</v>
          </cell>
          <cell r="M8591" t="str">
            <v>Northrop Grumman E-2 Hawkeye</v>
          </cell>
        </row>
        <row r="8592">
          <cell r="A8592">
            <v>154</v>
          </cell>
          <cell r="B8592">
            <v>814</v>
          </cell>
          <cell r="C8592" t="str">
            <v>154#814</v>
          </cell>
          <cell r="D8592">
            <v>81034</v>
          </cell>
          <cell r="E8592">
            <v>3</v>
          </cell>
          <cell r="F8592" t="str">
            <v>A</v>
          </cell>
          <cell r="G8592" t="str">
            <v>A</v>
          </cell>
          <cell r="H8592" t="str">
            <v/>
          </cell>
          <cell r="I8592" t="str">
            <v/>
          </cell>
          <cell r="J8592" t="str">
            <v/>
          </cell>
          <cell r="K8592" t="str">
            <v>Military Transport / Special Mission</v>
          </cell>
          <cell r="L8592" t="str">
            <v>EADS</v>
          </cell>
          <cell r="M8592" t="str">
            <v>EADS CASA C-295</v>
          </cell>
        </row>
        <row r="8593">
          <cell r="A8593">
            <v>181</v>
          </cell>
          <cell r="B8593">
            <v>814</v>
          </cell>
          <cell r="C8593" t="str">
            <v>181#814</v>
          </cell>
          <cell r="D8593">
            <v>81034</v>
          </cell>
          <cell r="E8593">
            <v>3</v>
          </cell>
          <cell r="F8593" t="str">
            <v>A</v>
          </cell>
          <cell r="G8593" t="str">
            <v>A</v>
          </cell>
          <cell r="H8593" t="str">
            <v/>
          </cell>
          <cell r="I8593" t="str">
            <v/>
          </cell>
          <cell r="J8593" t="str">
            <v/>
          </cell>
          <cell r="K8593" t="str">
            <v>Military Transport / Special Mission</v>
          </cell>
          <cell r="L8593" t="str">
            <v>ShinMaywa</v>
          </cell>
          <cell r="M8593" t="str">
            <v>ShinMaywa US-2</v>
          </cell>
        </row>
        <row r="8594">
          <cell r="A8594">
            <v>620</v>
          </cell>
          <cell r="B8594">
            <v>814</v>
          </cell>
          <cell r="C8594" t="str">
            <v>620#814</v>
          </cell>
          <cell r="D8594">
            <v>81034</v>
          </cell>
          <cell r="E8594">
            <v>3</v>
          </cell>
          <cell r="F8594" t="str">
            <v>A</v>
          </cell>
          <cell r="G8594" t="str">
            <v>A</v>
          </cell>
          <cell r="H8594" t="str">
            <v/>
          </cell>
          <cell r="I8594" t="str">
            <v/>
          </cell>
          <cell r="J8594" t="str">
            <v/>
          </cell>
          <cell r="K8594" t="str">
            <v>Military Transport / Special Mission</v>
          </cell>
          <cell r="L8594" t="str">
            <v>Boeing</v>
          </cell>
          <cell r="M8594" t="str">
            <v>Boeing KC-135 Stratotanker</v>
          </cell>
        </row>
        <row r="8595">
          <cell r="A8595">
            <v>619</v>
          </cell>
          <cell r="B8595">
            <v>814</v>
          </cell>
          <cell r="C8595" t="str">
            <v>619#814</v>
          </cell>
          <cell r="D8595">
            <v>81034</v>
          </cell>
          <cell r="E8595">
            <v>3</v>
          </cell>
          <cell r="F8595" t="str">
            <v>A</v>
          </cell>
          <cell r="G8595" t="str">
            <v>A</v>
          </cell>
          <cell r="H8595" t="str">
            <v/>
          </cell>
          <cell r="I8595" t="str">
            <v/>
          </cell>
          <cell r="J8595" t="str">
            <v/>
          </cell>
          <cell r="K8595" t="str">
            <v>Military Transport / Special Mission</v>
          </cell>
          <cell r="L8595" t="str">
            <v>McDonnell</v>
          </cell>
          <cell r="M8595" t="str">
            <v>McDonnell Douglas KC-10</v>
          </cell>
        </row>
        <row r="8596">
          <cell r="A8596">
            <v>578</v>
          </cell>
          <cell r="B8596">
            <v>815</v>
          </cell>
          <cell r="C8596" t="str">
            <v>578#815</v>
          </cell>
          <cell r="D8596">
            <v>49498</v>
          </cell>
          <cell r="E8596">
            <v>3</v>
          </cell>
          <cell r="F8596" t="str">
            <v>A</v>
          </cell>
          <cell r="G8596" t="str">
            <v>A</v>
          </cell>
          <cell r="H8596" t="str">
            <v/>
          </cell>
          <cell r="I8596" t="str">
            <v/>
          </cell>
          <cell r="J8596" t="str">
            <v/>
          </cell>
          <cell r="K8596" t="str">
            <v>Fighters and Jet Trainers</v>
          </cell>
          <cell r="L8596" t="str">
            <v>Aero Vodochody</v>
          </cell>
          <cell r="M8596" t="str">
            <v>Aero Vodochody L-39NG</v>
          </cell>
        </row>
        <row r="8597">
          <cell r="A8597">
            <v>675</v>
          </cell>
          <cell r="B8597">
            <v>815</v>
          </cell>
          <cell r="C8597" t="str">
            <v>675#815</v>
          </cell>
          <cell r="D8597">
            <v>49498</v>
          </cell>
          <cell r="E8597">
            <v>3</v>
          </cell>
          <cell r="F8597" t="str">
            <v>A</v>
          </cell>
          <cell r="G8597" t="str">
            <v>A</v>
          </cell>
          <cell r="H8597" t="str">
            <v/>
          </cell>
          <cell r="I8597" t="str">
            <v/>
          </cell>
          <cell r="J8597" t="str">
            <v/>
          </cell>
          <cell r="K8597" t="str">
            <v>Fighters and Jet Trainers</v>
          </cell>
          <cell r="L8597" t="str">
            <v>AIDC</v>
          </cell>
          <cell r="M8597" t="str">
            <v>AIDC T-5</v>
          </cell>
        </row>
        <row r="8598">
          <cell r="A8598">
            <v>171</v>
          </cell>
          <cell r="B8598">
            <v>815</v>
          </cell>
          <cell r="C8598" t="str">
            <v>171#815</v>
          </cell>
          <cell r="D8598">
            <v>49498</v>
          </cell>
          <cell r="E8598">
            <v>3</v>
          </cell>
          <cell r="F8598" t="str">
            <v>A</v>
          </cell>
          <cell r="G8598" t="str">
            <v>A</v>
          </cell>
          <cell r="H8598" t="str">
            <v/>
          </cell>
          <cell r="I8598" t="str">
            <v/>
          </cell>
          <cell r="J8598" t="str">
            <v/>
          </cell>
          <cell r="K8598" t="str">
            <v>Fighters and Jet Trainers</v>
          </cell>
          <cell r="L8598" t="str">
            <v>FMA</v>
          </cell>
          <cell r="M8598" t="str">
            <v>FMA IA 63 Pampa</v>
          </cell>
        </row>
        <row r="8599">
          <cell r="A8599">
            <v>167</v>
          </cell>
          <cell r="B8599">
            <v>815</v>
          </cell>
          <cell r="C8599" t="str">
            <v>167#815</v>
          </cell>
          <cell r="D8599">
            <v>49498</v>
          </cell>
          <cell r="E8599">
            <v>3</v>
          </cell>
          <cell r="F8599" t="str">
            <v>A</v>
          </cell>
          <cell r="G8599" t="str">
            <v>A</v>
          </cell>
          <cell r="H8599">
            <v>45000</v>
          </cell>
          <cell r="I8599">
            <v>9.9955555555555561E-2</v>
          </cell>
          <cell r="J8599" t="str">
            <v/>
          </cell>
          <cell r="K8599" t="str">
            <v>Fighters and Jet Trainers</v>
          </cell>
          <cell r="L8599" t="str">
            <v>BAE</v>
          </cell>
          <cell r="M8599" t="str">
            <v>BAE Systems Hawk</v>
          </cell>
        </row>
        <row r="8600">
          <cell r="A8600">
            <v>174</v>
          </cell>
          <cell r="B8600">
            <v>815</v>
          </cell>
          <cell r="C8600" t="str">
            <v>174#815</v>
          </cell>
          <cell r="D8600">
            <v>49498</v>
          </cell>
          <cell r="E8600">
            <v>3</v>
          </cell>
          <cell r="F8600" t="str">
            <v>A</v>
          </cell>
          <cell r="G8600" t="str">
            <v>A</v>
          </cell>
          <cell r="H8600" t="str">
            <v/>
          </cell>
          <cell r="I8600" t="str">
            <v/>
          </cell>
          <cell r="J8600" t="str">
            <v/>
          </cell>
          <cell r="K8600" t="str">
            <v>Fighters and Jet Trainers</v>
          </cell>
          <cell r="L8600" t="str">
            <v>HAL</v>
          </cell>
          <cell r="M8600" t="str">
            <v>HAL HJT-36 Sitara</v>
          </cell>
        </row>
        <row r="8601">
          <cell r="A8601">
            <v>173</v>
          </cell>
          <cell r="B8601">
            <v>815</v>
          </cell>
          <cell r="C8601" t="str">
            <v>173#815</v>
          </cell>
          <cell r="D8601">
            <v>49498</v>
          </cell>
          <cell r="E8601">
            <v>3</v>
          </cell>
          <cell r="F8601" t="str">
            <v>A</v>
          </cell>
          <cell r="G8601" t="str">
            <v>A</v>
          </cell>
          <cell r="H8601" t="str">
            <v/>
          </cell>
          <cell r="I8601" t="str">
            <v/>
          </cell>
          <cell r="J8601" t="str">
            <v/>
          </cell>
          <cell r="K8601" t="str">
            <v>Fighters and Jet Trainers</v>
          </cell>
          <cell r="L8601" t="str">
            <v>Hongdu</v>
          </cell>
          <cell r="M8601" t="str">
            <v>Hongdu K-8</v>
          </cell>
        </row>
        <row r="8602">
          <cell r="A8602">
            <v>165</v>
          </cell>
          <cell r="B8602">
            <v>815</v>
          </cell>
          <cell r="C8602" t="str">
            <v>165#815</v>
          </cell>
          <cell r="D8602">
            <v>49498</v>
          </cell>
          <cell r="E8602">
            <v>3</v>
          </cell>
          <cell r="F8602" t="str">
            <v>A</v>
          </cell>
          <cell r="G8602" t="str">
            <v>A</v>
          </cell>
          <cell r="H8602" t="str">
            <v/>
          </cell>
          <cell r="I8602" t="str">
            <v/>
          </cell>
          <cell r="J8602" t="str">
            <v/>
          </cell>
          <cell r="K8602" t="str">
            <v>Fighters and Jet Trainers</v>
          </cell>
          <cell r="L8602" t="str">
            <v>Aermacchi</v>
          </cell>
          <cell r="M8602" t="str">
            <v>Aermacchi M-345</v>
          </cell>
        </row>
        <row r="8603">
          <cell r="A8603">
            <v>166</v>
          </cell>
          <cell r="B8603">
            <v>815</v>
          </cell>
          <cell r="C8603" t="str">
            <v>166#815</v>
          </cell>
          <cell r="D8603">
            <v>49498</v>
          </cell>
          <cell r="E8603">
            <v>3</v>
          </cell>
          <cell r="F8603" t="str">
            <v>A</v>
          </cell>
          <cell r="G8603" t="str">
            <v>A</v>
          </cell>
          <cell r="H8603" t="str">
            <v/>
          </cell>
          <cell r="I8603" t="str">
            <v/>
          </cell>
          <cell r="J8603" t="str">
            <v/>
          </cell>
          <cell r="K8603" t="str">
            <v>Fighters and Jet Trainers</v>
          </cell>
          <cell r="L8603" t="str">
            <v>Aermacchi</v>
          </cell>
          <cell r="M8603" t="str">
            <v>Aermacchi M-346</v>
          </cell>
        </row>
        <row r="8604">
          <cell r="A8604">
            <v>168</v>
          </cell>
          <cell r="B8604">
            <v>815</v>
          </cell>
          <cell r="C8604" t="str">
            <v>168#815</v>
          </cell>
          <cell r="D8604">
            <v>49498</v>
          </cell>
          <cell r="E8604">
            <v>3</v>
          </cell>
          <cell r="F8604" t="str">
            <v>A</v>
          </cell>
          <cell r="G8604" t="str">
            <v>A</v>
          </cell>
          <cell r="H8604" t="str">
            <v/>
          </cell>
          <cell r="I8604" t="str">
            <v/>
          </cell>
          <cell r="J8604" t="str">
            <v/>
          </cell>
          <cell r="K8604" t="str">
            <v>Fighters and Jet Trainers</v>
          </cell>
          <cell r="L8604" t="str">
            <v>McDonnell Douglas</v>
          </cell>
          <cell r="M8604" t="str">
            <v>McDonnell Douglas T-45 Goshawk</v>
          </cell>
        </row>
        <row r="8605">
          <cell r="A8605">
            <v>143</v>
          </cell>
          <cell r="B8605">
            <v>815</v>
          </cell>
          <cell r="C8605" t="str">
            <v>143#815</v>
          </cell>
          <cell r="D8605">
            <v>49498</v>
          </cell>
          <cell r="E8605">
            <v>3</v>
          </cell>
          <cell r="F8605" t="str">
            <v>A</v>
          </cell>
          <cell r="G8605" t="str">
            <v>A</v>
          </cell>
          <cell r="H8605" t="str">
            <v/>
          </cell>
          <cell r="I8605" t="str">
            <v/>
          </cell>
          <cell r="J8605" t="str">
            <v/>
          </cell>
          <cell r="K8605" t="str">
            <v>Fighters and Jet Trainers</v>
          </cell>
          <cell r="L8605" t="str">
            <v>HAL</v>
          </cell>
          <cell r="M8605" t="str">
            <v>HAL Tejas</v>
          </cell>
        </row>
        <row r="8606">
          <cell r="A8606">
            <v>578</v>
          </cell>
          <cell r="B8606">
            <v>816</v>
          </cell>
          <cell r="C8606" t="str">
            <v>578#816</v>
          </cell>
          <cell r="D8606">
            <v>54998</v>
          </cell>
          <cell r="E8606">
            <v>2</v>
          </cell>
          <cell r="F8606" t="str">
            <v>A</v>
          </cell>
          <cell r="G8606" t="str">
            <v>A</v>
          </cell>
          <cell r="H8606" t="str">
            <v/>
          </cell>
          <cell r="I8606" t="str">
            <v/>
          </cell>
          <cell r="J8606" t="str">
            <v/>
          </cell>
          <cell r="K8606" t="str">
            <v>Fighters and Jet Trainers</v>
          </cell>
          <cell r="L8606" t="str">
            <v>Aero Vodochody</v>
          </cell>
          <cell r="M8606" t="str">
            <v>Aero Vodochody L-39NG</v>
          </cell>
        </row>
        <row r="8607">
          <cell r="A8607">
            <v>675</v>
          </cell>
          <cell r="B8607">
            <v>816</v>
          </cell>
          <cell r="C8607" t="str">
            <v>675#816</v>
          </cell>
          <cell r="D8607">
            <v>54998</v>
          </cell>
          <cell r="E8607">
            <v>2</v>
          </cell>
          <cell r="F8607" t="str">
            <v>A</v>
          </cell>
          <cell r="G8607" t="str">
            <v>A</v>
          </cell>
          <cell r="H8607" t="str">
            <v/>
          </cell>
          <cell r="I8607" t="str">
            <v/>
          </cell>
          <cell r="J8607" t="str">
            <v/>
          </cell>
          <cell r="K8607" t="str">
            <v>Fighters and Jet Trainers</v>
          </cell>
          <cell r="L8607" t="str">
            <v>AIDC</v>
          </cell>
          <cell r="M8607" t="str">
            <v>AIDC T-5</v>
          </cell>
        </row>
        <row r="8608">
          <cell r="A8608">
            <v>171</v>
          </cell>
          <cell r="B8608">
            <v>816</v>
          </cell>
          <cell r="C8608" t="str">
            <v>171#816</v>
          </cell>
          <cell r="D8608">
            <v>54998</v>
          </cell>
          <cell r="E8608">
            <v>2</v>
          </cell>
          <cell r="F8608" t="str">
            <v>A</v>
          </cell>
          <cell r="G8608" t="str">
            <v>A</v>
          </cell>
          <cell r="H8608" t="str">
            <v/>
          </cell>
          <cell r="I8608" t="str">
            <v/>
          </cell>
          <cell r="J8608" t="str">
            <v/>
          </cell>
          <cell r="K8608" t="str">
            <v>Fighters and Jet Trainers</v>
          </cell>
          <cell r="L8608" t="str">
            <v>FMA</v>
          </cell>
          <cell r="M8608" t="str">
            <v>FMA IA 63 Pampa</v>
          </cell>
        </row>
        <row r="8609">
          <cell r="A8609">
            <v>167</v>
          </cell>
          <cell r="B8609">
            <v>816</v>
          </cell>
          <cell r="C8609" t="str">
            <v>167#816</v>
          </cell>
          <cell r="D8609">
            <v>54998</v>
          </cell>
          <cell r="E8609">
            <v>2</v>
          </cell>
          <cell r="F8609" t="str">
            <v>A</v>
          </cell>
          <cell r="G8609" t="str">
            <v>A</v>
          </cell>
          <cell r="H8609">
            <v>30000</v>
          </cell>
          <cell r="I8609">
            <v>0.83326666666666671</v>
          </cell>
          <cell r="J8609" t="str">
            <v/>
          </cell>
          <cell r="K8609" t="str">
            <v>Fighters and Jet Trainers</v>
          </cell>
          <cell r="L8609" t="str">
            <v>BAE</v>
          </cell>
          <cell r="M8609" t="str">
            <v>BAE Systems Hawk</v>
          </cell>
        </row>
        <row r="8610">
          <cell r="A8610">
            <v>174</v>
          </cell>
          <cell r="B8610">
            <v>816</v>
          </cell>
          <cell r="C8610" t="str">
            <v>174#816</v>
          </cell>
          <cell r="D8610">
            <v>54998</v>
          </cell>
          <cell r="E8610">
            <v>2</v>
          </cell>
          <cell r="F8610" t="str">
            <v>A</v>
          </cell>
          <cell r="G8610" t="str">
            <v>A</v>
          </cell>
          <cell r="H8610" t="str">
            <v/>
          </cell>
          <cell r="I8610" t="str">
            <v/>
          </cell>
          <cell r="J8610" t="str">
            <v/>
          </cell>
          <cell r="K8610" t="str">
            <v>Fighters and Jet Trainers</v>
          </cell>
          <cell r="L8610" t="str">
            <v>HAL</v>
          </cell>
          <cell r="M8610" t="str">
            <v>HAL HJT-36 Sitara</v>
          </cell>
        </row>
        <row r="8611">
          <cell r="A8611">
            <v>173</v>
          </cell>
          <cell r="B8611">
            <v>816</v>
          </cell>
          <cell r="C8611" t="str">
            <v>173#816</v>
          </cell>
          <cell r="D8611">
            <v>54998</v>
          </cell>
          <cell r="E8611">
            <v>2</v>
          </cell>
          <cell r="F8611" t="str">
            <v>A</v>
          </cell>
          <cell r="G8611" t="str">
            <v>A</v>
          </cell>
          <cell r="H8611" t="str">
            <v/>
          </cell>
          <cell r="I8611" t="str">
            <v/>
          </cell>
          <cell r="J8611" t="str">
            <v/>
          </cell>
          <cell r="K8611" t="str">
            <v>Fighters and Jet Trainers</v>
          </cell>
          <cell r="L8611" t="str">
            <v>Hongdu</v>
          </cell>
          <cell r="M8611" t="str">
            <v>Hongdu K-8</v>
          </cell>
        </row>
        <row r="8612">
          <cell r="A8612">
            <v>165</v>
          </cell>
          <cell r="B8612">
            <v>816</v>
          </cell>
          <cell r="C8612" t="str">
            <v>165#816</v>
          </cell>
          <cell r="D8612">
            <v>54998</v>
          </cell>
          <cell r="E8612">
            <v>2</v>
          </cell>
          <cell r="F8612" t="str">
            <v>A</v>
          </cell>
          <cell r="G8612" t="str">
            <v>A</v>
          </cell>
          <cell r="H8612" t="str">
            <v/>
          </cell>
          <cell r="I8612" t="str">
            <v/>
          </cell>
          <cell r="J8612" t="str">
            <v/>
          </cell>
          <cell r="K8612" t="str">
            <v>Fighters and Jet Trainers</v>
          </cell>
          <cell r="L8612" t="str">
            <v>Aermacchi</v>
          </cell>
          <cell r="M8612" t="str">
            <v>Aermacchi M-345</v>
          </cell>
        </row>
        <row r="8613">
          <cell r="A8613">
            <v>166</v>
          </cell>
          <cell r="B8613">
            <v>816</v>
          </cell>
          <cell r="C8613" t="str">
            <v>166#816</v>
          </cell>
          <cell r="D8613">
            <v>54998</v>
          </cell>
          <cell r="E8613">
            <v>2</v>
          </cell>
          <cell r="F8613" t="str">
            <v>A</v>
          </cell>
          <cell r="G8613" t="str">
            <v>A</v>
          </cell>
          <cell r="H8613" t="str">
            <v/>
          </cell>
          <cell r="I8613" t="str">
            <v/>
          </cell>
          <cell r="J8613" t="str">
            <v/>
          </cell>
          <cell r="K8613" t="str">
            <v>Fighters and Jet Trainers</v>
          </cell>
          <cell r="L8613" t="str">
            <v>Aermacchi</v>
          </cell>
          <cell r="M8613" t="str">
            <v>Aermacchi M-346</v>
          </cell>
        </row>
        <row r="8614">
          <cell r="A8614">
            <v>168</v>
          </cell>
          <cell r="B8614">
            <v>816</v>
          </cell>
          <cell r="C8614" t="str">
            <v>168#816</v>
          </cell>
          <cell r="D8614">
            <v>54998</v>
          </cell>
          <cell r="E8614">
            <v>2</v>
          </cell>
          <cell r="F8614" t="str">
            <v>A</v>
          </cell>
          <cell r="G8614" t="str">
            <v>A</v>
          </cell>
          <cell r="H8614" t="str">
            <v/>
          </cell>
          <cell r="I8614" t="str">
            <v/>
          </cell>
          <cell r="J8614" t="str">
            <v/>
          </cell>
          <cell r="K8614" t="str">
            <v>Fighters and Jet Trainers</v>
          </cell>
          <cell r="L8614" t="str">
            <v>McDonnell Douglas</v>
          </cell>
          <cell r="M8614" t="str">
            <v>McDonnell Douglas T-45 Goshawk</v>
          </cell>
        </row>
        <row r="8615">
          <cell r="A8615">
            <v>143</v>
          </cell>
          <cell r="B8615">
            <v>816</v>
          </cell>
          <cell r="C8615" t="str">
            <v>143#816</v>
          </cell>
          <cell r="D8615">
            <v>54998</v>
          </cell>
          <cell r="E8615">
            <v>2</v>
          </cell>
          <cell r="F8615" t="str">
            <v>A</v>
          </cell>
          <cell r="G8615" t="str">
            <v>A</v>
          </cell>
          <cell r="H8615" t="str">
            <v/>
          </cell>
          <cell r="I8615" t="str">
            <v/>
          </cell>
          <cell r="J8615" t="str">
            <v/>
          </cell>
          <cell r="K8615" t="str">
            <v>Fighters and Jet Trainers</v>
          </cell>
          <cell r="L8615" t="str">
            <v>HAL</v>
          </cell>
          <cell r="M8615" t="str">
            <v>HAL Tejas</v>
          </cell>
        </row>
        <row r="8616">
          <cell r="A8616">
            <v>166</v>
          </cell>
          <cell r="B8616">
            <v>817</v>
          </cell>
          <cell r="C8616" t="str">
            <v>166#817</v>
          </cell>
          <cell r="D8616">
            <v>26597</v>
          </cell>
          <cell r="E8616">
            <v>1</v>
          </cell>
          <cell r="F8616" t="str">
            <v>A</v>
          </cell>
          <cell r="G8616" t="str">
            <v>A</v>
          </cell>
          <cell r="H8616" t="str">
            <v/>
          </cell>
          <cell r="I8616" t="str">
            <v/>
          </cell>
          <cell r="J8616" t="str">
            <v/>
          </cell>
          <cell r="K8616" t="str">
            <v>Fighters and Jet Trainers</v>
          </cell>
          <cell r="L8616" t="str">
            <v>Aermacchi</v>
          </cell>
          <cell r="M8616" t="str">
            <v>Aermacchi M-346</v>
          </cell>
        </row>
        <row r="8617">
          <cell r="A8617">
            <v>578</v>
          </cell>
          <cell r="B8617">
            <v>817</v>
          </cell>
          <cell r="C8617" t="str">
            <v>578#817</v>
          </cell>
          <cell r="D8617">
            <v>26597</v>
          </cell>
          <cell r="E8617">
            <v>1</v>
          </cell>
          <cell r="F8617" t="str">
            <v>A</v>
          </cell>
          <cell r="G8617" t="str">
            <v>A</v>
          </cell>
          <cell r="H8617" t="str">
            <v/>
          </cell>
          <cell r="I8617" t="str">
            <v/>
          </cell>
          <cell r="J8617" t="str">
            <v/>
          </cell>
          <cell r="K8617" t="str">
            <v>Fighters and Jet Trainers</v>
          </cell>
          <cell r="L8617" t="str">
            <v>Aero Vodochody</v>
          </cell>
          <cell r="M8617" t="str">
            <v>Aero Vodochody L-39NG</v>
          </cell>
        </row>
        <row r="8618">
          <cell r="A8618">
            <v>675</v>
          </cell>
          <cell r="B8618">
            <v>817</v>
          </cell>
          <cell r="C8618" t="str">
            <v>675#817</v>
          </cell>
          <cell r="D8618">
            <v>26597</v>
          </cell>
          <cell r="E8618">
            <v>1</v>
          </cell>
          <cell r="F8618" t="str">
            <v>A</v>
          </cell>
          <cell r="G8618" t="str">
            <v>A</v>
          </cell>
          <cell r="H8618" t="str">
            <v/>
          </cell>
          <cell r="I8618" t="str">
            <v/>
          </cell>
          <cell r="J8618" t="str">
            <v/>
          </cell>
          <cell r="K8618" t="str">
            <v>Fighters and Jet Trainers</v>
          </cell>
          <cell r="L8618" t="str">
            <v>AIDC</v>
          </cell>
          <cell r="M8618" t="str">
            <v>AIDC T-5</v>
          </cell>
        </row>
        <row r="8619">
          <cell r="A8619">
            <v>171</v>
          </cell>
          <cell r="B8619">
            <v>817</v>
          </cell>
          <cell r="C8619" t="str">
            <v>171#817</v>
          </cell>
          <cell r="D8619">
            <v>26597</v>
          </cell>
          <cell r="E8619">
            <v>1</v>
          </cell>
          <cell r="F8619" t="str">
            <v>A</v>
          </cell>
          <cell r="G8619" t="str">
            <v>A</v>
          </cell>
          <cell r="H8619" t="str">
            <v/>
          </cell>
          <cell r="I8619" t="str">
            <v/>
          </cell>
          <cell r="J8619" t="str">
            <v/>
          </cell>
          <cell r="K8619" t="str">
            <v>Fighters and Jet Trainers</v>
          </cell>
          <cell r="L8619" t="str">
            <v>FMA</v>
          </cell>
          <cell r="M8619" t="str">
            <v>FMA IA 63 Pampa</v>
          </cell>
        </row>
        <row r="8620">
          <cell r="A8620">
            <v>167</v>
          </cell>
          <cell r="B8620">
            <v>817</v>
          </cell>
          <cell r="C8620" t="str">
            <v>167#817</v>
          </cell>
          <cell r="D8620">
            <v>26597</v>
          </cell>
          <cell r="E8620">
            <v>1</v>
          </cell>
          <cell r="F8620" t="str">
            <v>A</v>
          </cell>
          <cell r="G8620" t="str">
            <v>A</v>
          </cell>
          <cell r="H8620">
            <v>30000</v>
          </cell>
          <cell r="I8620">
            <v>-0.11343333333333333</v>
          </cell>
          <cell r="J8620" t="str">
            <v/>
          </cell>
          <cell r="K8620" t="str">
            <v>Fighters and Jet Trainers</v>
          </cell>
          <cell r="L8620" t="str">
            <v>BAE</v>
          </cell>
          <cell r="M8620" t="str">
            <v>BAE Systems Hawk</v>
          </cell>
        </row>
        <row r="8621">
          <cell r="A8621">
            <v>174</v>
          </cell>
          <cell r="B8621">
            <v>817</v>
          </cell>
          <cell r="C8621" t="str">
            <v>174#817</v>
          </cell>
          <cell r="D8621">
            <v>26597</v>
          </cell>
          <cell r="E8621">
            <v>1</v>
          </cell>
          <cell r="F8621" t="str">
            <v>A</v>
          </cell>
          <cell r="G8621" t="str">
            <v>A</v>
          </cell>
          <cell r="H8621" t="str">
            <v/>
          </cell>
          <cell r="I8621" t="str">
            <v/>
          </cell>
          <cell r="J8621" t="str">
            <v/>
          </cell>
          <cell r="K8621" t="str">
            <v>Fighters and Jet Trainers</v>
          </cell>
          <cell r="L8621" t="str">
            <v>HAL</v>
          </cell>
          <cell r="M8621" t="str">
            <v>HAL HJT-36 Sitara</v>
          </cell>
        </row>
        <row r="8622">
          <cell r="A8622">
            <v>173</v>
          </cell>
          <cell r="B8622">
            <v>817</v>
          </cell>
          <cell r="C8622" t="str">
            <v>173#817</v>
          </cell>
          <cell r="D8622">
            <v>26597</v>
          </cell>
          <cell r="E8622">
            <v>1</v>
          </cell>
          <cell r="F8622" t="str">
            <v>A</v>
          </cell>
          <cell r="G8622" t="str">
            <v>A</v>
          </cell>
          <cell r="H8622" t="str">
            <v/>
          </cell>
          <cell r="I8622" t="str">
            <v/>
          </cell>
          <cell r="J8622" t="str">
            <v/>
          </cell>
          <cell r="K8622" t="str">
            <v>Fighters and Jet Trainers</v>
          </cell>
          <cell r="L8622" t="str">
            <v>Hongdu</v>
          </cell>
          <cell r="M8622" t="str">
            <v>Hongdu K-8</v>
          </cell>
        </row>
        <row r="8623">
          <cell r="A8623">
            <v>165</v>
          </cell>
          <cell r="B8623">
            <v>817</v>
          </cell>
          <cell r="C8623" t="str">
            <v>165#817</v>
          </cell>
          <cell r="D8623">
            <v>26597</v>
          </cell>
          <cell r="E8623">
            <v>1</v>
          </cell>
          <cell r="F8623" t="str">
            <v>A</v>
          </cell>
          <cell r="G8623" t="str">
            <v>A</v>
          </cell>
          <cell r="H8623" t="str">
            <v/>
          </cell>
          <cell r="I8623" t="str">
            <v/>
          </cell>
          <cell r="J8623" t="str">
            <v/>
          </cell>
          <cell r="K8623" t="str">
            <v>Fighters and Jet Trainers</v>
          </cell>
          <cell r="L8623" t="str">
            <v>Aermacchi</v>
          </cell>
          <cell r="M8623" t="str">
            <v>Aermacchi M-345</v>
          </cell>
        </row>
        <row r="8624">
          <cell r="A8624">
            <v>168</v>
          </cell>
          <cell r="B8624">
            <v>817</v>
          </cell>
          <cell r="C8624" t="str">
            <v>168#817</v>
          </cell>
          <cell r="D8624">
            <v>26597</v>
          </cell>
          <cell r="E8624">
            <v>1</v>
          </cell>
          <cell r="F8624" t="str">
            <v>A</v>
          </cell>
          <cell r="G8624" t="str">
            <v>A</v>
          </cell>
          <cell r="H8624" t="str">
            <v/>
          </cell>
          <cell r="I8624" t="str">
            <v/>
          </cell>
          <cell r="J8624" t="str">
            <v/>
          </cell>
          <cell r="K8624" t="str">
            <v>Fighters and Jet Trainers</v>
          </cell>
          <cell r="L8624" t="str">
            <v>McDonnell Douglas</v>
          </cell>
          <cell r="M8624" t="str">
            <v>McDonnell Douglas T-45 Goshawk</v>
          </cell>
        </row>
        <row r="8625">
          <cell r="A8625">
            <v>143</v>
          </cell>
          <cell r="B8625">
            <v>817</v>
          </cell>
          <cell r="C8625" t="str">
            <v>143#817</v>
          </cell>
          <cell r="D8625">
            <v>26597</v>
          </cell>
          <cell r="E8625">
            <v>1</v>
          </cell>
          <cell r="F8625" t="str">
            <v>A</v>
          </cell>
          <cell r="G8625" t="str">
            <v>A</v>
          </cell>
          <cell r="H8625" t="str">
            <v/>
          </cell>
          <cell r="I8625" t="str">
            <v/>
          </cell>
          <cell r="J8625" t="str">
            <v/>
          </cell>
          <cell r="K8625" t="str">
            <v>Fighters and Jet Trainers</v>
          </cell>
          <cell r="L8625" t="str">
            <v>HAL</v>
          </cell>
          <cell r="M8625" t="str">
            <v>HAL Tejas</v>
          </cell>
        </row>
        <row r="8626">
          <cell r="A8626">
            <v>175</v>
          </cell>
          <cell r="B8626">
            <v>818</v>
          </cell>
          <cell r="C8626" t="str">
            <v>175#818</v>
          </cell>
          <cell r="D8626">
            <v>58707</v>
          </cell>
          <cell r="E8626">
            <v>1</v>
          </cell>
          <cell r="F8626" t="str">
            <v>A</v>
          </cell>
          <cell r="G8626" t="str">
            <v>A</v>
          </cell>
          <cell r="H8626" t="str">
            <v/>
          </cell>
          <cell r="I8626" t="str">
            <v/>
          </cell>
          <cell r="J8626" t="str">
            <v/>
          </cell>
          <cell r="K8626" t="str">
            <v>Turboprop Trainers / Light Attack</v>
          </cell>
          <cell r="L8626" t="str">
            <v>KAI</v>
          </cell>
          <cell r="M8626" t="str">
            <v>KAI KT-1 Woongbi</v>
          </cell>
        </row>
        <row r="8627">
          <cell r="A8627">
            <v>306</v>
          </cell>
          <cell r="B8627">
            <v>818</v>
          </cell>
          <cell r="C8627" t="str">
            <v>306#818</v>
          </cell>
          <cell r="D8627">
            <v>58707</v>
          </cell>
          <cell r="E8627">
            <v>1</v>
          </cell>
          <cell r="F8627" t="str">
            <v>A</v>
          </cell>
          <cell r="G8627" t="str">
            <v>A</v>
          </cell>
          <cell r="H8627" t="str">
            <v/>
          </cell>
          <cell r="I8627" t="str">
            <v/>
          </cell>
          <cell r="J8627" t="str">
            <v/>
          </cell>
          <cell r="K8627" t="str">
            <v>Turboprop Trainers / Light Attack</v>
          </cell>
          <cell r="L8627" t="str">
            <v>TAI</v>
          </cell>
          <cell r="M8627" t="str">
            <v>TAI Hürkus</v>
          </cell>
        </row>
        <row r="8628">
          <cell r="A8628">
            <v>169</v>
          </cell>
          <cell r="B8628">
            <v>818</v>
          </cell>
          <cell r="C8628" t="str">
            <v>169#818</v>
          </cell>
          <cell r="D8628">
            <v>58707</v>
          </cell>
          <cell r="E8628">
            <v>1</v>
          </cell>
          <cell r="F8628" t="str">
            <v>A</v>
          </cell>
          <cell r="G8628" t="str">
            <v>A</v>
          </cell>
          <cell r="H8628" t="str">
            <v/>
          </cell>
          <cell r="I8628" t="str">
            <v/>
          </cell>
          <cell r="J8628" t="str">
            <v/>
          </cell>
          <cell r="K8628" t="str">
            <v>Turboprop Trainers / Light Attack</v>
          </cell>
          <cell r="L8628" t="str">
            <v>Beechcraft</v>
          </cell>
          <cell r="M8628" t="str">
            <v>Beechcraft T-6 Texan II</v>
          </cell>
        </row>
        <row r="8629">
          <cell r="A8629">
            <v>172</v>
          </cell>
          <cell r="B8629">
            <v>818</v>
          </cell>
          <cell r="C8629" t="str">
            <v>172#818</v>
          </cell>
          <cell r="D8629">
            <v>58707</v>
          </cell>
          <cell r="E8629">
            <v>1</v>
          </cell>
          <cell r="F8629" t="str">
            <v>A</v>
          </cell>
          <cell r="G8629" t="str">
            <v>A</v>
          </cell>
          <cell r="H8629" t="str">
            <v/>
          </cell>
          <cell r="I8629" t="str">
            <v/>
          </cell>
          <cell r="J8629" t="str">
            <v/>
          </cell>
          <cell r="K8629" t="str">
            <v>Turboprop Trainers / Light Attack</v>
          </cell>
          <cell r="L8629" t="str">
            <v>Grob</v>
          </cell>
          <cell r="M8629" t="str">
            <v>Grob G 120TP</v>
          </cell>
        </row>
        <row r="8630">
          <cell r="A8630">
            <v>677</v>
          </cell>
          <cell r="B8630">
            <v>818</v>
          </cell>
          <cell r="C8630" t="str">
            <v>677#818</v>
          </cell>
          <cell r="D8630">
            <v>58707</v>
          </cell>
          <cell r="E8630">
            <v>1</v>
          </cell>
          <cell r="F8630" t="str">
            <v>A</v>
          </cell>
          <cell r="G8630" t="str">
            <v>A</v>
          </cell>
          <cell r="H8630" t="str">
            <v/>
          </cell>
          <cell r="I8630" t="str">
            <v/>
          </cell>
          <cell r="J8630" t="str">
            <v/>
          </cell>
          <cell r="K8630" t="str">
            <v>Turboprop Trainers / Light Attack</v>
          </cell>
          <cell r="L8630" t="str">
            <v>HAL</v>
          </cell>
          <cell r="M8630" t="str">
            <v>HAL HHT-40</v>
          </cell>
        </row>
        <row r="8631">
          <cell r="A8631">
            <v>227</v>
          </cell>
          <cell r="B8631">
            <v>818</v>
          </cell>
          <cell r="C8631" t="str">
            <v>227#818</v>
          </cell>
          <cell r="D8631">
            <v>58707</v>
          </cell>
          <cell r="E8631">
            <v>1</v>
          </cell>
          <cell r="F8631" t="str">
            <v>A</v>
          </cell>
          <cell r="G8631" t="str">
            <v>A</v>
          </cell>
          <cell r="H8631" t="str">
            <v/>
          </cell>
          <cell r="I8631" t="str">
            <v/>
          </cell>
          <cell r="J8631" t="str">
            <v/>
          </cell>
          <cell r="K8631" t="str">
            <v>Turboprop Trainers / Light Attack</v>
          </cell>
          <cell r="L8631" t="str">
            <v>Other Turboprop trainers</v>
          </cell>
          <cell r="M8631" t="str">
            <v>Other Turboprop trainers/light attack</v>
          </cell>
        </row>
        <row r="8632">
          <cell r="A8632">
            <v>177</v>
          </cell>
          <cell r="B8632">
            <v>818</v>
          </cell>
          <cell r="C8632" t="str">
            <v>177#818</v>
          </cell>
          <cell r="D8632">
            <v>58707</v>
          </cell>
          <cell r="E8632">
            <v>1</v>
          </cell>
          <cell r="F8632" t="str">
            <v>A</v>
          </cell>
          <cell r="G8632" t="str">
            <v>A</v>
          </cell>
          <cell r="H8632" t="str">
            <v/>
          </cell>
          <cell r="I8632" t="str">
            <v/>
          </cell>
          <cell r="J8632" t="str">
            <v/>
          </cell>
          <cell r="K8632" t="str">
            <v>Turboprop Trainers / Light Attack</v>
          </cell>
          <cell r="L8632" t="str">
            <v>Pilatus</v>
          </cell>
          <cell r="M8632" t="str">
            <v>Pilatus PC-7 Mk II</v>
          </cell>
        </row>
        <row r="8633">
          <cell r="A8633">
            <v>178</v>
          </cell>
          <cell r="B8633">
            <v>818</v>
          </cell>
          <cell r="C8633" t="str">
            <v>178#818</v>
          </cell>
          <cell r="D8633">
            <v>58707</v>
          </cell>
          <cell r="E8633">
            <v>1</v>
          </cell>
          <cell r="F8633" t="str">
            <v>A</v>
          </cell>
          <cell r="G8633" t="str">
            <v>A</v>
          </cell>
          <cell r="H8633" t="str">
            <v/>
          </cell>
          <cell r="I8633" t="str">
            <v/>
          </cell>
          <cell r="J8633" t="str">
            <v/>
          </cell>
          <cell r="K8633" t="str">
            <v>Turboprop Trainers / Light Attack</v>
          </cell>
          <cell r="L8633" t="str">
            <v>Pilatus</v>
          </cell>
          <cell r="M8633" t="str">
            <v>Pilatus PC-9/PC-21</v>
          </cell>
        </row>
        <row r="8634">
          <cell r="A8634">
            <v>170</v>
          </cell>
          <cell r="B8634">
            <v>818</v>
          </cell>
          <cell r="C8634" t="str">
            <v>170#818</v>
          </cell>
          <cell r="D8634">
            <v>58707</v>
          </cell>
          <cell r="E8634">
            <v>1</v>
          </cell>
          <cell r="F8634" t="str">
            <v>A</v>
          </cell>
          <cell r="G8634" t="str">
            <v>A</v>
          </cell>
          <cell r="H8634" t="str">
            <v/>
          </cell>
          <cell r="I8634" t="str">
            <v/>
          </cell>
          <cell r="J8634" t="str">
            <v/>
          </cell>
          <cell r="K8634" t="str">
            <v>Turboprop Trainers / Light Attack</v>
          </cell>
          <cell r="L8634" t="str">
            <v>Embraer</v>
          </cell>
          <cell r="M8634" t="str">
            <v>Embraer EMB 312/314 Tucano</v>
          </cell>
        </row>
        <row r="8635">
          <cell r="A8635">
            <v>578</v>
          </cell>
          <cell r="B8635">
            <v>818</v>
          </cell>
          <cell r="C8635" t="str">
            <v>578#818</v>
          </cell>
          <cell r="D8635">
            <v>68491</v>
          </cell>
          <cell r="E8635">
            <v>1</v>
          </cell>
          <cell r="F8635" t="str">
            <v>B</v>
          </cell>
          <cell r="G8635" t="str">
            <v>B</v>
          </cell>
          <cell r="H8635" t="str">
            <v/>
          </cell>
          <cell r="I8635" t="str">
            <v/>
          </cell>
          <cell r="J8635" t="str">
            <v/>
          </cell>
          <cell r="K8635" t="str">
            <v>Fighters and Jet Trainers</v>
          </cell>
          <cell r="L8635" t="str">
            <v>Aero Vodochody</v>
          </cell>
          <cell r="M8635" t="str">
            <v>Aero Vodochody L-39NG</v>
          </cell>
        </row>
        <row r="8636">
          <cell r="A8636">
            <v>675</v>
          </cell>
          <cell r="B8636">
            <v>818</v>
          </cell>
          <cell r="C8636" t="str">
            <v>675#818</v>
          </cell>
          <cell r="D8636">
            <v>68491</v>
          </cell>
          <cell r="E8636">
            <v>1</v>
          </cell>
          <cell r="F8636" t="str">
            <v>B</v>
          </cell>
          <cell r="G8636" t="str">
            <v>B</v>
          </cell>
          <cell r="H8636" t="str">
            <v/>
          </cell>
          <cell r="I8636" t="str">
            <v/>
          </cell>
          <cell r="J8636" t="str">
            <v/>
          </cell>
          <cell r="K8636" t="str">
            <v>Fighters and Jet Trainers</v>
          </cell>
          <cell r="L8636" t="str">
            <v>AIDC</v>
          </cell>
          <cell r="M8636" t="str">
            <v>AIDC T-5</v>
          </cell>
        </row>
        <row r="8637">
          <cell r="A8637">
            <v>171</v>
          </cell>
          <cell r="B8637">
            <v>818</v>
          </cell>
          <cell r="C8637" t="str">
            <v>171#818</v>
          </cell>
          <cell r="D8637">
            <v>68491</v>
          </cell>
          <cell r="E8637">
            <v>1</v>
          </cell>
          <cell r="F8637" t="str">
            <v>B</v>
          </cell>
          <cell r="G8637" t="str">
            <v>B</v>
          </cell>
          <cell r="H8637" t="str">
            <v/>
          </cell>
          <cell r="I8637" t="str">
            <v/>
          </cell>
          <cell r="J8637" t="str">
            <v/>
          </cell>
          <cell r="K8637" t="str">
            <v>Fighters and Jet Trainers</v>
          </cell>
          <cell r="L8637" t="str">
            <v>FMA</v>
          </cell>
          <cell r="M8637" t="str">
            <v>FMA IA 63 Pampa</v>
          </cell>
        </row>
        <row r="8638">
          <cell r="A8638">
            <v>167</v>
          </cell>
          <cell r="B8638">
            <v>818</v>
          </cell>
          <cell r="C8638" t="str">
            <v>167#818</v>
          </cell>
          <cell r="D8638">
            <v>68491</v>
          </cell>
          <cell r="E8638">
            <v>1</v>
          </cell>
          <cell r="F8638" t="str">
            <v>B</v>
          </cell>
          <cell r="G8638" t="str">
            <v>B</v>
          </cell>
          <cell r="H8638">
            <v>30000</v>
          </cell>
          <cell r="I8638">
            <v>1.2830333333333332</v>
          </cell>
          <cell r="J8638" t="str">
            <v/>
          </cell>
          <cell r="K8638" t="str">
            <v>Fighters and Jet Trainers</v>
          </cell>
          <cell r="L8638" t="str">
            <v>BAE</v>
          </cell>
          <cell r="M8638" t="str">
            <v>BAE Systems Hawk</v>
          </cell>
        </row>
        <row r="8639">
          <cell r="A8639">
            <v>174</v>
          </cell>
          <cell r="B8639">
            <v>818</v>
          </cell>
          <cell r="C8639" t="str">
            <v>174#818</v>
          </cell>
          <cell r="D8639">
            <v>68491</v>
          </cell>
          <cell r="E8639">
            <v>1</v>
          </cell>
          <cell r="F8639" t="str">
            <v>B</v>
          </cell>
          <cell r="G8639" t="str">
            <v>B</v>
          </cell>
          <cell r="H8639" t="str">
            <v/>
          </cell>
          <cell r="I8639" t="str">
            <v/>
          </cell>
          <cell r="J8639" t="str">
            <v/>
          </cell>
          <cell r="K8639" t="str">
            <v>Fighters and Jet Trainers</v>
          </cell>
          <cell r="L8639" t="str">
            <v>HAL</v>
          </cell>
          <cell r="M8639" t="str">
            <v>HAL HJT-36 Sitara</v>
          </cell>
        </row>
        <row r="8640">
          <cell r="A8640">
            <v>173</v>
          </cell>
          <cell r="B8640">
            <v>818</v>
          </cell>
          <cell r="C8640" t="str">
            <v>173#818</v>
          </cell>
          <cell r="D8640">
            <v>68491</v>
          </cell>
          <cell r="E8640">
            <v>1</v>
          </cell>
          <cell r="F8640" t="str">
            <v>B</v>
          </cell>
          <cell r="G8640" t="str">
            <v>B</v>
          </cell>
          <cell r="H8640" t="str">
            <v/>
          </cell>
          <cell r="I8640" t="str">
            <v/>
          </cell>
          <cell r="J8640" t="str">
            <v/>
          </cell>
          <cell r="K8640" t="str">
            <v>Fighters and Jet Trainers</v>
          </cell>
          <cell r="L8640" t="str">
            <v>Hongdu</v>
          </cell>
          <cell r="M8640" t="str">
            <v>Hongdu K-8</v>
          </cell>
        </row>
        <row r="8641">
          <cell r="A8641">
            <v>165</v>
          </cell>
          <cell r="B8641">
            <v>818</v>
          </cell>
          <cell r="C8641" t="str">
            <v>165#818</v>
          </cell>
          <cell r="D8641">
            <v>68491</v>
          </cell>
          <cell r="E8641">
            <v>1</v>
          </cell>
          <cell r="F8641" t="str">
            <v>B</v>
          </cell>
          <cell r="G8641" t="str">
            <v>B</v>
          </cell>
          <cell r="H8641" t="str">
            <v/>
          </cell>
          <cell r="I8641" t="str">
            <v/>
          </cell>
          <cell r="J8641" t="str">
            <v/>
          </cell>
          <cell r="K8641" t="str">
            <v>Fighters and Jet Trainers</v>
          </cell>
          <cell r="L8641" t="str">
            <v>Aermacchi</v>
          </cell>
          <cell r="M8641" t="str">
            <v>Aermacchi M-345</v>
          </cell>
        </row>
        <row r="8642">
          <cell r="A8642">
            <v>166</v>
          </cell>
          <cell r="B8642">
            <v>818</v>
          </cell>
          <cell r="C8642" t="str">
            <v>166#818</v>
          </cell>
          <cell r="D8642">
            <v>68491</v>
          </cell>
          <cell r="E8642">
            <v>1</v>
          </cell>
          <cell r="F8642" t="str">
            <v>B</v>
          </cell>
          <cell r="G8642" t="str">
            <v>B</v>
          </cell>
          <cell r="H8642" t="str">
            <v/>
          </cell>
          <cell r="I8642" t="str">
            <v/>
          </cell>
          <cell r="J8642" t="str">
            <v/>
          </cell>
          <cell r="K8642" t="str">
            <v>Fighters and Jet Trainers</v>
          </cell>
          <cell r="L8642" t="str">
            <v>Aermacchi</v>
          </cell>
          <cell r="M8642" t="str">
            <v>Aermacchi M-346</v>
          </cell>
        </row>
        <row r="8643">
          <cell r="A8643">
            <v>168</v>
          </cell>
          <cell r="B8643">
            <v>818</v>
          </cell>
          <cell r="C8643" t="str">
            <v>168#818</v>
          </cell>
          <cell r="D8643">
            <v>68491</v>
          </cell>
          <cell r="E8643">
            <v>1</v>
          </cell>
          <cell r="F8643" t="str">
            <v>B</v>
          </cell>
          <cell r="G8643" t="str">
            <v>B</v>
          </cell>
          <cell r="H8643" t="str">
            <v/>
          </cell>
          <cell r="I8643" t="str">
            <v/>
          </cell>
          <cell r="J8643" t="str">
            <v/>
          </cell>
          <cell r="K8643" t="str">
            <v>Fighters and Jet Trainers</v>
          </cell>
          <cell r="L8643" t="str">
            <v>McDonnell Douglas</v>
          </cell>
          <cell r="M8643" t="str">
            <v>McDonnell Douglas T-45 Goshawk</v>
          </cell>
        </row>
        <row r="8644">
          <cell r="A8644">
            <v>143</v>
          </cell>
          <cell r="B8644">
            <v>818</v>
          </cell>
          <cell r="C8644" t="str">
            <v>143#818</v>
          </cell>
          <cell r="D8644">
            <v>68491</v>
          </cell>
          <cell r="E8644">
            <v>1</v>
          </cell>
          <cell r="F8644" t="str">
            <v>B</v>
          </cell>
          <cell r="G8644" t="str">
            <v>B</v>
          </cell>
          <cell r="H8644" t="str">
            <v/>
          </cell>
          <cell r="I8644" t="str">
            <v/>
          </cell>
          <cell r="J8644" t="str">
            <v/>
          </cell>
          <cell r="K8644" t="str">
            <v>Fighters and Jet Trainers</v>
          </cell>
          <cell r="L8644" t="str">
            <v>HAL</v>
          </cell>
          <cell r="M8644" t="str">
            <v>HAL Tejas</v>
          </cell>
        </row>
        <row r="8645">
          <cell r="A8645">
            <v>578</v>
          </cell>
          <cell r="B8645">
            <v>819</v>
          </cell>
          <cell r="C8645" t="str">
            <v>578#819</v>
          </cell>
          <cell r="D8645">
            <v>78124</v>
          </cell>
          <cell r="E8645">
            <v>2</v>
          </cell>
          <cell r="F8645" t="str">
            <v>A</v>
          </cell>
          <cell r="G8645" t="str">
            <v>A</v>
          </cell>
          <cell r="H8645" t="str">
            <v/>
          </cell>
          <cell r="I8645" t="str">
            <v/>
          </cell>
          <cell r="J8645" t="str">
            <v/>
          </cell>
          <cell r="K8645" t="str">
            <v>Fighters and Jet Trainers</v>
          </cell>
          <cell r="L8645" t="str">
            <v>Aero Vodochody</v>
          </cell>
          <cell r="M8645" t="str">
            <v>Aero Vodochody L-39NG</v>
          </cell>
        </row>
        <row r="8646">
          <cell r="A8646">
            <v>675</v>
          </cell>
          <cell r="B8646">
            <v>819</v>
          </cell>
          <cell r="C8646" t="str">
            <v>675#819</v>
          </cell>
          <cell r="D8646">
            <v>78124</v>
          </cell>
          <cell r="E8646">
            <v>2</v>
          </cell>
          <cell r="F8646" t="str">
            <v>A</v>
          </cell>
          <cell r="G8646" t="str">
            <v>A</v>
          </cell>
          <cell r="H8646" t="str">
            <v/>
          </cell>
          <cell r="I8646" t="str">
            <v/>
          </cell>
          <cell r="J8646" t="str">
            <v/>
          </cell>
          <cell r="K8646" t="str">
            <v>Fighters and Jet Trainers</v>
          </cell>
          <cell r="L8646" t="str">
            <v>AIDC</v>
          </cell>
          <cell r="M8646" t="str">
            <v>AIDC T-5</v>
          </cell>
        </row>
        <row r="8647">
          <cell r="A8647">
            <v>171</v>
          </cell>
          <cell r="B8647">
            <v>819</v>
          </cell>
          <cell r="C8647" t="str">
            <v>171#819</v>
          </cell>
          <cell r="D8647">
            <v>78124</v>
          </cell>
          <cell r="E8647">
            <v>2</v>
          </cell>
          <cell r="F8647" t="str">
            <v>A</v>
          </cell>
          <cell r="G8647" t="str">
            <v>A</v>
          </cell>
          <cell r="H8647" t="str">
            <v/>
          </cell>
          <cell r="I8647" t="str">
            <v/>
          </cell>
          <cell r="J8647" t="str">
            <v/>
          </cell>
          <cell r="K8647" t="str">
            <v>Fighters and Jet Trainers</v>
          </cell>
          <cell r="L8647" t="str">
            <v>FMA</v>
          </cell>
          <cell r="M8647" t="str">
            <v>FMA IA 63 Pampa</v>
          </cell>
        </row>
        <row r="8648">
          <cell r="A8648">
            <v>167</v>
          </cell>
          <cell r="B8648">
            <v>819</v>
          </cell>
          <cell r="C8648" t="str">
            <v>167#819</v>
          </cell>
          <cell r="D8648">
            <v>78124</v>
          </cell>
          <cell r="E8648">
            <v>2</v>
          </cell>
          <cell r="F8648" t="str">
            <v>A</v>
          </cell>
          <cell r="G8648" t="str">
            <v>A</v>
          </cell>
          <cell r="H8648">
            <v>50000</v>
          </cell>
          <cell r="I8648">
            <v>0.56247999999999998</v>
          </cell>
          <cell r="J8648" t="str">
            <v/>
          </cell>
          <cell r="K8648" t="str">
            <v>Fighters and Jet Trainers</v>
          </cell>
          <cell r="L8648" t="str">
            <v>BAE</v>
          </cell>
          <cell r="M8648" t="str">
            <v>BAE Systems Hawk</v>
          </cell>
        </row>
        <row r="8649">
          <cell r="A8649">
            <v>174</v>
          </cell>
          <cell r="B8649">
            <v>819</v>
          </cell>
          <cell r="C8649" t="str">
            <v>174#819</v>
          </cell>
          <cell r="D8649">
            <v>78124</v>
          </cell>
          <cell r="E8649">
            <v>2</v>
          </cell>
          <cell r="F8649" t="str">
            <v>A</v>
          </cell>
          <cell r="G8649" t="str">
            <v>A</v>
          </cell>
          <cell r="H8649" t="str">
            <v/>
          </cell>
          <cell r="I8649" t="str">
            <v/>
          </cell>
          <cell r="J8649" t="str">
            <v/>
          </cell>
          <cell r="K8649" t="str">
            <v>Fighters and Jet Trainers</v>
          </cell>
          <cell r="L8649" t="str">
            <v>HAL</v>
          </cell>
          <cell r="M8649" t="str">
            <v>HAL HJT-36 Sitara</v>
          </cell>
        </row>
        <row r="8650">
          <cell r="A8650">
            <v>173</v>
          </cell>
          <cell r="B8650">
            <v>819</v>
          </cell>
          <cell r="C8650" t="str">
            <v>173#819</v>
          </cell>
          <cell r="D8650">
            <v>78124</v>
          </cell>
          <cell r="E8650">
            <v>2</v>
          </cell>
          <cell r="F8650" t="str">
            <v>A</v>
          </cell>
          <cell r="G8650" t="str">
            <v>A</v>
          </cell>
          <cell r="H8650" t="str">
            <v/>
          </cell>
          <cell r="I8650" t="str">
            <v/>
          </cell>
          <cell r="J8650" t="str">
            <v/>
          </cell>
          <cell r="K8650" t="str">
            <v>Fighters and Jet Trainers</v>
          </cell>
          <cell r="L8650" t="str">
            <v>Hongdu</v>
          </cell>
          <cell r="M8650" t="str">
            <v>Hongdu K-8</v>
          </cell>
        </row>
        <row r="8651">
          <cell r="A8651">
            <v>165</v>
          </cell>
          <cell r="B8651">
            <v>819</v>
          </cell>
          <cell r="C8651" t="str">
            <v>165#819</v>
          </cell>
          <cell r="D8651">
            <v>78124</v>
          </cell>
          <cell r="E8651">
            <v>2</v>
          </cell>
          <cell r="F8651" t="str">
            <v>A</v>
          </cell>
          <cell r="G8651" t="str">
            <v>A</v>
          </cell>
          <cell r="H8651" t="str">
            <v/>
          </cell>
          <cell r="I8651" t="str">
            <v/>
          </cell>
          <cell r="J8651" t="str">
            <v/>
          </cell>
          <cell r="K8651" t="str">
            <v>Fighters and Jet Trainers</v>
          </cell>
          <cell r="L8651" t="str">
            <v>Aermacchi</v>
          </cell>
          <cell r="M8651" t="str">
            <v>Aermacchi M-345</v>
          </cell>
        </row>
        <row r="8652">
          <cell r="A8652">
            <v>166</v>
          </cell>
          <cell r="B8652">
            <v>819</v>
          </cell>
          <cell r="C8652" t="str">
            <v>166#819</v>
          </cell>
          <cell r="D8652">
            <v>78124</v>
          </cell>
          <cell r="E8652">
            <v>2</v>
          </cell>
          <cell r="F8652" t="str">
            <v>A</v>
          </cell>
          <cell r="G8652" t="str">
            <v>A</v>
          </cell>
          <cell r="H8652" t="str">
            <v/>
          </cell>
          <cell r="I8652" t="str">
            <v/>
          </cell>
          <cell r="J8652" t="str">
            <v/>
          </cell>
          <cell r="K8652" t="str">
            <v>Fighters and Jet Trainers</v>
          </cell>
          <cell r="L8652" t="str">
            <v>Aermacchi</v>
          </cell>
          <cell r="M8652" t="str">
            <v>Aermacchi M-346</v>
          </cell>
        </row>
        <row r="8653">
          <cell r="A8653">
            <v>168</v>
          </cell>
          <cell r="B8653">
            <v>819</v>
          </cell>
          <cell r="C8653" t="str">
            <v>168#819</v>
          </cell>
          <cell r="D8653">
            <v>78124</v>
          </cell>
          <cell r="E8653">
            <v>2</v>
          </cell>
          <cell r="F8653" t="str">
            <v>A</v>
          </cell>
          <cell r="G8653" t="str">
            <v>A</v>
          </cell>
          <cell r="H8653" t="str">
            <v/>
          </cell>
          <cell r="I8653" t="str">
            <v/>
          </cell>
          <cell r="J8653" t="str">
            <v/>
          </cell>
          <cell r="K8653" t="str">
            <v>Fighters and Jet Trainers</v>
          </cell>
          <cell r="L8653" t="str">
            <v>McDonnell Douglas</v>
          </cell>
          <cell r="M8653" t="str">
            <v>McDonnell Douglas T-45 Goshawk</v>
          </cell>
        </row>
        <row r="8654">
          <cell r="A8654">
            <v>143</v>
          </cell>
          <cell r="B8654">
            <v>819</v>
          </cell>
          <cell r="C8654" t="str">
            <v>143#819</v>
          </cell>
          <cell r="D8654">
            <v>78124</v>
          </cell>
          <cell r="E8654">
            <v>2</v>
          </cell>
          <cell r="F8654" t="str">
            <v>A</v>
          </cell>
          <cell r="G8654" t="str">
            <v>A</v>
          </cell>
          <cell r="H8654" t="str">
            <v/>
          </cell>
          <cell r="I8654" t="str">
            <v/>
          </cell>
          <cell r="J8654" t="str">
            <v/>
          </cell>
          <cell r="K8654" t="str">
            <v>Fighters and Jet Trainers</v>
          </cell>
          <cell r="L8654" t="str">
            <v>HAL</v>
          </cell>
          <cell r="M8654" t="str">
            <v>HAL Tejas</v>
          </cell>
        </row>
        <row r="8655">
          <cell r="A8655">
            <v>175</v>
          </cell>
          <cell r="B8655">
            <v>819</v>
          </cell>
          <cell r="C8655" t="str">
            <v>175#819</v>
          </cell>
          <cell r="D8655">
            <v>78124</v>
          </cell>
          <cell r="E8655">
            <v>2</v>
          </cell>
          <cell r="F8655" t="str">
            <v>A</v>
          </cell>
          <cell r="G8655" t="str">
            <v>A</v>
          </cell>
          <cell r="H8655" t="str">
            <v/>
          </cell>
          <cell r="I8655" t="str">
            <v/>
          </cell>
          <cell r="J8655" t="str">
            <v/>
          </cell>
          <cell r="K8655" t="str">
            <v>Turboprop Trainers / Light Attack</v>
          </cell>
          <cell r="L8655" t="str">
            <v>KAI</v>
          </cell>
          <cell r="M8655" t="str">
            <v>KAI KT-1 Woongbi</v>
          </cell>
        </row>
        <row r="8656">
          <cell r="A8656">
            <v>306</v>
          </cell>
          <cell r="B8656">
            <v>819</v>
          </cell>
          <cell r="C8656" t="str">
            <v>306#819</v>
          </cell>
          <cell r="D8656">
            <v>78124</v>
          </cell>
          <cell r="E8656">
            <v>2</v>
          </cell>
          <cell r="F8656" t="str">
            <v>A</v>
          </cell>
          <cell r="G8656" t="str">
            <v>A</v>
          </cell>
          <cell r="H8656" t="str">
            <v/>
          </cell>
          <cell r="I8656" t="str">
            <v/>
          </cell>
          <cell r="J8656" t="str">
            <v/>
          </cell>
          <cell r="K8656" t="str">
            <v>Turboprop Trainers / Light Attack</v>
          </cell>
          <cell r="L8656" t="str">
            <v>TAI</v>
          </cell>
          <cell r="M8656" t="str">
            <v>TAI Hürkus</v>
          </cell>
        </row>
        <row r="8657">
          <cell r="A8657">
            <v>169</v>
          </cell>
          <cell r="B8657">
            <v>819</v>
          </cell>
          <cell r="C8657" t="str">
            <v>169#819</v>
          </cell>
          <cell r="D8657">
            <v>78124</v>
          </cell>
          <cell r="E8657">
            <v>2</v>
          </cell>
          <cell r="F8657" t="str">
            <v>A</v>
          </cell>
          <cell r="G8657" t="str">
            <v>A</v>
          </cell>
          <cell r="H8657" t="str">
            <v/>
          </cell>
          <cell r="I8657" t="str">
            <v/>
          </cell>
          <cell r="J8657" t="str">
            <v/>
          </cell>
          <cell r="K8657" t="str">
            <v>Turboprop Trainers / Light Attack</v>
          </cell>
          <cell r="L8657" t="str">
            <v>Beechcraft</v>
          </cell>
          <cell r="M8657" t="str">
            <v>Beechcraft T-6 Texan II</v>
          </cell>
        </row>
        <row r="8658">
          <cell r="A8658">
            <v>172</v>
          </cell>
          <cell r="B8658">
            <v>819</v>
          </cell>
          <cell r="C8658" t="str">
            <v>172#819</v>
          </cell>
          <cell r="D8658">
            <v>78124</v>
          </cell>
          <cell r="E8658">
            <v>2</v>
          </cell>
          <cell r="F8658" t="str">
            <v>A</v>
          </cell>
          <cell r="G8658" t="str">
            <v>A</v>
          </cell>
          <cell r="H8658" t="str">
            <v/>
          </cell>
          <cell r="I8658" t="str">
            <v/>
          </cell>
          <cell r="J8658" t="str">
            <v/>
          </cell>
          <cell r="K8658" t="str">
            <v>Turboprop Trainers / Light Attack</v>
          </cell>
          <cell r="L8658" t="str">
            <v>Grob</v>
          </cell>
          <cell r="M8658" t="str">
            <v>Grob G 120TP</v>
          </cell>
        </row>
        <row r="8659">
          <cell r="A8659">
            <v>677</v>
          </cell>
          <cell r="B8659">
            <v>819</v>
          </cell>
          <cell r="C8659" t="str">
            <v>677#819</v>
          </cell>
          <cell r="D8659">
            <v>78124</v>
          </cell>
          <cell r="E8659">
            <v>2</v>
          </cell>
          <cell r="F8659" t="str">
            <v>A</v>
          </cell>
          <cell r="G8659" t="str">
            <v>A</v>
          </cell>
          <cell r="H8659" t="str">
            <v/>
          </cell>
          <cell r="I8659" t="str">
            <v/>
          </cell>
          <cell r="J8659" t="str">
            <v/>
          </cell>
          <cell r="K8659" t="str">
            <v>Turboprop Trainers / Light Attack</v>
          </cell>
          <cell r="L8659" t="str">
            <v>HAL</v>
          </cell>
          <cell r="M8659" t="str">
            <v>HAL HHT-40</v>
          </cell>
        </row>
        <row r="8660">
          <cell r="A8660">
            <v>227</v>
          </cell>
          <cell r="B8660">
            <v>819</v>
          </cell>
          <cell r="C8660" t="str">
            <v>227#819</v>
          </cell>
          <cell r="D8660">
            <v>78124</v>
          </cell>
          <cell r="E8660">
            <v>2</v>
          </cell>
          <cell r="F8660" t="str">
            <v>A</v>
          </cell>
          <cell r="G8660" t="str">
            <v>A</v>
          </cell>
          <cell r="H8660" t="str">
            <v/>
          </cell>
          <cell r="I8660" t="str">
            <v/>
          </cell>
          <cell r="J8660" t="str">
            <v/>
          </cell>
          <cell r="K8660" t="str">
            <v>Turboprop Trainers / Light Attack</v>
          </cell>
          <cell r="L8660" t="str">
            <v>Other Turboprop trainers</v>
          </cell>
          <cell r="M8660" t="str">
            <v>Other Turboprop trainers/light attack</v>
          </cell>
        </row>
        <row r="8661">
          <cell r="A8661">
            <v>177</v>
          </cell>
          <cell r="B8661">
            <v>819</v>
          </cell>
          <cell r="C8661" t="str">
            <v>177#819</v>
          </cell>
          <cell r="D8661">
            <v>78124</v>
          </cell>
          <cell r="E8661">
            <v>2</v>
          </cell>
          <cell r="F8661" t="str">
            <v>A</v>
          </cell>
          <cell r="G8661" t="str">
            <v>A</v>
          </cell>
          <cell r="H8661" t="str">
            <v/>
          </cell>
          <cell r="I8661" t="str">
            <v/>
          </cell>
          <cell r="J8661" t="str">
            <v/>
          </cell>
          <cell r="K8661" t="str">
            <v>Turboprop Trainers / Light Attack</v>
          </cell>
          <cell r="L8661" t="str">
            <v>Pilatus</v>
          </cell>
          <cell r="M8661" t="str">
            <v>Pilatus PC-7 Mk II</v>
          </cell>
        </row>
        <row r="8662">
          <cell r="A8662">
            <v>178</v>
          </cell>
          <cell r="B8662">
            <v>819</v>
          </cell>
          <cell r="C8662" t="str">
            <v>178#819</v>
          </cell>
          <cell r="D8662">
            <v>78124</v>
          </cell>
          <cell r="E8662">
            <v>2</v>
          </cell>
          <cell r="F8662" t="str">
            <v>A</v>
          </cell>
          <cell r="G8662" t="str">
            <v>A</v>
          </cell>
          <cell r="H8662" t="str">
            <v/>
          </cell>
          <cell r="I8662" t="str">
            <v/>
          </cell>
          <cell r="J8662" t="str">
            <v/>
          </cell>
          <cell r="K8662" t="str">
            <v>Turboprop Trainers / Light Attack</v>
          </cell>
          <cell r="L8662" t="str">
            <v>Pilatus</v>
          </cell>
          <cell r="M8662" t="str">
            <v>Pilatus PC-9/PC-21</v>
          </cell>
        </row>
        <row r="8663">
          <cell r="A8663">
            <v>170</v>
          </cell>
          <cell r="B8663">
            <v>819</v>
          </cell>
          <cell r="C8663" t="str">
            <v>170#819</v>
          </cell>
          <cell r="D8663">
            <v>78124</v>
          </cell>
          <cell r="E8663">
            <v>2</v>
          </cell>
          <cell r="F8663" t="str">
            <v>A</v>
          </cell>
          <cell r="G8663" t="str">
            <v>A</v>
          </cell>
          <cell r="H8663" t="str">
            <v/>
          </cell>
          <cell r="I8663" t="str">
            <v/>
          </cell>
          <cell r="J8663" t="str">
            <v/>
          </cell>
          <cell r="K8663" t="str">
            <v>Turboprop Trainers / Light Attack</v>
          </cell>
          <cell r="L8663" t="str">
            <v>Embraer</v>
          </cell>
          <cell r="M8663" t="str">
            <v>Embraer EMB 312/314 Tucano</v>
          </cell>
        </row>
        <row r="8664">
          <cell r="A8664">
            <v>578</v>
          </cell>
          <cell r="B8664">
            <v>820</v>
          </cell>
          <cell r="C8664" t="str">
            <v>578#820</v>
          </cell>
          <cell r="D8664">
            <v>75910</v>
          </cell>
          <cell r="E8664">
            <v>1</v>
          </cell>
          <cell r="F8664" t="str">
            <v>A</v>
          </cell>
          <cell r="G8664" t="str">
            <v>A</v>
          </cell>
          <cell r="H8664" t="str">
            <v/>
          </cell>
          <cell r="I8664" t="str">
            <v/>
          </cell>
          <cell r="J8664" t="str">
            <v/>
          </cell>
          <cell r="K8664" t="str">
            <v>Fighters and Jet Trainers</v>
          </cell>
          <cell r="L8664" t="str">
            <v>Aero Vodochody</v>
          </cell>
          <cell r="M8664" t="str">
            <v>Aero Vodochody L-39NG</v>
          </cell>
        </row>
        <row r="8665">
          <cell r="A8665">
            <v>675</v>
          </cell>
          <cell r="B8665">
            <v>820</v>
          </cell>
          <cell r="C8665" t="str">
            <v>675#820</v>
          </cell>
          <cell r="D8665">
            <v>75910</v>
          </cell>
          <cell r="E8665">
            <v>1</v>
          </cell>
          <cell r="F8665" t="str">
            <v>A</v>
          </cell>
          <cell r="G8665" t="str">
            <v>A</v>
          </cell>
          <cell r="H8665" t="str">
            <v/>
          </cell>
          <cell r="I8665" t="str">
            <v/>
          </cell>
          <cell r="J8665" t="str">
            <v/>
          </cell>
          <cell r="K8665" t="str">
            <v>Fighters and Jet Trainers</v>
          </cell>
          <cell r="L8665" t="str">
            <v>AIDC</v>
          </cell>
          <cell r="M8665" t="str">
            <v>AIDC T-5</v>
          </cell>
        </row>
        <row r="8666">
          <cell r="A8666">
            <v>171</v>
          </cell>
          <cell r="B8666">
            <v>820</v>
          </cell>
          <cell r="C8666" t="str">
            <v>171#820</v>
          </cell>
          <cell r="D8666">
            <v>75910</v>
          </cell>
          <cell r="E8666">
            <v>1</v>
          </cell>
          <cell r="F8666" t="str">
            <v>A</v>
          </cell>
          <cell r="G8666" t="str">
            <v>A</v>
          </cell>
          <cell r="H8666" t="str">
            <v/>
          </cell>
          <cell r="I8666" t="str">
            <v/>
          </cell>
          <cell r="J8666" t="str">
            <v/>
          </cell>
          <cell r="K8666" t="str">
            <v>Fighters and Jet Trainers</v>
          </cell>
          <cell r="L8666" t="str">
            <v>FMA</v>
          </cell>
          <cell r="M8666" t="str">
            <v>FMA IA 63 Pampa</v>
          </cell>
        </row>
        <row r="8667">
          <cell r="A8667">
            <v>167</v>
          </cell>
          <cell r="B8667">
            <v>820</v>
          </cell>
          <cell r="C8667" t="str">
            <v>167#820</v>
          </cell>
          <cell r="D8667">
            <v>75910</v>
          </cell>
          <cell r="E8667">
            <v>1</v>
          </cell>
          <cell r="F8667" t="str">
            <v>A</v>
          </cell>
          <cell r="G8667" t="str">
            <v>A</v>
          </cell>
          <cell r="H8667">
            <v>75000</v>
          </cell>
          <cell r="I8667">
            <v>1.2133333333333333E-2</v>
          </cell>
          <cell r="J8667" t="str">
            <v/>
          </cell>
          <cell r="K8667" t="str">
            <v>Fighters and Jet Trainers</v>
          </cell>
          <cell r="L8667" t="str">
            <v>BAE</v>
          </cell>
          <cell r="M8667" t="str">
            <v>BAE Systems Hawk</v>
          </cell>
        </row>
        <row r="8668">
          <cell r="A8668">
            <v>174</v>
          </cell>
          <cell r="B8668">
            <v>820</v>
          </cell>
          <cell r="C8668" t="str">
            <v>174#820</v>
          </cell>
          <cell r="D8668">
            <v>75910</v>
          </cell>
          <cell r="E8668">
            <v>1</v>
          </cell>
          <cell r="F8668" t="str">
            <v>A</v>
          </cell>
          <cell r="G8668" t="str">
            <v>A</v>
          </cell>
          <cell r="H8668" t="str">
            <v/>
          </cell>
          <cell r="I8668" t="str">
            <v/>
          </cell>
          <cell r="J8668" t="str">
            <v/>
          </cell>
          <cell r="K8668" t="str">
            <v>Fighters and Jet Trainers</v>
          </cell>
          <cell r="L8668" t="str">
            <v>HAL</v>
          </cell>
          <cell r="M8668" t="str">
            <v>HAL HJT-36 Sitara</v>
          </cell>
        </row>
        <row r="8669">
          <cell r="A8669">
            <v>173</v>
          </cell>
          <cell r="B8669">
            <v>820</v>
          </cell>
          <cell r="C8669" t="str">
            <v>173#820</v>
          </cell>
          <cell r="D8669">
            <v>75910</v>
          </cell>
          <cell r="E8669">
            <v>1</v>
          </cell>
          <cell r="F8669" t="str">
            <v>A</v>
          </cell>
          <cell r="G8669" t="str">
            <v>A</v>
          </cell>
          <cell r="H8669" t="str">
            <v/>
          </cell>
          <cell r="I8669" t="str">
            <v/>
          </cell>
          <cell r="J8669" t="str">
            <v/>
          </cell>
          <cell r="K8669" t="str">
            <v>Fighters and Jet Trainers</v>
          </cell>
          <cell r="L8669" t="str">
            <v>Hongdu</v>
          </cell>
          <cell r="M8669" t="str">
            <v>Hongdu K-8</v>
          </cell>
        </row>
        <row r="8670">
          <cell r="A8670">
            <v>165</v>
          </cell>
          <cell r="B8670">
            <v>820</v>
          </cell>
          <cell r="C8670" t="str">
            <v>165#820</v>
          </cell>
          <cell r="D8670">
            <v>75910</v>
          </cell>
          <cell r="E8670">
            <v>1</v>
          </cell>
          <cell r="F8670" t="str">
            <v>A</v>
          </cell>
          <cell r="G8670" t="str">
            <v>A</v>
          </cell>
          <cell r="H8670" t="str">
            <v/>
          </cell>
          <cell r="I8670" t="str">
            <v/>
          </cell>
          <cell r="J8670" t="str">
            <v/>
          </cell>
          <cell r="K8670" t="str">
            <v>Fighters and Jet Trainers</v>
          </cell>
          <cell r="L8670" t="str">
            <v>Aermacchi</v>
          </cell>
          <cell r="M8670" t="str">
            <v>Aermacchi M-345</v>
          </cell>
        </row>
        <row r="8671">
          <cell r="A8671">
            <v>166</v>
          </cell>
          <cell r="B8671">
            <v>820</v>
          </cell>
          <cell r="C8671" t="str">
            <v>166#820</v>
          </cell>
          <cell r="D8671">
            <v>75910</v>
          </cell>
          <cell r="E8671">
            <v>1</v>
          </cell>
          <cell r="F8671" t="str">
            <v>A</v>
          </cell>
          <cell r="G8671" t="str">
            <v>A</v>
          </cell>
          <cell r="H8671" t="str">
            <v/>
          </cell>
          <cell r="I8671" t="str">
            <v/>
          </cell>
          <cell r="J8671" t="str">
            <v/>
          </cell>
          <cell r="K8671" t="str">
            <v>Fighters and Jet Trainers</v>
          </cell>
          <cell r="L8671" t="str">
            <v>Aermacchi</v>
          </cell>
          <cell r="M8671" t="str">
            <v>Aermacchi M-346</v>
          </cell>
        </row>
        <row r="8672">
          <cell r="A8672">
            <v>168</v>
          </cell>
          <cell r="B8672">
            <v>820</v>
          </cell>
          <cell r="C8672" t="str">
            <v>168#820</v>
          </cell>
          <cell r="D8672">
            <v>75910</v>
          </cell>
          <cell r="E8672">
            <v>1</v>
          </cell>
          <cell r="F8672" t="str">
            <v>A</v>
          </cell>
          <cell r="G8672" t="str">
            <v>A</v>
          </cell>
          <cell r="H8672" t="str">
            <v/>
          </cell>
          <cell r="I8672" t="str">
            <v/>
          </cell>
          <cell r="J8672" t="str">
            <v/>
          </cell>
          <cell r="K8672" t="str">
            <v>Fighters and Jet Trainers</v>
          </cell>
          <cell r="L8672" t="str">
            <v>McDonnell Douglas</v>
          </cell>
          <cell r="M8672" t="str">
            <v>McDonnell Douglas T-45 Goshawk</v>
          </cell>
        </row>
        <row r="8673">
          <cell r="A8673">
            <v>143</v>
          </cell>
          <cell r="B8673">
            <v>820</v>
          </cell>
          <cell r="C8673" t="str">
            <v>143#820</v>
          </cell>
          <cell r="D8673">
            <v>75910</v>
          </cell>
          <cell r="E8673">
            <v>1</v>
          </cell>
          <cell r="F8673" t="str">
            <v>A</v>
          </cell>
          <cell r="G8673" t="str">
            <v>A</v>
          </cell>
          <cell r="H8673" t="str">
            <v/>
          </cell>
          <cell r="I8673" t="str">
            <v/>
          </cell>
          <cell r="J8673" t="str">
            <v/>
          </cell>
          <cell r="K8673" t="str">
            <v>Fighters and Jet Trainers</v>
          </cell>
          <cell r="L8673" t="str">
            <v>HAL</v>
          </cell>
          <cell r="M8673" t="str">
            <v>HAL Tejas</v>
          </cell>
        </row>
        <row r="8674">
          <cell r="A8674">
            <v>175</v>
          </cell>
          <cell r="B8674">
            <v>821</v>
          </cell>
          <cell r="C8674" t="str">
            <v>175#821</v>
          </cell>
          <cell r="D8674">
            <v>63287</v>
          </cell>
          <cell r="E8674">
            <v>1</v>
          </cell>
          <cell r="F8674" t="str">
            <v>A</v>
          </cell>
          <cell r="G8674" t="str">
            <v>A</v>
          </cell>
          <cell r="H8674" t="str">
            <v/>
          </cell>
          <cell r="I8674" t="str">
            <v/>
          </cell>
          <cell r="J8674" t="str">
            <v/>
          </cell>
          <cell r="K8674" t="str">
            <v>Turboprop Trainers / Light Attack</v>
          </cell>
          <cell r="L8674" t="str">
            <v>KAI</v>
          </cell>
          <cell r="M8674" t="str">
            <v>KAI KT-1 Woongbi</v>
          </cell>
        </row>
        <row r="8675">
          <cell r="A8675">
            <v>306</v>
          </cell>
          <cell r="B8675">
            <v>821</v>
          </cell>
          <cell r="C8675" t="str">
            <v>306#821</v>
          </cell>
          <cell r="D8675">
            <v>63287</v>
          </cell>
          <cell r="E8675">
            <v>1</v>
          </cell>
          <cell r="F8675" t="str">
            <v>A</v>
          </cell>
          <cell r="G8675" t="str">
            <v>A</v>
          </cell>
          <cell r="H8675" t="str">
            <v/>
          </cell>
          <cell r="I8675" t="str">
            <v/>
          </cell>
          <cell r="J8675" t="str">
            <v/>
          </cell>
          <cell r="K8675" t="str">
            <v>Turboprop Trainers / Light Attack</v>
          </cell>
          <cell r="L8675" t="str">
            <v>TAI</v>
          </cell>
          <cell r="M8675" t="str">
            <v>TAI Hürkus</v>
          </cell>
        </row>
        <row r="8676">
          <cell r="A8676">
            <v>169</v>
          </cell>
          <cell r="B8676">
            <v>821</v>
          </cell>
          <cell r="C8676" t="str">
            <v>169#821</v>
          </cell>
          <cell r="D8676">
            <v>63287</v>
          </cell>
          <cell r="E8676">
            <v>1</v>
          </cell>
          <cell r="F8676" t="str">
            <v>A</v>
          </cell>
          <cell r="G8676" t="str">
            <v>A</v>
          </cell>
          <cell r="H8676" t="str">
            <v/>
          </cell>
          <cell r="I8676" t="str">
            <v/>
          </cell>
          <cell r="J8676" t="str">
            <v/>
          </cell>
          <cell r="K8676" t="str">
            <v>Turboprop Trainers / Light Attack</v>
          </cell>
          <cell r="L8676" t="str">
            <v>Beechcraft</v>
          </cell>
          <cell r="M8676" t="str">
            <v>Beechcraft T-6 Texan II</v>
          </cell>
        </row>
        <row r="8677">
          <cell r="A8677">
            <v>172</v>
          </cell>
          <cell r="B8677">
            <v>821</v>
          </cell>
          <cell r="C8677" t="str">
            <v>172#821</v>
          </cell>
          <cell r="D8677">
            <v>63287</v>
          </cell>
          <cell r="E8677">
            <v>1</v>
          </cell>
          <cell r="F8677" t="str">
            <v>A</v>
          </cell>
          <cell r="G8677" t="str">
            <v>A</v>
          </cell>
          <cell r="H8677" t="str">
            <v/>
          </cell>
          <cell r="I8677" t="str">
            <v/>
          </cell>
          <cell r="J8677" t="str">
            <v/>
          </cell>
          <cell r="K8677" t="str">
            <v>Turboprop Trainers / Light Attack</v>
          </cell>
          <cell r="L8677" t="str">
            <v>Grob</v>
          </cell>
          <cell r="M8677" t="str">
            <v>Grob G 120TP</v>
          </cell>
        </row>
        <row r="8678">
          <cell r="A8678">
            <v>677</v>
          </cell>
          <cell r="B8678">
            <v>821</v>
          </cell>
          <cell r="C8678" t="str">
            <v>677#821</v>
          </cell>
          <cell r="D8678">
            <v>63287</v>
          </cell>
          <cell r="E8678">
            <v>1</v>
          </cell>
          <cell r="F8678" t="str">
            <v>A</v>
          </cell>
          <cell r="G8678" t="str">
            <v>A</v>
          </cell>
          <cell r="H8678" t="str">
            <v/>
          </cell>
          <cell r="I8678" t="str">
            <v/>
          </cell>
          <cell r="J8678" t="str">
            <v/>
          </cell>
          <cell r="K8678" t="str">
            <v>Turboprop Trainers / Light Attack</v>
          </cell>
          <cell r="L8678" t="str">
            <v>HAL</v>
          </cell>
          <cell r="M8678" t="str">
            <v>HAL HHT-40</v>
          </cell>
        </row>
        <row r="8679">
          <cell r="A8679">
            <v>227</v>
          </cell>
          <cell r="B8679">
            <v>821</v>
          </cell>
          <cell r="C8679" t="str">
            <v>227#821</v>
          </cell>
          <cell r="D8679">
            <v>63287</v>
          </cell>
          <cell r="E8679">
            <v>1</v>
          </cell>
          <cell r="F8679" t="str">
            <v>A</v>
          </cell>
          <cell r="G8679" t="str">
            <v>A</v>
          </cell>
          <cell r="H8679" t="str">
            <v/>
          </cell>
          <cell r="I8679" t="str">
            <v/>
          </cell>
          <cell r="J8679" t="str">
            <v/>
          </cell>
          <cell r="K8679" t="str">
            <v>Turboprop Trainers / Light Attack</v>
          </cell>
          <cell r="L8679" t="str">
            <v>Other Turboprop trainers</v>
          </cell>
          <cell r="M8679" t="str">
            <v>Other Turboprop trainers/light attack</v>
          </cell>
        </row>
        <row r="8680">
          <cell r="A8680">
            <v>177</v>
          </cell>
          <cell r="B8680">
            <v>821</v>
          </cell>
          <cell r="C8680" t="str">
            <v>177#821</v>
          </cell>
          <cell r="D8680">
            <v>63287</v>
          </cell>
          <cell r="E8680">
            <v>1</v>
          </cell>
          <cell r="F8680" t="str">
            <v>A</v>
          </cell>
          <cell r="G8680" t="str">
            <v>A</v>
          </cell>
          <cell r="H8680" t="str">
            <v/>
          </cell>
          <cell r="I8680" t="str">
            <v/>
          </cell>
          <cell r="J8680" t="str">
            <v/>
          </cell>
          <cell r="K8680" t="str">
            <v>Turboprop Trainers / Light Attack</v>
          </cell>
          <cell r="L8680" t="str">
            <v>Pilatus</v>
          </cell>
          <cell r="M8680" t="str">
            <v>Pilatus PC-7 Mk II</v>
          </cell>
        </row>
        <row r="8681">
          <cell r="A8681">
            <v>178</v>
          </cell>
          <cell r="B8681">
            <v>821</v>
          </cell>
          <cell r="C8681" t="str">
            <v>178#821</v>
          </cell>
          <cell r="D8681">
            <v>63287</v>
          </cell>
          <cell r="E8681">
            <v>1</v>
          </cell>
          <cell r="F8681" t="str">
            <v>A</v>
          </cell>
          <cell r="G8681" t="str">
            <v>A</v>
          </cell>
          <cell r="H8681" t="str">
            <v/>
          </cell>
          <cell r="I8681" t="str">
            <v/>
          </cell>
          <cell r="J8681" t="str">
            <v/>
          </cell>
          <cell r="K8681" t="str">
            <v>Turboprop Trainers / Light Attack</v>
          </cell>
          <cell r="L8681" t="str">
            <v>Pilatus</v>
          </cell>
          <cell r="M8681" t="str">
            <v>Pilatus PC-9/PC-21</v>
          </cell>
        </row>
        <row r="8682">
          <cell r="A8682">
            <v>170</v>
          </cell>
          <cell r="B8682">
            <v>821</v>
          </cell>
          <cell r="C8682" t="str">
            <v>170#821</v>
          </cell>
          <cell r="D8682">
            <v>63287</v>
          </cell>
          <cell r="E8682">
            <v>1</v>
          </cell>
          <cell r="F8682" t="str">
            <v>A</v>
          </cell>
          <cell r="G8682" t="str">
            <v>A</v>
          </cell>
          <cell r="H8682" t="str">
            <v/>
          </cell>
          <cell r="I8682" t="str">
            <v/>
          </cell>
          <cell r="J8682" t="str">
            <v/>
          </cell>
          <cell r="K8682" t="str">
            <v>Turboprop Trainers / Light Attack</v>
          </cell>
          <cell r="L8682" t="str">
            <v>Embraer</v>
          </cell>
          <cell r="M8682" t="str">
            <v>Embraer EMB 312/314 Tucano</v>
          </cell>
        </row>
        <row r="8683">
          <cell r="A8683">
            <v>174</v>
          </cell>
          <cell r="B8683">
            <v>821</v>
          </cell>
          <cell r="C8683" t="str">
            <v>174#821</v>
          </cell>
          <cell r="D8683">
            <v>74794</v>
          </cell>
          <cell r="E8683">
            <v>1</v>
          </cell>
          <cell r="F8683" t="str">
            <v>B</v>
          </cell>
          <cell r="G8683" t="str">
            <v>B</v>
          </cell>
          <cell r="H8683" t="str">
            <v/>
          </cell>
          <cell r="I8683" t="str">
            <v/>
          </cell>
          <cell r="J8683" t="str">
            <v/>
          </cell>
          <cell r="K8683" t="str">
            <v>Fighters and Jet Trainers</v>
          </cell>
          <cell r="L8683" t="str">
            <v>HAL</v>
          </cell>
          <cell r="M8683" t="str">
            <v>HAL HJT-36 Sitara</v>
          </cell>
        </row>
        <row r="8684">
          <cell r="A8684">
            <v>578</v>
          </cell>
          <cell r="B8684">
            <v>821</v>
          </cell>
          <cell r="C8684" t="str">
            <v>578#821</v>
          </cell>
          <cell r="D8684">
            <v>74794</v>
          </cell>
          <cell r="E8684">
            <v>1</v>
          </cell>
          <cell r="F8684" t="str">
            <v>B</v>
          </cell>
          <cell r="G8684" t="str">
            <v>B</v>
          </cell>
          <cell r="H8684" t="str">
            <v/>
          </cell>
          <cell r="I8684" t="str">
            <v/>
          </cell>
          <cell r="J8684" t="str">
            <v/>
          </cell>
          <cell r="K8684" t="str">
            <v>Fighters and Jet Trainers</v>
          </cell>
          <cell r="L8684" t="str">
            <v>Aero Vodochody</v>
          </cell>
          <cell r="M8684" t="str">
            <v>Aero Vodochody L-39NG</v>
          </cell>
        </row>
        <row r="8685">
          <cell r="A8685">
            <v>675</v>
          </cell>
          <cell r="B8685">
            <v>821</v>
          </cell>
          <cell r="C8685" t="str">
            <v>675#821</v>
          </cell>
          <cell r="D8685">
            <v>74794</v>
          </cell>
          <cell r="E8685">
            <v>1</v>
          </cell>
          <cell r="F8685" t="str">
            <v>B</v>
          </cell>
          <cell r="G8685" t="str">
            <v>B</v>
          </cell>
          <cell r="H8685" t="str">
            <v/>
          </cell>
          <cell r="I8685" t="str">
            <v/>
          </cell>
          <cell r="J8685" t="str">
            <v/>
          </cell>
          <cell r="K8685" t="str">
            <v>Fighters and Jet Trainers</v>
          </cell>
          <cell r="L8685" t="str">
            <v>AIDC</v>
          </cell>
          <cell r="M8685" t="str">
            <v>AIDC T-5</v>
          </cell>
        </row>
        <row r="8686">
          <cell r="A8686">
            <v>171</v>
          </cell>
          <cell r="B8686">
            <v>821</v>
          </cell>
          <cell r="C8686" t="str">
            <v>171#821</v>
          </cell>
          <cell r="D8686">
            <v>74794</v>
          </cell>
          <cell r="E8686">
            <v>1</v>
          </cell>
          <cell r="F8686" t="str">
            <v>B</v>
          </cell>
          <cell r="G8686" t="str">
            <v>B</v>
          </cell>
          <cell r="H8686" t="str">
            <v/>
          </cell>
          <cell r="I8686" t="str">
            <v/>
          </cell>
          <cell r="J8686" t="str">
            <v/>
          </cell>
          <cell r="K8686" t="str">
            <v>Fighters and Jet Trainers</v>
          </cell>
          <cell r="L8686" t="str">
            <v>FMA</v>
          </cell>
          <cell r="M8686" t="str">
            <v>FMA IA 63 Pampa</v>
          </cell>
        </row>
        <row r="8687">
          <cell r="A8687">
            <v>167</v>
          </cell>
          <cell r="B8687">
            <v>821</v>
          </cell>
          <cell r="C8687" t="str">
            <v>167#821</v>
          </cell>
          <cell r="D8687">
            <v>74794</v>
          </cell>
          <cell r="E8687">
            <v>1</v>
          </cell>
          <cell r="F8687" t="str">
            <v>B</v>
          </cell>
          <cell r="G8687" t="str">
            <v>B</v>
          </cell>
          <cell r="H8687">
            <v>35000</v>
          </cell>
          <cell r="I8687">
            <v>1.1369714285714285</v>
          </cell>
          <cell r="J8687" t="str">
            <v/>
          </cell>
          <cell r="K8687" t="str">
            <v>Fighters and Jet Trainers</v>
          </cell>
          <cell r="L8687" t="str">
            <v>BAE</v>
          </cell>
          <cell r="M8687" t="str">
            <v>BAE Systems Hawk</v>
          </cell>
        </row>
        <row r="8688">
          <cell r="A8688">
            <v>173</v>
          </cell>
          <cell r="B8688">
            <v>821</v>
          </cell>
          <cell r="C8688" t="str">
            <v>173#821</v>
          </cell>
          <cell r="D8688">
            <v>74794</v>
          </cell>
          <cell r="E8688">
            <v>1</v>
          </cell>
          <cell r="F8688" t="str">
            <v>B</v>
          </cell>
          <cell r="G8688" t="str">
            <v>B</v>
          </cell>
          <cell r="H8688" t="str">
            <v/>
          </cell>
          <cell r="I8688" t="str">
            <v/>
          </cell>
          <cell r="J8688" t="str">
            <v/>
          </cell>
          <cell r="K8688" t="str">
            <v>Fighters and Jet Trainers</v>
          </cell>
          <cell r="L8688" t="str">
            <v>Hongdu</v>
          </cell>
          <cell r="M8688" t="str">
            <v>Hongdu K-8</v>
          </cell>
        </row>
        <row r="8689">
          <cell r="A8689">
            <v>165</v>
          </cell>
          <cell r="B8689">
            <v>821</v>
          </cell>
          <cell r="C8689" t="str">
            <v>165#821</v>
          </cell>
          <cell r="D8689">
            <v>74794</v>
          </cell>
          <cell r="E8689">
            <v>1</v>
          </cell>
          <cell r="F8689" t="str">
            <v>B</v>
          </cell>
          <cell r="G8689" t="str">
            <v>B</v>
          </cell>
          <cell r="H8689" t="str">
            <v/>
          </cell>
          <cell r="I8689" t="str">
            <v/>
          </cell>
          <cell r="J8689" t="str">
            <v/>
          </cell>
          <cell r="K8689" t="str">
            <v>Fighters and Jet Trainers</v>
          </cell>
          <cell r="L8689" t="str">
            <v>Aermacchi</v>
          </cell>
          <cell r="M8689" t="str">
            <v>Aermacchi M-345</v>
          </cell>
        </row>
        <row r="8690">
          <cell r="A8690">
            <v>166</v>
          </cell>
          <cell r="B8690">
            <v>821</v>
          </cell>
          <cell r="C8690" t="str">
            <v>166#821</v>
          </cell>
          <cell r="D8690">
            <v>74794</v>
          </cell>
          <cell r="E8690">
            <v>1</v>
          </cell>
          <cell r="F8690" t="str">
            <v>B</v>
          </cell>
          <cell r="G8690" t="str">
            <v>B</v>
          </cell>
          <cell r="H8690" t="str">
            <v/>
          </cell>
          <cell r="I8690" t="str">
            <v/>
          </cell>
          <cell r="J8690" t="str">
            <v/>
          </cell>
          <cell r="K8690" t="str">
            <v>Fighters and Jet Trainers</v>
          </cell>
          <cell r="L8690" t="str">
            <v>Aermacchi</v>
          </cell>
          <cell r="M8690" t="str">
            <v>Aermacchi M-346</v>
          </cell>
        </row>
        <row r="8691">
          <cell r="A8691">
            <v>168</v>
          </cell>
          <cell r="B8691">
            <v>821</v>
          </cell>
          <cell r="C8691" t="str">
            <v>168#821</v>
          </cell>
          <cell r="D8691">
            <v>74794</v>
          </cell>
          <cell r="E8691">
            <v>1</v>
          </cell>
          <cell r="F8691" t="str">
            <v>B</v>
          </cell>
          <cell r="G8691" t="str">
            <v>B</v>
          </cell>
          <cell r="H8691" t="str">
            <v/>
          </cell>
          <cell r="I8691" t="str">
            <v/>
          </cell>
          <cell r="J8691" t="str">
            <v/>
          </cell>
          <cell r="K8691" t="str">
            <v>Fighters and Jet Trainers</v>
          </cell>
          <cell r="L8691" t="str">
            <v>McDonnell Douglas</v>
          </cell>
          <cell r="M8691" t="str">
            <v>McDonnell Douglas T-45 Goshawk</v>
          </cell>
        </row>
        <row r="8692">
          <cell r="A8692">
            <v>143</v>
          </cell>
          <cell r="B8692">
            <v>821</v>
          </cell>
          <cell r="C8692" t="str">
            <v>143#821</v>
          </cell>
          <cell r="D8692">
            <v>74794</v>
          </cell>
          <cell r="E8692">
            <v>1</v>
          </cell>
          <cell r="F8692" t="str">
            <v>B</v>
          </cell>
          <cell r="G8692" t="str">
            <v>B</v>
          </cell>
          <cell r="H8692" t="str">
            <v/>
          </cell>
          <cell r="I8692" t="str">
            <v/>
          </cell>
          <cell r="J8692" t="str">
            <v/>
          </cell>
          <cell r="K8692" t="str">
            <v>Fighters and Jet Trainers</v>
          </cell>
          <cell r="L8692" t="str">
            <v>HAL</v>
          </cell>
          <cell r="M8692" t="str">
            <v>HAL Tejas</v>
          </cell>
        </row>
        <row r="8693">
          <cell r="A8693">
            <v>550</v>
          </cell>
          <cell r="B8693">
            <v>822</v>
          </cell>
          <cell r="C8693" t="str">
            <v>550#822</v>
          </cell>
          <cell r="D8693">
            <v>2812</v>
          </cell>
          <cell r="E8693">
            <v>3</v>
          </cell>
          <cell r="F8693" t="str">
            <v>A</v>
          </cell>
          <cell r="G8693" t="str">
            <v>A</v>
          </cell>
          <cell r="H8693" t="str">
            <v/>
          </cell>
          <cell r="I8693" t="str">
            <v/>
          </cell>
          <cell r="J8693" t="str">
            <v/>
          </cell>
          <cell r="K8693" t="str">
            <v>Business Jet</v>
          </cell>
          <cell r="L8693" t="str">
            <v>Cirrus</v>
          </cell>
          <cell r="M8693" t="str">
            <v>Cirrus Vision Jet SF50</v>
          </cell>
        </row>
        <row r="8694">
          <cell r="A8694">
            <v>41</v>
          </cell>
          <cell r="B8694">
            <v>822</v>
          </cell>
          <cell r="C8694" t="str">
            <v>41#822</v>
          </cell>
          <cell r="D8694">
            <v>2812</v>
          </cell>
          <cell r="E8694">
            <v>3</v>
          </cell>
          <cell r="F8694" t="str">
            <v>A</v>
          </cell>
          <cell r="G8694" t="str">
            <v>A</v>
          </cell>
          <cell r="H8694" t="str">
            <v/>
          </cell>
          <cell r="I8694" t="str">
            <v/>
          </cell>
          <cell r="J8694" t="str">
            <v/>
          </cell>
          <cell r="K8694" t="str">
            <v>Business Jet</v>
          </cell>
          <cell r="L8694" t="str">
            <v>Cessna</v>
          </cell>
          <cell r="M8694" t="str">
            <v>Cessna Citation M2</v>
          </cell>
        </row>
        <row r="8695">
          <cell r="A8695">
            <v>44</v>
          </cell>
          <cell r="B8695">
            <v>822</v>
          </cell>
          <cell r="C8695" t="str">
            <v>44#822</v>
          </cell>
          <cell r="D8695">
            <v>2812</v>
          </cell>
          <cell r="E8695">
            <v>3</v>
          </cell>
          <cell r="F8695" t="str">
            <v>A</v>
          </cell>
          <cell r="G8695" t="str">
            <v>A</v>
          </cell>
          <cell r="H8695" t="str">
            <v/>
          </cell>
          <cell r="I8695" t="str">
            <v/>
          </cell>
          <cell r="J8695" t="str">
            <v/>
          </cell>
          <cell r="K8695" t="str">
            <v>Business Jet</v>
          </cell>
          <cell r="L8695" t="str">
            <v>Cessna</v>
          </cell>
          <cell r="M8695" t="str">
            <v>Cessna Citation Mustang</v>
          </cell>
        </row>
        <row r="8696">
          <cell r="A8696">
            <v>70</v>
          </cell>
          <cell r="B8696">
            <v>822</v>
          </cell>
          <cell r="C8696" t="str">
            <v>70#822</v>
          </cell>
          <cell r="D8696">
            <v>2812</v>
          </cell>
          <cell r="E8696">
            <v>3</v>
          </cell>
          <cell r="F8696" t="str">
            <v>A</v>
          </cell>
          <cell r="G8696" t="str">
            <v>A</v>
          </cell>
          <cell r="H8696" t="str">
            <v/>
          </cell>
          <cell r="I8696" t="str">
            <v/>
          </cell>
          <cell r="J8696" t="str">
            <v/>
          </cell>
          <cell r="K8696" t="str">
            <v>Business Jet</v>
          </cell>
          <cell r="L8696" t="str">
            <v>Eclipse</v>
          </cell>
          <cell r="M8696" t="str">
            <v>Eclipse 550</v>
          </cell>
        </row>
        <row r="8697">
          <cell r="A8697">
            <v>590</v>
          </cell>
          <cell r="B8697">
            <v>822</v>
          </cell>
          <cell r="C8697" t="str">
            <v>590#822</v>
          </cell>
          <cell r="D8697">
            <v>2812</v>
          </cell>
          <cell r="E8697">
            <v>3</v>
          </cell>
          <cell r="F8697" t="str">
            <v>A</v>
          </cell>
          <cell r="G8697" t="str">
            <v>A</v>
          </cell>
          <cell r="H8697" t="str">
            <v/>
          </cell>
          <cell r="I8697" t="str">
            <v/>
          </cell>
          <cell r="J8697" t="str">
            <v/>
          </cell>
          <cell r="K8697" t="str">
            <v>Business Jet</v>
          </cell>
          <cell r="L8697" t="str">
            <v>Honda</v>
          </cell>
          <cell r="M8697" t="str">
            <v>Honda HA-2600 HondaJet</v>
          </cell>
        </row>
        <row r="8698">
          <cell r="A8698">
            <v>66</v>
          </cell>
          <cell r="B8698">
            <v>822</v>
          </cell>
          <cell r="C8698" t="str">
            <v>66#822</v>
          </cell>
          <cell r="D8698">
            <v>2812</v>
          </cell>
          <cell r="E8698">
            <v>3</v>
          </cell>
          <cell r="F8698" t="str">
            <v>A</v>
          </cell>
          <cell r="G8698" t="str">
            <v>A</v>
          </cell>
          <cell r="H8698" t="str">
            <v/>
          </cell>
          <cell r="I8698" t="str">
            <v/>
          </cell>
          <cell r="J8698" t="str">
            <v/>
          </cell>
          <cell r="K8698" t="str">
            <v>Business Jet</v>
          </cell>
          <cell r="L8698" t="str">
            <v>Honda</v>
          </cell>
          <cell r="M8698" t="str">
            <v>Honda HA-420 HondaJet</v>
          </cell>
        </row>
        <row r="8699">
          <cell r="A8699">
            <v>180</v>
          </cell>
          <cell r="B8699">
            <v>822</v>
          </cell>
          <cell r="C8699" t="str">
            <v>180#822</v>
          </cell>
          <cell r="D8699">
            <v>2812</v>
          </cell>
          <cell r="E8699">
            <v>3</v>
          </cell>
          <cell r="F8699" t="str">
            <v>A</v>
          </cell>
          <cell r="G8699" t="str">
            <v>A</v>
          </cell>
          <cell r="H8699" t="str">
            <v/>
          </cell>
          <cell r="I8699" t="str">
            <v/>
          </cell>
          <cell r="J8699" t="str">
            <v/>
          </cell>
          <cell r="K8699" t="str">
            <v>Business Jet</v>
          </cell>
          <cell r="L8699" t="str">
            <v>Nextant Aerospace</v>
          </cell>
          <cell r="M8699" t="str">
            <v>Nextant Aerospace - Nextant 400XT Aircraft</v>
          </cell>
        </row>
        <row r="8700">
          <cell r="A8700">
            <v>55</v>
          </cell>
          <cell r="B8700">
            <v>822</v>
          </cell>
          <cell r="C8700" t="str">
            <v>55#822</v>
          </cell>
          <cell r="D8700">
            <v>2812</v>
          </cell>
          <cell r="E8700">
            <v>3</v>
          </cell>
          <cell r="F8700" t="str">
            <v>A</v>
          </cell>
          <cell r="G8700" t="str">
            <v>A</v>
          </cell>
          <cell r="H8700" t="str">
            <v/>
          </cell>
          <cell r="I8700" t="str">
            <v/>
          </cell>
          <cell r="J8700" t="str">
            <v/>
          </cell>
          <cell r="K8700" t="str">
            <v>Business Jet</v>
          </cell>
          <cell r="L8700" t="str">
            <v>Embraer</v>
          </cell>
          <cell r="M8700" t="str">
            <v>Embraer Phenom 100</v>
          </cell>
        </row>
        <row r="8701">
          <cell r="A8701">
            <v>56</v>
          </cell>
          <cell r="B8701">
            <v>822</v>
          </cell>
          <cell r="C8701" t="str">
            <v>56#822</v>
          </cell>
          <cell r="D8701">
            <v>38394</v>
          </cell>
          <cell r="E8701">
            <v>3</v>
          </cell>
          <cell r="F8701" t="str">
            <v>B</v>
          </cell>
          <cell r="G8701" t="str">
            <v>B</v>
          </cell>
          <cell r="H8701" t="str">
            <v/>
          </cell>
          <cell r="I8701" t="str">
            <v/>
          </cell>
          <cell r="J8701" t="str">
            <v/>
          </cell>
          <cell r="K8701" t="str">
            <v>Business Jet</v>
          </cell>
          <cell r="L8701" t="str">
            <v>Embraer</v>
          </cell>
          <cell r="M8701" t="str">
            <v>Embraer Phenom 300</v>
          </cell>
        </row>
        <row r="8702">
          <cell r="A8702">
            <v>39</v>
          </cell>
          <cell r="B8702">
            <v>822</v>
          </cell>
          <cell r="C8702" t="str">
            <v>39#822</v>
          </cell>
          <cell r="D8702">
            <v>38394</v>
          </cell>
          <cell r="E8702">
            <v>3</v>
          </cell>
          <cell r="F8702" t="str">
            <v>B</v>
          </cell>
          <cell r="G8702" t="str">
            <v>B</v>
          </cell>
          <cell r="H8702" t="str">
            <v/>
          </cell>
          <cell r="I8702" t="str">
            <v/>
          </cell>
          <cell r="J8702" t="str">
            <v/>
          </cell>
          <cell r="K8702" t="str">
            <v>Business Jet</v>
          </cell>
          <cell r="L8702" t="str">
            <v>Cessna</v>
          </cell>
          <cell r="M8702" t="str">
            <v>Cessna Citation Encore</v>
          </cell>
        </row>
        <row r="8703">
          <cell r="A8703">
            <v>30</v>
          </cell>
          <cell r="B8703">
            <v>822</v>
          </cell>
          <cell r="C8703" t="str">
            <v>30#822</v>
          </cell>
          <cell r="D8703">
            <v>38394</v>
          </cell>
          <cell r="E8703">
            <v>3</v>
          </cell>
          <cell r="F8703" t="str">
            <v>B</v>
          </cell>
          <cell r="G8703" t="str">
            <v>B</v>
          </cell>
          <cell r="H8703" t="str">
            <v/>
          </cell>
          <cell r="I8703" t="str">
            <v/>
          </cell>
          <cell r="J8703" t="str">
            <v/>
          </cell>
          <cell r="K8703" t="str">
            <v>Business Jet</v>
          </cell>
          <cell r="L8703" t="str">
            <v>Hawker</v>
          </cell>
          <cell r="M8703" t="str">
            <v>Hawker 400</v>
          </cell>
        </row>
        <row r="8704">
          <cell r="A8704">
            <v>641</v>
          </cell>
          <cell r="B8704">
            <v>822</v>
          </cell>
          <cell r="C8704" t="str">
            <v>641#822</v>
          </cell>
          <cell r="D8704">
            <v>38394</v>
          </cell>
          <cell r="E8704">
            <v>3</v>
          </cell>
          <cell r="F8704" t="str">
            <v>B</v>
          </cell>
          <cell r="G8704" t="str">
            <v>B</v>
          </cell>
          <cell r="H8704" t="str">
            <v/>
          </cell>
          <cell r="I8704" t="str">
            <v/>
          </cell>
          <cell r="J8704" t="str">
            <v/>
          </cell>
          <cell r="K8704" t="str">
            <v>Business Jet</v>
          </cell>
          <cell r="L8704" t="str">
            <v>Embraer</v>
          </cell>
          <cell r="M8704" t="str">
            <v>Embraer Phenom 300X</v>
          </cell>
        </row>
        <row r="8705">
          <cell r="A8705">
            <v>42</v>
          </cell>
          <cell r="B8705">
            <v>822</v>
          </cell>
          <cell r="C8705" t="str">
            <v>42#822</v>
          </cell>
          <cell r="D8705">
            <v>38394</v>
          </cell>
          <cell r="E8705">
            <v>3</v>
          </cell>
          <cell r="F8705" t="str">
            <v>B</v>
          </cell>
          <cell r="G8705" t="str">
            <v>B</v>
          </cell>
          <cell r="H8705" t="str">
            <v/>
          </cell>
          <cell r="I8705" t="str">
            <v/>
          </cell>
          <cell r="J8705" t="str">
            <v/>
          </cell>
          <cell r="K8705" t="str">
            <v>Business Jet</v>
          </cell>
          <cell r="L8705" t="str">
            <v>Cessna</v>
          </cell>
          <cell r="M8705" t="str">
            <v>Cessna Citation CJ3</v>
          </cell>
        </row>
        <row r="8706">
          <cell r="A8706">
            <v>43</v>
          </cell>
          <cell r="B8706">
            <v>822</v>
          </cell>
          <cell r="C8706" t="str">
            <v>43#822</v>
          </cell>
          <cell r="D8706">
            <v>38394</v>
          </cell>
          <cell r="E8706">
            <v>3</v>
          </cell>
          <cell r="F8706" t="str">
            <v>B</v>
          </cell>
          <cell r="G8706" t="str">
            <v>B</v>
          </cell>
          <cell r="H8706" t="str">
            <v/>
          </cell>
          <cell r="I8706" t="str">
            <v/>
          </cell>
          <cell r="J8706" t="str">
            <v/>
          </cell>
          <cell r="K8706" t="str">
            <v>Business Jet</v>
          </cell>
          <cell r="L8706" t="str">
            <v>Cessna</v>
          </cell>
          <cell r="M8706" t="str">
            <v>Cessna Citation CJ4</v>
          </cell>
        </row>
        <row r="8707">
          <cell r="A8707">
            <v>34</v>
          </cell>
          <cell r="B8707">
            <v>822</v>
          </cell>
          <cell r="C8707" t="str">
            <v>34#822</v>
          </cell>
          <cell r="D8707">
            <v>59991</v>
          </cell>
          <cell r="E8707">
            <v>3</v>
          </cell>
          <cell r="F8707" t="str">
            <v>C</v>
          </cell>
          <cell r="G8707" t="str">
            <v>C</v>
          </cell>
          <cell r="H8707" t="str">
            <v/>
          </cell>
          <cell r="I8707" t="str">
            <v/>
          </cell>
          <cell r="J8707" t="str">
            <v/>
          </cell>
          <cell r="K8707" t="str">
            <v>Business Jet</v>
          </cell>
          <cell r="L8707" t="str">
            <v>Bombardier</v>
          </cell>
          <cell r="M8707" t="str">
            <v>Bombardier Challenger 300/350</v>
          </cell>
        </row>
        <row r="8708">
          <cell r="A8708">
            <v>649</v>
          </cell>
          <cell r="B8708">
            <v>822</v>
          </cell>
          <cell r="C8708" t="str">
            <v>649#822</v>
          </cell>
          <cell r="D8708">
            <v>59991</v>
          </cell>
          <cell r="E8708">
            <v>3</v>
          </cell>
          <cell r="F8708" t="str">
            <v>C</v>
          </cell>
          <cell r="G8708" t="str">
            <v>C</v>
          </cell>
          <cell r="H8708" t="str">
            <v/>
          </cell>
          <cell r="I8708" t="str">
            <v/>
          </cell>
          <cell r="J8708" t="str">
            <v/>
          </cell>
          <cell r="K8708" t="str">
            <v>Business Jet</v>
          </cell>
          <cell r="L8708" t="str">
            <v>Bombardier</v>
          </cell>
          <cell r="M8708" t="str">
            <v>Bombardier Challenger 3500</v>
          </cell>
        </row>
        <row r="8709">
          <cell r="A8709">
            <v>46</v>
          </cell>
          <cell r="B8709">
            <v>822</v>
          </cell>
          <cell r="C8709" t="str">
            <v>46#822</v>
          </cell>
          <cell r="D8709">
            <v>59991</v>
          </cell>
          <cell r="E8709">
            <v>3</v>
          </cell>
          <cell r="F8709" t="str">
            <v>C</v>
          </cell>
          <cell r="G8709" t="str">
            <v>C</v>
          </cell>
          <cell r="H8709" t="str">
            <v/>
          </cell>
          <cell r="I8709" t="str">
            <v/>
          </cell>
          <cell r="J8709" t="str">
            <v/>
          </cell>
          <cell r="K8709" t="str">
            <v>Business Jet</v>
          </cell>
          <cell r="L8709" t="str">
            <v>Cessna</v>
          </cell>
          <cell r="M8709" t="str">
            <v>Cessna Citation Latitude</v>
          </cell>
        </row>
        <row r="8710">
          <cell r="A8710">
            <v>45</v>
          </cell>
          <cell r="B8710">
            <v>822</v>
          </cell>
          <cell r="C8710" t="str">
            <v>45#822</v>
          </cell>
          <cell r="D8710">
            <v>59991</v>
          </cell>
          <cell r="E8710">
            <v>3</v>
          </cell>
          <cell r="F8710" t="str">
            <v>C</v>
          </cell>
          <cell r="G8710" t="str">
            <v>C</v>
          </cell>
          <cell r="H8710" t="str">
            <v/>
          </cell>
          <cell r="I8710" t="str">
            <v/>
          </cell>
          <cell r="J8710" t="str">
            <v/>
          </cell>
          <cell r="K8710" t="str">
            <v>Business Jet</v>
          </cell>
          <cell r="L8710" t="str">
            <v>Cessna</v>
          </cell>
          <cell r="M8710" t="str">
            <v>Cessna Citation Sovereign</v>
          </cell>
        </row>
        <row r="8711">
          <cell r="A8711">
            <v>49</v>
          </cell>
          <cell r="B8711">
            <v>822</v>
          </cell>
          <cell r="C8711" t="str">
            <v>49#822</v>
          </cell>
          <cell r="D8711">
            <v>59991</v>
          </cell>
          <cell r="E8711">
            <v>3</v>
          </cell>
          <cell r="F8711" t="str">
            <v>C</v>
          </cell>
          <cell r="G8711" t="str">
            <v>C</v>
          </cell>
          <cell r="H8711" t="str">
            <v/>
          </cell>
          <cell r="I8711" t="str">
            <v/>
          </cell>
          <cell r="J8711" t="str">
            <v/>
          </cell>
          <cell r="K8711" t="str">
            <v>Business Jet</v>
          </cell>
          <cell r="L8711" t="str">
            <v>Cessna</v>
          </cell>
          <cell r="M8711" t="str">
            <v>Cessna Citation X</v>
          </cell>
        </row>
        <row r="8712">
          <cell r="A8712">
            <v>40</v>
          </cell>
          <cell r="B8712">
            <v>822</v>
          </cell>
          <cell r="C8712" t="str">
            <v>40#822</v>
          </cell>
          <cell r="D8712">
            <v>59991</v>
          </cell>
          <cell r="E8712">
            <v>3</v>
          </cell>
          <cell r="F8712" t="str">
            <v>C</v>
          </cell>
          <cell r="G8712" t="str">
            <v>C</v>
          </cell>
          <cell r="H8712" t="str">
            <v/>
          </cell>
          <cell r="I8712" t="str">
            <v/>
          </cell>
          <cell r="J8712" t="str">
            <v/>
          </cell>
          <cell r="K8712" t="str">
            <v>Business Jet</v>
          </cell>
          <cell r="L8712" t="str">
            <v>Cessna</v>
          </cell>
          <cell r="M8712" t="str">
            <v>Cessna Citation XLS</v>
          </cell>
        </row>
        <row r="8713">
          <cell r="A8713">
            <v>53</v>
          </cell>
          <cell r="B8713">
            <v>822</v>
          </cell>
          <cell r="C8713" t="str">
            <v>53#822</v>
          </cell>
          <cell r="D8713">
            <v>59991</v>
          </cell>
          <cell r="E8713">
            <v>3</v>
          </cell>
          <cell r="F8713" t="str">
            <v>C</v>
          </cell>
          <cell r="G8713" t="str">
            <v>C</v>
          </cell>
          <cell r="H8713" t="str">
            <v/>
          </cell>
          <cell r="I8713" t="str">
            <v/>
          </cell>
          <cell r="J8713" t="str">
            <v/>
          </cell>
          <cell r="K8713" t="str">
            <v>Business Jet</v>
          </cell>
          <cell r="L8713" t="str">
            <v>Dassault</v>
          </cell>
          <cell r="M8713" t="str">
            <v>Dassault Falcon 2000</v>
          </cell>
        </row>
        <row r="8714">
          <cell r="A8714">
            <v>640</v>
          </cell>
          <cell r="B8714">
            <v>822</v>
          </cell>
          <cell r="C8714" t="str">
            <v>640#822</v>
          </cell>
          <cell r="D8714">
            <v>59991</v>
          </cell>
          <cell r="E8714">
            <v>3</v>
          </cell>
          <cell r="F8714" t="str">
            <v>C</v>
          </cell>
          <cell r="G8714" t="str">
            <v>C</v>
          </cell>
          <cell r="H8714" t="str">
            <v/>
          </cell>
          <cell r="I8714" t="str">
            <v/>
          </cell>
          <cell r="J8714" t="str">
            <v/>
          </cell>
          <cell r="K8714" t="str">
            <v>Business Jet</v>
          </cell>
          <cell r="L8714" t="str">
            <v>Dassault</v>
          </cell>
          <cell r="M8714" t="str">
            <v>Dassault Falcon 2X</v>
          </cell>
        </row>
        <row r="8715">
          <cell r="A8715">
            <v>64</v>
          </cell>
          <cell r="B8715">
            <v>822</v>
          </cell>
          <cell r="C8715" t="str">
            <v>64#822</v>
          </cell>
          <cell r="D8715">
            <v>59991</v>
          </cell>
          <cell r="E8715">
            <v>3</v>
          </cell>
          <cell r="F8715" t="str">
            <v>C</v>
          </cell>
          <cell r="G8715" t="str">
            <v>C</v>
          </cell>
          <cell r="H8715" t="str">
            <v/>
          </cell>
          <cell r="I8715" t="str">
            <v/>
          </cell>
          <cell r="J8715" t="str">
            <v/>
          </cell>
          <cell r="K8715" t="str">
            <v>Business Jet</v>
          </cell>
          <cell r="L8715" t="str">
            <v>Gulfstream</v>
          </cell>
          <cell r="M8715" t="str">
            <v>Gulfstream G100</v>
          </cell>
        </row>
        <row r="8716">
          <cell r="A8716">
            <v>454</v>
          </cell>
          <cell r="B8716">
            <v>822</v>
          </cell>
          <cell r="C8716" t="str">
            <v>454#822</v>
          </cell>
          <cell r="D8716">
            <v>59991</v>
          </cell>
          <cell r="E8716">
            <v>3</v>
          </cell>
          <cell r="F8716" t="str">
            <v>C</v>
          </cell>
          <cell r="G8716" t="str">
            <v>C</v>
          </cell>
          <cell r="H8716" t="str">
            <v/>
          </cell>
          <cell r="I8716" t="str">
            <v/>
          </cell>
          <cell r="J8716" t="str">
            <v/>
          </cell>
          <cell r="K8716" t="str">
            <v>Business Jet</v>
          </cell>
          <cell r="L8716" t="str">
            <v>Gulfstream</v>
          </cell>
          <cell r="M8716" t="str">
            <v>Gulfstream G280</v>
          </cell>
        </row>
        <row r="8717">
          <cell r="A8717">
            <v>33</v>
          </cell>
          <cell r="B8717">
            <v>822</v>
          </cell>
          <cell r="C8717" t="str">
            <v>33#822</v>
          </cell>
          <cell r="D8717">
            <v>59991</v>
          </cell>
          <cell r="E8717">
            <v>3</v>
          </cell>
          <cell r="F8717" t="str">
            <v>C</v>
          </cell>
          <cell r="G8717" t="str">
            <v>C</v>
          </cell>
          <cell r="H8717" t="str">
            <v/>
          </cell>
          <cell r="I8717" t="str">
            <v/>
          </cell>
          <cell r="J8717" t="str">
            <v/>
          </cell>
          <cell r="K8717" t="str">
            <v>Business Jet</v>
          </cell>
          <cell r="L8717" t="str">
            <v>Hawker</v>
          </cell>
          <cell r="M8717" t="str">
            <v>Hawker 4000</v>
          </cell>
        </row>
        <row r="8718">
          <cell r="A8718">
            <v>32</v>
          </cell>
          <cell r="B8718">
            <v>822</v>
          </cell>
          <cell r="C8718" t="str">
            <v>32#822</v>
          </cell>
          <cell r="D8718">
            <v>59991</v>
          </cell>
          <cell r="E8718">
            <v>3</v>
          </cell>
          <cell r="F8718" t="str">
            <v>C</v>
          </cell>
          <cell r="G8718" t="str">
            <v>C</v>
          </cell>
          <cell r="H8718" t="str">
            <v/>
          </cell>
          <cell r="I8718" t="str">
            <v/>
          </cell>
          <cell r="J8718" t="str">
            <v/>
          </cell>
          <cell r="K8718" t="str">
            <v>Business Jet</v>
          </cell>
          <cell r="L8718" t="str">
            <v>Hawker</v>
          </cell>
          <cell r="M8718" t="str">
            <v>Hawker 750/850/900</v>
          </cell>
        </row>
        <row r="8719">
          <cell r="A8719">
            <v>68</v>
          </cell>
          <cell r="B8719">
            <v>822</v>
          </cell>
          <cell r="C8719" t="str">
            <v>68#822</v>
          </cell>
          <cell r="D8719">
            <v>59991</v>
          </cell>
          <cell r="E8719">
            <v>3</v>
          </cell>
          <cell r="F8719" t="str">
            <v>C</v>
          </cell>
          <cell r="G8719" t="str">
            <v>C</v>
          </cell>
          <cell r="H8719" t="str">
            <v/>
          </cell>
          <cell r="I8719" t="str">
            <v/>
          </cell>
          <cell r="J8719" t="str">
            <v/>
          </cell>
          <cell r="K8719" t="str">
            <v>Business Jet</v>
          </cell>
          <cell r="L8719" t="str">
            <v>Learjet</v>
          </cell>
          <cell r="M8719" t="str">
            <v>Learjet 60</v>
          </cell>
        </row>
        <row r="8720">
          <cell r="A8720">
            <v>67</v>
          </cell>
          <cell r="B8720">
            <v>822</v>
          </cell>
          <cell r="C8720" t="str">
            <v>67#822</v>
          </cell>
          <cell r="D8720">
            <v>59991</v>
          </cell>
          <cell r="E8720">
            <v>3</v>
          </cell>
          <cell r="F8720" t="str">
            <v>C</v>
          </cell>
          <cell r="G8720" t="str">
            <v>C</v>
          </cell>
          <cell r="H8720" t="str">
            <v/>
          </cell>
          <cell r="I8720" t="str">
            <v/>
          </cell>
          <cell r="J8720" t="str">
            <v/>
          </cell>
          <cell r="K8720" t="str">
            <v>Business Jet</v>
          </cell>
          <cell r="L8720" t="str">
            <v>Learjet</v>
          </cell>
          <cell r="M8720" t="str">
            <v>Learjet 70/75</v>
          </cell>
        </row>
        <row r="8721">
          <cell r="A8721">
            <v>57</v>
          </cell>
          <cell r="B8721">
            <v>822</v>
          </cell>
          <cell r="C8721" t="str">
            <v>57#822</v>
          </cell>
          <cell r="D8721">
            <v>59991</v>
          </cell>
          <cell r="E8721">
            <v>3</v>
          </cell>
          <cell r="F8721" t="str">
            <v>C</v>
          </cell>
          <cell r="G8721" t="str">
            <v>C</v>
          </cell>
          <cell r="H8721" t="str">
            <v/>
          </cell>
          <cell r="I8721" t="str">
            <v/>
          </cell>
          <cell r="J8721" t="str">
            <v/>
          </cell>
          <cell r="K8721" t="str">
            <v>Business Jet</v>
          </cell>
          <cell r="L8721" t="str">
            <v>Embraer</v>
          </cell>
          <cell r="M8721" t="str">
            <v>Legacy 450/Praetor 500</v>
          </cell>
        </row>
        <row r="8722">
          <cell r="A8722">
            <v>58</v>
          </cell>
          <cell r="B8722">
            <v>822</v>
          </cell>
          <cell r="C8722" t="str">
            <v>58#822</v>
          </cell>
          <cell r="D8722">
            <v>59991</v>
          </cell>
          <cell r="E8722">
            <v>3</v>
          </cell>
          <cell r="F8722" t="str">
            <v>C</v>
          </cell>
          <cell r="G8722" t="str">
            <v>C</v>
          </cell>
          <cell r="H8722" t="str">
            <v/>
          </cell>
          <cell r="I8722" t="str">
            <v/>
          </cell>
          <cell r="J8722" t="str">
            <v/>
          </cell>
          <cell r="K8722" t="str">
            <v>Business Jet</v>
          </cell>
          <cell r="L8722" t="str">
            <v>Embraer</v>
          </cell>
          <cell r="M8722" t="str">
            <v>Legacy 500/Praetor 600</v>
          </cell>
        </row>
        <row r="8723">
          <cell r="A8723">
            <v>71</v>
          </cell>
          <cell r="B8723">
            <v>822</v>
          </cell>
          <cell r="C8723" t="str">
            <v>71#822</v>
          </cell>
          <cell r="D8723">
            <v>59991</v>
          </cell>
          <cell r="E8723">
            <v>3</v>
          </cell>
          <cell r="F8723" t="str">
            <v>C</v>
          </cell>
          <cell r="G8723" t="str">
            <v>C</v>
          </cell>
          <cell r="H8723" t="str">
            <v/>
          </cell>
          <cell r="I8723" t="str">
            <v/>
          </cell>
          <cell r="J8723" t="str">
            <v/>
          </cell>
          <cell r="K8723" t="str">
            <v>Business Jet</v>
          </cell>
          <cell r="L8723" t="str">
            <v>Pilatus</v>
          </cell>
          <cell r="M8723" t="str">
            <v>Pilatus PC-24</v>
          </cell>
        </row>
        <row r="8724">
          <cell r="A8724">
            <v>642</v>
          </cell>
          <cell r="B8724">
            <v>822</v>
          </cell>
          <cell r="C8724" t="str">
            <v>642#822</v>
          </cell>
          <cell r="D8724">
            <v>62991</v>
          </cell>
          <cell r="E8724">
            <v>3</v>
          </cell>
          <cell r="F8724" t="str">
            <v>D</v>
          </cell>
          <cell r="G8724" t="str">
            <v>D (105% C) [$59,991]</v>
          </cell>
          <cell r="H8724" t="str">
            <v/>
          </cell>
          <cell r="I8724" t="str">
            <v/>
          </cell>
          <cell r="J8724" t="str">
            <v/>
          </cell>
          <cell r="K8724" t="str">
            <v>Business Jet</v>
          </cell>
          <cell r="L8724" t="str">
            <v>Gulfstream</v>
          </cell>
          <cell r="M8724" t="str">
            <v>Gulfstream G285X</v>
          </cell>
        </row>
        <row r="8725">
          <cell r="A8725">
            <v>62</v>
          </cell>
          <cell r="B8725">
            <v>822</v>
          </cell>
          <cell r="C8725" t="str">
            <v>62#822</v>
          </cell>
          <cell r="D8725">
            <v>93736</v>
          </cell>
          <cell r="E8725">
            <v>3</v>
          </cell>
          <cell r="F8725" t="str">
            <v>E</v>
          </cell>
          <cell r="G8725" t="str">
            <v>E (150% D) [$62,991]</v>
          </cell>
          <cell r="H8725" t="str">
            <v/>
          </cell>
          <cell r="I8725" t="str">
            <v/>
          </cell>
          <cell r="J8725" t="str">
            <v/>
          </cell>
          <cell r="K8725" t="str">
            <v>Business Jet</v>
          </cell>
          <cell r="L8725" t="str">
            <v>Gulfstream</v>
          </cell>
          <cell r="M8725" t="str">
            <v xml:space="preserve">Gulfstream G600 </v>
          </cell>
        </row>
        <row r="8726">
          <cell r="A8726">
            <v>35</v>
          </cell>
          <cell r="B8726">
            <v>822</v>
          </cell>
          <cell r="C8726" t="str">
            <v>35#822</v>
          </cell>
          <cell r="D8726">
            <v>93736</v>
          </cell>
          <cell r="E8726">
            <v>3</v>
          </cell>
          <cell r="F8726" t="str">
            <v>E</v>
          </cell>
          <cell r="G8726" t="str">
            <v>E (150% D) [$62,991]</v>
          </cell>
          <cell r="H8726" t="str">
            <v/>
          </cell>
          <cell r="I8726" t="str">
            <v/>
          </cell>
          <cell r="J8726" t="str">
            <v/>
          </cell>
          <cell r="K8726" t="str">
            <v>Business Jet</v>
          </cell>
          <cell r="L8726" t="str">
            <v>Bombardier</v>
          </cell>
          <cell r="M8726" t="str">
            <v>Bombardier Challenger 600 series</v>
          </cell>
        </row>
        <row r="8727">
          <cell r="A8727">
            <v>635</v>
          </cell>
          <cell r="B8727">
            <v>822</v>
          </cell>
          <cell r="C8727" t="str">
            <v>635#822</v>
          </cell>
          <cell r="D8727">
            <v>93736</v>
          </cell>
          <cell r="E8727">
            <v>3</v>
          </cell>
          <cell r="F8727" t="str">
            <v>E</v>
          </cell>
          <cell r="G8727" t="str">
            <v>E (150% D) [$62,991]</v>
          </cell>
          <cell r="H8727" t="str">
            <v/>
          </cell>
          <cell r="I8727" t="str">
            <v/>
          </cell>
          <cell r="J8727" t="str">
            <v/>
          </cell>
          <cell r="K8727" t="str">
            <v>Business Jet</v>
          </cell>
          <cell r="L8727" t="str">
            <v>Bombardier</v>
          </cell>
          <cell r="M8727" t="str">
            <v>Bombardier Challenger 6XX series</v>
          </cell>
        </row>
        <row r="8728">
          <cell r="A8728">
            <v>72</v>
          </cell>
          <cell r="B8728">
            <v>822</v>
          </cell>
          <cell r="C8728" t="str">
            <v>72#822</v>
          </cell>
          <cell r="D8728">
            <v>93736</v>
          </cell>
          <cell r="E8728">
            <v>3</v>
          </cell>
          <cell r="F8728" t="str">
            <v>E</v>
          </cell>
          <cell r="G8728" t="str">
            <v>E (150% D) [$62,991]</v>
          </cell>
          <cell r="H8728" t="str">
            <v/>
          </cell>
          <cell r="I8728" t="str">
            <v/>
          </cell>
          <cell r="J8728" t="str">
            <v/>
          </cell>
          <cell r="K8728" t="str">
            <v>Business Jet</v>
          </cell>
          <cell r="L8728" t="str">
            <v>Bombardier</v>
          </cell>
          <cell r="M8728" t="str">
            <v>Bombardier Challenger 850</v>
          </cell>
        </row>
        <row r="8729">
          <cell r="A8729">
            <v>48</v>
          </cell>
          <cell r="B8729">
            <v>822</v>
          </cell>
          <cell r="C8729" t="str">
            <v>48#822</v>
          </cell>
          <cell r="D8729">
            <v>93736</v>
          </cell>
          <cell r="E8729">
            <v>3</v>
          </cell>
          <cell r="F8729" t="str">
            <v>E</v>
          </cell>
          <cell r="G8729" t="str">
            <v>E (150% D) [$62,991]</v>
          </cell>
          <cell r="H8729" t="str">
            <v/>
          </cell>
          <cell r="I8729" t="str">
            <v/>
          </cell>
          <cell r="J8729" t="str">
            <v/>
          </cell>
          <cell r="K8729" t="str">
            <v>Business Jet</v>
          </cell>
          <cell r="L8729" t="str">
            <v>Cessna</v>
          </cell>
          <cell r="M8729" t="str">
            <v>Cessna Citation Hemisphere</v>
          </cell>
        </row>
        <row r="8730">
          <cell r="A8730">
            <v>47</v>
          </cell>
          <cell r="B8730">
            <v>822</v>
          </cell>
          <cell r="C8730" t="str">
            <v>47#822</v>
          </cell>
          <cell r="D8730">
            <v>93736</v>
          </cell>
          <cell r="E8730">
            <v>3</v>
          </cell>
          <cell r="F8730" t="str">
            <v>E</v>
          </cell>
          <cell r="G8730" t="str">
            <v>E (150% D) [$62,991]</v>
          </cell>
          <cell r="H8730" t="str">
            <v/>
          </cell>
          <cell r="I8730" t="str">
            <v/>
          </cell>
          <cell r="J8730" t="str">
            <v/>
          </cell>
          <cell r="K8730" t="str">
            <v>Business Jet</v>
          </cell>
          <cell r="L8730" t="str">
            <v>Cessna</v>
          </cell>
          <cell r="M8730" t="str">
            <v>Cessna Citation Longitude</v>
          </cell>
        </row>
        <row r="8731">
          <cell r="A8731">
            <v>587</v>
          </cell>
          <cell r="B8731">
            <v>822</v>
          </cell>
          <cell r="C8731" t="str">
            <v>587#822</v>
          </cell>
          <cell r="D8731">
            <v>93736</v>
          </cell>
          <cell r="E8731">
            <v>3</v>
          </cell>
          <cell r="F8731" t="str">
            <v>E</v>
          </cell>
          <cell r="G8731" t="str">
            <v>E (150% D) [$62,991]</v>
          </cell>
          <cell r="H8731" t="str">
            <v/>
          </cell>
          <cell r="I8731" t="str">
            <v/>
          </cell>
          <cell r="J8731" t="str">
            <v/>
          </cell>
          <cell r="K8731" t="str">
            <v>Business Jet</v>
          </cell>
          <cell r="L8731" t="str">
            <v>Dassault</v>
          </cell>
          <cell r="M8731" t="str">
            <v>Dassault Falcon 10X</v>
          </cell>
        </row>
        <row r="8732">
          <cell r="A8732">
            <v>51</v>
          </cell>
          <cell r="B8732">
            <v>822</v>
          </cell>
          <cell r="C8732" t="str">
            <v>51#822</v>
          </cell>
          <cell r="D8732">
            <v>93736</v>
          </cell>
          <cell r="E8732">
            <v>3</v>
          </cell>
          <cell r="F8732" t="str">
            <v>E</v>
          </cell>
          <cell r="G8732" t="str">
            <v>E (150% D) [$62,991]</v>
          </cell>
          <cell r="H8732" t="str">
            <v/>
          </cell>
          <cell r="I8732" t="str">
            <v/>
          </cell>
          <cell r="J8732" t="str">
            <v/>
          </cell>
          <cell r="K8732" t="str">
            <v>Business Jet</v>
          </cell>
          <cell r="L8732" t="str">
            <v>Dassault</v>
          </cell>
          <cell r="M8732" t="str">
            <v>Dassault Falcon 6X</v>
          </cell>
        </row>
        <row r="8733">
          <cell r="A8733">
            <v>54</v>
          </cell>
          <cell r="B8733">
            <v>822</v>
          </cell>
          <cell r="C8733" t="str">
            <v>54#822</v>
          </cell>
          <cell r="D8733">
            <v>93736</v>
          </cell>
          <cell r="E8733">
            <v>3</v>
          </cell>
          <cell r="F8733" t="str">
            <v>E</v>
          </cell>
          <cell r="G8733" t="str">
            <v>E (150% D) [$62,991]</v>
          </cell>
          <cell r="H8733" t="str">
            <v/>
          </cell>
          <cell r="I8733" t="str">
            <v/>
          </cell>
          <cell r="J8733" t="str">
            <v/>
          </cell>
          <cell r="K8733" t="str">
            <v>Business Jet</v>
          </cell>
          <cell r="L8733" t="str">
            <v>Dassault</v>
          </cell>
          <cell r="M8733" t="str">
            <v>Dassault Falcon 7X/8X</v>
          </cell>
        </row>
        <row r="8734">
          <cell r="A8734">
            <v>50</v>
          </cell>
          <cell r="B8734">
            <v>822</v>
          </cell>
          <cell r="C8734" t="str">
            <v>50#822</v>
          </cell>
          <cell r="D8734">
            <v>93736</v>
          </cell>
          <cell r="E8734">
            <v>3</v>
          </cell>
          <cell r="F8734" t="str">
            <v>E</v>
          </cell>
          <cell r="G8734" t="str">
            <v>E (150% D) [$62,991]</v>
          </cell>
          <cell r="H8734" t="str">
            <v/>
          </cell>
          <cell r="I8734" t="str">
            <v/>
          </cell>
          <cell r="J8734" t="str">
            <v/>
          </cell>
          <cell r="K8734" t="str">
            <v>Business Jet</v>
          </cell>
          <cell r="L8734" t="str">
            <v>Dassault</v>
          </cell>
          <cell r="M8734" t="str">
            <v>Dassault Falcon 900</v>
          </cell>
        </row>
        <row r="8735">
          <cell r="A8735">
            <v>59</v>
          </cell>
          <cell r="B8735">
            <v>822</v>
          </cell>
          <cell r="C8735" t="str">
            <v>59#822</v>
          </cell>
          <cell r="D8735">
            <v>93736</v>
          </cell>
          <cell r="E8735">
            <v>3</v>
          </cell>
          <cell r="F8735" t="str">
            <v>E</v>
          </cell>
          <cell r="G8735" t="str">
            <v>E (150% D) [$62,991]</v>
          </cell>
          <cell r="H8735" t="str">
            <v/>
          </cell>
          <cell r="I8735" t="str">
            <v/>
          </cell>
          <cell r="J8735" t="str">
            <v/>
          </cell>
          <cell r="K8735" t="str">
            <v>Business Jet</v>
          </cell>
          <cell r="L8735" t="str">
            <v>Gulfstream</v>
          </cell>
          <cell r="M8735" t="str">
            <v>Gulfstream G450</v>
          </cell>
        </row>
        <row r="8736">
          <cell r="A8736">
            <v>61</v>
          </cell>
          <cell r="B8736">
            <v>822</v>
          </cell>
          <cell r="C8736" t="str">
            <v>61#822</v>
          </cell>
          <cell r="D8736">
            <v>93736</v>
          </cell>
          <cell r="E8736">
            <v>3</v>
          </cell>
          <cell r="F8736" t="str">
            <v>E</v>
          </cell>
          <cell r="G8736" t="str">
            <v>E (150% D) [$62,991]</v>
          </cell>
          <cell r="H8736" t="str">
            <v/>
          </cell>
          <cell r="I8736" t="str">
            <v/>
          </cell>
          <cell r="J8736" t="str">
            <v/>
          </cell>
          <cell r="K8736" t="str">
            <v>Business Jet</v>
          </cell>
          <cell r="L8736" t="str">
            <v>Gulfstream</v>
          </cell>
          <cell r="M8736" t="str">
            <v>Gulfstream G500</v>
          </cell>
        </row>
        <row r="8737">
          <cell r="A8737">
            <v>60</v>
          </cell>
          <cell r="B8737">
            <v>822</v>
          </cell>
          <cell r="C8737" t="str">
            <v>60#822</v>
          </cell>
          <cell r="D8737">
            <v>93736</v>
          </cell>
          <cell r="E8737">
            <v>3</v>
          </cell>
          <cell r="F8737" t="str">
            <v>E</v>
          </cell>
          <cell r="G8737" t="str">
            <v>E (150% D) [$62,991]</v>
          </cell>
          <cell r="H8737" t="str">
            <v/>
          </cell>
          <cell r="I8737" t="str">
            <v/>
          </cell>
          <cell r="J8737" t="str">
            <v/>
          </cell>
          <cell r="K8737" t="str">
            <v>Business Jet</v>
          </cell>
          <cell r="L8737" t="str">
            <v>Gulfstream</v>
          </cell>
          <cell r="M8737" t="str">
            <v>Gulfstream G550</v>
          </cell>
        </row>
        <row r="8738">
          <cell r="A8738">
            <v>63</v>
          </cell>
          <cell r="B8738">
            <v>822</v>
          </cell>
          <cell r="C8738" t="str">
            <v>63#822</v>
          </cell>
          <cell r="D8738">
            <v>93736</v>
          </cell>
          <cell r="E8738">
            <v>3</v>
          </cell>
          <cell r="F8738" t="str">
            <v>E</v>
          </cell>
          <cell r="G8738" t="str">
            <v>E (150% D) [$62,991]</v>
          </cell>
          <cell r="H8738" t="str">
            <v/>
          </cell>
          <cell r="I8738" t="str">
            <v/>
          </cell>
          <cell r="J8738" t="str">
            <v/>
          </cell>
          <cell r="K8738" t="str">
            <v>Business Jet</v>
          </cell>
          <cell r="L8738" t="str">
            <v>Gulfstream</v>
          </cell>
          <cell r="M8738" t="str">
            <v>Gulfstream G650</v>
          </cell>
        </row>
        <row r="8739">
          <cell r="A8739">
            <v>598</v>
          </cell>
          <cell r="B8739">
            <v>822</v>
          </cell>
          <cell r="C8739" t="str">
            <v>598#822</v>
          </cell>
          <cell r="D8739">
            <v>93736</v>
          </cell>
          <cell r="E8739">
            <v>3</v>
          </cell>
          <cell r="F8739" t="str">
            <v>E</v>
          </cell>
          <cell r="G8739" t="str">
            <v>E (150% D) [$62,991]</v>
          </cell>
          <cell r="H8739" t="str">
            <v/>
          </cell>
          <cell r="I8739" t="str">
            <v/>
          </cell>
          <cell r="J8739" t="str">
            <v/>
          </cell>
          <cell r="K8739" t="str">
            <v>Business Jet</v>
          </cell>
          <cell r="L8739" t="str">
            <v>Gulfstream</v>
          </cell>
          <cell r="M8739" t="str">
            <v>Gulfstream G700</v>
          </cell>
        </row>
        <row r="8740">
          <cell r="A8740">
            <v>38</v>
          </cell>
          <cell r="B8740">
            <v>822</v>
          </cell>
          <cell r="C8740" t="str">
            <v>38#822</v>
          </cell>
          <cell r="D8740">
            <v>93736</v>
          </cell>
          <cell r="E8740">
            <v>3</v>
          </cell>
          <cell r="F8740" t="str">
            <v>E</v>
          </cell>
          <cell r="G8740" t="str">
            <v>E (150% D) [$62,991]</v>
          </cell>
          <cell r="H8740" t="str">
            <v/>
          </cell>
          <cell r="I8740" t="str">
            <v/>
          </cell>
          <cell r="J8740" t="str">
            <v/>
          </cell>
          <cell r="K8740" t="str">
            <v>Business Jet</v>
          </cell>
          <cell r="L8740" t="str">
            <v>Bombardier</v>
          </cell>
          <cell r="M8740" t="str">
            <v>Bombardier Global 7500/8000</v>
          </cell>
        </row>
        <row r="8741">
          <cell r="A8741">
            <v>36</v>
          </cell>
          <cell r="B8741">
            <v>822</v>
          </cell>
          <cell r="C8741" t="str">
            <v>36#822</v>
          </cell>
          <cell r="D8741">
            <v>93736</v>
          </cell>
          <cell r="E8741">
            <v>3</v>
          </cell>
          <cell r="F8741" t="str">
            <v>E</v>
          </cell>
          <cell r="G8741" t="str">
            <v>E (150% D) [$62,991]</v>
          </cell>
          <cell r="H8741">
            <v>40000</v>
          </cell>
          <cell r="I8741">
            <v>1.3433999999999999</v>
          </cell>
          <cell r="J8741" t="str">
            <v/>
          </cell>
          <cell r="K8741" t="str">
            <v>Business Jet</v>
          </cell>
          <cell r="L8741" t="str">
            <v>Bombardier</v>
          </cell>
          <cell r="M8741" t="str">
            <v>Bombardier Global 5000</v>
          </cell>
        </row>
        <row r="8742">
          <cell r="A8742">
            <v>576</v>
          </cell>
          <cell r="B8742">
            <v>822</v>
          </cell>
          <cell r="C8742" t="str">
            <v>576#822</v>
          </cell>
          <cell r="D8742">
            <v>93736</v>
          </cell>
          <cell r="E8742">
            <v>3</v>
          </cell>
          <cell r="F8742" t="str">
            <v>E</v>
          </cell>
          <cell r="G8742" t="str">
            <v>E (150% D) [$62,991]</v>
          </cell>
          <cell r="H8742" t="str">
            <v/>
          </cell>
          <cell r="I8742" t="str">
            <v/>
          </cell>
          <cell r="J8742" t="str">
            <v/>
          </cell>
          <cell r="K8742" t="str">
            <v>Business Jet</v>
          </cell>
          <cell r="L8742" t="str">
            <v>Bombardier</v>
          </cell>
          <cell r="M8742" t="str">
            <v>Bombardier Global 5500</v>
          </cell>
        </row>
        <row r="8743">
          <cell r="A8743">
            <v>37</v>
          </cell>
          <cell r="B8743">
            <v>822</v>
          </cell>
          <cell r="C8743" t="str">
            <v>37#822</v>
          </cell>
          <cell r="D8743">
            <v>93736</v>
          </cell>
          <cell r="E8743">
            <v>3</v>
          </cell>
          <cell r="F8743" t="str">
            <v>E</v>
          </cell>
          <cell r="G8743" t="str">
            <v>E (150% D) [$62,991]</v>
          </cell>
          <cell r="H8743" t="str">
            <v/>
          </cell>
          <cell r="I8743" t="str">
            <v/>
          </cell>
          <cell r="J8743" t="str">
            <v/>
          </cell>
          <cell r="K8743" t="str">
            <v>Business Jet</v>
          </cell>
          <cell r="L8743" t="str">
            <v>Bombardier</v>
          </cell>
          <cell r="M8743" t="str">
            <v>Bombardier Global 6000</v>
          </cell>
        </row>
        <row r="8744">
          <cell r="A8744">
            <v>577</v>
          </cell>
          <cell r="B8744">
            <v>822</v>
          </cell>
          <cell r="C8744" t="str">
            <v>577#822</v>
          </cell>
          <cell r="D8744">
            <v>93736</v>
          </cell>
          <cell r="E8744">
            <v>3</v>
          </cell>
          <cell r="F8744" t="str">
            <v>E</v>
          </cell>
          <cell r="G8744" t="str">
            <v>E (150% D) [$62,991]</v>
          </cell>
          <cell r="H8744" t="str">
            <v/>
          </cell>
          <cell r="I8744" t="str">
            <v/>
          </cell>
          <cell r="J8744" t="str">
            <v/>
          </cell>
          <cell r="K8744" t="str">
            <v>Business Jet</v>
          </cell>
          <cell r="L8744" t="str">
            <v>Bombardier</v>
          </cell>
          <cell r="M8744" t="str">
            <v>Bombardier Global 6500</v>
          </cell>
        </row>
        <row r="8745">
          <cell r="A8745">
            <v>74</v>
          </cell>
          <cell r="B8745">
            <v>822</v>
          </cell>
          <cell r="C8745" t="str">
            <v>74#822</v>
          </cell>
          <cell r="D8745">
            <v>93736</v>
          </cell>
          <cell r="E8745">
            <v>3</v>
          </cell>
          <cell r="F8745" t="str">
            <v>E</v>
          </cell>
          <cell r="G8745" t="str">
            <v>E (150% D) [$62,991]</v>
          </cell>
          <cell r="H8745" t="str">
            <v/>
          </cell>
          <cell r="I8745" t="str">
            <v/>
          </cell>
          <cell r="J8745" t="str">
            <v/>
          </cell>
          <cell r="K8745" t="str">
            <v>Business Jet</v>
          </cell>
          <cell r="L8745" t="str">
            <v>Embraer</v>
          </cell>
          <cell r="M8745" t="str">
            <v>Embraer Legacy 600/650</v>
          </cell>
        </row>
        <row r="8746">
          <cell r="A8746">
            <v>652</v>
          </cell>
          <cell r="B8746">
            <v>822</v>
          </cell>
          <cell r="C8746" t="str">
            <v>652#822</v>
          </cell>
          <cell r="D8746">
            <v>93736</v>
          </cell>
          <cell r="E8746">
            <v>3</v>
          </cell>
          <cell r="F8746" t="str">
            <v>E</v>
          </cell>
          <cell r="G8746" t="str">
            <v>E (150% D) [$62,991]</v>
          </cell>
          <cell r="H8746" t="str">
            <v/>
          </cell>
          <cell r="I8746" t="str">
            <v/>
          </cell>
          <cell r="J8746" t="str">
            <v/>
          </cell>
          <cell r="K8746" t="str">
            <v>Business Jet</v>
          </cell>
          <cell r="L8746" t="str">
            <v>Embraer</v>
          </cell>
          <cell r="M8746" t="str">
            <v>Embraer legacy 700</v>
          </cell>
        </row>
        <row r="8747">
          <cell r="A8747">
            <v>73</v>
          </cell>
          <cell r="B8747">
            <v>822</v>
          </cell>
          <cell r="C8747" t="str">
            <v>73#822</v>
          </cell>
          <cell r="D8747">
            <v>93736</v>
          </cell>
          <cell r="E8747">
            <v>3</v>
          </cell>
          <cell r="F8747" t="str">
            <v>E</v>
          </cell>
          <cell r="G8747" t="str">
            <v>E (150% D) [$62,991]</v>
          </cell>
          <cell r="H8747" t="str">
            <v/>
          </cell>
          <cell r="I8747" t="str">
            <v/>
          </cell>
          <cell r="J8747" t="str">
            <v/>
          </cell>
          <cell r="K8747" t="str">
            <v>Business Jet</v>
          </cell>
          <cell r="L8747" t="str">
            <v>Embraer</v>
          </cell>
          <cell r="M8747" t="str">
            <v>Embraer Lineage 1000</v>
          </cell>
        </row>
        <row r="8748">
          <cell r="A8748">
            <v>651</v>
          </cell>
          <cell r="B8748">
            <v>822</v>
          </cell>
          <cell r="C8748" t="str">
            <v>651#822</v>
          </cell>
          <cell r="D8748">
            <v>98423</v>
          </cell>
          <cell r="E8748">
            <v>3</v>
          </cell>
          <cell r="F8748" t="str">
            <v>F</v>
          </cell>
          <cell r="G8748" t="str">
            <v>F (105% E) [$93,736]</v>
          </cell>
          <cell r="H8748" t="str">
            <v/>
          </cell>
          <cell r="I8748" t="str">
            <v/>
          </cell>
          <cell r="J8748" t="str">
            <v/>
          </cell>
          <cell r="K8748" t="str">
            <v>Business Jet</v>
          </cell>
          <cell r="L8748" t="str">
            <v>Gulfstream</v>
          </cell>
          <cell r="M8748" t="str">
            <v>Gulfstream G400</v>
          </cell>
        </row>
        <row r="8749">
          <cell r="A8749">
            <v>670</v>
          </cell>
          <cell r="B8749">
            <v>822</v>
          </cell>
          <cell r="C8749" t="str">
            <v>670#822</v>
          </cell>
          <cell r="D8749">
            <v>98423</v>
          </cell>
          <cell r="E8749">
            <v>3</v>
          </cell>
          <cell r="F8749" t="str">
            <v>F</v>
          </cell>
          <cell r="G8749" t="str">
            <v>F (105% E) [$93,736]</v>
          </cell>
          <cell r="H8749" t="str">
            <v/>
          </cell>
          <cell r="I8749" t="str">
            <v/>
          </cell>
          <cell r="J8749" t="str">
            <v/>
          </cell>
          <cell r="K8749" t="str">
            <v>Business Jet</v>
          </cell>
          <cell r="L8749" t="str">
            <v>Gulfstream</v>
          </cell>
          <cell r="M8749" t="str">
            <v>Gulfstream G800</v>
          </cell>
        </row>
        <row r="8750">
          <cell r="A8750">
            <v>550</v>
          </cell>
          <cell r="B8750">
            <v>823</v>
          </cell>
          <cell r="C8750" t="str">
            <v>550#823</v>
          </cell>
          <cell r="D8750">
            <v>6578</v>
          </cell>
          <cell r="E8750">
            <v>1</v>
          </cell>
          <cell r="F8750" t="str">
            <v>A</v>
          </cell>
          <cell r="G8750" t="str">
            <v>A</v>
          </cell>
          <cell r="H8750" t="str">
            <v/>
          </cell>
          <cell r="I8750" t="str">
            <v/>
          </cell>
          <cell r="J8750" t="str">
            <v/>
          </cell>
          <cell r="K8750" t="str">
            <v>Business Jet</v>
          </cell>
          <cell r="L8750" t="str">
            <v>Cirrus</v>
          </cell>
          <cell r="M8750" t="str">
            <v>Cirrus Vision Jet SF50</v>
          </cell>
        </row>
        <row r="8751">
          <cell r="A8751">
            <v>41</v>
          </cell>
          <cell r="B8751">
            <v>823</v>
          </cell>
          <cell r="C8751" t="str">
            <v>41#823</v>
          </cell>
          <cell r="D8751">
            <v>6578</v>
          </cell>
          <cell r="E8751">
            <v>1</v>
          </cell>
          <cell r="F8751" t="str">
            <v>A</v>
          </cell>
          <cell r="G8751" t="str">
            <v>A</v>
          </cell>
          <cell r="H8751" t="str">
            <v/>
          </cell>
          <cell r="I8751" t="str">
            <v/>
          </cell>
          <cell r="J8751" t="str">
            <v/>
          </cell>
          <cell r="K8751" t="str">
            <v>Business Jet</v>
          </cell>
          <cell r="L8751" t="str">
            <v>Cessna</v>
          </cell>
          <cell r="M8751" t="str">
            <v>Cessna Citation M2</v>
          </cell>
        </row>
        <row r="8752">
          <cell r="A8752">
            <v>44</v>
          </cell>
          <cell r="B8752">
            <v>823</v>
          </cell>
          <cell r="C8752" t="str">
            <v>44#823</v>
          </cell>
          <cell r="D8752">
            <v>6578</v>
          </cell>
          <cell r="E8752">
            <v>1</v>
          </cell>
          <cell r="F8752" t="str">
            <v>A</v>
          </cell>
          <cell r="G8752" t="str">
            <v>A</v>
          </cell>
          <cell r="H8752" t="str">
            <v/>
          </cell>
          <cell r="I8752" t="str">
            <v/>
          </cell>
          <cell r="J8752" t="str">
            <v/>
          </cell>
          <cell r="K8752" t="str">
            <v>Business Jet</v>
          </cell>
          <cell r="L8752" t="str">
            <v>Cessna</v>
          </cell>
          <cell r="M8752" t="str">
            <v>Cessna Citation Mustang</v>
          </cell>
        </row>
        <row r="8753">
          <cell r="A8753">
            <v>70</v>
          </cell>
          <cell r="B8753">
            <v>823</v>
          </cell>
          <cell r="C8753" t="str">
            <v>70#823</v>
          </cell>
          <cell r="D8753">
            <v>6578</v>
          </cell>
          <cell r="E8753">
            <v>1</v>
          </cell>
          <cell r="F8753" t="str">
            <v>A</v>
          </cell>
          <cell r="G8753" t="str">
            <v>A</v>
          </cell>
          <cell r="H8753" t="str">
            <v/>
          </cell>
          <cell r="I8753" t="str">
            <v/>
          </cell>
          <cell r="J8753" t="str">
            <v/>
          </cell>
          <cell r="K8753" t="str">
            <v>Business Jet</v>
          </cell>
          <cell r="L8753" t="str">
            <v>Eclipse</v>
          </cell>
          <cell r="M8753" t="str">
            <v>Eclipse 550</v>
          </cell>
        </row>
        <row r="8754">
          <cell r="A8754">
            <v>590</v>
          </cell>
          <cell r="B8754">
            <v>823</v>
          </cell>
          <cell r="C8754" t="str">
            <v>590#823</v>
          </cell>
          <cell r="D8754">
            <v>6578</v>
          </cell>
          <cell r="E8754">
            <v>1</v>
          </cell>
          <cell r="F8754" t="str">
            <v>A</v>
          </cell>
          <cell r="G8754" t="str">
            <v>A</v>
          </cell>
          <cell r="H8754" t="str">
            <v/>
          </cell>
          <cell r="I8754" t="str">
            <v/>
          </cell>
          <cell r="J8754" t="str">
            <v/>
          </cell>
          <cell r="K8754" t="str">
            <v>Business Jet</v>
          </cell>
          <cell r="L8754" t="str">
            <v>Honda</v>
          </cell>
          <cell r="M8754" t="str">
            <v>Honda HA-2600 HondaJet</v>
          </cell>
        </row>
        <row r="8755">
          <cell r="A8755">
            <v>66</v>
          </cell>
          <cell r="B8755">
            <v>823</v>
          </cell>
          <cell r="C8755" t="str">
            <v>66#823</v>
          </cell>
          <cell r="D8755">
            <v>6578</v>
          </cell>
          <cell r="E8755">
            <v>1</v>
          </cell>
          <cell r="F8755" t="str">
            <v>A</v>
          </cell>
          <cell r="G8755" t="str">
            <v>A</v>
          </cell>
          <cell r="H8755" t="str">
            <v/>
          </cell>
          <cell r="I8755" t="str">
            <v/>
          </cell>
          <cell r="J8755" t="str">
            <v/>
          </cell>
          <cell r="K8755" t="str">
            <v>Business Jet</v>
          </cell>
          <cell r="L8755" t="str">
            <v>Honda</v>
          </cell>
          <cell r="M8755" t="str">
            <v>Honda HA-420 HondaJet</v>
          </cell>
        </row>
        <row r="8756">
          <cell r="A8756">
            <v>180</v>
          </cell>
          <cell r="B8756">
            <v>823</v>
          </cell>
          <cell r="C8756" t="str">
            <v>180#823</v>
          </cell>
          <cell r="D8756">
            <v>6578</v>
          </cell>
          <cell r="E8756">
            <v>1</v>
          </cell>
          <cell r="F8756" t="str">
            <v>A</v>
          </cell>
          <cell r="G8756" t="str">
            <v>A</v>
          </cell>
          <cell r="H8756" t="str">
            <v/>
          </cell>
          <cell r="I8756" t="str">
            <v/>
          </cell>
          <cell r="J8756" t="str">
            <v/>
          </cell>
          <cell r="K8756" t="str">
            <v>Business Jet</v>
          </cell>
          <cell r="L8756" t="str">
            <v>Nextant Aerospace</v>
          </cell>
          <cell r="M8756" t="str">
            <v>Nextant Aerospace - Nextant 400XT Aircraft</v>
          </cell>
        </row>
        <row r="8757">
          <cell r="A8757">
            <v>55</v>
          </cell>
          <cell r="B8757">
            <v>823</v>
          </cell>
          <cell r="C8757" t="str">
            <v>55#823</v>
          </cell>
          <cell r="D8757">
            <v>6578</v>
          </cell>
          <cell r="E8757">
            <v>1</v>
          </cell>
          <cell r="F8757" t="str">
            <v>A</v>
          </cell>
          <cell r="G8757" t="str">
            <v>A</v>
          </cell>
          <cell r="H8757" t="str">
            <v/>
          </cell>
          <cell r="I8757" t="str">
            <v/>
          </cell>
          <cell r="J8757" t="str">
            <v/>
          </cell>
          <cell r="K8757" t="str">
            <v>Business Jet</v>
          </cell>
          <cell r="L8757" t="str">
            <v>Embraer</v>
          </cell>
          <cell r="M8757" t="str">
            <v>Embraer Phenom 100</v>
          </cell>
        </row>
        <row r="8758">
          <cell r="A8758">
            <v>39</v>
          </cell>
          <cell r="B8758">
            <v>823</v>
          </cell>
          <cell r="C8758" t="str">
            <v>39#823</v>
          </cell>
          <cell r="D8758">
            <v>12955</v>
          </cell>
          <cell r="E8758">
            <v>1</v>
          </cell>
          <cell r="F8758" t="str">
            <v>B</v>
          </cell>
          <cell r="G8758" t="str">
            <v>B</v>
          </cell>
          <cell r="H8758" t="str">
            <v/>
          </cell>
          <cell r="I8758" t="str">
            <v/>
          </cell>
          <cell r="J8758" t="str">
            <v/>
          </cell>
          <cell r="K8758" t="str">
            <v>Business Jet</v>
          </cell>
          <cell r="L8758" t="str">
            <v>Cessna</v>
          </cell>
          <cell r="M8758" t="str">
            <v>Cessna Citation Encore</v>
          </cell>
        </row>
        <row r="8759">
          <cell r="A8759">
            <v>30</v>
          </cell>
          <cell r="B8759">
            <v>823</v>
          </cell>
          <cell r="C8759" t="str">
            <v>30#823</v>
          </cell>
          <cell r="D8759">
            <v>12955</v>
          </cell>
          <cell r="E8759">
            <v>1</v>
          </cell>
          <cell r="F8759" t="str">
            <v>B</v>
          </cell>
          <cell r="G8759" t="str">
            <v>B</v>
          </cell>
          <cell r="H8759" t="str">
            <v/>
          </cell>
          <cell r="I8759" t="str">
            <v/>
          </cell>
          <cell r="J8759" t="str">
            <v/>
          </cell>
          <cell r="K8759" t="str">
            <v>Business Jet</v>
          </cell>
          <cell r="L8759" t="str">
            <v>Hawker</v>
          </cell>
          <cell r="M8759" t="str">
            <v>Hawker 400</v>
          </cell>
        </row>
        <row r="8760">
          <cell r="A8760">
            <v>56</v>
          </cell>
          <cell r="B8760">
            <v>823</v>
          </cell>
          <cell r="C8760" t="str">
            <v>56#823</v>
          </cell>
          <cell r="D8760">
            <v>12955</v>
          </cell>
          <cell r="E8760">
            <v>1</v>
          </cell>
          <cell r="F8760" t="str">
            <v>B</v>
          </cell>
          <cell r="G8760" t="str">
            <v>B</v>
          </cell>
          <cell r="H8760" t="str">
            <v/>
          </cell>
          <cell r="I8760" t="str">
            <v/>
          </cell>
          <cell r="J8760" t="str">
            <v/>
          </cell>
          <cell r="K8760" t="str">
            <v>Business Jet</v>
          </cell>
          <cell r="L8760" t="str">
            <v>Embraer</v>
          </cell>
          <cell r="M8760" t="str">
            <v>Embraer Phenom 300</v>
          </cell>
        </row>
        <row r="8761">
          <cell r="A8761">
            <v>641</v>
          </cell>
          <cell r="B8761">
            <v>823</v>
          </cell>
          <cell r="C8761" t="str">
            <v>641#823</v>
          </cell>
          <cell r="D8761">
            <v>12955</v>
          </cell>
          <cell r="E8761">
            <v>1</v>
          </cell>
          <cell r="F8761" t="str">
            <v>B</v>
          </cell>
          <cell r="G8761" t="str">
            <v>B</v>
          </cell>
          <cell r="H8761" t="str">
            <v/>
          </cell>
          <cell r="I8761" t="str">
            <v/>
          </cell>
          <cell r="J8761" t="str">
            <v/>
          </cell>
          <cell r="K8761" t="str">
            <v>Business Jet</v>
          </cell>
          <cell r="L8761" t="str">
            <v>Embraer</v>
          </cell>
          <cell r="M8761" t="str">
            <v>Embraer Phenom 300X</v>
          </cell>
        </row>
        <row r="8762">
          <cell r="A8762">
            <v>42</v>
          </cell>
          <cell r="B8762">
            <v>823</v>
          </cell>
          <cell r="C8762" t="str">
            <v>42#823</v>
          </cell>
          <cell r="D8762">
            <v>12955</v>
          </cell>
          <cell r="E8762">
            <v>1</v>
          </cell>
          <cell r="F8762" t="str">
            <v>B</v>
          </cell>
          <cell r="G8762" t="str">
            <v>B</v>
          </cell>
          <cell r="H8762" t="str">
            <v/>
          </cell>
          <cell r="I8762" t="str">
            <v/>
          </cell>
          <cell r="J8762" t="str">
            <v/>
          </cell>
          <cell r="K8762" t="str">
            <v>Business Jet</v>
          </cell>
          <cell r="L8762" t="str">
            <v>Cessna</v>
          </cell>
          <cell r="M8762" t="str">
            <v>Cessna Citation CJ3</v>
          </cell>
        </row>
        <row r="8763">
          <cell r="A8763">
            <v>43</v>
          </cell>
          <cell r="B8763">
            <v>823</v>
          </cell>
          <cell r="C8763" t="str">
            <v>43#823</v>
          </cell>
          <cell r="D8763">
            <v>12955</v>
          </cell>
          <cell r="E8763">
            <v>1</v>
          </cell>
          <cell r="F8763" t="str">
            <v>B</v>
          </cell>
          <cell r="G8763" t="str">
            <v>B</v>
          </cell>
          <cell r="H8763" t="str">
            <v/>
          </cell>
          <cell r="I8763" t="str">
            <v/>
          </cell>
          <cell r="J8763" t="str">
            <v/>
          </cell>
          <cell r="K8763" t="str">
            <v>Business Jet</v>
          </cell>
          <cell r="L8763" t="str">
            <v>Cessna</v>
          </cell>
          <cell r="M8763" t="str">
            <v>Cessna Citation CJ4</v>
          </cell>
        </row>
        <row r="8764">
          <cell r="A8764">
            <v>34</v>
          </cell>
          <cell r="B8764">
            <v>823</v>
          </cell>
          <cell r="C8764" t="str">
            <v>34#823</v>
          </cell>
          <cell r="D8764">
            <v>20243</v>
          </cell>
          <cell r="E8764">
            <v>1</v>
          </cell>
          <cell r="F8764" t="str">
            <v>C</v>
          </cell>
          <cell r="G8764" t="str">
            <v>C</v>
          </cell>
          <cell r="H8764" t="str">
            <v/>
          </cell>
          <cell r="I8764" t="str">
            <v/>
          </cell>
          <cell r="J8764" t="str">
            <v/>
          </cell>
          <cell r="K8764" t="str">
            <v>Business Jet</v>
          </cell>
          <cell r="L8764" t="str">
            <v>Bombardier</v>
          </cell>
          <cell r="M8764" t="str">
            <v>Bombardier Challenger 300/350</v>
          </cell>
        </row>
        <row r="8765">
          <cell r="A8765">
            <v>649</v>
          </cell>
          <cell r="B8765">
            <v>823</v>
          </cell>
          <cell r="C8765" t="str">
            <v>649#823</v>
          </cell>
          <cell r="D8765">
            <v>20243</v>
          </cell>
          <cell r="E8765">
            <v>1</v>
          </cell>
          <cell r="F8765" t="str">
            <v>C</v>
          </cell>
          <cell r="G8765" t="str">
            <v>C</v>
          </cell>
          <cell r="H8765" t="str">
            <v/>
          </cell>
          <cell r="I8765" t="str">
            <v/>
          </cell>
          <cell r="J8765" t="str">
            <v/>
          </cell>
          <cell r="K8765" t="str">
            <v>Business Jet</v>
          </cell>
          <cell r="L8765" t="str">
            <v>Bombardier</v>
          </cell>
          <cell r="M8765" t="str">
            <v>Bombardier Challenger 3500</v>
          </cell>
        </row>
        <row r="8766">
          <cell r="A8766">
            <v>46</v>
          </cell>
          <cell r="B8766">
            <v>823</v>
          </cell>
          <cell r="C8766" t="str">
            <v>46#823</v>
          </cell>
          <cell r="D8766">
            <v>20243</v>
          </cell>
          <cell r="E8766">
            <v>1</v>
          </cell>
          <cell r="F8766" t="str">
            <v>C</v>
          </cell>
          <cell r="G8766" t="str">
            <v>C</v>
          </cell>
          <cell r="H8766" t="str">
            <v/>
          </cell>
          <cell r="I8766" t="str">
            <v/>
          </cell>
          <cell r="J8766" t="str">
            <v/>
          </cell>
          <cell r="K8766" t="str">
            <v>Business Jet</v>
          </cell>
          <cell r="L8766" t="str">
            <v>Cessna</v>
          </cell>
          <cell r="M8766" t="str">
            <v>Cessna Citation Latitude</v>
          </cell>
        </row>
        <row r="8767">
          <cell r="A8767">
            <v>45</v>
          </cell>
          <cell r="B8767">
            <v>823</v>
          </cell>
          <cell r="C8767" t="str">
            <v>45#823</v>
          </cell>
          <cell r="D8767">
            <v>20243</v>
          </cell>
          <cell r="E8767">
            <v>1</v>
          </cell>
          <cell r="F8767" t="str">
            <v>C</v>
          </cell>
          <cell r="G8767" t="str">
            <v>C</v>
          </cell>
          <cell r="H8767" t="str">
            <v/>
          </cell>
          <cell r="I8767" t="str">
            <v/>
          </cell>
          <cell r="J8767" t="str">
            <v/>
          </cell>
          <cell r="K8767" t="str">
            <v>Business Jet</v>
          </cell>
          <cell r="L8767" t="str">
            <v>Cessna</v>
          </cell>
          <cell r="M8767" t="str">
            <v>Cessna Citation Sovereign</v>
          </cell>
        </row>
        <row r="8768">
          <cell r="A8768">
            <v>49</v>
          </cell>
          <cell r="B8768">
            <v>823</v>
          </cell>
          <cell r="C8768" t="str">
            <v>49#823</v>
          </cell>
          <cell r="D8768">
            <v>20243</v>
          </cell>
          <cell r="E8768">
            <v>1</v>
          </cell>
          <cell r="F8768" t="str">
            <v>C</v>
          </cell>
          <cell r="G8768" t="str">
            <v>C</v>
          </cell>
          <cell r="H8768" t="str">
            <v/>
          </cell>
          <cell r="I8768" t="str">
            <v/>
          </cell>
          <cell r="J8768" t="str">
            <v/>
          </cell>
          <cell r="K8768" t="str">
            <v>Business Jet</v>
          </cell>
          <cell r="L8768" t="str">
            <v>Cessna</v>
          </cell>
          <cell r="M8768" t="str">
            <v>Cessna Citation X</v>
          </cell>
        </row>
        <row r="8769">
          <cell r="A8769">
            <v>40</v>
          </cell>
          <cell r="B8769">
            <v>823</v>
          </cell>
          <cell r="C8769" t="str">
            <v>40#823</v>
          </cell>
          <cell r="D8769">
            <v>20243</v>
          </cell>
          <cell r="E8769">
            <v>1</v>
          </cell>
          <cell r="F8769" t="str">
            <v>C</v>
          </cell>
          <cell r="G8769" t="str">
            <v>C</v>
          </cell>
          <cell r="H8769" t="str">
            <v/>
          </cell>
          <cell r="I8769" t="str">
            <v/>
          </cell>
          <cell r="J8769" t="str">
            <v/>
          </cell>
          <cell r="K8769" t="str">
            <v>Business Jet</v>
          </cell>
          <cell r="L8769" t="str">
            <v>Cessna</v>
          </cell>
          <cell r="M8769" t="str">
            <v>Cessna Citation XLS</v>
          </cell>
        </row>
        <row r="8770">
          <cell r="A8770">
            <v>53</v>
          </cell>
          <cell r="B8770">
            <v>823</v>
          </cell>
          <cell r="C8770" t="str">
            <v>53#823</v>
          </cell>
          <cell r="D8770">
            <v>20243</v>
          </cell>
          <cell r="E8770">
            <v>1</v>
          </cell>
          <cell r="F8770" t="str">
            <v>C</v>
          </cell>
          <cell r="G8770" t="str">
            <v>C</v>
          </cell>
          <cell r="H8770" t="str">
            <v/>
          </cell>
          <cell r="I8770" t="str">
            <v/>
          </cell>
          <cell r="J8770" t="str">
            <v/>
          </cell>
          <cell r="K8770" t="str">
            <v>Business Jet</v>
          </cell>
          <cell r="L8770" t="str">
            <v>Dassault</v>
          </cell>
          <cell r="M8770" t="str">
            <v>Dassault Falcon 2000</v>
          </cell>
        </row>
        <row r="8771">
          <cell r="A8771">
            <v>640</v>
          </cell>
          <cell r="B8771">
            <v>823</v>
          </cell>
          <cell r="C8771" t="str">
            <v>640#823</v>
          </cell>
          <cell r="D8771">
            <v>20243</v>
          </cell>
          <cell r="E8771">
            <v>1</v>
          </cell>
          <cell r="F8771" t="str">
            <v>C</v>
          </cell>
          <cell r="G8771" t="str">
            <v>C</v>
          </cell>
          <cell r="H8771" t="str">
            <v/>
          </cell>
          <cell r="I8771" t="str">
            <v/>
          </cell>
          <cell r="J8771" t="str">
            <v/>
          </cell>
          <cell r="K8771" t="str">
            <v>Business Jet</v>
          </cell>
          <cell r="L8771" t="str">
            <v>Dassault</v>
          </cell>
          <cell r="M8771" t="str">
            <v>Dassault Falcon 2X</v>
          </cell>
        </row>
        <row r="8772">
          <cell r="A8772">
            <v>64</v>
          </cell>
          <cell r="B8772">
            <v>823</v>
          </cell>
          <cell r="C8772" t="str">
            <v>64#823</v>
          </cell>
          <cell r="D8772">
            <v>20243</v>
          </cell>
          <cell r="E8772">
            <v>1</v>
          </cell>
          <cell r="F8772" t="str">
            <v>C</v>
          </cell>
          <cell r="G8772" t="str">
            <v>C</v>
          </cell>
          <cell r="H8772" t="str">
            <v/>
          </cell>
          <cell r="I8772" t="str">
            <v/>
          </cell>
          <cell r="J8772" t="str">
            <v/>
          </cell>
          <cell r="K8772" t="str">
            <v>Business Jet</v>
          </cell>
          <cell r="L8772" t="str">
            <v>Gulfstream</v>
          </cell>
          <cell r="M8772" t="str">
            <v>Gulfstream G100</v>
          </cell>
        </row>
        <row r="8773">
          <cell r="A8773">
            <v>454</v>
          </cell>
          <cell r="B8773">
            <v>823</v>
          </cell>
          <cell r="C8773" t="str">
            <v>454#823</v>
          </cell>
          <cell r="D8773">
            <v>20243</v>
          </cell>
          <cell r="E8773">
            <v>1</v>
          </cell>
          <cell r="F8773" t="str">
            <v>C</v>
          </cell>
          <cell r="G8773" t="str">
            <v>C</v>
          </cell>
          <cell r="H8773" t="str">
            <v/>
          </cell>
          <cell r="I8773" t="str">
            <v/>
          </cell>
          <cell r="J8773" t="str">
            <v/>
          </cell>
          <cell r="K8773" t="str">
            <v>Business Jet</v>
          </cell>
          <cell r="L8773" t="str">
            <v>Gulfstream</v>
          </cell>
          <cell r="M8773" t="str">
            <v>Gulfstream G280</v>
          </cell>
        </row>
        <row r="8774">
          <cell r="A8774">
            <v>33</v>
          </cell>
          <cell r="B8774">
            <v>823</v>
          </cell>
          <cell r="C8774" t="str">
            <v>33#823</v>
          </cell>
          <cell r="D8774">
            <v>20243</v>
          </cell>
          <cell r="E8774">
            <v>1</v>
          </cell>
          <cell r="F8774" t="str">
            <v>C</v>
          </cell>
          <cell r="G8774" t="str">
            <v>C</v>
          </cell>
          <cell r="H8774" t="str">
            <v/>
          </cell>
          <cell r="I8774" t="str">
            <v/>
          </cell>
          <cell r="J8774" t="str">
            <v/>
          </cell>
          <cell r="K8774" t="str">
            <v>Business Jet</v>
          </cell>
          <cell r="L8774" t="str">
            <v>Hawker</v>
          </cell>
          <cell r="M8774" t="str">
            <v>Hawker 4000</v>
          </cell>
        </row>
        <row r="8775">
          <cell r="A8775">
            <v>32</v>
          </cell>
          <cell r="B8775">
            <v>823</v>
          </cell>
          <cell r="C8775" t="str">
            <v>32#823</v>
          </cell>
          <cell r="D8775">
            <v>20243</v>
          </cell>
          <cell r="E8775">
            <v>1</v>
          </cell>
          <cell r="F8775" t="str">
            <v>C</v>
          </cell>
          <cell r="G8775" t="str">
            <v>C</v>
          </cell>
          <cell r="H8775" t="str">
            <v/>
          </cell>
          <cell r="I8775" t="str">
            <v/>
          </cell>
          <cell r="J8775" t="str">
            <v/>
          </cell>
          <cell r="K8775" t="str">
            <v>Business Jet</v>
          </cell>
          <cell r="L8775" t="str">
            <v>Hawker</v>
          </cell>
          <cell r="M8775" t="str">
            <v>Hawker 750/850/900</v>
          </cell>
        </row>
        <row r="8776">
          <cell r="A8776">
            <v>68</v>
          </cell>
          <cell r="B8776">
            <v>823</v>
          </cell>
          <cell r="C8776" t="str">
            <v>68#823</v>
          </cell>
          <cell r="D8776">
            <v>20243</v>
          </cell>
          <cell r="E8776">
            <v>1</v>
          </cell>
          <cell r="F8776" t="str">
            <v>C</v>
          </cell>
          <cell r="G8776" t="str">
            <v>C</v>
          </cell>
          <cell r="H8776" t="str">
            <v/>
          </cell>
          <cell r="I8776" t="str">
            <v/>
          </cell>
          <cell r="J8776" t="str">
            <v/>
          </cell>
          <cell r="K8776" t="str">
            <v>Business Jet</v>
          </cell>
          <cell r="L8776" t="str">
            <v>Learjet</v>
          </cell>
          <cell r="M8776" t="str">
            <v>Learjet 60</v>
          </cell>
        </row>
        <row r="8777">
          <cell r="A8777">
            <v>67</v>
          </cell>
          <cell r="B8777">
            <v>823</v>
          </cell>
          <cell r="C8777" t="str">
            <v>67#823</v>
          </cell>
          <cell r="D8777">
            <v>20243</v>
          </cell>
          <cell r="E8777">
            <v>1</v>
          </cell>
          <cell r="F8777" t="str">
            <v>C</v>
          </cell>
          <cell r="G8777" t="str">
            <v>C</v>
          </cell>
          <cell r="H8777" t="str">
            <v/>
          </cell>
          <cell r="I8777" t="str">
            <v/>
          </cell>
          <cell r="J8777" t="str">
            <v/>
          </cell>
          <cell r="K8777" t="str">
            <v>Business Jet</v>
          </cell>
          <cell r="L8777" t="str">
            <v>Learjet</v>
          </cell>
          <cell r="M8777" t="str">
            <v>Learjet 70/75</v>
          </cell>
        </row>
        <row r="8778">
          <cell r="A8778">
            <v>57</v>
          </cell>
          <cell r="B8778">
            <v>823</v>
          </cell>
          <cell r="C8778" t="str">
            <v>57#823</v>
          </cell>
          <cell r="D8778">
            <v>20243</v>
          </cell>
          <cell r="E8778">
            <v>1</v>
          </cell>
          <cell r="F8778" t="str">
            <v>C</v>
          </cell>
          <cell r="G8778" t="str">
            <v>C</v>
          </cell>
          <cell r="H8778" t="str">
            <v/>
          </cell>
          <cell r="I8778" t="str">
            <v/>
          </cell>
          <cell r="J8778" t="str">
            <v/>
          </cell>
          <cell r="K8778" t="str">
            <v>Business Jet</v>
          </cell>
          <cell r="L8778" t="str">
            <v>Embraer</v>
          </cell>
          <cell r="M8778" t="str">
            <v>Legacy 450/Praetor 500</v>
          </cell>
        </row>
        <row r="8779">
          <cell r="A8779">
            <v>58</v>
          </cell>
          <cell r="B8779">
            <v>823</v>
          </cell>
          <cell r="C8779" t="str">
            <v>58#823</v>
          </cell>
          <cell r="D8779">
            <v>20243</v>
          </cell>
          <cell r="E8779">
            <v>1</v>
          </cell>
          <cell r="F8779" t="str">
            <v>C</v>
          </cell>
          <cell r="G8779" t="str">
            <v>C</v>
          </cell>
          <cell r="H8779" t="str">
            <v/>
          </cell>
          <cell r="I8779" t="str">
            <v/>
          </cell>
          <cell r="J8779" t="str">
            <v/>
          </cell>
          <cell r="K8779" t="str">
            <v>Business Jet</v>
          </cell>
          <cell r="L8779" t="str">
            <v>Embraer</v>
          </cell>
          <cell r="M8779" t="str">
            <v>Legacy 500/Praetor 600</v>
          </cell>
        </row>
        <row r="8780">
          <cell r="A8780">
            <v>71</v>
          </cell>
          <cell r="B8780">
            <v>823</v>
          </cell>
          <cell r="C8780" t="str">
            <v>71#823</v>
          </cell>
          <cell r="D8780">
            <v>20243</v>
          </cell>
          <cell r="E8780">
            <v>1</v>
          </cell>
          <cell r="F8780" t="str">
            <v>C</v>
          </cell>
          <cell r="G8780" t="str">
            <v>C</v>
          </cell>
          <cell r="H8780" t="str">
            <v/>
          </cell>
          <cell r="I8780" t="str">
            <v/>
          </cell>
          <cell r="J8780" t="str">
            <v/>
          </cell>
          <cell r="K8780" t="str">
            <v>Business Jet</v>
          </cell>
          <cell r="L8780" t="str">
            <v>Pilatus</v>
          </cell>
          <cell r="M8780" t="str">
            <v>Pilatus PC-24</v>
          </cell>
        </row>
        <row r="8781">
          <cell r="A8781">
            <v>642</v>
          </cell>
          <cell r="B8781">
            <v>823</v>
          </cell>
          <cell r="C8781" t="str">
            <v>642#823</v>
          </cell>
          <cell r="D8781">
            <v>21255</v>
          </cell>
          <cell r="E8781">
            <v>1</v>
          </cell>
          <cell r="F8781" t="str">
            <v>D</v>
          </cell>
          <cell r="G8781" t="str">
            <v>D (105% C) [$20,243]</v>
          </cell>
          <cell r="H8781" t="str">
            <v/>
          </cell>
          <cell r="I8781" t="str">
            <v/>
          </cell>
          <cell r="J8781" t="str">
            <v/>
          </cell>
          <cell r="K8781" t="str">
            <v>Business Jet</v>
          </cell>
          <cell r="L8781" t="str">
            <v>Gulfstream</v>
          </cell>
          <cell r="M8781" t="str">
            <v>Gulfstream G285X</v>
          </cell>
        </row>
        <row r="8782">
          <cell r="A8782">
            <v>35</v>
          </cell>
          <cell r="B8782">
            <v>823</v>
          </cell>
          <cell r="C8782" t="str">
            <v>35#823</v>
          </cell>
          <cell r="D8782">
            <v>25303</v>
          </cell>
          <cell r="E8782">
            <v>1</v>
          </cell>
          <cell r="F8782" t="str">
            <v>E</v>
          </cell>
          <cell r="G8782" t="str">
            <v>E</v>
          </cell>
          <cell r="H8782" t="str">
            <v/>
          </cell>
          <cell r="I8782" t="str">
            <v/>
          </cell>
          <cell r="J8782" t="str">
            <v/>
          </cell>
          <cell r="K8782" t="str">
            <v>Business Jet</v>
          </cell>
          <cell r="L8782" t="str">
            <v>Bombardier</v>
          </cell>
          <cell r="M8782" t="str">
            <v>Bombardier Challenger 600 series</v>
          </cell>
        </row>
        <row r="8783">
          <cell r="A8783">
            <v>635</v>
          </cell>
          <cell r="B8783">
            <v>823</v>
          </cell>
          <cell r="C8783" t="str">
            <v>635#823</v>
          </cell>
          <cell r="D8783">
            <v>25303</v>
          </cell>
          <cell r="E8783">
            <v>1</v>
          </cell>
          <cell r="F8783" t="str">
            <v>E</v>
          </cell>
          <cell r="G8783" t="str">
            <v>E</v>
          </cell>
          <cell r="H8783" t="str">
            <v/>
          </cell>
          <cell r="I8783" t="str">
            <v/>
          </cell>
          <cell r="J8783" t="str">
            <v/>
          </cell>
          <cell r="K8783" t="str">
            <v>Business Jet</v>
          </cell>
          <cell r="L8783" t="str">
            <v>Bombardier</v>
          </cell>
          <cell r="M8783" t="str">
            <v>Bombardier Challenger 6XX series</v>
          </cell>
        </row>
        <row r="8784">
          <cell r="A8784">
            <v>72</v>
          </cell>
          <cell r="B8784">
            <v>823</v>
          </cell>
          <cell r="C8784" t="str">
            <v>72#823</v>
          </cell>
          <cell r="D8784">
            <v>25303</v>
          </cell>
          <cell r="E8784">
            <v>1</v>
          </cell>
          <cell r="F8784" t="str">
            <v>E</v>
          </cell>
          <cell r="G8784" t="str">
            <v>E</v>
          </cell>
          <cell r="H8784" t="str">
            <v/>
          </cell>
          <cell r="I8784" t="str">
            <v/>
          </cell>
          <cell r="J8784" t="str">
            <v/>
          </cell>
          <cell r="K8784" t="str">
            <v>Business Jet</v>
          </cell>
          <cell r="L8784" t="str">
            <v>Bombardier</v>
          </cell>
          <cell r="M8784" t="str">
            <v>Bombardier Challenger 850</v>
          </cell>
        </row>
        <row r="8785">
          <cell r="A8785">
            <v>48</v>
          </cell>
          <cell r="B8785">
            <v>823</v>
          </cell>
          <cell r="C8785" t="str">
            <v>48#823</v>
          </cell>
          <cell r="D8785">
            <v>25303</v>
          </cell>
          <cell r="E8785">
            <v>1</v>
          </cell>
          <cell r="F8785" t="str">
            <v>E</v>
          </cell>
          <cell r="G8785" t="str">
            <v>E</v>
          </cell>
          <cell r="H8785" t="str">
            <v/>
          </cell>
          <cell r="I8785" t="str">
            <v/>
          </cell>
          <cell r="J8785" t="str">
            <v/>
          </cell>
          <cell r="K8785" t="str">
            <v>Business Jet</v>
          </cell>
          <cell r="L8785" t="str">
            <v>Cessna</v>
          </cell>
          <cell r="M8785" t="str">
            <v>Cessna Citation Hemisphere</v>
          </cell>
        </row>
        <row r="8786">
          <cell r="A8786">
            <v>47</v>
          </cell>
          <cell r="B8786">
            <v>823</v>
          </cell>
          <cell r="C8786" t="str">
            <v>47#823</v>
          </cell>
          <cell r="D8786">
            <v>25303</v>
          </cell>
          <cell r="E8786">
            <v>1</v>
          </cell>
          <cell r="F8786" t="str">
            <v>E</v>
          </cell>
          <cell r="G8786" t="str">
            <v>E</v>
          </cell>
          <cell r="H8786" t="str">
            <v/>
          </cell>
          <cell r="I8786" t="str">
            <v/>
          </cell>
          <cell r="J8786" t="str">
            <v/>
          </cell>
          <cell r="K8786" t="str">
            <v>Business Jet</v>
          </cell>
          <cell r="L8786" t="str">
            <v>Cessna</v>
          </cell>
          <cell r="M8786" t="str">
            <v>Cessna Citation Longitude</v>
          </cell>
        </row>
        <row r="8787">
          <cell r="A8787">
            <v>587</v>
          </cell>
          <cell r="B8787">
            <v>823</v>
          </cell>
          <cell r="C8787" t="str">
            <v>587#823</v>
          </cell>
          <cell r="D8787">
            <v>25303</v>
          </cell>
          <cell r="E8787">
            <v>1</v>
          </cell>
          <cell r="F8787" t="str">
            <v>E</v>
          </cell>
          <cell r="G8787" t="str">
            <v>E</v>
          </cell>
          <cell r="H8787" t="str">
            <v/>
          </cell>
          <cell r="I8787" t="str">
            <v/>
          </cell>
          <cell r="J8787" t="str">
            <v/>
          </cell>
          <cell r="K8787" t="str">
            <v>Business Jet</v>
          </cell>
          <cell r="L8787" t="str">
            <v>Dassault</v>
          </cell>
          <cell r="M8787" t="str">
            <v>Dassault Falcon 10X</v>
          </cell>
        </row>
        <row r="8788">
          <cell r="A8788">
            <v>51</v>
          </cell>
          <cell r="B8788">
            <v>823</v>
          </cell>
          <cell r="C8788" t="str">
            <v>51#823</v>
          </cell>
          <cell r="D8788">
            <v>25303</v>
          </cell>
          <cell r="E8788">
            <v>1</v>
          </cell>
          <cell r="F8788" t="str">
            <v>E</v>
          </cell>
          <cell r="G8788" t="str">
            <v>E</v>
          </cell>
          <cell r="H8788" t="str">
            <v/>
          </cell>
          <cell r="I8788" t="str">
            <v/>
          </cell>
          <cell r="J8788" t="str">
            <v/>
          </cell>
          <cell r="K8788" t="str">
            <v>Business Jet</v>
          </cell>
          <cell r="L8788" t="str">
            <v>Dassault</v>
          </cell>
          <cell r="M8788" t="str">
            <v>Dassault Falcon 6X</v>
          </cell>
        </row>
        <row r="8789">
          <cell r="A8789">
            <v>54</v>
          </cell>
          <cell r="B8789">
            <v>823</v>
          </cell>
          <cell r="C8789" t="str">
            <v>54#823</v>
          </cell>
          <cell r="D8789">
            <v>25303</v>
          </cell>
          <cell r="E8789">
            <v>1</v>
          </cell>
          <cell r="F8789" t="str">
            <v>E</v>
          </cell>
          <cell r="G8789" t="str">
            <v>E</v>
          </cell>
          <cell r="H8789" t="str">
            <v/>
          </cell>
          <cell r="I8789" t="str">
            <v/>
          </cell>
          <cell r="J8789" t="str">
            <v/>
          </cell>
          <cell r="K8789" t="str">
            <v>Business Jet</v>
          </cell>
          <cell r="L8789" t="str">
            <v>Dassault</v>
          </cell>
          <cell r="M8789" t="str">
            <v>Dassault Falcon 7X/8X</v>
          </cell>
        </row>
        <row r="8790">
          <cell r="A8790">
            <v>50</v>
          </cell>
          <cell r="B8790">
            <v>823</v>
          </cell>
          <cell r="C8790" t="str">
            <v>50#823</v>
          </cell>
          <cell r="D8790">
            <v>25303</v>
          </cell>
          <cell r="E8790">
            <v>1</v>
          </cell>
          <cell r="F8790" t="str">
            <v>E</v>
          </cell>
          <cell r="G8790" t="str">
            <v>E</v>
          </cell>
          <cell r="H8790" t="str">
            <v/>
          </cell>
          <cell r="I8790" t="str">
            <v/>
          </cell>
          <cell r="J8790" t="str">
            <v/>
          </cell>
          <cell r="K8790" t="str">
            <v>Business Jet</v>
          </cell>
          <cell r="L8790" t="str">
            <v>Dassault</v>
          </cell>
          <cell r="M8790" t="str">
            <v>Dassault Falcon 900</v>
          </cell>
        </row>
        <row r="8791">
          <cell r="A8791">
            <v>59</v>
          </cell>
          <cell r="B8791">
            <v>823</v>
          </cell>
          <cell r="C8791" t="str">
            <v>59#823</v>
          </cell>
          <cell r="D8791">
            <v>25303</v>
          </cell>
          <cell r="E8791">
            <v>1</v>
          </cell>
          <cell r="F8791" t="str">
            <v>E</v>
          </cell>
          <cell r="G8791" t="str">
            <v>E</v>
          </cell>
          <cell r="H8791" t="str">
            <v/>
          </cell>
          <cell r="I8791" t="str">
            <v/>
          </cell>
          <cell r="J8791" t="str">
            <v/>
          </cell>
          <cell r="K8791" t="str">
            <v>Business Jet</v>
          </cell>
          <cell r="L8791" t="str">
            <v>Gulfstream</v>
          </cell>
          <cell r="M8791" t="str">
            <v>Gulfstream G450</v>
          </cell>
        </row>
        <row r="8792">
          <cell r="A8792">
            <v>61</v>
          </cell>
          <cell r="B8792">
            <v>823</v>
          </cell>
          <cell r="C8792" t="str">
            <v>61#823</v>
          </cell>
          <cell r="D8792">
            <v>25303</v>
          </cell>
          <cell r="E8792">
            <v>1</v>
          </cell>
          <cell r="F8792" t="str">
            <v>E</v>
          </cell>
          <cell r="G8792" t="str">
            <v>E</v>
          </cell>
          <cell r="H8792" t="str">
            <v/>
          </cell>
          <cell r="I8792" t="str">
            <v/>
          </cell>
          <cell r="J8792" t="str">
            <v/>
          </cell>
          <cell r="K8792" t="str">
            <v>Business Jet</v>
          </cell>
          <cell r="L8792" t="str">
            <v>Gulfstream</v>
          </cell>
          <cell r="M8792" t="str">
            <v>Gulfstream G500</v>
          </cell>
        </row>
        <row r="8793">
          <cell r="A8793">
            <v>62</v>
          </cell>
          <cell r="B8793">
            <v>823</v>
          </cell>
          <cell r="C8793" t="str">
            <v>62#823</v>
          </cell>
          <cell r="D8793">
            <v>25303</v>
          </cell>
          <cell r="E8793">
            <v>1</v>
          </cell>
          <cell r="F8793" t="str">
            <v>E</v>
          </cell>
          <cell r="G8793" t="str">
            <v>E</v>
          </cell>
          <cell r="H8793" t="str">
            <v/>
          </cell>
          <cell r="I8793" t="str">
            <v/>
          </cell>
          <cell r="J8793" t="str">
            <v/>
          </cell>
          <cell r="K8793" t="str">
            <v>Business Jet</v>
          </cell>
          <cell r="L8793" t="str">
            <v>Gulfstream</v>
          </cell>
          <cell r="M8793" t="str">
            <v xml:space="preserve">Gulfstream G600 </v>
          </cell>
        </row>
        <row r="8794">
          <cell r="A8794">
            <v>60</v>
          </cell>
          <cell r="B8794">
            <v>823</v>
          </cell>
          <cell r="C8794" t="str">
            <v>60#823</v>
          </cell>
          <cell r="D8794">
            <v>25303</v>
          </cell>
          <cell r="E8794">
            <v>1</v>
          </cell>
          <cell r="F8794" t="str">
            <v>E</v>
          </cell>
          <cell r="G8794" t="str">
            <v>E</v>
          </cell>
          <cell r="H8794" t="str">
            <v/>
          </cell>
          <cell r="I8794" t="str">
            <v/>
          </cell>
          <cell r="J8794" t="str">
            <v/>
          </cell>
          <cell r="K8794" t="str">
            <v>Business Jet</v>
          </cell>
          <cell r="L8794" t="str">
            <v>Gulfstream</v>
          </cell>
          <cell r="M8794" t="str">
            <v>Gulfstream G550</v>
          </cell>
        </row>
        <row r="8795">
          <cell r="A8795">
            <v>63</v>
          </cell>
          <cell r="B8795">
            <v>823</v>
          </cell>
          <cell r="C8795" t="str">
            <v>63#823</v>
          </cell>
          <cell r="D8795">
            <v>25303</v>
          </cell>
          <cell r="E8795">
            <v>1</v>
          </cell>
          <cell r="F8795" t="str">
            <v>E</v>
          </cell>
          <cell r="G8795" t="str">
            <v>E</v>
          </cell>
          <cell r="H8795" t="str">
            <v/>
          </cell>
          <cell r="I8795" t="str">
            <v/>
          </cell>
          <cell r="J8795" t="str">
            <v/>
          </cell>
          <cell r="K8795" t="str">
            <v>Business Jet</v>
          </cell>
          <cell r="L8795" t="str">
            <v>Gulfstream</v>
          </cell>
          <cell r="M8795" t="str">
            <v>Gulfstream G650</v>
          </cell>
        </row>
        <row r="8796">
          <cell r="A8796">
            <v>598</v>
          </cell>
          <cell r="B8796">
            <v>823</v>
          </cell>
          <cell r="C8796" t="str">
            <v>598#823</v>
          </cell>
          <cell r="D8796">
            <v>25303</v>
          </cell>
          <cell r="E8796">
            <v>1</v>
          </cell>
          <cell r="F8796" t="str">
            <v>E</v>
          </cell>
          <cell r="G8796" t="str">
            <v>E</v>
          </cell>
          <cell r="H8796" t="str">
            <v/>
          </cell>
          <cell r="I8796" t="str">
            <v/>
          </cell>
          <cell r="J8796" t="str">
            <v/>
          </cell>
          <cell r="K8796" t="str">
            <v>Business Jet</v>
          </cell>
          <cell r="L8796" t="str">
            <v>Gulfstream</v>
          </cell>
          <cell r="M8796" t="str">
            <v>Gulfstream G700</v>
          </cell>
        </row>
        <row r="8797">
          <cell r="A8797">
            <v>38</v>
          </cell>
          <cell r="B8797">
            <v>823</v>
          </cell>
          <cell r="C8797" t="str">
            <v>38#823</v>
          </cell>
          <cell r="D8797">
            <v>25303</v>
          </cell>
          <cell r="E8797">
            <v>1</v>
          </cell>
          <cell r="F8797" t="str">
            <v>E</v>
          </cell>
          <cell r="G8797" t="str">
            <v>E</v>
          </cell>
          <cell r="H8797" t="str">
            <v/>
          </cell>
          <cell r="I8797" t="str">
            <v/>
          </cell>
          <cell r="J8797" t="str">
            <v/>
          </cell>
          <cell r="K8797" t="str">
            <v>Business Jet</v>
          </cell>
          <cell r="L8797" t="str">
            <v>Bombardier</v>
          </cell>
          <cell r="M8797" t="str">
            <v>Bombardier Global 7500/8000</v>
          </cell>
        </row>
        <row r="8798">
          <cell r="A8798">
            <v>36</v>
          </cell>
          <cell r="B8798">
            <v>823</v>
          </cell>
          <cell r="C8798" t="str">
            <v>36#823</v>
          </cell>
          <cell r="D8798">
            <v>25303</v>
          </cell>
          <cell r="E8798">
            <v>1</v>
          </cell>
          <cell r="F8798" t="str">
            <v>E</v>
          </cell>
          <cell r="G8798" t="str">
            <v>E</v>
          </cell>
          <cell r="H8798">
            <v>25000</v>
          </cell>
          <cell r="I8798">
            <v>1.2120000000000001E-2</v>
          </cell>
          <cell r="J8798" t="str">
            <v/>
          </cell>
          <cell r="K8798" t="str">
            <v>Business Jet</v>
          </cell>
          <cell r="L8798" t="str">
            <v>Bombardier</v>
          </cell>
          <cell r="M8798" t="str">
            <v>Bombardier Global 5000</v>
          </cell>
        </row>
        <row r="8799">
          <cell r="A8799">
            <v>576</v>
          </cell>
          <cell r="B8799">
            <v>823</v>
          </cell>
          <cell r="C8799" t="str">
            <v>576#823</v>
          </cell>
          <cell r="D8799">
            <v>25303</v>
          </cell>
          <cell r="E8799">
            <v>1</v>
          </cell>
          <cell r="F8799" t="str">
            <v>E</v>
          </cell>
          <cell r="G8799" t="str">
            <v>E</v>
          </cell>
          <cell r="H8799" t="str">
            <v/>
          </cell>
          <cell r="I8799" t="str">
            <v/>
          </cell>
          <cell r="J8799" t="str">
            <v/>
          </cell>
          <cell r="K8799" t="str">
            <v>Business Jet</v>
          </cell>
          <cell r="L8799" t="str">
            <v>Bombardier</v>
          </cell>
          <cell r="M8799" t="str">
            <v>Bombardier Global 5500</v>
          </cell>
        </row>
        <row r="8800">
          <cell r="A8800">
            <v>37</v>
          </cell>
          <cell r="B8800">
            <v>823</v>
          </cell>
          <cell r="C8800" t="str">
            <v>37#823</v>
          </cell>
          <cell r="D8800">
            <v>25303</v>
          </cell>
          <cell r="E8800">
            <v>1</v>
          </cell>
          <cell r="F8800" t="str">
            <v>E</v>
          </cell>
          <cell r="G8800" t="str">
            <v>E</v>
          </cell>
          <cell r="H8800" t="str">
            <v/>
          </cell>
          <cell r="I8800" t="str">
            <v/>
          </cell>
          <cell r="J8800" t="str">
            <v/>
          </cell>
          <cell r="K8800" t="str">
            <v>Business Jet</v>
          </cell>
          <cell r="L8800" t="str">
            <v>Bombardier</v>
          </cell>
          <cell r="M8800" t="str">
            <v>Bombardier Global 6000</v>
          </cell>
        </row>
        <row r="8801">
          <cell r="A8801">
            <v>577</v>
          </cell>
          <cell r="B8801">
            <v>823</v>
          </cell>
          <cell r="C8801" t="str">
            <v>577#823</v>
          </cell>
          <cell r="D8801">
            <v>25303</v>
          </cell>
          <cell r="E8801">
            <v>1</v>
          </cell>
          <cell r="F8801" t="str">
            <v>E</v>
          </cell>
          <cell r="G8801" t="str">
            <v>E</v>
          </cell>
          <cell r="H8801" t="str">
            <v/>
          </cell>
          <cell r="I8801" t="str">
            <v/>
          </cell>
          <cell r="J8801" t="str">
            <v/>
          </cell>
          <cell r="K8801" t="str">
            <v>Business Jet</v>
          </cell>
          <cell r="L8801" t="str">
            <v>Bombardier</v>
          </cell>
          <cell r="M8801" t="str">
            <v>Bombardier Global 6500</v>
          </cell>
        </row>
        <row r="8802">
          <cell r="A8802">
            <v>74</v>
          </cell>
          <cell r="B8802">
            <v>823</v>
          </cell>
          <cell r="C8802" t="str">
            <v>74#823</v>
          </cell>
          <cell r="D8802">
            <v>25303</v>
          </cell>
          <cell r="E8802">
            <v>1</v>
          </cell>
          <cell r="F8802" t="str">
            <v>E</v>
          </cell>
          <cell r="G8802" t="str">
            <v>E</v>
          </cell>
          <cell r="H8802" t="str">
            <v/>
          </cell>
          <cell r="I8802" t="str">
            <v/>
          </cell>
          <cell r="J8802" t="str">
            <v/>
          </cell>
          <cell r="K8802" t="str">
            <v>Business Jet</v>
          </cell>
          <cell r="L8802" t="str">
            <v>Embraer</v>
          </cell>
          <cell r="M8802" t="str">
            <v>Embraer Legacy 600/650</v>
          </cell>
        </row>
        <row r="8803">
          <cell r="A8803">
            <v>652</v>
          </cell>
          <cell r="B8803">
            <v>823</v>
          </cell>
          <cell r="C8803" t="str">
            <v>652#823</v>
          </cell>
          <cell r="D8803">
            <v>25303</v>
          </cell>
          <cell r="E8803">
            <v>1</v>
          </cell>
          <cell r="F8803" t="str">
            <v>E</v>
          </cell>
          <cell r="G8803" t="str">
            <v>E</v>
          </cell>
          <cell r="H8803" t="str">
            <v/>
          </cell>
          <cell r="I8803" t="str">
            <v/>
          </cell>
          <cell r="J8803" t="str">
            <v/>
          </cell>
          <cell r="K8803" t="str">
            <v>Business Jet</v>
          </cell>
          <cell r="L8803" t="str">
            <v>Embraer</v>
          </cell>
          <cell r="M8803" t="str">
            <v>Embraer legacy 700</v>
          </cell>
        </row>
        <row r="8804">
          <cell r="A8804">
            <v>73</v>
          </cell>
          <cell r="B8804">
            <v>823</v>
          </cell>
          <cell r="C8804" t="str">
            <v>73#823</v>
          </cell>
          <cell r="D8804">
            <v>25303</v>
          </cell>
          <cell r="E8804">
            <v>1</v>
          </cell>
          <cell r="F8804" t="str">
            <v>E</v>
          </cell>
          <cell r="G8804" t="str">
            <v>E</v>
          </cell>
          <cell r="H8804" t="str">
            <v/>
          </cell>
          <cell r="I8804" t="str">
            <v/>
          </cell>
          <cell r="J8804" t="str">
            <v/>
          </cell>
          <cell r="K8804" t="str">
            <v>Business Jet</v>
          </cell>
          <cell r="L8804" t="str">
            <v>Embraer</v>
          </cell>
          <cell r="M8804" t="str">
            <v>Embraer Lineage 1000</v>
          </cell>
        </row>
        <row r="8805">
          <cell r="A8805">
            <v>651</v>
          </cell>
          <cell r="B8805">
            <v>823</v>
          </cell>
          <cell r="C8805" t="str">
            <v>651#823</v>
          </cell>
          <cell r="D8805">
            <v>26568</v>
          </cell>
          <cell r="E8805">
            <v>1</v>
          </cell>
          <cell r="F8805" t="str">
            <v>F</v>
          </cell>
          <cell r="G8805" t="str">
            <v>F (105% E) [$25,303]</v>
          </cell>
          <cell r="H8805" t="str">
            <v/>
          </cell>
          <cell r="I8805" t="str">
            <v/>
          </cell>
          <cell r="J8805" t="str">
            <v/>
          </cell>
          <cell r="K8805" t="str">
            <v>Business Jet</v>
          </cell>
          <cell r="L8805" t="str">
            <v>Gulfstream</v>
          </cell>
          <cell r="M8805" t="str">
            <v>Gulfstream G400</v>
          </cell>
        </row>
        <row r="8806">
          <cell r="A8806">
            <v>670</v>
          </cell>
          <cell r="B8806">
            <v>823</v>
          </cell>
          <cell r="C8806" t="str">
            <v>670#823</v>
          </cell>
          <cell r="D8806">
            <v>26568</v>
          </cell>
          <cell r="E8806">
            <v>1</v>
          </cell>
          <cell r="F8806" t="str">
            <v>F</v>
          </cell>
          <cell r="G8806" t="str">
            <v>F (105% E) [$25,303]</v>
          </cell>
          <cell r="H8806" t="str">
            <v/>
          </cell>
          <cell r="I8806" t="str">
            <v/>
          </cell>
          <cell r="J8806" t="str">
            <v/>
          </cell>
          <cell r="K8806" t="str">
            <v>Business Jet</v>
          </cell>
          <cell r="L8806" t="str">
            <v>Gulfstream</v>
          </cell>
          <cell r="M8806" t="str">
            <v>Gulfstream G800</v>
          </cell>
        </row>
        <row r="8807">
          <cell r="A8807">
            <v>550</v>
          </cell>
          <cell r="B8807">
            <v>824</v>
          </cell>
          <cell r="C8807" t="str">
            <v>550#824</v>
          </cell>
          <cell r="D8807">
            <v>2024</v>
          </cell>
          <cell r="E8807">
            <v>2</v>
          </cell>
          <cell r="F8807" t="str">
            <v>A</v>
          </cell>
          <cell r="G8807" t="str">
            <v>A</v>
          </cell>
          <cell r="H8807" t="str">
            <v/>
          </cell>
          <cell r="I8807" t="str">
            <v/>
          </cell>
          <cell r="J8807" t="str">
            <v/>
          </cell>
          <cell r="K8807" t="str">
            <v>Business Jet</v>
          </cell>
          <cell r="L8807" t="str">
            <v>Cirrus</v>
          </cell>
          <cell r="M8807" t="str">
            <v>Cirrus Vision Jet SF50</v>
          </cell>
        </row>
        <row r="8808">
          <cell r="A8808">
            <v>41</v>
          </cell>
          <cell r="B8808">
            <v>824</v>
          </cell>
          <cell r="C8808" t="str">
            <v>41#824</v>
          </cell>
          <cell r="D8808">
            <v>2024</v>
          </cell>
          <cell r="E8808">
            <v>2</v>
          </cell>
          <cell r="F8808" t="str">
            <v>A</v>
          </cell>
          <cell r="G8808" t="str">
            <v>A</v>
          </cell>
          <cell r="H8808" t="str">
            <v/>
          </cell>
          <cell r="I8808" t="str">
            <v/>
          </cell>
          <cell r="J8808" t="str">
            <v/>
          </cell>
          <cell r="K8808" t="str">
            <v>Business Jet</v>
          </cell>
          <cell r="L8808" t="str">
            <v>Cessna</v>
          </cell>
          <cell r="M8808" t="str">
            <v>Cessna Citation M2</v>
          </cell>
        </row>
        <row r="8809">
          <cell r="A8809">
            <v>44</v>
          </cell>
          <cell r="B8809">
            <v>824</v>
          </cell>
          <cell r="C8809" t="str">
            <v>44#824</v>
          </cell>
          <cell r="D8809">
            <v>2024</v>
          </cell>
          <cell r="E8809">
            <v>2</v>
          </cell>
          <cell r="F8809" t="str">
            <v>A</v>
          </cell>
          <cell r="G8809" t="str">
            <v>A</v>
          </cell>
          <cell r="H8809" t="str">
            <v/>
          </cell>
          <cell r="I8809" t="str">
            <v/>
          </cell>
          <cell r="J8809" t="str">
            <v/>
          </cell>
          <cell r="K8809" t="str">
            <v>Business Jet</v>
          </cell>
          <cell r="L8809" t="str">
            <v>Cessna</v>
          </cell>
          <cell r="M8809" t="str">
            <v>Cessna Citation Mustang</v>
          </cell>
        </row>
        <row r="8810">
          <cell r="A8810">
            <v>70</v>
          </cell>
          <cell r="B8810">
            <v>824</v>
          </cell>
          <cell r="C8810" t="str">
            <v>70#824</v>
          </cell>
          <cell r="D8810">
            <v>2024</v>
          </cell>
          <cell r="E8810">
            <v>2</v>
          </cell>
          <cell r="F8810" t="str">
            <v>A</v>
          </cell>
          <cell r="G8810" t="str">
            <v>A</v>
          </cell>
          <cell r="H8810" t="str">
            <v/>
          </cell>
          <cell r="I8810" t="str">
            <v/>
          </cell>
          <cell r="J8810" t="str">
            <v/>
          </cell>
          <cell r="K8810" t="str">
            <v>Business Jet</v>
          </cell>
          <cell r="L8810" t="str">
            <v>Eclipse</v>
          </cell>
          <cell r="M8810" t="str">
            <v>Eclipse 550</v>
          </cell>
        </row>
        <row r="8811">
          <cell r="A8811">
            <v>590</v>
          </cell>
          <cell r="B8811">
            <v>824</v>
          </cell>
          <cell r="C8811" t="str">
            <v>590#824</v>
          </cell>
          <cell r="D8811">
            <v>2024</v>
          </cell>
          <cell r="E8811">
            <v>2</v>
          </cell>
          <cell r="F8811" t="str">
            <v>A</v>
          </cell>
          <cell r="G8811" t="str">
            <v>A</v>
          </cell>
          <cell r="H8811" t="str">
            <v/>
          </cell>
          <cell r="I8811" t="str">
            <v/>
          </cell>
          <cell r="J8811" t="str">
            <v/>
          </cell>
          <cell r="K8811" t="str">
            <v>Business Jet</v>
          </cell>
          <cell r="L8811" t="str">
            <v>Honda</v>
          </cell>
          <cell r="M8811" t="str">
            <v>Honda HA-2600 HondaJet</v>
          </cell>
        </row>
        <row r="8812">
          <cell r="A8812">
            <v>66</v>
          </cell>
          <cell r="B8812">
            <v>824</v>
          </cell>
          <cell r="C8812" t="str">
            <v>66#824</v>
          </cell>
          <cell r="D8812">
            <v>2024</v>
          </cell>
          <cell r="E8812">
            <v>2</v>
          </cell>
          <cell r="F8812" t="str">
            <v>A</v>
          </cell>
          <cell r="G8812" t="str">
            <v>A</v>
          </cell>
          <cell r="H8812" t="str">
            <v/>
          </cell>
          <cell r="I8812" t="str">
            <v/>
          </cell>
          <cell r="J8812" t="str">
            <v/>
          </cell>
          <cell r="K8812" t="str">
            <v>Business Jet</v>
          </cell>
          <cell r="L8812" t="str">
            <v>Honda</v>
          </cell>
          <cell r="M8812" t="str">
            <v>Honda HA-420 HondaJet</v>
          </cell>
        </row>
        <row r="8813">
          <cell r="A8813">
            <v>180</v>
          </cell>
          <cell r="B8813">
            <v>824</v>
          </cell>
          <cell r="C8813" t="str">
            <v>180#824</v>
          </cell>
          <cell r="D8813">
            <v>2024</v>
          </cell>
          <cell r="E8813">
            <v>2</v>
          </cell>
          <cell r="F8813" t="str">
            <v>A</v>
          </cell>
          <cell r="G8813" t="str">
            <v>A</v>
          </cell>
          <cell r="H8813" t="str">
            <v/>
          </cell>
          <cell r="I8813" t="str">
            <v/>
          </cell>
          <cell r="J8813" t="str">
            <v/>
          </cell>
          <cell r="K8813" t="str">
            <v>Business Jet</v>
          </cell>
          <cell r="L8813" t="str">
            <v>Nextant Aerospace</v>
          </cell>
          <cell r="M8813" t="str">
            <v>Nextant Aerospace - Nextant 400XT Aircraft</v>
          </cell>
        </row>
        <row r="8814">
          <cell r="A8814">
            <v>55</v>
          </cell>
          <cell r="B8814">
            <v>824</v>
          </cell>
          <cell r="C8814" t="str">
            <v>55#824</v>
          </cell>
          <cell r="D8814">
            <v>2024</v>
          </cell>
          <cell r="E8814">
            <v>2</v>
          </cell>
          <cell r="F8814" t="str">
            <v>A</v>
          </cell>
          <cell r="G8814" t="str">
            <v>A</v>
          </cell>
          <cell r="H8814" t="str">
            <v/>
          </cell>
          <cell r="I8814" t="str">
            <v/>
          </cell>
          <cell r="J8814" t="str">
            <v/>
          </cell>
          <cell r="K8814" t="str">
            <v>Business Jet</v>
          </cell>
          <cell r="L8814" t="str">
            <v>Embraer</v>
          </cell>
          <cell r="M8814" t="str">
            <v>Embraer Phenom 100</v>
          </cell>
        </row>
        <row r="8815">
          <cell r="A8815">
            <v>39</v>
          </cell>
          <cell r="B8815">
            <v>824</v>
          </cell>
          <cell r="C8815" t="str">
            <v>39#824</v>
          </cell>
          <cell r="D8815">
            <v>4146</v>
          </cell>
          <cell r="E8815">
            <v>2</v>
          </cell>
          <cell r="F8815" t="str">
            <v>B</v>
          </cell>
          <cell r="G8815" t="str">
            <v>B</v>
          </cell>
          <cell r="H8815" t="str">
            <v/>
          </cell>
          <cell r="I8815" t="str">
            <v/>
          </cell>
          <cell r="J8815" t="str">
            <v/>
          </cell>
          <cell r="K8815" t="str">
            <v>Business Jet</v>
          </cell>
          <cell r="L8815" t="str">
            <v>Cessna</v>
          </cell>
          <cell r="M8815" t="str">
            <v>Cessna Citation Encore</v>
          </cell>
        </row>
        <row r="8816">
          <cell r="A8816">
            <v>30</v>
          </cell>
          <cell r="B8816">
            <v>824</v>
          </cell>
          <cell r="C8816" t="str">
            <v>30#824</v>
          </cell>
          <cell r="D8816">
            <v>4146</v>
          </cell>
          <cell r="E8816">
            <v>2</v>
          </cell>
          <cell r="F8816" t="str">
            <v>B</v>
          </cell>
          <cell r="G8816" t="str">
            <v>B</v>
          </cell>
          <cell r="H8816" t="str">
            <v/>
          </cell>
          <cell r="I8816" t="str">
            <v/>
          </cell>
          <cell r="J8816" t="str">
            <v/>
          </cell>
          <cell r="K8816" t="str">
            <v>Business Jet</v>
          </cell>
          <cell r="L8816" t="str">
            <v>Hawker</v>
          </cell>
          <cell r="M8816" t="str">
            <v>Hawker 400</v>
          </cell>
        </row>
        <row r="8817">
          <cell r="A8817">
            <v>56</v>
          </cell>
          <cell r="B8817">
            <v>824</v>
          </cell>
          <cell r="C8817" t="str">
            <v>56#824</v>
          </cell>
          <cell r="D8817">
            <v>4146</v>
          </cell>
          <cell r="E8817">
            <v>2</v>
          </cell>
          <cell r="F8817" t="str">
            <v>B</v>
          </cell>
          <cell r="G8817" t="str">
            <v>B</v>
          </cell>
          <cell r="H8817" t="str">
            <v/>
          </cell>
          <cell r="I8817" t="str">
            <v/>
          </cell>
          <cell r="J8817" t="str">
            <v/>
          </cell>
          <cell r="K8817" t="str">
            <v>Business Jet</v>
          </cell>
          <cell r="L8817" t="str">
            <v>Embraer</v>
          </cell>
          <cell r="M8817" t="str">
            <v>Embraer Phenom 300</v>
          </cell>
        </row>
        <row r="8818">
          <cell r="A8818">
            <v>641</v>
          </cell>
          <cell r="B8818">
            <v>824</v>
          </cell>
          <cell r="C8818" t="str">
            <v>641#824</v>
          </cell>
          <cell r="D8818">
            <v>4146</v>
          </cell>
          <cell r="E8818">
            <v>2</v>
          </cell>
          <cell r="F8818" t="str">
            <v>B</v>
          </cell>
          <cell r="G8818" t="str">
            <v>B</v>
          </cell>
          <cell r="H8818" t="str">
            <v/>
          </cell>
          <cell r="I8818" t="str">
            <v/>
          </cell>
          <cell r="J8818" t="str">
            <v/>
          </cell>
          <cell r="K8818" t="str">
            <v>Business Jet</v>
          </cell>
          <cell r="L8818" t="str">
            <v>Embraer</v>
          </cell>
          <cell r="M8818" t="str">
            <v>Embraer Phenom 300X</v>
          </cell>
        </row>
        <row r="8819">
          <cell r="A8819">
            <v>42</v>
          </cell>
          <cell r="B8819">
            <v>824</v>
          </cell>
          <cell r="C8819" t="str">
            <v>42#824</v>
          </cell>
          <cell r="D8819">
            <v>4146</v>
          </cell>
          <cell r="E8819">
            <v>2</v>
          </cell>
          <cell r="F8819" t="str">
            <v>B</v>
          </cell>
          <cell r="G8819" t="str">
            <v>B</v>
          </cell>
          <cell r="H8819" t="str">
            <v/>
          </cell>
          <cell r="I8819" t="str">
            <v/>
          </cell>
          <cell r="J8819" t="str">
            <v/>
          </cell>
          <cell r="K8819" t="str">
            <v>Business Jet</v>
          </cell>
          <cell r="L8819" t="str">
            <v>Cessna</v>
          </cell>
          <cell r="M8819" t="str">
            <v>Cessna Citation CJ3</v>
          </cell>
        </row>
        <row r="8820">
          <cell r="A8820">
            <v>43</v>
          </cell>
          <cell r="B8820">
            <v>824</v>
          </cell>
          <cell r="C8820" t="str">
            <v>43#824</v>
          </cell>
          <cell r="D8820">
            <v>4146</v>
          </cell>
          <cell r="E8820">
            <v>2</v>
          </cell>
          <cell r="F8820" t="str">
            <v>B</v>
          </cell>
          <cell r="G8820" t="str">
            <v>B</v>
          </cell>
          <cell r="H8820" t="str">
            <v/>
          </cell>
          <cell r="I8820" t="str">
            <v/>
          </cell>
          <cell r="J8820" t="str">
            <v/>
          </cell>
          <cell r="K8820" t="str">
            <v>Business Jet</v>
          </cell>
          <cell r="L8820" t="str">
            <v>Cessna</v>
          </cell>
          <cell r="M8820" t="str">
            <v>Cessna Citation CJ4</v>
          </cell>
        </row>
        <row r="8821">
          <cell r="A8821">
            <v>34</v>
          </cell>
          <cell r="B8821">
            <v>824</v>
          </cell>
          <cell r="C8821" t="str">
            <v>34#824</v>
          </cell>
          <cell r="D8821">
            <v>6478</v>
          </cell>
          <cell r="E8821">
            <v>2</v>
          </cell>
          <cell r="F8821" t="str">
            <v>C</v>
          </cell>
          <cell r="G8821" t="str">
            <v>C</v>
          </cell>
          <cell r="H8821" t="str">
            <v/>
          </cell>
          <cell r="I8821" t="str">
            <v/>
          </cell>
          <cell r="J8821" t="str">
            <v/>
          </cell>
          <cell r="K8821" t="str">
            <v>Business Jet</v>
          </cell>
          <cell r="L8821" t="str">
            <v>Bombardier</v>
          </cell>
          <cell r="M8821" t="str">
            <v>Bombardier Challenger 300/350</v>
          </cell>
        </row>
        <row r="8822">
          <cell r="A8822">
            <v>649</v>
          </cell>
          <cell r="B8822">
            <v>824</v>
          </cell>
          <cell r="C8822" t="str">
            <v>649#824</v>
          </cell>
          <cell r="D8822">
            <v>6478</v>
          </cell>
          <cell r="E8822">
            <v>2</v>
          </cell>
          <cell r="F8822" t="str">
            <v>C</v>
          </cell>
          <cell r="G8822" t="str">
            <v>C</v>
          </cell>
          <cell r="H8822" t="str">
            <v/>
          </cell>
          <cell r="I8822" t="str">
            <v/>
          </cell>
          <cell r="J8822" t="str">
            <v/>
          </cell>
          <cell r="K8822" t="str">
            <v>Business Jet</v>
          </cell>
          <cell r="L8822" t="str">
            <v>Bombardier</v>
          </cell>
          <cell r="M8822" t="str">
            <v>Bombardier Challenger 3500</v>
          </cell>
        </row>
        <row r="8823">
          <cell r="A8823">
            <v>46</v>
          </cell>
          <cell r="B8823">
            <v>824</v>
          </cell>
          <cell r="C8823" t="str">
            <v>46#824</v>
          </cell>
          <cell r="D8823">
            <v>6478</v>
          </cell>
          <cell r="E8823">
            <v>2</v>
          </cell>
          <cell r="F8823" t="str">
            <v>C</v>
          </cell>
          <cell r="G8823" t="str">
            <v>C</v>
          </cell>
          <cell r="H8823" t="str">
            <v/>
          </cell>
          <cell r="I8823" t="str">
            <v/>
          </cell>
          <cell r="J8823" t="str">
            <v/>
          </cell>
          <cell r="K8823" t="str">
            <v>Business Jet</v>
          </cell>
          <cell r="L8823" t="str">
            <v>Cessna</v>
          </cell>
          <cell r="M8823" t="str">
            <v>Cessna Citation Latitude</v>
          </cell>
        </row>
        <row r="8824">
          <cell r="A8824">
            <v>45</v>
          </cell>
          <cell r="B8824">
            <v>824</v>
          </cell>
          <cell r="C8824" t="str">
            <v>45#824</v>
          </cell>
          <cell r="D8824">
            <v>6478</v>
          </cell>
          <cell r="E8824">
            <v>2</v>
          </cell>
          <cell r="F8824" t="str">
            <v>C</v>
          </cell>
          <cell r="G8824" t="str">
            <v>C</v>
          </cell>
          <cell r="H8824" t="str">
            <v/>
          </cell>
          <cell r="I8824" t="str">
            <v/>
          </cell>
          <cell r="J8824" t="str">
            <v/>
          </cell>
          <cell r="K8824" t="str">
            <v>Business Jet</v>
          </cell>
          <cell r="L8824" t="str">
            <v>Cessna</v>
          </cell>
          <cell r="M8824" t="str">
            <v>Cessna Citation Sovereign</v>
          </cell>
        </row>
        <row r="8825">
          <cell r="A8825">
            <v>49</v>
          </cell>
          <cell r="B8825">
            <v>824</v>
          </cell>
          <cell r="C8825" t="str">
            <v>49#824</v>
          </cell>
          <cell r="D8825">
            <v>6478</v>
          </cell>
          <cell r="E8825">
            <v>2</v>
          </cell>
          <cell r="F8825" t="str">
            <v>C</v>
          </cell>
          <cell r="G8825" t="str">
            <v>C</v>
          </cell>
          <cell r="H8825" t="str">
            <v/>
          </cell>
          <cell r="I8825" t="str">
            <v/>
          </cell>
          <cell r="J8825" t="str">
            <v/>
          </cell>
          <cell r="K8825" t="str">
            <v>Business Jet</v>
          </cell>
          <cell r="L8825" t="str">
            <v>Cessna</v>
          </cell>
          <cell r="M8825" t="str">
            <v>Cessna Citation X</v>
          </cell>
        </row>
        <row r="8826">
          <cell r="A8826">
            <v>40</v>
          </cell>
          <cell r="B8826">
            <v>824</v>
          </cell>
          <cell r="C8826" t="str">
            <v>40#824</v>
          </cell>
          <cell r="D8826">
            <v>6478</v>
          </cell>
          <cell r="E8826">
            <v>2</v>
          </cell>
          <cell r="F8826" t="str">
            <v>C</v>
          </cell>
          <cell r="G8826" t="str">
            <v>C</v>
          </cell>
          <cell r="H8826" t="str">
            <v/>
          </cell>
          <cell r="I8826" t="str">
            <v/>
          </cell>
          <cell r="J8826" t="str">
            <v/>
          </cell>
          <cell r="K8826" t="str">
            <v>Business Jet</v>
          </cell>
          <cell r="L8826" t="str">
            <v>Cessna</v>
          </cell>
          <cell r="M8826" t="str">
            <v>Cessna Citation XLS</v>
          </cell>
        </row>
        <row r="8827">
          <cell r="A8827">
            <v>53</v>
          </cell>
          <cell r="B8827">
            <v>824</v>
          </cell>
          <cell r="C8827" t="str">
            <v>53#824</v>
          </cell>
          <cell r="D8827">
            <v>6478</v>
          </cell>
          <cell r="E8827">
            <v>2</v>
          </cell>
          <cell r="F8827" t="str">
            <v>C</v>
          </cell>
          <cell r="G8827" t="str">
            <v>C</v>
          </cell>
          <cell r="H8827" t="str">
            <v/>
          </cell>
          <cell r="I8827" t="str">
            <v/>
          </cell>
          <cell r="J8827" t="str">
            <v/>
          </cell>
          <cell r="K8827" t="str">
            <v>Business Jet</v>
          </cell>
          <cell r="L8827" t="str">
            <v>Dassault</v>
          </cell>
          <cell r="M8827" t="str">
            <v>Dassault Falcon 2000</v>
          </cell>
        </row>
        <row r="8828">
          <cell r="A8828">
            <v>640</v>
          </cell>
          <cell r="B8828">
            <v>824</v>
          </cell>
          <cell r="C8828" t="str">
            <v>640#824</v>
          </cell>
          <cell r="D8828">
            <v>6478</v>
          </cell>
          <cell r="E8828">
            <v>2</v>
          </cell>
          <cell r="F8828" t="str">
            <v>C</v>
          </cell>
          <cell r="G8828" t="str">
            <v>C</v>
          </cell>
          <cell r="H8828" t="str">
            <v/>
          </cell>
          <cell r="I8828" t="str">
            <v/>
          </cell>
          <cell r="J8828" t="str">
            <v/>
          </cell>
          <cell r="K8828" t="str">
            <v>Business Jet</v>
          </cell>
          <cell r="L8828" t="str">
            <v>Dassault</v>
          </cell>
          <cell r="M8828" t="str">
            <v>Dassault Falcon 2X</v>
          </cell>
        </row>
        <row r="8829">
          <cell r="A8829">
            <v>64</v>
          </cell>
          <cell r="B8829">
            <v>824</v>
          </cell>
          <cell r="C8829" t="str">
            <v>64#824</v>
          </cell>
          <cell r="D8829">
            <v>6478</v>
          </cell>
          <cell r="E8829">
            <v>2</v>
          </cell>
          <cell r="F8829" t="str">
            <v>C</v>
          </cell>
          <cell r="G8829" t="str">
            <v>C</v>
          </cell>
          <cell r="H8829" t="str">
            <v/>
          </cell>
          <cell r="I8829" t="str">
            <v/>
          </cell>
          <cell r="J8829" t="str">
            <v/>
          </cell>
          <cell r="K8829" t="str">
            <v>Business Jet</v>
          </cell>
          <cell r="L8829" t="str">
            <v>Gulfstream</v>
          </cell>
          <cell r="M8829" t="str">
            <v>Gulfstream G100</v>
          </cell>
        </row>
        <row r="8830">
          <cell r="A8830">
            <v>454</v>
          </cell>
          <cell r="B8830">
            <v>824</v>
          </cell>
          <cell r="C8830" t="str">
            <v>454#824</v>
          </cell>
          <cell r="D8830">
            <v>6478</v>
          </cell>
          <cell r="E8830">
            <v>2</v>
          </cell>
          <cell r="F8830" t="str">
            <v>C</v>
          </cell>
          <cell r="G8830" t="str">
            <v>C</v>
          </cell>
          <cell r="H8830" t="str">
            <v/>
          </cell>
          <cell r="I8830" t="str">
            <v/>
          </cell>
          <cell r="J8830" t="str">
            <v/>
          </cell>
          <cell r="K8830" t="str">
            <v>Business Jet</v>
          </cell>
          <cell r="L8830" t="str">
            <v>Gulfstream</v>
          </cell>
          <cell r="M8830" t="str">
            <v>Gulfstream G280</v>
          </cell>
        </row>
        <row r="8831">
          <cell r="A8831">
            <v>33</v>
          </cell>
          <cell r="B8831">
            <v>824</v>
          </cell>
          <cell r="C8831" t="str">
            <v>33#824</v>
          </cell>
          <cell r="D8831">
            <v>6478</v>
          </cell>
          <cell r="E8831">
            <v>2</v>
          </cell>
          <cell r="F8831" t="str">
            <v>C</v>
          </cell>
          <cell r="G8831" t="str">
            <v>C</v>
          </cell>
          <cell r="H8831" t="str">
            <v/>
          </cell>
          <cell r="I8831" t="str">
            <v/>
          </cell>
          <cell r="J8831" t="str">
            <v/>
          </cell>
          <cell r="K8831" t="str">
            <v>Business Jet</v>
          </cell>
          <cell r="L8831" t="str">
            <v>Hawker</v>
          </cell>
          <cell r="M8831" t="str">
            <v>Hawker 4000</v>
          </cell>
        </row>
        <row r="8832">
          <cell r="A8832">
            <v>32</v>
          </cell>
          <cell r="B8832">
            <v>824</v>
          </cell>
          <cell r="C8832" t="str">
            <v>32#824</v>
          </cell>
          <cell r="D8832">
            <v>6478</v>
          </cell>
          <cell r="E8832">
            <v>2</v>
          </cell>
          <cell r="F8832" t="str">
            <v>C</v>
          </cell>
          <cell r="G8832" t="str">
            <v>C</v>
          </cell>
          <cell r="H8832" t="str">
            <v/>
          </cell>
          <cell r="I8832" t="str">
            <v/>
          </cell>
          <cell r="J8832" t="str">
            <v/>
          </cell>
          <cell r="K8832" t="str">
            <v>Business Jet</v>
          </cell>
          <cell r="L8832" t="str">
            <v>Hawker</v>
          </cell>
          <cell r="M8832" t="str">
            <v>Hawker 750/850/900</v>
          </cell>
        </row>
        <row r="8833">
          <cell r="A8833">
            <v>68</v>
          </cell>
          <cell r="B8833">
            <v>824</v>
          </cell>
          <cell r="C8833" t="str">
            <v>68#824</v>
          </cell>
          <cell r="D8833">
            <v>6478</v>
          </cell>
          <cell r="E8833">
            <v>2</v>
          </cell>
          <cell r="F8833" t="str">
            <v>C</v>
          </cell>
          <cell r="G8833" t="str">
            <v>C</v>
          </cell>
          <cell r="H8833" t="str">
            <v/>
          </cell>
          <cell r="I8833" t="str">
            <v/>
          </cell>
          <cell r="J8833" t="str">
            <v/>
          </cell>
          <cell r="K8833" t="str">
            <v>Business Jet</v>
          </cell>
          <cell r="L8833" t="str">
            <v>Learjet</v>
          </cell>
          <cell r="M8833" t="str">
            <v>Learjet 60</v>
          </cell>
        </row>
        <row r="8834">
          <cell r="A8834">
            <v>67</v>
          </cell>
          <cell r="B8834">
            <v>824</v>
          </cell>
          <cell r="C8834" t="str">
            <v>67#824</v>
          </cell>
          <cell r="D8834">
            <v>6478</v>
          </cell>
          <cell r="E8834">
            <v>2</v>
          </cell>
          <cell r="F8834" t="str">
            <v>C</v>
          </cell>
          <cell r="G8834" t="str">
            <v>C</v>
          </cell>
          <cell r="H8834" t="str">
            <v/>
          </cell>
          <cell r="I8834" t="str">
            <v/>
          </cell>
          <cell r="J8834" t="str">
            <v/>
          </cell>
          <cell r="K8834" t="str">
            <v>Business Jet</v>
          </cell>
          <cell r="L8834" t="str">
            <v>Learjet</v>
          </cell>
          <cell r="M8834" t="str">
            <v>Learjet 70/75</v>
          </cell>
        </row>
        <row r="8835">
          <cell r="A8835">
            <v>57</v>
          </cell>
          <cell r="B8835">
            <v>824</v>
          </cell>
          <cell r="C8835" t="str">
            <v>57#824</v>
          </cell>
          <cell r="D8835">
            <v>6478</v>
          </cell>
          <cell r="E8835">
            <v>2</v>
          </cell>
          <cell r="F8835" t="str">
            <v>C</v>
          </cell>
          <cell r="G8835" t="str">
            <v>C</v>
          </cell>
          <cell r="H8835" t="str">
            <v/>
          </cell>
          <cell r="I8835" t="str">
            <v/>
          </cell>
          <cell r="J8835" t="str">
            <v/>
          </cell>
          <cell r="K8835" t="str">
            <v>Business Jet</v>
          </cell>
          <cell r="L8835" t="str">
            <v>Embraer</v>
          </cell>
          <cell r="M8835" t="str">
            <v>Legacy 450/Praetor 500</v>
          </cell>
        </row>
        <row r="8836">
          <cell r="A8836">
            <v>58</v>
          </cell>
          <cell r="B8836">
            <v>824</v>
          </cell>
          <cell r="C8836" t="str">
            <v>58#824</v>
          </cell>
          <cell r="D8836">
            <v>6478</v>
          </cell>
          <cell r="E8836">
            <v>2</v>
          </cell>
          <cell r="F8836" t="str">
            <v>C</v>
          </cell>
          <cell r="G8836" t="str">
            <v>C</v>
          </cell>
          <cell r="H8836" t="str">
            <v/>
          </cell>
          <cell r="I8836" t="str">
            <v/>
          </cell>
          <cell r="J8836" t="str">
            <v/>
          </cell>
          <cell r="K8836" t="str">
            <v>Business Jet</v>
          </cell>
          <cell r="L8836" t="str">
            <v>Embraer</v>
          </cell>
          <cell r="M8836" t="str">
            <v>Legacy 500/Praetor 600</v>
          </cell>
        </row>
        <row r="8837">
          <cell r="A8837">
            <v>71</v>
          </cell>
          <cell r="B8837">
            <v>824</v>
          </cell>
          <cell r="C8837" t="str">
            <v>71#824</v>
          </cell>
          <cell r="D8837">
            <v>6478</v>
          </cell>
          <cell r="E8837">
            <v>2</v>
          </cell>
          <cell r="F8837" t="str">
            <v>C</v>
          </cell>
          <cell r="G8837" t="str">
            <v>C</v>
          </cell>
          <cell r="H8837" t="str">
            <v/>
          </cell>
          <cell r="I8837" t="str">
            <v/>
          </cell>
          <cell r="J8837" t="str">
            <v/>
          </cell>
          <cell r="K8837" t="str">
            <v>Business Jet</v>
          </cell>
          <cell r="L8837" t="str">
            <v>Pilatus</v>
          </cell>
          <cell r="M8837" t="str">
            <v>Pilatus PC-24</v>
          </cell>
        </row>
        <row r="8838">
          <cell r="A8838">
            <v>642</v>
          </cell>
          <cell r="B8838">
            <v>824</v>
          </cell>
          <cell r="C8838" t="str">
            <v>642#824</v>
          </cell>
          <cell r="D8838">
            <v>6802</v>
          </cell>
          <cell r="E8838">
            <v>2</v>
          </cell>
          <cell r="F8838" t="str">
            <v>D</v>
          </cell>
          <cell r="G8838" t="str">
            <v>D (105% C) [$6,478]</v>
          </cell>
          <cell r="H8838" t="str">
            <v/>
          </cell>
          <cell r="I8838" t="str">
            <v/>
          </cell>
          <cell r="J8838" t="str">
            <v/>
          </cell>
          <cell r="K8838" t="str">
            <v>Business Jet</v>
          </cell>
          <cell r="L8838" t="str">
            <v>Gulfstream</v>
          </cell>
          <cell r="M8838" t="str">
            <v>Gulfstream G285X</v>
          </cell>
        </row>
        <row r="8839">
          <cell r="A8839">
            <v>635</v>
          </cell>
          <cell r="B8839">
            <v>824</v>
          </cell>
          <cell r="C8839" t="str">
            <v>635#824</v>
          </cell>
          <cell r="D8839">
            <v>8097</v>
          </cell>
          <cell r="E8839">
            <v>2</v>
          </cell>
          <cell r="F8839" t="str">
            <v>E</v>
          </cell>
          <cell r="G8839" t="str">
            <v>E</v>
          </cell>
          <cell r="H8839" t="str">
            <v/>
          </cell>
          <cell r="I8839" t="str">
            <v/>
          </cell>
          <cell r="J8839" t="str">
            <v/>
          </cell>
          <cell r="K8839" t="str">
            <v>Business Jet</v>
          </cell>
          <cell r="L8839" t="str">
            <v>Bombardier</v>
          </cell>
          <cell r="M8839" t="str">
            <v>Bombardier Challenger 6XX series</v>
          </cell>
        </row>
        <row r="8840">
          <cell r="A8840">
            <v>576</v>
          </cell>
          <cell r="B8840">
            <v>824</v>
          </cell>
          <cell r="C8840" t="str">
            <v>576#824</v>
          </cell>
          <cell r="D8840">
            <v>8097</v>
          </cell>
          <cell r="E8840">
            <v>2</v>
          </cell>
          <cell r="F8840" t="str">
            <v>E</v>
          </cell>
          <cell r="G8840" t="str">
            <v>E</v>
          </cell>
          <cell r="H8840" t="str">
            <v/>
          </cell>
          <cell r="I8840" t="str">
            <v/>
          </cell>
          <cell r="J8840" t="str">
            <v/>
          </cell>
          <cell r="K8840" t="str">
            <v>Business Jet</v>
          </cell>
          <cell r="L8840" t="str">
            <v>Bombardier</v>
          </cell>
          <cell r="M8840" t="str">
            <v>Bombardier Global 5500</v>
          </cell>
        </row>
        <row r="8841">
          <cell r="A8841">
            <v>35</v>
          </cell>
          <cell r="B8841">
            <v>824</v>
          </cell>
          <cell r="C8841" t="str">
            <v>35#824</v>
          </cell>
          <cell r="D8841">
            <v>8097</v>
          </cell>
          <cell r="E8841">
            <v>2</v>
          </cell>
          <cell r="F8841" t="str">
            <v>E</v>
          </cell>
          <cell r="G8841" t="str">
            <v>E</v>
          </cell>
          <cell r="H8841" t="str">
            <v/>
          </cell>
          <cell r="I8841" t="str">
            <v/>
          </cell>
          <cell r="J8841" t="str">
            <v/>
          </cell>
          <cell r="K8841" t="str">
            <v>Business Jet</v>
          </cell>
          <cell r="L8841" t="str">
            <v>Bombardier</v>
          </cell>
          <cell r="M8841" t="str">
            <v>Bombardier Challenger 600 series</v>
          </cell>
        </row>
        <row r="8842">
          <cell r="A8842">
            <v>72</v>
          </cell>
          <cell r="B8842">
            <v>824</v>
          </cell>
          <cell r="C8842" t="str">
            <v>72#824</v>
          </cell>
          <cell r="D8842">
            <v>8097</v>
          </cell>
          <cell r="E8842">
            <v>2</v>
          </cell>
          <cell r="F8842" t="str">
            <v>E</v>
          </cell>
          <cell r="G8842" t="str">
            <v>E</v>
          </cell>
          <cell r="H8842" t="str">
            <v/>
          </cell>
          <cell r="I8842" t="str">
            <v/>
          </cell>
          <cell r="J8842" t="str">
            <v/>
          </cell>
          <cell r="K8842" t="str">
            <v>Business Jet</v>
          </cell>
          <cell r="L8842" t="str">
            <v>Bombardier</v>
          </cell>
          <cell r="M8842" t="str">
            <v>Bombardier Challenger 850</v>
          </cell>
        </row>
        <row r="8843">
          <cell r="A8843">
            <v>48</v>
          </cell>
          <cell r="B8843">
            <v>824</v>
          </cell>
          <cell r="C8843" t="str">
            <v>48#824</v>
          </cell>
          <cell r="D8843">
            <v>8097</v>
          </cell>
          <cell r="E8843">
            <v>2</v>
          </cell>
          <cell r="F8843" t="str">
            <v>E</v>
          </cell>
          <cell r="G8843" t="str">
            <v>E</v>
          </cell>
          <cell r="H8843" t="str">
            <v/>
          </cell>
          <cell r="I8843" t="str">
            <v/>
          </cell>
          <cell r="J8843" t="str">
            <v/>
          </cell>
          <cell r="K8843" t="str">
            <v>Business Jet</v>
          </cell>
          <cell r="L8843" t="str">
            <v>Cessna</v>
          </cell>
          <cell r="M8843" t="str">
            <v>Cessna Citation Hemisphere</v>
          </cell>
        </row>
        <row r="8844">
          <cell r="A8844">
            <v>47</v>
          </cell>
          <cell r="B8844">
            <v>824</v>
          </cell>
          <cell r="C8844" t="str">
            <v>47#824</v>
          </cell>
          <cell r="D8844">
            <v>8097</v>
          </cell>
          <cell r="E8844">
            <v>2</v>
          </cell>
          <cell r="F8844" t="str">
            <v>E</v>
          </cell>
          <cell r="G8844" t="str">
            <v>E</v>
          </cell>
          <cell r="H8844" t="str">
            <v/>
          </cell>
          <cell r="I8844" t="str">
            <v/>
          </cell>
          <cell r="J8844" t="str">
            <v/>
          </cell>
          <cell r="K8844" t="str">
            <v>Business Jet</v>
          </cell>
          <cell r="L8844" t="str">
            <v>Cessna</v>
          </cell>
          <cell r="M8844" t="str">
            <v>Cessna Citation Longitude</v>
          </cell>
        </row>
        <row r="8845">
          <cell r="A8845">
            <v>587</v>
          </cell>
          <cell r="B8845">
            <v>824</v>
          </cell>
          <cell r="C8845" t="str">
            <v>587#824</v>
          </cell>
          <cell r="D8845">
            <v>8097</v>
          </cell>
          <cell r="E8845">
            <v>2</v>
          </cell>
          <cell r="F8845" t="str">
            <v>E</v>
          </cell>
          <cell r="G8845" t="str">
            <v>E</v>
          </cell>
          <cell r="H8845" t="str">
            <v/>
          </cell>
          <cell r="I8845" t="str">
            <v/>
          </cell>
          <cell r="J8845" t="str">
            <v/>
          </cell>
          <cell r="K8845" t="str">
            <v>Business Jet</v>
          </cell>
          <cell r="L8845" t="str">
            <v>Dassault</v>
          </cell>
          <cell r="M8845" t="str">
            <v>Dassault Falcon 10X</v>
          </cell>
        </row>
        <row r="8846">
          <cell r="A8846">
            <v>51</v>
          </cell>
          <cell r="B8846">
            <v>824</v>
          </cell>
          <cell r="C8846" t="str">
            <v>51#824</v>
          </cell>
          <cell r="D8846">
            <v>8097</v>
          </cell>
          <cell r="E8846">
            <v>2</v>
          </cell>
          <cell r="F8846" t="str">
            <v>E</v>
          </cell>
          <cell r="G8846" t="str">
            <v>E</v>
          </cell>
          <cell r="H8846" t="str">
            <v/>
          </cell>
          <cell r="I8846" t="str">
            <v/>
          </cell>
          <cell r="J8846" t="str">
            <v/>
          </cell>
          <cell r="K8846" t="str">
            <v>Business Jet</v>
          </cell>
          <cell r="L8846" t="str">
            <v>Dassault</v>
          </cell>
          <cell r="M8846" t="str">
            <v>Dassault Falcon 6X</v>
          </cell>
        </row>
        <row r="8847">
          <cell r="A8847">
            <v>54</v>
          </cell>
          <cell r="B8847">
            <v>824</v>
          </cell>
          <cell r="C8847" t="str">
            <v>54#824</v>
          </cell>
          <cell r="D8847">
            <v>8097</v>
          </cell>
          <cell r="E8847">
            <v>2</v>
          </cell>
          <cell r="F8847" t="str">
            <v>E</v>
          </cell>
          <cell r="G8847" t="str">
            <v>E</v>
          </cell>
          <cell r="H8847" t="str">
            <v/>
          </cell>
          <cell r="I8847" t="str">
            <v/>
          </cell>
          <cell r="J8847" t="str">
            <v/>
          </cell>
          <cell r="K8847" t="str">
            <v>Business Jet</v>
          </cell>
          <cell r="L8847" t="str">
            <v>Dassault</v>
          </cell>
          <cell r="M8847" t="str">
            <v>Dassault Falcon 7X/8X</v>
          </cell>
        </row>
        <row r="8848">
          <cell r="A8848">
            <v>50</v>
          </cell>
          <cell r="B8848">
            <v>824</v>
          </cell>
          <cell r="C8848" t="str">
            <v>50#824</v>
          </cell>
          <cell r="D8848">
            <v>8097</v>
          </cell>
          <cell r="E8848">
            <v>2</v>
          </cell>
          <cell r="F8848" t="str">
            <v>E</v>
          </cell>
          <cell r="G8848" t="str">
            <v>E</v>
          </cell>
          <cell r="H8848" t="str">
            <v/>
          </cell>
          <cell r="I8848" t="str">
            <v/>
          </cell>
          <cell r="J8848" t="str">
            <v/>
          </cell>
          <cell r="K8848" t="str">
            <v>Business Jet</v>
          </cell>
          <cell r="L8848" t="str">
            <v>Dassault</v>
          </cell>
          <cell r="M8848" t="str">
            <v>Dassault Falcon 900</v>
          </cell>
        </row>
        <row r="8849">
          <cell r="A8849">
            <v>59</v>
          </cell>
          <cell r="B8849">
            <v>824</v>
          </cell>
          <cell r="C8849" t="str">
            <v>59#824</v>
          </cell>
          <cell r="D8849">
            <v>8097</v>
          </cell>
          <cell r="E8849">
            <v>2</v>
          </cell>
          <cell r="F8849" t="str">
            <v>E</v>
          </cell>
          <cell r="G8849" t="str">
            <v>E</v>
          </cell>
          <cell r="H8849" t="str">
            <v/>
          </cell>
          <cell r="I8849" t="str">
            <v/>
          </cell>
          <cell r="J8849" t="str">
            <v/>
          </cell>
          <cell r="K8849" t="str">
            <v>Business Jet</v>
          </cell>
          <cell r="L8849" t="str">
            <v>Gulfstream</v>
          </cell>
          <cell r="M8849" t="str">
            <v>Gulfstream G450</v>
          </cell>
        </row>
        <row r="8850">
          <cell r="A8850">
            <v>61</v>
          </cell>
          <cell r="B8850">
            <v>824</v>
          </cell>
          <cell r="C8850" t="str">
            <v>61#824</v>
          </cell>
          <cell r="D8850">
            <v>8097</v>
          </cell>
          <cell r="E8850">
            <v>2</v>
          </cell>
          <cell r="F8850" t="str">
            <v>E</v>
          </cell>
          <cell r="G8850" t="str">
            <v>E</v>
          </cell>
          <cell r="H8850" t="str">
            <v/>
          </cell>
          <cell r="I8850" t="str">
            <v/>
          </cell>
          <cell r="J8850" t="str">
            <v/>
          </cell>
          <cell r="K8850" t="str">
            <v>Business Jet</v>
          </cell>
          <cell r="L8850" t="str">
            <v>Gulfstream</v>
          </cell>
          <cell r="M8850" t="str">
            <v>Gulfstream G500</v>
          </cell>
        </row>
        <row r="8851">
          <cell r="A8851">
            <v>62</v>
          </cell>
          <cell r="B8851">
            <v>824</v>
          </cell>
          <cell r="C8851" t="str">
            <v>62#824</v>
          </cell>
          <cell r="D8851">
            <v>8097</v>
          </cell>
          <cell r="E8851">
            <v>2</v>
          </cell>
          <cell r="F8851" t="str">
            <v>E</v>
          </cell>
          <cell r="G8851" t="str">
            <v>E</v>
          </cell>
          <cell r="H8851" t="str">
            <v/>
          </cell>
          <cell r="I8851" t="str">
            <v/>
          </cell>
          <cell r="J8851" t="str">
            <v/>
          </cell>
          <cell r="K8851" t="str">
            <v>Business Jet</v>
          </cell>
          <cell r="L8851" t="str">
            <v>Gulfstream</v>
          </cell>
          <cell r="M8851" t="str">
            <v xml:space="preserve">Gulfstream G600 </v>
          </cell>
        </row>
        <row r="8852">
          <cell r="A8852">
            <v>60</v>
          </cell>
          <cell r="B8852">
            <v>824</v>
          </cell>
          <cell r="C8852" t="str">
            <v>60#824</v>
          </cell>
          <cell r="D8852">
            <v>8097</v>
          </cell>
          <cell r="E8852">
            <v>2</v>
          </cell>
          <cell r="F8852" t="str">
            <v>E</v>
          </cell>
          <cell r="G8852" t="str">
            <v>E</v>
          </cell>
          <cell r="H8852" t="str">
            <v/>
          </cell>
          <cell r="I8852" t="str">
            <v/>
          </cell>
          <cell r="J8852" t="str">
            <v/>
          </cell>
          <cell r="K8852" t="str">
            <v>Business Jet</v>
          </cell>
          <cell r="L8852" t="str">
            <v>Gulfstream</v>
          </cell>
          <cell r="M8852" t="str">
            <v>Gulfstream G550</v>
          </cell>
        </row>
        <row r="8853">
          <cell r="A8853">
            <v>63</v>
          </cell>
          <cell r="B8853">
            <v>824</v>
          </cell>
          <cell r="C8853" t="str">
            <v>63#824</v>
          </cell>
          <cell r="D8853">
            <v>8097</v>
          </cell>
          <cell r="E8853">
            <v>2</v>
          </cell>
          <cell r="F8853" t="str">
            <v>E</v>
          </cell>
          <cell r="G8853" t="str">
            <v>E</v>
          </cell>
          <cell r="H8853" t="str">
            <v/>
          </cell>
          <cell r="I8853" t="str">
            <v/>
          </cell>
          <cell r="J8853" t="str">
            <v/>
          </cell>
          <cell r="K8853" t="str">
            <v>Business Jet</v>
          </cell>
          <cell r="L8853" t="str">
            <v>Gulfstream</v>
          </cell>
          <cell r="M8853" t="str">
            <v>Gulfstream G650</v>
          </cell>
        </row>
        <row r="8854">
          <cell r="A8854">
            <v>598</v>
          </cell>
          <cell r="B8854">
            <v>824</v>
          </cell>
          <cell r="C8854" t="str">
            <v>598#824</v>
          </cell>
          <cell r="D8854">
            <v>8097</v>
          </cell>
          <cell r="E8854">
            <v>2</v>
          </cell>
          <cell r="F8854" t="str">
            <v>E</v>
          </cell>
          <cell r="G8854" t="str">
            <v>E</v>
          </cell>
          <cell r="H8854" t="str">
            <v/>
          </cell>
          <cell r="I8854" t="str">
            <v/>
          </cell>
          <cell r="J8854" t="str">
            <v/>
          </cell>
          <cell r="K8854" t="str">
            <v>Business Jet</v>
          </cell>
          <cell r="L8854" t="str">
            <v>Gulfstream</v>
          </cell>
          <cell r="M8854" t="str">
            <v>Gulfstream G700</v>
          </cell>
        </row>
        <row r="8855">
          <cell r="A8855">
            <v>38</v>
          </cell>
          <cell r="B8855">
            <v>824</v>
          </cell>
          <cell r="C8855" t="str">
            <v>38#824</v>
          </cell>
          <cell r="D8855">
            <v>8097</v>
          </cell>
          <cell r="E8855">
            <v>2</v>
          </cell>
          <cell r="F8855" t="str">
            <v>E</v>
          </cell>
          <cell r="G8855" t="str">
            <v>E</v>
          </cell>
          <cell r="H8855" t="str">
            <v/>
          </cell>
          <cell r="I8855" t="str">
            <v/>
          </cell>
          <cell r="J8855" t="str">
            <v/>
          </cell>
          <cell r="K8855" t="str">
            <v>Business Jet</v>
          </cell>
          <cell r="L8855" t="str">
            <v>Bombardier</v>
          </cell>
          <cell r="M8855" t="str">
            <v>Bombardier Global 7500/8000</v>
          </cell>
        </row>
        <row r="8856">
          <cell r="A8856">
            <v>36</v>
          </cell>
          <cell r="B8856">
            <v>824</v>
          </cell>
          <cell r="C8856" t="str">
            <v>36#824</v>
          </cell>
          <cell r="D8856">
            <v>8097</v>
          </cell>
          <cell r="E8856">
            <v>2</v>
          </cell>
          <cell r="F8856" t="str">
            <v>E</v>
          </cell>
          <cell r="G8856" t="str">
            <v>E</v>
          </cell>
          <cell r="H8856">
            <v>8000</v>
          </cell>
          <cell r="I8856">
            <v>1.2125E-2</v>
          </cell>
          <cell r="J8856" t="str">
            <v/>
          </cell>
          <cell r="K8856" t="str">
            <v>Business Jet</v>
          </cell>
          <cell r="L8856" t="str">
            <v>Bombardier</v>
          </cell>
          <cell r="M8856" t="str">
            <v>Bombardier Global 5000</v>
          </cell>
        </row>
        <row r="8857">
          <cell r="A8857">
            <v>37</v>
          </cell>
          <cell r="B8857">
            <v>824</v>
          </cell>
          <cell r="C8857" t="str">
            <v>37#824</v>
          </cell>
          <cell r="D8857">
            <v>8097</v>
          </cell>
          <cell r="E8857">
            <v>2</v>
          </cell>
          <cell r="F8857" t="str">
            <v>E</v>
          </cell>
          <cell r="G8857" t="str">
            <v>E</v>
          </cell>
          <cell r="H8857" t="str">
            <v/>
          </cell>
          <cell r="I8857" t="str">
            <v/>
          </cell>
          <cell r="J8857" t="str">
            <v/>
          </cell>
          <cell r="K8857" t="str">
            <v>Business Jet</v>
          </cell>
          <cell r="L8857" t="str">
            <v>Bombardier</v>
          </cell>
          <cell r="M8857" t="str">
            <v>Bombardier Global 6000</v>
          </cell>
        </row>
        <row r="8858">
          <cell r="A8858">
            <v>577</v>
          </cell>
          <cell r="B8858">
            <v>824</v>
          </cell>
          <cell r="C8858" t="str">
            <v>577#824</v>
          </cell>
          <cell r="D8858">
            <v>8097</v>
          </cell>
          <cell r="E8858">
            <v>2</v>
          </cell>
          <cell r="F8858" t="str">
            <v>E</v>
          </cell>
          <cell r="G8858" t="str">
            <v>E</v>
          </cell>
          <cell r="H8858" t="str">
            <v/>
          </cell>
          <cell r="I8858" t="str">
            <v/>
          </cell>
          <cell r="J8858" t="str">
            <v/>
          </cell>
          <cell r="K8858" t="str">
            <v>Business Jet</v>
          </cell>
          <cell r="L8858" t="str">
            <v>Bombardier</v>
          </cell>
          <cell r="M8858" t="str">
            <v>Bombardier Global 6500</v>
          </cell>
        </row>
        <row r="8859">
          <cell r="A8859">
            <v>74</v>
          </cell>
          <cell r="B8859">
            <v>824</v>
          </cell>
          <cell r="C8859" t="str">
            <v>74#824</v>
          </cell>
          <cell r="D8859">
            <v>8097</v>
          </cell>
          <cell r="E8859">
            <v>2</v>
          </cell>
          <cell r="F8859" t="str">
            <v>E</v>
          </cell>
          <cell r="G8859" t="str">
            <v>E</v>
          </cell>
          <cell r="H8859" t="str">
            <v/>
          </cell>
          <cell r="I8859" t="str">
            <v/>
          </cell>
          <cell r="J8859" t="str">
            <v/>
          </cell>
          <cell r="K8859" t="str">
            <v>Business Jet</v>
          </cell>
          <cell r="L8859" t="str">
            <v>Embraer</v>
          </cell>
          <cell r="M8859" t="str">
            <v>Embraer Legacy 600/650</v>
          </cell>
        </row>
        <row r="8860">
          <cell r="A8860">
            <v>652</v>
          </cell>
          <cell r="B8860">
            <v>824</v>
          </cell>
          <cell r="C8860" t="str">
            <v>652#824</v>
          </cell>
          <cell r="D8860">
            <v>8097</v>
          </cell>
          <cell r="E8860">
            <v>2</v>
          </cell>
          <cell r="F8860" t="str">
            <v>E</v>
          </cell>
          <cell r="G8860" t="str">
            <v>E</v>
          </cell>
          <cell r="H8860" t="str">
            <v/>
          </cell>
          <cell r="I8860" t="str">
            <v/>
          </cell>
          <cell r="J8860" t="str">
            <v/>
          </cell>
          <cell r="K8860" t="str">
            <v>Business Jet</v>
          </cell>
          <cell r="L8860" t="str">
            <v>Embraer</v>
          </cell>
          <cell r="M8860" t="str">
            <v>Embraer legacy 700</v>
          </cell>
        </row>
        <row r="8861">
          <cell r="A8861">
            <v>73</v>
          </cell>
          <cell r="B8861">
            <v>824</v>
          </cell>
          <cell r="C8861" t="str">
            <v>73#824</v>
          </cell>
          <cell r="D8861">
            <v>8097</v>
          </cell>
          <cell r="E8861">
            <v>2</v>
          </cell>
          <cell r="F8861" t="str">
            <v>E</v>
          </cell>
          <cell r="G8861" t="str">
            <v>E</v>
          </cell>
          <cell r="H8861" t="str">
            <v/>
          </cell>
          <cell r="I8861" t="str">
            <v/>
          </cell>
          <cell r="J8861" t="str">
            <v/>
          </cell>
          <cell r="K8861" t="str">
            <v>Business Jet</v>
          </cell>
          <cell r="L8861" t="str">
            <v>Embraer</v>
          </cell>
          <cell r="M8861" t="str">
            <v>Embraer Lineage 1000</v>
          </cell>
        </row>
        <row r="8862">
          <cell r="A8862">
            <v>651</v>
          </cell>
          <cell r="B8862">
            <v>824</v>
          </cell>
          <cell r="C8862" t="str">
            <v>651#824</v>
          </cell>
          <cell r="D8862">
            <v>8502</v>
          </cell>
          <cell r="E8862">
            <v>2</v>
          </cell>
          <cell r="F8862" t="str">
            <v>F</v>
          </cell>
          <cell r="G8862" t="str">
            <v>F (105% E) [$8,097]</v>
          </cell>
          <cell r="H8862" t="str">
            <v/>
          </cell>
          <cell r="I8862" t="str">
            <v/>
          </cell>
          <cell r="J8862" t="str">
            <v/>
          </cell>
          <cell r="K8862" t="str">
            <v>Business Jet</v>
          </cell>
          <cell r="L8862" t="str">
            <v>Gulfstream</v>
          </cell>
          <cell r="M8862" t="str">
            <v>Gulfstream G400</v>
          </cell>
        </row>
        <row r="8863">
          <cell r="A8863">
            <v>670</v>
          </cell>
          <cell r="B8863">
            <v>824</v>
          </cell>
          <cell r="C8863" t="str">
            <v>670#824</v>
          </cell>
          <cell r="D8863">
            <v>8502</v>
          </cell>
          <cell r="E8863">
            <v>2</v>
          </cell>
          <cell r="F8863" t="str">
            <v>F</v>
          </cell>
          <cell r="G8863" t="str">
            <v>F (105% E) [$8,097]</v>
          </cell>
          <cell r="H8863" t="str">
            <v/>
          </cell>
          <cell r="I8863" t="str">
            <v/>
          </cell>
          <cell r="J8863" t="str">
            <v/>
          </cell>
          <cell r="K8863" t="str">
            <v>Business Jet</v>
          </cell>
          <cell r="L8863" t="str">
            <v>Gulfstream</v>
          </cell>
          <cell r="M8863" t="str">
            <v>Gulfstream G800</v>
          </cell>
        </row>
        <row r="8864">
          <cell r="A8864">
            <v>550</v>
          </cell>
          <cell r="B8864">
            <v>825</v>
          </cell>
          <cell r="C8864" t="str">
            <v>550#825</v>
          </cell>
          <cell r="D8864">
            <v>5902</v>
          </cell>
          <cell r="E8864">
            <v>1</v>
          </cell>
          <cell r="F8864" t="str">
            <v>A</v>
          </cell>
          <cell r="G8864" t="str">
            <v>A</v>
          </cell>
          <cell r="H8864" t="str">
            <v/>
          </cell>
          <cell r="I8864" t="str">
            <v/>
          </cell>
          <cell r="J8864" t="str">
            <v/>
          </cell>
          <cell r="K8864" t="str">
            <v>Business Jet</v>
          </cell>
          <cell r="L8864" t="str">
            <v>Cirrus</v>
          </cell>
          <cell r="M8864" t="str">
            <v>Cirrus Vision Jet SF50</v>
          </cell>
        </row>
        <row r="8865">
          <cell r="A8865">
            <v>41</v>
          </cell>
          <cell r="B8865">
            <v>825</v>
          </cell>
          <cell r="C8865" t="str">
            <v>41#825</v>
          </cell>
          <cell r="D8865">
            <v>5902</v>
          </cell>
          <cell r="E8865">
            <v>1</v>
          </cell>
          <cell r="F8865" t="str">
            <v>A</v>
          </cell>
          <cell r="G8865" t="str">
            <v>A</v>
          </cell>
          <cell r="H8865" t="str">
            <v/>
          </cell>
          <cell r="I8865" t="str">
            <v/>
          </cell>
          <cell r="J8865" t="str">
            <v/>
          </cell>
          <cell r="K8865" t="str">
            <v>Business Jet</v>
          </cell>
          <cell r="L8865" t="str">
            <v>Cessna</v>
          </cell>
          <cell r="M8865" t="str">
            <v>Cessna Citation M2</v>
          </cell>
        </row>
        <row r="8866">
          <cell r="A8866">
            <v>44</v>
          </cell>
          <cell r="B8866">
            <v>825</v>
          </cell>
          <cell r="C8866" t="str">
            <v>44#825</v>
          </cell>
          <cell r="D8866">
            <v>5902</v>
          </cell>
          <cell r="E8866">
            <v>1</v>
          </cell>
          <cell r="F8866" t="str">
            <v>A</v>
          </cell>
          <cell r="G8866" t="str">
            <v>A</v>
          </cell>
          <cell r="H8866" t="str">
            <v/>
          </cell>
          <cell r="I8866" t="str">
            <v/>
          </cell>
          <cell r="J8866" t="str">
            <v/>
          </cell>
          <cell r="K8866" t="str">
            <v>Business Jet</v>
          </cell>
          <cell r="L8866" t="str">
            <v>Cessna</v>
          </cell>
          <cell r="M8866" t="str">
            <v>Cessna Citation Mustang</v>
          </cell>
        </row>
        <row r="8867">
          <cell r="A8867">
            <v>70</v>
          </cell>
          <cell r="B8867">
            <v>825</v>
          </cell>
          <cell r="C8867" t="str">
            <v>70#825</v>
          </cell>
          <cell r="D8867">
            <v>5902</v>
          </cell>
          <cell r="E8867">
            <v>1</v>
          </cell>
          <cell r="F8867" t="str">
            <v>A</v>
          </cell>
          <cell r="G8867" t="str">
            <v>A</v>
          </cell>
          <cell r="H8867" t="str">
            <v/>
          </cell>
          <cell r="I8867" t="str">
            <v/>
          </cell>
          <cell r="J8867" t="str">
            <v/>
          </cell>
          <cell r="K8867" t="str">
            <v>Business Jet</v>
          </cell>
          <cell r="L8867" t="str">
            <v>Eclipse</v>
          </cell>
          <cell r="M8867" t="str">
            <v>Eclipse 550</v>
          </cell>
        </row>
        <row r="8868">
          <cell r="A8868">
            <v>590</v>
          </cell>
          <cell r="B8868">
            <v>825</v>
          </cell>
          <cell r="C8868" t="str">
            <v>590#825</v>
          </cell>
          <cell r="D8868">
            <v>5902</v>
          </cell>
          <cell r="E8868">
            <v>1</v>
          </cell>
          <cell r="F8868" t="str">
            <v>A</v>
          </cell>
          <cell r="G8868" t="str">
            <v>A</v>
          </cell>
          <cell r="H8868" t="str">
            <v/>
          </cell>
          <cell r="I8868" t="str">
            <v/>
          </cell>
          <cell r="J8868" t="str">
            <v/>
          </cell>
          <cell r="K8868" t="str">
            <v>Business Jet</v>
          </cell>
          <cell r="L8868" t="str">
            <v>Honda</v>
          </cell>
          <cell r="M8868" t="str">
            <v>Honda HA-2600 HondaJet</v>
          </cell>
        </row>
        <row r="8869">
          <cell r="A8869">
            <v>66</v>
          </cell>
          <cell r="B8869">
            <v>825</v>
          </cell>
          <cell r="C8869" t="str">
            <v>66#825</v>
          </cell>
          <cell r="D8869">
            <v>5902</v>
          </cell>
          <cell r="E8869">
            <v>1</v>
          </cell>
          <cell r="F8869" t="str">
            <v>A</v>
          </cell>
          <cell r="G8869" t="str">
            <v>A</v>
          </cell>
          <cell r="H8869" t="str">
            <v/>
          </cell>
          <cell r="I8869" t="str">
            <v/>
          </cell>
          <cell r="J8869" t="str">
            <v/>
          </cell>
          <cell r="K8869" t="str">
            <v>Business Jet</v>
          </cell>
          <cell r="L8869" t="str">
            <v>Honda</v>
          </cell>
          <cell r="M8869" t="str">
            <v>Honda HA-420 HondaJet</v>
          </cell>
        </row>
        <row r="8870">
          <cell r="A8870">
            <v>180</v>
          </cell>
          <cell r="B8870">
            <v>825</v>
          </cell>
          <cell r="C8870" t="str">
            <v>180#825</v>
          </cell>
          <cell r="D8870">
            <v>5902</v>
          </cell>
          <cell r="E8870">
            <v>1</v>
          </cell>
          <cell r="F8870" t="str">
            <v>A</v>
          </cell>
          <cell r="G8870" t="str">
            <v>A</v>
          </cell>
          <cell r="H8870" t="str">
            <v/>
          </cell>
          <cell r="I8870" t="str">
            <v/>
          </cell>
          <cell r="J8870" t="str">
            <v/>
          </cell>
          <cell r="K8870" t="str">
            <v>Business Jet</v>
          </cell>
          <cell r="L8870" t="str">
            <v>Nextant Aerospace</v>
          </cell>
          <cell r="M8870" t="str">
            <v>Nextant Aerospace - Nextant 400XT Aircraft</v>
          </cell>
        </row>
        <row r="8871">
          <cell r="A8871">
            <v>55</v>
          </cell>
          <cell r="B8871">
            <v>825</v>
          </cell>
          <cell r="C8871" t="str">
            <v>55#825</v>
          </cell>
          <cell r="D8871">
            <v>5902</v>
          </cell>
          <cell r="E8871">
            <v>1</v>
          </cell>
          <cell r="F8871" t="str">
            <v>A</v>
          </cell>
          <cell r="G8871" t="str">
            <v>A</v>
          </cell>
          <cell r="H8871" t="str">
            <v/>
          </cell>
          <cell r="I8871" t="str">
            <v/>
          </cell>
          <cell r="J8871" t="str">
            <v/>
          </cell>
          <cell r="K8871" t="str">
            <v>Business Jet</v>
          </cell>
          <cell r="L8871" t="str">
            <v>Embraer</v>
          </cell>
          <cell r="M8871" t="str">
            <v>Embraer Phenom 100</v>
          </cell>
        </row>
        <row r="8872">
          <cell r="A8872">
            <v>30</v>
          </cell>
          <cell r="B8872">
            <v>825</v>
          </cell>
          <cell r="C8872" t="str">
            <v>30#825</v>
          </cell>
          <cell r="D8872">
            <v>11475</v>
          </cell>
          <cell r="E8872">
            <v>1</v>
          </cell>
          <cell r="F8872" t="str">
            <v>B</v>
          </cell>
          <cell r="G8872" t="str">
            <v>B</v>
          </cell>
          <cell r="H8872" t="str">
            <v/>
          </cell>
          <cell r="I8872" t="str">
            <v/>
          </cell>
          <cell r="J8872" t="str">
            <v/>
          </cell>
          <cell r="K8872" t="str">
            <v>Business Jet</v>
          </cell>
          <cell r="L8872" t="str">
            <v>Hawker</v>
          </cell>
          <cell r="M8872" t="str">
            <v>Hawker 400</v>
          </cell>
        </row>
        <row r="8873">
          <cell r="A8873">
            <v>56</v>
          </cell>
          <cell r="B8873">
            <v>825</v>
          </cell>
          <cell r="C8873" t="str">
            <v>56#825</v>
          </cell>
          <cell r="D8873">
            <v>11475</v>
          </cell>
          <cell r="E8873">
            <v>1</v>
          </cell>
          <cell r="F8873" t="str">
            <v>B</v>
          </cell>
          <cell r="G8873" t="str">
            <v>B</v>
          </cell>
          <cell r="H8873" t="str">
            <v/>
          </cell>
          <cell r="I8873" t="str">
            <v/>
          </cell>
          <cell r="J8873" t="str">
            <v/>
          </cell>
          <cell r="K8873" t="str">
            <v>Business Jet</v>
          </cell>
          <cell r="L8873" t="str">
            <v>Embraer</v>
          </cell>
          <cell r="M8873" t="str">
            <v>Embraer Phenom 300</v>
          </cell>
        </row>
        <row r="8874">
          <cell r="A8874">
            <v>641</v>
          </cell>
          <cell r="B8874">
            <v>825</v>
          </cell>
          <cell r="C8874" t="str">
            <v>641#825</v>
          </cell>
          <cell r="D8874">
            <v>11475</v>
          </cell>
          <cell r="E8874">
            <v>1</v>
          </cell>
          <cell r="F8874" t="str">
            <v>B</v>
          </cell>
          <cell r="G8874" t="str">
            <v>B</v>
          </cell>
          <cell r="H8874" t="str">
            <v/>
          </cell>
          <cell r="I8874" t="str">
            <v/>
          </cell>
          <cell r="J8874" t="str">
            <v/>
          </cell>
          <cell r="K8874" t="str">
            <v>Business Jet</v>
          </cell>
          <cell r="L8874" t="str">
            <v>Embraer</v>
          </cell>
          <cell r="M8874" t="str">
            <v>Embraer Phenom 300X</v>
          </cell>
        </row>
        <row r="8875">
          <cell r="A8875">
            <v>42</v>
          </cell>
          <cell r="B8875">
            <v>825</v>
          </cell>
          <cell r="C8875" t="str">
            <v>42#825</v>
          </cell>
          <cell r="D8875">
            <v>11475</v>
          </cell>
          <cell r="E8875">
            <v>1</v>
          </cell>
          <cell r="F8875" t="str">
            <v>B</v>
          </cell>
          <cell r="G8875" t="str">
            <v>B</v>
          </cell>
          <cell r="H8875" t="str">
            <v/>
          </cell>
          <cell r="I8875" t="str">
            <v/>
          </cell>
          <cell r="J8875" t="str">
            <v/>
          </cell>
          <cell r="K8875" t="str">
            <v>Business Jet</v>
          </cell>
          <cell r="L8875" t="str">
            <v>Cessna</v>
          </cell>
          <cell r="M8875" t="str">
            <v>Cessna Citation CJ3</v>
          </cell>
        </row>
        <row r="8876">
          <cell r="A8876">
            <v>43</v>
          </cell>
          <cell r="B8876">
            <v>825</v>
          </cell>
          <cell r="C8876" t="str">
            <v>43#825</v>
          </cell>
          <cell r="D8876">
            <v>11475</v>
          </cell>
          <cell r="E8876">
            <v>1</v>
          </cell>
          <cell r="F8876" t="str">
            <v>B</v>
          </cell>
          <cell r="G8876" t="str">
            <v>B</v>
          </cell>
          <cell r="H8876" t="str">
            <v/>
          </cell>
          <cell r="I8876" t="str">
            <v/>
          </cell>
          <cell r="J8876" t="str">
            <v/>
          </cell>
          <cell r="K8876" t="str">
            <v>Business Jet</v>
          </cell>
          <cell r="L8876" t="str">
            <v>Cessna</v>
          </cell>
          <cell r="M8876" t="str">
            <v>Cessna Citation CJ4</v>
          </cell>
        </row>
        <row r="8877">
          <cell r="A8877">
            <v>39</v>
          </cell>
          <cell r="B8877">
            <v>825</v>
          </cell>
          <cell r="C8877" t="str">
            <v>39#825</v>
          </cell>
          <cell r="D8877">
            <v>11475</v>
          </cell>
          <cell r="E8877">
            <v>1</v>
          </cell>
          <cell r="F8877" t="str">
            <v>B</v>
          </cell>
          <cell r="G8877" t="str">
            <v>B</v>
          </cell>
          <cell r="H8877" t="str">
            <v/>
          </cell>
          <cell r="I8877" t="str">
            <v/>
          </cell>
          <cell r="J8877" t="str">
            <v/>
          </cell>
          <cell r="K8877" t="str">
            <v>Business Jet</v>
          </cell>
          <cell r="L8877" t="str">
            <v>Cessna</v>
          </cell>
          <cell r="M8877" t="str">
            <v>Cessna Citation Encore</v>
          </cell>
        </row>
        <row r="8878">
          <cell r="A8878">
            <v>34</v>
          </cell>
          <cell r="B8878">
            <v>825</v>
          </cell>
          <cell r="C8878" t="str">
            <v>34#825</v>
          </cell>
          <cell r="D8878">
            <v>17929</v>
          </cell>
          <cell r="E8878">
            <v>1</v>
          </cell>
          <cell r="F8878" t="str">
            <v>C</v>
          </cell>
          <cell r="G8878" t="str">
            <v>C</v>
          </cell>
          <cell r="H8878" t="str">
            <v/>
          </cell>
          <cell r="I8878" t="str">
            <v/>
          </cell>
          <cell r="J8878" t="str">
            <v/>
          </cell>
          <cell r="K8878" t="str">
            <v>Business Jet</v>
          </cell>
          <cell r="L8878" t="str">
            <v>Bombardier</v>
          </cell>
          <cell r="M8878" t="str">
            <v>Bombardier Challenger 300/350</v>
          </cell>
        </row>
        <row r="8879">
          <cell r="A8879">
            <v>649</v>
          </cell>
          <cell r="B8879">
            <v>825</v>
          </cell>
          <cell r="C8879" t="str">
            <v>649#825</v>
          </cell>
          <cell r="D8879">
            <v>17929</v>
          </cell>
          <cell r="E8879">
            <v>1</v>
          </cell>
          <cell r="F8879" t="str">
            <v>C</v>
          </cell>
          <cell r="G8879" t="str">
            <v>C</v>
          </cell>
          <cell r="H8879" t="str">
            <v/>
          </cell>
          <cell r="I8879" t="str">
            <v/>
          </cell>
          <cell r="J8879" t="str">
            <v/>
          </cell>
          <cell r="K8879" t="str">
            <v>Business Jet</v>
          </cell>
          <cell r="L8879" t="str">
            <v>Bombardier</v>
          </cell>
          <cell r="M8879" t="str">
            <v>Bombardier Challenger 3500</v>
          </cell>
        </row>
        <row r="8880">
          <cell r="A8880">
            <v>46</v>
          </cell>
          <cell r="B8880">
            <v>825</v>
          </cell>
          <cell r="C8880" t="str">
            <v>46#825</v>
          </cell>
          <cell r="D8880">
            <v>17929</v>
          </cell>
          <cell r="E8880">
            <v>1</v>
          </cell>
          <cell r="F8880" t="str">
            <v>C</v>
          </cell>
          <cell r="G8880" t="str">
            <v>C</v>
          </cell>
          <cell r="H8880" t="str">
            <v/>
          </cell>
          <cell r="I8880" t="str">
            <v/>
          </cell>
          <cell r="J8880" t="str">
            <v/>
          </cell>
          <cell r="K8880" t="str">
            <v>Business Jet</v>
          </cell>
          <cell r="L8880" t="str">
            <v>Cessna</v>
          </cell>
          <cell r="M8880" t="str">
            <v>Cessna Citation Latitude</v>
          </cell>
        </row>
        <row r="8881">
          <cell r="A8881">
            <v>45</v>
          </cell>
          <cell r="B8881">
            <v>825</v>
          </cell>
          <cell r="C8881" t="str">
            <v>45#825</v>
          </cell>
          <cell r="D8881">
            <v>17929</v>
          </cell>
          <cell r="E8881">
            <v>1</v>
          </cell>
          <cell r="F8881" t="str">
            <v>C</v>
          </cell>
          <cell r="G8881" t="str">
            <v>C</v>
          </cell>
          <cell r="H8881" t="str">
            <v/>
          </cell>
          <cell r="I8881" t="str">
            <v/>
          </cell>
          <cell r="J8881" t="str">
            <v/>
          </cell>
          <cell r="K8881" t="str">
            <v>Business Jet</v>
          </cell>
          <cell r="L8881" t="str">
            <v>Cessna</v>
          </cell>
          <cell r="M8881" t="str">
            <v>Cessna Citation Sovereign</v>
          </cell>
        </row>
        <row r="8882">
          <cell r="A8882">
            <v>49</v>
          </cell>
          <cell r="B8882">
            <v>825</v>
          </cell>
          <cell r="C8882" t="str">
            <v>49#825</v>
          </cell>
          <cell r="D8882">
            <v>17929</v>
          </cell>
          <cell r="E8882">
            <v>1</v>
          </cell>
          <cell r="F8882" t="str">
            <v>C</v>
          </cell>
          <cell r="G8882" t="str">
            <v>C</v>
          </cell>
          <cell r="H8882" t="str">
            <v/>
          </cell>
          <cell r="I8882" t="str">
            <v/>
          </cell>
          <cell r="J8882" t="str">
            <v/>
          </cell>
          <cell r="K8882" t="str">
            <v>Business Jet</v>
          </cell>
          <cell r="L8882" t="str">
            <v>Cessna</v>
          </cell>
          <cell r="M8882" t="str">
            <v>Cessna Citation X</v>
          </cell>
        </row>
        <row r="8883">
          <cell r="A8883">
            <v>40</v>
          </cell>
          <cell r="B8883">
            <v>825</v>
          </cell>
          <cell r="C8883" t="str">
            <v>40#825</v>
          </cell>
          <cell r="D8883">
            <v>17929</v>
          </cell>
          <cell r="E8883">
            <v>1</v>
          </cell>
          <cell r="F8883" t="str">
            <v>C</v>
          </cell>
          <cell r="G8883" t="str">
            <v>C</v>
          </cell>
          <cell r="H8883" t="str">
            <v/>
          </cell>
          <cell r="I8883" t="str">
            <v/>
          </cell>
          <cell r="J8883" t="str">
            <v/>
          </cell>
          <cell r="K8883" t="str">
            <v>Business Jet</v>
          </cell>
          <cell r="L8883" t="str">
            <v>Cessna</v>
          </cell>
          <cell r="M8883" t="str">
            <v>Cessna Citation XLS</v>
          </cell>
        </row>
        <row r="8884">
          <cell r="A8884">
            <v>53</v>
          </cell>
          <cell r="B8884">
            <v>825</v>
          </cell>
          <cell r="C8884" t="str">
            <v>53#825</v>
          </cell>
          <cell r="D8884">
            <v>17929</v>
          </cell>
          <cell r="E8884">
            <v>1</v>
          </cell>
          <cell r="F8884" t="str">
            <v>C</v>
          </cell>
          <cell r="G8884" t="str">
            <v>C</v>
          </cell>
          <cell r="H8884" t="str">
            <v/>
          </cell>
          <cell r="I8884" t="str">
            <v/>
          </cell>
          <cell r="J8884" t="str">
            <v/>
          </cell>
          <cell r="K8884" t="str">
            <v>Business Jet</v>
          </cell>
          <cell r="L8884" t="str">
            <v>Dassault</v>
          </cell>
          <cell r="M8884" t="str">
            <v>Dassault Falcon 2000</v>
          </cell>
        </row>
        <row r="8885">
          <cell r="A8885">
            <v>640</v>
          </cell>
          <cell r="B8885">
            <v>825</v>
          </cell>
          <cell r="C8885" t="str">
            <v>640#825</v>
          </cell>
          <cell r="D8885">
            <v>17929</v>
          </cell>
          <cell r="E8885">
            <v>1</v>
          </cell>
          <cell r="F8885" t="str">
            <v>C</v>
          </cell>
          <cell r="G8885" t="str">
            <v>C</v>
          </cell>
          <cell r="H8885" t="str">
            <v/>
          </cell>
          <cell r="I8885" t="str">
            <v/>
          </cell>
          <cell r="J8885" t="str">
            <v/>
          </cell>
          <cell r="K8885" t="str">
            <v>Business Jet</v>
          </cell>
          <cell r="L8885" t="str">
            <v>Dassault</v>
          </cell>
          <cell r="M8885" t="str">
            <v>Dassault Falcon 2X</v>
          </cell>
        </row>
        <row r="8886">
          <cell r="A8886">
            <v>64</v>
          </cell>
          <cell r="B8886">
            <v>825</v>
          </cell>
          <cell r="C8886" t="str">
            <v>64#825</v>
          </cell>
          <cell r="D8886">
            <v>17929</v>
          </cell>
          <cell r="E8886">
            <v>1</v>
          </cell>
          <cell r="F8886" t="str">
            <v>C</v>
          </cell>
          <cell r="G8886" t="str">
            <v>C</v>
          </cell>
          <cell r="H8886" t="str">
            <v/>
          </cell>
          <cell r="I8886" t="str">
            <v/>
          </cell>
          <cell r="J8886" t="str">
            <v/>
          </cell>
          <cell r="K8886" t="str">
            <v>Business Jet</v>
          </cell>
          <cell r="L8886" t="str">
            <v>Gulfstream</v>
          </cell>
          <cell r="M8886" t="str">
            <v>Gulfstream G100</v>
          </cell>
        </row>
        <row r="8887">
          <cell r="A8887">
            <v>454</v>
          </cell>
          <cell r="B8887">
            <v>825</v>
          </cell>
          <cell r="C8887" t="str">
            <v>454#825</v>
          </cell>
          <cell r="D8887">
            <v>17929</v>
          </cell>
          <cell r="E8887">
            <v>1</v>
          </cell>
          <cell r="F8887" t="str">
            <v>C</v>
          </cell>
          <cell r="G8887" t="str">
            <v>C</v>
          </cell>
          <cell r="H8887" t="str">
            <v/>
          </cell>
          <cell r="I8887" t="str">
            <v/>
          </cell>
          <cell r="J8887" t="str">
            <v/>
          </cell>
          <cell r="K8887" t="str">
            <v>Business Jet</v>
          </cell>
          <cell r="L8887" t="str">
            <v>Gulfstream</v>
          </cell>
          <cell r="M8887" t="str">
            <v>Gulfstream G280</v>
          </cell>
        </row>
        <row r="8888">
          <cell r="A8888">
            <v>33</v>
          </cell>
          <cell r="B8888">
            <v>825</v>
          </cell>
          <cell r="C8888" t="str">
            <v>33#825</v>
          </cell>
          <cell r="D8888">
            <v>17929</v>
          </cell>
          <cell r="E8888">
            <v>1</v>
          </cell>
          <cell r="F8888" t="str">
            <v>C</v>
          </cell>
          <cell r="G8888" t="str">
            <v>C</v>
          </cell>
          <cell r="H8888" t="str">
            <v/>
          </cell>
          <cell r="I8888" t="str">
            <v/>
          </cell>
          <cell r="J8888" t="str">
            <v/>
          </cell>
          <cell r="K8888" t="str">
            <v>Business Jet</v>
          </cell>
          <cell r="L8888" t="str">
            <v>Hawker</v>
          </cell>
          <cell r="M8888" t="str">
            <v>Hawker 4000</v>
          </cell>
        </row>
        <row r="8889">
          <cell r="A8889">
            <v>32</v>
          </cell>
          <cell r="B8889">
            <v>825</v>
          </cell>
          <cell r="C8889" t="str">
            <v>32#825</v>
          </cell>
          <cell r="D8889">
            <v>17929</v>
          </cell>
          <cell r="E8889">
            <v>1</v>
          </cell>
          <cell r="F8889" t="str">
            <v>C</v>
          </cell>
          <cell r="G8889" t="str">
            <v>C</v>
          </cell>
          <cell r="H8889" t="str">
            <v/>
          </cell>
          <cell r="I8889" t="str">
            <v/>
          </cell>
          <cell r="J8889" t="str">
            <v/>
          </cell>
          <cell r="K8889" t="str">
            <v>Business Jet</v>
          </cell>
          <cell r="L8889" t="str">
            <v>Hawker</v>
          </cell>
          <cell r="M8889" t="str">
            <v>Hawker 750/850/900</v>
          </cell>
        </row>
        <row r="8890">
          <cell r="A8890">
            <v>68</v>
          </cell>
          <cell r="B8890">
            <v>825</v>
          </cell>
          <cell r="C8890" t="str">
            <v>68#825</v>
          </cell>
          <cell r="D8890">
            <v>17929</v>
          </cell>
          <cell r="E8890">
            <v>1</v>
          </cell>
          <cell r="F8890" t="str">
            <v>C</v>
          </cell>
          <cell r="G8890" t="str">
            <v>C</v>
          </cell>
          <cell r="H8890" t="str">
            <v/>
          </cell>
          <cell r="I8890" t="str">
            <v/>
          </cell>
          <cell r="J8890" t="str">
            <v/>
          </cell>
          <cell r="K8890" t="str">
            <v>Business Jet</v>
          </cell>
          <cell r="L8890" t="str">
            <v>Learjet</v>
          </cell>
          <cell r="M8890" t="str">
            <v>Learjet 60</v>
          </cell>
        </row>
        <row r="8891">
          <cell r="A8891">
            <v>67</v>
          </cell>
          <cell r="B8891">
            <v>825</v>
          </cell>
          <cell r="C8891" t="str">
            <v>67#825</v>
          </cell>
          <cell r="D8891">
            <v>17929</v>
          </cell>
          <cell r="E8891">
            <v>1</v>
          </cell>
          <cell r="F8891" t="str">
            <v>C</v>
          </cell>
          <cell r="G8891" t="str">
            <v>C</v>
          </cell>
          <cell r="H8891" t="str">
            <v/>
          </cell>
          <cell r="I8891" t="str">
            <v/>
          </cell>
          <cell r="J8891" t="str">
            <v/>
          </cell>
          <cell r="K8891" t="str">
            <v>Business Jet</v>
          </cell>
          <cell r="L8891" t="str">
            <v>Learjet</v>
          </cell>
          <cell r="M8891" t="str">
            <v>Learjet 70/75</v>
          </cell>
        </row>
        <row r="8892">
          <cell r="A8892">
            <v>57</v>
          </cell>
          <cell r="B8892">
            <v>825</v>
          </cell>
          <cell r="C8892" t="str">
            <v>57#825</v>
          </cell>
          <cell r="D8892">
            <v>17929</v>
          </cell>
          <cell r="E8892">
            <v>1</v>
          </cell>
          <cell r="F8892" t="str">
            <v>C</v>
          </cell>
          <cell r="G8892" t="str">
            <v>C</v>
          </cell>
          <cell r="H8892" t="str">
            <v/>
          </cell>
          <cell r="I8892" t="str">
            <v/>
          </cell>
          <cell r="J8892" t="str">
            <v/>
          </cell>
          <cell r="K8892" t="str">
            <v>Business Jet</v>
          </cell>
          <cell r="L8892" t="str">
            <v>Embraer</v>
          </cell>
          <cell r="M8892" t="str">
            <v>Legacy 450/Praetor 500</v>
          </cell>
        </row>
        <row r="8893">
          <cell r="A8893">
            <v>58</v>
          </cell>
          <cell r="B8893">
            <v>825</v>
          </cell>
          <cell r="C8893" t="str">
            <v>58#825</v>
          </cell>
          <cell r="D8893">
            <v>17929</v>
          </cell>
          <cell r="E8893">
            <v>1</v>
          </cell>
          <cell r="F8893" t="str">
            <v>C</v>
          </cell>
          <cell r="G8893" t="str">
            <v>C</v>
          </cell>
          <cell r="H8893" t="str">
            <v/>
          </cell>
          <cell r="I8893" t="str">
            <v/>
          </cell>
          <cell r="J8893" t="str">
            <v/>
          </cell>
          <cell r="K8893" t="str">
            <v>Business Jet</v>
          </cell>
          <cell r="L8893" t="str">
            <v>Embraer</v>
          </cell>
          <cell r="M8893" t="str">
            <v>Legacy 500/Praetor 600</v>
          </cell>
        </row>
        <row r="8894">
          <cell r="A8894">
            <v>71</v>
          </cell>
          <cell r="B8894">
            <v>825</v>
          </cell>
          <cell r="C8894" t="str">
            <v>71#825</v>
          </cell>
          <cell r="D8894">
            <v>17929</v>
          </cell>
          <cell r="E8894">
            <v>1</v>
          </cell>
          <cell r="F8894" t="str">
            <v>C</v>
          </cell>
          <cell r="G8894" t="str">
            <v>C</v>
          </cell>
          <cell r="H8894" t="str">
            <v/>
          </cell>
          <cell r="I8894" t="str">
            <v/>
          </cell>
          <cell r="J8894" t="str">
            <v/>
          </cell>
          <cell r="K8894" t="str">
            <v>Business Jet</v>
          </cell>
          <cell r="L8894" t="str">
            <v>Pilatus</v>
          </cell>
          <cell r="M8894" t="str">
            <v>Pilatus PC-24</v>
          </cell>
        </row>
        <row r="8895">
          <cell r="A8895">
            <v>642</v>
          </cell>
          <cell r="B8895">
            <v>825</v>
          </cell>
          <cell r="C8895" t="str">
            <v>642#825</v>
          </cell>
          <cell r="D8895">
            <v>18825</v>
          </cell>
          <cell r="E8895">
            <v>1</v>
          </cell>
          <cell r="F8895" t="str">
            <v>D</v>
          </cell>
          <cell r="G8895" t="str">
            <v>D (105% C) [$17,929]</v>
          </cell>
          <cell r="H8895" t="str">
            <v/>
          </cell>
          <cell r="I8895" t="str">
            <v/>
          </cell>
          <cell r="J8895" t="str">
            <v/>
          </cell>
          <cell r="K8895" t="str">
            <v>Business Jet</v>
          </cell>
          <cell r="L8895" t="str">
            <v>Gulfstream</v>
          </cell>
          <cell r="M8895" t="str">
            <v>Gulfstream G285X</v>
          </cell>
        </row>
        <row r="8896">
          <cell r="A8896">
            <v>668</v>
          </cell>
          <cell r="B8896">
            <v>825</v>
          </cell>
          <cell r="C8896" t="str">
            <v>668#825</v>
          </cell>
          <cell r="D8896">
            <v>33617</v>
          </cell>
          <cell r="E8896">
            <v>1</v>
          </cell>
          <cell r="F8896" t="str">
            <v>E</v>
          </cell>
          <cell r="G8896" t="str">
            <v>E</v>
          </cell>
          <cell r="H8896" t="str">
            <v/>
          </cell>
          <cell r="I8896" t="str">
            <v/>
          </cell>
          <cell r="J8896" t="str">
            <v/>
          </cell>
          <cell r="K8896" t="str">
            <v>Freighter</v>
          </cell>
          <cell r="L8896" t="str">
            <v>ATR</v>
          </cell>
          <cell r="M8896" t="str">
            <v>ATR 72-600F</v>
          </cell>
        </row>
        <row r="8897">
          <cell r="A8897">
            <v>667</v>
          </cell>
          <cell r="B8897">
            <v>825</v>
          </cell>
          <cell r="C8897" t="str">
            <v>667#825</v>
          </cell>
          <cell r="D8897">
            <v>33617</v>
          </cell>
          <cell r="E8897">
            <v>1</v>
          </cell>
          <cell r="F8897" t="str">
            <v>E</v>
          </cell>
          <cell r="G8897" t="str">
            <v>E</v>
          </cell>
          <cell r="H8897" t="str">
            <v/>
          </cell>
          <cell r="I8897" t="str">
            <v/>
          </cell>
          <cell r="J8897" t="str">
            <v/>
          </cell>
          <cell r="K8897" t="str">
            <v>Freighter</v>
          </cell>
          <cell r="L8897" t="str">
            <v>ATR</v>
          </cell>
          <cell r="M8897" t="str">
            <v>ATR 72/42 Freighter Conversion</v>
          </cell>
        </row>
        <row r="8898">
          <cell r="A8898">
            <v>35</v>
          </cell>
          <cell r="B8898">
            <v>825</v>
          </cell>
          <cell r="C8898" t="str">
            <v>35#825</v>
          </cell>
          <cell r="D8898">
            <v>37353</v>
          </cell>
          <cell r="E8898">
            <v>1</v>
          </cell>
          <cell r="F8898" t="str">
            <v>F</v>
          </cell>
          <cell r="G8898" t="str">
            <v>F</v>
          </cell>
          <cell r="H8898" t="str">
            <v/>
          </cell>
          <cell r="I8898" t="str">
            <v/>
          </cell>
          <cell r="J8898" t="str">
            <v/>
          </cell>
          <cell r="K8898" t="str">
            <v>Business Jet</v>
          </cell>
          <cell r="L8898" t="str">
            <v>Bombardier</v>
          </cell>
          <cell r="M8898" t="str">
            <v>Bombardier Challenger 600 series</v>
          </cell>
        </row>
        <row r="8899">
          <cell r="A8899">
            <v>635</v>
          </cell>
          <cell r="B8899">
            <v>825</v>
          </cell>
          <cell r="C8899" t="str">
            <v>635#825</v>
          </cell>
          <cell r="D8899">
            <v>37353</v>
          </cell>
          <cell r="E8899">
            <v>1</v>
          </cell>
          <cell r="F8899" t="str">
            <v>F</v>
          </cell>
          <cell r="G8899" t="str">
            <v>F</v>
          </cell>
          <cell r="H8899" t="str">
            <v/>
          </cell>
          <cell r="I8899" t="str">
            <v/>
          </cell>
          <cell r="J8899" t="str">
            <v/>
          </cell>
          <cell r="K8899" t="str">
            <v>Business Jet</v>
          </cell>
          <cell r="L8899" t="str">
            <v>Bombardier</v>
          </cell>
          <cell r="M8899" t="str">
            <v>Bombardier Challenger 6XX series</v>
          </cell>
        </row>
        <row r="8900">
          <cell r="A8900">
            <v>72</v>
          </cell>
          <cell r="B8900">
            <v>825</v>
          </cell>
          <cell r="C8900" t="str">
            <v>72#825</v>
          </cell>
          <cell r="D8900">
            <v>37353</v>
          </cell>
          <cell r="E8900">
            <v>1</v>
          </cell>
          <cell r="F8900" t="str">
            <v>F</v>
          </cell>
          <cell r="G8900" t="str">
            <v>F</v>
          </cell>
          <cell r="H8900" t="str">
            <v/>
          </cell>
          <cell r="I8900" t="str">
            <v/>
          </cell>
          <cell r="J8900" t="str">
            <v/>
          </cell>
          <cell r="K8900" t="str">
            <v>Business Jet</v>
          </cell>
          <cell r="L8900" t="str">
            <v>Bombardier</v>
          </cell>
          <cell r="M8900" t="str">
            <v>Bombardier Challenger 850</v>
          </cell>
        </row>
        <row r="8901">
          <cell r="A8901">
            <v>48</v>
          </cell>
          <cell r="B8901">
            <v>825</v>
          </cell>
          <cell r="C8901" t="str">
            <v>48#825</v>
          </cell>
          <cell r="D8901">
            <v>37353</v>
          </cell>
          <cell r="E8901">
            <v>1</v>
          </cell>
          <cell r="F8901" t="str">
            <v>F</v>
          </cell>
          <cell r="G8901" t="str">
            <v>F</v>
          </cell>
          <cell r="H8901" t="str">
            <v/>
          </cell>
          <cell r="I8901" t="str">
            <v/>
          </cell>
          <cell r="J8901" t="str">
            <v/>
          </cell>
          <cell r="K8901" t="str">
            <v>Business Jet</v>
          </cell>
          <cell r="L8901" t="str">
            <v>Cessna</v>
          </cell>
          <cell r="M8901" t="str">
            <v>Cessna Citation Hemisphere</v>
          </cell>
        </row>
        <row r="8902">
          <cell r="A8902">
            <v>47</v>
          </cell>
          <cell r="B8902">
            <v>825</v>
          </cell>
          <cell r="C8902" t="str">
            <v>47#825</v>
          </cell>
          <cell r="D8902">
            <v>37353</v>
          </cell>
          <cell r="E8902">
            <v>1</v>
          </cell>
          <cell r="F8902" t="str">
            <v>F</v>
          </cell>
          <cell r="G8902" t="str">
            <v>F</v>
          </cell>
          <cell r="H8902" t="str">
            <v/>
          </cell>
          <cell r="I8902" t="str">
            <v/>
          </cell>
          <cell r="J8902" t="str">
            <v/>
          </cell>
          <cell r="K8902" t="str">
            <v>Business Jet</v>
          </cell>
          <cell r="L8902" t="str">
            <v>Cessna</v>
          </cell>
          <cell r="M8902" t="str">
            <v>Cessna Citation Longitude</v>
          </cell>
        </row>
        <row r="8903">
          <cell r="A8903">
            <v>587</v>
          </cell>
          <cell r="B8903">
            <v>825</v>
          </cell>
          <cell r="C8903" t="str">
            <v>587#825</v>
          </cell>
          <cell r="D8903">
            <v>37353</v>
          </cell>
          <cell r="E8903">
            <v>1</v>
          </cell>
          <cell r="F8903" t="str">
            <v>F</v>
          </cell>
          <cell r="G8903" t="str">
            <v>F</v>
          </cell>
          <cell r="H8903" t="str">
            <v/>
          </cell>
          <cell r="I8903" t="str">
            <v/>
          </cell>
          <cell r="J8903" t="str">
            <v/>
          </cell>
          <cell r="K8903" t="str">
            <v>Business Jet</v>
          </cell>
          <cell r="L8903" t="str">
            <v>Dassault</v>
          </cell>
          <cell r="M8903" t="str">
            <v>Dassault Falcon 10X</v>
          </cell>
        </row>
        <row r="8904">
          <cell r="A8904">
            <v>51</v>
          </cell>
          <cell r="B8904">
            <v>825</v>
          </cell>
          <cell r="C8904" t="str">
            <v>51#825</v>
          </cell>
          <cell r="D8904">
            <v>37353</v>
          </cell>
          <cell r="E8904">
            <v>1</v>
          </cell>
          <cell r="F8904" t="str">
            <v>F</v>
          </cell>
          <cell r="G8904" t="str">
            <v>F</v>
          </cell>
          <cell r="H8904" t="str">
            <v/>
          </cell>
          <cell r="I8904" t="str">
            <v/>
          </cell>
          <cell r="J8904" t="str">
            <v/>
          </cell>
          <cell r="K8904" t="str">
            <v>Business Jet</v>
          </cell>
          <cell r="L8904" t="str">
            <v>Dassault</v>
          </cell>
          <cell r="M8904" t="str">
            <v>Dassault Falcon 6X</v>
          </cell>
        </row>
        <row r="8905">
          <cell r="A8905">
            <v>54</v>
          </cell>
          <cell r="B8905">
            <v>825</v>
          </cell>
          <cell r="C8905" t="str">
            <v>54#825</v>
          </cell>
          <cell r="D8905">
            <v>37353</v>
          </cell>
          <cell r="E8905">
            <v>1</v>
          </cell>
          <cell r="F8905" t="str">
            <v>F</v>
          </cell>
          <cell r="G8905" t="str">
            <v>F</v>
          </cell>
          <cell r="H8905" t="str">
            <v/>
          </cell>
          <cell r="I8905" t="str">
            <v/>
          </cell>
          <cell r="J8905" t="str">
            <v/>
          </cell>
          <cell r="K8905" t="str">
            <v>Business Jet</v>
          </cell>
          <cell r="L8905" t="str">
            <v>Dassault</v>
          </cell>
          <cell r="M8905" t="str">
            <v>Dassault Falcon 7X/8X</v>
          </cell>
        </row>
        <row r="8906">
          <cell r="A8906">
            <v>50</v>
          </cell>
          <cell r="B8906">
            <v>825</v>
          </cell>
          <cell r="C8906" t="str">
            <v>50#825</v>
          </cell>
          <cell r="D8906">
            <v>37353</v>
          </cell>
          <cell r="E8906">
            <v>1</v>
          </cell>
          <cell r="F8906" t="str">
            <v>F</v>
          </cell>
          <cell r="G8906" t="str">
            <v>F</v>
          </cell>
          <cell r="H8906" t="str">
            <v/>
          </cell>
          <cell r="I8906" t="str">
            <v/>
          </cell>
          <cell r="J8906" t="str">
            <v/>
          </cell>
          <cell r="K8906" t="str">
            <v>Business Jet</v>
          </cell>
          <cell r="L8906" t="str">
            <v>Dassault</v>
          </cell>
          <cell r="M8906" t="str">
            <v>Dassault Falcon 900</v>
          </cell>
        </row>
        <row r="8907">
          <cell r="A8907">
            <v>59</v>
          </cell>
          <cell r="B8907">
            <v>825</v>
          </cell>
          <cell r="C8907" t="str">
            <v>59#825</v>
          </cell>
          <cell r="D8907">
            <v>37353</v>
          </cell>
          <cell r="E8907">
            <v>1</v>
          </cell>
          <cell r="F8907" t="str">
            <v>F</v>
          </cell>
          <cell r="G8907" t="str">
            <v>F</v>
          </cell>
          <cell r="H8907" t="str">
            <v/>
          </cell>
          <cell r="I8907" t="str">
            <v/>
          </cell>
          <cell r="J8907" t="str">
            <v/>
          </cell>
          <cell r="K8907" t="str">
            <v>Business Jet</v>
          </cell>
          <cell r="L8907" t="str">
            <v>Gulfstream</v>
          </cell>
          <cell r="M8907" t="str">
            <v>Gulfstream G450</v>
          </cell>
        </row>
        <row r="8908">
          <cell r="A8908">
            <v>61</v>
          </cell>
          <cell r="B8908">
            <v>825</v>
          </cell>
          <cell r="C8908" t="str">
            <v>61#825</v>
          </cell>
          <cell r="D8908">
            <v>37353</v>
          </cell>
          <cell r="E8908">
            <v>1</v>
          </cell>
          <cell r="F8908" t="str">
            <v>F</v>
          </cell>
          <cell r="G8908" t="str">
            <v>F</v>
          </cell>
          <cell r="H8908" t="str">
            <v/>
          </cell>
          <cell r="I8908" t="str">
            <v/>
          </cell>
          <cell r="J8908" t="str">
            <v/>
          </cell>
          <cell r="K8908" t="str">
            <v>Business Jet</v>
          </cell>
          <cell r="L8908" t="str">
            <v>Gulfstream</v>
          </cell>
          <cell r="M8908" t="str">
            <v>Gulfstream G500</v>
          </cell>
        </row>
        <row r="8909">
          <cell r="A8909">
            <v>62</v>
          </cell>
          <cell r="B8909">
            <v>825</v>
          </cell>
          <cell r="C8909" t="str">
            <v>62#825</v>
          </cell>
          <cell r="D8909">
            <v>37353</v>
          </cell>
          <cell r="E8909">
            <v>1</v>
          </cell>
          <cell r="F8909" t="str">
            <v>F</v>
          </cell>
          <cell r="G8909" t="str">
            <v>F</v>
          </cell>
          <cell r="H8909" t="str">
            <v/>
          </cell>
          <cell r="I8909" t="str">
            <v/>
          </cell>
          <cell r="J8909" t="str">
            <v/>
          </cell>
          <cell r="K8909" t="str">
            <v>Business Jet</v>
          </cell>
          <cell r="L8909" t="str">
            <v>Gulfstream</v>
          </cell>
          <cell r="M8909" t="str">
            <v xml:space="preserve">Gulfstream G600 </v>
          </cell>
        </row>
        <row r="8910">
          <cell r="A8910">
            <v>60</v>
          </cell>
          <cell r="B8910">
            <v>825</v>
          </cell>
          <cell r="C8910" t="str">
            <v>60#825</v>
          </cell>
          <cell r="D8910">
            <v>37353</v>
          </cell>
          <cell r="E8910">
            <v>1</v>
          </cell>
          <cell r="F8910" t="str">
            <v>F</v>
          </cell>
          <cell r="G8910" t="str">
            <v>F</v>
          </cell>
          <cell r="H8910" t="str">
            <v/>
          </cell>
          <cell r="I8910" t="str">
            <v/>
          </cell>
          <cell r="J8910" t="str">
            <v/>
          </cell>
          <cell r="K8910" t="str">
            <v>Business Jet</v>
          </cell>
          <cell r="L8910" t="str">
            <v>Gulfstream</v>
          </cell>
          <cell r="M8910" t="str">
            <v>Gulfstream G550</v>
          </cell>
        </row>
        <row r="8911">
          <cell r="A8911">
            <v>63</v>
          </cell>
          <cell r="B8911">
            <v>825</v>
          </cell>
          <cell r="C8911" t="str">
            <v>63#825</v>
          </cell>
          <cell r="D8911">
            <v>37353</v>
          </cell>
          <cell r="E8911">
            <v>1</v>
          </cell>
          <cell r="F8911" t="str">
            <v>F</v>
          </cell>
          <cell r="G8911" t="str">
            <v>F</v>
          </cell>
          <cell r="H8911" t="str">
            <v/>
          </cell>
          <cell r="I8911" t="str">
            <v/>
          </cell>
          <cell r="J8911" t="str">
            <v/>
          </cell>
          <cell r="K8911" t="str">
            <v>Business Jet</v>
          </cell>
          <cell r="L8911" t="str">
            <v>Gulfstream</v>
          </cell>
          <cell r="M8911" t="str">
            <v>Gulfstream G650</v>
          </cell>
        </row>
        <row r="8912">
          <cell r="A8912">
            <v>598</v>
          </cell>
          <cell r="B8912">
            <v>825</v>
          </cell>
          <cell r="C8912" t="str">
            <v>598#825</v>
          </cell>
          <cell r="D8912">
            <v>37353</v>
          </cell>
          <cell r="E8912">
            <v>1</v>
          </cell>
          <cell r="F8912" t="str">
            <v>F</v>
          </cell>
          <cell r="G8912" t="str">
            <v>F</v>
          </cell>
          <cell r="H8912" t="str">
            <v/>
          </cell>
          <cell r="I8912" t="str">
            <v/>
          </cell>
          <cell r="J8912" t="str">
            <v/>
          </cell>
          <cell r="K8912" t="str">
            <v>Business Jet</v>
          </cell>
          <cell r="L8912" t="str">
            <v>Gulfstream</v>
          </cell>
          <cell r="M8912" t="str">
            <v>Gulfstream G700</v>
          </cell>
        </row>
        <row r="8913">
          <cell r="A8913">
            <v>38</v>
          </cell>
          <cell r="B8913">
            <v>825</v>
          </cell>
          <cell r="C8913" t="str">
            <v>38#825</v>
          </cell>
          <cell r="D8913">
            <v>37353</v>
          </cell>
          <cell r="E8913">
            <v>1</v>
          </cell>
          <cell r="F8913" t="str">
            <v>F</v>
          </cell>
          <cell r="G8913" t="str">
            <v>F</v>
          </cell>
          <cell r="H8913" t="str">
            <v/>
          </cell>
          <cell r="I8913" t="str">
            <v/>
          </cell>
          <cell r="J8913" t="str">
            <v/>
          </cell>
          <cell r="K8913" t="str">
            <v>Business Jet</v>
          </cell>
          <cell r="L8913" t="str">
            <v>Bombardier</v>
          </cell>
          <cell r="M8913" t="str">
            <v>Bombardier Global 7500/8000</v>
          </cell>
        </row>
        <row r="8914">
          <cell r="A8914">
            <v>36</v>
          </cell>
          <cell r="B8914">
            <v>825</v>
          </cell>
          <cell r="C8914" t="str">
            <v>36#825</v>
          </cell>
          <cell r="D8914">
            <v>37353</v>
          </cell>
          <cell r="E8914">
            <v>1</v>
          </cell>
          <cell r="F8914" t="str">
            <v>F</v>
          </cell>
          <cell r="G8914" t="str">
            <v>F</v>
          </cell>
          <cell r="H8914">
            <v>30000</v>
          </cell>
          <cell r="I8914">
            <v>0.24510000000000001</v>
          </cell>
          <cell r="J8914" t="str">
            <v/>
          </cell>
          <cell r="K8914" t="str">
            <v>Business Jet</v>
          </cell>
          <cell r="L8914" t="str">
            <v>Bombardier</v>
          </cell>
          <cell r="M8914" t="str">
            <v>Bombardier Global 5000</v>
          </cell>
        </row>
        <row r="8915">
          <cell r="A8915">
            <v>576</v>
          </cell>
          <cell r="B8915">
            <v>825</v>
          </cell>
          <cell r="C8915" t="str">
            <v>576#825</v>
          </cell>
          <cell r="D8915">
            <v>37353</v>
          </cell>
          <cell r="E8915">
            <v>1</v>
          </cell>
          <cell r="F8915" t="str">
            <v>F</v>
          </cell>
          <cell r="G8915" t="str">
            <v>F</v>
          </cell>
          <cell r="H8915" t="str">
            <v/>
          </cell>
          <cell r="I8915" t="str">
            <v/>
          </cell>
          <cell r="J8915" t="str">
            <v/>
          </cell>
          <cell r="K8915" t="str">
            <v>Business Jet</v>
          </cell>
          <cell r="L8915" t="str">
            <v>Bombardier</v>
          </cell>
          <cell r="M8915" t="str">
            <v>Bombardier Global 5500</v>
          </cell>
        </row>
        <row r="8916">
          <cell r="A8916">
            <v>37</v>
          </cell>
          <cell r="B8916">
            <v>825</v>
          </cell>
          <cell r="C8916" t="str">
            <v>37#825</v>
          </cell>
          <cell r="D8916">
            <v>37353</v>
          </cell>
          <cell r="E8916">
            <v>1</v>
          </cell>
          <cell r="F8916" t="str">
            <v>F</v>
          </cell>
          <cell r="G8916" t="str">
            <v>F</v>
          </cell>
          <cell r="H8916" t="str">
            <v/>
          </cell>
          <cell r="I8916" t="str">
            <v/>
          </cell>
          <cell r="J8916" t="str">
            <v/>
          </cell>
          <cell r="K8916" t="str">
            <v>Business Jet</v>
          </cell>
          <cell r="L8916" t="str">
            <v>Bombardier</v>
          </cell>
          <cell r="M8916" t="str">
            <v>Bombardier Global 6000</v>
          </cell>
        </row>
        <row r="8917">
          <cell r="A8917">
            <v>577</v>
          </cell>
          <cell r="B8917">
            <v>825</v>
          </cell>
          <cell r="C8917" t="str">
            <v>577#825</v>
          </cell>
          <cell r="D8917">
            <v>37353</v>
          </cell>
          <cell r="E8917">
            <v>1</v>
          </cell>
          <cell r="F8917" t="str">
            <v>F</v>
          </cell>
          <cell r="G8917" t="str">
            <v>F</v>
          </cell>
          <cell r="H8917" t="str">
            <v/>
          </cell>
          <cell r="I8917" t="str">
            <v/>
          </cell>
          <cell r="J8917" t="str">
            <v/>
          </cell>
          <cell r="K8917" t="str">
            <v>Business Jet</v>
          </cell>
          <cell r="L8917" t="str">
            <v>Bombardier</v>
          </cell>
          <cell r="M8917" t="str">
            <v>Bombardier Global 6500</v>
          </cell>
        </row>
        <row r="8918">
          <cell r="A8918">
            <v>74</v>
          </cell>
          <cell r="B8918">
            <v>825</v>
          </cell>
          <cell r="C8918" t="str">
            <v>74#825</v>
          </cell>
          <cell r="D8918">
            <v>37353</v>
          </cell>
          <cell r="E8918">
            <v>1</v>
          </cell>
          <cell r="F8918" t="str">
            <v>F</v>
          </cell>
          <cell r="G8918" t="str">
            <v>F</v>
          </cell>
          <cell r="H8918" t="str">
            <v/>
          </cell>
          <cell r="I8918" t="str">
            <v/>
          </cell>
          <cell r="J8918" t="str">
            <v/>
          </cell>
          <cell r="K8918" t="str">
            <v>Business Jet</v>
          </cell>
          <cell r="L8918" t="str">
            <v>Embraer</v>
          </cell>
          <cell r="M8918" t="str">
            <v>Embraer Legacy 600/650</v>
          </cell>
        </row>
        <row r="8919">
          <cell r="A8919">
            <v>652</v>
          </cell>
          <cell r="B8919">
            <v>825</v>
          </cell>
          <cell r="C8919" t="str">
            <v>652#825</v>
          </cell>
          <cell r="D8919">
            <v>37353</v>
          </cell>
          <cell r="E8919">
            <v>1</v>
          </cell>
          <cell r="F8919" t="str">
            <v>F</v>
          </cell>
          <cell r="G8919" t="str">
            <v>F</v>
          </cell>
          <cell r="H8919" t="str">
            <v/>
          </cell>
          <cell r="I8919" t="str">
            <v/>
          </cell>
          <cell r="J8919" t="str">
            <v/>
          </cell>
          <cell r="K8919" t="str">
            <v>Business Jet</v>
          </cell>
          <cell r="L8919" t="str">
            <v>Embraer</v>
          </cell>
          <cell r="M8919" t="str">
            <v>Embraer legacy 700</v>
          </cell>
        </row>
        <row r="8920">
          <cell r="A8920">
            <v>73</v>
          </cell>
          <cell r="B8920">
            <v>825</v>
          </cell>
          <cell r="C8920" t="str">
            <v>73#825</v>
          </cell>
          <cell r="D8920">
            <v>37353</v>
          </cell>
          <cell r="E8920">
            <v>1</v>
          </cell>
          <cell r="F8920" t="str">
            <v>F</v>
          </cell>
          <cell r="G8920" t="str">
            <v>F</v>
          </cell>
          <cell r="H8920" t="str">
            <v/>
          </cell>
          <cell r="I8920" t="str">
            <v/>
          </cell>
          <cell r="J8920" t="str">
            <v/>
          </cell>
          <cell r="K8920" t="str">
            <v>Business Jet</v>
          </cell>
          <cell r="L8920" t="str">
            <v>Embraer</v>
          </cell>
          <cell r="M8920" t="str">
            <v>Embraer Lineage 1000</v>
          </cell>
        </row>
        <row r="8921">
          <cell r="A8921">
            <v>905</v>
          </cell>
          <cell r="B8921">
            <v>825</v>
          </cell>
          <cell r="C8921" t="str">
            <v>905#825</v>
          </cell>
          <cell r="D8921">
            <v>37353</v>
          </cell>
          <cell r="E8921">
            <v>1</v>
          </cell>
          <cell r="F8921" t="str">
            <v>F</v>
          </cell>
          <cell r="G8921" t="str">
            <v>F</v>
          </cell>
          <cell r="H8921" t="str">
            <v/>
          </cell>
          <cell r="I8921" t="str">
            <v/>
          </cell>
          <cell r="J8921" t="str">
            <v/>
          </cell>
          <cell r="K8921" t="str">
            <v>UAV</v>
          </cell>
          <cell r="L8921" t="str">
            <v>Other</v>
          </cell>
          <cell r="M8921" t="str">
            <v>Other CUAV</v>
          </cell>
        </row>
        <row r="8922">
          <cell r="A8922">
            <v>901</v>
          </cell>
          <cell r="B8922">
            <v>825</v>
          </cell>
          <cell r="C8922" t="str">
            <v>901#825</v>
          </cell>
          <cell r="D8922">
            <v>37353</v>
          </cell>
          <cell r="E8922">
            <v>1</v>
          </cell>
          <cell r="F8922" t="str">
            <v>F</v>
          </cell>
          <cell r="G8922" t="str">
            <v>F</v>
          </cell>
          <cell r="H8922" t="str">
            <v/>
          </cell>
          <cell r="I8922" t="str">
            <v/>
          </cell>
          <cell r="J8922" t="str">
            <v/>
          </cell>
          <cell r="K8922" t="str">
            <v>UAV</v>
          </cell>
          <cell r="L8922" t="str">
            <v>Bayraktar</v>
          </cell>
          <cell r="M8922" t="str">
            <v>Bayraktar TB-2</v>
          </cell>
        </row>
        <row r="8923">
          <cell r="A8923">
            <v>449</v>
          </cell>
          <cell r="B8923">
            <v>825</v>
          </cell>
          <cell r="C8923" t="str">
            <v>449#825</v>
          </cell>
          <cell r="D8923">
            <v>37353</v>
          </cell>
          <cell r="E8923">
            <v>1</v>
          </cell>
          <cell r="F8923" t="str">
            <v>F</v>
          </cell>
          <cell r="G8923" t="str">
            <v>F</v>
          </cell>
          <cell r="H8923" t="str">
            <v/>
          </cell>
          <cell r="I8923" t="str">
            <v/>
          </cell>
          <cell r="J8923" t="str">
            <v/>
          </cell>
          <cell r="K8923" t="str">
            <v>UAV</v>
          </cell>
          <cell r="L8923" t="str">
            <v>MQ-4C</v>
          </cell>
          <cell r="M8923" t="str">
            <v>MQ-4C Triton</v>
          </cell>
        </row>
        <row r="8924">
          <cell r="A8924">
            <v>450</v>
          </cell>
          <cell r="B8924">
            <v>825</v>
          </cell>
          <cell r="C8924" t="str">
            <v>450#825</v>
          </cell>
          <cell r="D8924">
            <v>37353</v>
          </cell>
          <cell r="E8924">
            <v>1</v>
          </cell>
          <cell r="F8924" t="str">
            <v>F</v>
          </cell>
          <cell r="G8924" t="str">
            <v>F</v>
          </cell>
          <cell r="H8924" t="str">
            <v/>
          </cell>
          <cell r="I8924" t="str">
            <v/>
          </cell>
          <cell r="J8924" t="str">
            <v/>
          </cell>
          <cell r="K8924" t="str">
            <v>UAV</v>
          </cell>
          <cell r="L8924" t="str">
            <v>MQ-9</v>
          </cell>
          <cell r="M8924" t="str">
            <v>MQ-9 Reaper</v>
          </cell>
        </row>
        <row r="8925">
          <cell r="A8925">
            <v>902</v>
          </cell>
          <cell r="B8925">
            <v>825</v>
          </cell>
          <cell r="C8925" t="str">
            <v>902#825</v>
          </cell>
          <cell r="D8925">
            <v>37353</v>
          </cell>
          <cell r="E8925">
            <v>1</v>
          </cell>
          <cell r="F8925" t="str">
            <v>F</v>
          </cell>
          <cell r="G8925" t="str">
            <v>F</v>
          </cell>
          <cell r="H8925" t="str">
            <v/>
          </cell>
          <cell r="I8925" t="str">
            <v/>
          </cell>
          <cell r="J8925" t="str">
            <v/>
          </cell>
          <cell r="K8925" t="str">
            <v>UAV</v>
          </cell>
          <cell r="L8925" t="str">
            <v>Other MALE/HALE</v>
          </cell>
          <cell r="M8925" t="str">
            <v>Other MALE/HALE</v>
          </cell>
        </row>
        <row r="8926">
          <cell r="A8926">
            <v>452</v>
          </cell>
          <cell r="B8926">
            <v>825</v>
          </cell>
          <cell r="C8926" t="str">
            <v>452#825</v>
          </cell>
          <cell r="D8926">
            <v>37353</v>
          </cell>
          <cell r="E8926">
            <v>1</v>
          </cell>
          <cell r="F8926" t="str">
            <v>F</v>
          </cell>
          <cell r="G8926" t="str">
            <v>F</v>
          </cell>
          <cell r="H8926" t="str">
            <v/>
          </cell>
          <cell r="I8926" t="str">
            <v/>
          </cell>
          <cell r="J8926" t="str">
            <v/>
          </cell>
          <cell r="K8926" t="str">
            <v>UAV</v>
          </cell>
          <cell r="L8926" t="str">
            <v>RQ-4A</v>
          </cell>
          <cell r="M8926" t="str">
            <v>RQ-4A Global Hawk</v>
          </cell>
        </row>
        <row r="8927">
          <cell r="A8927">
            <v>907</v>
          </cell>
          <cell r="B8927">
            <v>825</v>
          </cell>
          <cell r="C8927" t="str">
            <v>907#825</v>
          </cell>
          <cell r="D8927">
            <v>37353</v>
          </cell>
          <cell r="E8927">
            <v>1</v>
          </cell>
          <cell r="F8927" t="str">
            <v>F</v>
          </cell>
          <cell r="G8927" t="str">
            <v>F</v>
          </cell>
          <cell r="H8927" t="str">
            <v/>
          </cell>
          <cell r="I8927" t="str">
            <v/>
          </cell>
          <cell r="J8927" t="str">
            <v/>
          </cell>
          <cell r="K8927" t="str">
            <v>UAV</v>
          </cell>
          <cell r="L8927" t="str">
            <v>Other TUAV</v>
          </cell>
          <cell r="M8927" t="str">
            <v>Other TUAV</v>
          </cell>
        </row>
        <row r="8928">
          <cell r="A8928">
            <v>906</v>
          </cell>
          <cell r="B8928">
            <v>825</v>
          </cell>
          <cell r="C8928" t="str">
            <v>906#825</v>
          </cell>
          <cell r="D8928">
            <v>37353</v>
          </cell>
          <cell r="E8928">
            <v>1</v>
          </cell>
          <cell r="F8928" t="str">
            <v>F</v>
          </cell>
          <cell r="G8928" t="str">
            <v>F</v>
          </cell>
          <cell r="H8928" t="str">
            <v/>
          </cell>
          <cell r="I8928" t="str">
            <v/>
          </cell>
          <cell r="J8928" t="str">
            <v/>
          </cell>
          <cell r="K8928" t="str">
            <v>UAV</v>
          </cell>
          <cell r="L8928" t="str">
            <v>RQ-7</v>
          </cell>
          <cell r="M8928" t="str">
            <v>RQ-7 Shadow</v>
          </cell>
        </row>
        <row r="8929">
          <cell r="A8929">
            <v>903</v>
          </cell>
          <cell r="B8929">
            <v>825</v>
          </cell>
          <cell r="C8929" t="str">
            <v>903#825</v>
          </cell>
          <cell r="D8929">
            <v>37353</v>
          </cell>
          <cell r="E8929">
            <v>1</v>
          </cell>
          <cell r="F8929" t="str">
            <v>F</v>
          </cell>
          <cell r="G8929" t="str">
            <v>F</v>
          </cell>
          <cell r="H8929" t="str">
            <v/>
          </cell>
          <cell r="I8929" t="str">
            <v/>
          </cell>
          <cell r="J8929" t="str">
            <v/>
          </cell>
          <cell r="K8929" t="str">
            <v>UAV</v>
          </cell>
          <cell r="L8929" t="str">
            <v>MQ-8</v>
          </cell>
          <cell r="M8929" t="str">
            <v>MQ-8</v>
          </cell>
        </row>
        <row r="8930">
          <cell r="A8930">
            <v>904</v>
          </cell>
          <cell r="B8930">
            <v>825</v>
          </cell>
          <cell r="C8930" t="str">
            <v>904#825</v>
          </cell>
          <cell r="D8930">
            <v>37353</v>
          </cell>
          <cell r="E8930">
            <v>1</v>
          </cell>
          <cell r="F8930" t="str">
            <v>F</v>
          </cell>
          <cell r="G8930" t="str">
            <v>F</v>
          </cell>
          <cell r="H8930" t="str">
            <v/>
          </cell>
          <cell r="I8930" t="str">
            <v/>
          </cell>
          <cell r="J8930" t="str">
            <v/>
          </cell>
          <cell r="K8930" t="str">
            <v>UAV</v>
          </cell>
          <cell r="L8930" t="str">
            <v>Other</v>
          </cell>
          <cell r="M8930" t="str">
            <v>Other VTUAV</v>
          </cell>
        </row>
        <row r="8931">
          <cell r="A8931">
            <v>651</v>
          </cell>
          <cell r="B8931">
            <v>825</v>
          </cell>
          <cell r="C8931" t="str">
            <v>651#825</v>
          </cell>
          <cell r="D8931">
            <v>39221</v>
          </cell>
          <cell r="E8931">
            <v>1</v>
          </cell>
          <cell r="F8931" t="str">
            <v>G</v>
          </cell>
          <cell r="G8931" t="str">
            <v>G (105% F) [$37,353]</v>
          </cell>
          <cell r="H8931" t="str">
            <v/>
          </cell>
          <cell r="I8931" t="str">
            <v/>
          </cell>
          <cell r="J8931" t="str">
            <v/>
          </cell>
          <cell r="K8931" t="str">
            <v>Business Jet</v>
          </cell>
          <cell r="L8931" t="str">
            <v>Gulfstream</v>
          </cell>
          <cell r="M8931" t="str">
            <v>Gulfstream G400</v>
          </cell>
        </row>
        <row r="8932">
          <cell r="A8932">
            <v>670</v>
          </cell>
          <cell r="B8932">
            <v>825</v>
          </cell>
          <cell r="C8932" t="str">
            <v>670#825</v>
          </cell>
          <cell r="D8932">
            <v>39221</v>
          </cell>
          <cell r="E8932">
            <v>1</v>
          </cell>
          <cell r="F8932" t="str">
            <v>G</v>
          </cell>
          <cell r="G8932" t="str">
            <v>G (105% F) [$37,353]</v>
          </cell>
          <cell r="H8932" t="str">
            <v/>
          </cell>
          <cell r="I8932" t="str">
            <v/>
          </cell>
          <cell r="J8932" t="str">
            <v/>
          </cell>
          <cell r="K8932" t="str">
            <v>Business Jet</v>
          </cell>
          <cell r="L8932" t="str">
            <v>Gulfstream</v>
          </cell>
          <cell r="M8932" t="str">
            <v>Gulfstream G800</v>
          </cell>
        </row>
        <row r="8933">
          <cell r="A8933">
            <v>673</v>
          </cell>
          <cell r="B8933">
            <v>825</v>
          </cell>
          <cell r="C8933" t="str">
            <v>673#825</v>
          </cell>
          <cell r="D8933">
            <v>39221</v>
          </cell>
          <cell r="E8933">
            <v>1</v>
          </cell>
          <cell r="F8933" t="str">
            <v>G</v>
          </cell>
          <cell r="G8933" t="str">
            <v>G (105% F) [$37,353]</v>
          </cell>
          <cell r="H8933" t="str">
            <v/>
          </cell>
          <cell r="I8933" t="str">
            <v/>
          </cell>
          <cell r="J8933" t="str">
            <v/>
          </cell>
          <cell r="K8933" t="str">
            <v>UAV</v>
          </cell>
          <cell r="L8933" t="str">
            <v>Eurodrone</v>
          </cell>
          <cell r="M8933" t="str">
            <v>Eurodrone</v>
          </cell>
        </row>
        <row r="8934">
          <cell r="A8934">
            <v>671</v>
          </cell>
          <cell r="B8934">
            <v>825</v>
          </cell>
          <cell r="C8934" t="str">
            <v>671#825</v>
          </cell>
          <cell r="D8934">
            <v>47625</v>
          </cell>
          <cell r="E8934">
            <v>1</v>
          </cell>
          <cell r="F8934" t="str">
            <v>H</v>
          </cell>
          <cell r="G8934" t="str">
            <v>H</v>
          </cell>
          <cell r="H8934" t="str">
            <v/>
          </cell>
          <cell r="I8934" t="str">
            <v/>
          </cell>
          <cell r="J8934" t="str">
            <v/>
          </cell>
          <cell r="K8934" t="str">
            <v>Freighter</v>
          </cell>
          <cell r="L8934" t="str">
            <v>Embraer</v>
          </cell>
          <cell r="M8934" t="str">
            <v>Embraer E190F (P2F)</v>
          </cell>
        </row>
        <row r="8935">
          <cell r="A8935">
            <v>672</v>
          </cell>
          <cell r="B8935">
            <v>825</v>
          </cell>
          <cell r="C8935" t="str">
            <v>672#825</v>
          </cell>
          <cell r="D8935">
            <v>47625</v>
          </cell>
          <cell r="E8935">
            <v>1</v>
          </cell>
          <cell r="F8935" t="str">
            <v>H</v>
          </cell>
          <cell r="G8935" t="str">
            <v>H</v>
          </cell>
          <cell r="H8935" t="str">
            <v/>
          </cell>
          <cell r="I8935" t="str">
            <v/>
          </cell>
          <cell r="J8935" t="str">
            <v/>
          </cell>
          <cell r="K8935" t="str">
            <v>Freighter</v>
          </cell>
          <cell r="L8935" t="str">
            <v>Embraer</v>
          </cell>
          <cell r="M8935" t="str">
            <v>Embraer E195F (P2F)</v>
          </cell>
        </row>
        <row r="8936">
          <cell r="A8936">
            <v>515</v>
          </cell>
          <cell r="B8936">
            <v>825</v>
          </cell>
          <cell r="C8936" t="str">
            <v>515#825</v>
          </cell>
          <cell r="D8936">
            <v>56029</v>
          </cell>
          <cell r="E8936">
            <v>1</v>
          </cell>
          <cell r="F8936" t="str">
            <v>I</v>
          </cell>
          <cell r="G8936" t="str">
            <v>I</v>
          </cell>
          <cell r="H8936" t="str">
            <v/>
          </cell>
          <cell r="I8936" t="str">
            <v/>
          </cell>
          <cell r="J8936" t="str">
            <v/>
          </cell>
          <cell r="K8936" t="str">
            <v>Large Commercial Aircraft</v>
          </cell>
          <cell r="L8936" t="str">
            <v>Airbus</v>
          </cell>
          <cell r="M8936" t="str">
            <v>Airbus A321neo</v>
          </cell>
        </row>
        <row r="8937">
          <cell r="A8937">
            <v>536</v>
          </cell>
          <cell r="B8937">
            <v>825</v>
          </cell>
          <cell r="C8937" t="str">
            <v>536#825</v>
          </cell>
          <cell r="D8937">
            <v>56029</v>
          </cell>
          <cell r="E8937">
            <v>1</v>
          </cell>
          <cell r="F8937" t="str">
            <v>I</v>
          </cell>
          <cell r="G8937" t="str">
            <v>I</v>
          </cell>
          <cell r="H8937" t="str">
            <v/>
          </cell>
          <cell r="I8937" t="str">
            <v/>
          </cell>
          <cell r="J8937" t="str">
            <v/>
          </cell>
          <cell r="K8937" t="str">
            <v>Large Commercial Aircraft</v>
          </cell>
          <cell r="L8937" t="str">
            <v>Boeing</v>
          </cell>
          <cell r="M8937" t="str">
            <v>Boeing 737 Classic: 737-500</v>
          </cell>
        </row>
        <row r="8938">
          <cell r="A8938">
            <v>309</v>
          </cell>
          <cell r="B8938">
            <v>825</v>
          </cell>
          <cell r="C8938" t="str">
            <v>309#825</v>
          </cell>
          <cell r="D8938">
            <v>56029</v>
          </cell>
          <cell r="E8938">
            <v>1</v>
          </cell>
          <cell r="F8938" t="str">
            <v>I</v>
          </cell>
          <cell r="G8938" t="str">
            <v>I</v>
          </cell>
          <cell r="H8938" t="str">
            <v/>
          </cell>
          <cell r="I8938" t="str">
            <v/>
          </cell>
          <cell r="J8938" t="str">
            <v/>
          </cell>
          <cell r="K8938" t="str">
            <v>Large Commercial Aircraft</v>
          </cell>
          <cell r="L8938" t="str">
            <v>Boeing</v>
          </cell>
          <cell r="M8938" t="str">
            <v>Boeing 737 MAX: 737 MAX 10</v>
          </cell>
        </row>
        <row r="8939">
          <cell r="A8939">
            <v>195</v>
          </cell>
          <cell r="B8939">
            <v>825</v>
          </cell>
          <cell r="C8939" t="str">
            <v>195#825</v>
          </cell>
          <cell r="D8939">
            <v>56029</v>
          </cell>
          <cell r="E8939">
            <v>1</v>
          </cell>
          <cell r="F8939" t="str">
            <v>I</v>
          </cell>
          <cell r="G8939" t="str">
            <v>I</v>
          </cell>
          <cell r="H8939" t="str">
            <v/>
          </cell>
          <cell r="I8939" t="str">
            <v/>
          </cell>
          <cell r="J8939" t="str">
            <v/>
          </cell>
          <cell r="K8939" t="str">
            <v>Large Commercial Aircraft</v>
          </cell>
          <cell r="L8939" t="str">
            <v>Boeing</v>
          </cell>
          <cell r="M8939" t="str">
            <v>Boeing 737 MAX: 737 MAX 7</v>
          </cell>
        </row>
        <row r="8940">
          <cell r="A8940">
            <v>196</v>
          </cell>
          <cell r="B8940">
            <v>825</v>
          </cell>
          <cell r="C8940" t="str">
            <v>196#825</v>
          </cell>
          <cell r="D8940">
            <v>56029</v>
          </cell>
          <cell r="E8940">
            <v>1</v>
          </cell>
          <cell r="F8940" t="str">
            <v>I</v>
          </cell>
          <cell r="G8940" t="str">
            <v>I</v>
          </cell>
          <cell r="H8940" t="str">
            <v/>
          </cell>
          <cell r="I8940" t="str">
            <v/>
          </cell>
          <cell r="J8940" t="str">
            <v/>
          </cell>
          <cell r="K8940" t="str">
            <v>Large Commercial Aircraft</v>
          </cell>
          <cell r="L8940" t="str">
            <v>Boeing</v>
          </cell>
          <cell r="M8940" t="str">
            <v>Boeing 737 MAX: 737 MAX 8</v>
          </cell>
        </row>
        <row r="8941">
          <cell r="A8941">
            <v>211</v>
          </cell>
          <cell r="B8941">
            <v>825</v>
          </cell>
          <cell r="C8941" t="str">
            <v>211#825</v>
          </cell>
          <cell r="D8941">
            <v>56029</v>
          </cell>
          <cell r="E8941">
            <v>1</v>
          </cell>
          <cell r="F8941" t="str">
            <v>I</v>
          </cell>
          <cell r="G8941" t="str">
            <v>I</v>
          </cell>
          <cell r="H8941" t="str">
            <v/>
          </cell>
          <cell r="I8941" t="str">
            <v/>
          </cell>
          <cell r="J8941" t="str">
            <v/>
          </cell>
          <cell r="K8941" t="str">
            <v>Large Commercial Aircraft</v>
          </cell>
          <cell r="L8941" t="str">
            <v>Airbus</v>
          </cell>
          <cell r="M8941" t="str">
            <v>Airbus A321neo</v>
          </cell>
        </row>
        <row r="8942">
          <cell r="A8942">
            <v>299</v>
          </cell>
          <cell r="B8942">
            <v>825</v>
          </cell>
          <cell r="C8942" t="str">
            <v>299#825</v>
          </cell>
          <cell r="D8942">
            <v>56029</v>
          </cell>
          <cell r="E8942">
            <v>1</v>
          </cell>
          <cell r="F8942" t="str">
            <v>I</v>
          </cell>
          <cell r="G8942" t="str">
            <v>I</v>
          </cell>
          <cell r="H8942" t="str">
            <v/>
          </cell>
          <cell r="I8942" t="str">
            <v/>
          </cell>
          <cell r="J8942" t="str">
            <v/>
          </cell>
          <cell r="K8942" t="str">
            <v>Large Commercial Aircraft</v>
          </cell>
          <cell r="L8942" t="str">
            <v>Boeing</v>
          </cell>
          <cell r="M8942" t="str">
            <v>Boeing 717</v>
          </cell>
        </row>
        <row r="8943">
          <cell r="A8943">
            <v>534</v>
          </cell>
          <cell r="B8943">
            <v>825</v>
          </cell>
          <cell r="C8943" t="str">
            <v>534#825</v>
          </cell>
          <cell r="D8943">
            <v>56029</v>
          </cell>
          <cell r="E8943">
            <v>1</v>
          </cell>
          <cell r="F8943" t="str">
            <v>I</v>
          </cell>
          <cell r="G8943" t="str">
            <v>I</v>
          </cell>
          <cell r="H8943" t="str">
            <v/>
          </cell>
          <cell r="I8943" t="str">
            <v/>
          </cell>
          <cell r="J8943" t="str">
            <v/>
          </cell>
          <cell r="K8943" t="str">
            <v>Large Commercial Aircraft</v>
          </cell>
          <cell r="L8943" t="str">
            <v>Boeing</v>
          </cell>
          <cell r="M8943" t="str">
            <v>Boeing 737 Classic: 737-300</v>
          </cell>
        </row>
        <row r="8944">
          <cell r="A8944">
            <v>535</v>
          </cell>
          <cell r="B8944">
            <v>825</v>
          </cell>
          <cell r="C8944" t="str">
            <v>535#825</v>
          </cell>
          <cell r="D8944">
            <v>56029</v>
          </cell>
          <cell r="E8944">
            <v>1</v>
          </cell>
          <cell r="F8944" t="str">
            <v>I</v>
          </cell>
          <cell r="G8944" t="str">
            <v>I</v>
          </cell>
          <cell r="H8944" t="str">
            <v/>
          </cell>
          <cell r="I8944" t="str">
            <v/>
          </cell>
          <cell r="J8944" t="str">
            <v/>
          </cell>
          <cell r="K8944" t="str">
            <v>Large Commercial Aircraft</v>
          </cell>
          <cell r="L8944" t="str">
            <v>Boeing</v>
          </cell>
          <cell r="M8944" t="str">
            <v>Boeing 737 Classic: 737-400</v>
          </cell>
        </row>
        <row r="8945">
          <cell r="A8945">
            <v>221</v>
          </cell>
          <cell r="B8945">
            <v>825</v>
          </cell>
          <cell r="C8945" t="str">
            <v>221#825</v>
          </cell>
          <cell r="D8945">
            <v>56029</v>
          </cell>
          <cell r="E8945">
            <v>1</v>
          </cell>
          <cell r="F8945" t="str">
            <v>I</v>
          </cell>
          <cell r="G8945" t="str">
            <v>I</v>
          </cell>
          <cell r="H8945" t="str">
            <v/>
          </cell>
          <cell r="I8945" t="str">
            <v/>
          </cell>
          <cell r="J8945" t="str">
            <v/>
          </cell>
          <cell r="K8945" t="str">
            <v>Large Commercial Aircraft</v>
          </cell>
          <cell r="L8945" t="str">
            <v>Airbus</v>
          </cell>
          <cell r="M8945" t="str">
            <v>Airbus A220-100</v>
          </cell>
        </row>
        <row r="8946">
          <cell r="A8946">
            <v>222</v>
          </cell>
          <cell r="B8946">
            <v>825</v>
          </cell>
          <cell r="C8946" t="str">
            <v>222#825</v>
          </cell>
          <cell r="D8946">
            <v>56029</v>
          </cell>
          <cell r="E8946">
            <v>1</v>
          </cell>
          <cell r="F8946" t="str">
            <v>I</v>
          </cell>
          <cell r="G8946" t="str">
            <v>I</v>
          </cell>
          <cell r="H8946" t="str">
            <v/>
          </cell>
          <cell r="I8946" t="str">
            <v/>
          </cell>
          <cell r="J8946" t="str">
            <v/>
          </cell>
          <cell r="K8946" t="str">
            <v>Large Commercial Aircraft</v>
          </cell>
          <cell r="L8946" t="str">
            <v>Airbus</v>
          </cell>
          <cell r="M8946" t="str">
            <v>Airbus A220-300</v>
          </cell>
        </row>
        <row r="8947">
          <cell r="A8947">
            <v>634</v>
          </cell>
          <cell r="B8947">
            <v>825</v>
          </cell>
          <cell r="C8947" t="str">
            <v>634#825</v>
          </cell>
          <cell r="D8947">
            <v>56029</v>
          </cell>
          <cell r="E8947">
            <v>1</v>
          </cell>
          <cell r="F8947" t="str">
            <v>I</v>
          </cell>
          <cell r="G8947" t="str">
            <v>I</v>
          </cell>
          <cell r="H8947" t="str">
            <v/>
          </cell>
          <cell r="I8947" t="str">
            <v/>
          </cell>
          <cell r="J8947" t="str">
            <v/>
          </cell>
          <cell r="K8947" t="str">
            <v>Large Commercial Aircraft</v>
          </cell>
          <cell r="L8947" t="str">
            <v>Airbus</v>
          </cell>
          <cell r="M8947" t="str">
            <v>A319-100</v>
          </cell>
        </row>
        <row r="8948">
          <cell r="A8948">
            <v>633</v>
          </cell>
          <cell r="B8948">
            <v>825</v>
          </cell>
          <cell r="C8948" t="str">
            <v>633#825</v>
          </cell>
          <cell r="D8948">
            <v>56029</v>
          </cell>
          <cell r="E8948">
            <v>1</v>
          </cell>
          <cell r="F8948" t="str">
            <v>I</v>
          </cell>
          <cell r="G8948" t="str">
            <v>I</v>
          </cell>
          <cell r="H8948">
            <v>40000</v>
          </cell>
          <cell r="I8948">
            <v>0.400725</v>
          </cell>
          <cell r="J8948" t="str">
            <v/>
          </cell>
          <cell r="K8948" t="str">
            <v>Large Commercial Aircraft</v>
          </cell>
          <cell r="L8948" t="str">
            <v>Airbus</v>
          </cell>
          <cell r="M8948" t="str">
            <v>A320-200</v>
          </cell>
        </row>
        <row r="8949">
          <cell r="A8949">
            <v>206</v>
          </cell>
          <cell r="B8949">
            <v>825</v>
          </cell>
          <cell r="C8949" t="str">
            <v>206#825</v>
          </cell>
          <cell r="D8949">
            <v>56029</v>
          </cell>
          <cell r="E8949">
            <v>1</v>
          </cell>
          <cell r="F8949" t="str">
            <v>I</v>
          </cell>
          <cell r="G8949" t="str">
            <v>I</v>
          </cell>
          <cell r="H8949" t="str">
            <v/>
          </cell>
          <cell r="I8949" t="str">
            <v/>
          </cell>
          <cell r="J8949" t="str">
            <v/>
          </cell>
          <cell r="K8949" t="str">
            <v>Large Commercial Aircraft</v>
          </cell>
          <cell r="L8949" t="str">
            <v>Airbus</v>
          </cell>
          <cell r="M8949" t="str">
            <v>Airbus A319ceo</v>
          </cell>
        </row>
        <row r="8950">
          <cell r="A8950">
            <v>510</v>
          </cell>
          <cell r="B8950">
            <v>825</v>
          </cell>
          <cell r="C8950" t="str">
            <v>510#825</v>
          </cell>
          <cell r="D8950">
            <v>56029</v>
          </cell>
          <cell r="E8950">
            <v>1</v>
          </cell>
          <cell r="F8950" t="str">
            <v>I</v>
          </cell>
          <cell r="G8950" t="str">
            <v>I</v>
          </cell>
          <cell r="H8950" t="str">
            <v/>
          </cell>
          <cell r="I8950" t="str">
            <v/>
          </cell>
          <cell r="J8950" t="str">
            <v/>
          </cell>
          <cell r="K8950" t="str">
            <v>Large Commercial Aircraft</v>
          </cell>
          <cell r="L8950" t="str">
            <v>Airbus</v>
          </cell>
          <cell r="M8950" t="str">
            <v>Airbus A319ceo</v>
          </cell>
        </row>
        <row r="8951">
          <cell r="A8951">
            <v>207</v>
          </cell>
          <cell r="B8951">
            <v>825</v>
          </cell>
          <cell r="C8951" t="str">
            <v>207#825</v>
          </cell>
          <cell r="D8951">
            <v>56029</v>
          </cell>
          <cell r="E8951">
            <v>1</v>
          </cell>
          <cell r="F8951" t="str">
            <v>I</v>
          </cell>
          <cell r="G8951" t="str">
            <v>I</v>
          </cell>
          <cell r="H8951" t="str">
            <v/>
          </cell>
          <cell r="I8951" t="str">
            <v/>
          </cell>
          <cell r="J8951" t="str">
            <v/>
          </cell>
          <cell r="K8951" t="str">
            <v>Large Commercial Aircraft</v>
          </cell>
          <cell r="L8951" t="str">
            <v>Airbus</v>
          </cell>
          <cell r="M8951" t="str">
            <v>Airbus A320ceo</v>
          </cell>
        </row>
        <row r="8952">
          <cell r="A8952">
            <v>511</v>
          </cell>
          <cell r="B8952">
            <v>825</v>
          </cell>
          <cell r="C8952" t="str">
            <v>511#825</v>
          </cell>
          <cell r="D8952">
            <v>56029</v>
          </cell>
          <cell r="E8952">
            <v>1</v>
          </cell>
          <cell r="F8952" t="str">
            <v>I</v>
          </cell>
          <cell r="G8952" t="str">
            <v>I</v>
          </cell>
          <cell r="H8952" t="str">
            <v/>
          </cell>
          <cell r="I8952" t="str">
            <v/>
          </cell>
          <cell r="J8952" t="str">
            <v/>
          </cell>
          <cell r="K8952" t="str">
            <v>Large Commercial Aircraft</v>
          </cell>
          <cell r="L8952" t="str">
            <v>Airbus</v>
          </cell>
          <cell r="M8952" t="str">
            <v>Airbus A320ceo</v>
          </cell>
        </row>
        <row r="8953">
          <cell r="A8953">
            <v>208</v>
          </cell>
          <cell r="B8953">
            <v>825</v>
          </cell>
          <cell r="C8953" t="str">
            <v>208#825</v>
          </cell>
          <cell r="D8953">
            <v>56029</v>
          </cell>
          <cell r="E8953">
            <v>1</v>
          </cell>
          <cell r="F8953" t="str">
            <v>I</v>
          </cell>
          <cell r="G8953" t="str">
            <v>I</v>
          </cell>
          <cell r="H8953" t="str">
            <v/>
          </cell>
          <cell r="I8953" t="str">
            <v/>
          </cell>
          <cell r="J8953" t="str">
            <v/>
          </cell>
          <cell r="K8953" t="str">
            <v>Large Commercial Aircraft</v>
          </cell>
          <cell r="L8953" t="str">
            <v>Airbus</v>
          </cell>
          <cell r="M8953" t="str">
            <v>Airbus A321ceo</v>
          </cell>
        </row>
        <row r="8954">
          <cell r="A8954">
            <v>512</v>
          </cell>
          <cell r="B8954">
            <v>825</v>
          </cell>
          <cell r="C8954" t="str">
            <v>512#825</v>
          </cell>
          <cell r="D8954">
            <v>56029</v>
          </cell>
          <cell r="E8954">
            <v>1</v>
          </cell>
          <cell r="F8954" t="str">
            <v>I</v>
          </cell>
          <cell r="G8954" t="str">
            <v>I</v>
          </cell>
          <cell r="H8954" t="str">
            <v/>
          </cell>
          <cell r="I8954" t="str">
            <v/>
          </cell>
          <cell r="J8954" t="str">
            <v/>
          </cell>
          <cell r="K8954" t="str">
            <v>Large Commercial Aircraft</v>
          </cell>
          <cell r="L8954" t="str">
            <v>Airbus</v>
          </cell>
          <cell r="M8954" t="str">
            <v>Airbus A321ceo</v>
          </cell>
        </row>
        <row r="8955">
          <cell r="A8955">
            <v>513</v>
          </cell>
          <cell r="B8955">
            <v>825</v>
          </cell>
          <cell r="C8955" t="str">
            <v>513#825</v>
          </cell>
          <cell r="D8955">
            <v>56029</v>
          </cell>
          <cell r="E8955">
            <v>1</v>
          </cell>
          <cell r="F8955" t="str">
            <v>I</v>
          </cell>
          <cell r="G8955" t="str">
            <v>I</v>
          </cell>
          <cell r="H8955" t="str">
            <v/>
          </cell>
          <cell r="I8955" t="str">
            <v/>
          </cell>
          <cell r="J8955" t="str">
            <v/>
          </cell>
          <cell r="K8955" t="str">
            <v>Large Commercial Aircraft</v>
          </cell>
          <cell r="L8955" t="str">
            <v>Airbus</v>
          </cell>
          <cell r="M8955" t="str">
            <v>Airbus A319neo</v>
          </cell>
        </row>
        <row r="8956">
          <cell r="A8956">
            <v>209</v>
          </cell>
          <cell r="B8956">
            <v>825</v>
          </cell>
          <cell r="C8956" t="str">
            <v>209#825</v>
          </cell>
          <cell r="D8956">
            <v>56029</v>
          </cell>
          <cell r="E8956">
            <v>1</v>
          </cell>
          <cell r="F8956" t="str">
            <v>I</v>
          </cell>
          <cell r="G8956" t="str">
            <v>I</v>
          </cell>
          <cell r="H8956" t="str">
            <v/>
          </cell>
          <cell r="I8956" t="str">
            <v/>
          </cell>
          <cell r="J8956" t="str">
            <v/>
          </cell>
          <cell r="K8956" t="str">
            <v>Large Commercial Aircraft</v>
          </cell>
          <cell r="L8956" t="str">
            <v>Airbus</v>
          </cell>
          <cell r="M8956" t="str">
            <v>Airbus A319neo</v>
          </cell>
        </row>
        <row r="8957">
          <cell r="A8957">
            <v>514</v>
          </cell>
          <cell r="B8957">
            <v>825</v>
          </cell>
          <cell r="C8957" t="str">
            <v>514#825</v>
          </cell>
          <cell r="D8957">
            <v>56029</v>
          </cell>
          <cell r="E8957">
            <v>1</v>
          </cell>
          <cell r="F8957" t="str">
            <v>I</v>
          </cell>
          <cell r="G8957" t="str">
            <v>I</v>
          </cell>
          <cell r="H8957" t="str">
            <v/>
          </cell>
          <cell r="I8957" t="str">
            <v/>
          </cell>
          <cell r="J8957" t="str">
            <v/>
          </cell>
          <cell r="K8957" t="str">
            <v>Large Commercial Aircraft</v>
          </cell>
          <cell r="L8957" t="str">
            <v>Airbus</v>
          </cell>
          <cell r="M8957" t="str">
            <v>Airbus A320neo</v>
          </cell>
        </row>
        <row r="8958">
          <cell r="A8958">
            <v>210</v>
          </cell>
          <cell r="B8958">
            <v>825</v>
          </cell>
          <cell r="C8958" t="str">
            <v>210#825</v>
          </cell>
          <cell r="D8958">
            <v>56029</v>
          </cell>
          <cell r="E8958">
            <v>1</v>
          </cell>
          <cell r="F8958" t="str">
            <v>I</v>
          </cell>
          <cell r="G8958" t="str">
            <v>I</v>
          </cell>
          <cell r="H8958" t="str">
            <v/>
          </cell>
          <cell r="I8958" t="str">
            <v/>
          </cell>
          <cell r="J8958" t="str">
            <v/>
          </cell>
          <cell r="K8958" t="str">
            <v>Large Commercial Aircraft</v>
          </cell>
          <cell r="L8958" t="str">
            <v>Airbus</v>
          </cell>
          <cell r="M8958" t="str">
            <v>Airbus A320neo</v>
          </cell>
        </row>
        <row r="8959">
          <cell r="A8959">
            <v>665</v>
          </cell>
          <cell r="B8959">
            <v>825</v>
          </cell>
          <cell r="C8959" t="str">
            <v>665#825</v>
          </cell>
          <cell r="D8959">
            <v>56029</v>
          </cell>
          <cell r="E8959">
            <v>1</v>
          </cell>
          <cell r="F8959" t="str">
            <v>I</v>
          </cell>
          <cell r="G8959" t="str">
            <v>I</v>
          </cell>
          <cell r="H8959" t="str">
            <v/>
          </cell>
          <cell r="I8959" t="str">
            <v/>
          </cell>
          <cell r="J8959" t="str">
            <v/>
          </cell>
          <cell r="K8959" t="str">
            <v>Freighter</v>
          </cell>
          <cell r="L8959" t="str">
            <v>Airbus</v>
          </cell>
          <cell r="M8959" t="str">
            <v>A320-200P2F</v>
          </cell>
        </row>
        <row r="8960">
          <cell r="A8960">
            <v>666</v>
          </cell>
          <cell r="B8960">
            <v>825</v>
          </cell>
          <cell r="C8960" t="str">
            <v>666#825</v>
          </cell>
          <cell r="D8960">
            <v>56029</v>
          </cell>
          <cell r="E8960">
            <v>1</v>
          </cell>
          <cell r="F8960" t="str">
            <v>I</v>
          </cell>
          <cell r="G8960" t="str">
            <v>I</v>
          </cell>
          <cell r="H8960" t="str">
            <v/>
          </cell>
          <cell r="I8960" t="str">
            <v/>
          </cell>
          <cell r="J8960" t="str">
            <v/>
          </cell>
          <cell r="K8960" t="str">
            <v>Freighter</v>
          </cell>
          <cell r="L8960" t="str">
            <v>Airbus</v>
          </cell>
          <cell r="M8960" t="str">
            <v>A321P2F</v>
          </cell>
        </row>
        <row r="8961">
          <cell r="A8961">
            <v>573</v>
          </cell>
          <cell r="B8961">
            <v>825</v>
          </cell>
          <cell r="C8961" t="str">
            <v>573#825</v>
          </cell>
          <cell r="D8961">
            <v>56029</v>
          </cell>
          <cell r="E8961">
            <v>1</v>
          </cell>
          <cell r="F8961" t="str">
            <v>I</v>
          </cell>
          <cell r="G8961" t="str">
            <v>I</v>
          </cell>
          <cell r="H8961" t="str">
            <v/>
          </cell>
          <cell r="I8961" t="str">
            <v/>
          </cell>
          <cell r="J8961" t="str">
            <v/>
          </cell>
          <cell r="K8961" t="str">
            <v>Freighter</v>
          </cell>
          <cell r="L8961" t="str">
            <v>Boeing</v>
          </cell>
          <cell r="M8961" t="str">
            <v>Boeing 737-300SF</v>
          </cell>
        </row>
        <row r="8962">
          <cell r="A8962">
            <v>572</v>
          </cell>
          <cell r="B8962">
            <v>825</v>
          </cell>
          <cell r="C8962" t="str">
            <v>572#825</v>
          </cell>
          <cell r="D8962">
            <v>56029</v>
          </cell>
          <cell r="E8962">
            <v>1</v>
          </cell>
          <cell r="F8962" t="str">
            <v>I</v>
          </cell>
          <cell r="G8962" t="str">
            <v>I</v>
          </cell>
          <cell r="H8962" t="str">
            <v/>
          </cell>
          <cell r="I8962" t="str">
            <v/>
          </cell>
          <cell r="J8962" t="str">
            <v/>
          </cell>
          <cell r="K8962" t="str">
            <v>Freighter</v>
          </cell>
          <cell r="L8962" t="str">
            <v>Boeing</v>
          </cell>
          <cell r="M8962" t="str">
            <v>Boeing 737-400SF</v>
          </cell>
        </row>
        <row r="8963">
          <cell r="A8963">
            <v>591</v>
          </cell>
          <cell r="B8963">
            <v>825</v>
          </cell>
          <cell r="C8963" t="str">
            <v>591#825</v>
          </cell>
          <cell r="D8963">
            <v>56029</v>
          </cell>
          <cell r="E8963">
            <v>1</v>
          </cell>
          <cell r="F8963" t="str">
            <v>I</v>
          </cell>
          <cell r="G8963" t="str">
            <v>I</v>
          </cell>
          <cell r="H8963" t="str">
            <v/>
          </cell>
          <cell r="I8963" t="str">
            <v/>
          </cell>
          <cell r="J8963" t="str">
            <v/>
          </cell>
          <cell r="K8963" t="str">
            <v>Freighter</v>
          </cell>
          <cell r="L8963" t="str">
            <v>Boeing</v>
          </cell>
          <cell r="M8963" t="str">
            <v>Boeing 737-700C</v>
          </cell>
        </row>
        <row r="8964">
          <cell r="A8964">
            <v>571</v>
          </cell>
          <cell r="B8964">
            <v>825</v>
          </cell>
          <cell r="C8964" t="str">
            <v>571#825</v>
          </cell>
          <cell r="D8964">
            <v>56029</v>
          </cell>
          <cell r="E8964">
            <v>1</v>
          </cell>
          <cell r="F8964" t="str">
            <v>I</v>
          </cell>
          <cell r="G8964" t="str">
            <v>I</v>
          </cell>
          <cell r="H8964" t="str">
            <v/>
          </cell>
          <cell r="I8964" t="str">
            <v/>
          </cell>
          <cell r="J8964" t="str">
            <v/>
          </cell>
          <cell r="K8964" t="str">
            <v>Freighter</v>
          </cell>
          <cell r="L8964" t="str">
            <v>Boeing</v>
          </cell>
          <cell r="M8964" t="str">
            <v>Boeing 737-700/-800CF</v>
          </cell>
        </row>
        <row r="8965">
          <cell r="A8965">
            <v>596</v>
          </cell>
          <cell r="B8965">
            <v>825</v>
          </cell>
          <cell r="C8965" t="str">
            <v>596#825</v>
          </cell>
          <cell r="D8965">
            <v>56029</v>
          </cell>
          <cell r="E8965">
            <v>1</v>
          </cell>
          <cell r="F8965" t="str">
            <v>I</v>
          </cell>
          <cell r="G8965" t="str">
            <v>I</v>
          </cell>
          <cell r="H8965" t="str">
            <v/>
          </cell>
          <cell r="I8965" t="str">
            <v/>
          </cell>
          <cell r="J8965" t="str">
            <v/>
          </cell>
          <cell r="K8965" t="str">
            <v>Freighter</v>
          </cell>
          <cell r="L8965" t="str">
            <v>Boeing</v>
          </cell>
          <cell r="M8965" t="str">
            <v>Boeing 757-200 PF/SF</v>
          </cell>
        </row>
        <row r="8966">
          <cell r="A8966">
            <v>595</v>
          </cell>
          <cell r="B8966">
            <v>825</v>
          </cell>
          <cell r="C8966" t="str">
            <v>595#825</v>
          </cell>
          <cell r="D8966">
            <v>56029</v>
          </cell>
          <cell r="E8966">
            <v>1</v>
          </cell>
          <cell r="F8966" t="str">
            <v>I</v>
          </cell>
          <cell r="G8966" t="str">
            <v>I</v>
          </cell>
          <cell r="H8966" t="str">
            <v/>
          </cell>
          <cell r="I8966" t="str">
            <v/>
          </cell>
          <cell r="J8966" t="str">
            <v/>
          </cell>
          <cell r="K8966" t="str">
            <v>Freighter</v>
          </cell>
          <cell r="L8966" t="str">
            <v>Boeing</v>
          </cell>
          <cell r="M8966" t="str">
            <v>Boeing 757-200 PF/SF</v>
          </cell>
        </row>
        <row r="8967">
          <cell r="A8967">
            <v>674</v>
          </cell>
          <cell r="B8967">
            <v>825</v>
          </cell>
          <cell r="C8967" t="str">
            <v>674#825</v>
          </cell>
          <cell r="D8967">
            <v>56029</v>
          </cell>
          <cell r="E8967">
            <v>1</v>
          </cell>
          <cell r="F8967" t="str">
            <v>I</v>
          </cell>
          <cell r="G8967" t="str">
            <v>I</v>
          </cell>
          <cell r="H8967" t="str">
            <v/>
          </cell>
          <cell r="I8967" t="str">
            <v/>
          </cell>
          <cell r="J8967" t="str">
            <v/>
          </cell>
          <cell r="K8967" t="str">
            <v>Business Jet</v>
          </cell>
          <cell r="L8967" t="str">
            <v>Airbus</v>
          </cell>
          <cell r="M8967" t="str">
            <v>Airbus ACJ TwoTwenty</v>
          </cell>
        </row>
        <row r="8968">
          <cell r="A8968">
            <v>296</v>
          </cell>
          <cell r="B8968">
            <v>825</v>
          </cell>
          <cell r="C8968" t="str">
            <v>296#825</v>
          </cell>
          <cell r="D8968">
            <v>56029</v>
          </cell>
          <cell r="E8968">
            <v>1</v>
          </cell>
          <cell r="F8968" t="str">
            <v>I</v>
          </cell>
          <cell r="G8968" t="str">
            <v>I</v>
          </cell>
          <cell r="H8968" t="str">
            <v/>
          </cell>
          <cell r="I8968" t="str">
            <v/>
          </cell>
          <cell r="J8968" t="str">
            <v/>
          </cell>
          <cell r="K8968" t="str">
            <v>Business Jet</v>
          </cell>
          <cell r="L8968" t="str">
            <v>Airbus</v>
          </cell>
          <cell r="M8968" t="str">
            <v>Airbus ACJ320 Family</v>
          </cell>
        </row>
        <row r="8969">
          <cell r="A8969">
            <v>526</v>
          </cell>
          <cell r="B8969">
            <v>825</v>
          </cell>
          <cell r="C8969" t="str">
            <v>526#825</v>
          </cell>
          <cell r="D8969">
            <v>56029</v>
          </cell>
          <cell r="E8969">
            <v>1</v>
          </cell>
          <cell r="F8969" t="str">
            <v>I</v>
          </cell>
          <cell r="G8969" t="str">
            <v>I</v>
          </cell>
          <cell r="H8969" t="str">
            <v/>
          </cell>
          <cell r="I8969" t="str">
            <v/>
          </cell>
          <cell r="J8969" t="str">
            <v/>
          </cell>
          <cell r="K8969" t="str">
            <v>Business Jet</v>
          </cell>
          <cell r="L8969" t="str">
            <v>Airbus</v>
          </cell>
          <cell r="M8969" t="str">
            <v>Airbus ACJ320 Family</v>
          </cell>
        </row>
        <row r="8970">
          <cell r="A8970">
            <v>528</v>
          </cell>
          <cell r="B8970">
            <v>825</v>
          </cell>
          <cell r="C8970" t="str">
            <v>528#825</v>
          </cell>
          <cell r="D8970">
            <v>56029</v>
          </cell>
          <cell r="E8970">
            <v>1</v>
          </cell>
          <cell r="F8970" t="str">
            <v>I</v>
          </cell>
          <cell r="G8970" t="str">
            <v>I</v>
          </cell>
          <cell r="H8970" t="str">
            <v/>
          </cell>
          <cell r="I8970" t="str">
            <v/>
          </cell>
          <cell r="J8970" t="str">
            <v/>
          </cell>
          <cell r="K8970" t="str">
            <v>Business Jet</v>
          </cell>
          <cell r="L8970" t="str">
            <v>Airbus</v>
          </cell>
          <cell r="M8970" t="str">
            <v>Airbus ACJ320neo Family</v>
          </cell>
        </row>
        <row r="8971">
          <cell r="A8971">
            <v>527</v>
          </cell>
          <cell r="B8971">
            <v>825</v>
          </cell>
          <cell r="C8971" t="str">
            <v>527#825</v>
          </cell>
          <cell r="D8971">
            <v>56029</v>
          </cell>
          <cell r="E8971">
            <v>1</v>
          </cell>
          <cell r="F8971" t="str">
            <v>I</v>
          </cell>
          <cell r="G8971" t="str">
            <v>I</v>
          </cell>
          <cell r="H8971" t="str">
            <v/>
          </cell>
          <cell r="I8971" t="str">
            <v/>
          </cell>
          <cell r="J8971" t="str">
            <v/>
          </cell>
          <cell r="K8971" t="str">
            <v>Business Jet</v>
          </cell>
          <cell r="L8971" t="str">
            <v>Airbus</v>
          </cell>
          <cell r="M8971" t="str">
            <v>Airbus ACJ320neo Family</v>
          </cell>
        </row>
        <row r="8972">
          <cell r="A8972">
            <v>529</v>
          </cell>
          <cell r="B8972">
            <v>825</v>
          </cell>
          <cell r="C8972" t="str">
            <v>529#825</v>
          </cell>
          <cell r="D8972">
            <v>56029</v>
          </cell>
          <cell r="E8972">
            <v>1</v>
          </cell>
          <cell r="F8972" t="str">
            <v>I</v>
          </cell>
          <cell r="G8972" t="str">
            <v>I</v>
          </cell>
          <cell r="H8972" t="str">
            <v/>
          </cell>
          <cell r="I8972" t="str">
            <v/>
          </cell>
          <cell r="J8972" t="str">
            <v/>
          </cell>
          <cell r="K8972" t="str">
            <v>Business Jet</v>
          </cell>
          <cell r="L8972" t="str">
            <v>Boeing</v>
          </cell>
          <cell r="M8972" t="str">
            <v>Boeing BBJ MAX</v>
          </cell>
        </row>
        <row r="8973">
          <cell r="A8973">
            <v>297</v>
          </cell>
          <cell r="B8973">
            <v>825</v>
          </cell>
          <cell r="C8973" t="str">
            <v>297#825</v>
          </cell>
          <cell r="D8973">
            <v>56029</v>
          </cell>
          <cell r="E8973">
            <v>1</v>
          </cell>
          <cell r="F8973" t="str">
            <v>I</v>
          </cell>
          <cell r="G8973" t="str">
            <v>I</v>
          </cell>
          <cell r="H8973" t="str">
            <v/>
          </cell>
          <cell r="I8973" t="str">
            <v/>
          </cell>
          <cell r="J8973" t="str">
            <v/>
          </cell>
          <cell r="K8973" t="str">
            <v>Business Jet</v>
          </cell>
          <cell r="L8973" t="str">
            <v>Boeing</v>
          </cell>
          <cell r="M8973" t="str">
            <v>Boeing BBJ/BBJ2/BBJ3</v>
          </cell>
        </row>
        <row r="8974">
          <cell r="A8974">
            <v>636</v>
          </cell>
          <cell r="B8974">
            <v>825</v>
          </cell>
          <cell r="C8974" t="str">
            <v>636#825</v>
          </cell>
          <cell r="D8974">
            <v>56029</v>
          </cell>
          <cell r="E8974">
            <v>1</v>
          </cell>
          <cell r="F8974" t="str">
            <v>I</v>
          </cell>
          <cell r="G8974" t="str">
            <v>I</v>
          </cell>
          <cell r="H8974" t="str">
            <v/>
          </cell>
          <cell r="I8974" t="str">
            <v/>
          </cell>
          <cell r="J8974" t="str">
            <v/>
          </cell>
          <cell r="K8974" t="str">
            <v>Military Transport / Special Mission</v>
          </cell>
          <cell r="L8974" t="str">
            <v>Boeing</v>
          </cell>
          <cell r="M8974" t="str">
            <v>Boeing B-52 Stratofortress</v>
          </cell>
        </row>
        <row r="8975">
          <cell r="A8975">
            <v>676</v>
          </cell>
          <cell r="B8975">
            <v>825</v>
          </cell>
          <cell r="C8975" t="str">
            <v>676#825</v>
          </cell>
          <cell r="D8975">
            <v>56029</v>
          </cell>
          <cell r="E8975">
            <v>1</v>
          </cell>
          <cell r="F8975" t="str">
            <v>I</v>
          </cell>
          <cell r="G8975" t="str">
            <v>I</v>
          </cell>
          <cell r="H8975" t="str">
            <v/>
          </cell>
          <cell r="I8975" t="str">
            <v/>
          </cell>
          <cell r="J8975" t="str">
            <v/>
          </cell>
          <cell r="K8975" t="str">
            <v>Military Transport / Special Mission</v>
          </cell>
          <cell r="L8975" t="str">
            <v>Boeing</v>
          </cell>
          <cell r="M8975" t="str">
            <v>Boeing B-52 Stratofortress re-engine</v>
          </cell>
        </row>
        <row r="8976">
          <cell r="A8976">
            <v>156</v>
          </cell>
          <cell r="B8976">
            <v>825</v>
          </cell>
          <cell r="C8976" t="str">
            <v>156#825</v>
          </cell>
          <cell r="D8976">
            <v>56029</v>
          </cell>
          <cell r="E8976">
            <v>1</v>
          </cell>
          <cell r="F8976" t="str">
            <v>I</v>
          </cell>
          <cell r="G8976" t="str">
            <v>I</v>
          </cell>
          <cell r="H8976" t="str">
            <v/>
          </cell>
          <cell r="I8976" t="str">
            <v/>
          </cell>
          <cell r="J8976" t="str">
            <v/>
          </cell>
          <cell r="K8976" t="str">
            <v>Military Transport / Special Mission</v>
          </cell>
          <cell r="L8976" t="str">
            <v>Boeing</v>
          </cell>
          <cell r="M8976" t="str">
            <v>Boeing P-8 Poseidon</v>
          </cell>
        </row>
        <row r="8977">
          <cell r="A8977">
            <v>574</v>
          </cell>
          <cell r="B8977">
            <v>825</v>
          </cell>
          <cell r="C8977" t="str">
            <v>574#825</v>
          </cell>
          <cell r="D8977">
            <v>56029</v>
          </cell>
          <cell r="E8977">
            <v>1</v>
          </cell>
          <cell r="F8977" t="str">
            <v>I</v>
          </cell>
          <cell r="G8977" t="str">
            <v>I</v>
          </cell>
          <cell r="H8977" t="str">
            <v/>
          </cell>
          <cell r="I8977" t="str">
            <v/>
          </cell>
          <cell r="J8977" t="str">
            <v/>
          </cell>
          <cell r="K8977" t="str">
            <v>Military Transport / Special Mission</v>
          </cell>
          <cell r="L8977" t="str">
            <v>Boeing</v>
          </cell>
          <cell r="M8977" t="str">
            <v>Boeing C-40 Clipper</v>
          </cell>
        </row>
        <row r="8978">
          <cell r="A8978">
            <v>197</v>
          </cell>
          <cell r="B8978">
            <v>825</v>
          </cell>
          <cell r="C8978" t="str">
            <v>197#825</v>
          </cell>
          <cell r="D8978">
            <v>56029</v>
          </cell>
          <cell r="E8978">
            <v>1</v>
          </cell>
          <cell r="F8978" t="str">
            <v>I</v>
          </cell>
          <cell r="G8978" t="str">
            <v>I</v>
          </cell>
          <cell r="H8978" t="str">
            <v/>
          </cell>
          <cell r="I8978" t="str">
            <v/>
          </cell>
          <cell r="J8978" t="str">
            <v/>
          </cell>
          <cell r="K8978" t="str">
            <v>Large Commercial Aircraft</v>
          </cell>
          <cell r="L8978" t="str">
            <v>Boeing</v>
          </cell>
          <cell r="M8978" t="str">
            <v>Boeing 737 MAX: 737 MAX 9</v>
          </cell>
        </row>
        <row r="8979">
          <cell r="A8979">
            <v>300</v>
          </cell>
          <cell r="B8979">
            <v>825</v>
          </cell>
          <cell r="C8979" t="str">
            <v>300#825</v>
          </cell>
          <cell r="D8979">
            <v>56029</v>
          </cell>
          <cell r="E8979">
            <v>1</v>
          </cell>
          <cell r="F8979" t="str">
            <v>I</v>
          </cell>
          <cell r="G8979" t="str">
            <v>I</v>
          </cell>
          <cell r="H8979" t="str">
            <v/>
          </cell>
          <cell r="I8979" t="str">
            <v/>
          </cell>
          <cell r="J8979" t="str">
            <v/>
          </cell>
          <cell r="K8979" t="str">
            <v>Large Commercial Aircraft</v>
          </cell>
          <cell r="L8979" t="str">
            <v>Boeing</v>
          </cell>
          <cell r="M8979" t="str">
            <v>Boeing 737-600</v>
          </cell>
        </row>
        <row r="8980">
          <cell r="A8980">
            <v>192</v>
          </cell>
          <cell r="B8980">
            <v>825</v>
          </cell>
          <cell r="C8980" t="str">
            <v>192#825</v>
          </cell>
          <cell r="D8980">
            <v>56029</v>
          </cell>
          <cell r="E8980">
            <v>1</v>
          </cell>
          <cell r="F8980" t="str">
            <v>I</v>
          </cell>
          <cell r="G8980" t="str">
            <v>I</v>
          </cell>
          <cell r="H8980" t="str">
            <v/>
          </cell>
          <cell r="I8980" t="str">
            <v/>
          </cell>
          <cell r="J8980" t="str">
            <v/>
          </cell>
          <cell r="K8980" t="str">
            <v>Large Commercial Aircraft</v>
          </cell>
          <cell r="L8980" t="str">
            <v>Boeing</v>
          </cell>
          <cell r="M8980" t="str">
            <v>Boeing 737-700</v>
          </cell>
        </row>
        <row r="8981">
          <cell r="A8981">
            <v>193</v>
          </cell>
          <cell r="B8981">
            <v>825</v>
          </cell>
          <cell r="C8981" t="str">
            <v>193#825</v>
          </cell>
          <cell r="D8981">
            <v>56029</v>
          </cell>
          <cell r="E8981">
            <v>1</v>
          </cell>
          <cell r="F8981" t="str">
            <v>I</v>
          </cell>
          <cell r="G8981" t="str">
            <v>I</v>
          </cell>
          <cell r="H8981" t="str">
            <v/>
          </cell>
          <cell r="I8981" t="str">
            <v/>
          </cell>
          <cell r="J8981" t="str">
            <v/>
          </cell>
          <cell r="K8981" t="str">
            <v>Large Commercial Aircraft</v>
          </cell>
          <cell r="L8981" t="str">
            <v>Boeing</v>
          </cell>
          <cell r="M8981" t="str">
            <v>Boeing 737-800</v>
          </cell>
        </row>
        <row r="8982">
          <cell r="A8982">
            <v>194</v>
          </cell>
          <cell r="B8982">
            <v>825</v>
          </cell>
          <cell r="C8982" t="str">
            <v>194#825</v>
          </cell>
          <cell r="D8982">
            <v>56029</v>
          </cell>
          <cell r="E8982">
            <v>1</v>
          </cell>
          <cell r="F8982" t="str">
            <v>I</v>
          </cell>
          <cell r="G8982" t="str">
            <v>I</v>
          </cell>
          <cell r="H8982" t="str">
            <v/>
          </cell>
          <cell r="I8982" t="str">
            <v/>
          </cell>
          <cell r="J8982" t="str">
            <v/>
          </cell>
          <cell r="K8982" t="str">
            <v>Large Commercial Aircraft</v>
          </cell>
          <cell r="L8982" t="str">
            <v>Boeing</v>
          </cell>
          <cell r="M8982" t="str">
            <v>Boeing 737-900</v>
          </cell>
        </row>
        <row r="8983">
          <cell r="A8983">
            <v>522</v>
          </cell>
          <cell r="B8983">
            <v>825</v>
          </cell>
          <cell r="C8983" t="str">
            <v>522#825</v>
          </cell>
          <cell r="D8983">
            <v>56029</v>
          </cell>
          <cell r="E8983">
            <v>1</v>
          </cell>
          <cell r="F8983" t="str">
            <v>I</v>
          </cell>
          <cell r="G8983" t="str">
            <v>I</v>
          </cell>
          <cell r="H8983" t="str">
            <v/>
          </cell>
          <cell r="I8983" t="str">
            <v/>
          </cell>
          <cell r="J8983" t="str">
            <v/>
          </cell>
          <cell r="K8983" t="str">
            <v>Large Commercial Aircraft</v>
          </cell>
          <cell r="L8983" t="str">
            <v>Boeing</v>
          </cell>
          <cell r="M8983" t="str">
            <v>Boeing 757</v>
          </cell>
        </row>
        <row r="8984">
          <cell r="A8984">
            <v>230</v>
          </cell>
          <cell r="B8984">
            <v>825</v>
          </cell>
          <cell r="C8984" t="str">
            <v>230#825</v>
          </cell>
          <cell r="D8984">
            <v>56029</v>
          </cell>
          <cell r="E8984">
            <v>1</v>
          </cell>
          <cell r="F8984" t="str">
            <v>I</v>
          </cell>
          <cell r="G8984" t="str">
            <v>I</v>
          </cell>
          <cell r="H8984" t="str">
            <v/>
          </cell>
          <cell r="I8984" t="str">
            <v/>
          </cell>
          <cell r="J8984" t="str">
            <v/>
          </cell>
          <cell r="K8984" t="str">
            <v>Large Commercial Aircraft</v>
          </cell>
          <cell r="L8984" t="str">
            <v>Boeing</v>
          </cell>
          <cell r="M8984" t="str">
            <v>Boeing 757</v>
          </cell>
        </row>
        <row r="8985">
          <cell r="A8985">
            <v>612</v>
          </cell>
          <cell r="B8985">
            <v>825</v>
          </cell>
          <cell r="C8985" t="str">
            <v>612#825</v>
          </cell>
          <cell r="D8985">
            <v>56029</v>
          </cell>
          <cell r="E8985">
            <v>1</v>
          </cell>
          <cell r="F8985" t="str">
            <v>I</v>
          </cell>
          <cell r="G8985" t="str">
            <v>I</v>
          </cell>
          <cell r="H8985" t="str">
            <v/>
          </cell>
          <cell r="I8985" t="str">
            <v/>
          </cell>
          <cell r="J8985" t="str">
            <v/>
          </cell>
          <cell r="K8985" t="str">
            <v>Large Commercial Aircraft</v>
          </cell>
          <cell r="L8985" t="str">
            <v>Boeing</v>
          </cell>
          <cell r="M8985" t="str">
            <v>Boeing New Single Aisle (NSA)</v>
          </cell>
        </row>
        <row r="8986">
          <cell r="A8986">
            <v>18</v>
          </cell>
          <cell r="B8986">
            <v>825</v>
          </cell>
          <cell r="C8986" t="str">
            <v>18#825</v>
          </cell>
          <cell r="D8986">
            <v>56029</v>
          </cell>
          <cell r="E8986">
            <v>1</v>
          </cell>
          <cell r="F8986" t="str">
            <v>I</v>
          </cell>
          <cell r="G8986" t="str">
            <v>I</v>
          </cell>
          <cell r="H8986" t="str">
            <v/>
          </cell>
          <cell r="I8986" t="str">
            <v/>
          </cell>
          <cell r="J8986" t="str">
            <v/>
          </cell>
          <cell r="K8986" t="str">
            <v>Large Commercial Aircraft</v>
          </cell>
          <cell r="L8986" t="str">
            <v>Comac</v>
          </cell>
          <cell r="M8986" t="str">
            <v>Comac C919</v>
          </cell>
        </row>
        <row r="8987">
          <cell r="A8987">
            <v>541</v>
          </cell>
          <cell r="B8987">
            <v>825</v>
          </cell>
          <cell r="C8987" t="str">
            <v>541#825</v>
          </cell>
          <cell r="D8987">
            <v>56029</v>
          </cell>
          <cell r="E8987">
            <v>1</v>
          </cell>
          <cell r="F8987" t="str">
            <v>I</v>
          </cell>
          <cell r="G8987" t="str">
            <v>I</v>
          </cell>
          <cell r="H8987" t="str">
            <v/>
          </cell>
          <cell r="I8987" t="str">
            <v/>
          </cell>
          <cell r="J8987" t="str">
            <v/>
          </cell>
          <cell r="K8987" t="str">
            <v>Large Commercial Aircraft</v>
          </cell>
          <cell r="L8987" t="str">
            <v>Irkut</v>
          </cell>
          <cell r="M8987" t="str">
            <v>Irkut MC-21</v>
          </cell>
        </row>
        <row r="8988">
          <cell r="A8988">
            <v>19</v>
          </cell>
          <cell r="B8988">
            <v>825</v>
          </cell>
          <cell r="C8988" t="str">
            <v>19#825</v>
          </cell>
          <cell r="D8988">
            <v>56029</v>
          </cell>
          <cell r="E8988">
            <v>1</v>
          </cell>
          <cell r="F8988" t="str">
            <v>I</v>
          </cell>
          <cell r="G8988" t="str">
            <v>I</v>
          </cell>
          <cell r="H8988" t="str">
            <v/>
          </cell>
          <cell r="I8988" t="str">
            <v/>
          </cell>
          <cell r="J8988" t="str">
            <v/>
          </cell>
          <cell r="K8988" t="str">
            <v>Large Commercial Aircraft</v>
          </cell>
          <cell r="L8988" t="str">
            <v>Irkut</v>
          </cell>
          <cell r="M8988" t="str">
            <v>Irkut MC-21</v>
          </cell>
        </row>
        <row r="8989">
          <cell r="A8989">
            <v>654</v>
          </cell>
          <cell r="B8989">
            <v>825</v>
          </cell>
          <cell r="C8989" t="str">
            <v>654#825</v>
          </cell>
          <cell r="D8989">
            <v>58830</v>
          </cell>
          <cell r="E8989">
            <v>1</v>
          </cell>
          <cell r="F8989" t="str">
            <v>J</v>
          </cell>
          <cell r="G8989" t="str">
            <v>J (105% I) [$56,029]</v>
          </cell>
          <cell r="H8989" t="str">
            <v/>
          </cell>
          <cell r="I8989" t="str">
            <v/>
          </cell>
          <cell r="J8989" t="str">
            <v/>
          </cell>
          <cell r="K8989" t="str">
            <v>Large Commercial Aircraft</v>
          </cell>
          <cell r="L8989" t="str">
            <v>Airbus</v>
          </cell>
          <cell r="M8989" t="str">
            <v>Airbus A322X</v>
          </cell>
        </row>
        <row r="8990">
          <cell r="A8990">
            <v>655</v>
          </cell>
          <cell r="B8990">
            <v>825</v>
          </cell>
          <cell r="C8990" t="str">
            <v>655#825</v>
          </cell>
          <cell r="D8990">
            <v>58830</v>
          </cell>
          <cell r="E8990">
            <v>1</v>
          </cell>
          <cell r="F8990" t="str">
            <v>J</v>
          </cell>
          <cell r="G8990" t="str">
            <v>J (105% I) [$56,029]</v>
          </cell>
          <cell r="H8990" t="str">
            <v/>
          </cell>
          <cell r="I8990" t="str">
            <v/>
          </cell>
          <cell r="J8990" t="str">
            <v/>
          </cell>
          <cell r="K8990" t="str">
            <v>Large Commercial Aircraft</v>
          </cell>
          <cell r="L8990" t="str">
            <v>Airbus</v>
          </cell>
          <cell r="M8990" t="str">
            <v>Airbus A322X</v>
          </cell>
        </row>
        <row r="8991">
          <cell r="A8991">
            <v>653</v>
          </cell>
          <cell r="B8991">
            <v>825</v>
          </cell>
          <cell r="C8991" t="str">
            <v>653#825</v>
          </cell>
          <cell r="D8991">
            <v>58830</v>
          </cell>
          <cell r="E8991">
            <v>1</v>
          </cell>
          <cell r="F8991" t="str">
            <v>J</v>
          </cell>
          <cell r="G8991" t="str">
            <v>J (105% I) [$56,029]</v>
          </cell>
          <cell r="H8991" t="str">
            <v/>
          </cell>
          <cell r="I8991" t="str">
            <v/>
          </cell>
          <cell r="J8991" t="str">
            <v/>
          </cell>
          <cell r="K8991" t="str">
            <v>Large Commercial Aircraft</v>
          </cell>
          <cell r="L8991" t="str">
            <v>Airbus</v>
          </cell>
          <cell r="M8991" t="str">
            <v>Airbus A220-500</v>
          </cell>
        </row>
        <row r="8992">
          <cell r="A8992">
            <v>660</v>
          </cell>
          <cell r="B8992">
            <v>825</v>
          </cell>
          <cell r="C8992" t="str">
            <v>660#825</v>
          </cell>
          <cell r="D8992">
            <v>58830</v>
          </cell>
          <cell r="E8992">
            <v>1</v>
          </cell>
          <cell r="F8992" t="str">
            <v>J</v>
          </cell>
          <cell r="G8992" t="str">
            <v>J (105% I) [$56,029]</v>
          </cell>
          <cell r="H8992" t="str">
            <v/>
          </cell>
          <cell r="I8992" t="str">
            <v/>
          </cell>
          <cell r="J8992" t="str">
            <v/>
          </cell>
          <cell r="K8992" t="str">
            <v>Large Commercial Aircraft</v>
          </cell>
          <cell r="L8992" t="str">
            <v>Airbus</v>
          </cell>
          <cell r="M8992" t="str">
            <v>Airbus A321 LR</v>
          </cell>
        </row>
        <row r="8993">
          <cell r="A8993">
            <v>661</v>
          </cell>
          <cell r="B8993">
            <v>825</v>
          </cell>
          <cell r="C8993" t="str">
            <v>661#825</v>
          </cell>
          <cell r="D8993">
            <v>58830</v>
          </cell>
          <cell r="E8993">
            <v>1</v>
          </cell>
          <cell r="F8993" t="str">
            <v>J</v>
          </cell>
          <cell r="G8993" t="str">
            <v>J (105% I) [$56,029]</v>
          </cell>
          <cell r="H8993" t="str">
            <v/>
          </cell>
          <cell r="I8993" t="str">
            <v/>
          </cell>
          <cell r="J8993" t="str">
            <v/>
          </cell>
          <cell r="K8993" t="str">
            <v>Large Commercial Aircraft</v>
          </cell>
          <cell r="L8993" t="str">
            <v>Airbus</v>
          </cell>
          <cell r="M8993" t="str">
            <v>Airbus A321 LR</v>
          </cell>
        </row>
        <row r="8994">
          <cell r="A8994">
            <v>662</v>
          </cell>
          <cell r="B8994">
            <v>825</v>
          </cell>
          <cell r="C8994" t="str">
            <v>662#825</v>
          </cell>
          <cell r="D8994">
            <v>58830</v>
          </cell>
          <cell r="E8994">
            <v>1</v>
          </cell>
          <cell r="F8994" t="str">
            <v>J</v>
          </cell>
          <cell r="G8994" t="str">
            <v>J (105% I) [$56,029]</v>
          </cell>
          <cell r="H8994" t="str">
            <v/>
          </cell>
          <cell r="I8994" t="str">
            <v/>
          </cell>
          <cell r="J8994" t="str">
            <v/>
          </cell>
          <cell r="K8994" t="str">
            <v>Large Commercial Aircraft</v>
          </cell>
          <cell r="L8994" t="str">
            <v>Airbus</v>
          </cell>
          <cell r="M8994" t="str">
            <v>Airbus A321 XLR</v>
          </cell>
        </row>
        <row r="8995">
          <cell r="A8995">
            <v>663</v>
          </cell>
          <cell r="B8995">
            <v>825</v>
          </cell>
          <cell r="C8995" t="str">
            <v>663#825</v>
          </cell>
          <cell r="D8995">
            <v>58830</v>
          </cell>
          <cell r="E8995">
            <v>1</v>
          </cell>
          <cell r="F8995" t="str">
            <v>J</v>
          </cell>
          <cell r="G8995" t="str">
            <v>J (105% I) [$56,029]</v>
          </cell>
          <cell r="H8995" t="str">
            <v/>
          </cell>
          <cell r="I8995" t="str">
            <v/>
          </cell>
          <cell r="J8995" t="str">
            <v/>
          </cell>
          <cell r="K8995" t="str">
            <v>Large Commercial Aircraft</v>
          </cell>
          <cell r="L8995" t="str">
            <v>Airbus</v>
          </cell>
          <cell r="M8995" t="str">
            <v>Airbus A321 XLR</v>
          </cell>
        </row>
        <row r="8996">
          <cell r="A8996">
            <v>129</v>
          </cell>
          <cell r="B8996">
            <v>825</v>
          </cell>
          <cell r="C8996" t="str">
            <v>129#825</v>
          </cell>
          <cell r="D8996">
            <v>59764</v>
          </cell>
          <cell r="E8996">
            <v>1</v>
          </cell>
          <cell r="F8996" t="str">
            <v>K</v>
          </cell>
          <cell r="G8996" t="str">
            <v>K</v>
          </cell>
          <cell r="H8996" t="str">
            <v/>
          </cell>
          <cell r="I8996" t="str">
            <v/>
          </cell>
          <cell r="J8996" t="str">
            <v/>
          </cell>
          <cell r="K8996" t="str">
            <v>Helicopter</v>
          </cell>
          <cell r="L8996" t="str">
            <v>Sikorsky</v>
          </cell>
          <cell r="M8996" t="str">
            <v>Sikorsky SH-60 Seahawk - MH-60R</v>
          </cell>
        </row>
        <row r="8997">
          <cell r="A8997">
            <v>130</v>
          </cell>
          <cell r="B8997">
            <v>825</v>
          </cell>
          <cell r="C8997" t="str">
            <v>130#825</v>
          </cell>
          <cell r="D8997">
            <v>59764</v>
          </cell>
          <cell r="E8997">
            <v>1</v>
          </cell>
          <cell r="F8997" t="str">
            <v>K</v>
          </cell>
          <cell r="G8997" t="str">
            <v>K</v>
          </cell>
          <cell r="H8997" t="str">
            <v/>
          </cell>
          <cell r="I8997" t="str">
            <v/>
          </cell>
          <cell r="J8997" t="str">
            <v/>
          </cell>
          <cell r="K8997" t="str">
            <v>Helicopter</v>
          </cell>
          <cell r="L8997" t="str">
            <v>Sikorsky</v>
          </cell>
          <cell r="M8997" t="str">
            <v>Sikorsky SH-60 Seahawk - MH-60S</v>
          </cell>
        </row>
        <row r="8998">
          <cell r="A8998">
            <v>128</v>
          </cell>
          <cell r="B8998">
            <v>825</v>
          </cell>
          <cell r="C8998" t="str">
            <v>128#825</v>
          </cell>
          <cell r="D8998">
            <v>59764</v>
          </cell>
          <cell r="E8998">
            <v>1</v>
          </cell>
          <cell r="F8998" t="str">
            <v>K</v>
          </cell>
          <cell r="G8998" t="str">
            <v>K</v>
          </cell>
          <cell r="H8998" t="str">
            <v/>
          </cell>
          <cell r="I8998" t="str">
            <v/>
          </cell>
          <cell r="J8998" t="str">
            <v/>
          </cell>
          <cell r="K8998" t="str">
            <v>Helicopter</v>
          </cell>
          <cell r="L8998" t="str">
            <v>Sikorsky</v>
          </cell>
          <cell r="M8998" t="str">
            <v>Sikorsky SH-60 Seahawk - SH-60B Seahawk</v>
          </cell>
        </row>
        <row r="8999">
          <cell r="A8999">
            <v>127</v>
          </cell>
          <cell r="B8999">
            <v>825</v>
          </cell>
          <cell r="C8999" t="str">
            <v>127#825</v>
          </cell>
          <cell r="D8999">
            <v>59764</v>
          </cell>
          <cell r="E8999">
            <v>1</v>
          </cell>
          <cell r="F8999" t="str">
            <v>K</v>
          </cell>
          <cell r="G8999" t="str">
            <v>K</v>
          </cell>
          <cell r="H8999" t="str">
            <v/>
          </cell>
          <cell r="I8999" t="str">
            <v/>
          </cell>
          <cell r="J8999" t="str">
            <v/>
          </cell>
          <cell r="K8999" t="str">
            <v>Helicopter</v>
          </cell>
          <cell r="L8999" t="str">
            <v>Sikorsky</v>
          </cell>
          <cell r="M8999" t="str">
            <v>Sikorsky CH-53K King Stallion</v>
          </cell>
        </row>
        <row r="9000">
          <cell r="A9000">
            <v>138</v>
          </cell>
          <cell r="B9000">
            <v>825</v>
          </cell>
          <cell r="C9000" t="str">
            <v>138#825</v>
          </cell>
          <cell r="D9000">
            <v>59764</v>
          </cell>
          <cell r="E9000">
            <v>1</v>
          </cell>
          <cell r="F9000" t="str">
            <v>K</v>
          </cell>
          <cell r="G9000" t="str">
            <v>K</v>
          </cell>
          <cell r="H9000" t="str">
            <v/>
          </cell>
          <cell r="I9000" t="str">
            <v/>
          </cell>
          <cell r="J9000" t="str">
            <v/>
          </cell>
          <cell r="K9000" t="str">
            <v>Helicopter</v>
          </cell>
          <cell r="L9000" t="str">
            <v>TAI</v>
          </cell>
          <cell r="M9000" t="str">
            <v>TAI T625</v>
          </cell>
        </row>
        <row r="9001">
          <cell r="A9001">
            <v>95</v>
          </cell>
          <cell r="B9001">
            <v>825</v>
          </cell>
          <cell r="C9001" t="str">
            <v>95#825</v>
          </cell>
          <cell r="D9001">
            <v>59764</v>
          </cell>
          <cell r="E9001">
            <v>1</v>
          </cell>
          <cell r="F9001" t="str">
            <v>K</v>
          </cell>
          <cell r="G9001" t="str">
            <v>K</v>
          </cell>
          <cell r="H9001" t="str">
            <v/>
          </cell>
          <cell r="I9001" t="str">
            <v/>
          </cell>
          <cell r="J9001" t="str">
            <v/>
          </cell>
          <cell r="K9001" t="str">
            <v>Helicopter</v>
          </cell>
          <cell r="L9001" t="str">
            <v>Bell</v>
          </cell>
          <cell r="M9001" t="str">
            <v>Bell UH-1Y Venom</v>
          </cell>
        </row>
        <row r="9002">
          <cell r="A9002">
            <v>131</v>
          </cell>
          <cell r="B9002">
            <v>825</v>
          </cell>
          <cell r="C9002" t="str">
            <v>131#825</v>
          </cell>
          <cell r="D9002">
            <v>59764</v>
          </cell>
          <cell r="E9002">
            <v>1</v>
          </cell>
          <cell r="F9002" t="str">
            <v>K</v>
          </cell>
          <cell r="G9002" t="str">
            <v>K</v>
          </cell>
          <cell r="H9002" t="str">
            <v/>
          </cell>
          <cell r="I9002" t="str">
            <v/>
          </cell>
          <cell r="J9002" t="str">
            <v/>
          </cell>
          <cell r="K9002" t="str">
            <v>Helicopter</v>
          </cell>
          <cell r="L9002" t="str">
            <v>Sikorsky</v>
          </cell>
          <cell r="M9002" t="str">
            <v>Sikorsky UH-60 Black Hawk</v>
          </cell>
        </row>
        <row r="9003">
          <cell r="A9003">
            <v>645</v>
          </cell>
          <cell r="B9003">
            <v>825</v>
          </cell>
          <cell r="C9003" t="str">
            <v>645#825</v>
          </cell>
          <cell r="D9003">
            <v>59764</v>
          </cell>
          <cell r="E9003">
            <v>1</v>
          </cell>
          <cell r="F9003" t="str">
            <v>K</v>
          </cell>
          <cell r="G9003" t="str">
            <v>K</v>
          </cell>
          <cell r="H9003" t="str">
            <v/>
          </cell>
          <cell r="I9003" t="str">
            <v/>
          </cell>
          <cell r="J9003" t="str">
            <v/>
          </cell>
          <cell r="K9003" t="str">
            <v>Helicopter</v>
          </cell>
          <cell r="L9003" t="str">
            <v>Airbus</v>
          </cell>
          <cell r="M9003" t="str">
            <v>Airbus X6</v>
          </cell>
        </row>
        <row r="9004">
          <cell r="A9004">
            <v>648</v>
          </cell>
          <cell r="B9004">
            <v>825</v>
          </cell>
          <cell r="C9004" t="str">
            <v>648#825</v>
          </cell>
          <cell r="D9004">
            <v>59764</v>
          </cell>
          <cell r="E9004">
            <v>1</v>
          </cell>
          <cell r="F9004" t="str">
            <v>K</v>
          </cell>
          <cell r="G9004" t="str">
            <v>K</v>
          </cell>
          <cell r="H9004" t="str">
            <v/>
          </cell>
          <cell r="I9004" t="str">
            <v/>
          </cell>
          <cell r="J9004" t="str">
            <v/>
          </cell>
          <cell r="K9004" t="str">
            <v>Helicopter</v>
          </cell>
          <cell r="L9004" t="str">
            <v>Leonardo</v>
          </cell>
          <cell r="M9004" t="str">
            <v>Leonardo AW 249</v>
          </cell>
        </row>
        <row r="9005">
          <cell r="A9005">
            <v>132</v>
          </cell>
          <cell r="B9005">
            <v>825</v>
          </cell>
          <cell r="C9005" t="str">
            <v>132#825</v>
          </cell>
          <cell r="D9005">
            <v>59764</v>
          </cell>
          <cell r="E9005">
            <v>1</v>
          </cell>
          <cell r="F9005" t="str">
            <v>K</v>
          </cell>
          <cell r="G9005" t="str">
            <v>K</v>
          </cell>
          <cell r="H9005" t="str">
            <v/>
          </cell>
          <cell r="I9005" t="str">
            <v/>
          </cell>
          <cell r="J9005" t="str">
            <v/>
          </cell>
          <cell r="K9005" t="str">
            <v>Helicopter</v>
          </cell>
          <cell r="L9005" t="str">
            <v>Bell</v>
          </cell>
          <cell r="M9005" t="str">
            <v xml:space="preserve">Bell V-280 Valor </v>
          </cell>
        </row>
        <row r="9006">
          <cell r="A9006">
            <v>85</v>
          </cell>
          <cell r="B9006">
            <v>825</v>
          </cell>
          <cell r="C9006" t="str">
            <v>85#825</v>
          </cell>
          <cell r="D9006">
            <v>59764</v>
          </cell>
          <cell r="E9006">
            <v>1</v>
          </cell>
          <cell r="F9006" t="str">
            <v>K</v>
          </cell>
          <cell r="G9006" t="str">
            <v>K</v>
          </cell>
          <cell r="H9006" t="str">
            <v/>
          </cell>
          <cell r="I9006" t="str">
            <v/>
          </cell>
          <cell r="J9006" t="str">
            <v/>
          </cell>
          <cell r="K9006" t="str">
            <v>Helicopter</v>
          </cell>
          <cell r="L9006" t="str">
            <v>TAI/Leonardo</v>
          </cell>
          <cell r="M9006" t="str">
            <v>TAI/Leonardo T129</v>
          </cell>
        </row>
        <row r="9007">
          <cell r="A9007">
            <v>104</v>
          </cell>
          <cell r="B9007">
            <v>825</v>
          </cell>
          <cell r="C9007" t="str">
            <v>104#825</v>
          </cell>
          <cell r="D9007">
            <v>59764</v>
          </cell>
          <cell r="E9007">
            <v>1</v>
          </cell>
          <cell r="F9007" t="str">
            <v>K</v>
          </cell>
          <cell r="G9007" t="str">
            <v>K</v>
          </cell>
          <cell r="H9007" t="str">
            <v/>
          </cell>
          <cell r="I9007" t="str">
            <v/>
          </cell>
          <cell r="J9007" t="str">
            <v/>
          </cell>
          <cell r="K9007" t="str">
            <v>Helicopter</v>
          </cell>
          <cell r="L9007" t="str">
            <v>Airbus</v>
          </cell>
          <cell r="M9007" t="str">
            <v>Airbus Tiger</v>
          </cell>
        </row>
        <row r="9008">
          <cell r="A9008">
            <v>97</v>
          </cell>
          <cell r="B9008">
            <v>825</v>
          </cell>
          <cell r="C9008" t="str">
            <v>97#825</v>
          </cell>
          <cell r="D9008">
            <v>59764</v>
          </cell>
          <cell r="E9008">
            <v>1</v>
          </cell>
          <cell r="F9008" t="str">
            <v>K</v>
          </cell>
          <cell r="G9008" t="str">
            <v>K</v>
          </cell>
          <cell r="H9008" t="str">
            <v/>
          </cell>
          <cell r="I9008" t="str">
            <v/>
          </cell>
          <cell r="J9008" t="str">
            <v/>
          </cell>
          <cell r="K9008" t="str">
            <v>Helicopter</v>
          </cell>
          <cell r="L9008" t="str">
            <v>Bell Boeing</v>
          </cell>
          <cell r="M9008" t="str">
            <v>Bell Boeing V-22 Osprey</v>
          </cell>
        </row>
        <row r="9009">
          <cell r="A9009">
            <v>639</v>
          </cell>
          <cell r="B9009">
            <v>825</v>
          </cell>
          <cell r="C9009" t="str">
            <v>639#825</v>
          </cell>
          <cell r="D9009">
            <v>59764</v>
          </cell>
          <cell r="E9009">
            <v>1</v>
          </cell>
          <cell r="F9009" t="str">
            <v>K</v>
          </cell>
          <cell r="G9009" t="str">
            <v>K</v>
          </cell>
          <cell r="H9009" t="str">
            <v/>
          </cell>
          <cell r="I9009" t="str">
            <v/>
          </cell>
          <cell r="J9009" t="str">
            <v/>
          </cell>
          <cell r="K9009" t="str">
            <v>Helicopter</v>
          </cell>
          <cell r="L9009" t="str">
            <v>Westland</v>
          </cell>
          <cell r="M9009" t="str">
            <v>Westland WAH-64</v>
          </cell>
        </row>
        <row r="9010">
          <cell r="A9010">
            <v>117</v>
          </cell>
          <cell r="B9010">
            <v>825</v>
          </cell>
          <cell r="C9010" t="str">
            <v>117#825</v>
          </cell>
          <cell r="D9010">
            <v>59764</v>
          </cell>
          <cell r="E9010">
            <v>1</v>
          </cell>
          <cell r="F9010" t="str">
            <v>K</v>
          </cell>
          <cell r="G9010" t="str">
            <v>K</v>
          </cell>
          <cell r="H9010" t="str">
            <v/>
          </cell>
          <cell r="I9010" t="str">
            <v/>
          </cell>
          <cell r="J9010" t="str">
            <v/>
          </cell>
          <cell r="K9010" t="str">
            <v>Helicopter</v>
          </cell>
          <cell r="L9010" t="str">
            <v>Airbus</v>
          </cell>
          <cell r="M9010" t="str">
            <v>Airbus UH-72 Lakota</v>
          </cell>
        </row>
        <row r="9011">
          <cell r="A9011">
            <v>100</v>
          </cell>
          <cell r="B9011">
            <v>825</v>
          </cell>
          <cell r="C9011" t="str">
            <v>100#825</v>
          </cell>
          <cell r="D9011">
            <v>59764</v>
          </cell>
          <cell r="E9011">
            <v>1</v>
          </cell>
          <cell r="F9011" t="str">
            <v>K</v>
          </cell>
          <cell r="G9011" t="str">
            <v>K</v>
          </cell>
          <cell r="H9011" t="str">
            <v/>
          </cell>
          <cell r="I9011" t="str">
            <v/>
          </cell>
          <cell r="J9011" t="str">
            <v/>
          </cell>
          <cell r="K9011" t="str">
            <v>Helicopter</v>
          </cell>
          <cell r="L9011" t="str">
            <v>Boeing</v>
          </cell>
          <cell r="M9011" t="str">
            <v>Boeing CH-47 Chinook</v>
          </cell>
        </row>
        <row r="9012">
          <cell r="A9012">
            <v>101</v>
          </cell>
          <cell r="B9012">
            <v>825</v>
          </cell>
          <cell r="C9012" t="str">
            <v>101#825</v>
          </cell>
          <cell r="D9012">
            <v>59764</v>
          </cell>
          <cell r="E9012">
            <v>1</v>
          </cell>
          <cell r="F9012" t="str">
            <v>K</v>
          </cell>
          <cell r="G9012" t="str">
            <v>K</v>
          </cell>
          <cell r="H9012" t="str">
            <v/>
          </cell>
          <cell r="I9012" t="str">
            <v/>
          </cell>
          <cell r="J9012" t="str">
            <v/>
          </cell>
          <cell r="K9012" t="str">
            <v>Helicopter</v>
          </cell>
          <cell r="L9012" t="str">
            <v>Boeing</v>
          </cell>
          <cell r="M9012" t="str">
            <v>Boeing CH-47 Chinook (reman)</v>
          </cell>
        </row>
        <row r="9013">
          <cell r="A9013">
            <v>116</v>
          </cell>
          <cell r="B9013">
            <v>825</v>
          </cell>
          <cell r="C9013" t="str">
            <v>116#825</v>
          </cell>
          <cell r="D9013">
            <v>59764</v>
          </cell>
          <cell r="E9013">
            <v>1</v>
          </cell>
          <cell r="F9013" t="str">
            <v>K</v>
          </cell>
          <cell r="G9013" t="str">
            <v>K</v>
          </cell>
          <cell r="H9013" t="str">
            <v/>
          </cell>
          <cell r="I9013" t="str">
            <v/>
          </cell>
          <cell r="J9013" t="str">
            <v/>
          </cell>
          <cell r="K9013" t="str">
            <v>Helicopter</v>
          </cell>
          <cell r="L9013" t="str">
            <v>HAL</v>
          </cell>
          <cell r="M9013" t="str">
            <v>HAL Dhruv</v>
          </cell>
        </row>
        <row r="9014">
          <cell r="A9014">
            <v>488</v>
          </cell>
          <cell r="B9014">
            <v>825</v>
          </cell>
          <cell r="C9014" t="str">
            <v>488#825</v>
          </cell>
          <cell r="D9014">
            <v>59764</v>
          </cell>
          <cell r="E9014">
            <v>1</v>
          </cell>
          <cell r="F9014" t="str">
            <v>K</v>
          </cell>
          <cell r="G9014" t="str">
            <v>K</v>
          </cell>
          <cell r="H9014" t="str">
            <v/>
          </cell>
          <cell r="I9014" t="str">
            <v/>
          </cell>
          <cell r="J9014" t="str">
            <v/>
          </cell>
          <cell r="K9014" t="str">
            <v>Helicopter</v>
          </cell>
          <cell r="L9014" t="str">
            <v>HAL</v>
          </cell>
          <cell r="M9014" t="str">
            <v>HAL Dhruv</v>
          </cell>
        </row>
        <row r="9015">
          <cell r="A9015">
            <v>490</v>
          </cell>
          <cell r="B9015">
            <v>825</v>
          </cell>
          <cell r="C9015" t="str">
            <v>490#825</v>
          </cell>
          <cell r="D9015">
            <v>59764</v>
          </cell>
          <cell r="E9015">
            <v>1</v>
          </cell>
          <cell r="F9015" t="str">
            <v>K</v>
          </cell>
          <cell r="G9015" t="str">
            <v>K</v>
          </cell>
          <cell r="H9015" t="str">
            <v/>
          </cell>
          <cell r="I9015" t="str">
            <v/>
          </cell>
          <cell r="J9015" t="str">
            <v/>
          </cell>
          <cell r="K9015" t="str">
            <v>Helicopter</v>
          </cell>
          <cell r="L9015" t="str">
            <v>HAL</v>
          </cell>
          <cell r="M9015" t="str">
            <v>HAL Dhruv</v>
          </cell>
        </row>
        <row r="9016">
          <cell r="A9016">
            <v>137</v>
          </cell>
          <cell r="B9016">
            <v>825</v>
          </cell>
          <cell r="C9016" t="str">
            <v>137#825</v>
          </cell>
          <cell r="D9016">
            <v>59764</v>
          </cell>
          <cell r="E9016">
            <v>1</v>
          </cell>
          <cell r="F9016" t="str">
            <v>K</v>
          </cell>
          <cell r="G9016" t="str">
            <v>K</v>
          </cell>
          <cell r="H9016" t="str">
            <v/>
          </cell>
          <cell r="I9016" t="str">
            <v/>
          </cell>
          <cell r="J9016" t="str">
            <v/>
          </cell>
          <cell r="K9016" t="str">
            <v>Helicopter</v>
          </cell>
          <cell r="L9016" t="str">
            <v>HAL</v>
          </cell>
          <cell r="M9016" t="str">
            <v>HAL Light Utility Helicopter</v>
          </cell>
        </row>
        <row r="9017">
          <cell r="A9017">
            <v>136</v>
          </cell>
          <cell r="B9017">
            <v>825</v>
          </cell>
          <cell r="C9017" t="str">
            <v>136#825</v>
          </cell>
          <cell r="D9017">
            <v>59764</v>
          </cell>
          <cell r="E9017">
            <v>1</v>
          </cell>
          <cell r="F9017" t="str">
            <v>K</v>
          </cell>
          <cell r="G9017" t="str">
            <v>K</v>
          </cell>
          <cell r="H9017" t="str">
            <v/>
          </cell>
          <cell r="I9017" t="str">
            <v/>
          </cell>
          <cell r="J9017" t="str">
            <v/>
          </cell>
          <cell r="K9017" t="str">
            <v>Helicopter</v>
          </cell>
          <cell r="L9017" t="str">
            <v>HAL</v>
          </cell>
          <cell r="M9017" t="str">
            <v>HAL Medium Lift</v>
          </cell>
        </row>
        <row r="9018">
          <cell r="A9018">
            <v>114</v>
          </cell>
          <cell r="B9018">
            <v>825</v>
          </cell>
          <cell r="C9018" t="str">
            <v>114#825</v>
          </cell>
          <cell r="D9018">
            <v>59764</v>
          </cell>
          <cell r="E9018">
            <v>1</v>
          </cell>
          <cell r="F9018" t="str">
            <v>K</v>
          </cell>
          <cell r="G9018" t="str">
            <v>K</v>
          </cell>
          <cell r="H9018" t="str">
            <v/>
          </cell>
          <cell r="I9018" t="str">
            <v/>
          </cell>
          <cell r="J9018" t="str">
            <v/>
          </cell>
          <cell r="K9018" t="str">
            <v>Helicopter</v>
          </cell>
          <cell r="L9018" t="str">
            <v>KAI</v>
          </cell>
          <cell r="M9018" t="str">
            <v>KAI KUH-1 Surion</v>
          </cell>
        </row>
        <row r="9019">
          <cell r="A9019">
            <v>115</v>
          </cell>
          <cell r="B9019">
            <v>825</v>
          </cell>
          <cell r="C9019" t="str">
            <v>115#825</v>
          </cell>
          <cell r="D9019">
            <v>59764</v>
          </cell>
          <cell r="E9019">
            <v>1</v>
          </cell>
          <cell r="F9019" t="str">
            <v>K</v>
          </cell>
          <cell r="G9019" t="str">
            <v>K</v>
          </cell>
          <cell r="H9019" t="str">
            <v/>
          </cell>
          <cell r="I9019" t="str">
            <v/>
          </cell>
          <cell r="J9019" t="str">
            <v/>
          </cell>
          <cell r="K9019" t="str">
            <v>Helicopter</v>
          </cell>
          <cell r="L9019" t="str">
            <v>KAI</v>
          </cell>
          <cell r="M9019" t="str">
            <v>KAI LAH/LCH</v>
          </cell>
        </row>
        <row r="9020">
          <cell r="A9020">
            <v>118</v>
          </cell>
          <cell r="B9020">
            <v>825</v>
          </cell>
          <cell r="C9020" t="str">
            <v>118#825</v>
          </cell>
          <cell r="D9020">
            <v>59764</v>
          </cell>
          <cell r="E9020">
            <v>1</v>
          </cell>
          <cell r="F9020" t="str">
            <v>K</v>
          </cell>
          <cell r="G9020" t="str">
            <v>K</v>
          </cell>
          <cell r="H9020" t="str">
            <v/>
          </cell>
          <cell r="I9020" t="str">
            <v/>
          </cell>
          <cell r="J9020" t="str">
            <v/>
          </cell>
          <cell r="K9020" t="str">
            <v>Helicopter</v>
          </cell>
          <cell r="L9020" t="str">
            <v>Kawasaki</v>
          </cell>
          <cell r="M9020" t="str">
            <v>Kawasaki OH-1</v>
          </cell>
        </row>
        <row r="9021">
          <cell r="A9021">
            <v>103</v>
          </cell>
          <cell r="B9021">
            <v>825</v>
          </cell>
          <cell r="C9021" t="str">
            <v>103#825</v>
          </cell>
          <cell r="D9021">
            <v>59764</v>
          </cell>
          <cell r="E9021">
            <v>1</v>
          </cell>
          <cell r="F9021" t="str">
            <v>K</v>
          </cell>
          <cell r="G9021" t="str">
            <v>K</v>
          </cell>
          <cell r="H9021" t="str">
            <v/>
          </cell>
          <cell r="I9021" t="str">
            <v/>
          </cell>
          <cell r="J9021" t="str">
            <v/>
          </cell>
          <cell r="K9021" t="str">
            <v>Helicopter</v>
          </cell>
          <cell r="L9021" t="str">
            <v>Leonardo</v>
          </cell>
          <cell r="M9021" t="str">
            <v>Leonardo AW101</v>
          </cell>
        </row>
        <row r="9022">
          <cell r="A9022">
            <v>134</v>
          </cell>
          <cell r="B9022">
            <v>825</v>
          </cell>
          <cell r="C9022" t="str">
            <v>134#825</v>
          </cell>
          <cell r="D9022">
            <v>59764</v>
          </cell>
          <cell r="E9022">
            <v>1</v>
          </cell>
          <cell r="F9022" t="str">
            <v>K</v>
          </cell>
          <cell r="G9022" t="str">
            <v>K</v>
          </cell>
          <cell r="H9022" t="str">
            <v/>
          </cell>
          <cell r="I9022" t="str">
            <v/>
          </cell>
          <cell r="J9022" t="str">
            <v/>
          </cell>
          <cell r="K9022" t="str">
            <v>Helicopter</v>
          </cell>
          <cell r="L9022" t="str">
            <v>Leonardo</v>
          </cell>
          <cell r="M9022" t="str">
            <v>Leonardo AW159 Lynx</v>
          </cell>
        </row>
        <row r="9023">
          <cell r="A9023">
            <v>582</v>
          </cell>
          <cell r="B9023">
            <v>825</v>
          </cell>
          <cell r="C9023" t="str">
            <v>582#825</v>
          </cell>
          <cell r="D9023">
            <v>59764</v>
          </cell>
          <cell r="E9023">
            <v>1</v>
          </cell>
          <cell r="F9023" t="str">
            <v>K</v>
          </cell>
          <cell r="G9023" t="str">
            <v>K</v>
          </cell>
          <cell r="H9023" t="str">
            <v/>
          </cell>
          <cell r="I9023" t="str">
            <v/>
          </cell>
          <cell r="J9023" t="str">
            <v/>
          </cell>
          <cell r="K9023" t="str">
            <v>Helicopter</v>
          </cell>
          <cell r="L9023" t="str">
            <v>Boeing/Leonardo</v>
          </cell>
          <cell r="M9023" t="str">
            <v>Boeing/Leonardo MH139</v>
          </cell>
        </row>
        <row r="9024">
          <cell r="A9024">
            <v>122</v>
          </cell>
          <cell r="B9024">
            <v>825</v>
          </cell>
          <cell r="C9024" t="str">
            <v>122#825</v>
          </cell>
          <cell r="D9024">
            <v>59764</v>
          </cell>
          <cell r="E9024">
            <v>1</v>
          </cell>
          <cell r="F9024" t="str">
            <v>K</v>
          </cell>
          <cell r="G9024" t="str">
            <v>K</v>
          </cell>
          <cell r="H9024" t="str">
            <v/>
          </cell>
          <cell r="I9024" t="str">
            <v/>
          </cell>
          <cell r="J9024" t="str">
            <v/>
          </cell>
          <cell r="K9024" t="str">
            <v>Helicopter</v>
          </cell>
          <cell r="L9024" t="str">
            <v>NHIndustries</v>
          </cell>
          <cell r="M9024" t="str">
            <v>NHIndustries NATO Frigate Helicopter</v>
          </cell>
        </row>
        <row r="9025">
          <cell r="A9025">
            <v>638</v>
          </cell>
          <cell r="B9025">
            <v>825</v>
          </cell>
          <cell r="C9025" t="str">
            <v>638#825</v>
          </cell>
          <cell r="D9025">
            <v>59764</v>
          </cell>
          <cell r="E9025">
            <v>1</v>
          </cell>
          <cell r="F9025" t="str">
            <v>K</v>
          </cell>
          <cell r="G9025" t="str">
            <v>K</v>
          </cell>
          <cell r="H9025" t="str">
            <v/>
          </cell>
          <cell r="I9025" t="str">
            <v/>
          </cell>
          <cell r="J9025" t="str">
            <v/>
          </cell>
          <cell r="K9025" t="str">
            <v>Helicopter</v>
          </cell>
          <cell r="L9025" t="str">
            <v>NHIndustries</v>
          </cell>
          <cell r="M9025" t="str">
            <v>NHIndustries Tactical Transport Helicopter</v>
          </cell>
        </row>
        <row r="9026">
          <cell r="A9026">
            <v>123</v>
          </cell>
          <cell r="B9026">
            <v>825</v>
          </cell>
          <cell r="C9026" t="str">
            <v>123#825</v>
          </cell>
          <cell r="D9026">
            <v>59764</v>
          </cell>
          <cell r="E9026">
            <v>1</v>
          </cell>
          <cell r="F9026" t="str">
            <v>K</v>
          </cell>
          <cell r="G9026" t="str">
            <v>K</v>
          </cell>
          <cell r="H9026" t="str">
            <v/>
          </cell>
          <cell r="I9026" t="str">
            <v/>
          </cell>
          <cell r="J9026" t="str">
            <v/>
          </cell>
          <cell r="K9026" t="str">
            <v>Helicopter</v>
          </cell>
          <cell r="L9026" t="str">
            <v>NHIndustries</v>
          </cell>
          <cell r="M9026" t="str">
            <v>NHIndustries Tactical Transport Helicopter</v>
          </cell>
        </row>
        <row r="9027">
          <cell r="A9027">
            <v>182</v>
          </cell>
          <cell r="B9027">
            <v>825</v>
          </cell>
          <cell r="C9027" t="str">
            <v>182#825</v>
          </cell>
          <cell r="D9027">
            <v>59764</v>
          </cell>
          <cell r="E9027">
            <v>1</v>
          </cell>
          <cell r="F9027" t="str">
            <v>K</v>
          </cell>
          <cell r="G9027" t="str">
            <v>K</v>
          </cell>
          <cell r="H9027" t="str">
            <v/>
          </cell>
          <cell r="I9027" t="str">
            <v/>
          </cell>
          <cell r="J9027" t="str">
            <v/>
          </cell>
          <cell r="K9027" t="str">
            <v>Helicopter</v>
          </cell>
          <cell r="L9027" t="str">
            <v>Bell</v>
          </cell>
          <cell r="M9027" t="str">
            <v>Bell OH-58D Kiowa</v>
          </cell>
        </row>
        <row r="9028">
          <cell r="A9028">
            <v>560</v>
          </cell>
          <cell r="B9028">
            <v>825</v>
          </cell>
          <cell r="C9028" t="str">
            <v>560#825</v>
          </cell>
          <cell r="D9028">
            <v>59764</v>
          </cell>
          <cell r="E9028">
            <v>1</v>
          </cell>
          <cell r="F9028" t="str">
            <v>K</v>
          </cell>
          <cell r="G9028" t="str">
            <v>K</v>
          </cell>
          <cell r="H9028" t="str">
            <v/>
          </cell>
          <cell r="I9028" t="str">
            <v/>
          </cell>
          <cell r="J9028" t="str">
            <v/>
          </cell>
          <cell r="K9028" t="str">
            <v>Freighter</v>
          </cell>
          <cell r="L9028" t="str">
            <v>Airbus</v>
          </cell>
          <cell r="M9028" t="str">
            <v>Airbus A330-200F</v>
          </cell>
        </row>
        <row r="9029">
          <cell r="A9029">
            <v>561</v>
          </cell>
          <cell r="B9029">
            <v>825</v>
          </cell>
          <cell r="C9029" t="str">
            <v>561#825</v>
          </cell>
          <cell r="D9029">
            <v>59764</v>
          </cell>
          <cell r="E9029">
            <v>1</v>
          </cell>
          <cell r="F9029" t="str">
            <v>K</v>
          </cell>
          <cell r="G9029" t="str">
            <v>K</v>
          </cell>
          <cell r="H9029" t="str">
            <v/>
          </cell>
          <cell r="I9029" t="str">
            <v/>
          </cell>
          <cell r="J9029" t="str">
            <v/>
          </cell>
          <cell r="K9029" t="str">
            <v>Freighter</v>
          </cell>
          <cell r="L9029" t="str">
            <v>Airbus</v>
          </cell>
          <cell r="M9029" t="str">
            <v>Airbus A330-200F</v>
          </cell>
        </row>
        <row r="9030">
          <cell r="A9030">
            <v>562</v>
          </cell>
          <cell r="B9030">
            <v>825</v>
          </cell>
          <cell r="C9030" t="str">
            <v>562#825</v>
          </cell>
          <cell r="D9030">
            <v>59764</v>
          </cell>
          <cell r="E9030">
            <v>1</v>
          </cell>
          <cell r="F9030" t="str">
            <v>K</v>
          </cell>
          <cell r="G9030" t="str">
            <v>K</v>
          </cell>
          <cell r="H9030" t="str">
            <v/>
          </cell>
          <cell r="I9030" t="str">
            <v/>
          </cell>
          <cell r="J9030" t="str">
            <v/>
          </cell>
          <cell r="K9030" t="str">
            <v>Freighter</v>
          </cell>
          <cell r="L9030" t="str">
            <v>Airbus</v>
          </cell>
          <cell r="M9030" t="str">
            <v>Airbus A330-300P2F</v>
          </cell>
        </row>
        <row r="9031">
          <cell r="A9031">
            <v>563</v>
          </cell>
          <cell r="B9031">
            <v>825</v>
          </cell>
          <cell r="C9031" t="str">
            <v>563#825</v>
          </cell>
          <cell r="D9031">
            <v>59764</v>
          </cell>
          <cell r="E9031">
            <v>1</v>
          </cell>
          <cell r="F9031" t="str">
            <v>K</v>
          </cell>
          <cell r="G9031" t="str">
            <v>K</v>
          </cell>
          <cell r="H9031" t="str">
            <v/>
          </cell>
          <cell r="I9031" t="str">
            <v/>
          </cell>
          <cell r="J9031" t="str">
            <v/>
          </cell>
          <cell r="K9031" t="str">
            <v>Freighter</v>
          </cell>
          <cell r="L9031" t="str">
            <v>Airbus</v>
          </cell>
          <cell r="M9031" t="str">
            <v>Airbus A330-300P2F</v>
          </cell>
        </row>
        <row r="9032">
          <cell r="A9032">
            <v>564</v>
          </cell>
          <cell r="B9032">
            <v>825</v>
          </cell>
          <cell r="C9032" t="str">
            <v>564#825</v>
          </cell>
          <cell r="D9032">
            <v>59764</v>
          </cell>
          <cell r="E9032">
            <v>1</v>
          </cell>
          <cell r="F9032" t="str">
            <v>K</v>
          </cell>
          <cell r="G9032" t="str">
            <v>K</v>
          </cell>
          <cell r="H9032" t="str">
            <v/>
          </cell>
          <cell r="I9032" t="str">
            <v/>
          </cell>
          <cell r="J9032" t="str">
            <v/>
          </cell>
          <cell r="K9032" t="str">
            <v>Freighter</v>
          </cell>
          <cell r="L9032" t="str">
            <v>Airbus</v>
          </cell>
          <cell r="M9032" t="str">
            <v>Airbus A330-300P2F</v>
          </cell>
        </row>
        <row r="9033">
          <cell r="A9033">
            <v>669</v>
          </cell>
          <cell r="B9033">
            <v>825</v>
          </cell>
          <cell r="C9033" t="str">
            <v>669#825</v>
          </cell>
          <cell r="D9033">
            <v>59764</v>
          </cell>
          <cell r="E9033">
            <v>1</v>
          </cell>
          <cell r="F9033" t="str">
            <v>K</v>
          </cell>
          <cell r="G9033" t="str">
            <v>K</v>
          </cell>
          <cell r="H9033" t="str">
            <v/>
          </cell>
          <cell r="I9033" t="str">
            <v/>
          </cell>
          <cell r="J9033" t="str">
            <v/>
          </cell>
          <cell r="K9033" t="str">
            <v>Freighter</v>
          </cell>
          <cell r="L9033" t="str">
            <v>Airbus</v>
          </cell>
          <cell r="M9033" t="str">
            <v>Airbus A340-600NGF</v>
          </cell>
        </row>
        <row r="9034">
          <cell r="A9034">
            <v>92</v>
          </cell>
          <cell r="B9034">
            <v>825</v>
          </cell>
          <cell r="C9034" t="str">
            <v>92#825</v>
          </cell>
          <cell r="D9034">
            <v>59764</v>
          </cell>
          <cell r="E9034">
            <v>1</v>
          </cell>
          <cell r="F9034" t="str">
            <v>K</v>
          </cell>
          <cell r="G9034" t="str">
            <v>K</v>
          </cell>
          <cell r="H9034" t="str">
            <v/>
          </cell>
          <cell r="I9034" t="str">
            <v/>
          </cell>
          <cell r="J9034" t="str">
            <v/>
          </cell>
          <cell r="K9034" t="str">
            <v>Helicopter</v>
          </cell>
          <cell r="L9034" t="str">
            <v>Bell</v>
          </cell>
          <cell r="M9034" t="str">
            <v>Bell AH-1Z Viper</v>
          </cell>
        </row>
        <row r="9035">
          <cell r="A9035">
            <v>98</v>
          </cell>
          <cell r="B9035">
            <v>825</v>
          </cell>
          <cell r="C9035" t="str">
            <v>98#825</v>
          </cell>
          <cell r="D9035">
            <v>59764</v>
          </cell>
          <cell r="E9035">
            <v>1</v>
          </cell>
          <cell r="F9035" t="str">
            <v>K</v>
          </cell>
          <cell r="G9035" t="str">
            <v>K</v>
          </cell>
          <cell r="H9035" t="str">
            <v/>
          </cell>
          <cell r="I9035" t="str">
            <v/>
          </cell>
          <cell r="J9035" t="str">
            <v/>
          </cell>
          <cell r="K9035" t="str">
            <v>Helicopter</v>
          </cell>
          <cell r="L9035" t="str">
            <v>Boeing</v>
          </cell>
          <cell r="M9035" t="str">
            <v>Boeing AH-64 Apache</v>
          </cell>
        </row>
        <row r="9036">
          <cell r="A9036">
            <v>99</v>
          </cell>
          <cell r="B9036">
            <v>825</v>
          </cell>
          <cell r="C9036" t="str">
            <v>99#825</v>
          </cell>
          <cell r="D9036">
            <v>59764</v>
          </cell>
          <cell r="E9036">
            <v>1</v>
          </cell>
          <cell r="F9036" t="str">
            <v>K</v>
          </cell>
          <cell r="G9036" t="str">
            <v>K</v>
          </cell>
          <cell r="H9036" t="str">
            <v/>
          </cell>
          <cell r="I9036" t="str">
            <v/>
          </cell>
          <cell r="J9036" t="str">
            <v/>
          </cell>
          <cell r="K9036" t="str">
            <v>Helicopter</v>
          </cell>
          <cell r="L9036" t="str">
            <v>Boeing</v>
          </cell>
          <cell r="M9036" t="str">
            <v>Boeing AH-64 Apache (reman)</v>
          </cell>
        </row>
        <row r="9037">
          <cell r="A9037">
            <v>565</v>
          </cell>
          <cell r="B9037">
            <v>825</v>
          </cell>
          <cell r="C9037" t="str">
            <v>565#825</v>
          </cell>
          <cell r="D9037">
            <v>59764</v>
          </cell>
          <cell r="E9037">
            <v>1</v>
          </cell>
          <cell r="F9037" t="str">
            <v>K</v>
          </cell>
          <cell r="G9037" t="str">
            <v>K</v>
          </cell>
          <cell r="H9037" t="str">
            <v/>
          </cell>
          <cell r="I9037" t="str">
            <v/>
          </cell>
          <cell r="J9037" t="str">
            <v/>
          </cell>
          <cell r="K9037" t="str">
            <v>Freighter</v>
          </cell>
          <cell r="L9037" t="str">
            <v>Airbus</v>
          </cell>
          <cell r="M9037" t="str">
            <v>Airbus A330-743L Beluga XL</v>
          </cell>
        </row>
        <row r="9038">
          <cell r="A9038">
            <v>644</v>
          </cell>
          <cell r="B9038">
            <v>825</v>
          </cell>
          <cell r="C9038" t="str">
            <v>644#825</v>
          </cell>
          <cell r="D9038">
            <v>59764</v>
          </cell>
          <cell r="E9038">
            <v>1</v>
          </cell>
          <cell r="F9038" t="str">
            <v>K</v>
          </cell>
          <cell r="G9038" t="str">
            <v>K</v>
          </cell>
          <cell r="H9038" t="str">
            <v/>
          </cell>
          <cell r="I9038" t="str">
            <v/>
          </cell>
          <cell r="J9038" t="str">
            <v/>
          </cell>
          <cell r="K9038" t="str">
            <v>Freighter</v>
          </cell>
          <cell r="L9038" t="str">
            <v>Airbus</v>
          </cell>
          <cell r="M9038" t="str">
            <v>Airbus A350F</v>
          </cell>
        </row>
        <row r="9039">
          <cell r="A9039">
            <v>664</v>
          </cell>
          <cell r="B9039">
            <v>825</v>
          </cell>
          <cell r="C9039" t="str">
            <v>664#825</v>
          </cell>
          <cell r="D9039">
            <v>59764</v>
          </cell>
          <cell r="E9039">
            <v>1</v>
          </cell>
          <cell r="F9039" t="str">
            <v>K</v>
          </cell>
          <cell r="G9039" t="str">
            <v>K</v>
          </cell>
          <cell r="H9039" t="str">
            <v/>
          </cell>
          <cell r="I9039" t="str">
            <v/>
          </cell>
          <cell r="J9039" t="str">
            <v/>
          </cell>
          <cell r="K9039" t="str">
            <v>Freighter</v>
          </cell>
          <cell r="L9039" t="str">
            <v>Boeing</v>
          </cell>
          <cell r="M9039" t="str">
            <v>Boeing 777-300 ERSF</v>
          </cell>
        </row>
        <row r="9040">
          <cell r="A9040">
            <v>568</v>
          </cell>
          <cell r="B9040">
            <v>825</v>
          </cell>
          <cell r="C9040" t="str">
            <v>568#825</v>
          </cell>
          <cell r="D9040">
            <v>59764</v>
          </cell>
          <cell r="E9040">
            <v>1</v>
          </cell>
          <cell r="F9040" t="str">
            <v>K</v>
          </cell>
          <cell r="G9040" t="str">
            <v>K</v>
          </cell>
          <cell r="H9040" t="str">
            <v/>
          </cell>
          <cell r="I9040" t="str">
            <v/>
          </cell>
          <cell r="J9040" t="str">
            <v/>
          </cell>
          <cell r="K9040" t="str">
            <v>Freighter</v>
          </cell>
          <cell r="L9040" t="str">
            <v>Boeing</v>
          </cell>
          <cell r="M9040" t="str">
            <v>Boeing 777F</v>
          </cell>
        </row>
        <row r="9041">
          <cell r="A9041">
            <v>659</v>
          </cell>
          <cell r="B9041">
            <v>825</v>
          </cell>
          <cell r="C9041" t="str">
            <v>659#825</v>
          </cell>
          <cell r="D9041">
            <v>59764</v>
          </cell>
          <cell r="E9041">
            <v>1</v>
          </cell>
          <cell r="F9041" t="str">
            <v>K</v>
          </cell>
          <cell r="G9041" t="str">
            <v>K</v>
          </cell>
          <cell r="H9041" t="str">
            <v/>
          </cell>
          <cell r="I9041" t="str">
            <v/>
          </cell>
          <cell r="J9041" t="str">
            <v/>
          </cell>
          <cell r="K9041" t="str">
            <v>Freighter</v>
          </cell>
          <cell r="L9041" t="str">
            <v>Boeing</v>
          </cell>
          <cell r="M9041" t="str">
            <v>Boeing 777XF: 777-9</v>
          </cell>
        </row>
        <row r="9042">
          <cell r="A9042">
            <v>678</v>
          </cell>
          <cell r="B9042">
            <v>825</v>
          </cell>
          <cell r="C9042" t="str">
            <v>678#825</v>
          </cell>
          <cell r="D9042">
            <v>59764</v>
          </cell>
          <cell r="E9042">
            <v>1</v>
          </cell>
          <cell r="F9042" t="str">
            <v>K</v>
          </cell>
          <cell r="G9042" t="str">
            <v>K</v>
          </cell>
          <cell r="H9042" t="str">
            <v/>
          </cell>
          <cell r="I9042" t="str">
            <v/>
          </cell>
          <cell r="J9042" t="str">
            <v/>
          </cell>
          <cell r="K9042" t="str">
            <v>Business Jet</v>
          </cell>
          <cell r="L9042" t="str">
            <v>Airbus</v>
          </cell>
          <cell r="M9042" t="str">
            <v>Airbus ACJ330-200</v>
          </cell>
        </row>
        <row r="9043">
          <cell r="A9043">
            <v>298</v>
          </cell>
          <cell r="B9043">
            <v>825</v>
          </cell>
          <cell r="C9043" t="str">
            <v>298#825</v>
          </cell>
          <cell r="D9043">
            <v>59764</v>
          </cell>
          <cell r="E9043">
            <v>1</v>
          </cell>
          <cell r="F9043" t="str">
            <v>K</v>
          </cell>
          <cell r="G9043" t="str">
            <v>K</v>
          </cell>
          <cell r="H9043" t="str">
            <v/>
          </cell>
          <cell r="I9043" t="str">
            <v/>
          </cell>
          <cell r="J9043" t="str">
            <v/>
          </cell>
          <cell r="K9043" t="str">
            <v>Business Jet</v>
          </cell>
          <cell r="L9043" t="str">
            <v>Boeing</v>
          </cell>
          <cell r="M9043" t="str">
            <v>Boeing BBJ 777</v>
          </cell>
        </row>
        <row r="9044">
          <cell r="A9044">
            <v>553</v>
          </cell>
          <cell r="B9044">
            <v>825</v>
          </cell>
          <cell r="C9044" t="str">
            <v>553#825</v>
          </cell>
          <cell r="D9044">
            <v>59764</v>
          </cell>
          <cell r="E9044">
            <v>1</v>
          </cell>
          <cell r="F9044" t="str">
            <v>K</v>
          </cell>
          <cell r="G9044" t="str">
            <v>K</v>
          </cell>
          <cell r="H9044" t="str">
            <v/>
          </cell>
          <cell r="I9044" t="str">
            <v/>
          </cell>
          <cell r="J9044" t="str">
            <v/>
          </cell>
          <cell r="K9044" t="str">
            <v>Business Jet</v>
          </cell>
          <cell r="L9044" t="str">
            <v>Boeing</v>
          </cell>
          <cell r="M9044" t="str">
            <v>Boeing BBJ 777X</v>
          </cell>
        </row>
        <row r="9045">
          <cell r="A9045">
            <v>554</v>
          </cell>
          <cell r="B9045">
            <v>825</v>
          </cell>
          <cell r="C9045" t="str">
            <v>554#825</v>
          </cell>
          <cell r="D9045">
            <v>59764</v>
          </cell>
          <cell r="E9045">
            <v>1</v>
          </cell>
          <cell r="F9045" t="str">
            <v>K</v>
          </cell>
          <cell r="G9045" t="str">
            <v>K</v>
          </cell>
          <cell r="H9045" t="str">
            <v/>
          </cell>
          <cell r="I9045" t="str">
            <v/>
          </cell>
          <cell r="J9045" t="str">
            <v/>
          </cell>
          <cell r="K9045" t="str">
            <v>Business Jet</v>
          </cell>
          <cell r="L9045" t="str">
            <v>Boeing</v>
          </cell>
          <cell r="M9045" t="str">
            <v>Boeing BBJ 787</v>
          </cell>
        </row>
        <row r="9046">
          <cell r="A9046">
            <v>555</v>
          </cell>
          <cell r="B9046">
            <v>825</v>
          </cell>
          <cell r="C9046" t="str">
            <v>555#825</v>
          </cell>
          <cell r="D9046">
            <v>59764</v>
          </cell>
          <cell r="E9046">
            <v>1</v>
          </cell>
          <cell r="F9046" t="str">
            <v>K</v>
          </cell>
          <cell r="G9046" t="str">
            <v>K</v>
          </cell>
          <cell r="H9046" t="str">
            <v/>
          </cell>
          <cell r="I9046" t="str">
            <v/>
          </cell>
          <cell r="J9046" t="str">
            <v/>
          </cell>
          <cell r="K9046" t="str">
            <v>Business Jet</v>
          </cell>
          <cell r="L9046" t="str">
            <v>Boeing</v>
          </cell>
          <cell r="M9046" t="str">
            <v>Boeing BBJ 787</v>
          </cell>
        </row>
        <row r="9047">
          <cell r="A9047">
            <v>594</v>
          </cell>
          <cell r="B9047">
            <v>825</v>
          </cell>
          <cell r="C9047" t="str">
            <v>594#825</v>
          </cell>
          <cell r="D9047">
            <v>59764</v>
          </cell>
          <cell r="E9047">
            <v>1</v>
          </cell>
          <cell r="F9047" t="str">
            <v>K</v>
          </cell>
          <cell r="G9047" t="str">
            <v>K</v>
          </cell>
          <cell r="H9047" t="str">
            <v/>
          </cell>
          <cell r="I9047" t="str">
            <v/>
          </cell>
          <cell r="J9047" t="str">
            <v/>
          </cell>
          <cell r="K9047" t="str">
            <v>Business Jet</v>
          </cell>
          <cell r="L9047" t="str">
            <v>Boeing</v>
          </cell>
          <cell r="M9047" t="str">
            <v>Boeing 747-8 VIP</v>
          </cell>
        </row>
        <row r="9048">
          <cell r="A9048">
            <v>519</v>
          </cell>
          <cell r="B9048">
            <v>825</v>
          </cell>
          <cell r="C9048" t="str">
            <v>519#825</v>
          </cell>
          <cell r="D9048">
            <v>59764</v>
          </cell>
          <cell r="E9048">
            <v>1</v>
          </cell>
          <cell r="F9048" t="str">
            <v>K</v>
          </cell>
          <cell r="G9048" t="str">
            <v>K</v>
          </cell>
          <cell r="H9048" t="str">
            <v/>
          </cell>
          <cell r="I9048" t="str">
            <v/>
          </cell>
          <cell r="J9048" t="str">
            <v/>
          </cell>
          <cell r="K9048" t="str">
            <v>Large Commercial Aircraft</v>
          </cell>
          <cell r="L9048" t="str">
            <v>Airbus</v>
          </cell>
          <cell r="M9048" t="str">
            <v>Airbus A330-300</v>
          </cell>
        </row>
        <row r="9049">
          <cell r="A9049">
            <v>214</v>
          </cell>
          <cell r="B9049">
            <v>825</v>
          </cell>
          <cell r="C9049" t="str">
            <v>214#825</v>
          </cell>
          <cell r="D9049">
            <v>59764</v>
          </cell>
          <cell r="E9049">
            <v>1</v>
          </cell>
          <cell r="F9049" t="str">
            <v>K</v>
          </cell>
          <cell r="G9049" t="str">
            <v>K</v>
          </cell>
          <cell r="H9049" t="str">
            <v/>
          </cell>
          <cell r="I9049" t="str">
            <v/>
          </cell>
          <cell r="J9049" t="str">
            <v/>
          </cell>
          <cell r="K9049" t="str">
            <v>Large Commercial Aircraft</v>
          </cell>
          <cell r="L9049" t="str">
            <v>Airbus</v>
          </cell>
          <cell r="M9049" t="str">
            <v>Airbus A330-800neo</v>
          </cell>
        </row>
        <row r="9050">
          <cell r="A9050">
            <v>215</v>
          </cell>
          <cell r="B9050">
            <v>825</v>
          </cell>
          <cell r="C9050" t="str">
            <v>215#825</v>
          </cell>
          <cell r="D9050">
            <v>59764</v>
          </cell>
          <cell r="E9050">
            <v>1</v>
          </cell>
          <cell r="F9050" t="str">
            <v>K</v>
          </cell>
          <cell r="G9050" t="str">
            <v>K</v>
          </cell>
          <cell r="H9050" t="str">
            <v/>
          </cell>
          <cell r="I9050" t="str">
            <v/>
          </cell>
          <cell r="J9050" t="str">
            <v/>
          </cell>
          <cell r="K9050" t="str">
            <v>Large Commercial Aircraft</v>
          </cell>
          <cell r="L9050" t="str">
            <v>Airbus</v>
          </cell>
          <cell r="M9050" t="str">
            <v>Airbus A330-900neo</v>
          </cell>
        </row>
        <row r="9051">
          <cell r="A9051">
            <v>304</v>
          </cell>
          <cell r="B9051">
            <v>825</v>
          </cell>
          <cell r="C9051" t="str">
            <v>304#825</v>
          </cell>
          <cell r="D9051">
            <v>59764</v>
          </cell>
          <cell r="E9051">
            <v>1</v>
          </cell>
          <cell r="F9051" t="str">
            <v>K</v>
          </cell>
          <cell r="G9051" t="str">
            <v>K</v>
          </cell>
          <cell r="H9051" t="str">
            <v/>
          </cell>
          <cell r="I9051" t="str">
            <v/>
          </cell>
          <cell r="J9051" t="str">
            <v/>
          </cell>
          <cell r="K9051" t="str">
            <v>Large Commercial Aircraft</v>
          </cell>
          <cell r="L9051" t="str">
            <v>Airbus</v>
          </cell>
          <cell r="M9051" t="str">
            <v>Airbus A340-200/300</v>
          </cell>
        </row>
        <row r="9052">
          <cell r="A9052">
            <v>5</v>
          </cell>
          <cell r="B9052">
            <v>825</v>
          </cell>
          <cell r="C9052" t="str">
            <v>5#825</v>
          </cell>
          <cell r="D9052">
            <v>59764</v>
          </cell>
          <cell r="E9052">
            <v>1</v>
          </cell>
          <cell r="F9052" t="str">
            <v>K</v>
          </cell>
          <cell r="G9052" t="str">
            <v>K</v>
          </cell>
          <cell r="H9052" t="str">
            <v/>
          </cell>
          <cell r="I9052" t="str">
            <v/>
          </cell>
          <cell r="J9052" t="str">
            <v/>
          </cell>
          <cell r="K9052" t="str">
            <v>Large Commercial Aircraft</v>
          </cell>
          <cell r="L9052" t="str">
            <v>Airbus</v>
          </cell>
          <cell r="M9052" t="str">
            <v>Airbus A340-500/600</v>
          </cell>
        </row>
        <row r="9053">
          <cell r="A9053">
            <v>6</v>
          </cell>
          <cell r="B9053">
            <v>825</v>
          </cell>
          <cell r="C9053" t="str">
            <v>6#825</v>
          </cell>
          <cell r="D9053">
            <v>59764</v>
          </cell>
          <cell r="E9053">
            <v>1</v>
          </cell>
          <cell r="F9053" t="str">
            <v>K</v>
          </cell>
          <cell r="G9053" t="str">
            <v>K</v>
          </cell>
          <cell r="H9053" t="str">
            <v/>
          </cell>
          <cell r="I9053" t="str">
            <v/>
          </cell>
          <cell r="J9053" t="str">
            <v/>
          </cell>
          <cell r="K9053" t="str">
            <v>Large Commercial Aircraft</v>
          </cell>
          <cell r="L9053" t="str">
            <v>Airbus</v>
          </cell>
          <cell r="M9053" t="str">
            <v>Airbus A350 XWB - A350-900</v>
          </cell>
        </row>
        <row r="9054">
          <cell r="A9054">
            <v>7</v>
          </cell>
          <cell r="B9054">
            <v>825</v>
          </cell>
          <cell r="C9054" t="str">
            <v>7#825</v>
          </cell>
          <cell r="D9054">
            <v>59764</v>
          </cell>
          <cell r="E9054">
            <v>1</v>
          </cell>
          <cell r="F9054" t="str">
            <v>K</v>
          </cell>
          <cell r="G9054" t="str">
            <v>K</v>
          </cell>
          <cell r="H9054" t="str">
            <v/>
          </cell>
          <cell r="I9054" t="str">
            <v/>
          </cell>
          <cell r="J9054" t="str">
            <v/>
          </cell>
          <cell r="K9054" t="str">
            <v>Large Commercial Aircraft</v>
          </cell>
          <cell r="L9054" t="str">
            <v>Airbus</v>
          </cell>
          <cell r="M9054" t="str">
            <v>Airbus A350-1000</v>
          </cell>
        </row>
        <row r="9055">
          <cell r="A9055">
            <v>657</v>
          </cell>
          <cell r="B9055">
            <v>825</v>
          </cell>
          <cell r="C9055" t="str">
            <v>657#825</v>
          </cell>
          <cell r="D9055">
            <v>59764</v>
          </cell>
          <cell r="E9055">
            <v>1</v>
          </cell>
          <cell r="F9055" t="str">
            <v>K</v>
          </cell>
          <cell r="G9055" t="str">
            <v>K</v>
          </cell>
          <cell r="H9055" t="str">
            <v/>
          </cell>
          <cell r="I9055" t="str">
            <v/>
          </cell>
          <cell r="J9055" t="str">
            <v/>
          </cell>
          <cell r="K9055" t="str">
            <v>Large Commercial Aircraft</v>
          </cell>
          <cell r="L9055" t="str">
            <v>Airbus</v>
          </cell>
          <cell r="M9055" t="str">
            <v>Airbus A350-1000neo</v>
          </cell>
        </row>
        <row r="9056">
          <cell r="A9056">
            <v>656</v>
          </cell>
          <cell r="B9056">
            <v>825</v>
          </cell>
          <cell r="C9056" t="str">
            <v>656#825</v>
          </cell>
          <cell r="D9056">
            <v>59764</v>
          </cell>
          <cell r="E9056">
            <v>1</v>
          </cell>
          <cell r="F9056" t="str">
            <v>K</v>
          </cell>
          <cell r="G9056" t="str">
            <v>K</v>
          </cell>
          <cell r="H9056" t="str">
            <v/>
          </cell>
          <cell r="I9056" t="str">
            <v/>
          </cell>
          <cell r="J9056" t="str">
            <v/>
          </cell>
          <cell r="K9056" t="str">
            <v>Large Commercial Aircraft</v>
          </cell>
          <cell r="L9056" t="str">
            <v>Airbus</v>
          </cell>
          <cell r="M9056" t="str">
            <v>Airbus A350-900neo</v>
          </cell>
        </row>
        <row r="9057">
          <cell r="A9057">
            <v>539</v>
          </cell>
          <cell r="B9057">
            <v>825</v>
          </cell>
          <cell r="C9057" t="str">
            <v>539#825</v>
          </cell>
          <cell r="D9057">
            <v>59764</v>
          </cell>
          <cell r="E9057">
            <v>1</v>
          </cell>
          <cell r="F9057" t="str">
            <v>K</v>
          </cell>
          <cell r="G9057" t="str">
            <v>K</v>
          </cell>
          <cell r="H9057" t="str">
            <v/>
          </cell>
          <cell r="I9057" t="str">
            <v/>
          </cell>
          <cell r="J9057" t="str">
            <v/>
          </cell>
          <cell r="K9057" t="str">
            <v>Large Commercial Aircraft</v>
          </cell>
          <cell r="L9057" t="str">
            <v>Boeing</v>
          </cell>
          <cell r="M9057" t="str">
            <v>Boeing 777: 777-200ER</v>
          </cell>
        </row>
        <row r="9058">
          <cell r="A9058">
            <v>302</v>
          </cell>
          <cell r="B9058">
            <v>825</v>
          </cell>
          <cell r="C9058" t="str">
            <v>302#825</v>
          </cell>
          <cell r="D9058">
            <v>59764</v>
          </cell>
          <cell r="E9058">
            <v>1</v>
          </cell>
          <cell r="F9058" t="str">
            <v>K</v>
          </cell>
          <cell r="G9058" t="str">
            <v>K</v>
          </cell>
          <cell r="H9058" t="str">
            <v/>
          </cell>
          <cell r="I9058" t="str">
            <v/>
          </cell>
          <cell r="J9058" t="str">
            <v/>
          </cell>
          <cell r="K9058" t="str">
            <v>Large Commercial Aircraft</v>
          </cell>
          <cell r="L9058" t="str">
            <v>Boeing</v>
          </cell>
          <cell r="M9058" t="str">
            <v>Boeing 777: 777-200ER</v>
          </cell>
        </row>
        <row r="9059">
          <cell r="A9059">
            <v>579</v>
          </cell>
          <cell r="B9059">
            <v>825</v>
          </cell>
          <cell r="C9059" t="str">
            <v>579#825</v>
          </cell>
          <cell r="D9059">
            <v>59764</v>
          </cell>
          <cell r="E9059">
            <v>1</v>
          </cell>
          <cell r="F9059" t="str">
            <v>K</v>
          </cell>
          <cell r="G9059" t="str">
            <v>K</v>
          </cell>
          <cell r="H9059" t="str">
            <v/>
          </cell>
          <cell r="I9059" t="str">
            <v/>
          </cell>
          <cell r="J9059" t="str">
            <v/>
          </cell>
          <cell r="K9059" t="str">
            <v>Large Commercial Aircraft</v>
          </cell>
          <cell r="L9059" t="str">
            <v>Boeing</v>
          </cell>
          <cell r="M9059" t="str">
            <v>Boeing 777: 777-200ER</v>
          </cell>
        </row>
        <row r="9060">
          <cell r="A9060">
            <v>201</v>
          </cell>
          <cell r="B9060">
            <v>825</v>
          </cell>
          <cell r="C9060" t="str">
            <v>201#825</v>
          </cell>
          <cell r="D9060">
            <v>59764</v>
          </cell>
          <cell r="E9060">
            <v>1</v>
          </cell>
          <cell r="F9060" t="str">
            <v>K</v>
          </cell>
          <cell r="G9060" t="str">
            <v>K</v>
          </cell>
          <cell r="H9060" t="str">
            <v/>
          </cell>
          <cell r="I9060" t="str">
            <v/>
          </cell>
          <cell r="J9060" t="str">
            <v/>
          </cell>
          <cell r="K9060" t="str">
            <v>Large Commercial Aircraft</v>
          </cell>
          <cell r="L9060" t="str">
            <v>Boeing</v>
          </cell>
          <cell r="M9060" t="str">
            <v>Boeing 777: 777-200LR</v>
          </cell>
        </row>
        <row r="9061">
          <cell r="A9061">
            <v>303</v>
          </cell>
          <cell r="B9061">
            <v>825</v>
          </cell>
          <cell r="C9061" t="str">
            <v>303#825</v>
          </cell>
          <cell r="D9061">
            <v>59764</v>
          </cell>
          <cell r="E9061">
            <v>1</v>
          </cell>
          <cell r="F9061" t="str">
            <v>K</v>
          </cell>
          <cell r="G9061" t="str">
            <v>K</v>
          </cell>
          <cell r="H9061" t="str">
            <v/>
          </cell>
          <cell r="I9061" t="str">
            <v/>
          </cell>
          <cell r="J9061" t="str">
            <v/>
          </cell>
          <cell r="K9061" t="str">
            <v>Large Commercial Aircraft</v>
          </cell>
          <cell r="L9061" t="str">
            <v>Boeing</v>
          </cell>
          <cell r="M9061" t="str">
            <v>Boeing 777: 777-300</v>
          </cell>
        </row>
        <row r="9062">
          <cell r="A9062">
            <v>597</v>
          </cell>
          <cell r="B9062">
            <v>825</v>
          </cell>
          <cell r="C9062" t="str">
            <v>597#825</v>
          </cell>
          <cell r="D9062">
            <v>59764</v>
          </cell>
          <cell r="E9062">
            <v>1</v>
          </cell>
          <cell r="F9062" t="str">
            <v>K</v>
          </cell>
          <cell r="G9062" t="str">
            <v>K</v>
          </cell>
          <cell r="H9062" t="str">
            <v/>
          </cell>
          <cell r="I9062" t="str">
            <v/>
          </cell>
          <cell r="J9062" t="str">
            <v/>
          </cell>
          <cell r="K9062" t="str">
            <v>Large Commercial Aircraft</v>
          </cell>
          <cell r="L9062" t="str">
            <v>Boeing</v>
          </cell>
          <cell r="M9062" t="str">
            <v>Boeing 777: 777-300</v>
          </cell>
        </row>
        <row r="9063">
          <cell r="A9063">
            <v>202</v>
          </cell>
          <cell r="B9063">
            <v>825</v>
          </cell>
          <cell r="C9063" t="str">
            <v>202#825</v>
          </cell>
          <cell r="D9063">
            <v>59764</v>
          </cell>
          <cell r="E9063">
            <v>1</v>
          </cell>
          <cell r="F9063" t="str">
            <v>K</v>
          </cell>
          <cell r="G9063" t="str">
            <v>K</v>
          </cell>
          <cell r="H9063" t="str">
            <v/>
          </cell>
          <cell r="I9063" t="str">
            <v/>
          </cell>
          <cell r="J9063" t="str">
            <v/>
          </cell>
          <cell r="K9063" t="str">
            <v>Large Commercial Aircraft</v>
          </cell>
          <cell r="L9063" t="str">
            <v>Boeing</v>
          </cell>
          <cell r="M9063" t="str">
            <v>Boeing 777: 777-300ER</v>
          </cell>
        </row>
        <row r="9064">
          <cell r="A9064">
            <v>203</v>
          </cell>
          <cell r="B9064">
            <v>825</v>
          </cell>
          <cell r="C9064" t="str">
            <v>203#825</v>
          </cell>
          <cell r="D9064">
            <v>59764</v>
          </cell>
          <cell r="E9064">
            <v>1</v>
          </cell>
          <cell r="F9064" t="str">
            <v>K</v>
          </cell>
          <cell r="G9064" t="str">
            <v>K</v>
          </cell>
          <cell r="H9064" t="str">
            <v/>
          </cell>
          <cell r="I9064" t="str">
            <v/>
          </cell>
          <cell r="J9064" t="str">
            <v/>
          </cell>
          <cell r="K9064" t="str">
            <v>Large Commercial Aircraft</v>
          </cell>
          <cell r="L9064" t="str">
            <v>Boeing</v>
          </cell>
          <cell r="M9064" t="str">
            <v>Boeing 777X: 777-8</v>
          </cell>
        </row>
        <row r="9065">
          <cell r="A9065">
            <v>204</v>
          </cell>
          <cell r="B9065">
            <v>825</v>
          </cell>
          <cell r="C9065" t="str">
            <v>204#825</v>
          </cell>
          <cell r="D9065">
            <v>59764</v>
          </cell>
          <cell r="E9065">
            <v>1</v>
          </cell>
          <cell r="F9065" t="str">
            <v>K</v>
          </cell>
          <cell r="G9065" t="str">
            <v>K</v>
          </cell>
          <cell r="H9065" t="str">
            <v/>
          </cell>
          <cell r="I9065" t="str">
            <v/>
          </cell>
          <cell r="J9065" t="str">
            <v/>
          </cell>
          <cell r="K9065" t="str">
            <v>Large Commercial Aircraft</v>
          </cell>
          <cell r="L9065" t="str">
            <v>Boeing</v>
          </cell>
          <cell r="M9065" t="str">
            <v>Boeing 777X: 777-9</v>
          </cell>
        </row>
        <row r="9066">
          <cell r="A9066">
            <v>200</v>
          </cell>
          <cell r="B9066">
            <v>825</v>
          </cell>
          <cell r="C9066" t="str">
            <v>200#825</v>
          </cell>
          <cell r="D9066">
            <v>59764</v>
          </cell>
          <cell r="E9066">
            <v>1</v>
          </cell>
          <cell r="F9066" t="str">
            <v>K</v>
          </cell>
          <cell r="G9066" t="str">
            <v>K</v>
          </cell>
          <cell r="H9066" t="str">
            <v/>
          </cell>
          <cell r="I9066" t="str">
            <v/>
          </cell>
          <cell r="J9066" t="str">
            <v/>
          </cell>
          <cell r="K9066" t="str">
            <v>Large Commercial Aircraft</v>
          </cell>
          <cell r="L9066" t="str">
            <v>Boeing</v>
          </cell>
          <cell r="M9066" t="str">
            <v>Boeing 787 Dreamliner: 787-10</v>
          </cell>
        </row>
        <row r="9067">
          <cell r="A9067">
            <v>509</v>
          </cell>
          <cell r="B9067">
            <v>825</v>
          </cell>
          <cell r="C9067" t="str">
            <v>509#825</v>
          </cell>
          <cell r="D9067">
            <v>59764</v>
          </cell>
          <cell r="E9067">
            <v>1</v>
          </cell>
          <cell r="F9067" t="str">
            <v>K</v>
          </cell>
          <cell r="G9067" t="str">
            <v>K</v>
          </cell>
          <cell r="H9067" t="str">
            <v/>
          </cell>
          <cell r="I9067" t="str">
            <v/>
          </cell>
          <cell r="J9067" t="str">
            <v/>
          </cell>
          <cell r="K9067" t="str">
            <v>Large Commercial Aircraft</v>
          </cell>
          <cell r="L9067" t="str">
            <v>Boeing</v>
          </cell>
          <cell r="M9067" t="str">
            <v>Boeing 787 Dreamliner: 787-10</v>
          </cell>
        </row>
        <row r="9068">
          <cell r="A9068">
            <v>198</v>
          </cell>
          <cell r="B9068">
            <v>825</v>
          </cell>
          <cell r="C9068" t="str">
            <v>198#825</v>
          </cell>
          <cell r="D9068">
            <v>59764</v>
          </cell>
          <cell r="E9068">
            <v>1</v>
          </cell>
          <cell r="F9068" t="str">
            <v>K</v>
          </cell>
          <cell r="G9068" t="str">
            <v>K</v>
          </cell>
          <cell r="H9068" t="str">
            <v/>
          </cell>
          <cell r="I9068" t="str">
            <v/>
          </cell>
          <cell r="J9068" t="str">
            <v/>
          </cell>
          <cell r="K9068" t="str">
            <v>Large Commercial Aircraft</v>
          </cell>
          <cell r="L9068" t="str">
            <v>Boeing</v>
          </cell>
          <cell r="M9068" t="str">
            <v>Boeing 787 Dreamliner: 787-8</v>
          </cell>
        </row>
        <row r="9069">
          <cell r="A9069">
            <v>507</v>
          </cell>
          <cell r="B9069">
            <v>825</v>
          </cell>
          <cell r="C9069" t="str">
            <v>507#825</v>
          </cell>
          <cell r="D9069">
            <v>59764</v>
          </cell>
          <cell r="E9069">
            <v>1</v>
          </cell>
          <cell r="F9069" t="str">
            <v>K</v>
          </cell>
          <cell r="G9069" t="str">
            <v>K</v>
          </cell>
          <cell r="H9069" t="str">
            <v/>
          </cell>
          <cell r="I9069" t="str">
            <v/>
          </cell>
          <cell r="J9069" t="str">
            <v/>
          </cell>
          <cell r="K9069" t="str">
            <v>Large Commercial Aircraft</v>
          </cell>
          <cell r="L9069" t="str">
            <v>Boeing</v>
          </cell>
          <cell r="M9069" t="str">
            <v>Boeing 787 Dreamliner: 787-8</v>
          </cell>
        </row>
        <row r="9070">
          <cell r="A9070">
            <v>199</v>
          </cell>
          <cell r="B9070">
            <v>825</v>
          </cell>
          <cell r="C9070" t="str">
            <v>199#825</v>
          </cell>
          <cell r="D9070">
            <v>59764</v>
          </cell>
          <cell r="E9070">
            <v>1</v>
          </cell>
          <cell r="F9070" t="str">
            <v>K</v>
          </cell>
          <cell r="G9070" t="str">
            <v>K</v>
          </cell>
          <cell r="H9070">
            <v>40000</v>
          </cell>
          <cell r="I9070">
            <v>0.49409999999999998</v>
          </cell>
          <cell r="J9070" t="str">
            <v/>
          </cell>
          <cell r="K9070" t="str">
            <v>Large Commercial Aircraft</v>
          </cell>
          <cell r="L9070" t="str">
            <v>Boeing</v>
          </cell>
          <cell r="M9070" t="str">
            <v>Boeing 787 Dreamliner: 787-9</v>
          </cell>
        </row>
        <row r="9071">
          <cell r="A9071">
            <v>508</v>
          </cell>
          <cell r="B9071">
            <v>825</v>
          </cell>
          <cell r="C9071" t="str">
            <v>508#825</v>
          </cell>
          <cell r="D9071">
            <v>59764</v>
          </cell>
          <cell r="E9071">
            <v>1</v>
          </cell>
          <cell r="F9071" t="str">
            <v>K</v>
          </cell>
          <cell r="G9071" t="str">
            <v>K</v>
          </cell>
          <cell r="H9071" t="str">
            <v/>
          </cell>
          <cell r="I9071" t="str">
            <v/>
          </cell>
          <cell r="J9071" t="str">
            <v/>
          </cell>
          <cell r="K9071" t="str">
            <v>Large Commercial Aircraft</v>
          </cell>
          <cell r="L9071" t="str">
            <v>Boeing</v>
          </cell>
          <cell r="M9071" t="str">
            <v>Boeing 787 Dreamliner: 787-9</v>
          </cell>
        </row>
        <row r="9072">
          <cell r="A9072">
            <v>530</v>
          </cell>
          <cell r="B9072">
            <v>825</v>
          </cell>
          <cell r="C9072" t="str">
            <v>530#825</v>
          </cell>
          <cell r="D9072">
            <v>59764</v>
          </cell>
          <cell r="E9072">
            <v>1</v>
          </cell>
          <cell r="F9072" t="str">
            <v>K</v>
          </cell>
          <cell r="G9072" t="str">
            <v>K</v>
          </cell>
          <cell r="H9072" t="str">
            <v/>
          </cell>
          <cell r="I9072" t="str">
            <v/>
          </cell>
          <cell r="J9072" t="str">
            <v/>
          </cell>
          <cell r="K9072" t="str">
            <v>Large Commercial Aircraft</v>
          </cell>
          <cell r="L9072" t="str">
            <v>Boeing</v>
          </cell>
          <cell r="M9072" t="str">
            <v>Boeing 747-400</v>
          </cell>
        </row>
        <row r="9073">
          <cell r="A9073">
            <v>301</v>
          </cell>
          <cell r="B9073">
            <v>825</v>
          </cell>
          <cell r="C9073" t="str">
            <v>301#825</v>
          </cell>
          <cell r="D9073">
            <v>59764</v>
          </cell>
          <cell r="E9073">
            <v>1</v>
          </cell>
          <cell r="F9073" t="str">
            <v>K</v>
          </cell>
          <cell r="G9073" t="str">
            <v>K</v>
          </cell>
          <cell r="H9073" t="str">
            <v/>
          </cell>
          <cell r="I9073" t="str">
            <v/>
          </cell>
          <cell r="J9073" t="str">
            <v/>
          </cell>
          <cell r="K9073" t="str">
            <v>Large Commercial Aircraft</v>
          </cell>
          <cell r="L9073" t="str">
            <v>Boeing</v>
          </cell>
          <cell r="M9073" t="str">
            <v>Boeing 747-400</v>
          </cell>
        </row>
        <row r="9074">
          <cell r="A9074">
            <v>531</v>
          </cell>
          <cell r="B9074">
            <v>825</v>
          </cell>
          <cell r="C9074" t="str">
            <v>531#825</v>
          </cell>
          <cell r="D9074">
            <v>59764</v>
          </cell>
          <cell r="E9074">
            <v>1</v>
          </cell>
          <cell r="F9074" t="str">
            <v>K</v>
          </cell>
          <cell r="G9074" t="str">
            <v>K</v>
          </cell>
          <cell r="H9074" t="str">
            <v/>
          </cell>
          <cell r="I9074" t="str">
            <v/>
          </cell>
          <cell r="J9074" t="str">
            <v/>
          </cell>
          <cell r="K9074" t="str">
            <v>Large Commercial Aircraft</v>
          </cell>
          <cell r="L9074" t="str">
            <v>Boeing</v>
          </cell>
          <cell r="M9074" t="str">
            <v>Boeing 747-400</v>
          </cell>
        </row>
        <row r="9075">
          <cell r="A9075">
            <v>16</v>
          </cell>
          <cell r="B9075">
            <v>825</v>
          </cell>
          <cell r="C9075" t="str">
            <v>16#825</v>
          </cell>
          <cell r="D9075">
            <v>59764</v>
          </cell>
          <cell r="E9075">
            <v>1</v>
          </cell>
          <cell r="F9075" t="str">
            <v>K</v>
          </cell>
          <cell r="G9075" t="str">
            <v>K</v>
          </cell>
          <cell r="H9075" t="str">
            <v/>
          </cell>
          <cell r="I9075" t="str">
            <v/>
          </cell>
          <cell r="J9075" t="str">
            <v/>
          </cell>
          <cell r="K9075" t="str">
            <v>Large Commercial Aircraft</v>
          </cell>
          <cell r="L9075" t="str">
            <v>Boeing</v>
          </cell>
          <cell r="M9075" t="str">
            <v>Boeing 747-8I</v>
          </cell>
        </row>
        <row r="9076">
          <cell r="A9076">
            <v>212</v>
          </cell>
          <cell r="B9076">
            <v>825</v>
          </cell>
          <cell r="C9076" t="str">
            <v>212#825</v>
          </cell>
          <cell r="D9076">
            <v>59764</v>
          </cell>
          <cell r="E9076">
            <v>1</v>
          </cell>
          <cell r="F9076" t="str">
            <v>K</v>
          </cell>
          <cell r="G9076" t="str">
            <v>K</v>
          </cell>
          <cell r="H9076" t="str">
            <v/>
          </cell>
          <cell r="I9076" t="str">
            <v/>
          </cell>
          <cell r="J9076" t="str">
            <v/>
          </cell>
          <cell r="K9076" t="str">
            <v>Large Commercial Aircraft</v>
          </cell>
          <cell r="L9076" t="str">
            <v>Airbus</v>
          </cell>
          <cell r="M9076" t="str">
            <v>Airbus A330-200</v>
          </cell>
        </row>
        <row r="9077">
          <cell r="A9077">
            <v>516</v>
          </cell>
          <cell r="B9077">
            <v>825</v>
          </cell>
          <cell r="C9077" t="str">
            <v>516#825</v>
          </cell>
          <cell r="D9077">
            <v>59764</v>
          </cell>
          <cell r="E9077">
            <v>1</v>
          </cell>
          <cell r="F9077" t="str">
            <v>K</v>
          </cell>
          <cell r="G9077" t="str">
            <v>K</v>
          </cell>
          <cell r="H9077" t="str">
            <v/>
          </cell>
          <cell r="I9077" t="str">
            <v/>
          </cell>
          <cell r="J9077" t="str">
            <v/>
          </cell>
          <cell r="K9077" t="str">
            <v>Large Commercial Aircraft</v>
          </cell>
          <cell r="L9077" t="str">
            <v>Airbus</v>
          </cell>
          <cell r="M9077" t="str">
            <v>Airbus A330-200</v>
          </cell>
        </row>
        <row r="9078">
          <cell r="A9078">
            <v>517</v>
          </cell>
          <cell r="B9078">
            <v>825</v>
          </cell>
          <cell r="C9078" t="str">
            <v>517#825</v>
          </cell>
          <cell r="D9078">
            <v>59764</v>
          </cell>
          <cell r="E9078">
            <v>1</v>
          </cell>
          <cell r="F9078" t="str">
            <v>K</v>
          </cell>
          <cell r="G9078" t="str">
            <v>K</v>
          </cell>
          <cell r="H9078" t="str">
            <v/>
          </cell>
          <cell r="I9078" t="str">
            <v/>
          </cell>
          <cell r="J9078" t="str">
            <v/>
          </cell>
          <cell r="K9078" t="str">
            <v>Large Commercial Aircraft</v>
          </cell>
          <cell r="L9078" t="str">
            <v>Airbus</v>
          </cell>
          <cell r="M9078" t="str">
            <v>Airbus A330-200</v>
          </cell>
        </row>
        <row r="9079">
          <cell r="A9079">
            <v>213</v>
          </cell>
          <cell r="B9079">
            <v>825</v>
          </cell>
          <cell r="C9079" t="str">
            <v>213#825</v>
          </cell>
          <cell r="D9079">
            <v>59764</v>
          </cell>
          <cell r="E9079">
            <v>1</v>
          </cell>
          <cell r="F9079" t="str">
            <v>K</v>
          </cell>
          <cell r="G9079" t="str">
            <v>K</v>
          </cell>
          <cell r="H9079" t="str">
            <v/>
          </cell>
          <cell r="I9079" t="str">
            <v/>
          </cell>
          <cell r="J9079" t="str">
            <v/>
          </cell>
          <cell r="K9079" t="str">
            <v>Large Commercial Aircraft</v>
          </cell>
          <cell r="L9079" t="str">
            <v>Airbus</v>
          </cell>
          <cell r="M9079" t="str">
            <v>Airbus A330-300</v>
          </cell>
        </row>
        <row r="9080">
          <cell r="A9080">
            <v>518</v>
          </cell>
          <cell r="B9080">
            <v>825</v>
          </cell>
          <cell r="C9080" t="str">
            <v>518#825</v>
          </cell>
          <cell r="D9080">
            <v>59764</v>
          </cell>
          <cell r="E9080">
            <v>1</v>
          </cell>
          <cell r="F9080" t="str">
            <v>K</v>
          </cell>
          <cell r="G9080" t="str">
            <v>K</v>
          </cell>
          <cell r="H9080">
            <v>40000</v>
          </cell>
          <cell r="I9080">
            <v>0.49409999999999998</v>
          </cell>
          <cell r="J9080" t="str">
            <v/>
          </cell>
          <cell r="K9080" t="str">
            <v>Large Commercial Aircraft</v>
          </cell>
          <cell r="L9080" t="str">
            <v>Airbus</v>
          </cell>
          <cell r="M9080" t="str">
            <v>Airbus A330-300</v>
          </cell>
        </row>
        <row r="9081">
          <cell r="A9081">
            <v>570</v>
          </cell>
          <cell r="B9081">
            <v>825</v>
          </cell>
          <cell r="C9081" t="str">
            <v>570#825</v>
          </cell>
          <cell r="D9081">
            <v>74705</v>
          </cell>
          <cell r="E9081">
            <v>1</v>
          </cell>
          <cell r="F9081" t="str">
            <v>L</v>
          </cell>
          <cell r="G9081" t="str">
            <v>L (125% K) [$59,764]</v>
          </cell>
          <cell r="H9081" t="str">
            <v/>
          </cell>
          <cell r="I9081" t="str">
            <v/>
          </cell>
          <cell r="J9081" t="str">
            <v/>
          </cell>
          <cell r="K9081" t="str">
            <v>Freighter</v>
          </cell>
          <cell r="L9081" t="str">
            <v>Boeing</v>
          </cell>
          <cell r="M9081" t="str">
            <v>Boeing 767-300BCF</v>
          </cell>
        </row>
        <row r="9082">
          <cell r="A9082">
            <v>569</v>
          </cell>
          <cell r="B9082">
            <v>825</v>
          </cell>
          <cell r="C9082" t="str">
            <v>569#825</v>
          </cell>
          <cell r="D9082">
            <v>74705</v>
          </cell>
          <cell r="E9082">
            <v>1</v>
          </cell>
          <cell r="F9082" t="str">
            <v>L</v>
          </cell>
          <cell r="G9082" t="str">
            <v>L (125% K) [$59,764]</v>
          </cell>
          <cell r="H9082" t="str">
            <v/>
          </cell>
          <cell r="I9082" t="str">
            <v/>
          </cell>
          <cell r="J9082" t="str">
            <v/>
          </cell>
          <cell r="K9082" t="str">
            <v>Freighter</v>
          </cell>
          <cell r="L9082" t="str">
            <v>Boeing</v>
          </cell>
          <cell r="M9082" t="str">
            <v>Boeing 767-300F</v>
          </cell>
        </row>
        <row r="9083">
          <cell r="A9083">
            <v>627</v>
          </cell>
          <cell r="B9083">
            <v>825</v>
          </cell>
          <cell r="C9083" t="str">
            <v>627#825</v>
          </cell>
          <cell r="D9083">
            <v>74705</v>
          </cell>
          <cell r="E9083">
            <v>1</v>
          </cell>
          <cell r="F9083" t="str">
            <v>L</v>
          </cell>
          <cell r="G9083" t="str">
            <v>L (125% K) [$59,764]</v>
          </cell>
          <cell r="H9083" t="str">
            <v/>
          </cell>
          <cell r="I9083" t="str">
            <v/>
          </cell>
          <cell r="J9083" t="str">
            <v/>
          </cell>
          <cell r="K9083" t="str">
            <v>Freighter</v>
          </cell>
          <cell r="L9083" t="str">
            <v>McDonnell</v>
          </cell>
          <cell r="M9083" t="str">
            <v>McDonnell Douglas MD-11F/CF</v>
          </cell>
        </row>
        <row r="9084">
          <cell r="A9084">
            <v>626</v>
          </cell>
          <cell r="B9084">
            <v>825</v>
          </cell>
          <cell r="C9084" t="str">
            <v>626#825</v>
          </cell>
          <cell r="D9084">
            <v>74705</v>
          </cell>
          <cell r="E9084">
            <v>1</v>
          </cell>
          <cell r="F9084" t="str">
            <v>L</v>
          </cell>
          <cell r="G9084" t="str">
            <v>L (125% K) [$59,764]</v>
          </cell>
          <cell r="H9084" t="str">
            <v/>
          </cell>
          <cell r="I9084" t="str">
            <v/>
          </cell>
          <cell r="J9084" t="str">
            <v/>
          </cell>
          <cell r="K9084" t="str">
            <v>Freighter</v>
          </cell>
          <cell r="L9084" t="str">
            <v>McDonnell</v>
          </cell>
          <cell r="M9084" t="str">
            <v>McDonnell Douglas MD-11F/CF</v>
          </cell>
        </row>
        <row r="9085">
          <cell r="A9085">
            <v>592</v>
          </cell>
          <cell r="B9085">
            <v>825</v>
          </cell>
          <cell r="C9085" t="str">
            <v>592#825</v>
          </cell>
          <cell r="D9085">
            <v>74705</v>
          </cell>
          <cell r="E9085">
            <v>1</v>
          </cell>
          <cell r="F9085" t="str">
            <v>L</v>
          </cell>
          <cell r="G9085" t="str">
            <v>L (125% K) [$59,764]</v>
          </cell>
          <cell r="H9085" t="str">
            <v/>
          </cell>
          <cell r="I9085" t="str">
            <v/>
          </cell>
          <cell r="J9085" t="str">
            <v/>
          </cell>
          <cell r="K9085" t="str">
            <v>Freighter</v>
          </cell>
          <cell r="L9085" t="str">
            <v>Boeing</v>
          </cell>
          <cell r="M9085" t="str">
            <v>Boeing 747-400CF</v>
          </cell>
        </row>
        <row r="9086">
          <cell r="A9086">
            <v>593</v>
          </cell>
          <cell r="B9086">
            <v>825</v>
          </cell>
          <cell r="C9086" t="str">
            <v>593#825</v>
          </cell>
          <cell r="D9086">
            <v>74705</v>
          </cell>
          <cell r="E9086">
            <v>1</v>
          </cell>
          <cell r="F9086" t="str">
            <v>L</v>
          </cell>
          <cell r="G9086" t="str">
            <v>L (125% K) [$59,764]</v>
          </cell>
          <cell r="H9086" t="str">
            <v/>
          </cell>
          <cell r="I9086" t="str">
            <v/>
          </cell>
          <cell r="J9086" t="str">
            <v/>
          </cell>
          <cell r="K9086" t="str">
            <v>Freighter</v>
          </cell>
          <cell r="L9086" t="str">
            <v>Boeing</v>
          </cell>
          <cell r="M9086" t="str">
            <v>Boeing 747-400CF</v>
          </cell>
        </row>
        <row r="9087">
          <cell r="A9087">
            <v>629</v>
          </cell>
          <cell r="B9087">
            <v>825</v>
          </cell>
          <cell r="C9087" t="str">
            <v>629#825</v>
          </cell>
          <cell r="D9087">
            <v>74705</v>
          </cell>
          <cell r="E9087">
            <v>1</v>
          </cell>
          <cell r="F9087" t="str">
            <v>L</v>
          </cell>
          <cell r="G9087" t="str">
            <v>L (125% K) [$59,764]</v>
          </cell>
          <cell r="H9087" t="str">
            <v/>
          </cell>
          <cell r="I9087" t="str">
            <v/>
          </cell>
          <cell r="J9087" t="str">
            <v/>
          </cell>
          <cell r="K9087" t="str">
            <v>Freighter</v>
          </cell>
          <cell r="L9087" t="str">
            <v>Boeing</v>
          </cell>
          <cell r="M9087" t="str">
            <v>Boeing 747-400F/ERF</v>
          </cell>
        </row>
        <row r="9088">
          <cell r="A9088">
            <v>628</v>
          </cell>
          <cell r="B9088">
            <v>825</v>
          </cell>
          <cell r="C9088" t="str">
            <v>628#825</v>
          </cell>
          <cell r="D9088">
            <v>74705</v>
          </cell>
          <cell r="E9088">
            <v>1</v>
          </cell>
          <cell r="F9088" t="str">
            <v>L</v>
          </cell>
          <cell r="G9088" t="str">
            <v>L (125% K) [$59,764]</v>
          </cell>
          <cell r="H9088" t="str">
            <v/>
          </cell>
          <cell r="I9088" t="str">
            <v/>
          </cell>
          <cell r="J9088" t="str">
            <v/>
          </cell>
          <cell r="K9088" t="str">
            <v>Freighter</v>
          </cell>
          <cell r="L9088" t="str">
            <v>Boeing</v>
          </cell>
          <cell r="M9088" t="str">
            <v>Boeing 747-400F/ERF</v>
          </cell>
        </row>
        <row r="9089">
          <cell r="A9089">
            <v>630</v>
          </cell>
          <cell r="B9089">
            <v>825</v>
          </cell>
          <cell r="C9089" t="str">
            <v>630#825</v>
          </cell>
          <cell r="D9089">
            <v>74705</v>
          </cell>
          <cell r="E9089">
            <v>1</v>
          </cell>
          <cell r="F9089" t="str">
            <v>L</v>
          </cell>
          <cell r="G9089" t="str">
            <v>L (125% K) [$59,764]</v>
          </cell>
          <cell r="H9089" t="str">
            <v/>
          </cell>
          <cell r="I9089" t="str">
            <v/>
          </cell>
          <cell r="J9089" t="str">
            <v/>
          </cell>
          <cell r="K9089" t="str">
            <v>Freighter</v>
          </cell>
          <cell r="L9089" t="str">
            <v>Boeing</v>
          </cell>
          <cell r="M9089" t="str">
            <v>Boeing 747-400F/ERF</v>
          </cell>
        </row>
        <row r="9090">
          <cell r="A9090">
            <v>567</v>
          </cell>
          <cell r="B9090">
            <v>825</v>
          </cell>
          <cell r="C9090" t="str">
            <v>567#825</v>
          </cell>
          <cell r="D9090">
            <v>74705</v>
          </cell>
          <cell r="E9090">
            <v>1</v>
          </cell>
          <cell r="F9090" t="str">
            <v>L</v>
          </cell>
          <cell r="G9090" t="str">
            <v>L (125% K) [$59,764]</v>
          </cell>
          <cell r="H9090" t="str">
            <v/>
          </cell>
          <cell r="I9090" t="str">
            <v/>
          </cell>
          <cell r="J9090" t="str">
            <v/>
          </cell>
          <cell r="K9090" t="str">
            <v>Freighter</v>
          </cell>
          <cell r="L9090" t="str">
            <v>Boeing</v>
          </cell>
          <cell r="M9090" t="str">
            <v>Boeing 747-8F</v>
          </cell>
        </row>
        <row r="9091">
          <cell r="A9091">
            <v>632</v>
          </cell>
          <cell r="B9091">
            <v>825</v>
          </cell>
          <cell r="C9091" t="str">
            <v>632#825</v>
          </cell>
          <cell r="D9091">
            <v>74705</v>
          </cell>
          <cell r="E9091">
            <v>1</v>
          </cell>
          <cell r="F9091" t="str">
            <v>L</v>
          </cell>
          <cell r="G9091" t="str">
            <v>L (125% K) [$59,764]</v>
          </cell>
          <cell r="H9091" t="str">
            <v/>
          </cell>
          <cell r="I9091" t="str">
            <v/>
          </cell>
          <cell r="J9091" t="str">
            <v/>
          </cell>
          <cell r="K9091" t="str">
            <v>Freighter</v>
          </cell>
          <cell r="L9091" t="str">
            <v>Airbus</v>
          </cell>
          <cell r="M9091" t="str">
            <v>A300-600F/RF</v>
          </cell>
        </row>
        <row r="9092">
          <cell r="A9092">
            <v>631</v>
          </cell>
          <cell r="B9092">
            <v>825</v>
          </cell>
          <cell r="C9092" t="str">
            <v>631#825</v>
          </cell>
          <cell r="D9092">
            <v>74705</v>
          </cell>
          <cell r="E9092">
            <v>1</v>
          </cell>
          <cell r="F9092" t="str">
            <v>L</v>
          </cell>
          <cell r="G9092" t="str">
            <v>L (125% K) [$59,764]</v>
          </cell>
          <cell r="H9092" t="str">
            <v/>
          </cell>
          <cell r="I9092" t="str">
            <v/>
          </cell>
          <cell r="J9092" t="str">
            <v/>
          </cell>
          <cell r="K9092" t="str">
            <v>Freighter</v>
          </cell>
          <cell r="L9092" t="str">
            <v>Airbus</v>
          </cell>
          <cell r="M9092" t="str">
            <v>A300-600F/RF</v>
          </cell>
        </row>
        <row r="9093">
          <cell r="A9093">
            <v>566</v>
          </cell>
          <cell r="B9093">
            <v>825</v>
          </cell>
          <cell r="C9093" t="str">
            <v>566#825</v>
          </cell>
          <cell r="D9093">
            <v>74705</v>
          </cell>
          <cell r="E9093">
            <v>1</v>
          </cell>
          <cell r="F9093" t="str">
            <v>L</v>
          </cell>
          <cell r="G9093" t="str">
            <v>L (125% K) [$59,764]</v>
          </cell>
          <cell r="H9093" t="str">
            <v/>
          </cell>
          <cell r="I9093" t="str">
            <v/>
          </cell>
          <cell r="J9093" t="str">
            <v/>
          </cell>
          <cell r="K9093" t="str">
            <v>Freighter</v>
          </cell>
          <cell r="L9093" t="str">
            <v>Airbus</v>
          </cell>
          <cell r="M9093" t="str">
            <v>Airbus A300-600ST Beluga</v>
          </cell>
        </row>
        <row r="9094">
          <cell r="A9094">
            <v>305</v>
          </cell>
          <cell r="B9094">
            <v>825</v>
          </cell>
          <cell r="C9094" t="str">
            <v>305#825</v>
          </cell>
          <cell r="D9094">
            <v>74705</v>
          </cell>
          <cell r="E9094">
            <v>1</v>
          </cell>
          <cell r="F9094" t="str">
            <v>L</v>
          </cell>
          <cell r="G9094" t="str">
            <v>L (125% K) [$59,764]</v>
          </cell>
          <cell r="H9094" t="str">
            <v/>
          </cell>
          <cell r="I9094" t="str">
            <v/>
          </cell>
          <cell r="J9094" t="str">
            <v/>
          </cell>
          <cell r="K9094" t="str">
            <v>Large Commercial Aircraft</v>
          </cell>
          <cell r="L9094" t="str">
            <v>Airbus</v>
          </cell>
          <cell r="M9094" t="str">
            <v>Airbus A300</v>
          </cell>
        </row>
        <row r="9095">
          <cell r="A9095">
            <v>532</v>
          </cell>
          <cell r="B9095">
            <v>825</v>
          </cell>
          <cell r="C9095" t="str">
            <v>532#825</v>
          </cell>
          <cell r="D9095">
            <v>74705</v>
          </cell>
          <cell r="E9095">
            <v>1</v>
          </cell>
          <cell r="F9095" t="str">
            <v>L</v>
          </cell>
          <cell r="G9095" t="str">
            <v>L (125% K) [$59,764]</v>
          </cell>
          <cell r="H9095" t="str">
            <v/>
          </cell>
          <cell r="I9095" t="str">
            <v/>
          </cell>
          <cell r="J9095" t="str">
            <v/>
          </cell>
          <cell r="K9095" t="str">
            <v>Large Commercial Aircraft</v>
          </cell>
          <cell r="L9095" t="str">
            <v>Airbus</v>
          </cell>
          <cell r="M9095" t="str">
            <v>Airbus A300</v>
          </cell>
        </row>
        <row r="9096">
          <cell r="A9096">
            <v>12</v>
          </cell>
          <cell r="B9096">
            <v>825</v>
          </cell>
          <cell r="C9096" t="str">
            <v>12#825</v>
          </cell>
          <cell r="D9096">
            <v>74705</v>
          </cell>
          <cell r="E9096">
            <v>1</v>
          </cell>
          <cell r="F9096" t="str">
            <v>L</v>
          </cell>
          <cell r="G9096" t="str">
            <v>L (125% K) [$59,764]</v>
          </cell>
          <cell r="H9096" t="str">
            <v/>
          </cell>
          <cell r="I9096" t="str">
            <v/>
          </cell>
          <cell r="J9096" t="str">
            <v/>
          </cell>
          <cell r="K9096" t="str">
            <v>Large Commercial Aircraft</v>
          </cell>
          <cell r="L9096" t="str">
            <v>Boeing</v>
          </cell>
          <cell r="M9096" t="str">
            <v>Boeing 767</v>
          </cell>
        </row>
        <row r="9097">
          <cell r="A9097">
            <v>537</v>
          </cell>
          <cell r="B9097">
            <v>825</v>
          </cell>
          <cell r="C9097" t="str">
            <v>537#825</v>
          </cell>
          <cell r="D9097">
            <v>74705</v>
          </cell>
          <cell r="E9097">
            <v>1</v>
          </cell>
          <cell r="F9097" t="str">
            <v>L</v>
          </cell>
          <cell r="G9097" t="str">
            <v>L (125% K) [$59,764]</v>
          </cell>
          <cell r="H9097" t="str">
            <v/>
          </cell>
          <cell r="I9097" t="str">
            <v/>
          </cell>
          <cell r="J9097" t="str">
            <v/>
          </cell>
          <cell r="K9097" t="str">
            <v>Large Commercial Aircraft</v>
          </cell>
          <cell r="L9097" t="str">
            <v>Boeing</v>
          </cell>
          <cell r="M9097" t="str">
            <v>Boeing 767</v>
          </cell>
        </row>
        <row r="9098">
          <cell r="A9098">
            <v>538</v>
          </cell>
          <cell r="B9098">
            <v>825</v>
          </cell>
          <cell r="C9098" t="str">
            <v>538#825</v>
          </cell>
          <cell r="D9098">
            <v>74705</v>
          </cell>
          <cell r="E9098">
            <v>1</v>
          </cell>
          <cell r="F9098" t="str">
            <v>L</v>
          </cell>
          <cell r="G9098" t="str">
            <v>L (125% K) [$59,764]</v>
          </cell>
          <cell r="H9098" t="str">
            <v/>
          </cell>
          <cell r="I9098" t="str">
            <v/>
          </cell>
          <cell r="J9098" t="str">
            <v/>
          </cell>
          <cell r="K9098" t="str">
            <v>Large Commercial Aircraft</v>
          </cell>
          <cell r="L9098" t="str">
            <v>Boeing</v>
          </cell>
          <cell r="M9098" t="str">
            <v>Boeing 767</v>
          </cell>
        </row>
        <row r="9099">
          <cell r="A9099">
            <v>658</v>
          </cell>
          <cell r="B9099">
            <v>825</v>
          </cell>
          <cell r="C9099" t="str">
            <v>658#825</v>
          </cell>
          <cell r="D9099">
            <v>77694</v>
          </cell>
          <cell r="E9099">
            <v>1</v>
          </cell>
          <cell r="F9099" t="str">
            <v>M</v>
          </cell>
          <cell r="G9099" t="str">
            <v>M (104% L) [$74,705]</v>
          </cell>
          <cell r="H9099" t="str">
            <v/>
          </cell>
          <cell r="I9099" t="str">
            <v/>
          </cell>
          <cell r="J9099" t="str">
            <v/>
          </cell>
          <cell r="K9099" t="str">
            <v>Military Transport / Special Mission</v>
          </cell>
          <cell r="L9099" t="str">
            <v>Lockheed</v>
          </cell>
          <cell r="M9099" t="str">
            <v>Lockheed martin/Airbus A330 LMXT</v>
          </cell>
        </row>
        <row r="9100">
          <cell r="A9100">
            <v>551</v>
          </cell>
          <cell r="B9100">
            <v>825</v>
          </cell>
          <cell r="C9100" t="str">
            <v>551#825</v>
          </cell>
          <cell r="D9100">
            <v>77694</v>
          </cell>
          <cell r="E9100">
            <v>1</v>
          </cell>
          <cell r="F9100" t="str">
            <v>M</v>
          </cell>
          <cell r="G9100" t="str">
            <v>M (104% L) [$74,705]</v>
          </cell>
          <cell r="H9100" t="str">
            <v/>
          </cell>
          <cell r="I9100" t="str">
            <v/>
          </cell>
          <cell r="J9100" t="str">
            <v/>
          </cell>
          <cell r="K9100" t="str">
            <v>Military Transport / Special Mission</v>
          </cell>
          <cell r="L9100" t="str">
            <v>Airbus</v>
          </cell>
          <cell r="M9100" t="str">
            <v>Airbus A330 MRTT</v>
          </cell>
        </row>
        <row r="9101">
          <cell r="A9101">
            <v>151</v>
          </cell>
          <cell r="B9101">
            <v>825</v>
          </cell>
          <cell r="C9101" t="str">
            <v>151#825</v>
          </cell>
          <cell r="D9101">
            <v>77694</v>
          </cell>
          <cell r="E9101">
            <v>1</v>
          </cell>
          <cell r="F9101" t="str">
            <v>M</v>
          </cell>
          <cell r="G9101" t="str">
            <v>M (104% L) [$74,705]</v>
          </cell>
          <cell r="H9101" t="str">
            <v/>
          </cell>
          <cell r="I9101" t="str">
            <v/>
          </cell>
          <cell r="J9101" t="str">
            <v/>
          </cell>
          <cell r="K9101" t="str">
            <v>Military Transport / Special Mission</v>
          </cell>
          <cell r="L9101" t="str">
            <v>Airbus</v>
          </cell>
          <cell r="M9101" t="str">
            <v>Airbus A330 MRTT</v>
          </cell>
        </row>
        <row r="9102">
          <cell r="A9102">
            <v>157</v>
          </cell>
          <cell r="B9102">
            <v>825</v>
          </cell>
          <cell r="C9102" t="str">
            <v>157#825</v>
          </cell>
          <cell r="D9102">
            <v>97116</v>
          </cell>
          <cell r="E9102">
            <v>1</v>
          </cell>
          <cell r="F9102" t="str">
            <v>N</v>
          </cell>
          <cell r="G9102" t="str">
            <v>N (125% M) [$77,694]</v>
          </cell>
          <cell r="H9102" t="str">
            <v/>
          </cell>
          <cell r="I9102" t="str">
            <v/>
          </cell>
          <cell r="J9102" t="str">
            <v/>
          </cell>
          <cell r="K9102" t="str">
            <v>Military Transport / Special Mission</v>
          </cell>
          <cell r="L9102" t="str">
            <v>Boeing</v>
          </cell>
          <cell r="M9102" t="str">
            <v>Boeing KC-46 Pegasus</v>
          </cell>
        </row>
        <row r="9103">
          <cell r="A9103">
            <v>158</v>
          </cell>
          <cell r="B9103">
            <v>825</v>
          </cell>
          <cell r="C9103" t="str">
            <v>158#825</v>
          </cell>
          <cell r="D9103">
            <v>97116</v>
          </cell>
          <cell r="E9103">
            <v>1</v>
          </cell>
          <cell r="F9103" t="str">
            <v>N</v>
          </cell>
          <cell r="G9103" t="str">
            <v>N (125% M) [$77,694]</v>
          </cell>
          <cell r="H9103" t="str">
            <v/>
          </cell>
          <cell r="I9103" t="str">
            <v/>
          </cell>
          <cell r="J9103" t="str">
            <v/>
          </cell>
          <cell r="K9103" t="str">
            <v>Military Transport / Special Mission</v>
          </cell>
          <cell r="L9103" t="str">
            <v>Boeing</v>
          </cell>
          <cell r="M9103" t="str">
            <v>Boeing C-17 Globemaster III</v>
          </cell>
        </row>
        <row r="9104">
          <cell r="A9104">
            <v>163</v>
          </cell>
          <cell r="B9104">
            <v>825</v>
          </cell>
          <cell r="C9104" t="str">
            <v>163#825</v>
          </cell>
          <cell r="D9104">
            <v>97116</v>
          </cell>
          <cell r="E9104">
            <v>1</v>
          </cell>
          <cell r="F9104" t="str">
            <v>N</v>
          </cell>
          <cell r="G9104" t="str">
            <v>N (125% M) [$77,694]</v>
          </cell>
          <cell r="H9104" t="str">
            <v/>
          </cell>
          <cell r="I9104" t="str">
            <v/>
          </cell>
          <cell r="J9104" t="str">
            <v/>
          </cell>
          <cell r="K9104" t="str">
            <v>Military Transport / Special Mission</v>
          </cell>
          <cell r="L9104" t="str">
            <v>Lockheed</v>
          </cell>
          <cell r="M9104" t="str">
            <v>Lockheed C-5 Galaxy</v>
          </cell>
        </row>
        <row r="9105">
          <cell r="A9105">
            <v>159</v>
          </cell>
          <cell r="B9105">
            <v>825</v>
          </cell>
          <cell r="C9105" t="str">
            <v>159#825</v>
          </cell>
          <cell r="D9105">
            <v>97116</v>
          </cell>
          <cell r="E9105">
            <v>1</v>
          </cell>
          <cell r="F9105" t="str">
            <v>N</v>
          </cell>
          <cell r="G9105" t="str">
            <v>N (125% M) [$77,694]</v>
          </cell>
          <cell r="H9105" t="str">
            <v/>
          </cell>
          <cell r="I9105" t="str">
            <v/>
          </cell>
          <cell r="J9105" t="str">
            <v/>
          </cell>
          <cell r="K9105" t="str">
            <v>Military Transport / Special Mission</v>
          </cell>
          <cell r="L9105" t="str">
            <v>Embraer</v>
          </cell>
          <cell r="M9105" t="str">
            <v>Embraer KC-390</v>
          </cell>
        </row>
        <row r="9106">
          <cell r="A9106">
            <v>160</v>
          </cell>
          <cell r="B9106">
            <v>825</v>
          </cell>
          <cell r="C9106" t="str">
            <v>160#825</v>
          </cell>
          <cell r="D9106">
            <v>97116</v>
          </cell>
          <cell r="E9106">
            <v>1</v>
          </cell>
          <cell r="F9106" t="str">
            <v>N</v>
          </cell>
          <cell r="G9106" t="str">
            <v>N (125% M) [$77,694]</v>
          </cell>
          <cell r="H9106" t="str">
            <v/>
          </cell>
          <cell r="I9106" t="str">
            <v/>
          </cell>
          <cell r="J9106" t="str">
            <v/>
          </cell>
          <cell r="K9106" t="str">
            <v>Military Transport / Special Mission</v>
          </cell>
          <cell r="L9106" t="str">
            <v>Kawasaki</v>
          </cell>
          <cell r="M9106" t="str">
            <v>Kawasaki C-2</v>
          </cell>
        </row>
        <row r="9107">
          <cell r="A9107">
            <v>161</v>
          </cell>
          <cell r="B9107">
            <v>825</v>
          </cell>
          <cell r="C9107" t="str">
            <v>161#825</v>
          </cell>
          <cell r="D9107">
            <v>97116</v>
          </cell>
          <cell r="E9107">
            <v>1</v>
          </cell>
          <cell r="F9107" t="str">
            <v>N</v>
          </cell>
          <cell r="G9107" t="str">
            <v>N (125% M) [$77,694]</v>
          </cell>
          <cell r="H9107" t="str">
            <v/>
          </cell>
          <cell r="I9107" t="str">
            <v/>
          </cell>
          <cell r="J9107" t="str">
            <v/>
          </cell>
          <cell r="K9107" t="str">
            <v>Military Transport / Special Mission</v>
          </cell>
          <cell r="L9107" t="str">
            <v>Kawasaki</v>
          </cell>
          <cell r="M9107" t="str">
            <v>Kawasaki P-1</v>
          </cell>
        </row>
        <row r="9108">
          <cell r="A9108">
            <v>150</v>
          </cell>
          <cell r="B9108">
            <v>825</v>
          </cell>
          <cell r="C9108" t="str">
            <v>150#825</v>
          </cell>
          <cell r="D9108">
            <v>97116</v>
          </cell>
          <cell r="E9108">
            <v>1</v>
          </cell>
          <cell r="F9108" t="str">
            <v>N</v>
          </cell>
          <cell r="G9108" t="str">
            <v>N (125% M) [$77,694]</v>
          </cell>
          <cell r="H9108" t="str">
            <v/>
          </cell>
          <cell r="I9108" t="str">
            <v/>
          </cell>
          <cell r="J9108" t="str">
            <v/>
          </cell>
          <cell r="K9108" t="str">
            <v>Military Transport / Special Mission</v>
          </cell>
          <cell r="L9108" t="str">
            <v>Airbus</v>
          </cell>
          <cell r="M9108" t="str">
            <v>Airbus A400M Atlas</v>
          </cell>
        </row>
        <row r="9109">
          <cell r="A9109">
            <v>155</v>
          </cell>
          <cell r="B9109">
            <v>825</v>
          </cell>
          <cell r="C9109" t="str">
            <v>155#825</v>
          </cell>
          <cell r="D9109">
            <v>97116</v>
          </cell>
          <cell r="E9109">
            <v>1</v>
          </cell>
          <cell r="F9109" t="str">
            <v>N</v>
          </cell>
          <cell r="G9109" t="str">
            <v>N (125% M) [$77,694]</v>
          </cell>
          <cell r="H9109" t="str">
            <v/>
          </cell>
          <cell r="I9109" t="str">
            <v/>
          </cell>
          <cell r="J9109" t="str">
            <v/>
          </cell>
          <cell r="K9109" t="str">
            <v>Military Transport / Special Mission</v>
          </cell>
          <cell r="L9109" t="str">
            <v>Alenia</v>
          </cell>
          <cell r="M9109" t="str">
            <v>Alenia C-27J</v>
          </cell>
        </row>
        <row r="9110">
          <cell r="A9110">
            <v>162</v>
          </cell>
          <cell r="B9110">
            <v>825</v>
          </cell>
          <cell r="C9110" t="str">
            <v>162#825</v>
          </cell>
          <cell r="D9110">
            <v>97116</v>
          </cell>
          <cell r="E9110">
            <v>1</v>
          </cell>
          <cell r="F9110" t="str">
            <v>N</v>
          </cell>
          <cell r="G9110" t="str">
            <v>N (125% M) [$77,694]</v>
          </cell>
          <cell r="H9110" t="str">
            <v/>
          </cell>
          <cell r="I9110" t="str">
            <v/>
          </cell>
          <cell r="J9110" t="str">
            <v/>
          </cell>
          <cell r="K9110" t="str">
            <v>Military Transport / Special Mission</v>
          </cell>
          <cell r="L9110" t="str">
            <v>Lockheed Martin</v>
          </cell>
          <cell r="M9110" t="str">
            <v>Lockheed Martin C-130J Super Hercules</v>
          </cell>
        </row>
        <row r="9111">
          <cell r="A9111">
            <v>152</v>
          </cell>
          <cell r="B9111">
            <v>825</v>
          </cell>
          <cell r="C9111" t="str">
            <v>152#825</v>
          </cell>
          <cell r="D9111">
            <v>97116</v>
          </cell>
          <cell r="E9111">
            <v>1</v>
          </cell>
          <cell r="F9111" t="str">
            <v>N</v>
          </cell>
          <cell r="G9111" t="str">
            <v>N (125% M) [$77,694]</v>
          </cell>
          <cell r="H9111" t="str">
            <v/>
          </cell>
          <cell r="I9111" t="str">
            <v/>
          </cell>
          <cell r="J9111" t="str">
            <v/>
          </cell>
          <cell r="K9111" t="str">
            <v>Military Transport / Special Mission</v>
          </cell>
          <cell r="L9111" t="str">
            <v>CASA</v>
          </cell>
          <cell r="M9111" t="str">
            <v>CASA C-212 Aviocar</v>
          </cell>
        </row>
        <row r="9112">
          <cell r="A9112">
            <v>153</v>
          </cell>
          <cell r="B9112">
            <v>825</v>
          </cell>
          <cell r="C9112" t="str">
            <v>153#825</v>
          </cell>
          <cell r="D9112">
            <v>97116</v>
          </cell>
          <cell r="E9112">
            <v>1</v>
          </cell>
          <cell r="F9112" t="str">
            <v>N</v>
          </cell>
          <cell r="G9112" t="str">
            <v>N (125% M) [$77,694]</v>
          </cell>
          <cell r="H9112" t="str">
            <v/>
          </cell>
          <cell r="I9112" t="str">
            <v/>
          </cell>
          <cell r="J9112" t="str">
            <v/>
          </cell>
          <cell r="K9112" t="str">
            <v>Military Transport / Special Mission</v>
          </cell>
          <cell r="L9112" t="str">
            <v>CASA/IPTN</v>
          </cell>
          <cell r="M9112" t="str">
            <v>CASA/IPTN CN-235</v>
          </cell>
        </row>
        <row r="9113">
          <cell r="A9113">
            <v>164</v>
          </cell>
          <cell r="B9113">
            <v>825</v>
          </cell>
          <cell r="C9113" t="str">
            <v>164#825</v>
          </cell>
          <cell r="D9113">
            <v>97116</v>
          </cell>
          <cell r="E9113">
            <v>1</v>
          </cell>
          <cell r="F9113" t="str">
            <v>N</v>
          </cell>
          <cell r="G9113" t="str">
            <v>N (125% M) [$77,694]</v>
          </cell>
          <cell r="H9113" t="str">
            <v/>
          </cell>
          <cell r="I9113" t="str">
            <v/>
          </cell>
          <cell r="J9113" t="str">
            <v/>
          </cell>
          <cell r="K9113" t="str">
            <v>Military Transport / Special Mission</v>
          </cell>
          <cell r="L9113" t="str">
            <v>Northrop Grumman</v>
          </cell>
          <cell r="M9113" t="str">
            <v>Northrop Grumman E-2 Hawkeye</v>
          </cell>
        </row>
        <row r="9114">
          <cell r="A9114">
            <v>154</v>
          </cell>
          <cell r="B9114">
            <v>825</v>
          </cell>
          <cell r="C9114" t="str">
            <v>154#825</v>
          </cell>
          <cell r="D9114">
            <v>97116</v>
          </cell>
          <cell r="E9114">
            <v>1</v>
          </cell>
          <cell r="F9114" t="str">
            <v>N</v>
          </cell>
          <cell r="G9114" t="str">
            <v>N (125% M) [$77,694]</v>
          </cell>
          <cell r="H9114" t="str">
            <v/>
          </cell>
          <cell r="I9114" t="str">
            <v/>
          </cell>
          <cell r="J9114" t="str">
            <v/>
          </cell>
          <cell r="K9114" t="str">
            <v>Military Transport / Special Mission</v>
          </cell>
          <cell r="L9114" t="str">
            <v>EADS</v>
          </cell>
          <cell r="M9114" t="str">
            <v>EADS CASA C-295</v>
          </cell>
        </row>
        <row r="9115">
          <cell r="A9115">
            <v>181</v>
          </cell>
          <cell r="B9115">
            <v>825</v>
          </cell>
          <cell r="C9115" t="str">
            <v>181#825</v>
          </cell>
          <cell r="D9115">
            <v>97116</v>
          </cell>
          <cell r="E9115">
            <v>1</v>
          </cell>
          <cell r="F9115" t="str">
            <v>N</v>
          </cell>
          <cell r="G9115" t="str">
            <v>N (125% M) [$77,694]</v>
          </cell>
          <cell r="H9115" t="str">
            <v/>
          </cell>
          <cell r="I9115" t="str">
            <v/>
          </cell>
          <cell r="J9115" t="str">
            <v/>
          </cell>
          <cell r="K9115" t="str">
            <v>Military Transport / Special Mission</v>
          </cell>
          <cell r="L9115" t="str">
            <v>ShinMaywa</v>
          </cell>
          <cell r="M9115" t="str">
            <v>ShinMaywa US-2</v>
          </cell>
        </row>
        <row r="9116">
          <cell r="A9116">
            <v>620</v>
          </cell>
          <cell r="B9116">
            <v>825</v>
          </cell>
          <cell r="C9116" t="str">
            <v>620#825</v>
          </cell>
          <cell r="D9116">
            <v>97116</v>
          </cell>
          <cell r="E9116">
            <v>1</v>
          </cell>
          <cell r="F9116" t="str">
            <v>N</v>
          </cell>
          <cell r="G9116" t="str">
            <v>N (125% M) [$77,694]</v>
          </cell>
          <cell r="H9116" t="str">
            <v/>
          </cell>
          <cell r="I9116" t="str">
            <v/>
          </cell>
          <cell r="J9116" t="str">
            <v/>
          </cell>
          <cell r="K9116" t="str">
            <v>Military Transport / Special Mission</v>
          </cell>
          <cell r="L9116" t="str">
            <v>Boeing</v>
          </cell>
          <cell r="M9116" t="str">
            <v>Boeing KC-135 Stratotanker</v>
          </cell>
        </row>
        <row r="9117">
          <cell r="A9117">
            <v>619</v>
          </cell>
          <cell r="B9117">
            <v>825</v>
          </cell>
          <cell r="C9117" t="str">
            <v>619#825</v>
          </cell>
          <cell r="D9117">
            <v>97116</v>
          </cell>
          <cell r="E9117">
            <v>1</v>
          </cell>
          <cell r="F9117" t="str">
            <v>N</v>
          </cell>
          <cell r="G9117" t="str">
            <v>N (125% M) [$77,694]</v>
          </cell>
          <cell r="H9117" t="str">
            <v/>
          </cell>
          <cell r="I9117" t="str">
            <v/>
          </cell>
          <cell r="J9117" t="str">
            <v/>
          </cell>
          <cell r="K9117" t="str">
            <v>Military Transport / Special Mission</v>
          </cell>
          <cell r="L9117" t="str">
            <v>McDonnell</v>
          </cell>
          <cell r="M9117" t="str">
            <v>McDonnell Douglas KC-10</v>
          </cell>
        </row>
        <row r="9118">
          <cell r="A9118">
            <v>550</v>
          </cell>
          <cell r="B9118">
            <v>826</v>
          </cell>
          <cell r="C9118" t="str">
            <v>550#826</v>
          </cell>
          <cell r="D9118">
            <v>9300</v>
          </cell>
          <cell r="E9118">
            <v>3</v>
          </cell>
          <cell r="F9118" t="str">
            <v>A</v>
          </cell>
          <cell r="G9118" t="str">
            <v>A</v>
          </cell>
          <cell r="H9118" t="str">
            <v/>
          </cell>
          <cell r="I9118" t="str">
            <v/>
          </cell>
          <cell r="J9118" t="str">
            <v/>
          </cell>
          <cell r="K9118" t="str">
            <v>Business Jet</v>
          </cell>
          <cell r="L9118" t="str">
            <v>Cirrus</v>
          </cell>
          <cell r="M9118" t="str">
            <v>Cirrus Vision Jet SF50</v>
          </cell>
        </row>
        <row r="9119">
          <cell r="A9119">
            <v>41</v>
          </cell>
          <cell r="B9119">
            <v>826</v>
          </cell>
          <cell r="C9119" t="str">
            <v>41#826</v>
          </cell>
          <cell r="D9119">
            <v>9300</v>
          </cell>
          <cell r="E9119">
            <v>3</v>
          </cell>
          <cell r="F9119" t="str">
            <v>A</v>
          </cell>
          <cell r="G9119" t="str">
            <v>A</v>
          </cell>
          <cell r="H9119" t="str">
            <v/>
          </cell>
          <cell r="I9119" t="str">
            <v/>
          </cell>
          <cell r="J9119" t="str">
            <v/>
          </cell>
          <cell r="K9119" t="str">
            <v>Business Jet</v>
          </cell>
          <cell r="L9119" t="str">
            <v>Cessna</v>
          </cell>
          <cell r="M9119" t="str">
            <v>Cessna Citation M2</v>
          </cell>
        </row>
        <row r="9120">
          <cell r="A9120">
            <v>44</v>
          </cell>
          <cell r="B9120">
            <v>826</v>
          </cell>
          <cell r="C9120" t="str">
            <v>44#826</v>
          </cell>
          <cell r="D9120">
            <v>9300</v>
          </cell>
          <cell r="E9120">
            <v>3</v>
          </cell>
          <cell r="F9120" t="str">
            <v>A</v>
          </cell>
          <cell r="G9120" t="str">
            <v>A</v>
          </cell>
          <cell r="H9120" t="str">
            <v/>
          </cell>
          <cell r="I9120" t="str">
            <v/>
          </cell>
          <cell r="J9120" t="str">
            <v/>
          </cell>
          <cell r="K9120" t="str">
            <v>Business Jet</v>
          </cell>
          <cell r="L9120" t="str">
            <v>Cessna</v>
          </cell>
          <cell r="M9120" t="str">
            <v>Cessna Citation Mustang</v>
          </cell>
        </row>
        <row r="9121">
          <cell r="A9121">
            <v>70</v>
          </cell>
          <cell r="B9121">
            <v>826</v>
          </cell>
          <cell r="C9121" t="str">
            <v>70#826</v>
          </cell>
          <cell r="D9121">
            <v>9300</v>
          </cell>
          <cell r="E9121">
            <v>3</v>
          </cell>
          <cell r="F9121" t="str">
            <v>A</v>
          </cell>
          <cell r="G9121" t="str">
            <v>A</v>
          </cell>
          <cell r="H9121" t="str">
            <v/>
          </cell>
          <cell r="I9121" t="str">
            <v/>
          </cell>
          <cell r="J9121" t="str">
            <v/>
          </cell>
          <cell r="K9121" t="str">
            <v>Business Jet</v>
          </cell>
          <cell r="L9121" t="str">
            <v>Eclipse</v>
          </cell>
          <cell r="M9121" t="str">
            <v>Eclipse 550</v>
          </cell>
        </row>
        <row r="9122">
          <cell r="A9122">
            <v>590</v>
          </cell>
          <cell r="B9122">
            <v>826</v>
          </cell>
          <cell r="C9122" t="str">
            <v>590#826</v>
          </cell>
          <cell r="D9122">
            <v>9300</v>
          </cell>
          <cell r="E9122">
            <v>3</v>
          </cell>
          <cell r="F9122" t="str">
            <v>A</v>
          </cell>
          <cell r="G9122" t="str">
            <v>A</v>
          </cell>
          <cell r="H9122" t="str">
            <v/>
          </cell>
          <cell r="I9122" t="str">
            <v/>
          </cell>
          <cell r="J9122" t="str">
            <v/>
          </cell>
          <cell r="K9122" t="str">
            <v>Business Jet</v>
          </cell>
          <cell r="L9122" t="str">
            <v>Honda</v>
          </cell>
          <cell r="M9122" t="str">
            <v>Honda HA-2600 HondaJet</v>
          </cell>
        </row>
        <row r="9123">
          <cell r="A9123">
            <v>66</v>
          </cell>
          <cell r="B9123">
            <v>826</v>
          </cell>
          <cell r="C9123" t="str">
            <v>66#826</v>
          </cell>
          <cell r="D9123">
            <v>9300</v>
          </cell>
          <cell r="E9123">
            <v>3</v>
          </cell>
          <cell r="F9123" t="str">
            <v>A</v>
          </cell>
          <cell r="G9123" t="str">
            <v>A</v>
          </cell>
          <cell r="H9123" t="str">
            <v/>
          </cell>
          <cell r="I9123" t="str">
            <v/>
          </cell>
          <cell r="J9123" t="str">
            <v/>
          </cell>
          <cell r="K9123" t="str">
            <v>Business Jet</v>
          </cell>
          <cell r="L9123" t="str">
            <v>Honda</v>
          </cell>
          <cell r="M9123" t="str">
            <v>Honda HA-420 HondaJet</v>
          </cell>
        </row>
        <row r="9124">
          <cell r="A9124">
            <v>180</v>
          </cell>
          <cell r="B9124">
            <v>826</v>
          </cell>
          <cell r="C9124" t="str">
            <v>180#826</v>
          </cell>
          <cell r="D9124">
            <v>9300</v>
          </cell>
          <cell r="E9124">
            <v>3</v>
          </cell>
          <cell r="F9124" t="str">
            <v>A</v>
          </cell>
          <cell r="G9124" t="str">
            <v>A</v>
          </cell>
          <cell r="H9124" t="str">
            <v/>
          </cell>
          <cell r="I9124" t="str">
            <v/>
          </cell>
          <cell r="J9124" t="str">
            <v/>
          </cell>
          <cell r="K9124" t="str">
            <v>Business Jet</v>
          </cell>
          <cell r="L9124" t="str">
            <v>Nextant Aerospace</v>
          </cell>
          <cell r="M9124" t="str">
            <v>Nextant Aerospace - Nextant 400XT Aircraft</v>
          </cell>
        </row>
        <row r="9125">
          <cell r="A9125">
            <v>55</v>
          </cell>
          <cell r="B9125">
            <v>826</v>
          </cell>
          <cell r="C9125" t="str">
            <v>55#826</v>
          </cell>
          <cell r="D9125">
            <v>9300</v>
          </cell>
          <cell r="E9125">
            <v>3</v>
          </cell>
          <cell r="F9125" t="str">
            <v>A</v>
          </cell>
          <cell r="G9125" t="str">
            <v>A</v>
          </cell>
          <cell r="H9125" t="str">
            <v/>
          </cell>
          <cell r="I9125" t="str">
            <v/>
          </cell>
          <cell r="J9125" t="str">
            <v/>
          </cell>
          <cell r="K9125" t="str">
            <v>Business Jet</v>
          </cell>
          <cell r="L9125" t="str">
            <v>Embraer</v>
          </cell>
          <cell r="M9125" t="str">
            <v>Embraer Phenom 100</v>
          </cell>
        </row>
        <row r="9126">
          <cell r="A9126">
            <v>39</v>
          </cell>
          <cell r="B9126">
            <v>826</v>
          </cell>
          <cell r="C9126" t="str">
            <v>39#826</v>
          </cell>
          <cell r="D9126">
            <v>18157</v>
          </cell>
          <cell r="E9126">
            <v>3</v>
          </cell>
          <cell r="F9126" t="str">
            <v>B</v>
          </cell>
          <cell r="G9126" t="str">
            <v>B (195% A) [$9,300]</v>
          </cell>
          <cell r="H9126" t="str">
            <v/>
          </cell>
          <cell r="I9126" t="str">
            <v/>
          </cell>
          <cell r="J9126" t="str">
            <v/>
          </cell>
          <cell r="K9126" t="str">
            <v>Business Jet</v>
          </cell>
          <cell r="L9126" t="str">
            <v>Cessna</v>
          </cell>
          <cell r="M9126" t="str">
            <v>Cessna Citation Encore</v>
          </cell>
        </row>
        <row r="9127">
          <cell r="A9127">
            <v>30</v>
          </cell>
          <cell r="B9127">
            <v>826</v>
          </cell>
          <cell r="C9127" t="str">
            <v>30#826</v>
          </cell>
          <cell r="D9127">
            <v>18157</v>
          </cell>
          <cell r="E9127">
            <v>3</v>
          </cell>
          <cell r="F9127" t="str">
            <v>B</v>
          </cell>
          <cell r="G9127" t="str">
            <v>B (195% A) [$9,300]</v>
          </cell>
          <cell r="H9127" t="str">
            <v/>
          </cell>
          <cell r="I9127" t="str">
            <v/>
          </cell>
          <cell r="J9127" t="str">
            <v/>
          </cell>
          <cell r="K9127" t="str">
            <v>Business Jet</v>
          </cell>
          <cell r="L9127" t="str">
            <v>Hawker</v>
          </cell>
          <cell r="M9127" t="str">
            <v>Hawker 400</v>
          </cell>
        </row>
        <row r="9128">
          <cell r="A9128">
            <v>56</v>
          </cell>
          <cell r="B9128">
            <v>826</v>
          </cell>
          <cell r="C9128" t="str">
            <v>56#826</v>
          </cell>
          <cell r="D9128">
            <v>18157</v>
          </cell>
          <cell r="E9128">
            <v>3</v>
          </cell>
          <cell r="F9128" t="str">
            <v>B</v>
          </cell>
          <cell r="G9128" t="str">
            <v>B (195% A) [$9,300]</v>
          </cell>
          <cell r="H9128" t="str">
            <v/>
          </cell>
          <cell r="I9128" t="str">
            <v/>
          </cell>
          <cell r="J9128" t="str">
            <v/>
          </cell>
          <cell r="K9128" t="str">
            <v>Business Jet</v>
          </cell>
          <cell r="L9128" t="str">
            <v>Embraer</v>
          </cell>
          <cell r="M9128" t="str">
            <v>Embraer Phenom 300</v>
          </cell>
        </row>
        <row r="9129">
          <cell r="A9129">
            <v>641</v>
          </cell>
          <cell r="B9129">
            <v>826</v>
          </cell>
          <cell r="C9129" t="str">
            <v>641#826</v>
          </cell>
          <cell r="D9129">
            <v>18157</v>
          </cell>
          <cell r="E9129">
            <v>3</v>
          </cell>
          <cell r="F9129" t="str">
            <v>B</v>
          </cell>
          <cell r="G9129" t="str">
            <v>B (195% A) [$9,300]</v>
          </cell>
          <cell r="H9129" t="str">
            <v/>
          </cell>
          <cell r="I9129" t="str">
            <v/>
          </cell>
          <cell r="J9129" t="str">
            <v/>
          </cell>
          <cell r="K9129" t="str">
            <v>Business Jet</v>
          </cell>
          <cell r="L9129" t="str">
            <v>Embraer</v>
          </cell>
          <cell r="M9129" t="str">
            <v>Embraer Phenom 300X</v>
          </cell>
        </row>
        <row r="9130">
          <cell r="A9130">
            <v>42</v>
          </cell>
          <cell r="B9130">
            <v>826</v>
          </cell>
          <cell r="C9130" t="str">
            <v>42#826</v>
          </cell>
          <cell r="D9130">
            <v>18157</v>
          </cell>
          <cell r="E9130">
            <v>3</v>
          </cell>
          <cell r="F9130" t="str">
            <v>B</v>
          </cell>
          <cell r="G9130" t="str">
            <v>B (195% A) [$9,300]</v>
          </cell>
          <cell r="H9130" t="str">
            <v/>
          </cell>
          <cell r="I9130" t="str">
            <v/>
          </cell>
          <cell r="J9130" t="str">
            <v/>
          </cell>
          <cell r="K9130" t="str">
            <v>Business Jet</v>
          </cell>
          <cell r="L9130" t="str">
            <v>Cessna</v>
          </cell>
          <cell r="M9130" t="str">
            <v>Cessna Citation CJ3</v>
          </cell>
        </row>
        <row r="9131">
          <cell r="A9131">
            <v>43</v>
          </cell>
          <cell r="B9131">
            <v>826</v>
          </cell>
          <cell r="C9131" t="str">
            <v>43#826</v>
          </cell>
          <cell r="D9131">
            <v>18157</v>
          </cell>
          <cell r="E9131">
            <v>3</v>
          </cell>
          <cell r="F9131" t="str">
            <v>B</v>
          </cell>
          <cell r="G9131" t="str">
            <v>B (195% A) [$9,300]</v>
          </cell>
          <cell r="H9131" t="str">
            <v/>
          </cell>
          <cell r="I9131" t="str">
            <v/>
          </cell>
          <cell r="J9131" t="str">
            <v/>
          </cell>
          <cell r="K9131" t="str">
            <v>Business Jet</v>
          </cell>
          <cell r="L9131" t="str">
            <v>Cessna</v>
          </cell>
          <cell r="M9131" t="str">
            <v>Cessna Citation CJ4</v>
          </cell>
        </row>
        <row r="9132">
          <cell r="A9132">
            <v>34</v>
          </cell>
          <cell r="B9132">
            <v>826</v>
          </cell>
          <cell r="C9132" t="str">
            <v>34#826</v>
          </cell>
          <cell r="D9132">
            <v>28369</v>
          </cell>
          <cell r="E9132">
            <v>3</v>
          </cell>
          <cell r="F9132" t="str">
            <v>C</v>
          </cell>
          <cell r="G9132" t="str">
            <v>C</v>
          </cell>
          <cell r="H9132" t="str">
            <v/>
          </cell>
          <cell r="I9132" t="str">
            <v/>
          </cell>
          <cell r="J9132" t="str">
            <v/>
          </cell>
          <cell r="K9132" t="str">
            <v>Business Jet</v>
          </cell>
          <cell r="L9132" t="str">
            <v>Bombardier</v>
          </cell>
          <cell r="M9132" t="str">
            <v>Bombardier Challenger 300/350</v>
          </cell>
        </row>
        <row r="9133">
          <cell r="A9133">
            <v>649</v>
          </cell>
          <cell r="B9133">
            <v>826</v>
          </cell>
          <cell r="C9133" t="str">
            <v>649#826</v>
          </cell>
          <cell r="D9133">
            <v>28369</v>
          </cell>
          <cell r="E9133">
            <v>3</v>
          </cell>
          <cell r="F9133" t="str">
            <v>C</v>
          </cell>
          <cell r="G9133" t="str">
            <v>C</v>
          </cell>
          <cell r="H9133" t="str">
            <v/>
          </cell>
          <cell r="I9133" t="str">
            <v/>
          </cell>
          <cell r="J9133" t="str">
            <v/>
          </cell>
          <cell r="K9133" t="str">
            <v>Business Jet</v>
          </cell>
          <cell r="L9133" t="str">
            <v>Bombardier</v>
          </cell>
          <cell r="M9133" t="str">
            <v>Bombardier Challenger 3500</v>
          </cell>
        </row>
        <row r="9134">
          <cell r="A9134">
            <v>46</v>
          </cell>
          <cell r="B9134">
            <v>826</v>
          </cell>
          <cell r="C9134" t="str">
            <v>46#826</v>
          </cell>
          <cell r="D9134">
            <v>28369</v>
          </cell>
          <cell r="E9134">
            <v>3</v>
          </cell>
          <cell r="F9134" t="str">
            <v>C</v>
          </cell>
          <cell r="G9134" t="str">
            <v>C</v>
          </cell>
          <cell r="H9134" t="str">
            <v/>
          </cell>
          <cell r="I9134" t="str">
            <v/>
          </cell>
          <cell r="J9134" t="str">
            <v/>
          </cell>
          <cell r="K9134" t="str">
            <v>Business Jet</v>
          </cell>
          <cell r="L9134" t="str">
            <v>Cessna</v>
          </cell>
          <cell r="M9134" t="str">
            <v>Cessna Citation Latitude</v>
          </cell>
        </row>
        <row r="9135">
          <cell r="A9135">
            <v>45</v>
          </cell>
          <cell r="B9135">
            <v>826</v>
          </cell>
          <cell r="C9135" t="str">
            <v>45#826</v>
          </cell>
          <cell r="D9135">
            <v>28369</v>
          </cell>
          <cell r="E9135">
            <v>3</v>
          </cell>
          <cell r="F9135" t="str">
            <v>C</v>
          </cell>
          <cell r="G9135" t="str">
            <v>C</v>
          </cell>
          <cell r="H9135" t="str">
            <v/>
          </cell>
          <cell r="I9135" t="str">
            <v/>
          </cell>
          <cell r="J9135" t="str">
            <v/>
          </cell>
          <cell r="K9135" t="str">
            <v>Business Jet</v>
          </cell>
          <cell r="L9135" t="str">
            <v>Cessna</v>
          </cell>
          <cell r="M9135" t="str">
            <v>Cessna Citation Sovereign</v>
          </cell>
        </row>
        <row r="9136">
          <cell r="A9136">
            <v>49</v>
          </cell>
          <cell r="B9136">
            <v>826</v>
          </cell>
          <cell r="C9136" t="str">
            <v>49#826</v>
          </cell>
          <cell r="D9136">
            <v>28369</v>
          </cell>
          <cell r="E9136">
            <v>3</v>
          </cell>
          <cell r="F9136" t="str">
            <v>C</v>
          </cell>
          <cell r="G9136" t="str">
            <v>C</v>
          </cell>
          <cell r="H9136" t="str">
            <v/>
          </cell>
          <cell r="I9136" t="str">
            <v/>
          </cell>
          <cell r="J9136" t="str">
            <v/>
          </cell>
          <cell r="K9136" t="str">
            <v>Business Jet</v>
          </cell>
          <cell r="L9136" t="str">
            <v>Cessna</v>
          </cell>
          <cell r="M9136" t="str">
            <v>Cessna Citation X</v>
          </cell>
        </row>
        <row r="9137">
          <cell r="A9137">
            <v>40</v>
          </cell>
          <cell r="B9137">
            <v>826</v>
          </cell>
          <cell r="C9137" t="str">
            <v>40#826</v>
          </cell>
          <cell r="D9137">
            <v>28369</v>
          </cell>
          <cell r="E9137">
            <v>3</v>
          </cell>
          <cell r="F9137" t="str">
            <v>C</v>
          </cell>
          <cell r="G9137" t="str">
            <v>C</v>
          </cell>
          <cell r="H9137" t="str">
            <v/>
          </cell>
          <cell r="I9137" t="str">
            <v/>
          </cell>
          <cell r="J9137" t="str">
            <v/>
          </cell>
          <cell r="K9137" t="str">
            <v>Business Jet</v>
          </cell>
          <cell r="L9137" t="str">
            <v>Cessna</v>
          </cell>
          <cell r="M9137" t="str">
            <v>Cessna Citation XLS</v>
          </cell>
        </row>
        <row r="9138">
          <cell r="A9138">
            <v>53</v>
          </cell>
          <cell r="B9138">
            <v>826</v>
          </cell>
          <cell r="C9138" t="str">
            <v>53#826</v>
          </cell>
          <cell r="D9138">
            <v>28369</v>
          </cell>
          <cell r="E9138">
            <v>3</v>
          </cell>
          <cell r="F9138" t="str">
            <v>C</v>
          </cell>
          <cell r="G9138" t="str">
            <v>C</v>
          </cell>
          <cell r="H9138" t="str">
            <v/>
          </cell>
          <cell r="I9138" t="str">
            <v/>
          </cell>
          <cell r="J9138" t="str">
            <v/>
          </cell>
          <cell r="K9138" t="str">
            <v>Business Jet</v>
          </cell>
          <cell r="L9138" t="str">
            <v>Dassault</v>
          </cell>
          <cell r="M9138" t="str">
            <v>Dassault Falcon 2000</v>
          </cell>
        </row>
        <row r="9139">
          <cell r="A9139">
            <v>640</v>
          </cell>
          <cell r="B9139">
            <v>826</v>
          </cell>
          <cell r="C9139" t="str">
            <v>640#826</v>
          </cell>
          <cell r="D9139">
            <v>28369</v>
          </cell>
          <cell r="E9139">
            <v>3</v>
          </cell>
          <cell r="F9139" t="str">
            <v>C</v>
          </cell>
          <cell r="G9139" t="str">
            <v>C</v>
          </cell>
          <cell r="H9139" t="str">
            <v/>
          </cell>
          <cell r="I9139" t="str">
            <v/>
          </cell>
          <cell r="J9139" t="str">
            <v/>
          </cell>
          <cell r="K9139" t="str">
            <v>Business Jet</v>
          </cell>
          <cell r="L9139" t="str">
            <v>Dassault</v>
          </cell>
          <cell r="M9139" t="str">
            <v>Dassault Falcon 2X</v>
          </cell>
        </row>
        <row r="9140">
          <cell r="A9140">
            <v>64</v>
          </cell>
          <cell r="B9140">
            <v>826</v>
          </cell>
          <cell r="C9140" t="str">
            <v>64#826</v>
          </cell>
          <cell r="D9140">
            <v>28369</v>
          </cell>
          <cell r="E9140">
            <v>3</v>
          </cell>
          <cell r="F9140" t="str">
            <v>C</v>
          </cell>
          <cell r="G9140" t="str">
            <v>C</v>
          </cell>
          <cell r="H9140" t="str">
            <v/>
          </cell>
          <cell r="I9140" t="str">
            <v/>
          </cell>
          <cell r="J9140" t="str">
            <v/>
          </cell>
          <cell r="K9140" t="str">
            <v>Business Jet</v>
          </cell>
          <cell r="L9140" t="str">
            <v>Gulfstream</v>
          </cell>
          <cell r="M9140" t="str">
            <v>Gulfstream G100</v>
          </cell>
        </row>
        <row r="9141">
          <cell r="A9141">
            <v>454</v>
          </cell>
          <cell r="B9141">
            <v>826</v>
          </cell>
          <cell r="C9141" t="str">
            <v>454#826</v>
          </cell>
          <cell r="D9141">
            <v>28369</v>
          </cell>
          <cell r="E9141">
            <v>3</v>
          </cell>
          <cell r="F9141" t="str">
            <v>C</v>
          </cell>
          <cell r="G9141" t="str">
            <v>C</v>
          </cell>
          <cell r="H9141" t="str">
            <v/>
          </cell>
          <cell r="I9141" t="str">
            <v/>
          </cell>
          <cell r="J9141" t="str">
            <v/>
          </cell>
          <cell r="K9141" t="str">
            <v>Business Jet</v>
          </cell>
          <cell r="L9141" t="str">
            <v>Gulfstream</v>
          </cell>
          <cell r="M9141" t="str">
            <v>Gulfstream G280</v>
          </cell>
        </row>
        <row r="9142">
          <cell r="A9142">
            <v>33</v>
          </cell>
          <cell r="B9142">
            <v>826</v>
          </cell>
          <cell r="C9142" t="str">
            <v>33#826</v>
          </cell>
          <cell r="D9142">
            <v>28369</v>
          </cell>
          <cell r="E9142">
            <v>3</v>
          </cell>
          <cell r="F9142" t="str">
            <v>C</v>
          </cell>
          <cell r="G9142" t="str">
            <v>C</v>
          </cell>
          <cell r="H9142" t="str">
            <v/>
          </cell>
          <cell r="I9142" t="str">
            <v/>
          </cell>
          <cell r="J9142" t="str">
            <v/>
          </cell>
          <cell r="K9142" t="str">
            <v>Business Jet</v>
          </cell>
          <cell r="L9142" t="str">
            <v>Hawker</v>
          </cell>
          <cell r="M9142" t="str">
            <v>Hawker 4000</v>
          </cell>
        </row>
        <row r="9143">
          <cell r="A9143">
            <v>32</v>
          </cell>
          <cell r="B9143">
            <v>826</v>
          </cell>
          <cell r="C9143" t="str">
            <v>32#826</v>
          </cell>
          <cell r="D9143">
            <v>28369</v>
          </cell>
          <cell r="E9143">
            <v>3</v>
          </cell>
          <cell r="F9143" t="str">
            <v>C</v>
          </cell>
          <cell r="G9143" t="str">
            <v>C</v>
          </cell>
          <cell r="H9143" t="str">
            <v/>
          </cell>
          <cell r="I9143" t="str">
            <v/>
          </cell>
          <cell r="J9143" t="str">
            <v/>
          </cell>
          <cell r="K9143" t="str">
            <v>Business Jet</v>
          </cell>
          <cell r="L9143" t="str">
            <v>Hawker</v>
          </cell>
          <cell r="M9143" t="str">
            <v>Hawker 750/850/900</v>
          </cell>
        </row>
        <row r="9144">
          <cell r="A9144">
            <v>68</v>
          </cell>
          <cell r="B9144">
            <v>826</v>
          </cell>
          <cell r="C9144" t="str">
            <v>68#826</v>
          </cell>
          <cell r="D9144">
            <v>28369</v>
          </cell>
          <cell r="E9144">
            <v>3</v>
          </cell>
          <cell r="F9144" t="str">
            <v>C</v>
          </cell>
          <cell r="G9144" t="str">
            <v>C</v>
          </cell>
          <cell r="H9144" t="str">
            <v/>
          </cell>
          <cell r="I9144" t="str">
            <v/>
          </cell>
          <cell r="J9144" t="str">
            <v/>
          </cell>
          <cell r="K9144" t="str">
            <v>Business Jet</v>
          </cell>
          <cell r="L9144" t="str">
            <v>Learjet</v>
          </cell>
          <cell r="M9144" t="str">
            <v>Learjet 60</v>
          </cell>
        </row>
        <row r="9145">
          <cell r="A9145">
            <v>67</v>
          </cell>
          <cell r="B9145">
            <v>826</v>
          </cell>
          <cell r="C9145" t="str">
            <v>67#826</v>
          </cell>
          <cell r="D9145">
            <v>28369</v>
          </cell>
          <cell r="E9145">
            <v>3</v>
          </cell>
          <cell r="F9145" t="str">
            <v>C</v>
          </cell>
          <cell r="G9145" t="str">
            <v>C</v>
          </cell>
          <cell r="H9145" t="str">
            <v/>
          </cell>
          <cell r="I9145" t="str">
            <v/>
          </cell>
          <cell r="J9145" t="str">
            <v/>
          </cell>
          <cell r="K9145" t="str">
            <v>Business Jet</v>
          </cell>
          <cell r="L9145" t="str">
            <v>Learjet</v>
          </cell>
          <cell r="M9145" t="str">
            <v>Learjet 70/75</v>
          </cell>
        </row>
        <row r="9146">
          <cell r="A9146">
            <v>57</v>
          </cell>
          <cell r="B9146">
            <v>826</v>
          </cell>
          <cell r="C9146" t="str">
            <v>57#826</v>
          </cell>
          <cell r="D9146">
            <v>28369</v>
          </cell>
          <cell r="E9146">
            <v>3</v>
          </cell>
          <cell r="F9146" t="str">
            <v>C</v>
          </cell>
          <cell r="G9146" t="str">
            <v>C</v>
          </cell>
          <cell r="H9146" t="str">
            <v/>
          </cell>
          <cell r="I9146" t="str">
            <v/>
          </cell>
          <cell r="J9146" t="str">
            <v/>
          </cell>
          <cell r="K9146" t="str">
            <v>Business Jet</v>
          </cell>
          <cell r="L9146" t="str">
            <v>Embraer</v>
          </cell>
          <cell r="M9146" t="str">
            <v>Legacy 450/Praetor 500</v>
          </cell>
        </row>
        <row r="9147">
          <cell r="A9147">
            <v>58</v>
          </cell>
          <cell r="B9147">
            <v>826</v>
          </cell>
          <cell r="C9147" t="str">
            <v>58#826</v>
          </cell>
          <cell r="D9147">
            <v>28369</v>
          </cell>
          <cell r="E9147">
            <v>3</v>
          </cell>
          <cell r="F9147" t="str">
            <v>C</v>
          </cell>
          <cell r="G9147" t="str">
            <v>C</v>
          </cell>
          <cell r="H9147" t="str">
            <v/>
          </cell>
          <cell r="I9147" t="str">
            <v/>
          </cell>
          <cell r="J9147" t="str">
            <v/>
          </cell>
          <cell r="K9147" t="str">
            <v>Business Jet</v>
          </cell>
          <cell r="L9147" t="str">
            <v>Embraer</v>
          </cell>
          <cell r="M9147" t="str">
            <v>Legacy 500/Praetor 600</v>
          </cell>
        </row>
        <row r="9148">
          <cell r="A9148">
            <v>71</v>
          </cell>
          <cell r="B9148">
            <v>826</v>
          </cell>
          <cell r="C9148" t="str">
            <v>71#826</v>
          </cell>
          <cell r="D9148">
            <v>28369</v>
          </cell>
          <cell r="E9148">
            <v>3</v>
          </cell>
          <cell r="F9148" t="str">
            <v>C</v>
          </cell>
          <cell r="G9148" t="str">
            <v>C</v>
          </cell>
          <cell r="H9148" t="str">
            <v/>
          </cell>
          <cell r="I9148" t="str">
            <v/>
          </cell>
          <cell r="J9148" t="str">
            <v/>
          </cell>
          <cell r="K9148" t="str">
            <v>Business Jet</v>
          </cell>
          <cell r="L9148" t="str">
            <v>Pilatus</v>
          </cell>
          <cell r="M9148" t="str">
            <v>Pilatus PC-24</v>
          </cell>
        </row>
        <row r="9149">
          <cell r="A9149">
            <v>642</v>
          </cell>
          <cell r="B9149">
            <v>826</v>
          </cell>
          <cell r="C9149" t="str">
            <v>642#826</v>
          </cell>
          <cell r="D9149">
            <v>29787</v>
          </cell>
          <cell r="E9149">
            <v>3</v>
          </cell>
          <cell r="F9149" t="str">
            <v>D</v>
          </cell>
          <cell r="G9149" t="str">
            <v>D (105% C) [$28,369]</v>
          </cell>
          <cell r="H9149" t="str">
            <v/>
          </cell>
          <cell r="I9149" t="str">
            <v/>
          </cell>
          <cell r="J9149" t="str">
            <v/>
          </cell>
          <cell r="K9149" t="str">
            <v>Business Jet</v>
          </cell>
          <cell r="L9149" t="str">
            <v>Gulfstream</v>
          </cell>
          <cell r="M9149" t="str">
            <v>Gulfstream G285X</v>
          </cell>
        </row>
        <row r="9150">
          <cell r="A9150">
            <v>48</v>
          </cell>
          <cell r="B9150">
            <v>826</v>
          </cell>
          <cell r="C9150" t="str">
            <v>48#826</v>
          </cell>
          <cell r="D9150">
            <v>35461</v>
          </cell>
          <cell r="E9150">
            <v>3</v>
          </cell>
          <cell r="F9150" t="str">
            <v>E</v>
          </cell>
          <cell r="G9150" t="str">
            <v>E</v>
          </cell>
          <cell r="H9150" t="str">
            <v/>
          </cell>
          <cell r="I9150" t="str">
            <v/>
          </cell>
          <cell r="J9150" t="str">
            <v/>
          </cell>
          <cell r="K9150" t="str">
            <v>Business Jet</v>
          </cell>
          <cell r="L9150" t="str">
            <v>Cessna</v>
          </cell>
          <cell r="M9150" t="str">
            <v>Cessna Citation Hemisphere</v>
          </cell>
        </row>
        <row r="9151">
          <cell r="A9151">
            <v>35</v>
          </cell>
          <cell r="B9151">
            <v>826</v>
          </cell>
          <cell r="C9151" t="str">
            <v>35#826</v>
          </cell>
          <cell r="D9151">
            <v>35461</v>
          </cell>
          <cell r="E9151">
            <v>3</v>
          </cell>
          <cell r="F9151" t="str">
            <v>E</v>
          </cell>
          <cell r="G9151" t="str">
            <v>E</v>
          </cell>
          <cell r="H9151" t="str">
            <v/>
          </cell>
          <cell r="I9151" t="str">
            <v/>
          </cell>
          <cell r="J9151" t="str">
            <v/>
          </cell>
          <cell r="K9151" t="str">
            <v>Business Jet</v>
          </cell>
          <cell r="L9151" t="str">
            <v>Bombardier</v>
          </cell>
          <cell r="M9151" t="str">
            <v>Bombardier Challenger 600 series</v>
          </cell>
        </row>
        <row r="9152">
          <cell r="A9152">
            <v>635</v>
          </cell>
          <cell r="B9152">
            <v>826</v>
          </cell>
          <cell r="C9152" t="str">
            <v>635#826</v>
          </cell>
          <cell r="D9152">
            <v>35461</v>
          </cell>
          <cell r="E9152">
            <v>3</v>
          </cell>
          <cell r="F9152" t="str">
            <v>E</v>
          </cell>
          <cell r="G9152" t="str">
            <v>E</v>
          </cell>
          <cell r="H9152" t="str">
            <v/>
          </cell>
          <cell r="I9152" t="str">
            <v/>
          </cell>
          <cell r="J9152" t="str">
            <v/>
          </cell>
          <cell r="K9152" t="str">
            <v>Business Jet</v>
          </cell>
          <cell r="L9152" t="str">
            <v>Bombardier</v>
          </cell>
          <cell r="M9152" t="str">
            <v>Bombardier Challenger 6XX series</v>
          </cell>
        </row>
        <row r="9153">
          <cell r="A9153">
            <v>72</v>
          </cell>
          <cell r="B9153">
            <v>826</v>
          </cell>
          <cell r="C9153" t="str">
            <v>72#826</v>
          </cell>
          <cell r="D9153">
            <v>35461</v>
          </cell>
          <cell r="E9153">
            <v>3</v>
          </cell>
          <cell r="F9153" t="str">
            <v>E</v>
          </cell>
          <cell r="G9153" t="str">
            <v>E</v>
          </cell>
          <cell r="H9153" t="str">
            <v/>
          </cell>
          <cell r="I9153" t="str">
            <v/>
          </cell>
          <cell r="J9153" t="str">
            <v/>
          </cell>
          <cell r="K9153" t="str">
            <v>Business Jet</v>
          </cell>
          <cell r="L9153" t="str">
            <v>Bombardier</v>
          </cell>
          <cell r="M9153" t="str">
            <v>Bombardier Challenger 850</v>
          </cell>
        </row>
        <row r="9154">
          <cell r="A9154">
            <v>47</v>
          </cell>
          <cell r="B9154">
            <v>826</v>
          </cell>
          <cell r="C9154" t="str">
            <v>47#826</v>
          </cell>
          <cell r="D9154">
            <v>35461</v>
          </cell>
          <cell r="E9154">
            <v>3</v>
          </cell>
          <cell r="F9154" t="str">
            <v>E</v>
          </cell>
          <cell r="G9154" t="str">
            <v>E</v>
          </cell>
          <cell r="H9154" t="str">
            <v/>
          </cell>
          <cell r="I9154" t="str">
            <v/>
          </cell>
          <cell r="J9154" t="str">
            <v/>
          </cell>
          <cell r="K9154" t="str">
            <v>Business Jet</v>
          </cell>
          <cell r="L9154" t="str">
            <v>Cessna</v>
          </cell>
          <cell r="M9154" t="str">
            <v>Cessna Citation Longitude</v>
          </cell>
        </row>
        <row r="9155">
          <cell r="A9155">
            <v>587</v>
          </cell>
          <cell r="B9155">
            <v>826</v>
          </cell>
          <cell r="C9155" t="str">
            <v>587#826</v>
          </cell>
          <cell r="D9155">
            <v>35461</v>
          </cell>
          <cell r="E9155">
            <v>3</v>
          </cell>
          <cell r="F9155" t="str">
            <v>E</v>
          </cell>
          <cell r="G9155" t="str">
            <v>E</v>
          </cell>
          <cell r="H9155" t="str">
            <v/>
          </cell>
          <cell r="I9155" t="str">
            <v/>
          </cell>
          <cell r="J9155" t="str">
            <v/>
          </cell>
          <cell r="K9155" t="str">
            <v>Business Jet</v>
          </cell>
          <cell r="L9155" t="str">
            <v>Dassault</v>
          </cell>
          <cell r="M9155" t="str">
            <v>Dassault Falcon 10X</v>
          </cell>
        </row>
        <row r="9156">
          <cell r="A9156">
            <v>51</v>
          </cell>
          <cell r="B9156">
            <v>826</v>
          </cell>
          <cell r="C9156" t="str">
            <v>51#826</v>
          </cell>
          <cell r="D9156">
            <v>35461</v>
          </cell>
          <cell r="E9156">
            <v>3</v>
          </cell>
          <cell r="F9156" t="str">
            <v>E</v>
          </cell>
          <cell r="G9156" t="str">
            <v>E</v>
          </cell>
          <cell r="H9156" t="str">
            <v/>
          </cell>
          <cell r="I9156" t="str">
            <v/>
          </cell>
          <cell r="J9156" t="str">
            <v/>
          </cell>
          <cell r="K9156" t="str">
            <v>Business Jet</v>
          </cell>
          <cell r="L9156" t="str">
            <v>Dassault</v>
          </cell>
          <cell r="M9156" t="str">
            <v>Dassault Falcon 6X</v>
          </cell>
        </row>
        <row r="9157">
          <cell r="A9157">
            <v>54</v>
          </cell>
          <cell r="B9157">
            <v>826</v>
          </cell>
          <cell r="C9157" t="str">
            <v>54#826</v>
          </cell>
          <cell r="D9157">
            <v>35461</v>
          </cell>
          <cell r="E9157">
            <v>3</v>
          </cell>
          <cell r="F9157" t="str">
            <v>E</v>
          </cell>
          <cell r="G9157" t="str">
            <v>E</v>
          </cell>
          <cell r="H9157" t="str">
            <v/>
          </cell>
          <cell r="I9157" t="str">
            <v/>
          </cell>
          <cell r="J9157" t="str">
            <v/>
          </cell>
          <cell r="K9157" t="str">
            <v>Business Jet</v>
          </cell>
          <cell r="L9157" t="str">
            <v>Dassault</v>
          </cell>
          <cell r="M9157" t="str">
            <v>Dassault Falcon 7X/8X</v>
          </cell>
        </row>
        <row r="9158">
          <cell r="A9158">
            <v>50</v>
          </cell>
          <cell r="B9158">
            <v>826</v>
          </cell>
          <cell r="C9158" t="str">
            <v>50#826</v>
          </cell>
          <cell r="D9158">
            <v>35461</v>
          </cell>
          <cell r="E9158">
            <v>3</v>
          </cell>
          <cell r="F9158" t="str">
            <v>E</v>
          </cell>
          <cell r="G9158" t="str">
            <v>E</v>
          </cell>
          <cell r="H9158" t="str">
            <v/>
          </cell>
          <cell r="I9158" t="str">
            <v/>
          </cell>
          <cell r="J9158" t="str">
            <v/>
          </cell>
          <cell r="K9158" t="str">
            <v>Business Jet</v>
          </cell>
          <cell r="L9158" t="str">
            <v>Dassault</v>
          </cell>
          <cell r="M9158" t="str">
            <v>Dassault Falcon 900</v>
          </cell>
        </row>
        <row r="9159">
          <cell r="A9159">
            <v>59</v>
          </cell>
          <cell r="B9159">
            <v>826</v>
          </cell>
          <cell r="C9159" t="str">
            <v>59#826</v>
          </cell>
          <cell r="D9159">
            <v>35461</v>
          </cell>
          <cell r="E9159">
            <v>3</v>
          </cell>
          <cell r="F9159" t="str">
            <v>E</v>
          </cell>
          <cell r="G9159" t="str">
            <v>E</v>
          </cell>
          <cell r="H9159" t="str">
            <v/>
          </cell>
          <cell r="I9159" t="str">
            <v/>
          </cell>
          <cell r="J9159" t="str">
            <v/>
          </cell>
          <cell r="K9159" t="str">
            <v>Business Jet</v>
          </cell>
          <cell r="L9159" t="str">
            <v>Gulfstream</v>
          </cell>
          <cell r="M9159" t="str">
            <v>Gulfstream G450</v>
          </cell>
        </row>
        <row r="9160">
          <cell r="A9160">
            <v>61</v>
          </cell>
          <cell r="B9160">
            <v>826</v>
          </cell>
          <cell r="C9160" t="str">
            <v>61#826</v>
          </cell>
          <cell r="D9160">
            <v>35461</v>
          </cell>
          <cell r="E9160">
            <v>3</v>
          </cell>
          <cell r="F9160" t="str">
            <v>E</v>
          </cell>
          <cell r="G9160" t="str">
            <v>E</v>
          </cell>
          <cell r="H9160" t="str">
            <v/>
          </cell>
          <cell r="I9160" t="str">
            <v/>
          </cell>
          <cell r="J9160" t="str">
            <v/>
          </cell>
          <cell r="K9160" t="str">
            <v>Business Jet</v>
          </cell>
          <cell r="L9160" t="str">
            <v>Gulfstream</v>
          </cell>
          <cell r="M9160" t="str">
            <v>Gulfstream G500</v>
          </cell>
        </row>
        <row r="9161">
          <cell r="A9161">
            <v>62</v>
          </cell>
          <cell r="B9161">
            <v>826</v>
          </cell>
          <cell r="C9161" t="str">
            <v>62#826</v>
          </cell>
          <cell r="D9161">
            <v>35461</v>
          </cell>
          <cell r="E9161">
            <v>3</v>
          </cell>
          <cell r="F9161" t="str">
            <v>E</v>
          </cell>
          <cell r="G9161" t="str">
            <v>E</v>
          </cell>
          <cell r="H9161" t="str">
            <v/>
          </cell>
          <cell r="I9161" t="str">
            <v/>
          </cell>
          <cell r="J9161" t="str">
            <v/>
          </cell>
          <cell r="K9161" t="str">
            <v>Business Jet</v>
          </cell>
          <cell r="L9161" t="str">
            <v>Gulfstream</v>
          </cell>
          <cell r="M9161" t="str">
            <v xml:space="preserve">Gulfstream G600 </v>
          </cell>
        </row>
        <row r="9162">
          <cell r="A9162">
            <v>60</v>
          </cell>
          <cell r="B9162">
            <v>826</v>
          </cell>
          <cell r="C9162" t="str">
            <v>60#826</v>
          </cell>
          <cell r="D9162">
            <v>35461</v>
          </cell>
          <cell r="E9162">
            <v>3</v>
          </cell>
          <cell r="F9162" t="str">
            <v>E</v>
          </cell>
          <cell r="G9162" t="str">
            <v>E</v>
          </cell>
          <cell r="H9162" t="str">
            <v/>
          </cell>
          <cell r="I9162" t="str">
            <v/>
          </cell>
          <cell r="J9162" t="str">
            <v/>
          </cell>
          <cell r="K9162" t="str">
            <v>Business Jet</v>
          </cell>
          <cell r="L9162" t="str">
            <v>Gulfstream</v>
          </cell>
          <cell r="M9162" t="str">
            <v>Gulfstream G550</v>
          </cell>
        </row>
        <row r="9163">
          <cell r="A9163">
            <v>63</v>
          </cell>
          <cell r="B9163">
            <v>826</v>
          </cell>
          <cell r="C9163" t="str">
            <v>63#826</v>
          </cell>
          <cell r="D9163">
            <v>35461</v>
          </cell>
          <cell r="E9163">
            <v>3</v>
          </cell>
          <cell r="F9163" t="str">
            <v>E</v>
          </cell>
          <cell r="G9163" t="str">
            <v>E</v>
          </cell>
          <cell r="H9163" t="str">
            <v/>
          </cell>
          <cell r="I9163" t="str">
            <v/>
          </cell>
          <cell r="J9163" t="str">
            <v/>
          </cell>
          <cell r="K9163" t="str">
            <v>Business Jet</v>
          </cell>
          <cell r="L9163" t="str">
            <v>Gulfstream</v>
          </cell>
          <cell r="M9163" t="str">
            <v>Gulfstream G650</v>
          </cell>
        </row>
        <row r="9164">
          <cell r="A9164">
            <v>598</v>
          </cell>
          <cell r="B9164">
            <v>826</v>
          </cell>
          <cell r="C9164" t="str">
            <v>598#826</v>
          </cell>
          <cell r="D9164">
            <v>35461</v>
          </cell>
          <cell r="E9164">
            <v>3</v>
          </cell>
          <cell r="F9164" t="str">
            <v>E</v>
          </cell>
          <cell r="G9164" t="str">
            <v>E</v>
          </cell>
          <cell r="H9164" t="str">
            <v/>
          </cell>
          <cell r="I9164" t="str">
            <v/>
          </cell>
          <cell r="J9164" t="str">
            <v/>
          </cell>
          <cell r="K9164" t="str">
            <v>Business Jet</v>
          </cell>
          <cell r="L9164" t="str">
            <v>Gulfstream</v>
          </cell>
          <cell r="M9164" t="str">
            <v>Gulfstream G700</v>
          </cell>
        </row>
        <row r="9165">
          <cell r="A9165">
            <v>38</v>
          </cell>
          <cell r="B9165">
            <v>826</v>
          </cell>
          <cell r="C9165" t="str">
            <v>38#826</v>
          </cell>
          <cell r="D9165">
            <v>35461</v>
          </cell>
          <cell r="E9165">
            <v>3</v>
          </cell>
          <cell r="F9165" t="str">
            <v>E</v>
          </cell>
          <cell r="G9165" t="str">
            <v>E</v>
          </cell>
          <cell r="H9165" t="str">
            <v/>
          </cell>
          <cell r="I9165" t="str">
            <v/>
          </cell>
          <cell r="J9165" t="str">
            <v/>
          </cell>
          <cell r="K9165" t="str">
            <v>Business Jet</v>
          </cell>
          <cell r="L9165" t="str">
            <v>Bombardier</v>
          </cell>
          <cell r="M9165" t="str">
            <v>Bombardier Global 7500/8000</v>
          </cell>
        </row>
        <row r="9166">
          <cell r="A9166">
            <v>36</v>
          </cell>
          <cell r="B9166">
            <v>826</v>
          </cell>
          <cell r="C9166" t="str">
            <v>36#826</v>
          </cell>
          <cell r="D9166">
            <v>35461</v>
          </cell>
          <cell r="E9166">
            <v>3</v>
          </cell>
          <cell r="F9166" t="str">
            <v>E</v>
          </cell>
          <cell r="G9166" t="str">
            <v>E</v>
          </cell>
          <cell r="H9166">
            <v>45000</v>
          </cell>
          <cell r="I9166">
            <v>-0.21197777777777776</v>
          </cell>
          <cell r="J9166" t="str">
            <v/>
          </cell>
          <cell r="K9166" t="str">
            <v>Business Jet</v>
          </cell>
          <cell r="L9166" t="str">
            <v>Bombardier</v>
          </cell>
          <cell r="M9166" t="str">
            <v>Bombardier Global 5000</v>
          </cell>
        </row>
        <row r="9167">
          <cell r="A9167">
            <v>576</v>
          </cell>
          <cell r="B9167">
            <v>826</v>
          </cell>
          <cell r="C9167" t="str">
            <v>576#826</v>
          </cell>
          <cell r="D9167">
            <v>35461</v>
          </cell>
          <cell r="E9167">
            <v>3</v>
          </cell>
          <cell r="F9167" t="str">
            <v>E</v>
          </cell>
          <cell r="G9167" t="str">
            <v>E</v>
          </cell>
          <cell r="H9167" t="str">
            <v/>
          </cell>
          <cell r="I9167" t="str">
            <v/>
          </cell>
          <cell r="J9167" t="str">
            <v/>
          </cell>
          <cell r="K9167" t="str">
            <v>Business Jet</v>
          </cell>
          <cell r="L9167" t="str">
            <v>Bombardier</v>
          </cell>
          <cell r="M9167" t="str">
            <v>Bombardier Global 5500</v>
          </cell>
        </row>
        <row r="9168">
          <cell r="A9168">
            <v>37</v>
          </cell>
          <cell r="B9168">
            <v>826</v>
          </cell>
          <cell r="C9168" t="str">
            <v>37#826</v>
          </cell>
          <cell r="D9168">
            <v>35461</v>
          </cell>
          <cell r="E9168">
            <v>3</v>
          </cell>
          <cell r="F9168" t="str">
            <v>E</v>
          </cell>
          <cell r="G9168" t="str">
            <v>E</v>
          </cell>
          <cell r="H9168" t="str">
            <v/>
          </cell>
          <cell r="I9168" t="str">
            <v/>
          </cell>
          <cell r="J9168" t="str">
            <v/>
          </cell>
          <cell r="K9168" t="str">
            <v>Business Jet</v>
          </cell>
          <cell r="L9168" t="str">
            <v>Bombardier</v>
          </cell>
          <cell r="M9168" t="str">
            <v>Bombardier Global 6000</v>
          </cell>
        </row>
        <row r="9169">
          <cell r="A9169">
            <v>577</v>
          </cell>
          <cell r="B9169">
            <v>826</v>
          </cell>
          <cell r="C9169" t="str">
            <v>577#826</v>
          </cell>
          <cell r="D9169">
            <v>35461</v>
          </cell>
          <cell r="E9169">
            <v>3</v>
          </cell>
          <cell r="F9169" t="str">
            <v>E</v>
          </cell>
          <cell r="G9169" t="str">
            <v>E</v>
          </cell>
          <cell r="H9169" t="str">
            <v/>
          </cell>
          <cell r="I9169" t="str">
            <v/>
          </cell>
          <cell r="J9169" t="str">
            <v/>
          </cell>
          <cell r="K9169" t="str">
            <v>Business Jet</v>
          </cell>
          <cell r="L9169" t="str">
            <v>Bombardier</v>
          </cell>
          <cell r="M9169" t="str">
            <v>Bombardier Global 6500</v>
          </cell>
        </row>
        <row r="9170">
          <cell r="A9170">
            <v>74</v>
          </cell>
          <cell r="B9170">
            <v>826</v>
          </cell>
          <cell r="C9170" t="str">
            <v>74#826</v>
          </cell>
          <cell r="D9170">
            <v>35461</v>
          </cell>
          <cell r="E9170">
            <v>3</v>
          </cell>
          <cell r="F9170" t="str">
            <v>E</v>
          </cell>
          <cell r="G9170" t="str">
            <v>E</v>
          </cell>
          <cell r="H9170" t="str">
            <v/>
          </cell>
          <cell r="I9170" t="str">
            <v/>
          </cell>
          <cell r="J9170" t="str">
            <v/>
          </cell>
          <cell r="K9170" t="str">
            <v>Business Jet</v>
          </cell>
          <cell r="L9170" t="str">
            <v>Embraer</v>
          </cell>
          <cell r="M9170" t="str">
            <v>Embraer Legacy 600/650</v>
          </cell>
        </row>
        <row r="9171">
          <cell r="A9171">
            <v>652</v>
          </cell>
          <cell r="B9171">
            <v>826</v>
          </cell>
          <cell r="C9171" t="str">
            <v>652#826</v>
          </cell>
          <cell r="D9171">
            <v>35461</v>
          </cell>
          <cell r="E9171">
            <v>3</v>
          </cell>
          <cell r="F9171" t="str">
            <v>E</v>
          </cell>
          <cell r="G9171" t="str">
            <v>E</v>
          </cell>
          <cell r="H9171" t="str">
            <v/>
          </cell>
          <cell r="I9171" t="str">
            <v/>
          </cell>
          <cell r="J9171" t="str">
            <v/>
          </cell>
          <cell r="K9171" t="str">
            <v>Business Jet</v>
          </cell>
          <cell r="L9171" t="str">
            <v>Embraer</v>
          </cell>
          <cell r="M9171" t="str">
            <v>Embraer legacy 700</v>
          </cell>
        </row>
        <row r="9172">
          <cell r="A9172">
            <v>73</v>
          </cell>
          <cell r="B9172">
            <v>826</v>
          </cell>
          <cell r="C9172" t="str">
            <v>73#826</v>
          </cell>
          <cell r="D9172">
            <v>35461</v>
          </cell>
          <cell r="E9172">
            <v>3</v>
          </cell>
          <cell r="F9172" t="str">
            <v>E</v>
          </cell>
          <cell r="G9172" t="str">
            <v>E</v>
          </cell>
          <cell r="H9172" t="str">
            <v/>
          </cell>
          <cell r="I9172" t="str">
            <v/>
          </cell>
          <cell r="J9172" t="str">
            <v/>
          </cell>
          <cell r="K9172" t="str">
            <v>Business Jet</v>
          </cell>
          <cell r="L9172" t="str">
            <v>Embraer</v>
          </cell>
          <cell r="M9172" t="str">
            <v>Embraer Lineage 1000</v>
          </cell>
        </row>
        <row r="9173">
          <cell r="A9173">
            <v>651</v>
          </cell>
          <cell r="B9173">
            <v>826</v>
          </cell>
          <cell r="C9173" t="str">
            <v>651#826</v>
          </cell>
          <cell r="D9173">
            <v>37234</v>
          </cell>
          <cell r="E9173">
            <v>3</v>
          </cell>
          <cell r="F9173" t="str">
            <v>F</v>
          </cell>
          <cell r="G9173" t="str">
            <v>F (105% E) [$35,461]</v>
          </cell>
          <cell r="H9173" t="str">
            <v/>
          </cell>
          <cell r="I9173" t="str">
            <v/>
          </cell>
          <cell r="J9173" t="str">
            <v/>
          </cell>
          <cell r="K9173" t="str">
            <v>Business Jet</v>
          </cell>
          <cell r="L9173" t="str">
            <v>Gulfstream</v>
          </cell>
          <cell r="M9173" t="str">
            <v>Gulfstream G400</v>
          </cell>
        </row>
        <row r="9174">
          <cell r="A9174">
            <v>670</v>
          </cell>
          <cell r="B9174">
            <v>826</v>
          </cell>
          <cell r="C9174" t="str">
            <v>670#826</v>
          </cell>
          <cell r="D9174">
            <v>37234</v>
          </cell>
          <cell r="E9174">
            <v>3</v>
          </cell>
          <cell r="F9174" t="str">
            <v>F</v>
          </cell>
          <cell r="G9174" t="str">
            <v>F (105% E) [$35,461]</v>
          </cell>
          <cell r="H9174" t="str">
            <v/>
          </cell>
          <cell r="I9174" t="str">
            <v/>
          </cell>
          <cell r="J9174" t="str">
            <v/>
          </cell>
          <cell r="K9174" t="str">
            <v>Business Jet</v>
          </cell>
          <cell r="L9174" t="str">
            <v>Gulfstream</v>
          </cell>
          <cell r="M9174" t="str">
            <v>Gulfstream G800</v>
          </cell>
        </row>
        <row r="9175">
          <cell r="A9175">
            <v>550</v>
          </cell>
          <cell r="B9175">
            <v>827</v>
          </cell>
          <cell r="C9175" t="str">
            <v>550#827</v>
          </cell>
          <cell r="D9175">
            <v>2024</v>
          </cell>
          <cell r="E9175">
            <v>1</v>
          </cell>
          <cell r="F9175" t="str">
            <v>A</v>
          </cell>
          <cell r="G9175" t="str">
            <v>A</v>
          </cell>
          <cell r="H9175" t="str">
            <v/>
          </cell>
          <cell r="I9175" t="str">
            <v/>
          </cell>
          <cell r="J9175" t="str">
            <v/>
          </cell>
          <cell r="K9175" t="str">
            <v>Business Jet</v>
          </cell>
          <cell r="L9175" t="str">
            <v>Cirrus</v>
          </cell>
          <cell r="M9175" t="str">
            <v>Cirrus Vision Jet SF50</v>
          </cell>
        </row>
        <row r="9176">
          <cell r="A9176">
            <v>41</v>
          </cell>
          <cell r="B9176">
            <v>827</v>
          </cell>
          <cell r="C9176" t="str">
            <v>41#827</v>
          </cell>
          <cell r="D9176">
            <v>2024</v>
          </cell>
          <cell r="E9176">
            <v>1</v>
          </cell>
          <cell r="F9176" t="str">
            <v>A</v>
          </cell>
          <cell r="G9176" t="str">
            <v>A</v>
          </cell>
          <cell r="H9176" t="str">
            <v/>
          </cell>
          <cell r="I9176" t="str">
            <v/>
          </cell>
          <cell r="J9176" t="str">
            <v/>
          </cell>
          <cell r="K9176" t="str">
            <v>Business Jet</v>
          </cell>
          <cell r="L9176" t="str">
            <v>Cessna</v>
          </cell>
          <cell r="M9176" t="str">
            <v>Cessna Citation M2</v>
          </cell>
        </row>
        <row r="9177">
          <cell r="A9177">
            <v>44</v>
          </cell>
          <cell r="B9177">
            <v>827</v>
          </cell>
          <cell r="C9177" t="str">
            <v>44#827</v>
          </cell>
          <cell r="D9177">
            <v>2024</v>
          </cell>
          <cell r="E9177">
            <v>1</v>
          </cell>
          <cell r="F9177" t="str">
            <v>A</v>
          </cell>
          <cell r="G9177" t="str">
            <v>A</v>
          </cell>
          <cell r="H9177" t="str">
            <v/>
          </cell>
          <cell r="I9177" t="str">
            <v/>
          </cell>
          <cell r="J9177" t="str">
            <v/>
          </cell>
          <cell r="K9177" t="str">
            <v>Business Jet</v>
          </cell>
          <cell r="L9177" t="str">
            <v>Cessna</v>
          </cell>
          <cell r="M9177" t="str">
            <v>Cessna Citation Mustang</v>
          </cell>
        </row>
        <row r="9178">
          <cell r="A9178">
            <v>70</v>
          </cell>
          <cell r="B9178">
            <v>827</v>
          </cell>
          <cell r="C9178" t="str">
            <v>70#827</v>
          </cell>
          <cell r="D9178">
            <v>2024</v>
          </cell>
          <cell r="E9178">
            <v>1</v>
          </cell>
          <cell r="F9178" t="str">
            <v>A</v>
          </cell>
          <cell r="G9178" t="str">
            <v>A</v>
          </cell>
          <cell r="H9178" t="str">
            <v/>
          </cell>
          <cell r="I9178" t="str">
            <v/>
          </cell>
          <cell r="J9178" t="str">
            <v/>
          </cell>
          <cell r="K9178" t="str">
            <v>Business Jet</v>
          </cell>
          <cell r="L9178" t="str">
            <v>Eclipse</v>
          </cell>
          <cell r="M9178" t="str">
            <v>Eclipse 550</v>
          </cell>
        </row>
        <row r="9179">
          <cell r="A9179">
            <v>590</v>
          </cell>
          <cell r="B9179">
            <v>827</v>
          </cell>
          <cell r="C9179" t="str">
            <v>590#827</v>
          </cell>
          <cell r="D9179">
            <v>2024</v>
          </cell>
          <cell r="E9179">
            <v>1</v>
          </cell>
          <cell r="F9179" t="str">
            <v>A</v>
          </cell>
          <cell r="G9179" t="str">
            <v>A</v>
          </cell>
          <cell r="H9179" t="str">
            <v/>
          </cell>
          <cell r="I9179" t="str">
            <v/>
          </cell>
          <cell r="J9179" t="str">
            <v/>
          </cell>
          <cell r="K9179" t="str">
            <v>Business Jet</v>
          </cell>
          <cell r="L9179" t="str">
            <v>Honda</v>
          </cell>
          <cell r="M9179" t="str">
            <v>Honda HA-2600 HondaJet</v>
          </cell>
        </row>
        <row r="9180">
          <cell r="A9180">
            <v>66</v>
          </cell>
          <cell r="B9180">
            <v>827</v>
          </cell>
          <cell r="C9180" t="str">
            <v>66#827</v>
          </cell>
          <cell r="D9180">
            <v>2024</v>
          </cell>
          <cell r="E9180">
            <v>1</v>
          </cell>
          <cell r="F9180" t="str">
            <v>A</v>
          </cell>
          <cell r="G9180" t="str">
            <v>A</v>
          </cell>
          <cell r="H9180" t="str">
            <v/>
          </cell>
          <cell r="I9180" t="str">
            <v/>
          </cell>
          <cell r="J9180" t="str">
            <v/>
          </cell>
          <cell r="K9180" t="str">
            <v>Business Jet</v>
          </cell>
          <cell r="L9180" t="str">
            <v>Honda</v>
          </cell>
          <cell r="M9180" t="str">
            <v>Honda HA-420 HondaJet</v>
          </cell>
        </row>
        <row r="9181">
          <cell r="A9181">
            <v>180</v>
          </cell>
          <cell r="B9181">
            <v>827</v>
          </cell>
          <cell r="C9181" t="str">
            <v>180#827</v>
          </cell>
          <cell r="D9181">
            <v>2024</v>
          </cell>
          <cell r="E9181">
            <v>1</v>
          </cell>
          <cell r="F9181" t="str">
            <v>A</v>
          </cell>
          <cell r="G9181" t="str">
            <v>A</v>
          </cell>
          <cell r="H9181" t="str">
            <v/>
          </cell>
          <cell r="I9181" t="str">
            <v/>
          </cell>
          <cell r="J9181" t="str">
            <v/>
          </cell>
          <cell r="K9181" t="str">
            <v>Business Jet</v>
          </cell>
          <cell r="L9181" t="str">
            <v>Nextant Aerospace</v>
          </cell>
          <cell r="M9181" t="str">
            <v>Nextant Aerospace - Nextant 400XT Aircraft</v>
          </cell>
        </row>
        <row r="9182">
          <cell r="A9182">
            <v>55</v>
          </cell>
          <cell r="B9182">
            <v>827</v>
          </cell>
          <cell r="C9182" t="str">
            <v>55#827</v>
          </cell>
          <cell r="D9182">
            <v>2024</v>
          </cell>
          <cell r="E9182">
            <v>1</v>
          </cell>
          <cell r="F9182" t="str">
            <v>A</v>
          </cell>
          <cell r="G9182" t="str">
            <v>A</v>
          </cell>
          <cell r="H9182" t="str">
            <v/>
          </cell>
          <cell r="I9182" t="str">
            <v/>
          </cell>
          <cell r="J9182" t="str">
            <v/>
          </cell>
          <cell r="K9182" t="str">
            <v>Business Jet</v>
          </cell>
          <cell r="L9182" t="str">
            <v>Embraer</v>
          </cell>
          <cell r="M9182" t="str">
            <v>Embraer Phenom 100</v>
          </cell>
        </row>
        <row r="9183">
          <cell r="A9183">
            <v>30</v>
          </cell>
          <cell r="B9183">
            <v>827</v>
          </cell>
          <cell r="C9183" t="str">
            <v>30#827</v>
          </cell>
          <cell r="D9183">
            <v>4146</v>
          </cell>
          <cell r="E9183">
            <v>1</v>
          </cell>
          <cell r="F9183" t="str">
            <v>B</v>
          </cell>
          <cell r="G9183" t="str">
            <v>B</v>
          </cell>
          <cell r="H9183" t="str">
            <v/>
          </cell>
          <cell r="I9183" t="str">
            <v/>
          </cell>
          <cell r="J9183" t="str">
            <v/>
          </cell>
          <cell r="K9183" t="str">
            <v>Business Jet</v>
          </cell>
          <cell r="L9183" t="str">
            <v>Hawker</v>
          </cell>
          <cell r="M9183" t="str">
            <v>Hawker 400</v>
          </cell>
        </row>
        <row r="9184">
          <cell r="A9184">
            <v>56</v>
          </cell>
          <cell r="B9184">
            <v>827</v>
          </cell>
          <cell r="C9184" t="str">
            <v>56#827</v>
          </cell>
          <cell r="D9184">
            <v>4146</v>
          </cell>
          <cell r="E9184">
            <v>1</v>
          </cell>
          <cell r="F9184" t="str">
            <v>B</v>
          </cell>
          <cell r="G9184" t="str">
            <v>B</v>
          </cell>
          <cell r="H9184" t="str">
            <v/>
          </cell>
          <cell r="I9184" t="str">
            <v/>
          </cell>
          <cell r="J9184" t="str">
            <v/>
          </cell>
          <cell r="K9184" t="str">
            <v>Business Jet</v>
          </cell>
          <cell r="L9184" t="str">
            <v>Embraer</v>
          </cell>
          <cell r="M9184" t="str">
            <v>Embraer Phenom 300</v>
          </cell>
        </row>
        <row r="9185">
          <cell r="A9185">
            <v>641</v>
          </cell>
          <cell r="B9185">
            <v>827</v>
          </cell>
          <cell r="C9185" t="str">
            <v>641#827</v>
          </cell>
          <cell r="D9185">
            <v>4146</v>
          </cell>
          <cell r="E9185">
            <v>1</v>
          </cell>
          <cell r="F9185" t="str">
            <v>B</v>
          </cell>
          <cell r="G9185" t="str">
            <v>B</v>
          </cell>
          <cell r="H9185" t="str">
            <v/>
          </cell>
          <cell r="I9185" t="str">
            <v/>
          </cell>
          <cell r="J9185" t="str">
            <v/>
          </cell>
          <cell r="K9185" t="str">
            <v>Business Jet</v>
          </cell>
          <cell r="L9185" t="str">
            <v>Embraer</v>
          </cell>
          <cell r="M9185" t="str">
            <v>Embraer Phenom 300X</v>
          </cell>
        </row>
        <row r="9186">
          <cell r="A9186">
            <v>42</v>
          </cell>
          <cell r="B9186">
            <v>827</v>
          </cell>
          <cell r="C9186" t="str">
            <v>42#827</v>
          </cell>
          <cell r="D9186">
            <v>4146</v>
          </cell>
          <cell r="E9186">
            <v>1</v>
          </cell>
          <cell r="F9186" t="str">
            <v>B</v>
          </cell>
          <cell r="G9186" t="str">
            <v>B</v>
          </cell>
          <cell r="H9186" t="str">
            <v/>
          </cell>
          <cell r="I9186" t="str">
            <v/>
          </cell>
          <cell r="J9186" t="str">
            <v/>
          </cell>
          <cell r="K9186" t="str">
            <v>Business Jet</v>
          </cell>
          <cell r="L9186" t="str">
            <v>Cessna</v>
          </cell>
          <cell r="M9186" t="str">
            <v>Cessna Citation CJ3</v>
          </cell>
        </row>
        <row r="9187">
          <cell r="A9187">
            <v>43</v>
          </cell>
          <cell r="B9187">
            <v>827</v>
          </cell>
          <cell r="C9187" t="str">
            <v>43#827</v>
          </cell>
          <cell r="D9187">
            <v>4146</v>
          </cell>
          <cell r="E9187">
            <v>1</v>
          </cell>
          <cell r="F9187" t="str">
            <v>B</v>
          </cell>
          <cell r="G9187" t="str">
            <v>B</v>
          </cell>
          <cell r="H9187" t="str">
            <v/>
          </cell>
          <cell r="I9187" t="str">
            <v/>
          </cell>
          <cell r="J9187" t="str">
            <v/>
          </cell>
          <cell r="K9187" t="str">
            <v>Business Jet</v>
          </cell>
          <cell r="L9187" t="str">
            <v>Cessna</v>
          </cell>
          <cell r="M9187" t="str">
            <v>Cessna Citation CJ4</v>
          </cell>
        </row>
        <row r="9188">
          <cell r="A9188">
            <v>39</v>
          </cell>
          <cell r="B9188">
            <v>827</v>
          </cell>
          <cell r="C9188" t="str">
            <v>39#827</v>
          </cell>
          <cell r="D9188">
            <v>4146</v>
          </cell>
          <cell r="E9188">
            <v>1</v>
          </cell>
          <cell r="F9188" t="str">
            <v>B</v>
          </cell>
          <cell r="G9188" t="str">
            <v>B</v>
          </cell>
          <cell r="H9188" t="str">
            <v/>
          </cell>
          <cell r="I9188" t="str">
            <v/>
          </cell>
          <cell r="J9188" t="str">
            <v/>
          </cell>
          <cell r="K9188" t="str">
            <v>Business Jet</v>
          </cell>
          <cell r="L9188" t="str">
            <v>Cessna</v>
          </cell>
          <cell r="M9188" t="str">
            <v>Cessna Citation Encore</v>
          </cell>
        </row>
        <row r="9189">
          <cell r="A9189">
            <v>32</v>
          </cell>
          <cell r="B9189">
            <v>827</v>
          </cell>
          <cell r="C9189" t="str">
            <v>32#827</v>
          </cell>
          <cell r="D9189">
            <v>6478</v>
          </cell>
          <cell r="E9189">
            <v>1</v>
          </cell>
          <cell r="F9189" t="str">
            <v>C</v>
          </cell>
          <cell r="G9189" t="str">
            <v>C</v>
          </cell>
          <cell r="H9189" t="str">
            <v/>
          </cell>
          <cell r="I9189" t="str">
            <v/>
          </cell>
          <cell r="J9189" t="str">
            <v/>
          </cell>
          <cell r="K9189" t="str">
            <v>Business Jet</v>
          </cell>
          <cell r="L9189" t="str">
            <v>Hawker</v>
          </cell>
          <cell r="M9189" t="str">
            <v>Hawker 750/850/900</v>
          </cell>
        </row>
        <row r="9190">
          <cell r="A9190">
            <v>34</v>
          </cell>
          <cell r="B9190">
            <v>827</v>
          </cell>
          <cell r="C9190" t="str">
            <v>34#827</v>
          </cell>
          <cell r="D9190">
            <v>6478</v>
          </cell>
          <cell r="E9190">
            <v>1</v>
          </cell>
          <cell r="F9190" t="str">
            <v>C</v>
          </cell>
          <cell r="G9190" t="str">
            <v>C</v>
          </cell>
          <cell r="H9190" t="str">
            <v/>
          </cell>
          <cell r="I9190" t="str">
            <v/>
          </cell>
          <cell r="J9190" t="str">
            <v/>
          </cell>
          <cell r="K9190" t="str">
            <v>Business Jet</v>
          </cell>
          <cell r="L9190" t="str">
            <v>Bombardier</v>
          </cell>
          <cell r="M9190" t="str">
            <v>Bombardier Challenger 300/350</v>
          </cell>
        </row>
        <row r="9191">
          <cell r="A9191">
            <v>649</v>
          </cell>
          <cell r="B9191">
            <v>827</v>
          </cell>
          <cell r="C9191" t="str">
            <v>649#827</v>
          </cell>
          <cell r="D9191">
            <v>6478</v>
          </cell>
          <cell r="E9191">
            <v>1</v>
          </cell>
          <cell r="F9191" t="str">
            <v>C</v>
          </cell>
          <cell r="G9191" t="str">
            <v>C</v>
          </cell>
          <cell r="H9191" t="str">
            <v/>
          </cell>
          <cell r="I9191" t="str">
            <v/>
          </cell>
          <cell r="J9191" t="str">
            <v/>
          </cell>
          <cell r="K9191" t="str">
            <v>Business Jet</v>
          </cell>
          <cell r="L9191" t="str">
            <v>Bombardier</v>
          </cell>
          <cell r="M9191" t="str">
            <v>Bombardier Challenger 3500</v>
          </cell>
        </row>
        <row r="9192">
          <cell r="A9192">
            <v>46</v>
          </cell>
          <cell r="B9192">
            <v>827</v>
          </cell>
          <cell r="C9192" t="str">
            <v>46#827</v>
          </cell>
          <cell r="D9192">
            <v>6478</v>
          </cell>
          <cell r="E9192">
            <v>1</v>
          </cell>
          <cell r="F9192" t="str">
            <v>C</v>
          </cell>
          <cell r="G9192" t="str">
            <v>C</v>
          </cell>
          <cell r="H9192" t="str">
            <v/>
          </cell>
          <cell r="I9192" t="str">
            <v/>
          </cell>
          <cell r="J9192" t="str">
            <v/>
          </cell>
          <cell r="K9192" t="str">
            <v>Business Jet</v>
          </cell>
          <cell r="L9192" t="str">
            <v>Cessna</v>
          </cell>
          <cell r="M9192" t="str">
            <v>Cessna Citation Latitude</v>
          </cell>
        </row>
        <row r="9193">
          <cell r="A9193">
            <v>45</v>
          </cell>
          <cell r="B9193">
            <v>827</v>
          </cell>
          <cell r="C9193" t="str">
            <v>45#827</v>
          </cell>
          <cell r="D9193">
            <v>6478</v>
          </cell>
          <cell r="E9193">
            <v>1</v>
          </cell>
          <cell r="F9193" t="str">
            <v>C</v>
          </cell>
          <cell r="G9193" t="str">
            <v>C</v>
          </cell>
          <cell r="H9193" t="str">
            <v/>
          </cell>
          <cell r="I9193" t="str">
            <v/>
          </cell>
          <cell r="J9193" t="str">
            <v/>
          </cell>
          <cell r="K9193" t="str">
            <v>Business Jet</v>
          </cell>
          <cell r="L9193" t="str">
            <v>Cessna</v>
          </cell>
          <cell r="M9193" t="str">
            <v>Cessna Citation Sovereign</v>
          </cell>
        </row>
        <row r="9194">
          <cell r="A9194">
            <v>49</v>
          </cell>
          <cell r="B9194">
            <v>827</v>
          </cell>
          <cell r="C9194" t="str">
            <v>49#827</v>
          </cell>
          <cell r="D9194">
            <v>6478</v>
          </cell>
          <cell r="E9194">
            <v>1</v>
          </cell>
          <cell r="F9194" t="str">
            <v>C</v>
          </cell>
          <cell r="G9194" t="str">
            <v>C</v>
          </cell>
          <cell r="H9194" t="str">
            <v/>
          </cell>
          <cell r="I9194" t="str">
            <v/>
          </cell>
          <cell r="J9194" t="str">
            <v/>
          </cell>
          <cell r="K9194" t="str">
            <v>Business Jet</v>
          </cell>
          <cell r="L9194" t="str">
            <v>Cessna</v>
          </cell>
          <cell r="M9194" t="str">
            <v>Cessna Citation X</v>
          </cell>
        </row>
        <row r="9195">
          <cell r="A9195">
            <v>40</v>
          </cell>
          <cell r="B9195">
            <v>827</v>
          </cell>
          <cell r="C9195" t="str">
            <v>40#827</v>
          </cell>
          <cell r="D9195">
            <v>6478</v>
          </cell>
          <cell r="E9195">
            <v>1</v>
          </cell>
          <cell r="F9195" t="str">
            <v>C</v>
          </cell>
          <cell r="G9195" t="str">
            <v>C</v>
          </cell>
          <cell r="H9195" t="str">
            <v/>
          </cell>
          <cell r="I9195" t="str">
            <v/>
          </cell>
          <cell r="J9195" t="str">
            <v/>
          </cell>
          <cell r="K9195" t="str">
            <v>Business Jet</v>
          </cell>
          <cell r="L9195" t="str">
            <v>Cessna</v>
          </cell>
          <cell r="M9195" t="str">
            <v>Cessna Citation XLS</v>
          </cell>
        </row>
        <row r="9196">
          <cell r="A9196">
            <v>53</v>
          </cell>
          <cell r="B9196">
            <v>827</v>
          </cell>
          <cell r="C9196" t="str">
            <v>53#827</v>
          </cell>
          <cell r="D9196">
            <v>6478</v>
          </cell>
          <cell r="E9196">
            <v>1</v>
          </cell>
          <cell r="F9196" t="str">
            <v>C</v>
          </cell>
          <cell r="G9196" t="str">
            <v>C</v>
          </cell>
          <cell r="H9196" t="str">
            <v/>
          </cell>
          <cell r="I9196" t="str">
            <v/>
          </cell>
          <cell r="J9196" t="str">
            <v/>
          </cell>
          <cell r="K9196" t="str">
            <v>Business Jet</v>
          </cell>
          <cell r="L9196" t="str">
            <v>Dassault</v>
          </cell>
          <cell r="M9196" t="str">
            <v>Dassault Falcon 2000</v>
          </cell>
        </row>
        <row r="9197">
          <cell r="A9197">
            <v>640</v>
          </cell>
          <cell r="B9197">
            <v>827</v>
          </cell>
          <cell r="C9197" t="str">
            <v>640#827</v>
          </cell>
          <cell r="D9197">
            <v>6478</v>
          </cell>
          <cell r="E9197">
            <v>1</v>
          </cell>
          <cell r="F9197" t="str">
            <v>C</v>
          </cell>
          <cell r="G9197" t="str">
            <v>C</v>
          </cell>
          <cell r="H9197" t="str">
            <v/>
          </cell>
          <cell r="I9197" t="str">
            <v/>
          </cell>
          <cell r="J9197" t="str">
            <v/>
          </cell>
          <cell r="K9197" t="str">
            <v>Business Jet</v>
          </cell>
          <cell r="L9197" t="str">
            <v>Dassault</v>
          </cell>
          <cell r="M9197" t="str">
            <v>Dassault Falcon 2X</v>
          </cell>
        </row>
        <row r="9198">
          <cell r="A9198">
            <v>64</v>
          </cell>
          <cell r="B9198">
            <v>827</v>
          </cell>
          <cell r="C9198" t="str">
            <v>64#827</v>
          </cell>
          <cell r="D9198">
            <v>6478</v>
          </cell>
          <cell r="E9198">
            <v>1</v>
          </cell>
          <cell r="F9198" t="str">
            <v>C</v>
          </cell>
          <cell r="G9198" t="str">
            <v>C</v>
          </cell>
          <cell r="H9198" t="str">
            <v/>
          </cell>
          <cell r="I9198" t="str">
            <v/>
          </cell>
          <cell r="J9198" t="str">
            <v/>
          </cell>
          <cell r="K9198" t="str">
            <v>Business Jet</v>
          </cell>
          <cell r="L9198" t="str">
            <v>Gulfstream</v>
          </cell>
          <cell r="M9198" t="str">
            <v>Gulfstream G100</v>
          </cell>
        </row>
        <row r="9199">
          <cell r="A9199">
            <v>454</v>
          </cell>
          <cell r="B9199">
            <v>827</v>
          </cell>
          <cell r="C9199" t="str">
            <v>454#827</v>
          </cell>
          <cell r="D9199">
            <v>6478</v>
          </cell>
          <cell r="E9199">
            <v>1</v>
          </cell>
          <cell r="F9199" t="str">
            <v>C</v>
          </cell>
          <cell r="G9199" t="str">
            <v>C</v>
          </cell>
          <cell r="H9199" t="str">
            <v/>
          </cell>
          <cell r="I9199" t="str">
            <v/>
          </cell>
          <cell r="J9199" t="str">
            <v/>
          </cell>
          <cell r="K9199" t="str">
            <v>Business Jet</v>
          </cell>
          <cell r="L9199" t="str">
            <v>Gulfstream</v>
          </cell>
          <cell r="M9199" t="str">
            <v>Gulfstream G280</v>
          </cell>
        </row>
        <row r="9200">
          <cell r="A9200">
            <v>33</v>
          </cell>
          <cell r="B9200">
            <v>827</v>
          </cell>
          <cell r="C9200" t="str">
            <v>33#827</v>
          </cell>
          <cell r="D9200">
            <v>6478</v>
          </cell>
          <cell r="E9200">
            <v>1</v>
          </cell>
          <cell r="F9200" t="str">
            <v>C</v>
          </cell>
          <cell r="G9200" t="str">
            <v>C</v>
          </cell>
          <cell r="H9200" t="str">
            <v/>
          </cell>
          <cell r="I9200" t="str">
            <v/>
          </cell>
          <cell r="J9200" t="str">
            <v/>
          </cell>
          <cell r="K9200" t="str">
            <v>Business Jet</v>
          </cell>
          <cell r="L9200" t="str">
            <v>Hawker</v>
          </cell>
          <cell r="M9200" t="str">
            <v>Hawker 4000</v>
          </cell>
        </row>
        <row r="9201">
          <cell r="A9201">
            <v>68</v>
          </cell>
          <cell r="B9201">
            <v>827</v>
          </cell>
          <cell r="C9201" t="str">
            <v>68#827</v>
          </cell>
          <cell r="D9201">
            <v>6478</v>
          </cell>
          <cell r="E9201">
            <v>1</v>
          </cell>
          <cell r="F9201" t="str">
            <v>C</v>
          </cell>
          <cell r="G9201" t="str">
            <v>C</v>
          </cell>
          <cell r="H9201" t="str">
            <v/>
          </cell>
          <cell r="I9201" t="str">
            <v/>
          </cell>
          <cell r="J9201" t="str">
            <v/>
          </cell>
          <cell r="K9201" t="str">
            <v>Business Jet</v>
          </cell>
          <cell r="L9201" t="str">
            <v>Learjet</v>
          </cell>
          <cell r="M9201" t="str">
            <v>Learjet 60</v>
          </cell>
        </row>
        <row r="9202">
          <cell r="A9202">
            <v>67</v>
          </cell>
          <cell r="B9202">
            <v>827</v>
          </cell>
          <cell r="C9202" t="str">
            <v>67#827</v>
          </cell>
          <cell r="D9202">
            <v>6478</v>
          </cell>
          <cell r="E9202">
            <v>1</v>
          </cell>
          <cell r="F9202" t="str">
            <v>C</v>
          </cell>
          <cell r="G9202" t="str">
            <v>C</v>
          </cell>
          <cell r="H9202" t="str">
            <v/>
          </cell>
          <cell r="I9202" t="str">
            <v/>
          </cell>
          <cell r="J9202" t="str">
            <v/>
          </cell>
          <cell r="K9202" t="str">
            <v>Business Jet</v>
          </cell>
          <cell r="L9202" t="str">
            <v>Learjet</v>
          </cell>
          <cell r="M9202" t="str">
            <v>Learjet 70/75</v>
          </cell>
        </row>
        <row r="9203">
          <cell r="A9203">
            <v>57</v>
          </cell>
          <cell r="B9203">
            <v>827</v>
          </cell>
          <cell r="C9203" t="str">
            <v>57#827</v>
          </cell>
          <cell r="D9203">
            <v>6478</v>
          </cell>
          <cell r="E9203">
            <v>1</v>
          </cell>
          <cell r="F9203" t="str">
            <v>C</v>
          </cell>
          <cell r="G9203" t="str">
            <v>C</v>
          </cell>
          <cell r="H9203" t="str">
            <v/>
          </cell>
          <cell r="I9203" t="str">
            <v/>
          </cell>
          <cell r="J9203" t="str">
            <v/>
          </cell>
          <cell r="K9203" t="str">
            <v>Business Jet</v>
          </cell>
          <cell r="L9203" t="str">
            <v>Embraer</v>
          </cell>
          <cell r="M9203" t="str">
            <v>Legacy 450/Praetor 500</v>
          </cell>
        </row>
        <row r="9204">
          <cell r="A9204">
            <v>58</v>
          </cell>
          <cell r="B9204">
            <v>827</v>
          </cell>
          <cell r="C9204" t="str">
            <v>58#827</v>
          </cell>
          <cell r="D9204">
            <v>6478</v>
          </cell>
          <cell r="E9204">
            <v>1</v>
          </cell>
          <cell r="F9204" t="str">
            <v>C</v>
          </cell>
          <cell r="G9204" t="str">
            <v>C</v>
          </cell>
          <cell r="H9204" t="str">
            <v/>
          </cell>
          <cell r="I9204" t="str">
            <v/>
          </cell>
          <cell r="J9204" t="str">
            <v/>
          </cell>
          <cell r="K9204" t="str">
            <v>Business Jet</v>
          </cell>
          <cell r="L9204" t="str">
            <v>Embraer</v>
          </cell>
          <cell r="M9204" t="str">
            <v>Legacy 500/Praetor 600</v>
          </cell>
        </row>
        <row r="9205">
          <cell r="A9205">
            <v>71</v>
          </cell>
          <cell r="B9205">
            <v>827</v>
          </cell>
          <cell r="C9205" t="str">
            <v>71#827</v>
          </cell>
          <cell r="D9205">
            <v>6478</v>
          </cell>
          <cell r="E9205">
            <v>1</v>
          </cell>
          <cell r="F9205" t="str">
            <v>C</v>
          </cell>
          <cell r="G9205" t="str">
            <v>C</v>
          </cell>
          <cell r="H9205" t="str">
            <v/>
          </cell>
          <cell r="I9205" t="str">
            <v/>
          </cell>
          <cell r="J9205" t="str">
            <v/>
          </cell>
          <cell r="K9205" t="str">
            <v>Business Jet</v>
          </cell>
          <cell r="L9205" t="str">
            <v>Pilatus</v>
          </cell>
          <cell r="M9205" t="str">
            <v>Pilatus PC-24</v>
          </cell>
        </row>
        <row r="9206">
          <cell r="A9206">
            <v>642</v>
          </cell>
          <cell r="B9206">
            <v>827</v>
          </cell>
          <cell r="C9206" t="str">
            <v>642#827</v>
          </cell>
          <cell r="D9206">
            <v>6802</v>
          </cell>
          <cell r="E9206">
            <v>1</v>
          </cell>
          <cell r="F9206" t="str">
            <v>D</v>
          </cell>
          <cell r="G9206" t="str">
            <v>D (105% C) [$6,478]</v>
          </cell>
          <cell r="H9206" t="str">
            <v/>
          </cell>
          <cell r="I9206" t="str">
            <v/>
          </cell>
          <cell r="J9206" t="str">
            <v/>
          </cell>
          <cell r="K9206" t="str">
            <v>Business Jet</v>
          </cell>
          <cell r="L9206" t="str">
            <v>Gulfstream</v>
          </cell>
          <cell r="M9206" t="str">
            <v>Gulfstream G285X</v>
          </cell>
        </row>
        <row r="9207">
          <cell r="A9207">
            <v>35</v>
          </cell>
          <cell r="B9207">
            <v>827</v>
          </cell>
          <cell r="C9207" t="str">
            <v>35#827</v>
          </cell>
          <cell r="D9207">
            <v>8097</v>
          </cell>
          <cell r="E9207">
            <v>1</v>
          </cell>
          <cell r="F9207" t="str">
            <v>E</v>
          </cell>
          <cell r="G9207" t="str">
            <v>E</v>
          </cell>
          <cell r="H9207" t="str">
            <v/>
          </cell>
          <cell r="I9207" t="str">
            <v/>
          </cell>
          <cell r="J9207" t="str">
            <v/>
          </cell>
          <cell r="K9207" t="str">
            <v>Business Jet</v>
          </cell>
          <cell r="L9207" t="str">
            <v>Bombardier</v>
          </cell>
          <cell r="M9207" t="str">
            <v>Bombardier Challenger 600 series</v>
          </cell>
        </row>
        <row r="9208">
          <cell r="A9208">
            <v>635</v>
          </cell>
          <cell r="B9208">
            <v>827</v>
          </cell>
          <cell r="C9208" t="str">
            <v>635#827</v>
          </cell>
          <cell r="D9208">
            <v>8097</v>
          </cell>
          <cell r="E9208">
            <v>1</v>
          </cell>
          <cell r="F9208" t="str">
            <v>E</v>
          </cell>
          <cell r="G9208" t="str">
            <v>E</v>
          </cell>
          <cell r="H9208" t="str">
            <v/>
          </cell>
          <cell r="I9208" t="str">
            <v/>
          </cell>
          <cell r="J9208" t="str">
            <v/>
          </cell>
          <cell r="K9208" t="str">
            <v>Business Jet</v>
          </cell>
          <cell r="L9208" t="str">
            <v>Bombardier</v>
          </cell>
          <cell r="M9208" t="str">
            <v>Bombardier Challenger 6XX series</v>
          </cell>
        </row>
        <row r="9209">
          <cell r="A9209">
            <v>72</v>
          </cell>
          <cell r="B9209">
            <v>827</v>
          </cell>
          <cell r="C9209" t="str">
            <v>72#827</v>
          </cell>
          <cell r="D9209">
            <v>8097</v>
          </cell>
          <cell r="E9209">
            <v>1</v>
          </cell>
          <cell r="F9209" t="str">
            <v>E</v>
          </cell>
          <cell r="G9209" t="str">
            <v>E</v>
          </cell>
          <cell r="H9209" t="str">
            <v/>
          </cell>
          <cell r="I9209" t="str">
            <v/>
          </cell>
          <cell r="J9209" t="str">
            <v/>
          </cell>
          <cell r="K9209" t="str">
            <v>Business Jet</v>
          </cell>
          <cell r="L9209" t="str">
            <v>Bombardier</v>
          </cell>
          <cell r="M9209" t="str">
            <v>Bombardier Challenger 850</v>
          </cell>
        </row>
        <row r="9210">
          <cell r="A9210">
            <v>48</v>
          </cell>
          <cell r="B9210">
            <v>827</v>
          </cell>
          <cell r="C9210" t="str">
            <v>48#827</v>
          </cell>
          <cell r="D9210">
            <v>8097</v>
          </cell>
          <cell r="E9210">
            <v>1</v>
          </cell>
          <cell r="F9210" t="str">
            <v>E</v>
          </cell>
          <cell r="G9210" t="str">
            <v>E</v>
          </cell>
          <cell r="H9210" t="str">
            <v/>
          </cell>
          <cell r="I9210" t="str">
            <v/>
          </cell>
          <cell r="J9210" t="str">
            <v/>
          </cell>
          <cell r="K9210" t="str">
            <v>Business Jet</v>
          </cell>
          <cell r="L9210" t="str">
            <v>Cessna</v>
          </cell>
          <cell r="M9210" t="str">
            <v>Cessna Citation Hemisphere</v>
          </cell>
        </row>
        <row r="9211">
          <cell r="A9211">
            <v>47</v>
          </cell>
          <cell r="B9211">
            <v>827</v>
          </cell>
          <cell r="C9211" t="str">
            <v>47#827</v>
          </cell>
          <cell r="D9211">
            <v>8097</v>
          </cell>
          <cell r="E9211">
            <v>1</v>
          </cell>
          <cell r="F9211" t="str">
            <v>E</v>
          </cell>
          <cell r="G9211" t="str">
            <v>E</v>
          </cell>
          <cell r="H9211" t="str">
            <v/>
          </cell>
          <cell r="I9211" t="str">
            <v/>
          </cell>
          <cell r="J9211" t="str">
            <v/>
          </cell>
          <cell r="K9211" t="str">
            <v>Business Jet</v>
          </cell>
          <cell r="L9211" t="str">
            <v>Cessna</v>
          </cell>
          <cell r="M9211" t="str">
            <v>Cessna Citation Longitude</v>
          </cell>
        </row>
        <row r="9212">
          <cell r="A9212">
            <v>587</v>
          </cell>
          <cell r="B9212">
            <v>827</v>
          </cell>
          <cell r="C9212" t="str">
            <v>587#827</v>
          </cell>
          <cell r="D9212">
            <v>8097</v>
          </cell>
          <cell r="E9212">
            <v>1</v>
          </cell>
          <cell r="F9212" t="str">
            <v>E</v>
          </cell>
          <cell r="G9212" t="str">
            <v>E</v>
          </cell>
          <cell r="H9212" t="str">
            <v/>
          </cell>
          <cell r="I9212" t="str">
            <v/>
          </cell>
          <cell r="J9212" t="str">
            <v/>
          </cell>
          <cell r="K9212" t="str">
            <v>Business Jet</v>
          </cell>
          <cell r="L9212" t="str">
            <v>Dassault</v>
          </cell>
          <cell r="M9212" t="str">
            <v>Dassault Falcon 10X</v>
          </cell>
        </row>
        <row r="9213">
          <cell r="A9213">
            <v>51</v>
          </cell>
          <cell r="B9213">
            <v>827</v>
          </cell>
          <cell r="C9213" t="str">
            <v>51#827</v>
          </cell>
          <cell r="D9213">
            <v>8097</v>
          </cell>
          <cell r="E9213">
            <v>1</v>
          </cell>
          <cell r="F9213" t="str">
            <v>E</v>
          </cell>
          <cell r="G9213" t="str">
            <v>E</v>
          </cell>
          <cell r="H9213" t="str">
            <v/>
          </cell>
          <cell r="I9213" t="str">
            <v/>
          </cell>
          <cell r="J9213" t="str">
            <v/>
          </cell>
          <cell r="K9213" t="str">
            <v>Business Jet</v>
          </cell>
          <cell r="L9213" t="str">
            <v>Dassault</v>
          </cell>
          <cell r="M9213" t="str">
            <v>Dassault Falcon 6X</v>
          </cell>
        </row>
        <row r="9214">
          <cell r="A9214">
            <v>54</v>
          </cell>
          <cell r="B9214">
            <v>827</v>
          </cell>
          <cell r="C9214" t="str">
            <v>54#827</v>
          </cell>
          <cell r="D9214">
            <v>8097</v>
          </cell>
          <cell r="E9214">
            <v>1</v>
          </cell>
          <cell r="F9214" t="str">
            <v>E</v>
          </cell>
          <cell r="G9214" t="str">
            <v>E</v>
          </cell>
          <cell r="H9214" t="str">
            <v/>
          </cell>
          <cell r="I9214" t="str">
            <v/>
          </cell>
          <cell r="J9214" t="str">
            <v/>
          </cell>
          <cell r="K9214" t="str">
            <v>Business Jet</v>
          </cell>
          <cell r="L9214" t="str">
            <v>Dassault</v>
          </cell>
          <cell r="M9214" t="str">
            <v>Dassault Falcon 7X/8X</v>
          </cell>
        </row>
        <row r="9215">
          <cell r="A9215">
            <v>50</v>
          </cell>
          <cell r="B9215">
            <v>827</v>
          </cell>
          <cell r="C9215" t="str">
            <v>50#827</v>
          </cell>
          <cell r="D9215">
            <v>8097</v>
          </cell>
          <cell r="E9215">
            <v>1</v>
          </cell>
          <cell r="F9215" t="str">
            <v>E</v>
          </cell>
          <cell r="G9215" t="str">
            <v>E</v>
          </cell>
          <cell r="H9215" t="str">
            <v/>
          </cell>
          <cell r="I9215" t="str">
            <v/>
          </cell>
          <cell r="J9215" t="str">
            <v/>
          </cell>
          <cell r="K9215" t="str">
            <v>Business Jet</v>
          </cell>
          <cell r="L9215" t="str">
            <v>Dassault</v>
          </cell>
          <cell r="M9215" t="str">
            <v>Dassault Falcon 900</v>
          </cell>
        </row>
        <row r="9216">
          <cell r="A9216">
            <v>59</v>
          </cell>
          <cell r="B9216">
            <v>827</v>
          </cell>
          <cell r="C9216" t="str">
            <v>59#827</v>
          </cell>
          <cell r="D9216">
            <v>8097</v>
          </cell>
          <cell r="E9216">
            <v>1</v>
          </cell>
          <cell r="F9216" t="str">
            <v>E</v>
          </cell>
          <cell r="G9216" t="str">
            <v>E</v>
          </cell>
          <cell r="H9216" t="str">
            <v/>
          </cell>
          <cell r="I9216" t="str">
            <v/>
          </cell>
          <cell r="J9216" t="str">
            <v/>
          </cell>
          <cell r="K9216" t="str">
            <v>Business Jet</v>
          </cell>
          <cell r="L9216" t="str">
            <v>Gulfstream</v>
          </cell>
          <cell r="M9216" t="str">
            <v>Gulfstream G450</v>
          </cell>
        </row>
        <row r="9217">
          <cell r="A9217">
            <v>61</v>
          </cell>
          <cell r="B9217">
            <v>827</v>
          </cell>
          <cell r="C9217" t="str">
            <v>61#827</v>
          </cell>
          <cell r="D9217">
            <v>8097</v>
          </cell>
          <cell r="E9217">
            <v>1</v>
          </cell>
          <cell r="F9217" t="str">
            <v>E</v>
          </cell>
          <cell r="G9217" t="str">
            <v>E</v>
          </cell>
          <cell r="H9217" t="str">
            <v/>
          </cell>
          <cell r="I9217" t="str">
            <v/>
          </cell>
          <cell r="J9217" t="str">
            <v/>
          </cell>
          <cell r="K9217" t="str">
            <v>Business Jet</v>
          </cell>
          <cell r="L9217" t="str">
            <v>Gulfstream</v>
          </cell>
          <cell r="M9217" t="str">
            <v>Gulfstream G500</v>
          </cell>
        </row>
        <row r="9218">
          <cell r="A9218">
            <v>62</v>
          </cell>
          <cell r="B9218">
            <v>827</v>
          </cell>
          <cell r="C9218" t="str">
            <v>62#827</v>
          </cell>
          <cell r="D9218">
            <v>8097</v>
          </cell>
          <cell r="E9218">
            <v>1</v>
          </cell>
          <cell r="F9218" t="str">
            <v>E</v>
          </cell>
          <cell r="G9218" t="str">
            <v>E</v>
          </cell>
          <cell r="H9218" t="str">
            <v/>
          </cell>
          <cell r="I9218" t="str">
            <v/>
          </cell>
          <cell r="J9218" t="str">
            <v/>
          </cell>
          <cell r="K9218" t="str">
            <v>Business Jet</v>
          </cell>
          <cell r="L9218" t="str">
            <v>Gulfstream</v>
          </cell>
          <cell r="M9218" t="str">
            <v xml:space="preserve">Gulfstream G600 </v>
          </cell>
        </row>
        <row r="9219">
          <cell r="A9219">
            <v>60</v>
          </cell>
          <cell r="B9219">
            <v>827</v>
          </cell>
          <cell r="C9219" t="str">
            <v>60#827</v>
          </cell>
          <cell r="D9219">
            <v>8097</v>
          </cell>
          <cell r="E9219">
            <v>1</v>
          </cell>
          <cell r="F9219" t="str">
            <v>E</v>
          </cell>
          <cell r="G9219" t="str">
            <v>E</v>
          </cell>
          <cell r="H9219" t="str">
            <v/>
          </cell>
          <cell r="I9219" t="str">
            <v/>
          </cell>
          <cell r="J9219" t="str">
            <v/>
          </cell>
          <cell r="K9219" t="str">
            <v>Business Jet</v>
          </cell>
          <cell r="L9219" t="str">
            <v>Gulfstream</v>
          </cell>
          <cell r="M9219" t="str">
            <v>Gulfstream G550</v>
          </cell>
        </row>
        <row r="9220">
          <cell r="A9220">
            <v>63</v>
          </cell>
          <cell r="B9220">
            <v>827</v>
          </cell>
          <cell r="C9220" t="str">
            <v>63#827</v>
          </cell>
          <cell r="D9220">
            <v>8097</v>
          </cell>
          <cell r="E9220">
            <v>1</v>
          </cell>
          <cell r="F9220" t="str">
            <v>E</v>
          </cell>
          <cell r="G9220" t="str">
            <v>E</v>
          </cell>
          <cell r="H9220" t="str">
            <v/>
          </cell>
          <cell r="I9220" t="str">
            <v/>
          </cell>
          <cell r="J9220" t="str">
            <v/>
          </cell>
          <cell r="K9220" t="str">
            <v>Business Jet</v>
          </cell>
          <cell r="L9220" t="str">
            <v>Gulfstream</v>
          </cell>
          <cell r="M9220" t="str">
            <v>Gulfstream G650</v>
          </cell>
        </row>
        <row r="9221">
          <cell r="A9221">
            <v>598</v>
          </cell>
          <cell r="B9221">
            <v>827</v>
          </cell>
          <cell r="C9221" t="str">
            <v>598#827</v>
          </cell>
          <cell r="D9221">
            <v>8097</v>
          </cell>
          <cell r="E9221">
            <v>1</v>
          </cell>
          <cell r="F9221" t="str">
            <v>E</v>
          </cell>
          <cell r="G9221" t="str">
            <v>E</v>
          </cell>
          <cell r="H9221" t="str">
            <v/>
          </cell>
          <cell r="I9221" t="str">
            <v/>
          </cell>
          <cell r="J9221" t="str">
            <v/>
          </cell>
          <cell r="K9221" t="str">
            <v>Business Jet</v>
          </cell>
          <cell r="L9221" t="str">
            <v>Gulfstream</v>
          </cell>
          <cell r="M9221" t="str">
            <v>Gulfstream G700</v>
          </cell>
        </row>
        <row r="9222">
          <cell r="A9222">
            <v>38</v>
          </cell>
          <cell r="B9222">
            <v>827</v>
          </cell>
          <cell r="C9222" t="str">
            <v>38#827</v>
          </cell>
          <cell r="D9222">
            <v>8097</v>
          </cell>
          <cell r="E9222">
            <v>1</v>
          </cell>
          <cell r="F9222" t="str">
            <v>E</v>
          </cell>
          <cell r="G9222" t="str">
            <v>E</v>
          </cell>
          <cell r="H9222" t="str">
            <v/>
          </cell>
          <cell r="I9222" t="str">
            <v/>
          </cell>
          <cell r="J9222" t="str">
            <v/>
          </cell>
          <cell r="K9222" t="str">
            <v>Business Jet</v>
          </cell>
          <cell r="L9222" t="str">
            <v>Bombardier</v>
          </cell>
          <cell r="M9222" t="str">
            <v>Bombardier Global 7500/8000</v>
          </cell>
        </row>
        <row r="9223">
          <cell r="A9223">
            <v>36</v>
          </cell>
          <cell r="B9223">
            <v>827</v>
          </cell>
          <cell r="C9223" t="str">
            <v>36#827</v>
          </cell>
          <cell r="D9223">
            <v>8097</v>
          </cell>
          <cell r="E9223">
            <v>1</v>
          </cell>
          <cell r="F9223" t="str">
            <v>E</v>
          </cell>
          <cell r="G9223" t="str">
            <v>E</v>
          </cell>
          <cell r="H9223">
            <v>8000</v>
          </cell>
          <cell r="I9223">
            <v>1.2125E-2</v>
          </cell>
          <cell r="J9223" t="str">
            <v/>
          </cell>
          <cell r="K9223" t="str">
            <v>Business Jet</v>
          </cell>
          <cell r="L9223" t="str">
            <v>Bombardier</v>
          </cell>
          <cell r="M9223" t="str">
            <v>Bombardier Global 5000</v>
          </cell>
        </row>
        <row r="9224">
          <cell r="A9224">
            <v>576</v>
          </cell>
          <cell r="B9224">
            <v>827</v>
          </cell>
          <cell r="C9224" t="str">
            <v>576#827</v>
          </cell>
          <cell r="D9224">
            <v>8097</v>
          </cell>
          <cell r="E9224">
            <v>1</v>
          </cell>
          <cell r="F9224" t="str">
            <v>E</v>
          </cell>
          <cell r="G9224" t="str">
            <v>E</v>
          </cell>
          <cell r="H9224" t="str">
            <v/>
          </cell>
          <cell r="I9224" t="str">
            <v/>
          </cell>
          <cell r="J9224" t="str">
            <v/>
          </cell>
          <cell r="K9224" t="str">
            <v>Business Jet</v>
          </cell>
          <cell r="L9224" t="str">
            <v>Bombardier</v>
          </cell>
          <cell r="M9224" t="str">
            <v>Bombardier Global 5500</v>
          </cell>
        </row>
        <row r="9225">
          <cell r="A9225">
            <v>37</v>
          </cell>
          <cell r="B9225">
            <v>827</v>
          </cell>
          <cell r="C9225" t="str">
            <v>37#827</v>
          </cell>
          <cell r="D9225">
            <v>8097</v>
          </cell>
          <cell r="E9225">
            <v>1</v>
          </cell>
          <cell r="F9225" t="str">
            <v>E</v>
          </cell>
          <cell r="G9225" t="str">
            <v>E</v>
          </cell>
          <cell r="H9225" t="str">
            <v/>
          </cell>
          <cell r="I9225" t="str">
            <v/>
          </cell>
          <cell r="J9225" t="str">
            <v/>
          </cell>
          <cell r="K9225" t="str">
            <v>Business Jet</v>
          </cell>
          <cell r="L9225" t="str">
            <v>Bombardier</v>
          </cell>
          <cell r="M9225" t="str">
            <v>Bombardier Global 6000</v>
          </cell>
        </row>
        <row r="9226">
          <cell r="A9226">
            <v>577</v>
          </cell>
          <cell r="B9226">
            <v>827</v>
          </cell>
          <cell r="C9226" t="str">
            <v>577#827</v>
          </cell>
          <cell r="D9226">
            <v>8097</v>
          </cell>
          <cell r="E9226">
            <v>1</v>
          </cell>
          <cell r="F9226" t="str">
            <v>E</v>
          </cell>
          <cell r="G9226" t="str">
            <v>E</v>
          </cell>
          <cell r="H9226" t="str">
            <v/>
          </cell>
          <cell r="I9226" t="str">
            <v/>
          </cell>
          <cell r="J9226" t="str">
            <v/>
          </cell>
          <cell r="K9226" t="str">
            <v>Business Jet</v>
          </cell>
          <cell r="L9226" t="str">
            <v>Bombardier</v>
          </cell>
          <cell r="M9226" t="str">
            <v>Bombardier Global 6500</v>
          </cell>
        </row>
        <row r="9227">
          <cell r="A9227">
            <v>74</v>
          </cell>
          <cell r="B9227">
            <v>827</v>
          </cell>
          <cell r="C9227" t="str">
            <v>74#827</v>
          </cell>
          <cell r="D9227">
            <v>8097</v>
          </cell>
          <cell r="E9227">
            <v>1</v>
          </cell>
          <cell r="F9227" t="str">
            <v>E</v>
          </cell>
          <cell r="G9227" t="str">
            <v>E</v>
          </cell>
          <cell r="H9227" t="str">
            <v/>
          </cell>
          <cell r="I9227" t="str">
            <v/>
          </cell>
          <cell r="J9227" t="str">
            <v/>
          </cell>
          <cell r="K9227" t="str">
            <v>Business Jet</v>
          </cell>
          <cell r="L9227" t="str">
            <v>Embraer</v>
          </cell>
          <cell r="M9227" t="str">
            <v>Embraer Legacy 600/650</v>
          </cell>
        </row>
        <row r="9228">
          <cell r="A9228">
            <v>652</v>
          </cell>
          <cell r="B9228">
            <v>827</v>
          </cell>
          <cell r="C9228" t="str">
            <v>652#827</v>
          </cell>
          <cell r="D9228">
            <v>8097</v>
          </cell>
          <cell r="E9228">
            <v>1</v>
          </cell>
          <cell r="F9228" t="str">
            <v>E</v>
          </cell>
          <cell r="G9228" t="str">
            <v>E</v>
          </cell>
          <cell r="H9228" t="str">
            <v/>
          </cell>
          <cell r="I9228" t="str">
            <v/>
          </cell>
          <cell r="J9228" t="str">
            <v/>
          </cell>
          <cell r="K9228" t="str">
            <v>Business Jet</v>
          </cell>
          <cell r="L9228" t="str">
            <v>Embraer</v>
          </cell>
          <cell r="M9228" t="str">
            <v>Embraer legacy 700</v>
          </cell>
        </row>
        <row r="9229">
          <cell r="A9229">
            <v>73</v>
          </cell>
          <cell r="B9229">
            <v>827</v>
          </cell>
          <cell r="C9229" t="str">
            <v>73#827</v>
          </cell>
          <cell r="D9229">
            <v>8097</v>
          </cell>
          <cell r="E9229">
            <v>1</v>
          </cell>
          <cell r="F9229" t="str">
            <v>E</v>
          </cell>
          <cell r="G9229" t="str">
            <v>E</v>
          </cell>
          <cell r="H9229" t="str">
            <v/>
          </cell>
          <cell r="I9229" t="str">
            <v/>
          </cell>
          <cell r="J9229" t="str">
            <v/>
          </cell>
          <cell r="K9229" t="str">
            <v>Business Jet</v>
          </cell>
          <cell r="L9229" t="str">
            <v>Embraer</v>
          </cell>
          <cell r="M9229" t="str">
            <v>Embraer Lineage 1000</v>
          </cell>
        </row>
        <row r="9230">
          <cell r="A9230">
            <v>651</v>
          </cell>
          <cell r="B9230">
            <v>827</v>
          </cell>
          <cell r="C9230" t="str">
            <v>651#827</v>
          </cell>
          <cell r="D9230">
            <v>8502</v>
          </cell>
          <cell r="E9230">
            <v>1</v>
          </cell>
          <cell r="F9230" t="str">
            <v>F</v>
          </cell>
          <cell r="G9230" t="str">
            <v>F (105% E) [$8,097]</v>
          </cell>
          <cell r="H9230" t="str">
            <v/>
          </cell>
          <cell r="I9230" t="str">
            <v/>
          </cell>
          <cell r="J9230" t="str">
            <v/>
          </cell>
          <cell r="K9230" t="str">
            <v>Business Jet</v>
          </cell>
          <cell r="L9230" t="str">
            <v>Gulfstream</v>
          </cell>
          <cell r="M9230" t="str">
            <v>Gulfstream G400</v>
          </cell>
        </row>
        <row r="9231">
          <cell r="A9231">
            <v>670</v>
          </cell>
          <cell r="B9231">
            <v>827</v>
          </cell>
          <cell r="C9231" t="str">
            <v>670#827</v>
          </cell>
          <cell r="D9231">
            <v>8502</v>
          </cell>
          <cell r="E9231">
            <v>1</v>
          </cell>
          <cell r="F9231" t="str">
            <v>F</v>
          </cell>
          <cell r="G9231" t="str">
            <v>F (105% E) [$8,097]</v>
          </cell>
          <cell r="H9231" t="str">
            <v/>
          </cell>
          <cell r="I9231" t="str">
            <v/>
          </cell>
          <cell r="J9231" t="str">
            <v/>
          </cell>
          <cell r="K9231" t="str">
            <v>Business Jet</v>
          </cell>
          <cell r="L9231" t="str">
            <v>Gulfstream</v>
          </cell>
          <cell r="M9231" t="str">
            <v>Gulfstream G800</v>
          </cell>
        </row>
        <row r="9232">
          <cell r="A9232">
            <v>550</v>
          </cell>
          <cell r="B9232">
            <v>828</v>
          </cell>
          <cell r="C9232" t="str">
            <v>550#828</v>
          </cell>
          <cell r="D9232">
            <v>4893</v>
          </cell>
          <cell r="E9232">
            <v>2</v>
          </cell>
          <cell r="F9232" t="str">
            <v>A</v>
          </cell>
          <cell r="G9232" t="str">
            <v>A</v>
          </cell>
          <cell r="H9232" t="str">
            <v/>
          </cell>
          <cell r="I9232" t="str">
            <v/>
          </cell>
          <cell r="J9232" t="str">
            <v/>
          </cell>
          <cell r="K9232" t="str">
            <v>Business Jet</v>
          </cell>
          <cell r="L9232" t="str">
            <v>Cirrus</v>
          </cell>
          <cell r="M9232" t="str">
            <v>Cirrus Vision Jet SF50</v>
          </cell>
        </row>
        <row r="9233">
          <cell r="A9233">
            <v>41</v>
          </cell>
          <cell r="B9233">
            <v>828</v>
          </cell>
          <cell r="C9233" t="str">
            <v>41#828</v>
          </cell>
          <cell r="D9233">
            <v>4893</v>
          </cell>
          <cell r="E9233">
            <v>2</v>
          </cell>
          <cell r="F9233" t="str">
            <v>A</v>
          </cell>
          <cell r="G9233" t="str">
            <v>A</v>
          </cell>
          <cell r="H9233" t="str">
            <v/>
          </cell>
          <cell r="I9233" t="str">
            <v/>
          </cell>
          <cell r="J9233" t="str">
            <v/>
          </cell>
          <cell r="K9233" t="str">
            <v>Business Jet</v>
          </cell>
          <cell r="L9233" t="str">
            <v>Cessna</v>
          </cell>
          <cell r="M9233" t="str">
            <v>Cessna Citation M2</v>
          </cell>
        </row>
        <row r="9234">
          <cell r="A9234">
            <v>44</v>
          </cell>
          <cell r="B9234">
            <v>828</v>
          </cell>
          <cell r="C9234" t="str">
            <v>44#828</v>
          </cell>
          <cell r="D9234">
            <v>4893</v>
          </cell>
          <cell r="E9234">
            <v>2</v>
          </cell>
          <cell r="F9234" t="str">
            <v>A</v>
          </cell>
          <cell r="G9234" t="str">
            <v>A</v>
          </cell>
          <cell r="H9234" t="str">
            <v/>
          </cell>
          <cell r="I9234" t="str">
            <v/>
          </cell>
          <cell r="J9234" t="str">
            <v/>
          </cell>
          <cell r="K9234" t="str">
            <v>Business Jet</v>
          </cell>
          <cell r="L9234" t="str">
            <v>Cessna</v>
          </cell>
          <cell r="M9234" t="str">
            <v>Cessna Citation Mustang</v>
          </cell>
        </row>
        <row r="9235">
          <cell r="A9235">
            <v>70</v>
          </cell>
          <cell r="B9235">
            <v>828</v>
          </cell>
          <cell r="C9235" t="str">
            <v>70#828</v>
          </cell>
          <cell r="D9235">
            <v>4893</v>
          </cell>
          <cell r="E9235">
            <v>2</v>
          </cell>
          <cell r="F9235" t="str">
            <v>A</v>
          </cell>
          <cell r="G9235" t="str">
            <v>A</v>
          </cell>
          <cell r="H9235" t="str">
            <v/>
          </cell>
          <cell r="I9235" t="str">
            <v/>
          </cell>
          <cell r="J9235" t="str">
            <v/>
          </cell>
          <cell r="K9235" t="str">
            <v>Business Jet</v>
          </cell>
          <cell r="L9235" t="str">
            <v>Eclipse</v>
          </cell>
          <cell r="M9235" t="str">
            <v>Eclipse 550</v>
          </cell>
        </row>
        <row r="9236">
          <cell r="A9236">
            <v>590</v>
          </cell>
          <cell r="B9236">
            <v>828</v>
          </cell>
          <cell r="C9236" t="str">
            <v>590#828</v>
          </cell>
          <cell r="D9236">
            <v>4893</v>
          </cell>
          <cell r="E9236">
            <v>2</v>
          </cell>
          <cell r="F9236" t="str">
            <v>A</v>
          </cell>
          <cell r="G9236" t="str">
            <v>A</v>
          </cell>
          <cell r="H9236" t="str">
            <v/>
          </cell>
          <cell r="I9236" t="str">
            <v/>
          </cell>
          <cell r="J9236" t="str">
            <v/>
          </cell>
          <cell r="K9236" t="str">
            <v>Business Jet</v>
          </cell>
          <cell r="L9236" t="str">
            <v>Honda</v>
          </cell>
          <cell r="M9236" t="str">
            <v>Honda HA-2600 HondaJet</v>
          </cell>
        </row>
        <row r="9237">
          <cell r="A9237">
            <v>66</v>
          </cell>
          <cell r="B9237">
            <v>828</v>
          </cell>
          <cell r="C9237" t="str">
            <v>66#828</v>
          </cell>
          <cell r="D9237">
            <v>4893</v>
          </cell>
          <cell r="E9237">
            <v>2</v>
          </cell>
          <cell r="F9237" t="str">
            <v>A</v>
          </cell>
          <cell r="G9237" t="str">
            <v>A</v>
          </cell>
          <cell r="H9237" t="str">
            <v/>
          </cell>
          <cell r="I9237" t="str">
            <v/>
          </cell>
          <cell r="J9237" t="str">
            <v/>
          </cell>
          <cell r="K9237" t="str">
            <v>Business Jet</v>
          </cell>
          <cell r="L9237" t="str">
            <v>Honda</v>
          </cell>
          <cell r="M9237" t="str">
            <v>Honda HA-420 HondaJet</v>
          </cell>
        </row>
        <row r="9238">
          <cell r="A9238">
            <v>180</v>
          </cell>
          <cell r="B9238">
            <v>828</v>
          </cell>
          <cell r="C9238" t="str">
            <v>180#828</v>
          </cell>
          <cell r="D9238">
            <v>4893</v>
          </cell>
          <cell r="E9238">
            <v>2</v>
          </cell>
          <cell r="F9238" t="str">
            <v>A</v>
          </cell>
          <cell r="G9238" t="str">
            <v>A</v>
          </cell>
          <cell r="H9238" t="str">
            <v/>
          </cell>
          <cell r="I9238" t="str">
            <v/>
          </cell>
          <cell r="J9238" t="str">
            <v/>
          </cell>
          <cell r="K9238" t="str">
            <v>Business Jet</v>
          </cell>
          <cell r="L9238" t="str">
            <v>Nextant Aerospace</v>
          </cell>
          <cell r="M9238" t="str">
            <v>Nextant Aerospace - Nextant 400XT Aircraft</v>
          </cell>
        </row>
        <row r="9239">
          <cell r="A9239">
            <v>55</v>
          </cell>
          <cell r="B9239">
            <v>828</v>
          </cell>
          <cell r="C9239" t="str">
            <v>55#828</v>
          </cell>
          <cell r="D9239">
            <v>4893</v>
          </cell>
          <cell r="E9239">
            <v>2</v>
          </cell>
          <cell r="F9239" t="str">
            <v>A</v>
          </cell>
          <cell r="G9239" t="str">
            <v>A</v>
          </cell>
          <cell r="H9239" t="str">
            <v/>
          </cell>
          <cell r="I9239" t="str">
            <v/>
          </cell>
          <cell r="J9239" t="str">
            <v/>
          </cell>
          <cell r="K9239" t="str">
            <v>Business Jet</v>
          </cell>
          <cell r="L9239" t="str">
            <v>Embraer</v>
          </cell>
          <cell r="M9239" t="str">
            <v>Embraer Phenom 100</v>
          </cell>
        </row>
        <row r="9240">
          <cell r="A9240">
            <v>30</v>
          </cell>
          <cell r="B9240">
            <v>828</v>
          </cell>
          <cell r="C9240" t="str">
            <v>30#828</v>
          </cell>
          <cell r="D9240">
            <v>9017</v>
          </cell>
          <cell r="E9240">
            <v>2</v>
          </cell>
          <cell r="F9240" t="str">
            <v>B</v>
          </cell>
          <cell r="G9240" t="str">
            <v>B</v>
          </cell>
          <cell r="H9240" t="str">
            <v/>
          </cell>
          <cell r="I9240" t="str">
            <v/>
          </cell>
          <cell r="J9240" t="str">
            <v/>
          </cell>
          <cell r="K9240" t="str">
            <v>Business Jet</v>
          </cell>
          <cell r="L9240" t="str">
            <v>Hawker</v>
          </cell>
          <cell r="M9240" t="str">
            <v>Hawker 400</v>
          </cell>
        </row>
        <row r="9241">
          <cell r="A9241">
            <v>56</v>
          </cell>
          <cell r="B9241">
            <v>828</v>
          </cell>
          <cell r="C9241" t="str">
            <v>56#828</v>
          </cell>
          <cell r="D9241">
            <v>9017</v>
          </cell>
          <cell r="E9241">
            <v>2</v>
          </cell>
          <cell r="F9241" t="str">
            <v>B</v>
          </cell>
          <cell r="G9241" t="str">
            <v>B</v>
          </cell>
          <cell r="H9241" t="str">
            <v/>
          </cell>
          <cell r="I9241" t="str">
            <v/>
          </cell>
          <cell r="J9241" t="str">
            <v/>
          </cell>
          <cell r="K9241" t="str">
            <v>Business Jet</v>
          </cell>
          <cell r="L9241" t="str">
            <v>Embraer</v>
          </cell>
          <cell r="M9241" t="str">
            <v>Embraer Phenom 300</v>
          </cell>
        </row>
        <row r="9242">
          <cell r="A9242">
            <v>641</v>
          </cell>
          <cell r="B9242">
            <v>828</v>
          </cell>
          <cell r="C9242" t="str">
            <v>641#828</v>
          </cell>
          <cell r="D9242">
            <v>9017</v>
          </cell>
          <cell r="E9242">
            <v>2</v>
          </cell>
          <cell r="F9242" t="str">
            <v>B</v>
          </cell>
          <cell r="G9242" t="str">
            <v>B</v>
          </cell>
          <cell r="H9242" t="str">
            <v/>
          </cell>
          <cell r="I9242" t="str">
            <v/>
          </cell>
          <cell r="J9242" t="str">
            <v/>
          </cell>
          <cell r="K9242" t="str">
            <v>Business Jet</v>
          </cell>
          <cell r="L9242" t="str">
            <v>Embraer</v>
          </cell>
          <cell r="M9242" t="str">
            <v>Embraer Phenom 300X</v>
          </cell>
        </row>
        <row r="9243">
          <cell r="A9243">
            <v>42</v>
          </cell>
          <cell r="B9243">
            <v>828</v>
          </cell>
          <cell r="C9243" t="str">
            <v>42#828</v>
          </cell>
          <cell r="D9243">
            <v>9017</v>
          </cell>
          <cell r="E9243">
            <v>2</v>
          </cell>
          <cell r="F9243" t="str">
            <v>B</v>
          </cell>
          <cell r="G9243" t="str">
            <v>B</v>
          </cell>
          <cell r="H9243" t="str">
            <v/>
          </cell>
          <cell r="I9243" t="str">
            <v/>
          </cell>
          <cell r="J9243" t="str">
            <v/>
          </cell>
          <cell r="K9243" t="str">
            <v>Business Jet</v>
          </cell>
          <cell r="L9243" t="str">
            <v>Cessna</v>
          </cell>
          <cell r="M9243" t="str">
            <v>Cessna Citation CJ3</v>
          </cell>
        </row>
        <row r="9244">
          <cell r="A9244">
            <v>43</v>
          </cell>
          <cell r="B9244">
            <v>828</v>
          </cell>
          <cell r="C9244" t="str">
            <v>43#828</v>
          </cell>
          <cell r="D9244">
            <v>9017</v>
          </cell>
          <cell r="E9244">
            <v>2</v>
          </cell>
          <cell r="F9244" t="str">
            <v>B</v>
          </cell>
          <cell r="G9244" t="str">
            <v>B</v>
          </cell>
          <cell r="H9244" t="str">
            <v/>
          </cell>
          <cell r="I9244" t="str">
            <v/>
          </cell>
          <cell r="J9244" t="str">
            <v/>
          </cell>
          <cell r="K9244" t="str">
            <v>Business Jet</v>
          </cell>
          <cell r="L9244" t="str">
            <v>Cessna</v>
          </cell>
          <cell r="M9244" t="str">
            <v>Cessna Citation CJ4</v>
          </cell>
        </row>
        <row r="9245">
          <cell r="A9245">
            <v>39</v>
          </cell>
          <cell r="B9245">
            <v>828</v>
          </cell>
          <cell r="C9245" t="str">
            <v>39#828</v>
          </cell>
          <cell r="D9245">
            <v>9017</v>
          </cell>
          <cell r="E9245">
            <v>2</v>
          </cell>
          <cell r="F9245" t="str">
            <v>B</v>
          </cell>
          <cell r="G9245" t="str">
            <v>B</v>
          </cell>
          <cell r="H9245" t="str">
            <v/>
          </cell>
          <cell r="I9245" t="str">
            <v/>
          </cell>
          <cell r="J9245" t="str">
            <v/>
          </cell>
          <cell r="K9245" t="str">
            <v>Business Jet</v>
          </cell>
          <cell r="L9245" t="str">
            <v>Cessna</v>
          </cell>
          <cell r="M9245" t="str">
            <v>Cessna Citation Encore</v>
          </cell>
        </row>
        <row r="9246">
          <cell r="A9246">
            <v>34</v>
          </cell>
          <cell r="B9246">
            <v>828</v>
          </cell>
          <cell r="C9246" t="str">
            <v>34#828</v>
          </cell>
          <cell r="D9246">
            <v>14090</v>
          </cell>
          <cell r="E9246">
            <v>2</v>
          </cell>
          <cell r="F9246" t="str">
            <v>C</v>
          </cell>
          <cell r="G9246" t="str">
            <v>C</v>
          </cell>
          <cell r="H9246" t="str">
            <v/>
          </cell>
          <cell r="I9246" t="str">
            <v/>
          </cell>
          <cell r="J9246" t="str">
            <v/>
          </cell>
          <cell r="K9246" t="str">
            <v>Business Jet</v>
          </cell>
          <cell r="L9246" t="str">
            <v>Bombardier</v>
          </cell>
          <cell r="M9246" t="str">
            <v>Bombardier Challenger 300/350</v>
          </cell>
        </row>
        <row r="9247">
          <cell r="A9247">
            <v>649</v>
          </cell>
          <cell r="B9247">
            <v>828</v>
          </cell>
          <cell r="C9247" t="str">
            <v>649#828</v>
          </cell>
          <cell r="D9247">
            <v>14090</v>
          </cell>
          <cell r="E9247">
            <v>2</v>
          </cell>
          <cell r="F9247" t="str">
            <v>C</v>
          </cell>
          <cell r="G9247" t="str">
            <v>C</v>
          </cell>
          <cell r="H9247" t="str">
            <v/>
          </cell>
          <cell r="I9247" t="str">
            <v/>
          </cell>
          <cell r="J9247" t="str">
            <v/>
          </cell>
          <cell r="K9247" t="str">
            <v>Business Jet</v>
          </cell>
          <cell r="L9247" t="str">
            <v>Bombardier</v>
          </cell>
          <cell r="M9247" t="str">
            <v>Bombardier Challenger 3500</v>
          </cell>
        </row>
        <row r="9248">
          <cell r="A9248">
            <v>46</v>
          </cell>
          <cell r="B9248">
            <v>828</v>
          </cell>
          <cell r="C9248" t="str">
            <v>46#828</v>
          </cell>
          <cell r="D9248">
            <v>14090</v>
          </cell>
          <cell r="E9248">
            <v>2</v>
          </cell>
          <cell r="F9248" t="str">
            <v>C</v>
          </cell>
          <cell r="G9248" t="str">
            <v>C</v>
          </cell>
          <cell r="H9248" t="str">
            <v/>
          </cell>
          <cell r="I9248" t="str">
            <v/>
          </cell>
          <cell r="J9248" t="str">
            <v/>
          </cell>
          <cell r="K9248" t="str">
            <v>Business Jet</v>
          </cell>
          <cell r="L9248" t="str">
            <v>Cessna</v>
          </cell>
          <cell r="M9248" t="str">
            <v>Cessna Citation Latitude</v>
          </cell>
        </row>
        <row r="9249">
          <cell r="A9249">
            <v>45</v>
          </cell>
          <cell r="B9249">
            <v>828</v>
          </cell>
          <cell r="C9249" t="str">
            <v>45#828</v>
          </cell>
          <cell r="D9249">
            <v>14090</v>
          </cell>
          <cell r="E9249">
            <v>2</v>
          </cell>
          <cell r="F9249" t="str">
            <v>C</v>
          </cell>
          <cell r="G9249" t="str">
            <v>C</v>
          </cell>
          <cell r="H9249" t="str">
            <v/>
          </cell>
          <cell r="I9249" t="str">
            <v/>
          </cell>
          <cell r="J9249" t="str">
            <v/>
          </cell>
          <cell r="K9249" t="str">
            <v>Business Jet</v>
          </cell>
          <cell r="L9249" t="str">
            <v>Cessna</v>
          </cell>
          <cell r="M9249" t="str">
            <v>Cessna Citation Sovereign</v>
          </cell>
        </row>
        <row r="9250">
          <cell r="A9250">
            <v>49</v>
          </cell>
          <cell r="B9250">
            <v>828</v>
          </cell>
          <cell r="C9250" t="str">
            <v>49#828</v>
          </cell>
          <cell r="D9250">
            <v>14090</v>
          </cell>
          <cell r="E9250">
            <v>2</v>
          </cell>
          <cell r="F9250" t="str">
            <v>C</v>
          </cell>
          <cell r="G9250" t="str">
            <v>C</v>
          </cell>
          <cell r="H9250" t="str">
            <v/>
          </cell>
          <cell r="I9250" t="str">
            <v/>
          </cell>
          <cell r="J9250" t="str">
            <v/>
          </cell>
          <cell r="K9250" t="str">
            <v>Business Jet</v>
          </cell>
          <cell r="L9250" t="str">
            <v>Cessna</v>
          </cell>
          <cell r="M9250" t="str">
            <v>Cessna Citation X</v>
          </cell>
        </row>
        <row r="9251">
          <cell r="A9251">
            <v>40</v>
          </cell>
          <cell r="B9251">
            <v>828</v>
          </cell>
          <cell r="C9251" t="str">
            <v>40#828</v>
          </cell>
          <cell r="D9251">
            <v>14090</v>
          </cell>
          <cell r="E9251">
            <v>2</v>
          </cell>
          <cell r="F9251" t="str">
            <v>C</v>
          </cell>
          <cell r="G9251" t="str">
            <v>C</v>
          </cell>
          <cell r="H9251" t="str">
            <v/>
          </cell>
          <cell r="I9251" t="str">
            <v/>
          </cell>
          <cell r="J9251" t="str">
            <v/>
          </cell>
          <cell r="K9251" t="str">
            <v>Business Jet</v>
          </cell>
          <cell r="L9251" t="str">
            <v>Cessna</v>
          </cell>
          <cell r="M9251" t="str">
            <v>Cessna Citation XLS</v>
          </cell>
        </row>
        <row r="9252">
          <cell r="A9252">
            <v>53</v>
          </cell>
          <cell r="B9252">
            <v>828</v>
          </cell>
          <cell r="C9252" t="str">
            <v>53#828</v>
          </cell>
          <cell r="D9252">
            <v>14090</v>
          </cell>
          <cell r="E9252">
            <v>2</v>
          </cell>
          <cell r="F9252" t="str">
            <v>C</v>
          </cell>
          <cell r="G9252" t="str">
            <v>C</v>
          </cell>
          <cell r="H9252" t="str">
            <v/>
          </cell>
          <cell r="I9252" t="str">
            <v/>
          </cell>
          <cell r="J9252" t="str">
            <v/>
          </cell>
          <cell r="K9252" t="str">
            <v>Business Jet</v>
          </cell>
          <cell r="L9252" t="str">
            <v>Dassault</v>
          </cell>
          <cell r="M9252" t="str">
            <v>Dassault Falcon 2000</v>
          </cell>
        </row>
        <row r="9253">
          <cell r="A9253">
            <v>640</v>
          </cell>
          <cell r="B9253">
            <v>828</v>
          </cell>
          <cell r="C9253" t="str">
            <v>640#828</v>
          </cell>
          <cell r="D9253">
            <v>14090</v>
          </cell>
          <cell r="E9253">
            <v>2</v>
          </cell>
          <cell r="F9253" t="str">
            <v>C</v>
          </cell>
          <cell r="G9253" t="str">
            <v>C</v>
          </cell>
          <cell r="H9253" t="str">
            <v/>
          </cell>
          <cell r="I9253" t="str">
            <v/>
          </cell>
          <cell r="J9253" t="str">
            <v/>
          </cell>
          <cell r="K9253" t="str">
            <v>Business Jet</v>
          </cell>
          <cell r="L9253" t="str">
            <v>Dassault</v>
          </cell>
          <cell r="M9253" t="str">
            <v>Dassault Falcon 2X</v>
          </cell>
        </row>
        <row r="9254">
          <cell r="A9254">
            <v>64</v>
          </cell>
          <cell r="B9254">
            <v>828</v>
          </cell>
          <cell r="C9254" t="str">
            <v>64#828</v>
          </cell>
          <cell r="D9254">
            <v>14090</v>
          </cell>
          <cell r="E9254">
            <v>2</v>
          </cell>
          <cell r="F9254" t="str">
            <v>C</v>
          </cell>
          <cell r="G9254" t="str">
            <v>C</v>
          </cell>
          <cell r="H9254" t="str">
            <v/>
          </cell>
          <cell r="I9254" t="str">
            <v/>
          </cell>
          <cell r="J9254" t="str">
            <v/>
          </cell>
          <cell r="K9254" t="str">
            <v>Business Jet</v>
          </cell>
          <cell r="L9254" t="str">
            <v>Gulfstream</v>
          </cell>
          <cell r="M9254" t="str">
            <v>Gulfstream G100</v>
          </cell>
        </row>
        <row r="9255">
          <cell r="A9255">
            <v>454</v>
          </cell>
          <cell r="B9255">
            <v>828</v>
          </cell>
          <cell r="C9255" t="str">
            <v>454#828</v>
          </cell>
          <cell r="D9255">
            <v>14090</v>
          </cell>
          <cell r="E9255">
            <v>2</v>
          </cell>
          <cell r="F9255" t="str">
            <v>C</v>
          </cell>
          <cell r="G9255" t="str">
            <v>C</v>
          </cell>
          <cell r="H9255" t="str">
            <v/>
          </cell>
          <cell r="I9255" t="str">
            <v/>
          </cell>
          <cell r="J9255" t="str">
            <v/>
          </cell>
          <cell r="K9255" t="str">
            <v>Business Jet</v>
          </cell>
          <cell r="L9255" t="str">
            <v>Gulfstream</v>
          </cell>
          <cell r="M9255" t="str">
            <v>Gulfstream G280</v>
          </cell>
        </row>
        <row r="9256">
          <cell r="A9256">
            <v>33</v>
          </cell>
          <cell r="B9256">
            <v>828</v>
          </cell>
          <cell r="C9256" t="str">
            <v>33#828</v>
          </cell>
          <cell r="D9256">
            <v>14090</v>
          </cell>
          <cell r="E9256">
            <v>2</v>
          </cell>
          <cell r="F9256" t="str">
            <v>C</v>
          </cell>
          <cell r="G9256" t="str">
            <v>C</v>
          </cell>
          <cell r="H9256" t="str">
            <v/>
          </cell>
          <cell r="I9256" t="str">
            <v/>
          </cell>
          <cell r="J9256" t="str">
            <v/>
          </cell>
          <cell r="K9256" t="str">
            <v>Business Jet</v>
          </cell>
          <cell r="L9256" t="str">
            <v>Hawker</v>
          </cell>
          <cell r="M9256" t="str">
            <v>Hawker 4000</v>
          </cell>
        </row>
        <row r="9257">
          <cell r="A9257">
            <v>32</v>
          </cell>
          <cell r="B9257">
            <v>828</v>
          </cell>
          <cell r="C9257" t="str">
            <v>32#828</v>
          </cell>
          <cell r="D9257">
            <v>14090</v>
          </cell>
          <cell r="E9257">
            <v>2</v>
          </cell>
          <cell r="F9257" t="str">
            <v>C</v>
          </cell>
          <cell r="G9257" t="str">
            <v>C</v>
          </cell>
          <cell r="H9257" t="str">
            <v/>
          </cell>
          <cell r="I9257" t="str">
            <v/>
          </cell>
          <cell r="J9257" t="str">
            <v/>
          </cell>
          <cell r="K9257" t="str">
            <v>Business Jet</v>
          </cell>
          <cell r="L9257" t="str">
            <v>Hawker</v>
          </cell>
          <cell r="M9257" t="str">
            <v>Hawker 750/850/900</v>
          </cell>
        </row>
        <row r="9258">
          <cell r="A9258">
            <v>68</v>
          </cell>
          <cell r="B9258">
            <v>828</v>
          </cell>
          <cell r="C9258" t="str">
            <v>68#828</v>
          </cell>
          <cell r="D9258">
            <v>14090</v>
          </cell>
          <cell r="E9258">
            <v>2</v>
          </cell>
          <cell r="F9258" t="str">
            <v>C</v>
          </cell>
          <cell r="G9258" t="str">
            <v>C</v>
          </cell>
          <cell r="H9258" t="str">
            <v/>
          </cell>
          <cell r="I9258" t="str">
            <v/>
          </cell>
          <cell r="J9258" t="str">
            <v/>
          </cell>
          <cell r="K9258" t="str">
            <v>Business Jet</v>
          </cell>
          <cell r="L9258" t="str">
            <v>Learjet</v>
          </cell>
          <cell r="M9258" t="str">
            <v>Learjet 60</v>
          </cell>
        </row>
        <row r="9259">
          <cell r="A9259">
            <v>67</v>
          </cell>
          <cell r="B9259">
            <v>828</v>
          </cell>
          <cell r="C9259" t="str">
            <v>67#828</v>
          </cell>
          <cell r="D9259">
            <v>14090</v>
          </cell>
          <cell r="E9259">
            <v>2</v>
          </cell>
          <cell r="F9259" t="str">
            <v>C</v>
          </cell>
          <cell r="G9259" t="str">
            <v>C</v>
          </cell>
          <cell r="H9259" t="str">
            <v/>
          </cell>
          <cell r="I9259" t="str">
            <v/>
          </cell>
          <cell r="J9259" t="str">
            <v/>
          </cell>
          <cell r="K9259" t="str">
            <v>Business Jet</v>
          </cell>
          <cell r="L9259" t="str">
            <v>Learjet</v>
          </cell>
          <cell r="M9259" t="str">
            <v>Learjet 70/75</v>
          </cell>
        </row>
        <row r="9260">
          <cell r="A9260">
            <v>57</v>
          </cell>
          <cell r="B9260">
            <v>828</v>
          </cell>
          <cell r="C9260" t="str">
            <v>57#828</v>
          </cell>
          <cell r="D9260">
            <v>14090</v>
          </cell>
          <cell r="E9260">
            <v>2</v>
          </cell>
          <cell r="F9260" t="str">
            <v>C</v>
          </cell>
          <cell r="G9260" t="str">
            <v>C</v>
          </cell>
          <cell r="H9260" t="str">
            <v/>
          </cell>
          <cell r="I9260" t="str">
            <v/>
          </cell>
          <cell r="J9260" t="str">
            <v/>
          </cell>
          <cell r="K9260" t="str">
            <v>Business Jet</v>
          </cell>
          <cell r="L9260" t="str">
            <v>Embraer</v>
          </cell>
          <cell r="M9260" t="str">
            <v>Legacy 450/Praetor 500</v>
          </cell>
        </row>
        <row r="9261">
          <cell r="A9261">
            <v>58</v>
          </cell>
          <cell r="B9261">
            <v>828</v>
          </cell>
          <cell r="C9261" t="str">
            <v>58#828</v>
          </cell>
          <cell r="D9261">
            <v>14090</v>
          </cell>
          <cell r="E9261">
            <v>2</v>
          </cell>
          <cell r="F9261" t="str">
            <v>C</v>
          </cell>
          <cell r="G9261" t="str">
            <v>C</v>
          </cell>
          <cell r="H9261" t="str">
            <v/>
          </cell>
          <cell r="I9261" t="str">
            <v/>
          </cell>
          <cell r="J9261" t="str">
            <v/>
          </cell>
          <cell r="K9261" t="str">
            <v>Business Jet</v>
          </cell>
          <cell r="L9261" t="str">
            <v>Embraer</v>
          </cell>
          <cell r="M9261" t="str">
            <v>Legacy 500/Praetor 600</v>
          </cell>
        </row>
        <row r="9262">
          <cell r="A9262">
            <v>71</v>
          </cell>
          <cell r="B9262">
            <v>828</v>
          </cell>
          <cell r="C9262" t="str">
            <v>71#828</v>
          </cell>
          <cell r="D9262">
            <v>14090</v>
          </cell>
          <cell r="E9262">
            <v>2</v>
          </cell>
          <cell r="F9262" t="str">
            <v>C</v>
          </cell>
          <cell r="G9262" t="str">
            <v>C</v>
          </cell>
          <cell r="H9262" t="str">
            <v/>
          </cell>
          <cell r="I9262" t="str">
            <v/>
          </cell>
          <cell r="J9262" t="str">
            <v/>
          </cell>
          <cell r="K9262" t="str">
            <v>Business Jet</v>
          </cell>
          <cell r="L9262" t="str">
            <v>Pilatus</v>
          </cell>
          <cell r="M9262" t="str">
            <v>Pilatus PC-24</v>
          </cell>
        </row>
        <row r="9263">
          <cell r="A9263">
            <v>642</v>
          </cell>
          <cell r="B9263">
            <v>828</v>
          </cell>
          <cell r="C9263" t="str">
            <v>642#828</v>
          </cell>
          <cell r="D9263">
            <v>14795</v>
          </cell>
          <cell r="E9263">
            <v>2</v>
          </cell>
          <cell r="F9263" t="str">
            <v>D</v>
          </cell>
          <cell r="G9263" t="str">
            <v>D (105% C) [$14,090]</v>
          </cell>
          <cell r="H9263" t="str">
            <v/>
          </cell>
          <cell r="I9263" t="str">
            <v/>
          </cell>
          <cell r="J9263" t="str">
            <v/>
          </cell>
          <cell r="K9263" t="str">
            <v>Business Jet</v>
          </cell>
          <cell r="L9263" t="str">
            <v>Gulfstream</v>
          </cell>
          <cell r="M9263" t="str">
            <v>Gulfstream G285X</v>
          </cell>
        </row>
        <row r="9264">
          <cell r="A9264">
            <v>35</v>
          </cell>
          <cell r="B9264">
            <v>828</v>
          </cell>
          <cell r="C9264" t="str">
            <v>35#828</v>
          </cell>
          <cell r="D9264">
            <v>17612</v>
          </cell>
          <cell r="E9264">
            <v>2</v>
          </cell>
          <cell r="F9264" t="str">
            <v>E</v>
          </cell>
          <cell r="G9264" t="str">
            <v>E</v>
          </cell>
          <cell r="H9264" t="str">
            <v/>
          </cell>
          <cell r="I9264" t="str">
            <v/>
          </cell>
          <cell r="J9264" t="str">
            <v/>
          </cell>
          <cell r="K9264" t="str">
            <v>Business Jet</v>
          </cell>
          <cell r="L9264" t="str">
            <v>Bombardier</v>
          </cell>
          <cell r="M9264" t="str">
            <v>Bombardier Challenger 600 series</v>
          </cell>
        </row>
        <row r="9265">
          <cell r="A9265">
            <v>635</v>
          </cell>
          <cell r="B9265">
            <v>828</v>
          </cell>
          <cell r="C9265" t="str">
            <v>635#828</v>
          </cell>
          <cell r="D9265">
            <v>17612</v>
          </cell>
          <cell r="E9265">
            <v>2</v>
          </cell>
          <cell r="F9265" t="str">
            <v>E</v>
          </cell>
          <cell r="G9265" t="str">
            <v>E</v>
          </cell>
          <cell r="H9265" t="str">
            <v/>
          </cell>
          <cell r="I9265" t="str">
            <v/>
          </cell>
          <cell r="J9265" t="str">
            <v/>
          </cell>
          <cell r="K9265" t="str">
            <v>Business Jet</v>
          </cell>
          <cell r="L9265" t="str">
            <v>Bombardier</v>
          </cell>
          <cell r="M9265" t="str">
            <v>Bombardier Challenger 6XX series</v>
          </cell>
        </row>
        <row r="9266">
          <cell r="A9266">
            <v>72</v>
          </cell>
          <cell r="B9266">
            <v>828</v>
          </cell>
          <cell r="C9266" t="str">
            <v>72#828</v>
          </cell>
          <cell r="D9266">
            <v>17612</v>
          </cell>
          <cell r="E9266">
            <v>2</v>
          </cell>
          <cell r="F9266" t="str">
            <v>E</v>
          </cell>
          <cell r="G9266" t="str">
            <v>E</v>
          </cell>
          <cell r="H9266" t="str">
            <v/>
          </cell>
          <cell r="I9266" t="str">
            <v/>
          </cell>
          <cell r="J9266" t="str">
            <v/>
          </cell>
          <cell r="K9266" t="str">
            <v>Business Jet</v>
          </cell>
          <cell r="L9266" t="str">
            <v>Bombardier</v>
          </cell>
          <cell r="M9266" t="str">
            <v>Bombardier Challenger 850</v>
          </cell>
        </row>
        <row r="9267">
          <cell r="A9267">
            <v>48</v>
          </cell>
          <cell r="B9267">
            <v>828</v>
          </cell>
          <cell r="C9267" t="str">
            <v>48#828</v>
          </cell>
          <cell r="D9267">
            <v>17612</v>
          </cell>
          <cell r="E9267">
            <v>2</v>
          </cell>
          <cell r="F9267" t="str">
            <v>E</v>
          </cell>
          <cell r="G9267" t="str">
            <v>E</v>
          </cell>
          <cell r="H9267" t="str">
            <v/>
          </cell>
          <cell r="I9267" t="str">
            <v/>
          </cell>
          <cell r="J9267" t="str">
            <v/>
          </cell>
          <cell r="K9267" t="str">
            <v>Business Jet</v>
          </cell>
          <cell r="L9267" t="str">
            <v>Cessna</v>
          </cell>
          <cell r="M9267" t="str">
            <v>Cessna Citation Hemisphere</v>
          </cell>
        </row>
        <row r="9268">
          <cell r="A9268">
            <v>47</v>
          </cell>
          <cell r="B9268">
            <v>828</v>
          </cell>
          <cell r="C9268" t="str">
            <v>47#828</v>
          </cell>
          <cell r="D9268">
            <v>17612</v>
          </cell>
          <cell r="E9268">
            <v>2</v>
          </cell>
          <cell r="F9268" t="str">
            <v>E</v>
          </cell>
          <cell r="G9268" t="str">
            <v>E</v>
          </cell>
          <cell r="H9268" t="str">
            <v/>
          </cell>
          <cell r="I9268" t="str">
            <v/>
          </cell>
          <cell r="J9268" t="str">
            <v/>
          </cell>
          <cell r="K9268" t="str">
            <v>Business Jet</v>
          </cell>
          <cell r="L9268" t="str">
            <v>Cessna</v>
          </cell>
          <cell r="M9268" t="str">
            <v>Cessna Citation Longitude</v>
          </cell>
        </row>
        <row r="9269">
          <cell r="A9269">
            <v>587</v>
          </cell>
          <cell r="B9269">
            <v>828</v>
          </cell>
          <cell r="C9269" t="str">
            <v>587#828</v>
          </cell>
          <cell r="D9269">
            <v>17612</v>
          </cell>
          <cell r="E9269">
            <v>2</v>
          </cell>
          <cell r="F9269" t="str">
            <v>E</v>
          </cell>
          <cell r="G9269" t="str">
            <v>E</v>
          </cell>
          <cell r="H9269" t="str">
            <v/>
          </cell>
          <cell r="I9269" t="str">
            <v/>
          </cell>
          <cell r="J9269" t="str">
            <v/>
          </cell>
          <cell r="K9269" t="str">
            <v>Business Jet</v>
          </cell>
          <cell r="L9269" t="str">
            <v>Dassault</v>
          </cell>
          <cell r="M9269" t="str">
            <v>Dassault Falcon 10X</v>
          </cell>
        </row>
        <row r="9270">
          <cell r="A9270">
            <v>51</v>
          </cell>
          <cell r="B9270">
            <v>828</v>
          </cell>
          <cell r="C9270" t="str">
            <v>51#828</v>
          </cell>
          <cell r="D9270">
            <v>17612</v>
          </cell>
          <cell r="E9270">
            <v>2</v>
          </cell>
          <cell r="F9270" t="str">
            <v>E</v>
          </cell>
          <cell r="G9270" t="str">
            <v>E</v>
          </cell>
          <cell r="H9270" t="str">
            <v/>
          </cell>
          <cell r="I9270" t="str">
            <v/>
          </cell>
          <cell r="J9270" t="str">
            <v/>
          </cell>
          <cell r="K9270" t="str">
            <v>Business Jet</v>
          </cell>
          <cell r="L9270" t="str">
            <v>Dassault</v>
          </cell>
          <cell r="M9270" t="str">
            <v>Dassault Falcon 6X</v>
          </cell>
        </row>
        <row r="9271">
          <cell r="A9271">
            <v>54</v>
          </cell>
          <cell r="B9271">
            <v>828</v>
          </cell>
          <cell r="C9271" t="str">
            <v>54#828</v>
          </cell>
          <cell r="D9271">
            <v>17612</v>
          </cell>
          <cell r="E9271">
            <v>2</v>
          </cell>
          <cell r="F9271" t="str">
            <v>E</v>
          </cell>
          <cell r="G9271" t="str">
            <v>E</v>
          </cell>
          <cell r="H9271" t="str">
            <v/>
          </cell>
          <cell r="I9271" t="str">
            <v/>
          </cell>
          <cell r="J9271" t="str">
            <v/>
          </cell>
          <cell r="K9271" t="str">
            <v>Business Jet</v>
          </cell>
          <cell r="L9271" t="str">
            <v>Dassault</v>
          </cell>
          <cell r="M9271" t="str">
            <v>Dassault Falcon 7X/8X</v>
          </cell>
        </row>
        <row r="9272">
          <cell r="A9272">
            <v>50</v>
          </cell>
          <cell r="B9272">
            <v>828</v>
          </cell>
          <cell r="C9272" t="str">
            <v>50#828</v>
          </cell>
          <cell r="D9272">
            <v>17612</v>
          </cell>
          <cell r="E9272">
            <v>2</v>
          </cell>
          <cell r="F9272" t="str">
            <v>E</v>
          </cell>
          <cell r="G9272" t="str">
            <v>E</v>
          </cell>
          <cell r="H9272" t="str">
            <v/>
          </cell>
          <cell r="I9272" t="str">
            <v/>
          </cell>
          <cell r="J9272" t="str">
            <v/>
          </cell>
          <cell r="K9272" t="str">
            <v>Business Jet</v>
          </cell>
          <cell r="L9272" t="str">
            <v>Dassault</v>
          </cell>
          <cell r="M9272" t="str">
            <v>Dassault Falcon 900</v>
          </cell>
        </row>
        <row r="9273">
          <cell r="A9273">
            <v>59</v>
          </cell>
          <cell r="B9273">
            <v>828</v>
          </cell>
          <cell r="C9273" t="str">
            <v>59#828</v>
          </cell>
          <cell r="D9273">
            <v>17612</v>
          </cell>
          <cell r="E9273">
            <v>2</v>
          </cell>
          <cell r="F9273" t="str">
            <v>E</v>
          </cell>
          <cell r="G9273" t="str">
            <v>E</v>
          </cell>
          <cell r="H9273" t="str">
            <v/>
          </cell>
          <cell r="I9273" t="str">
            <v/>
          </cell>
          <cell r="J9273" t="str">
            <v/>
          </cell>
          <cell r="K9273" t="str">
            <v>Business Jet</v>
          </cell>
          <cell r="L9273" t="str">
            <v>Gulfstream</v>
          </cell>
          <cell r="M9273" t="str">
            <v>Gulfstream G450</v>
          </cell>
        </row>
        <row r="9274">
          <cell r="A9274">
            <v>61</v>
          </cell>
          <cell r="B9274">
            <v>828</v>
          </cell>
          <cell r="C9274" t="str">
            <v>61#828</v>
          </cell>
          <cell r="D9274">
            <v>17612</v>
          </cell>
          <cell r="E9274">
            <v>2</v>
          </cell>
          <cell r="F9274" t="str">
            <v>E</v>
          </cell>
          <cell r="G9274" t="str">
            <v>E</v>
          </cell>
          <cell r="H9274" t="str">
            <v/>
          </cell>
          <cell r="I9274" t="str">
            <v/>
          </cell>
          <cell r="J9274" t="str">
            <v/>
          </cell>
          <cell r="K9274" t="str">
            <v>Business Jet</v>
          </cell>
          <cell r="L9274" t="str">
            <v>Gulfstream</v>
          </cell>
          <cell r="M9274" t="str">
            <v>Gulfstream G500</v>
          </cell>
        </row>
        <row r="9275">
          <cell r="A9275">
            <v>62</v>
          </cell>
          <cell r="B9275">
            <v>828</v>
          </cell>
          <cell r="C9275" t="str">
            <v>62#828</v>
          </cell>
          <cell r="D9275">
            <v>17612</v>
          </cell>
          <cell r="E9275">
            <v>2</v>
          </cell>
          <cell r="F9275" t="str">
            <v>E</v>
          </cell>
          <cell r="G9275" t="str">
            <v>E</v>
          </cell>
          <cell r="H9275" t="str">
            <v/>
          </cell>
          <cell r="I9275" t="str">
            <v/>
          </cell>
          <cell r="J9275" t="str">
            <v/>
          </cell>
          <cell r="K9275" t="str">
            <v>Business Jet</v>
          </cell>
          <cell r="L9275" t="str">
            <v>Gulfstream</v>
          </cell>
          <cell r="M9275" t="str">
            <v xml:space="preserve">Gulfstream G600 </v>
          </cell>
        </row>
        <row r="9276">
          <cell r="A9276">
            <v>60</v>
          </cell>
          <cell r="B9276">
            <v>828</v>
          </cell>
          <cell r="C9276" t="str">
            <v>60#828</v>
          </cell>
          <cell r="D9276">
            <v>17612</v>
          </cell>
          <cell r="E9276">
            <v>2</v>
          </cell>
          <cell r="F9276" t="str">
            <v>E</v>
          </cell>
          <cell r="G9276" t="str">
            <v>E</v>
          </cell>
          <cell r="H9276" t="str">
            <v/>
          </cell>
          <cell r="I9276" t="str">
            <v/>
          </cell>
          <cell r="J9276" t="str">
            <v/>
          </cell>
          <cell r="K9276" t="str">
            <v>Business Jet</v>
          </cell>
          <cell r="L9276" t="str">
            <v>Gulfstream</v>
          </cell>
          <cell r="M9276" t="str">
            <v>Gulfstream G550</v>
          </cell>
        </row>
        <row r="9277">
          <cell r="A9277">
            <v>63</v>
          </cell>
          <cell r="B9277">
            <v>828</v>
          </cell>
          <cell r="C9277" t="str">
            <v>63#828</v>
          </cell>
          <cell r="D9277">
            <v>17612</v>
          </cell>
          <cell r="E9277">
            <v>2</v>
          </cell>
          <cell r="F9277" t="str">
            <v>E</v>
          </cell>
          <cell r="G9277" t="str">
            <v>E</v>
          </cell>
          <cell r="H9277" t="str">
            <v/>
          </cell>
          <cell r="I9277" t="str">
            <v/>
          </cell>
          <cell r="J9277" t="str">
            <v/>
          </cell>
          <cell r="K9277" t="str">
            <v>Business Jet</v>
          </cell>
          <cell r="L9277" t="str">
            <v>Gulfstream</v>
          </cell>
          <cell r="M9277" t="str">
            <v>Gulfstream G650</v>
          </cell>
        </row>
        <row r="9278">
          <cell r="A9278">
            <v>598</v>
          </cell>
          <cell r="B9278">
            <v>828</v>
          </cell>
          <cell r="C9278" t="str">
            <v>598#828</v>
          </cell>
          <cell r="D9278">
            <v>17612</v>
          </cell>
          <cell r="E9278">
            <v>2</v>
          </cell>
          <cell r="F9278" t="str">
            <v>E</v>
          </cell>
          <cell r="G9278" t="str">
            <v>E</v>
          </cell>
          <cell r="H9278" t="str">
            <v/>
          </cell>
          <cell r="I9278" t="str">
            <v/>
          </cell>
          <cell r="J9278" t="str">
            <v/>
          </cell>
          <cell r="K9278" t="str">
            <v>Business Jet</v>
          </cell>
          <cell r="L9278" t="str">
            <v>Gulfstream</v>
          </cell>
          <cell r="M9278" t="str">
            <v>Gulfstream G700</v>
          </cell>
        </row>
        <row r="9279">
          <cell r="A9279">
            <v>38</v>
          </cell>
          <cell r="B9279">
            <v>828</v>
          </cell>
          <cell r="C9279" t="str">
            <v>38#828</v>
          </cell>
          <cell r="D9279">
            <v>17612</v>
          </cell>
          <cell r="E9279">
            <v>2</v>
          </cell>
          <cell r="F9279" t="str">
            <v>E</v>
          </cell>
          <cell r="G9279" t="str">
            <v>E</v>
          </cell>
          <cell r="H9279" t="str">
            <v/>
          </cell>
          <cell r="I9279" t="str">
            <v/>
          </cell>
          <cell r="J9279" t="str">
            <v/>
          </cell>
          <cell r="K9279" t="str">
            <v>Business Jet</v>
          </cell>
          <cell r="L9279" t="str">
            <v>Bombardier</v>
          </cell>
          <cell r="M9279" t="str">
            <v>Bombardier Global 7500/8000</v>
          </cell>
        </row>
        <row r="9280">
          <cell r="A9280">
            <v>36</v>
          </cell>
          <cell r="B9280">
            <v>828</v>
          </cell>
          <cell r="C9280" t="str">
            <v>36#828</v>
          </cell>
          <cell r="D9280">
            <v>17612</v>
          </cell>
          <cell r="E9280">
            <v>2</v>
          </cell>
          <cell r="F9280" t="str">
            <v>E</v>
          </cell>
          <cell r="G9280" t="str">
            <v>E</v>
          </cell>
          <cell r="H9280">
            <v>18000</v>
          </cell>
          <cell r="I9280">
            <v>-2.1555555555555557E-2</v>
          </cell>
          <cell r="J9280" t="str">
            <v/>
          </cell>
          <cell r="K9280" t="str">
            <v>Business Jet</v>
          </cell>
          <cell r="L9280" t="str">
            <v>Bombardier</v>
          </cell>
          <cell r="M9280" t="str">
            <v>Bombardier Global 5000</v>
          </cell>
        </row>
        <row r="9281">
          <cell r="A9281">
            <v>576</v>
          </cell>
          <cell r="B9281">
            <v>828</v>
          </cell>
          <cell r="C9281" t="str">
            <v>576#828</v>
          </cell>
          <cell r="D9281">
            <v>17612</v>
          </cell>
          <cell r="E9281">
            <v>2</v>
          </cell>
          <cell r="F9281" t="str">
            <v>E</v>
          </cell>
          <cell r="G9281" t="str">
            <v>E</v>
          </cell>
          <cell r="H9281" t="str">
            <v/>
          </cell>
          <cell r="I9281" t="str">
            <v/>
          </cell>
          <cell r="J9281" t="str">
            <v/>
          </cell>
          <cell r="K9281" t="str">
            <v>Business Jet</v>
          </cell>
          <cell r="L9281" t="str">
            <v>Bombardier</v>
          </cell>
          <cell r="M9281" t="str">
            <v>Bombardier Global 5500</v>
          </cell>
        </row>
        <row r="9282">
          <cell r="A9282">
            <v>37</v>
          </cell>
          <cell r="B9282">
            <v>828</v>
          </cell>
          <cell r="C9282" t="str">
            <v>37#828</v>
          </cell>
          <cell r="D9282">
            <v>17612</v>
          </cell>
          <cell r="E9282">
            <v>2</v>
          </cell>
          <cell r="F9282" t="str">
            <v>E</v>
          </cell>
          <cell r="G9282" t="str">
            <v>E</v>
          </cell>
          <cell r="H9282" t="str">
            <v/>
          </cell>
          <cell r="I9282" t="str">
            <v/>
          </cell>
          <cell r="J9282" t="str">
            <v/>
          </cell>
          <cell r="K9282" t="str">
            <v>Business Jet</v>
          </cell>
          <cell r="L9282" t="str">
            <v>Bombardier</v>
          </cell>
          <cell r="M9282" t="str">
            <v>Bombardier Global 6000</v>
          </cell>
        </row>
        <row r="9283">
          <cell r="A9283">
            <v>577</v>
          </cell>
          <cell r="B9283">
            <v>828</v>
          </cell>
          <cell r="C9283" t="str">
            <v>577#828</v>
          </cell>
          <cell r="D9283">
            <v>17612</v>
          </cell>
          <cell r="E9283">
            <v>2</v>
          </cell>
          <cell r="F9283" t="str">
            <v>E</v>
          </cell>
          <cell r="G9283" t="str">
            <v>E</v>
          </cell>
          <cell r="H9283" t="str">
            <v/>
          </cell>
          <cell r="I9283" t="str">
            <v/>
          </cell>
          <cell r="J9283" t="str">
            <v/>
          </cell>
          <cell r="K9283" t="str">
            <v>Business Jet</v>
          </cell>
          <cell r="L9283" t="str">
            <v>Bombardier</v>
          </cell>
          <cell r="M9283" t="str">
            <v>Bombardier Global 6500</v>
          </cell>
        </row>
        <row r="9284">
          <cell r="A9284">
            <v>74</v>
          </cell>
          <cell r="B9284">
            <v>828</v>
          </cell>
          <cell r="C9284" t="str">
            <v>74#828</v>
          </cell>
          <cell r="D9284">
            <v>17612</v>
          </cell>
          <cell r="E9284">
            <v>2</v>
          </cell>
          <cell r="F9284" t="str">
            <v>E</v>
          </cell>
          <cell r="G9284" t="str">
            <v>E</v>
          </cell>
          <cell r="H9284" t="str">
            <v/>
          </cell>
          <cell r="I9284" t="str">
            <v/>
          </cell>
          <cell r="J9284" t="str">
            <v/>
          </cell>
          <cell r="K9284" t="str">
            <v>Business Jet</v>
          </cell>
          <cell r="L9284" t="str">
            <v>Embraer</v>
          </cell>
          <cell r="M9284" t="str">
            <v>Embraer Legacy 600/650</v>
          </cell>
        </row>
        <row r="9285">
          <cell r="A9285">
            <v>652</v>
          </cell>
          <cell r="B9285">
            <v>828</v>
          </cell>
          <cell r="C9285" t="str">
            <v>652#828</v>
          </cell>
          <cell r="D9285">
            <v>17612</v>
          </cell>
          <cell r="E9285">
            <v>2</v>
          </cell>
          <cell r="F9285" t="str">
            <v>E</v>
          </cell>
          <cell r="G9285" t="str">
            <v>E</v>
          </cell>
          <cell r="H9285" t="str">
            <v/>
          </cell>
          <cell r="I9285" t="str">
            <v/>
          </cell>
          <cell r="J9285" t="str">
            <v/>
          </cell>
          <cell r="K9285" t="str">
            <v>Business Jet</v>
          </cell>
          <cell r="L9285" t="str">
            <v>Embraer</v>
          </cell>
          <cell r="M9285" t="str">
            <v>Embraer legacy 700</v>
          </cell>
        </row>
        <row r="9286">
          <cell r="A9286">
            <v>73</v>
          </cell>
          <cell r="B9286">
            <v>828</v>
          </cell>
          <cell r="C9286" t="str">
            <v>73#828</v>
          </cell>
          <cell r="D9286">
            <v>17612</v>
          </cell>
          <cell r="E9286">
            <v>2</v>
          </cell>
          <cell r="F9286" t="str">
            <v>E</v>
          </cell>
          <cell r="G9286" t="str">
            <v>E</v>
          </cell>
          <cell r="H9286" t="str">
            <v/>
          </cell>
          <cell r="I9286" t="str">
            <v/>
          </cell>
          <cell r="J9286" t="str">
            <v/>
          </cell>
          <cell r="K9286" t="str">
            <v>Business Jet</v>
          </cell>
          <cell r="L9286" t="str">
            <v>Embraer</v>
          </cell>
          <cell r="M9286" t="str">
            <v>Embraer Lineage 1000</v>
          </cell>
        </row>
        <row r="9287">
          <cell r="A9287">
            <v>651</v>
          </cell>
          <cell r="B9287">
            <v>828</v>
          </cell>
          <cell r="C9287" t="str">
            <v>651#828</v>
          </cell>
          <cell r="D9287">
            <v>18493</v>
          </cell>
          <cell r="E9287">
            <v>2</v>
          </cell>
          <cell r="F9287" t="str">
            <v>F</v>
          </cell>
          <cell r="G9287" t="str">
            <v>F (105% E) [$17,612]</v>
          </cell>
          <cell r="H9287" t="str">
            <v/>
          </cell>
          <cell r="I9287" t="str">
            <v/>
          </cell>
          <cell r="J9287" t="str">
            <v/>
          </cell>
          <cell r="K9287" t="str">
            <v>Business Jet</v>
          </cell>
          <cell r="L9287" t="str">
            <v>Gulfstream</v>
          </cell>
          <cell r="M9287" t="str">
            <v>Gulfstream G400</v>
          </cell>
        </row>
        <row r="9288">
          <cell r="A9288">
            <v>670</v>
          </cell>
          <cell r="B9288">
            <v>828</v>
          </cell>
          <cell r="C9288" t="str">
            <v>670#828</v>
          </cell>
          <cell r="D9288">
            <v>18493</v>
          </cell>
          <cell r="E9288">
            <v>2</v>
          </cell>
          <cell r="F9288" t="str">
            <v>F</v>
          </cell>
          <cell r="G9288" t="str">
            <v>F (105% E) [$17,612]</v>
          </cell>
          <cell r="H9288" t="str">
            <v/>
          </cell>
          <cell r="I9288" t="str">
            <v/>
          </cell>
          <cell r="J9288" t="str">
            <v/>
          </cell>
          <cell r="K9288" t="str">
            <v>Business Jet</v>
          </cell>
          <cell r="L9288" t="str">
            <v>Gulfstream</v>
          </cell>
          <cell r="M9288" t="str">
            <v>Gulfstream G800</v>
          </cell>
        </row>
        <row r="9289">
          <cell r="A9289">
            <v>550</v>
          </cell>
          <cell r="B9289">
            <v>829</v>
          </cell>
          <cell r="C9289" t="str">
            <v>550#829</v>
          </cell>
          <cell r="D9289">
            <v>10535</v>
          </cell>
          <cell r="E9289">
            <v>1</v>
          </cell>
          <cell r="F9289" t="str">
            <v>A</v>
          </cell>
          <cell r="G9289" t="str">
            <v>A</v>
          </cell>
          <cell r="H9289" t="str">
            <v/>
          </cell>
          <cell r="I9289" t="str">
            <v/>
          </cell>
          <cell r="J9289" t="str">
            <v/>
          </cell>
          <cell r="K9289" t="str">
            <v>Business Jet</v>
          </cell>
          <cell r="L9289" t="str">
            <v>Cirrus</v>
          </cell>
          <cell r="M9289" t="str">
            <v>Cirrus Vision Jet SF50</v>
          </cell>
        </row>
        <row r="9290">
          <cell r="A9290">
            <v>41</v>
          </cell>
          <cell r="B9290">
            <v>829</v>
          </cell>
          <cell r="C9290" t="str">
            <v>41#829</v>
          </cell>
          <cell r="D9290">
            <v>10535</v>
          </cell>
          <cell r="E9290">
            <v>1</v>
          </cell>
          <cell r="F9290" t="str">
            <v>A</v>
          </cell>
          <cell r="G9290" t="str">
            <v>A</v>
          </cell>
          <cell r="H9290" t="str">
            <v/>
          </cell>
          <cell r="I9290" t="str">
            <v/>
          </cell>
          <cell r="J9290" t="str">
            <v/>
          </cell>
          <cell r="K9290" t="str">
            <v>Business Jet</v>
          </cell>
          <cell r="L9290" t="str">
            <v>Cessna</v>
          </cell>
          <cell r="M9290" t="str">
            <v>Cessna Citation M2</v>
          </cell>
        </row>
        <row r="9291">
          <cell r="A9291">
            <v>44</v>
          </cell>
          <cell r="B9291">
            <v>829</v>
          </cell>
          <cell r="C9291" t="str">
            <v>44#829</v>
          </cell>
          <cell r="D9291">
            <v>10535</v>
          </cell>
          <cell r="E9291">
            <v>1</v>
          </cell>
          <cell r="F9291" t="str">
            <v>A</v>
          </cell>
          <cell r="G9291" t="str">
            <v>A</v>
          </cell>
          <cell r="H9291" t="str">
            <v/>
          </cell>
          <cell r="I9291" t="str">
            <v/>
          </cell>
          <cell r="J9291" t="str">
            <v/>
          </cell>
          <cell r="K9291" t="str">
            <v>Business Jet</v>
          </cell>
          <cell r="L9291" t="str">
            <v>Cessna</v>
          </cell>
          <cell r="M9291" t="str">
            <v>Cessna Citation Mustang</v>
          </cell>
        </row>
        <row r="9292">
          <cell r="A9292">
            <v>70</v>
          </cell>
          <cell r="B9292">
            <v>829</v>
          </cell>
          <cell r="C9292" t="str">
            <v>70#829</v>
          </cell>
          <cell r="D9292">
            <v>10535</v>
          </cell>
          <cell r="E9292">
            <v>1</v>
          </cell>
          <cell r="F9292" t="str">
            <v>A</v>
          </cell>
          <cell r="G9292" t="str">
            <v>A</v>
          </cell>
          <cell r="H9292" t="str">
            <v/>
          </cell>
          <cell r="I9292" t="str">
            <v/>
          </cell>
          <cell r="J9292" t="str">
            <v/>
          </cell>
          <cell r="K9292" t="str">
            <v>Business Jet</v>
          </cell>
          <cell r="L9292" t="str">
            <v>Eclipse</v>
          </cell>
          <cell r="M9292" t="str">
            <v>Eclipse 550</v>
          </cell>
        </row>
        <row r="9293">
          <cell r="A9293">
            <v>590</v>
          </cell>
          <cell r="B9293">
            <v>829</v>
          </cell>
          <cell r="C9293" t="str">
            <v>590#829</v>
          </cell>
          <cell r="D9293">
            <v>10535</v>
          </cell>
          <cell r="E9293">
            <v>1</v>
          </cell>
          <cell r="F9293" t="str">
            <v>A</v>
          </cell>
          <cell r="G9293" t="str">
            <v>A</v>
          </cell>
          <cell r="H9293" t="str">
            <v/>
          </cell>
          <cell r="I9293" t="str">
            <v/>
          </cell>
          <cell r="J9293" t="str">
            <v/>
          </cell>
          <cell r="K9293" t="str">
            <v>Business Jet</v>
          </cell>
          <cell r="L9293" t="str">
            <v>Honda</v>
          </cell>
          <cell r="M9293" t="str">
            <v>Honda HA-2600 HondaJet</v>
          </cell>
        </row>
        <row r="9294">
          <cell r="A9294">
            <v>66</v>
          </cell>
          <cell r="B9294">
            <v>829</v>
          </cell>
          <cell r="C9294" t="str">
            <v>66#829</v>
          </cell>
          <cell r="D9294">
            <v>10535</v>
          </cell>
          <cell r="E9294">
            <v>1</v>
          </cell>
          <cell r="F9294" t="str">
            <v>A</v>
          </cell>
          <cell r="G9294" t="str">
            <v>A</v>
          </cell>
          <cell r="H9294" t="str">
            <v/>
          </cell>
          <cell r="I9294" t="str">
            <v/>
          </cell>
          <cell r="J9294" t="str">
            <v/>
          </cell>
          <cell r="K9294" t="str">
            <v>Business Jet</v>
          </cell>
          <cell r="L9294" t="str">
            <v>Honda</v>
          </cell>
          <cell r="M9294" t="str">
            <v>Honda HA-420 HondaJet</v>
          </cell>
        </row>
        <row r="9295">
          <cell r="A9295">
            <v>180</v>
          </cell>
          <cell r="B9295">
            <v>829</v>
          </cell>
          <cell r="C9295" t="str">
            <v>180#829</v>
          </cell>
          <cell r="D9295">
            <v>10535</v>
          </cell>
          <cell r="E9295">
            <v>1</v>
          </cell>
          <cell r="F9295" t="str">
            <v>A</v>
          </cell>
          <cell r="G9295" t="str">
            <v>A</v>
          </cell>
          <cell r="H9295" t="str">
            <v/>
          </cell>
          <cell r="I9295" t="str">
            <v/>
          </cell>
          <cell r="J9295" t="str">
            <v/>
          </cell>
          <cell r="K9295" t="str">
            <v>Business Jet</v>
          </cell>
          <cell r="L9295" t="str">
            <v>Nextant Aerospace</v>
          </cell>
          <cell r="M9295" t="str">
            <v>Nextant Aerospace - Nextant 400XT Aircraft</v>
          </cell>
        </row>
        <row r="9296">
          <cell r="A9296">
            <v>55</v>
          </cell>
          <cell r="B9296">
            <v>829</v>
          </cell>
          <cell r="C9296" t="str">
            <v>55#829</v>
          </cell>
          <cell r="D9296">
            <v>10535</v>
          </cell>
          <cell r="E9296">
            <v>1</v>
          </cell>
          <cell r="F9296" t="str">
            <v>A</v>
          </cell>
          <cell r="G9296" t="str">
            <v>A</v>
          </cell>
          <cell r="H9296" t="str">
            <v/>
          </cell>
          <cell r="I9296" t="str">
            <v/>
          </cell>
          <cell r="J9296" t="str">
            <v/>
          </cell>
          <cell r="K9296" t="str">
            <v>Business Jet</v>
          </cell>
          <cell r="L9296" t="str">
            <v>Embraer</v>
          </cell>
          <cell r="M9296" t="str">
            <v>Embraer Phenom 100</v>
          </cell>
        </row>
        <row r="9297">
          <cell r="A9297">
            <v>39</v>
          </cell>
          <cell r="B9297">
            <v>829</v>
          </cell>
          <cell r="C9297" t="str">
            <v>39#829</v>
          </cell>
          <cell r="D9297">
            <v>20745</v>
          </cell>
          <cell r="E9297">
            <v>1</v>
          </cell>
          <cell r="F9297" t="str">
            <v>B</v>
          </cell>
          <cell r="G9297" t="str">
            <v>B</v>
          </cell>
          <cell r="H9297" t="str">
            <v/>
          </cell>
          <cell r="I9297" t="str">
            <v/>
          </cell>
          <cell r="J9297" t="str">
            <v/>
          </cell>
          <cell r="K9297" t="str">
            <v>Business Jet</v>
          </cell>
          <cell r="L9297" t="str">
            <v>Cessna</v>
          </cell>
          <cell r="M9297" t="str">
            <v>Cessna Citation Encore</v>
          </cell>
        </row>
        <row r="9298">
          <cell r="A9298">
            <v>30</v>
          </cell>
          <cell r="B9298">
            <v>829</v>
          </cell>
          <cell r="C9298" t="str">
            <v>30#829</v>
          </cell>
          <cell r="D9298">
            <v>20745</v>
          </cell>
          <cell r="E9298">
            <v>1</v>
          </cell>
          <cell r="F9298" t="str">
            <v>B</v>
          </cell>
          <cell r="G9298" t="str">
            <v>B</v>
          </cell>
          <cell r="H9298" t="str">
            <v/>
          </cell>
          <cell r="I9298" t="str">
            <v/>
          </cell>
          <cell r="J9298" t="str">
            <v/>
          </cell>
          <cell r="K9298" t="str">
            <v>Business Jet</v>
          </cell>
          <cell r="L9298" t="str">
            <v>Hawker</v>
          </cell>
          <cell r="M9298" t="str">
            <v>Hawker 400</v>
          </cell>
        </row>
        <row r="9299">
          <cell r="A9299">
            <v>56</v>
          </cell>
          <cell r="B9299">
            <v>829</v>
          </cell>
          <cell r="C9299" t="str">
            <v>56#829</v>
          </cell>
          <cell r="D9299">
            <v>20745</v>
          </cell>
          <cell r="E9299">
            <v>1</v>
          </cell>
          <cell r="F9299" t="str">
            <v>B</v>
          </cell>
          <cell r="G9299" t="str">
            <v>B</v>
          </cell>
          <cell r="H9299" t="str">
            <v/>
          </cell>
          <cell r="I9299" t="str">
            <v/>
          </cell>
          <cell r="J9299" t="str">
            <v/>
          </cell>
          <cell r="K9299" t="str">
            <v>Business Jet</v>
          </cell>
          <cell r="L9299" t="str">
            <v>Embraer</v>
          </cell>
          <cell r="M9299" t="str">
            <v>Embraer Phenom 300</v>
          </cell>
        </row>
        <row r="9300">
          <cell r="A9300">
            <v>641</v>
          </cell>
          <cell r="B9300">
            <v>829</v>
          </cell>
          <cell r="C9300" t="str">
            <v>641#829</v>
          </cell>
          <cell r="D9300">
            <v>20745</v>
          </cell>
          <cell r="E9300">
            <v>1</v>
          </cell>
          <cell r="F9300" t="str">
            <v>B</v>
          </cell>
          <cell r="G9300" t="str">
            <v>B</v>
          </cell>
          <cell r="H9300" t="str">
            <v/>
          </cell>
          <cell r="I9300" t="str">
            <v/>
          </cell>
          <cell r="J9300" t="str">
            <v/>
          </cell>
          <cell r="K9300" t="str">
            <v>Business Jet</v>
          </cell>
          <cell r="L9300" t="str">
            <v>Embraer</v>
          </cell>
          <cell r="M9300" t="str">
            <v>Embraer Phenom 300X</v>
          </cell>
        </row>
        <row r="9301">
          <cell r="A9301">
            <v>42</v>
          </cell>
          <cell r="B9301">
            <v>829</v>
          </cell>
          <cell r="C9301" t="str">
            <v>42#829</v>
          </cell>
          <cell r="D9301">
            <v>20745</v>
          </cell>
          <cell r="E9301">
            <v>1</v>
          </cell>
          <cell r="F9301" t="str">
            <v>B</v>
          </cell>
          <cell r="G9301" t="str">
            <v>B</v>
          </cell>
          <cell r="H9301" t="str">
            <v/>
          </cell>
          <cell r="I9301" t="str">
            <v/>
          </cell>
          <cell r="J9301" t="str">
            <v/>
          </cell>
          <cell r="K9301" t="str">
            <v>Business Jet</v>
          </cell>
          <cell r="L9301" t="str">
            <v>Cessna</v>
          </cell>
          <cell r="M9301" t="str">
            <v>Cessna Citation CJ3</v>
          </cell>
        </row>
        <row r="9302">
          <cell r="A9302">
            <v>43</v>
          </cell>
          <cell r="B9302">
            <v>829</v>
          </cell>
          <cell r="C9302" t="str">
            <v>43#829</v>
          </cell>
          <cell r="D9302">
            <v>20745</v>
          </cell>
          <cell r="E9302">
            <v>1</v>
          </cell>
          <cell r="F9302" t="str">
            <v>B</v>
          </cell>
          <cell r="G9302" t="str">
            <v>B</v>
          </cell>
          <cell r="H9302" t="str">
            <v/>
          </cell>
          <cell r="I9302" t="str">
            <v/>
          </cell>
          <cell r="J9302" t="str">
            <v/>
          </cell>
          <cell r="K9302" t="str">
            <v>Business Jet</v>
          </cell>
          <cell r="L9302" t="str">
            <v>Cessna</v>
          </cell>
          <cell r="M9302" t="str">
            <v>Cessna Citation CJ4</v>
          </cell>
        </row>
        <row r="9303">
          <cell r="A9303">
            <v>58</v>
          </cell>
          <cell r="B9303">
            <v>829</v>
          </cell>
          <cell r="C9303" t="str">
            <v>58#829</v>
          </cell>
          <cell r="D9303">
            <v>32414</v>
          </cell>
          <cell r="E9303">
            <v>1</v>
          </cell>
          <cell r="F9303" t="str">
            <v>C</v>
          </cell>
          <cell r="G9303" t="str">
            <v>C</v>
          </cell>
          <cell r="H9303" t="str">
            <v/>
          </cell>
          <cell r="I9303" t="str">
            <v/>
          </cell>
          <cell r="J9303" t="str">
            <v/>
          </cell>
          <cell r="K9303" t="str">
            <v>Business Jet</v>
          </cell>
          <cell r="L9303" t="str">
            <v>Embraer</v>
          </cell>
          <cell r="M9303" t="str">
            <v>Legacy 500/Praetor 600</v>
          </cell>
        </row>
        <row r="9304">
          <cell r="A9304">
            <v>34</v>
          </cell>
          <cell r="B9304">
            <v>829</v>
          </cell>
          <cell r="C9304" t="str">
            <v>34#829</v>
          </cell>
          <cell r="D9304">
            <v>32414</v>
          </cell>
          <cell r="E9304">
            <v>1</v>
          </cell>
          <cell r="F9304" t="str">
            <v>C</v>
          </cell>
          <cell r="G9304" t="str">
            <v>C</v>
          </cell>
          <cell r="H9304" t="str">
            <v/>
          </cell>
          <cell r="I9304" t="str">
            <v/>
          </cell>
          <cell r="J9304" t="str">
            <v/>
          </cell>
          <cell r="K9304" t="str">
            <v>Business Jet</v>
          </cell>
          <cell r="L9304" t="str">
            <v>Bombardier</v>
          </cell>
          <cell r="M9304" t="str">
            <v>Bombardier Challenger 300/350</v>
          </cell>
        </row>
        <row r="9305">
          <cell r="A9305">
            <v>649</v>
          </cell>
          <cell r="B9305">
            <v>829</v>
          </cell>
          <cell r="C9305" t="str">
            <v>649#829</v>
          </cell>
          <cell r="D9305">
            <v>32414</v>
          </cell>
          <cell r="E9305">
            <v>1</v>
          </cell>
          <cell r="F9305" t="str">
            <v>C</v>
          </cell>
          <cell r="G9305" t="str">
            <v>C</v>
          </cell>
          <cell r="H9305" t="str">
            <v/>
          </cell>
          <cell r="I9305" t="str">
            <v/>
          </cell>
          <cell r="J9305" t="str">
            <v/>
          </cell>
          <cell r="K9305" t="str">
            <v>Business Jet</v>
          </cell>
          <cell r="L9305" t="str">
            <v>Bombardier</v>
          </cell>
          <cell r="M9305" t="str">
            <v>Bombardier Challenger 3500</v>
          </cell>
        </row>
        <row r="9306">
          <cell r="A9306">
            <v>46</v>
          </cell>
          <cell r="B9306">
            <v>829</v>
          </cell>
          <cell r="C9306" t="str">
            <v>46#829</v>
          </cell>
          <cell r="D9306">
            <v>32414</v>
          </cell>
          <cell r="E9306">
            <v>1</v>
          </cell>
          <cell r="F9306" t="str">
            <v>C</v>
          </cell>
          <cell r="G9306" t="str">
            <v>C</v>
          </cell>
          <cell r="H9306" t="str">
            <v/>
          </cell>
          <cell r="I9306" t="str">
            <v/>
          </cell>
          <cell r="J9306" t="str">
            <v/>
          </cell>
          <cell r="K9306" t="str">
            <v>Business Jet</v>
          </cell>
          <cell r="L9306" t="str">
            <v>Cessna</v>
          </cell>
          <cell r="M9306" t="str">
            <v>Cessna Citation Latitude</v>
          </cell>
        </row>
        <row r="9307">
          <cell r="A9307">
            <v>45</v>
          </cell>
          <cell r="B9307">
            <v>829</v>
          </cell>
          <cell r="C9307" t="str">
            <v>45#829</v>
          </cell>
          <cell r="D9307">
            <v>32414</v>
          </cell>
          <cell r="E9307">
            <v>1</v>
          </cell>
          <cell r="F9307" t="str">
            <v>C</v>
          </cell>
          <cell r="G9307" t="str">
            <v>C</v>
          </cell>
          <cell r="H9307" t="str">
            <v/>
          </cell>
          <cell r="I9307" t="str">
            <v/>
          </cell>
          <cell r="J9307" t="str">
            <v/>
          </cell>
          <cell r="K9307" t="str">
            <v>Business Jet</v>
          </cell>
          <cell r="L9307" t="str">
            <v>Cessna</v>
          </cell>
          <cell r="M9307" t="str">
            <v>Cessna Citation Sovereign</v>
          </cell>
        </row>
        <row r="9308">
          <cell r="A9308">
            <v>49</v>
          </cell>
          <cell r="B9308">
            <v>829</v>
          </cell>
          <cell r="C9308" t="str">
            <v>49#829</v>
          </cell>
          <cell r="D9308">
            <v>32414</v>
          </cell>
          <cell r="E9308">
            <v>1</v>
          </cell>
          <cell r="F9308" t="str">
            <v>C</v>
          </cell>
          <cell r="G9308" t="str">
            <v>C</v>
          </cell>
          <cell r="H9308" t="str">
            <v/>
          </cell>
          <cell r="I9308" t="str">
            <v/>
          </cell>
          <cell r="J9308" t="str">
            <v/>
          </cell>
          <cell r="K9308" t="str">
            <v>Business Jet</v>
          </cell>
          <cell r="L9308" t="str">
            <v>Cessna</v>
          </cell>
          <cell r="M9308" t="str">
            <v>Cessna Citation X</v>
          </cell>
        </row>
        <row r="9309">
          <cell r="A9309">
            <v>40</v>
          </cell>
          <cell r="B9309">
            <v>829</v>
          </cell>
          <cell r="C9309" t="str">
            <v>40#829</v>
          </cell>
          <cell r="D9309">
            <v>32414</v>
          </cell>
          <cell r="E9309">
            <v>1</v>
          </cell>
          <cell r="F9309" t="str">
            <v>C</v>
          </cell>
          <cell r="G9309" t="str">
            <v>C</v>
          </cell>
          <cell r="H9309" t="str">
            <v/>
          </cell>
          <cell r="I9309" t="str">
            <v/>
          </cell>
          <cell r="J9309" t="str">
            <v/>
          </cell>
          <cell r="K9309" t="str">
            <v>Business Jet</v>
          </cell>
          <cell r="L9309" t="str">
            <v>Cessna</v>
          </cell>
          <cell r="M9309" t="str">
            <v>Cessna Citation XLS</v>
          </cell>
        </row>
        <row r="9310">
          <cell r="A9310">
            <v>53</v>
          </cell>
          <cell r="B9310">
            <v>829</v>
          </cell>
          <cell r="C9310" t="str">
            <v>53#829</v>
          </cell>
          <cell r="D9310">
            <v>32414</v>
          </cell>
          <cell r="E9310">
            <v>1</v>
          </cell>
          <cell r="F9310" t="str">
            <v>C</v>
          </cell>
          <cell r="G9310" t="str">
            <v>C</v>
          </cell>
          <cell r="H9310" t="str">
            <v/>
          </cell>
          <cell r="I9310" t="str">
            <v/>
          </cell>
          <cell r="J9310" t="str">
            <v/>
          </cell>
          <cell r="K9310" t="str">
            <v>Business Jet</v>
          </cell>
          <cell r="L9310" t="str">
            <v>Dassault</v>
          </cell>
          <cell r="M9310" t="str">
            <v>Dassault Falcon 2000</v>
          </cell>
        </row>
        <row r="9311">
          <cell r="A9311">
            <v>640</v>
          </cell>
          <cell r="B9311">
            <v>829</v>
          </cell>
          <cell r="C9311" t="str">
            <v>640#829</v>
          </cell>
          <cell r="D9311">
            <v>32414</v>
          </cell>
          <cell r="E9311">
            <v>1</v>
          </cell>
          <cell r="F9311" t="str">
            <v>C</v>
          </cell>
          <cell r="G9311" t="str">
            <v>C</v>
          </cell>
          <cell r="H9311" t="str">
            <v/>
          </cell>
          <cell r="I9311" t="str">
            <v/>
          </cell>
          <cell r="J9311" t="str">
            <v/>
          </cell>
          <cell r="K9311" t="str">
            <v>Business Jet</v>
          </cell>
          <cell r="L9311" t="str">
            <v>Dassault</v>
          </cell>
          <cell r="M9311" t="str">
            <v>Dassault Falcon 2X</v>
          </cell>
        </row>
        <row r="9312">
          <cell r="A9312">
            <v>64</v>
          </cell>
          <cell r="B9312">
            <v>829</v>
          </cell>
          <cell r="C9312" t="str">
            <v>64#829</v>
          </cell>
          <cell r="D9312">
            <v>32414</v>
          </cell>
          <cell r="E9312">
            <v>1</v>
          </cell>
          <cell r="F9312" t="str">
            <v>C</v>
          </cell>
          <cell r="G9312" t="str">
            <v>C</v>
          </cell>
          <cell r="H9312" t="str">
            <v/>
          </cell>
          <cell r="I9312" t="str">
            <v/>
          </cell>
          <cell r="J9312" t="str">
            <v/>
          </cell>
          <cell r="K9312" t="str">
            <v>Business Jet</v>
          </cell>
          <cell r="L9312" t="str">
            <v>Gulfstream</v>
          </cell>
          <cell r="M9312" t="str">
            <v>Gulfstream G100</v>
          </cell>
        </row>
        <row r="9313">
          <cell r="A9313">
            <v>454</v>
          </cell>
          <cell r="B9313">
            <v>829</v>
          </cell>
          <cell r="C9313" t="str">
            <v>454#829</v>
          </cell>
          <cell r="D9313">
            <v>32414</v>
          </cell>
          <cell r="E9313">
            <v>1</v>
          </cell>
          <cell r="F9313" t="str">
            <v>C</v>
          </cell>
          <cell r="G9313" t="str">
            <v>C</v>
          </cell>
          <cell r="H9313" t="str">
            <v/>
          </cell>
          <cell r="I9313" t="str">
            <v/>
          </cell>
          <cell r="J9313" t="str">
            <v/>
          </cell>
          <cell r="K9313" t="str">
            <v>Business Jet</v>
          </cell>
          <cell r="L9313" t="str">
            <v>Gulfstream</v>
          </cell>
          <cell r="M9313" t="str">
            <v>Gulfstream G280</v>
          </cell>
        </row>
        <row r="9314">
          <cell r="A9314">
            <v>33</v>
          </cell>
          <cell r="B9314">
            <v>829</v>
          </cell>
          <cell r="C9314" t="str">
            <v>33#829</v>
          </cell>
          <cell r="D9314">
            <v>32414</v>
          </cell>
          <cell r="E9314">
            <v>1</v>
          </cell>
          <cell r="F9314" t="str">
            <v>C</v>
          </cell>
          <cell r="G9314" t="str">
            <v>C</v>
          </cell>
          <cell r="H9314" t="str">
            <v/>
          </cell>
          <cell r="I9314" t="str">
            <v/>
          </cell>
          <cell r="J9314" t="str">
            <v/>
          </cell>
          <cell r="K9314" t="str">
            <v>Business Jet</v>
          </cell>
          <cell r="L9314" t="str">
            <v>Hawker</v>
          </cell>
          <cell r="M9314" t="str">
            <v>Hawker 4000</v>
          </cell>
        </row>
        <row r="9315">
          <cell r="A9315">
            <v>32</v>
          </cell>
          <cell r="B9315">
            <v>829</v>
          </cell>
          <cell r="C9315" t="str">
            <v>32#829</v>
          </cell>
          <cell r="D9315">
            <v>32414</v>
          </cell>
          <cell r="E9315">
            <v>1</v>
          </cell>
          <cell r="F9315" t="str">
            <v>C</v>
          </cell>
          <cell r="G9315" t="str">
            <v>C</v>
          </cell>
          <cell r="H9315" t="str">
            <v/>
          </cell>
          <cell r="I9315" t="str">
            <v/>
          </cell>
          <cell r="J9315" t="str">
            <v/>
          </cell>
          <cell r="K9315" t="str">
            <v>Business Jet</v>
          </cell>
          <cell r="L9315" t="str">
            <v>Hawker</v>
          </cell>
          <cell r="M9315" t="str">
            <v>Hawker 750/850/900</v>
          </cell>
        </row>
        <row r="9316">
          <cell r="A9316">
            <v>68</v>
          </cell>
          <cell r="B9316">
            <v>829</v>
          </cell>
          <cell r="C9316" t="str">
            <v>68#829</v>
          </cell>
          <cell r="D9316">
            <v>32414</v>
          </cell>
          <cell r="E9316">
            <v>1</v>
          </cell>
          <cell r="F9316" t="str">
            <v>C</v>
          </cell>
          <cell r="G9316" t="str">
            <v>C</v>
          </cell>
          <cell r="H9316" t="str">
            <v/>
          </cell>
          <cell r="I9316" t="str">
            <v/>
          </cell>
          <cell r="J9316" t="str">
            <v/>
          </cell>
          <cell r="K9316" t="str">
            <v>Business Jet</v>
          </cell>
          <cell r="L9316" t="str">
            <v>Learjet</v>
          </cell>
          <cell r="M9316" t="str">
            <v>Learjet 60</v>
          </cell>
        </row>
        <row r="9317">
          <cell r="A9317">
            <v>67</v>
          </cell>
          <cell r="B9317">
            <v>829</v>
          </cell>
          <cell r="C9317" t="str">
            <v>67#829</v>
          </cell>
          <cell r="D9317">
            <v>32414</v>
          </cell>
          <cell r="E9317">
            <v>1</v>
          </cell>
          <cell r="F9317" t="str">
            <v>C</v>
          </cell>
          <cell r="G9317" t="str">
            <v>C</v>
          </cell>
          <cell r="H9317" t="str">
            <v/>
          </cell>
          <cell r="I9317" t="str">
            <v/>
          </cell>
          <cell r="J9317" t="str">
            <v/>
          </cell>
          <cell r="K9317" t="str">
            <v>Business Jet</v>
          </cell>
          <cell r="L9317" t="str">
            <v>Learjet</v>
          </cell>
          <cell r="M9317" t="str">
            <v>Learjet 70/75</v>
          </cell>
        </row>
        <row r="9318">
          <cell r="A9318">
            <v>57</v>
          </cell>
          <cell r="B9318">
            <v>829</v>
          </cell>
          <cell r="C9318" t="str">
            <v>57#829</v>
          </cell>
          <cell r="D9318">
            <v>32414</v>
          </cell>
          <cell r="E9318">
            <v>1</v>
          </cell>
          <cell r="F9318" t="str">
            <v>C</v>
          </cell>
          <cell r="G9318" t="str">
            <v>C</v>
          </cell>
          <cell r="H9318" t="str">
            <v/>
          </cell>
          <cell r="I9318" t="str">
            <v/>
          </cell>
          <cell r="J9318" t="str">
            <v/>
          </cell>
          <cell r="K9318" t="str">
            <v>Business Jet</v>
          </cell>
          <cell r="L9318" t="str">
            <v>Embraer</v>
          </cell>
          <cell r="M9318" t="str">
            <v>Legacy 450/Praetor 500</v>
          </cell>
        </row>
        <row r="9319">
          <cell r="A9319">
            <v>71</v>
          </cell>
          <cell r="B9319">
            <v>829</v>
          </cell>
          <cell r="C9319" t="str">
            <v>71#829</v>
          </cell>
          <cell r="D9319">
            <v>32414</v>
          </cell>
          <cell r="E9319">
            <v>1</v>
          </cell>
          <cell r="F9319" t="str">
            <v>C</v>
          </cell>
          <cell r="G9319" t="str">
            <v>C</v>
          </cell>
          <cell r="H9319" t="str">
            <v/>
          </cell>
          <cell r="I9319" t="str">
            <v/>
          </cell>
          <cell r="J9319" t="str">
            <v/>
          </cell>
          <cell r="K9319" t="str">
            <v>Business Jet</v>
          </cell>
          <cell r="L9319" t="str">
            <v>Pilatus</v>
          </cell>
          <cell r="M9319" t="str">
            <v>Pilatus PC-24</v>
          </cell>
        </row>
        <row r="9320">
          <cell r="A9320">
            <v>642</v>
          </cell>
          <cell r="B9320">
            <v>829</v>
          </cell>
          <cell r="C9320" t="str">
            <v>642#829</v>
          </cell>
          <cell r="D9320">
            <v>34035</v>
          </cell>
          <cell r="E9320">
            <v>1</v>
          </cell>
          <cell r="F9320" t="str">
            <v>D</v>
          </cell>
          <cell r="G9320" t="str">
            <v>D (105% C) [$32,414]</v>
          </cell>
          <cell r="H9320" t="str">
            <v/>
          </cell>
          <cell r="I9320" t="str">
            <v/>
          </cell>
          <cell r="J9320" t="str">
            <v/>
          </cell>
          <cell r="K9320" t="str">
            <v>Business Jet</v>
          </cell>
          <cell r="L9320" t="str">
            <v>Gulfstream</v>
          </cell>
          <cell r="M9320" t="str">
            <v>Gulfstream G285X</v>
          </cell>
        </row>
        <row r="9321">
          <cell r="A9321">
            <v>35</v>
          </cell>
          <cell r="B9321">
            <v>829</v>
          </cell>
          <cell r="C9321" t="str">
            <v>35#829</v>
          </cell>
          <cell r="D9321">
            <v>40517</v>
          </cell>
          <cell r="E9321">
            <v>1</v>
          </cell>
          <cell r="F9321" t="str">
            <v>E</v>
          </cell>
          <cell r="G9321" t="str">
            <v>E</v>
          </cell>
          <cell r="H9321" t="str">
            <v/>
          </cell>
          <cell r="I9321" t="str">
            <v/>
          </cell>
          <cell r="J9321" t="str">
            <v/>
          </cell>
          <cell r="K9321" t="str">
            <v>Business Jet</v>
          </cell>
          <cell r="L9321" t="str">
            <v>Bombardier</v>
          </cell>
          <cell r="M9321" t="str">
            <v>Bombardier Challenger 600 series</v>
          </cell>
        </row>
        <row r="9322">
          <cell r="A9322">
            <v>635</v>
          </cell>
          <cell r="B9322">
            <v>829</v>
          </cell>
          <cell r="C9322" t="str">
            <v>635#829</v>
          </cell>
          <cell r="D9322">
            <v>40517</v>
          </cell>
          <cell r="E9322">
            <v>1</v>
          </cell>
          <cell r="F9322" t="str">
            <v>E</v>
          </cell>
          <cell r="G9322" t="str">
            <v>E</v>
          </cell>
          <cell r="H9322" t="str">
            <v/>
          </cell>
          <cell r="I9322" t="str">
            <v/>
          </cell>
          <cell r="J9322" t="str">
            <v/>
          </cell>
          <cell r="K9322" t="str">
            <v>Business Jet</v>
          </cell>
          <cell r="L9322" t="str">
            <v>Bombardier</v>
          </cell>
          <cell r="M9322" t="str">
            <v>Bombardier Challenger 6XX series</v>
          </cell>
        </row>
        <row r="9323">
          <cell r="A9323">
            <v>72</v>
          </cell>
          <cell r="B9323">
            <v>829</v>
          </cell>
          <cell r="C9323" t="str">
            <v>72#829</v>
          </cell>
          <cell r="D9323">
            <v>40517</v>
          </cell>
          <cell r="E9323">
            <v>1</v>
          </cell>
          <cell r="F9323" t="str">
            <v>E</v>
          </cell>
          <cell r="G9323" t="str">
            <v>E</v>
          </cell>
          <cell r="H9323" t="str">
            <v/>
          </cell>
          <cell r="I9323" t="str">
            <v/>
          </cell>
          <cell r="J9323" t="str">
            <v/>
          </cell>
          <cell r="K9323" t="str">
            <v>Business Jet</v>
          </cell>
          <cell r="L9323" t="str">
            <v>Bombardier</v>
          </cell>
          <cell r="M9323" t="str">
            <v>Bombardier Challenger 850</v>
          </cell>
        </row>
        <row r="9324">
          <cell r="A9324">
            <v>48</v>
          </cell>
          <cell r="B9324">
            <v>829</v>
          </cell>
          <cell r="C9324" t="str">
            <v>48#829</v>
          </cell>
          <cell r="D9324">
            <v>40517</v>
          </cell>
          <cell r="E9324">
            <v>1</v>
          </cell>
          <cell r="F9324" t="str">
            <v>E</v>
          </cell>
          <cell r="G9324" t="str">
            <v>E</v>
          </cell>
          <cell r="H9324" t="str">
            <v/>
          </cell>
          <cell r="I9324" t="str">
            <v/>
          </cell>
          <cell r="J9324" t="str">
            <v/>
          </cell>
          <cell r="K9324" t="str">
            <v>Business Jet</v>
          </cell>
          <cell r="L9324" t="str">
            <v>Cessna</v>
          </cell>
          <cell r="M9324" t="str">
            <v>Cessna Citation Hemisphere</v>
          </cell>
        </row>
        <row r="9325">
          <cell r="A9325">
            <v>47</v>
          </cell>
          <cell r="B9325">
            <v>829</v>
          </cell>
          <cell r="C9325" t="str">
            <v>47#829</v>
          </cell>
          <cell r="D9325">
            <v>40517</v>
          </cell>
          <cell r="E9325">
            <v>1</v>
          </cell>
          <cell r="F9325" t="str">
            <v>E</v>
          </cell>
          <cell r="G9325" t="str">
            <v>E</v>
          </cell>
          <cell r="H9325" t="str">
            <v/>
          </cell>
          <cell r="I9325" t="str">
            <v/>
          </cell>
          <cell r="J9325" t="str">
            <v/>
          </cell>
          <cell r="K9325" t="str">
            <v>Business Jet</v>
          </cell>
          <cell r="L9325" t="str">
            <v>Cessna</v>
          </cell>
          <cell r="M9325" t="str">
            <v>Cessna Citation Longitude</v>
          </cell>
        </row>
        <row r="9326">
          <cell r="A9326">
            <v>587</v>
          </cell>
          <cell r="B9326">
            <v>829</v>
          </cell>
          <cell r="C9326" t="str">
            <v>587#829</v>
          </cell>
          <cell r="D9326">
            <v>40517</v>
          </cell>
          <cell r="E9326">
            <v>1</v>
          </cell>
          <cell r="F9326" t="str">
            <v>E</v>
          </cell>
          <cell r="G9326" t="str">
            <v>E</v>
          </cell>
          <cell r="H9326" t="str">
            <v/>
          </cell>
          <cell r="I9326" t="str">
            <v/>
          </cell>
          <cell r="J9326" t="str">
            <v/>
          </cell>
          <cell r="K9326" t="str">
            <v>Business Jet</v>
          </cell>
          <cell r="L9326" t="str">
            <v>Dassault</v>
          </cell>
          <cell r="M9326" t="str">
            <v>Dassault Falcon 10X</v>
          </cell>
        </row>
        <row r="9327">
          <cell r="A9327">
            <v>51</v>
          </cell>
          <cell r="B9327">
            <v>829</v>
          </cell>
          <cell r="C9327" t="str">
            <v>51#829</v>
          </cell>
          <cell r="D9327">
            <v>40517</v>
          </cell>
          <cell r="E9327">
            <v>1</v>
          </cell>
          <cell r="F9327" t="str">
            <v>E</v>
          </cell>
          <cell r="G9327" t="str">
            <v>E</v>
          </cell>
          <cell r="H9327" t="str">
            <v/>
          </cell>
          <cell r="I9327" t="str">
            <v/>
          </cell>
          <cell r="J9327" t="str">
            <v/>
          </cell>
          <cell r="K9327" t="str">
            <v>Business Jet</v>
          </cell>
          <cell r="L9327" t="str">
            <v>Dassault</v>
          </cell>
          <cell r="M9327" t="str">
            <v>Dassault Falcon 6X</v>
          </cell>
        </row>
        <row r="9328">
          <cell r="A9328">
            <v>54</v>
          </cell>
          <cell r="B9328">
            <v>829</v>
          </cell>
          <cell r="C9328" t="str">
            <v>54#829</v>
          </cell>
          <cell r="D9328">
            <v>40517</v>
          </cell>
          <cell r="E9328">
            <v>1</v>
          </cell>
          <cell r="F9328" t="str">
            <v>E</v>
          </cell>
          <cell r="G9328" t="str">
            <v>E</v>
          </cell>
          <cell r="H9328" t="str">
            <v/>
          </cell>
          <cell r="I9328" t="str">
            <v/>
          </cell>
          <cell r="J9328" t="str">
            <v/>
          </cell>
          <cell r="K9328" t="str">
            <v>Business Jet</v>
          </cell>
          <cell r="L9328" t="str">
            <v>Dassault</v>
          </cell>
          <cell r="M9328" t="str">
            <v>Dassault Falcon 7X/8X</v>
          </cell>
        </row>
        <row r="9329">
          <cell r="A9329">
            <v>50</v>
          </cell>
          <cell r="B9329">
            <v>829</v>
          </cell>
          <cell r="C9329" t="str">
            <v>50#829</v>
          </cell>
          <cell r="D9329">
            <v>40517</v>
          </cell>
          <cell r="E9329">
            <v>1</v>
          </cell>
          <cell r="F9329" t="str">
            <v>E</v>
          </cell>
          <cell r="G9329" t="str">
            <v>E</v>
          </cell>
          <cell r="H9329" t="str">
            <v/>
          </cell>
          <cell r="I9329" t="str">
            <v/>
          </cell>
          <cell r="J9329" t="str">
            <v/>
          </cell>
          <cell r="K9329" t="str">
            <v>Business Jet</v>
          </cell>
          <cell r="L9329" t="str">
            <v>Dassault</v>
          </cell>
          <cell r="M9329" t="str">
            <v>Dassault Falcon 900</v>
          </cell>
        </row>
        <row r="9330">
          <cell r="A9330">
            <v>59</v>
          </cell>
          <cell r="B9330">
            <v>829</v>
          </cell>
          <cell r="C9330" t="str">
            <v>59#829</v>
          </cell>
          <cell r="D9330">
            <v>40517</v>
          </cell>
          <cell r="E9330">
            <v>1</v>
          </cell>
          <cell r="F9330" t="str">
            <v>E</v>
          </cell>
          <cell r="G9330" t="str">
            <v>E</v>
          </cell>
          <cell r="H9330" t="str">
            <v/>
          </cell>
          <cell r="I9330" t="str">
            <v/>
          </cell>
          <cell r="J9330" t="str">
            <v/>
          </cell>
          <cell r="K9330" t="str">
            <v>Business Jet</v>
          </cell>
          <cell r="L9330" t="str">
            <v>Gulfstream</v>
          </cell>
          <cell r="M9330" t="str">
            <v>Gulfstream G450</v>
          </cell>
        </row>
        <row r="9331">
          <cell r="A9331">
            <v>61</v>
          </cell>
          <cell r="B9331">
            <v>829</v>
          </cell>
          <cell r="C9331" t="str">
            <v>61#829</v>
          </cell>
          <cell r="D9331">
            <v>40517</v>
          </cell>
          <cell r="E9331">
            <v>1</v>
          </cell>
          <cell r="F9331" t="str">
            <v>E</v>
          </cell>
          <cell r="G9331" t="str">
            <v>E</v>
          </cell>
          <cell r="H9331" t="str">
            <v/>
          </cell>
          <cell r="I9331" t="str">
            <v/>
          </cell>
          <cell r="J9331" t="str">
            <v/>
          </cell>
          <cell r="K9331" t="str">
            <v>Business Jet</v>
          </cell>
          <cell r="L9331" t="str">
            <v>Gulfstream</v>
          </cell>
          <cell r="M9331" t="str">
            <v>Gulfstream G500</v>
          </cell>
        </row>
        <row r="9332">
          <cell r="A9332">
            <v>62</v>
          </cell>
          <cell r="B9332">
            <v>829</v>
          </cell>
          <cell r="C9332" t="str">
            <v>62#829</v>
          </cell>
          <cell r="D9332">
            <v>40517</v>
          </cell>
          <cell r="E9332">
            <v>1</v>
          </cell>
          <cell r="F9332" t="str">
            <v>E</v>
          </cell>
          <cell r="G9332" t="str">
            <v>E</v>
          </cell>
          <cell r="H9332" t="str">
            <v/>
          </cell>
          <cell r="I9332" t="str">
            <v/>
          </cell>
          <cell r="J9332" t="str">
            <v/>
          </cell>
          <cell r="K9332" t="str">
            <v>Business Jet</v>
          </cell>
          <cell r="L9332" t="str">
            <v>Gulfstream</v>
          </cell>
          <cell r="M9332" t="str">
            <v xml:space="preserve">Gulfstream G600 </v>
          </cell>
        </row>
        <row r="9333">
          <cell r="A9333">
            <v>60</v>
          </cell>
          <cell r="B9333">
            <v>829</v>
          </cell>
          <cell r="C9333" t="str">
            <v>60#829</v>
          </cell>
          <cell r="D9333">
            <v>40517</v>
          </cell>
          <cell r="E9333">
            <v>1</v>
          </cell>
          <cell r="F9333" t="str">
            <v>E</v>
          </cell>
          <cell r="G9333" t="str">
            <v>E</v>
          </cell>
          <cell r="H9333" t="str">
            <v/>
          </cell>
          <cell r="I9333" t="str">
            <v/>
          </cell>
          <cell r="J9333" t="str">
            <v/>
          </cell>
          <cell r="K9333" t="str">
            <v>Business Jet</v>
          </cell>
          <cell r="L9333" t="str">
            <v>Gulfstream</v>
          </cell>
          <cell r="M9333" t="str">
            <v>Gulfstream G550</v>
          </cell>
        </row>
        <row r="9334">
          <cell r="A9334">
            <v>63</v>
          </cell>
          <cell r="B9334">
            <v>829</v>
          </cell>
          <cell r="C9334" t="str">
            <v>63#829</v>
          </cell>
          <cell r="D9334">
            <v>40517</v>
          </cell>
          <cell r="E9334">
            <v>1</v>
          </cell>
          <cell r="F9334" t="str">
            <v>E</v>
          </cell>
          <cell r="G9334" t="str">
            <v>E</v>
          </cell>
          <cell r="H9334" t="str">
            <v/>
          </cell>
          <cell r="I9334" t="str">
            <v/>
          </cell>
          <cell r="J9334" t="str">
            <v/>
          </cell>
          <cell r="K9334" t="str">
            <v>Business Jet</v>
          </cell>
          <cell r="L9334" t="str">
            <v>Gulfstream</v>
          </cell>
          <cell r="M9334" t="str">
            <v>Gulfstream G650</v>
          </cell>
        </row>
        <row r="9335">
          <cell r="A9335">
            <v>598</v>
          </cell>
          <cell r="B9335">
            <v>829</v>
          </cell>
          <cell r="C9335" t="str">
            <v>598#829</v>
          </cell>
          <cell r="D9335">
            <v>40517</v>
          </cell>
          <cell r="E9335">
            <v>1</v>
          </cell>
          <cell r="F9335" t="str">
            <v>E</v>
          </cell>
          <cell r="G9335" t="str">
            <v>E</v>
          </cell>
          <cell r="H9335" t="str">
            <v/>
          </cell>
          <cell r="I9335" t="str">
            <v/>
          </cell>
          <cell r="J9335" t="str">
            <v/>
          </cell>
          <cell r="K9335" t="str">
            <v>Business Jet</v>
          </cell>
          <cell r="L9335" t="str">
            <v>Gulfstream</v>
          </cell>
          <cell r="M9335" t="str">
            <v>Gulfstream G700</v>
          </cell>
        </row>
        <row r="9336">
          <cell r="A9336">
            <v>38</v>
          </cell>
          <cell r="B9336">
            <v>829</v>
          </cell>
          <cell r="C9336" t="str">
            <v>38#829</v>
          </cell>
          <cell r="D9336">
            <v>40517</v>
          </cell>
          <cell r="E9336">
            <v>1</v>
          </cell>
          <cell r="F9336" t="str">
            <v>E</v>
          </cell>
          <cell r="G9336" t="str">
            <v>E</v>
          </cell>
          <cell r="H9336" t="str">
            <v/>
          </cell>
          <cell r="I9336" t="str">
            <v/>
          </cell>
          <cell r="J9336" t="str">
            <v/>
          </cell>
          <cell r="K9336" t="str">
            <v>Business Jet</v>
          </cell>
          <cell r="L9336" t="str">
            <v>Bombardier</v>
          </cell>
          <cell r="M9336" t="str">
            <v>Bombardier Global 7500/8000</v>
          </cell>
        </row>
        <row r="9337">
          <cell r="A9337">
            <v>36</v>
          </cell>
          <cell r="B9337">
            <v>829</v>
          </cell>
          <cell r="C9337" t="str">
            <v>36#829</v>
          </cell>
          <cell r="D9337">
            <v>40517</v>
          </cell>
          <cell r="E9337">
            <v>1</v>
          </cell>
          <cell r="F9337" t="str">
            <v>E</v>
          </cell>
          <cell r="G9337" t="str">
            <v>E</v>
          </cell>
          <cell r="H9337">
            <v>50000</v>
          </cell>
          <cell r="I9337">
            <v>-0.18966</v>
          </cell>
          <cell r="J9337" t="str">
            <v/>
          </cell>
          <cell r="K9337" t="str">
            <v>Business Jet</v>
          </cell>
          <cell r="L9337" t="str">
            <v>Bombardier</v>
          </cell>
          <cell r="M9337" t="str">
            <v>Bombardier Global 5000</v>
          </cell>
        </row>
        <row r="9338">
          <cell r="A9338">
            <v>576</v>
          </cell>
          <cell r="B9338">
            <v>829</v>
          </cell>
          <cell r="C9338" t="str">
            <v>576#829</v>
          </cell>
          <cell r="D9338">
            <v>40517</v>
          </cell>
          <cell r="E9338">
            <v>1</v>
          </cell>
          <cell r="F9338" t="str">
            <v>E</v>
          </cell>
          <cell r="G9338" t="str">
            <v>E</v>
          </cell>
          <cell r="H9338" t="str">
            <v/>
          </cell>
          <cell r="I9338" t="str">
            <v/>
          </cell>
          <cell r="J9338" t="str">
            <v/>
          </cell>
          <cell r="K9338" t="str">
            <v>Business Jet</v>
          </cell>
          <cell r="L9338" t="str">
            <v>Bombardier</v>
          </cell>
          <cell r="M9338" t="str">
            <v>Bombardier Global 5500</v>
          </cell>
        </row>
        <row r="9339">
          <cell r="A9339">
            <v>37</v>
          </cell>
          <cell r="B9339">
            <v>829</v>
          </cell>
          <cell r="C9339" t="str">
            <v>37#829</v>
          </cell>
          <cell r="D9339">
            <v>40517</v>
          </cell>
          <cell r="E9339">
            <v>1</v>
          </cell>
          <cell r="F9339" t="str">
            <v>E</v>
          </cell>
          <cell r="G9339" t="str">
            <v>E</v>
          </cell>
          <cell r="H9339" t="str">
            <v/>
          </cell>
          <cell r="I9339" t="str">
            <v/>
          </cell>
          <cell r="J9339" t="str">
            <v/>
          </cell>
          <cell r="K9339" t="str">
            <v>Business Jet</v>
          </cell>
          <cell r="L9339" t="str">
            <v>Bombardier</v>
          </cell>
          <cell r="M9339" t="str">
            <v>Bombardier Global 6000</v>
          </cell>
        </row>
        <row r="9340">
          <cell r="A9340">
            <v>577</v>
          </cell>
          <cell r="B9340">
            <v>829</v>
          </cell>
          <cell r="C9340" t="str">
            <v>577#829</v>
          </cell>
          <cell r="D9340">
            <v>40517</v>
          </cell>
          <cell r="E9340">
            <v>1</v>
          </cell>
          <cell r="F9340" t="str">
            <v>E</v>
          </cell>
          <cell r="G9340" t="str">
            <v>E</v>
          </cell>
          <cell r="H9340" t="str">
            <v/>
          </cell>
          <cell r="I9340" t="str">
            <v/>
          </cell>
          <cell r="J9340" t="str">
            <v/>
          </cell>
          <cell r="K9340" t="str">
            <v>Business Jet</v>
          </cell>
          <cell r="L9340" t="str">
            <v>Bombardier</v>
          </cell>
          <cell r="M9340" t="str">
            <v>Bombardier Global 6500</v>
          </cell>
        </row>
        <row r="9341">
          <cell r="A9341">
            <v>74</v>
          </cell>
          <cell r="B9341">
            <v>829</v>
          </cell>
          <cell r="C9341" t="str">
            <v>74#829</v>
          </cell>
          <cell r="D9341">
            <v>40517</v>
          </cell>
          <cell r="E9341">
            <v>1</v>
          </cell>
          <cell r="F9341" t="str">
            <v>E</v>
          </cell>
          <cell r="G9341" t="str">
            <v>E</v>
          </cell>
          <cell r="H9341" t="str">
            <v/>
          </cell>
          <cell r="I9341" t="str">
            <v/>
          </cell>
          <cell r="J9341" t="str">
            <v/>
          </cell>
          <cell r="K9341" t="str">
            <v>Business Jet</v>
          </cell>
          <cell r="L9341" t="str">
            <v>Embraer</v>
          </cell>
          <cell r="M9341" t="str">
            <v>Embraer Legacy 600/650</v>
          </cell>
        </row>
        <row r="9342">
          <cell r="A9342">
            <v>652</v>
          </cell>
          <cell r="B9342">
            <v>829</v>
          </cell>
          <cell r="C9342" t="str">
            <v>652#829</v>
          </cell>
          <cell r="D9342">
            <v>40517</v>
          </cell>
          <cell r="E9342">
            <v>1</v>
          </cell>
          <cell r="F9342" t="str">
            <v>E</v>
          </cell>
          <cell r="G9342" t="str">
            <v>E</v>
          </cell>
          <cell r="H9342" t="str">
            <v/>
          </cell>
          <cell r="I9342" t="str">
            <v/>
          </cell>
          <cell r="J9342" t="str">
            <v/>
          </cell>
          <cell r="K9342" t="str">
            <v>Business Jet</v>
          </cell>
          <cell r="L9342" t="str">
            <v>Embraer</v>
          </cell>
          <cell r="M9342" t="str">
            <v>Embraer legacy 700</v>
          </cell>
        </row>
        <row r="9343">
          <cell r="A9343">
            <v>73</v>
          </cell>
          <cell r="B9343">
            <v>829</v>
          </cell>
          <cell r="C9343" t="str">
            <v>73#829</v>
          </cell>
          <cell r="D9343">
            <v>40517</v>
          </cell>
          <cell r="E9343">
            <v>1</v>
          </cell>
          <cell r="F9343" t="str">
            <v>E</v>
          </cell>
          <cell r="G9343" t="str">
            <v>E</v>
          </cell>
          <cell r="H9343" t="str">
            <v/>
          </cell>
          <cell r="I9343" t="str">
            <v/>
          </cell>
          <cell r="J9343" t="str">
            <v/>
          </cell>
          <cell r="K9343" t="str">
            <v>Business Jet</v>
          </cell>
          <cell r="L9343" t="str">
            <v>Embraer</v>
          </cell>
          <cell r="M9343" t="str">
            <v>Embraer Lineage 1000</v>
          </cell>
        </row>
        <row r="9344">
          <cell r="A9344">
            <v>651</v>
          </cell>
          <cell r="B9344">
            <v>829</v>
          </cell>
          <cell r="C9344" t="str">
            <v>651#829</v>
          </cell>
          <cell r="D9344">
            <v>42543</v>
          </cell>
          <cell r="E9344">
            <v>1</v>
          </cell>
          <cell r="F9344" t="str">
            <v>F</v>
          </cell>
          <cell r="G9344" t="str">
            <v>F (105% E) [$40,517]</v>
          </cell>
          <cell r="H9344" t="str">
            <v/>
          </cell>
          <cell r="I9344" t="str">
            <v/>
          </cell>
          <cell r="J9344" t="str">
            <v/>
          </cell>
          <cell r="K9344" t="str">
            <v>Business Jet</v>
          </cell>
          <cell r="L9344" t="str">
            <v>Gulfstream</v>
          </cell>
          <cell r="M9344" t="str">
            <v>Gulfstream G400</v>
          </cell>
        </row>
        <row r="9345">
          <cell r="A9345">
            <v>670</v>
          </cell>
          <cell r="B9345">
            <v>829</v>
          </cell>
          <cell r="C9345" t="str">
            <v>670#829</v>
          </cell>
          <cell r="D9345">
            <v>42543</v>
          </cell>
          <cell r="E9345">
            <v>1</v>
          </cell>
          <cell r="F9345" t="str">
            <v>F</v>
          </cell>
          <cell r="G9345" t="str">
            <v>F (105% E) [$40,517]</v>
          </cell>
          <cell r="H9345" t="str">
            <v/>
          </cell>
          <cell r="I9345" t="str">
            <v/>
          </cell>
          <cell r="J9345" t="str">
            <v/>
          </cell>
          <cell r="K9345" t="str">
            <v>Business Jet</v>
          </cell>
          <cell r="L9345" t="str">
            <v>Gulfstream</v>
          </cell>
          <cell r="M9345" t="str">
            <v>Gulfstream G800</v>
          </cell>
        </row>
        <row r="9346">
          <cell r="A9346">
            <v>129</v>
          </cell>
          <cell r="B9346">
            <v>829</v>
          </cell>
          <cell r="C9346" t="str">
            <v>129#829</v>
          </cell>
          <cell r="D9346">
            <v>98253</v>
          </cell>
          <cell r="E9346">
            <v>1</v>
          </cell>
          <cell r="F9346" t="str">
            <v>G</v>
          </cell>
          <cell r="G9346" t="str">
            <v>G</v>
          </cell>
          <cell r="H9346" t="str">
            <v/>
          </cell>
          <cell r="I9346" t="str">
            <v/>
          </cell>
          <cell r="J9346" t="str">
            <v/>
          </cell>
          <cell r="K9346" t="str">
            <v>Helicopter</v>
          </cell>
          <cell r="L9346" t="str">
            <v>Sikorsky</v>
          </cell>
          <cell r="M9346" t="str">
            <v>Sikorsky SH-60 Seahawk - MH-60R</v>
          </cell>
        </row>
        <row r="9347">
          <cell r="A9347">
            <v>130</v>
          </cell>
          <cell r="B9347">
            <v>829</v>
          </cell>
          <cell r="C9347" t="str">
            <v>130#829</v>
          </cell>
          <cell r="D9347">
            <v>98253</v>
          </cell>
          <cell r="E9347">
            <v>1</v>
          </cell>
          <cell r="F9347" t="str">
            <v>G</v>
          </cell>
          <cell r="G9347" t="str">
            <v>G</v>
          </cell>
          <cell r="H9347" t="str">
            <v/>
          </cell>
          <cell r="I9347" t="str">
            <v/>
          </cell>
          <cell r="J9347" t="str">
            <v/>
          </cell>
          <cell r="K9347" t="str">
            <v>Helicopter</v>
          </cell>
          <cell r="L9347" t="str">
            <v>Sikorsky</v>
          </cell>
          <cell r="M9347" t="str">
            <v>Sikorsky SH-60 Seahawk - MH-60S</v>
          </cell>
        </row>
        <row r="9348">
          <cell r="A9348">
            <v>128</v>
          </cell>
          <cell r="B9348">
            <v>829</v>
          </cell>
          <cell r="C9348" t="str">
            <v>128#829</v>
          </cell>
          <cell r="D9348">
            <v>98253</v>
          </cell>
          <cell r="E9348">
            <v>1</v>
          </cell>
          <cell r="F9348" t="str">
            <v>G</v>
          </cell>
          <cell r="G9348" t="str">
            <v>G</v>
          </cell>
          <cell r="H9348" t="str">
            <v/>
          </cell>
          <cell r="I9348" t="str">
            <v/>
          </cell>
          <cell r="J9348" t="str">
            <v/>
          </cell>
          <cell r="K9348" t="str">
            <v>Helicopter</v>
          </cell>
          <cell r="L9348" t="str">
            <v>Sikorsky</v>
          </cell>
          <cell r="M9348" t="str">
            <v>Sikorsky SH-60 Seahawk - SH-60B Seahawk</v>
          </cell>
        </row>
        <row r="9349">
          <cell r="A9349">
            <v>127</v>
          </cell>
          <cell r="B9349">
            <v>829</v>
          </cell>
          <cell r="C9349" t="str">
            <v>127#829</v>
          </cell>
          <cell r="D9349">
            <v>98253</v>
          </cell>
          <cell r="E9349">
            <v>1</v>
          </cell>
          <cell r="F9349" t="str">
            <v>G</v>
          </cell>
          <cell r="G9349" t="str">
            <v>G</v>
          </cell>
          <cell r="H9349" t="str">
            <v/>
          </cell>
          <cell r="I9349" t="str">
            <v/>
          </cell>
          <cell r="J9349" t="str">
            <v/>
          </cell>
          <cell r="K9349" t="str">
            <v>Helicopter</v>
          </cell>
          <cell r="L9349" t="str">
            <v>Sikorsky</v>
          </cell>
          <cell r="M9349" t="str">
            <v>Sikorsky CH-53K King Stallion</v>
          </cell>
        </row>
        <row r="9350">
          <cell r="A9350">
            <v>138</v>
          </cell>
          <cell r="B9350">
            <v>829</v>
          </cell>
          <cell r="C9350" t="str">
            <v>138#829</v>
          </cell>
          <cell r="D9350">
            <v>98253</v>
          </cell>
          <cell r="E9350">
            <v>1</v>
          </cell>
          <cell r="F9350" t="str">
            <v>G</v>
          </cell>
          <cell r="G9350" t="str">
            <v>G</v>
          </cell>
          <cell r="H9350" t="str">
            <v/>
          </cell>
          <cell r="I9350" t="str">
            <v/>
          </cell>
          <cell r="J9350" t="str">
            <v/>
          </cell>
          <cell r="K9350" t="str">
            <v>Helicopter</v>
          </cell>
          <cell r="L9350" t="str">
            <v>TAI</v>
          </cell>
          <cell r="M9350" t="str">
            <v>TAI T625</v>
          </cell>
        </row>
        <row r="9351">
          <cell r="A9351">
            <v>95</v>
          </cell>
          <cell r="B9351">
            <v>829</v>
          </cell>
          <cell r="C9351" t="str">
            <v>95#829</v>
          </cell>
          <cell r="D9351">
            <v>98253</v>
          </cell>
          <cell r="E9351">
            <v>1</v>
          </cell>
          <cell r="F9351" t="str">
            <v>G</v>
          </cell>
          <cell r="G9351" t="str">
            <v>G</v>
          </cell>
          <cell r="H9351" t="str">
            <v/>
          </cell>
          <cell r="I9351" t="str">
            <v/>
          </cell>
          <cell r="J9351" t="str">
            <v/>
          </cell>
          <cell r="K9351" t="str">
            <v>Helicopter</v>
          </cell>
          <cell r="L9351" t="str">
            <v>Bell</v>
          </cell>
          <cell r="M9351" t="str">
            <v>Bell UH-1Y Venom</v>
          </cell>
        </row>
        <row r="9352">
          <cell r="A9352">
            <v>131</v>
          </cell>
          <cell r="B9352">
            <v>829</v>
          </cell>
          <cell r="C9352" t="str">
            <v>131#829</v>
          </cell>
          <cell r="D9352">
            <v>98253</v>
          </cell>
          <cell r="E9352">
            <v>1</v>
          </cell>
          <cell r="F9352" t="str">
            <v>G</v>
          </cell>
          <cell r="G9352" t="str">
            <v>G</v>
          </cell>
          <cell r="H9352" t="str">
            <v/>
          </cell>
          <cell r="I9352" t="str">
            <v/>
          </cell>
          <cell r="J9352" t="str">
            <v/>
          </cell>
          <cell r="K9352" t="str">
            <v>Helicopter</v>
          </cell>
          <cell r="L9352" t="str">
            <v>Sikorsky</v>
          </cell>
          <cell r="M9352" t="str">
            <v>Sikorsky UH-60 Black Hawk</v>
          </cell>
        </row>
        <row r="9353">
          <cell r="A9353">
            <v>645</v>
          </cell>
          <cell r="B9353">
            <v>829</v>
          </cell>
          <cell r="C9353" t="str">
            <v>645#829</v>
          </cell>
          <cell r="D9353">
            <v>98253</v>
          </cell>
          <cell r="E9353">
            <v>1</v>
          </cell>
          <cell r="F9353" t="str">
            <v>G</v>
          </cell>
          <cell r="G9353" t="str">
            <v>G</v>
          </cell>
          <cell r="H9353" t="str">
            <v/>
          </cell>
          <cell r="I9353" t="str">
            <v/>
          </cell>
          <cell r="J9353" t="str">
            <v/>
          </cell>
          <cell r="K9353" t="str">
            <v>Helicopter</v>
          </cell>
          <cell r="L9353" t="str">
            <v>Airbus</v>
          </cell>
          <cell r="M9353" t="str">
            <v>Airbus X6</v>
          </cell>
        </row>
        <row r="9354">
          <cell r="A9354">
            <v>99</v>
          </cell>
          <cell r="B9354">
            <v>829</v>
          </cell>
          <cell r="C9354" t="str">
            <v>99#829</v>
          </cell>
          <cell r="D9354">
            <v>98253</v>
          </cell>
          <cell r="E9354">
            <v>1</v>
          </cell>
          <cell r="F9354" t="str">
            <v>G</v>
          </cell>
          <cell r="G9354" t="str">
            <v>G</v>
          </cell>
          <cell r="H9354" t="str">
            <v/>
          </cell>
          <cell r="I9354" t="str">
            <v/>
          </cell>
          <cell r="J9354" t="str">
            <v/>
          </cell>
          <cell r="K9354" t="str">
            <v>Helicopter</v>
          </cell>
          <cell r="L9354" t="str">
            <v>Boeing</v>
          </cell>
          <cell r="M9354" t="str">
            <v>Boeing AH-64 Apache (reman)</v>
          </cell>
        </row>
        <row r="9355">
          <cell r="A9355">
            <v>648</v>
          </cell>
          <cell r="B9355">
            <v>829</v>
          </cell>
          <cell r="C9355" t="str">
            <v>648#829</v>
          </cell>
          <cell r="D9355">
            <v>98253</v>
          </cell>
          <cell r="E9355">
            <v>1</v>
          </cell>
          <cell r="F9355" t="str">
            <v>G</v>
          </cell>
          <cell r="G9355" t="str">
            <v>G</v>
          </cell>
          <cell r="H9355" t="str">
            <v/>
          </cell>
          <cell r="I9355" t="str">
            <v/>
          </cell>
          <cell r="J9355" t="str">
            <v/>
          </cell>
          <cell r="K9355" t="str">
            <v>Helicopter</v>
          </cell>
          <cell r="L9355" t="str">
            <v>Leonardo</v>
          </cell>
          <cell r="M9355" t="str">
            <v>Leonardo AW 249</v>
          </cell>
        </row>
        <row r="9356">
          <cell r="A9356">
            <v>132</v>
          </cell>
          <cell r="B9356">
            <v>829</v>
          </cell>
          <cell r="C9356" t="str">
            <v>132#829</v>
          </cell>
          <cell r="D9356">
            <v>98253</v>
          </cell>
          <cell r="E9356">
            <v>1</v>
          </cell>
          <cell r="F9356" t="str">
            <v>G</v>
          </cell>
          <cell r="G9356" t="str">
            <v>G</v>
          </cell>
          <cell r="H9356" t="str">
            <v/>
          </cell>
          <cell r="I9356" t="str">
            <v/>
          </cell>
          <cell r="J9356" t="str">
            <v/>
          </cell>
          <cell r="K9356" t="str">
            <v>Helicopter</v>
          </cell>
          <cell r="L9356" t="str">
            <v>Bell</v>
          </cell>
          <cell r="M9356" t="str">
            <v xml:space="preserve">Bell V-280 Valor </v>
          </cell>
        </row>
        <row r="9357">
          <cell r="A9357">
            <v>85</v>
          </cell>
          <cell r="B9357">
            <v>829</v>
          </cell>
          <cell r="C9357" t="str">
            <v>85#829</v>
          </cell>
          <cell r="D9357">
            <v>98253</v>
          </cell>
          <cell r="E9357">
            <v>1</v>
          </cell>
          <cell r="F9357" t="str">
            <v>G</v>
          </cell>
          <cell r="G9357" t="str">
            <v>G</v>
          </cell>
          <cell r="H9357" t="str">
            <v/>
          </cell>
          <cell r="I9357" t="str">
            <v/>
          </cell>
          <cell r="J9357" t="str">
            <v/>
          </cell>
          <cell r="K9357" t="str">
            <v>Helicopter</v>
          </cell>
          <cell r="L9357" t="str">
            <v>TAI/Leonardo</v>
          </cell>
          <cell r="M9357" t="str">
            <v>TAI/Leonardo T129</v>
          </cell>
        </row>
        <row r="9358">
          <cell r="A9358">
            <v>104</v>
          </cell>
          <cell r="B9358">
            <v>829</v>
          </cell>
          <cell r="C9358" t="str">
            <v>104#829</v>
          </cell>
          <cell r="D9358">
            <v>98253</v>
          </cell>
          <cell r="E9358">
            <v>1</v>
          </cell>
          <cell r="F9358" t="str">
            <v>G</v>
          </cell>
          <cell r="G9358" t="str">
            <v>G</v>
          </cell>
          <cell r="H9358" t="str">
            <v/>
          </cell>
          <cell r="I9358" t="str">
            <v/>
          </cell>
          <cell r="J9358" t="str">
            <v/>
          </cell>
          <cell r="K9358" t="str">
            <v>Helicopter</v>
          </cell>
          <cell r="L9358" t="str">
            <v>Airbus</v>
          </cell>
          <cell r="M9358" t="str">
            <v>Airbus Tiger</v>
          </cell>
        </row>
        <row r="9359">
          <cell r="A9359">
            <v>97</v>
          </cell>
          <cell r="B9359">
            <v>829</v>
          </cell>
          <cell r="C9359" t="str">
            <v>97#829</v>
          </cell>
          <cell r="D9359">
            <v>98253</v>
          </cell>
          <cell r="E9359">
            <v>1</v>
          </cell>
          <cell r="F9359" t="str">
            <v>G</v>
          </cell>
          <cell r="G9359" t="str">
            <v>G</v>
          </cell>
          <cell r="H9359" t="str">
            <v/>
          </cell>
          <cell r="I9359" t="str">
            <v/>
          </cell>
          <cell r="J9359" t="str">
            <v/>
          </cell>
          <cell r="K9359" t="str">
            <v>Helicopter</v>
          </cell>
          <cell r="L9359" t="str">
            <v>Bell Boeing</v>
          </cell>
          <cell r="M9359" t="str">
            <v>Bell Boeing V-22 Osprey</v>
          </cell>
        </row>
        <row r="9360">
          <cell r="A9360">
            <v>639</v>
          </cell>
          <cell r="B9360">
            <v>829</v>
          </cell>
          <cell r="C9360" t="str">
            <v>639#829</v>
          </cell>
          <cell r="D9360">
            <v>98253</v>
          </cell>
          <cell r="E9360">
            <v>1</v>
          </cell>
          <cell r="F9360" t="str">
            <v>G</v>
          </cell>
          <cell r="G9360" t="str">
            <v>G</v>
          </cell>
          <cell r="H9360" t="str">
            <v/>
          </cell>
          <cell r="I9360" t="str">
            <v/>
          </cell>
          <cell r="J9360" t="str">
            <v/>
          </cell>
          <cell r="K9360" t="str">
            <v>Helicopter</v>
          </cell>
          <cell r="L9360" t="str">
            <v>Westland</v>
          </cell>
          <cell r="M9360" t="str">
            <v>Westland WAH-64</v>
          </cell>
        </row>
        <row r="9361">
          <cell r="A9361">
            <v>117</v>
          </cell>
          <cell r="B9361">
            <v>829</v>
          </cell>
          <cell r="C9361" t="str">
            <v>117#829</v>
          </cell>
          <cell r="D9361">
            <v>98253</v>
          </cell>
          <cell r="E9361">
            <v>1</v>
          </cell>
          <cell r="F9361" t="str">
            <v>G</v>
          </cell>
          <cell r="G9361" t="str">
            <v>G</v>
          </cell>
          <cell r="H9361" t="str">
            <v/>
          </cell>
          <cell r="I9361" t="str">
            <v/>
          </cell>
          <cell r="J9361" t="str">
            <v/>
          </cell>
          <cell r="K9361" t="str">
            <v>Helicopter</v>
          </cell>
          <cell r="L9361" t="str">
            <v>Airbus</v>
          </cell>
          <cell r="M9361" t="str">
            <v>Airbus UH-72 Lakota</v>
          </cell>
        </row>
        <row r="9362">
          <cell r="A9362">
            <v>100</v>
          </cell>
          <cell r="B9362">
            <v>829</v>
          </cell>
          <cell r="C9362" t="str">
            <v>100#829</v>
          </cell>
          <cell r="D9362">
            <v>98253</v>
          </cell>
          <cell r="E9362">
            <v>1</v>
          </cell>
          <cell r="F9362" t="str">
            <v>G</v>
          </cell>
          <cell r="G9362" t="str">
            <v>G</v>
          </cell>
          <cell r="H9362" t="str">
            <v/>
          </cell>
          <cell r="I9362" t="str">
            <v/>
          </cell>
          <cell r="J9362" t="str">
            <v/>
          </cell>
          <cell r="K9362" t="str">
            <v>Helicopter</v>
          </cell>
          <cell r="L9362" t="str">
            <v>Boeing</v>
          </cell>
          <cell r="M9362" t="str">
            <v>Boeing CH-47 Chinook</v>
          </cell>
        </row>
        <row r="9363">
          <cell r="A9363">
            <v>101</v>
          </cell>
          <cell r="B9363">
            <v>829</v>
          </cell>
          <cell r="C9363" t="str">
            <v>101#829</v>
          </cell>
          <cell r="D9363">
            <v>98253</v>
          </cell>
          <cell r="E9363">
            <v>1</v>
          </cell>
          <cell r="F9363" t="str">
            <v>G</v>
          </cell>
          <cell r="G9363" t="str">
            <v>G</v>
          </cell>
          <cell r="H9363" t="str">
            <v/>
          </cell>
          <cell r="I9363" t="str">
            <v/>
          </cell>
          <cell r="J9363" t="str">
            <v/>
          </cell>
          <cell r="K9363" t="str">
            <v>Helicopter</v>
          </cell>
          <cell r="L9363" t="str">
            <v>Boeing</v>
          </cell>
          <cell r="M9363" t="str">
            <v>Boeing CH-47 Chinook (reman)</v>
          </cell>
        </row>
        <row r="9364">
          <cell r="A9364">
            <v>116</v>
          </cell>
          <cell r="B9364">
            <v>829</v>
          </cell>
          <cell r="C9364" t="str">
            <v>116#829</v>
          </cell>
          <cell r="D9364">
            <v>98253</v>
          </cell>
          <cell r="E9364">
            <v>1</v>
          </cell>
          <cell r="F9364" t="str">
            <v>G</v>
          </cell>
          <cell r="G9364" t="str">
            <v>G</v>
          </cell>
          <cell r="H9364" t="str">
            <v/>
          </cell>
          <cell r="I9364" t="str">
            <v/>
          </cell>
          <cell r="J9364" t="str">
            <v/>
          </cell>
          <cell r="K9364" t="str">
            <v>Helicopter</v>
          </cell>
          <cell r="L9364" t="str">
            <v>HAL</v>
          </cell>
          <cell r="M9364" t="str">
            <v>HAL Dhruv</v>
          </cell>
        </row>
        <row r="9365">
          <cell r="A9365">
            <v>488</v>
          </cell>
          <cell r="B9365">
            <v>829</v>
          </cell>
          <cell r="C9365" t="str">
            <v>488#829</v>
          </cell>
          <cell r="D9365">
            <v>98253</v>
          </cell>
          <cell r="E9365">
            <v>1</v>
          </cell>
          <cell r="F9365" t="str">
            <v>G</v>
          </cell>
          <cell r="G9365" t="str">
            <v>G</v>
          </cell>
          <cell r="H9365" t="str">
            <v/>
          </cell>
          <cell r="I9365" t="str">
            <v/>
          </cell>
          <cell r="J9365" t="str">
            <v/>
          </cell>
          <cell r="K9365" t="str">
            <v>Helicopter</v>
          </cell>
          <cell r="L9365" t="str">
            <v>HAL</v>
          </cell>
          <cell r="M9365" t="str">
            <v>HAL Dhruv</v>
          </cell>
        </row>
        <row r="9366">
          <cell r="A9366">
            <v>490</v>
          </cell>
          <cell r="B9366">
            <v>829</v>
          </cell>
          <cell r="C9366" t="str">
            <v>490#829</v>
          </cell>
          <cell r="D9366">
            <v>98253</v>
          </cell>
          <cell r="E9366">
            <v>1</v>
          </cell>
          <cell r="F9366" t="str">
            <v>G</v>
          </cell>
          <cell r="G9366" t="str">
            <v>G</v>
          </cell>
          <cell r="H9366" t="str">
            <v/>
          </cell>
          <cell r="I9366" t="str">
            <v/>
          </cell>
          <cell r="J9366" t="str">
            <v/>
          </cell>
          <cell r="K9366" t="str">
            <v>Helicopter</v>
          </cell>
          <cell r="L9366" t="str">
            <v>HAL</v>
          </cell>
          <cell r="M9366" t="str">
            <v>HAL Dhruv</v>
          </cell>
        </row>
        <row r="9367">
          <cell r="A9367">
            <v>137</v>
          </cell>
          <cell r="B9367">
            <v>829</v>
          </cell>
          <cell r="C9367" t="str">
            <v>137#829</v>
          </cell>
          <cell r="D9367">
            <v>98253</v>
          </cell>
          <cell r="E9367">
            <v>1</v>
          </cell>
          <cell r="F9367" t="str">
            <v>G</v>
          </cell>
          <cell r="G9367" t="str">
            <v>G</v>
          </cell>
          <cell r="H9367" t="str">
            <v/>
          </cell>
          <cell r="I9367" t="str">
            <v/>
          </cell>
          <cell r="J9367" t="str">
            <v/>
          </cell>
          <cell r="K9367" t="str">
            <v>Helicopter</v>
          </cell>
          <cell r="L9367" t="str">
            <v>HAL</v>
          </cell>
          <cell r="M9367" t="str">
            <v>HAL Light Utility Helicopter</v>
          </cell>
        </row>
        <row r="9368">
          <cell r="A9368">
            <v>136</v>
          </cell>
          <cell r="B9368">
            <v>829</v>
          </cell>
          <cell r="C9368" t="str">
            <v>136#829</v>
          </cell>
          <cell r="D9368">
            <v>98253</v>
          </cell>
          <cell r="E9368">
            <v>1</v>
          </cell>
          <cell r="F9368" t="str">
            <v>G</v>
          </cell>
          <cell r="G9368" t="str">
            <v>G</v>
          </cell>
          <cell r="H9368" t="str">
            <v/>
          </cell>
          <cell r="I9368" t="str">
            <v/>
          </cell>
          <cell r="J9368" t="str">
            <v/>
          </cell>
          <cell r="K9368" t="str">
            <v>Helicopter</v>
          </cell>
          <cell r="L9368" t="str">
            <v>HAL</v>
          </cell>
          <cell r="M9368" t="str">
            <v>HAL Medium Lift</v>
          </cell>
        </row>
        <row r="9369">
          <cell r="A9369">
            <v>114</v>
          </cell>
          <cell r="B9369">
            <v>829</v>
          </cell>
          <cell r="C9369" t="str">
            <v>114#829</v>
          </cell>
          <cell r="D9369">
            <v>98253</v>
          </cell>
          <cell r="E9369">
            <v>1</v>
          </cell>
          <cell r="F9369" t="str">
            <v>G</v>
          </cell>
          <cell r="G9369" t="str">
            <v>G</v>
          </cell>
          <cell r="H9369" t="str">
            <v/>
          </cell>
          <cell r="I9369" t="str">
            <v/>
          </cell>
          <cell r="J9369" t="str">
            <v/>
          </cell>
          <cell r="K9369" t="str">
            <v>Helicopter</v>
          </cell>
          <cell r="L9369" t="str">
            <v>KAI</v>
          </cell>
          <cell r="M9369" t="str">
            <v>KAI KUH-1 Surion</v>
          </cell>
        </row>
        <row r="9370">
          <cell r="A9370">
            <v>115</v>
          </cell>
          <cell r="B9370">
            <v>829</v>
          </cell>
          <cell r="C9370" t="str">
            <v>115#829</v>
          </cell>
          <cell r="D9370">
            <v>98253</v>
          </cell>
          <cell r="E9370">
            <v>1</v>
          </cell>
          <cell r="F9370" t="str">
            <v>G</v>
          </cell>
          <cell r="G9370" t="str">
            <v>G</v>
          </cell>
          <cell r="H9370" t="str">
            <v/>
          </cell>
          <cell r="I9370" t="str">
            <v/>
          </cell>
          <cell r="J9370" t="str">
            <v/>
          </cell>
          <cell r="K9370" t="str">
            <v>Helicopter</v>
          </cell>
          <cell r="L9370" t="str">
            <v>KAI</v>
          </cell>
          <cell r="M9370" t="str">
            <v>KAI LAH/LCH</v>
          </cell>
        </row>
        <row r="9371">
          <cell r="A9371">
            <v>118</v>
          </cell>
          <cell r="B9371">
            <v>829</v>
          </cell>
          <cell r="C9371" t="str">
            <v>118#829</v>
          </cell>
          <cell r="D9371">
            <v>98253</v>
          </cell>
          <cell r="E9371">
            <v>1</v>
          </cell>
          <cell r="F9371" t="str">
            <v>G</v>
          </cell>
          <cell r="G9371" t="str">
            <v>G</v>
          </cell>
          <cell r="H9371" t="str">
            <v/>
          </cell>
          <cell r="I9371" t="str">
            <v/>
          </cell>
          <cell r="J9371" t="str">
            <v/>
          </cell>
          <cell r="K9371" t="str">
            <v>Helicopter</v>
          </cell>
          <cell r="L9371" t="str">
            <v>Kawasaki</v>
          </cell>
          <cell r="M9371" t="str">
            <v>Kawasaki OH-1</v>
          </cell>
        </row>
        <row r="9372">
          <cell r="A9372">
            <v>103</v>
          </cell>
          <cell r="B9372">
            <v>829</v>
          </cell>
          <cell r="C9372" t="str">
            <v>103#829</v>
          </cell>
          <cell r="D9372">
            <v>98253</v>
          </cell>
          <cell r="E9372">
            <v>1</v>
          </cell>
          <cell r="F9372" t="str">
            <v>G</v>
          </cell>
          <cell r="G9372" t="str">
            <v>G</v>
          </cell>
          <cell r="H9372" t="str">
            <v/>
          </cell>
          <cell r="I9372" t="str">
            <v/>
          </cell>
          <cell r="J9372" t="str">
            <v/>
          </cell>
          <cell r="K9372" t="str">
            <v>Helicopter</v>
          </cell>
          <cell r="L9372" t="str">
            <v>Leonardo</v>
          </cell>
          <cell r="M9372" t="str">
            <v>Leonardo AW101</v>
          </cell>
        </row>
        <row r="9373">
          <cell r="A9373">
            <v>134</v>
          </cell>
          <cell r="B9373">
            <v>829</v>
          </cell>
          <cell r="C9373" t="str">
            <v>134#829</v>
          </cell>
          <cell r="D9373">
            <v>98253</v>
          </cell>
          <cell r="E9373">
            <v>1</v>
          </cell>
          <cell r="F9373" t="str">
            <v>G</v>
          </cell>
          <cell r="G9373" t="str">
            <v>G</v>
          </cell>
          <cell r="H9373" t="str">
            <v/>
          </cell>
          <cell r="I9373" t="str">
            <v/>
          </cell>
          <cell r="J9373" t="str">
            <v/>
          </cell>
          <cell r="K9373" t="str">
            <v>Helicopter</v>
          </cell>
          <cell r="L9373" t="str">
            <v>Leonardo</v>
          </cell>
          <cell r="M9373" t="str">
            <v>Leonardo AW159 Lynx</v>
          </cell>
        </row>
        <row r="9374">
          <cell r="A9374">
            <v>582</v>
          </cell>
          <cell r="B9374">
            <v>829</v>
          </cell>
          <cell r="C9374" t="str">
            <v>582#829</v>
          </cell>
          <cell r="D9374">
            <v>98253</v>
          </cell>
          <cell r="E9374">
            <v>1</v>
          </cell>
          <cell r="F9374" t="str">
            <v>G</v>
          </cell>
          <cell r="G9374" t="str">
            <v>G</v>
          </cell>
          <cell r="H9374" t="str">
            <v/>
          </cell>
          <cell r="I9374" t="str">
            <v/>
          </cell>
          <cell r="J9374" t="str">
            <v/>
          </cell>
          <cell r="K9374" t="str">
            <v>Helicopter</v>
          </cell>
          <cell r="L9374" t="str">
            <v>Boeing/Leonardo</v>
          </cell>
          <cell r="M9374" t="str">
            <v>Boeing/Leonardo MH139</v>
          </cell>
        </row>
        <row r="9375">
          <cell r="A9375">
            <v>122</v>
          </cell>
          <cell r="B9375">
            <v>829</v>
          </cell>
          <cell r="C9375" t="str">
            <v>122#829</v>
          </cell>
          <cell r="D9375">
            <v>98253</v>
          </cell>
          <cell r="E9375">
            <v>1</v>
          </cell>
          <cell r="F9375" t="str">
            <v>G</v>
          </cell>
          <cell r="G9375" t="str">
            <v>G</v>
          </cell>
          <cell r="H9375" t="str">
            <v/>
          </cell>
          <cell r="I9375" t="str">
            <v/>
          </cell>
          <cell r="J9375" t="str">
            <v/>
          </cell>
          <cell r="K9375" t="str">
            <v>Helicopter</v>
          </cell>
          <cell r="L9375" t="str">
            <v>NHIndustries</v>
          </cell>
          <cell r="M9375" t="str">
            <v>NHIndustries NATO Frigate Helicopter</v>
          </cell>
        </row>
        <row r="9376">
          <cell r="A9376">
            <v>638</v>
          </cell>
          <cell r="B9376">
            <v>829</v>
          </cell>
          <cell r="C9376" t="str">
            <v>638#829</v>
          </cell>
          <cell r="D9376">
            <v>98253</v>
          </cell>
          <cell r="E9376">
            <v>1</v>
          </cell>
          <cell r="F9376" t="str">
            <v>G</v>
          </cell>
          <cell r="G9376" t="str">
            <v>G</v>
          </cell>
          <cell r="H9376" t="str">
            <v/>
          </cell>
          <cell r="I9376" t="str">
            <v/>
          </cell>
          <cell r="J9376" t="str">
            <v/>
          </cell>
          <cell r="K9376" t="str">
            <v>Helicopter</v>
          </cell>
          <cell r="L9376" t="str">
            <v>NHIndustries</v>
          </cell>
          <cell r="M9376" t="str">
            <v>NHIndustries Tactical Transport Helicopter</v>
          </cell>
        </row>
        <row r="9377">
          <cell r="A9377">
            <v>123</v>
          </cell>
          <cell r="B9377">
            <v>829</v>
          </cell>
          <cell r="C9377" t="str">
            <v>123#829</v>
          </cell>
          <cell r="D9377">
            <v>98253</v>
          </cell>
          <cell r="E9377">
            <v>1</v>
          </cell>
          <cell r="F9377" t="str">
            <v>G</v>
          </cell>
          <cell r="G9377" t="str">
            <v>G</v>
          </cell>
          <cell r="H9377" t="str">
            <v/>
          </cell>
          <cell r="I9377" t="str">
            <v/>
          </cell>
          <cell r="J9377" t="str">
            <v/>
          </cell>
          <cell r="K9377" t="str">
            <v>Helicopter</v>
          </cell>
          <cell r="L9377" t="str">
            <v>NHIndustries</v>
          </cell>
          <cell r="M9377" t="str">
            <v>NHIndustries Tactical Transport Helicopter</v>
          </cell>
        </row>
        <row r="9378">
          <cell r="A9378">
            <v>182</v>
          </cell>
          <cell r="B9378">
            <v>829</v>
          </cell>
          <cell r="C9378" t="str">
            <v>182#829</v>
          </cell>
          <cell r="D9378">
            <v>98253</v>
          </cell>
          <cell r="E9378">
            <v>1</v>
          </cell>
          <cell r="F9378" t="str">
            <v>G</v>
          </cell>
          <cell r="G9378" t="str">
            <v>G</v>
          </cell>
          <cell r="H9378" t="str">
            <v/>
          </cell>
          <cell r="I9378" t="str">
            <v/>
          </cell>
          <cell r="J9378" t="str">
            <v/>
          </cell>
          <cell r="K9378" t="str">
            <v>Helicopter</v>
          </cell>
          <cell r="L9378" t="str">
            <v>Bell</v>
          </cell>
          <cell r="M9378" t="str">
            <v>Bell OH-58D Kiowa</v>
          </cell>
        </row>
        <row r="9379">
          <cell r="A9379">
            <v>92</v>
          </cell>
          <cell r="B9379">
            <v>829</v>
          </cell>
          <cell r="C9379" t="str">
            <v>92#829</v>
          </cell>
          <cell r="D9379">
            <v>98253</v>
          </cell>
          <cell r="E9379">
            <v>1</v>
          </cell>
          <cell r="F9379" t="str">
            <v>G</v>
          </cell>
          <cell r="G9379" t="str">
            <v>G</v>
          </cell>
          <cell r="H9379" t="str">
            <v/>
          </cell>
          <cell r="I9379" t="str">
            <v/>
          </cell>
          <cell r="J9379" t="str">
            <v/>
          </cell>
          <cell r="K9379" t="str">
            <v>Helicopter</v>
          </cell>
          <cell r="L9379" t="str">
            <v>Bell</v>
          </cell>
          <cell r="M9379" t="str">
            <v>Bell AH-1Z Viper</v>
          </cell>
        </row>
        <row r="9380">
          <cell r="A9380">
            <v>98</v>
          </cell>
          <cell r="B9380">
            <v>829</v>
          </cell>
          <cell r="C9380" t="str">
            <v>98#829</v>
          </cell>
          <cell r="D9380">
            <v>98253</v>
          </cell>
          <cell r="E9380">
            <v>1</v>
          </cell>
          <cell r="F9380" t="str">
            <v>G</v>
          </cell>
          <cell r="G9380" t="str">
            <v>G</v>
          </cell>
          <cell r="H9380" t="str">
            <v/>
          </cell>
          <cell r="I9380" t="str">
            <v/>
          </cell>
          <cell r="J9380" t="str">
            <v/>
          </cell>
          <cell r="K9380" t="str">
            <v>Helicopter</v>
          </cell>
          <cell r="L9380" t="str">
            <v>Boeing</v>
          </cell>
          <cell r="M9380" t="str">
            <v>Boeing AH-64 Apache</v>
          </cell>
        </row>
        <row r="9381">
          <cell r="A9381">
            <v>550</v>
          </cell>
          <cell r="B9381">
            <v>830</v>
          </cell>
          <cell r="C9381" t="str">
            <v>550#830</v>
          </cell>
          <cell r="D9381">
            <v>5597</v>
          </cell>
          <cell r="E9381">
            <v>3</v>
          </cell>
          <cell r="F9381" t="str">
            <v>A</v>
          </cell>
          <cell r="G9381" t="str">
            <v>A</v>
          </cell>
          <cell r="H9381" t="str">
            <v/>
          </cell>
          <cell r="I9381" t="str">
            <v/>
          </cell>
          <cell r="J9381" t="str">
            <v/>
          </cell>
          <cell r="K9381" t="str">
            <v>Business Jet</v>
          </cell>
          <cell r="L9381" t="str">
            <v>Cirrus</v>
          </cell>
          <cell r="M9381" t="str">
            <v>Cirrus Vision Jet SF50</v>
          </cell>
        </row>
        <row r="9382">
          <cell r="A9382">
            <v>41</v>
          </cell>
          <cell r="B9382">
            <v>830</v>
          </cell>
          <cell r="C9382" t="str">
            <v>41#830</v>
          </cell>
          <cell r="D9382">
            <v>5597</v>
          </cell>
          <cell r="E9382">
            <v>3</v>
          </cell>
          <cell r="F9382" t="str">
            <v>A</v>
          </cell>
          <cell r="G9382" t="str">
            <v>A</v>
          </cell>
          <cell r="H9382" t="str">
            <v/>
          </cell>
          <cell r="I9382" t="str">
            <v/>
          </cell>
          <cell r="J9382" t="str">
            <v/>
          </cell>
          <cell r="K9382" t="str">
            <v>Business Jet</v>
          </cell>
          <cell r="L9382" t="str">
            <v>Cessna</v>
          </cell>
          <cell r="M9382" t="str">
            <v>Cessna Citation M2</v>
          </cell>
        </row>
        <row r="9383">
          <cell r="A9383">
            <v>44</v>
          </cell>
          <cell r="B9383">
            <v>830</v>
          </cell>
          <cell r="C9383" t="str">
            <v>44#830</v>
          </cell>
          <cell r="D9383">
            <v>5597</v>
          </cell>
          <cell r="E9383">
            <v>3</v>
          </cell>
          <cell r="F9383" t="str">
            <v>A</v>
          </cell>
          <cell r="G9383" t="str">
            <v>A</v>
          </cell>
          <cell r="H9383" t="str">
            <v/>
          </cell>
          <cell r="I9383" t="str">
            <v/>
          </cell>
          <cell r="J9383" t="str">
            <v/>
          </cell>
          <cell r="K9383" t="str">
            <v>Business Jet</v>
          </cell>
          <cell r="L9383" t="str">
            <v>Cessna</v>
          </cell>
          <cell r="M9383" t="str">
            <v>Cessna Citation Mustang</v>
          </cell>
        </row>
        <row r="9384">
          <cell r="A9384">
            <v>70</v>
          </cell>
          <cell r="B9384">
            <v>830</v>
          </cell>
          <cell r="C9384" t="str">
            <v>70#830</v>
          </cell>
          <cell r="D9384">
            <v>5597</v>
          </cell>
          <cell r="E9384">
            <v>3</v>
          </cell>
          <cell r="F9384" t="str">
            <v>A</v>
          </cell>
          <cell r="G9384" t="str">
            <v>A</v>
          </cell>
          <cell r="H9384" t="str">
            <v/>
          </cell>
          <cell r="I9384" t="str">
            <v/>
          </cell>
          <cell r="J9384" t="str">
            <v/>
          </cell>
          <cell r="K9384" t="str">
            <v>Business Jet</v>
          </cell>
          <cell r="L9384" t="str">
            <v>Eclipse</v>
          </cell>
          <cell r="M9384" t="str">
            <v>Eclipse 550</v>
          </cell>
        </row>
        <row r="9385">
          <cell r="A9385">
            <v>590</v>
          </cell>
          <cell r="B9385">
            <v>830</v>
          </cell>
          <cell r="C9385" t="str">
            <v>590#830</v>
          </cell>
          <cell r="D9385">
            <v>5597</v>
          </cell>
          <cell r="E9385">
            <v>3</v>
          </cell>
          <cell r="F9385" t="str">
            <v>A</v>
          </cell>
          <cell r="G9385" t="str">
            <v>A</v>
          </cell>
          <cell r="H9385" t="str">
            <v/>
          </cell>
          <cell r="I9385" t="str">
            <v/>
          </cell>
          <cell r="J9385" t="str">
            <v/>
          </cell>
          <cell r="K9385" t="str">
            <v>Business Jet</v>
          </cell>
          <cell r="L9385" t="str">
            <v>Honda</v>
          </cell>
          <cell r="M9385" t="str">
            <v>Honda HA-2600 HondaJet</v>
          </cell>
        </row>
        <row r="9386">
          <cell r="A9386">
            <v>66</v>
          </cell>
          <cell r="B9386">
            <v>830</v>
          </cell>
          <cell r="C9386" t="str">
            <v>66#830</v>
          </cell>
          <cell r="D9386">
            <v>5597</v>
          </cell>
          <cell r="E9386">
            <v>3</v>
          </cell>
          <cell r="F9386" t="str">
            <v>A</v>
          </cell>
          <cell r="G9386" t="str">
            <v>A</v>
          </cell>
          <cell r="H9386" t="str">
            <v/>
          </cell>
          <cell r="I9386" t="str">
            <v/>
          </cell>
          <cell r="J9386" t="str">
            <v/>
          </cell>
          <cell r="K9386" t="str">
            <v>Business Jet</v>
          </cell>
          <cell r="L9386" t="str">
            <v>Honda</v>
          </cell>
          <cell r="M9386" t="str">
            <v>Honda HA-420 HondaJet</v>
          </cell>
        </row>
        <row r="9387">
          <cell r="A9387">
            <v>180</v>
          </cell>
          <cell r="B9387">
            <v>830</v>
          </cell>
          <cell r="C9387" t="str">
            <v>180#830</v>
          </cell>
          <cell r="D9387">
            <v>5597</v>
          </cell>
          <cell r="E9387">
            <v>3</v>
          </cell>
          <cell r="F9387" t="str">
            <v>A</v>
          </cell>
          <cell r="G9387" t="str">
            <v>A</v>
          </cell>
          <cell r="H9387" t="str">
            <v/>
          </cell>
          <cell r="I9387" t="str">
            <v/>
          </cell>
          <cell r="J9387" t="str">
            <v/>
          </cell>
          <cell r="K9387" t="str">
            <v>Business Jet</v>
          </cell>
          <cell r="L9387" t="str">
            <v>Nextant Aerospace</v>
          </cell>
          <cell r="M9387" t="str">
            <v>Nextant Aerospace - Nextant 400XT Aircraft</v>
          </cell>
        </row>
        <row r="9388">
          <cell r="A9388">
            <v>55</v>
          </cell>
          <cell r="B9388">
            <v>830</v>
          </cell>
          <cell r="C9388" t="str">
            <v>55#830</v>
          </cell>
          <cell r="D9388">
            <v>5597</v>
          </cell>
          <cell r="E9388">
            <v>3</v>
          </cell>
          <cell r="F9388" t="str">
            <v>A</v>
          </cell>
          <cell r="G9388" t="str">
            <v>A</v>
          </cell>
          <cell r="H9388" t="str">
            <v/>
          </cell>
          <cell r="I9388" t="str">
            <v/>
          </cell>
          <cell r="J9388" t="str">
            <v/>
          </cell>
          <cell r="K9388" t="str">
            <v>Business Jet</v>
          </cell>
          <cell r="L9388" t="str">
            <v>Embraer</v>
          </cell>
          <cell r="M9388" t="str">
            <v>Embraer Phenom 100</v>
          </cell>
        </row>
        <row r="9389">
          <cell r="A9389">
            <v>30</v>
          </cell>
          <cell r="B9389">
            <v>830</v>
          </cell>
          <cell r="C9389" t="str">
            <v>30#830</v>
          </cell>
          <cell r="D9389">
            <v>11021</v>
          </cell>
          <cell r="E9389">
            <v>3</v>
          </cell>
          <cell r="F9389" t="str">
            <v>B</v>
          </cell>
          <cell r="G9389" t="str">
            <v>B</v>
          </cell>
          <cell r="H9389" t="str">
            <v/>
          </cell>
          <cell r="I9389" t="str">
            <v/>
          </cell>
          <cell r="J9389" t="str">
            <v/>
          </cell>
          <cell r="K9389" t="str">
            <v>Business Jet</v>
          </cell>
          <cell r="L9389" t="str">
            <v>Hawker</v>
          </cell>
          <cell r="M9389" t="str">
            <v>Hawker 400</v>
          </cell>
        </row>
        <row r="9390">
          <cell r="A9390">
            <v>56</v>
          </cell>
          <cell r="B9390">
            <v>830</v>
          </cell>
          <cell r="C9390" t="str">
            <v>56#830</v>
          </cell>
          <cell r="D9390">
            <v>11021</v>
          </cell>
          <cell r="E9390">
            <v>3</v>
          </cell>
          <cell r="F9390" t="str">
            <v>B</v>
          </cell>
          <cell r="G9390" t="str">
            <v>B</v>
          </cell>
          <cell r="H9390" t="str">
            <v/>
          </cell>
          <cell r="I9390" t="str">
            <v/>
          </cell>
          <cell r="J9390" t="str">
            <v/>
          </cell>
          <cell r="K9390" t="str">
            <v>Business Jet</v>
          </cell>
          <cell r="L9390" t="str">
            <v>Embraer</v>
          </cell>
          <cell r="M9390" t="str">
            <v>Embraer Phenom 300</v>
          </cell>
        </row>
        <row r="9391">
          <cell r="A9391">
            <v>641</v>
          </cell>
          <cell r="B9391">
            <v>830</v>
          </cell>
          <cell r="C9391" t="str">
            <v>641#830</v>
          </cell>
          <cell r="D9391">
            <v>11021</v>
          </cell>
          <cell r="E9391">
            <v>3</v>
          </cell>
          <cell r="F9391" t="str">
            <v>B</v>
          </cell>
          <cell r="G9391" t="str">
            <v>B</v>
          </cell>
          <cell r="H9391" t="str">
            <v/>
          </cell>
          <cell r="I9391" t="str">
            <v/>
          </cell>
          <cell r="J9391" t="str">
            <v/>
          </cell>
          <cell r="K9391" t="str">
            <v>Business Jet</v>
          </cell>
          <cell r="L9391" t="str">
            <v>Embraer</v>
          </cell>
          <cell r="M9391" t="str">
            <v>Embraer Phenom 300X</v>
          </cell>
        </row>
        <row r="9392">
          <cell r="A9392">
            <v>42</v>
          </cell>
          <cell r="B9392">
            <v>830</v>
          </cell>
          <cell r="C9392" t="str">
            <v>42#830</v>
          </cell>
          <cell r="D9392">
            <v>11021</v>
          </cell>
          <cell r="E9392">
            <v>3</v>
          </cell>
          <cell r="F9392" t="str">
            <v>B</v>
          </cell>
          <cell r="G9392" t="str">
            <v>B</v>
          </cell>
          <cell r="H9392" t="str">
            <v/>
          </cell>
          <cell r="I9392" t="str">
            <v/>
          </cell>
          <cell r="J9392" t="str">
            <v/>
          </cell>
          <cell r="K9392" t="str">
            <v>Business Jet</v>
          </cell>
          <cell r="L9392" t="str">
            <v>Cessna</v>
          </cell>
          <cell r="M9392" t="str">
            <v>Cessna Citation CJ3</v>
          </cell>
        </row>
        <row r="9393">
          <cell r="A9393">
            <v>43</v>
          </cell>
          <cell r="B9393">
            <v>830</v>
          </cell>
          <cell r="C9393" t="str">
            <v>43#830</v>
          </cell>
          <cell r="D9393">
            <v>11021</v>
          </cell>
          <cell r="E9393">
            <v>3</v>
          </cell>
          <cell r="F9393" t="str">
            <v>B</v>
          </cell>
          <cell r="G9393" t="str">
            <v>B</v>
          </cell>
          <cell r="H9393" t="str">
            <v/>
          </cell>
          <cell r="I9393" t="str">
            <v/>
          </cell>
          <cell r="J9393" t="str">
            <v/>
          </cell>
          <cell r="K9393" t="str">
            <v>Business Jet</v>
          </cell>
          <cell r="L9393" t="str">
            <v>Cessna</v>
          </cell>
          <cell r="M9393" t="str">
            <v>Cessna Citation CJ4</v>
          </cell>
        </row>
        <row r="9394">
          <cell r="A9394">
            <v>39</v>
          </cell>
          <cell r="B9394">
            <v>830</v>
          </cell>
          <cell r="C9394" t="str">
            <v>39#830</v>
          </cell>
          <cell r="D9394">
            <v>11021</v>
          </cell>
          <cell r="E9394">
            <v>3</v>
          </cell>
          <cell r="F9394" t="str">
            <v>B</v>
          </cell>
          <cell r="G9394" t="str">
            <v>B</v>
          </cell>
          <cell r="H9394" t="str">
            <v/>
          </cell>
          <cell r="I9394" t="str">
            <v/>
          </cell>
          <cell r="J9394" t="str">
            <v/>
          </cell>
          <cell r="K9394" t="str">
            <v>Business Jet</v>
          </cell>
          <cell r="L9394" t="str">
            <v>Cessna</v>
          </cell>
          <cell r="M9394" t="str">
            <v>Cessna Citation Encore</v>
          </cell>
        </row>
        <row r="9395">
          <cell r="A9395">
            <v>34</v>
          </cell>
          <cell r="B9395">
            <v>830</v>
          </cell>
          <cell r="C9395" t="str">
            <v>34#830</v>
          </cell>
          <cell r="D9395">
            <v>17221</v>
          </cell>
          <cell r="E9395">
            <v>3</v>
          </cell>
          <cell r="F9395" t="str">
            <v>C</v>
          </cell>
          <cell r="G9395" t="str">
            <v>C</v>
          </cell>
          <cell r="H9395" t="str">
            <v/>
          </cell>
          <cell r="I9395" t="str">
            <v/>
          </cell>
          <cell r="J9395" t="str">
            <v/>
          </cell>
          <cell r="K9395" t="str">
            <v>Business Jet</v>
          </cell>
          <cell r="L9395" t="str">
            <v>Bombardier</v>
          </cell>
          <cell r="M9395" t="str">
            <v>Bombardier Challenger 300/350</v>
          </cell>
        </row>
        <row r="9396">
          <cell r="A9396">
            <v>649</v>
          </cell>
          <cell r="B9396">
            <v>830</v>
          </cell>
          <cell r="C9396" t="str">
            <v>649#830</v>
          </cell>
          <cell r="D9396">
            <v>17221</v>
          </cell>
          <cell r="E9396">
            <v>3</v>
          </cell>
          <cell r="F9396" t="str">
            <v>C</v>
          </cell>
          <cell r="G9396" t="str">
            <v>C</v>
          </cell>
          <cell r="H9396" t="str">
            <v/>
          </cell>
          <cell r="I9396" t="str">
            <v/>
          </cell>
          <cell r="J9396" t="str">
            <v/>
          </cell>
          <cell r="K9396" t="str">
            <v>Business Jet</v>
          </cell>
          <cell r="L9396" t="str">
            <v>Bombardier</v>
          </cell>
          <cell r="M9396" t="str">
            <v>Bombardier Challenger 3500</v>
          </cell>
        </row>
        <row r="9397">
          <cell r="A9397">
            <v>46</v>
          </cell>
          <cell r="B9397">
            <v>830</v>
          </cell>
          <cell r="C9397" t="str">
            <v>46#830</v>
          </cell>
          <cell r="D9397">
            <v>17221</v>
          </cell>
          <cell r="E9397">
            <v>3</v>
          </cell>
          <cell r="F9397" t="str">
            <v>C</v>
          </cell>
          <cell r="G9397" t="str">
            <v>C</v>
          </cell>
          <cell r="H9397" t="str">
            <v/>
          </cell>
          <cell r="I9397" t="str">
            <v/>
          </cell>
          <cell r="J9397" t="str">
            <v/>
          </cell>
          <cell r="K9397" t="str">
            <v>Business Jet</v>
          </cell>
          <cell r="L9397" t="str">
            <v>Cessna</v>
          </cell>
          <cell r="M9397" t="str">
            <v>Cessna Citation Latitude</v>
          </cell>
        </row>
        <row r="9398">
          <cell r="A9398">
            <v>45</v>
          </cell>
          <cell r="B9398">
            <v>830</v>
          </cell>
          <cell r="C9398" t="str">
            <v>45#830</v>
          </cell>
          <cell r="D9398">
            <v>17221</v>
          </cell>
          <cell r="E9398">
            <v>3</v>
          </cell>
          <cell r="F9398" t="str">
            <v>C</v>
          </cell>
          <cell r="G9398" t="str">
            <v>C</v>
          </cell>
          <cell r="H9398" t="str">
            <v/>
          </cell>
          <cell r="I9398" t="str">
            <v/>
          </cell>
          <cell r="J9398" t="str">
            <v/>
          </cell>
          <cell r="K9398" t="str">
            <v>Business Jet</v>
          </cell>
          <cell r="L9398" t="str">
            <v>Cessna</v>
          </cell>
          <cell r="M9398" t="str">
            <v>Cessna Citation Sovereign</v>
          </cell>
        </row>
        <row r="9399">
          <cell r="A9399">
            <v>49</v>
          </cell>
          <cell r="B9399">
            <v>830</v>
          </cell>
          <cell r="C9399" t="str">
            <v>49#830</v>
          </cell>
          <cell r="D9399">
            <v>17221</v>
          </cell>
          <cell r="E9399">
            <v>3</v>
          </cell>
          <cell r="F9399" t="str">
            <v>C</v>
          </cell>
          <cell r="G9399" t="str">
            <v>C</v>
          </cell>
          <cell r="H9399" t="str">
            <v/>
          </cell>
          <cell r="I9399" t="str">
            <v/>
          </cell>
          <cell r="J9399" t="str">
            <v/>
          </cell>
          <cell r="K9399" t="str">
            <v>Business Jet</v>
          </cell>
          <cell r="L9399" t="str">
            <v>Cessna</v>
          </cell>
          <cell r="M9399" t="str">
            <v>Cessna Citation X</v>
          </cell>
        </row>
        <row r="9400">
          <cell r="A9400">
            <v>40</v>
          </cell>
          <cell r="B9400">
            <v>830</v>
          </cell>
          <cell r="C9400" t="str">
            <v>40#830</v>
          </cell>
          <cell r="D9400">
            <v>17221</v>
          </cell>
          <cell r="E9400">
            <v>3</v>
          </cell>
          <cell r="F9400" t="str">
            <v>C</v>
          </cell>
          <cell r="G9400" t="str">
            <v>C</v>
          </cell>
          <cell r="H9400" t="str">
            <v/>
          </cell>
          <cell r="I9400" t="str">
            <v/>
          </cell>
          <cell r="J9400" t="str">
            <v/>
          </cell>
          <cell r="K9400" t="str">
            <v>Business Jet</v>
          </cell>
          <cell r="L9400" t="str">
            <v>Cessna</v>
          </cell>
          <cell r="M9400" t="str">
            <v>Cessna Citation XLS</v>
          </cell>
        </row>
        <row r="9401">
          <cell r="A9401">
            <v>53</v>
          </cell>
          <cell r="B9401">
            <v>830</v>
          </cell>
          <cell r="C9401" t="str">
            <v>53#830</v>
          </cell>
          <cell r="D9401">
            <v>17221</v>
          </cell>
          <cell r="E9401">
            <v>3</v>
          </cell>
          <cell r="F9401" t="str">
            <v>C</v>
          </cell>
          <cell r="G9401" t="str">
            <v>C</v>
          </cell>
          <cell r="H9401" t="str">
            <v/>
          </cell>
          <cell r="I9401" t="str">
            <v/>
          </cell>
          <cell r="J9401" t="str">
            <v/>
          </cell>
          <cell r="K9401" t="str">
            <v>Business Jet</v>
          </cell>
          <cell r="L9401" t="str">
            <v>Dassault</v>
          </cell>
          <cell r="M9401" t="str">
            <v>Dassault Falcon 2000</v>
          </cell>
        </row>
        <row r="9402">
          <cell r="A9402">
            <v>640</v>
          </cell>
          <cell r="B9402">
            <v>830</v>
          </cell>
          <cell r="C9402" t="str">
            <v>640#830</v>
          </cell>
          <cell r="D9402">
            <v>17221</v>
          </cell>
          <cell r="E9402">
            <v>3</v>
          </cell>
          <cell r="F9402" t="str">
            <v>C</v>
          </cell>
          <cell r="G9402" t="str">
            <v>C</v>
          </cell>
          <cell r="H9402" t="str">
            <v/>
          </cell>
          <cell r="I9402" t="str">
            <v/>
          </cell>
          <cell r="J9402" t="str">
            <v/>
          </cell>
          <cell r="K9402" t="str">
            <v>Business Jet</v>
          </cell>
          <cell r="L9402" t="str">
            <v>Dassault</v>
          </cell>
          <cell r="M9402" t="str">
            <v>Dassault Falcon 2X</v>
          </cell>
        </row>
        <row r="9403">
          <cell r="A9403">
            <v>64</v>
          </cell>
          <cell r="B9403">
            <v>830</v>
          </cell>
          <cell r="C9403" t="str">
            <v>64#830</v>
          </cell>
          <cell r="D9403">
            <v>17221</v>
          </cell>
          <cell r="E9403">
            <v>3</v>
          </cell>
          <cell r="F9403" t="str">
            <v>C</v>
          </cell>
          <cell r="G9403" t="str">
            <v>C</v>
          </cell>
          <cell r="H9403" t="str">
            <v/>
          </cell>
          <cell r="I9403" t="str">
            <v/>
          </cell>
          <cell r="J9403" t="str">
            <v/>
          </cell>
          <cell r="K9403" t="str">
            <v>Business Jet</v>
          </cell>
          <cell r="L9403" t="str">
            <v>Gulfstream</v>
          </cell>
          <cell r="M9403" t="str">
            <v>Gulfstream G100</v>
          </cell>
        </row>
        <row r="9404">
          <cell r="A9404">
            <v>454</v>
          </cell>
          <cell r="B9404">
            <v>830</v>
          </cell>
          <cell r="C9404" t="str">
            <v>454#830</v>
          </cell>
          <cell r="D9404">
            <v>17221</v>
          </cell>
          <cell r="E9404">
            <v>3</v>
          </cell>
          <cell r="F9404" t="str">
            <v>C</v>
          </cell>
          <cell r="G9404" t="str">
            <v>C</v>
          </cell>
          <cell r="H9404" t="str">
            <v/>
          </cell>
          <cell r="I9404" t="str">
            <v/>
          </cell>
          <cell r="J9404" t="str">
            <v/>
          </cell>
          <cell r="K9404" t="str">
            <v>Business Jet</v>
          </cell>
          <cell r="L9404" t="str">
            <v>Gulfstream</v>
          </cell>
          <cell r="M9404" t="str">
            <v>Gulfstream G280</v>
          </cell>
        </row>
        <row r="9405">
          <cell r="A9405">
            <v>33</v>
          </cell>
          <cell r="B9405">
            <v>830</v>
          </cell>
          <cell r="C9405" t="str">
            <v>33#830</v>
          </cell>
          <cell r="D9405">
            <v>17221</v>
          </cell>
          <cell r="E9405">
            <v>3</v>
          </cell>
          <cell r="F9405" t="str">
            <v>C</v>
          </cell>
          <cell r="G9405" t="str">
            <v>C</v>
          </cell>
          <cell r="H9405" t="str">
            <v/>
          </cell>
          <cell r="I9405" t="str">
            <v/>
          </cell>
          <cell r="J9405" t="str">
            <v/>
          </cell>
          <cell r="K9405" t="str">
            <v>Business Jet</v>
          </cell>
          <cell r="L9405" t="str">
            <v>Hawker</v>
          </cell>
          <cell r="M9405" t="str">
            <v>Hawker 4000</v>
          </cell>
        </row>
        <row r="9406">
          <cell r="A9406">
            <v>32</v>
          </cell>
          <cell r="B9406">
            <v>830</v>
          </cell>
          <cell r="C9406" t="str">
            <v>32#830</v>
          </cell>
          <cell r="D9406">
            <v>17221</v>
          </cell>
          <cell r="E9406">
            <v>3</v>
          </cell>
          <cell r="F9406" t="str">
            <v>C</v>
          </cell>
          <cell r="G9406" t="str">
            <v>C</v>
          </cell>
          <cell r="H9406" t="str">
            <v/>
          </cell>
          <cell r="I9406" t="str">
            <v/>
          </cell>
          <cell r="J9406" t="str">
            <v/>
          </cell>
          <cell r="K9406" t="str">
            <v>Business Jet</v>
          </cell>
          <cell r="L9406" t="str">
            <v>Hawker</v>
          </cell>
          <cell r="M9406" t="str">
            <v>Hawker 750/850/900</v>
          </cell>
        </row>
        <row r="9407">
          <cell r="A9407">
            <v>68</v>
          </cell>
          <cell r="B9407">
            <v>830</v>
          </cell>
          <cell r="C9407" t="str">
            <v>68#830</v>
          </cell>
          <cell r="D9407">
            <v>17221</v>
          </cell>
          <cell r="E9407">
            <v>3</v>
          </cell>
          <cell r="F9407" t="str">
            <v>C</v>
          </cell>
          <cell r="G9407" t="str">
            <v>C</v>
          </cell>
          <cell r="H9407" t="str">
            <v/>
          </cell>
          <cell r="I9407" t="str">
            <v/>
          </cell>
          <cell r="J9407" t="str">
            <v/>
          </cell>
          <cell r="K9407" t="str">
            <v>Business Jet</v>
          </cell>
          <cell r="L9407" t="str">
            <v>Learjet</v>
          </cell>
          <cell r="M9407" t="str">
            <v>Learjet 60</v>
          </cell>
        </row>
        <row r="9408">
          <cell r="A9408">
            <v>67</v>
          </cell>
          <cell r="B9408">
            <v>830</v>
          </cell>
          <cell r="C9408" t="str">
            <v>67#830</v>
          </cell>
          <cell r="D9408">
            <v>17221</v>
          </cell>
          <cell r="E9408">
            <v>3</v>
          </cell>
          <cell r="F9408" t="str">
            <v>C</v>
          </cell>
          <cell r="G9408" t="str">
            <v>C</v>
          </cell>
          <cell r="H9408" t="str">
            <v/>
          </cell>
          <cell r="I9408" t="str">
            <v/>
          </cell>
          <cell r="J9408" t="str">
            <v/>
          </cell>
          <cell r="K9408" t="str">
            <v>Business Jet</v>
          </cell>
          <cell r="L9408" t="str">
            <v>Learjet</v>
          </cell>
          <cell r="M9408" t="str">
            <v>Learjet 70/75</v>
          </cell>
        </row>
        <row r="9409">
          <cell r="A9409">
            <v>57</v>
          </cell>
          <cell r="B9409">
            <v>830</v>
          </cell>
          <cell r="C9409" t="str">
            <v>57#830</v>
          </cell>
          <cell r="D9409">
            <v>17221</v>
          </cell>
          <cell r="E9409">
            <v>3</v>
          </cell>
          <cell r="F9409" t="str">
            <v>C</v>
          </cell>
          <cell r="G9409" t="str">
            <v>C</v>
          </cell>
          <cell r="H9409" t="str">
            <v/>
          </cell>
          <cell r="I9409" t="str">
            <v/>
          </cell>
          <cell r="J9409" t="str">
            <v/>
          </cell>
          <cell r="K9409" t="str">
            <v>Business Jet</v>
          </cell>
          <cell r="L9409" t="str">
            <v>Embraer</v>
          </cell>
          <cell r="M9409" t="str">
            <v>Legacy 450/Praetor 500</v>
          </cell>
        </row>
        <row r="9410">
          <cell r="A9410">
            <v>58</v>
          </cell>
          <cell r="B9410">
            <v>830</v>
          </cell>
          <cell r="C9410" t="str">
            <v>58#830</v>
          </cell>
          <cell r="D9410">
            <v>17221</v>
          </cell>
          <cell r="E9410">
            <v>3</v>
          </cell>
          <cell r="F9410" t="str">
            <v>C</v>
          </cell>
          <cell r="G9410" t="str">
            <v>C</v>
          </cell>
          <cell r="H9410" t="str">
            <v/>
          </cell>
          <cell r="I9410" t="str">
            <v/>
          </cell>
          <cell r="J9410" t="str">
            <v/>
          </cell>
          <cell r="K9410" t="str">
            <v>Business Jet</v>
          </cell>
          <cell r="L9410" t="str">
            <v>Embraer</v>
          </cell>
          <cell r="M9410" t="str">
            <v>Legacy 500/Praetor 600</v>
          </cell>
        </row>
        <row r="9411">
          <cell r="A9411">
            <v>71</v>
          </cell>
          <cell r="B9411">
            <v>830</v>
          </cell>
          <cell r="C9411" t="str">
            <v>71#830</v>
          </cell>
          <cell r="D9411">
            <v>17221</v>
          </cell>
          <cell r="E9411">
            <v>3</v>
          </cell>
          <cell r="F9411" t="str">
            <v>C</v>
          </cell>
          <cell r="G9411" t="str">
            <v>C</v>
          </cell>
          <cell r="H9411" t="str">
            <v/>
          </cell>
          <cell r="I9411" t="str">
            <v/>
          </cell>
          <cell r="J9411" t="str">
            <v/>
          </cell>
          <cell r="K9411" t="str">
            <v>Business Jet</v>
          </cell>
          <cell r="L9411" t="str">
            <v>Pilatus</v>
          </cell>
          <cell r="M9411" t="str">
            <v>Pilatus PC-24</v>
          </cell>
        </row>
        <row r="9412">
          <cell r="A9412">
            <v>642</v>
          </cell>
          <cell r="B9412">
            <v>830</v>
          </cell>
          <cell r="C9412" t="str">
            <v>642#830</v>
          </cell>
          <cell r="D9412">
            <v>18082</v>
          </cell>
          <cell r="E9412">
            <v>3</v>
          </cell>
          <cell r="F9412" t="str">
            <v>D</v>
          </cell>
          <cell r="G9412" t="str">
            <v>D (105% C) [$17,221]</v>
          </cell>
          <cell r="H9412" t="str">
            <v/>
          </cell>
          <cell r="I9412" t="str">
            <v/>
          </cell>
          <cell r="J9412" t="str">
            <v/>
          </cell>
          <cell r="K9412" t="str">
            <v>Business Jet</v>
          </cell>
          <cell r="L9412" t="str">
            <v>Gulfstream</v>
          </cell>
          <cell r="M9412" t="str">
            <v>Gulfstream G285X</v>
          </cell>
        </row>
        <row r="9413">
          <cell r="A9413">
            <v>35</v>
          </cell>
          <cell r="B9413">
            <v>830</v>
          </cell>
          <cell r="C9413" t="str">
            <v>35#830</v>
          </cell>
          <cell r="D9413">
            <v>21526</v>
          </cell>
          <cell r="E9413">
            <v>3</v>
          </cell>
          <cell r="F9413" t="str">
            <v>E</v>
          </cell>
          <cell r="G9413" t="str">
            <v>E</v>
          </cell>
          <cell r="H9413" t="str">
            <v/>
          </cell>
          <cell r="I9413" t="str">
            <v/>
          </cell>
          <cell r="J9413" t="str">
            <v/>
          </cell>
          <cell r="K9413" t="str">
            <v>Business Jet</v>
          </cell>
          <cell r="L9413" t="str">
            <v>Bombardier</v>
          </cell>
          <cell r="M9413" t="str">
            <v>Bombardier Challenger 600 series</v>
          </cell>
        </row>
        <row r="9414">
          <cell r="A9414">
            <v>635</v>
          </cell>
          <cell r="B9414">
            <v>830</v>
          </cell>
          <cell r="C9414" t="str">
            <v>635#830</v>
          </cell>
          <cell r="D9414">
            <v>21526</v>
          </cell>
          <cell r="E9414">
            <v>3</v>
          </cell>
          <cell r="F9414" t="str">
            <v>E</v>
          </cell>
          <cell r="G9414" t="str">
            <v>E</v>
          </cell>
          <cell r="H9414" t="str">
            <v/>
          </cell>
          <cell r="I9414" t="str">
            <v/>
          </cell>
          <cell r="J9414" t="str">
            <v/>
          </cell>
          <cell r="K9414" t="str">
            <v>Business Jet</v>
          </cell>
          <cell r="L9414" t="str">
            <v>Bombardier</v>
          </cell>
          <cell r="M9414" t="str">
            <v>Bombardier Challenger 6XX series</v>
          </cell>
        </row>
        <row r="9415">
          <cell r="A9415">
            <v>72</v>
          </cell>
          <cell r="B9415">
            <v>830</v>
          </cell>
          <cell r="C9415" t="str">
            <v>72#830</v>
          </cell>
          <cell r="D9415">
            <v>21526</v>
          </cell>
          <cell r="E9415">
            <v>3</v>
          </cell>
          <cell r="F9415" t="str">
            <v>E</v>
          </cell>
          <cell r="G9415" t="str">
            <v>E</v>
          </cell>
          <cell r="H9415" t="str">
            <v/>
          </cell>
          <cell r="I9415" t="str">
            <v/>
          </cell>
          <cell r="J9415" t="str">
            <v/>
          </cell>
          <cell r="K9415" t="str">
            <v>Business Jet</v>
          </cell>
          <cell r="L9415" t="str">
            <v>Bombardier</v>
          </cell>
          <cell r="M9415" t="str">
            <v>Bombardier Challenger 850</v>
          </cell>
        </row>
        <row r="9416">
          <cell r="A9416">
            <v>48</v>
          </cell>
          <cell r="B9416">
            <v>830</v>
          </cell>
          <cell r="C9416" t="str">
            <v>48#830</v>
          </cell>
          <cell r="D9416">
            <v>21526</v>
          </cell>
          <cell r="E9416">
            <v>3</v>
          </cell>
          <cell r="F9416" t="str">
            <v>E</v>
          </cell>
          <cell r="G9416" t="str">
            <v>E</v>
          </cell>
          <cell r="H9416" t="str">
            <v/>
          </cell>
          <cell r="I9416" t="str">
            <v/>
          </cell>
          <cell r="J9416" t="str">
            <v/>
          </cell>
          <cell r="K9416" t="str">
            <v>Business Jet</v>
          </cell>
          <cell r="L9416" t="str">
            <v>Cessna</v>
          </cell>
          <cell r="M9416" t="str">
            <v>Cessna Citation Hemisphere</v>
          </cell>
        </row>
        <row r="9417">
          <cell r="A9417">
            <v>47</v>
          </cell>
          <cell r="B9417">
            <v>830</v>
          </cell>
          <cell r="C9417" t="str">
            <v>47#830</v>
          </cell>
          <cell r="D9417">
            <v>21526</v>
          </cell>
          <cell r="E9417">
            <v>3</v>
          </cell>
          <cell r="F9417" t="str">
            <v>E</v>
          </cell>
          <cell r="G9417" t="str">
            <v>E</v>
          </cell>
          <cell r="H9417" t="str">
            <v/>
          </cell>
          <cell r="I9417" t="str">
            <v/>
          </cell>
          <cell r="J9417" t="str">
            <v/>
          </cell>
          <cell r="K9417" t="str">
            <v>Business Jet</v>
          </cell>
          <cell r="L9417" t="str">
            <v>Cessna</v>
          </cell>
          <cell r="M9417" t="str">
            <v>Cessna Citation Longitude</v>
          </cell>
        </row>
        <row r="9418">
          <cell r="A9418">
            <v>587</v>
          </cell>
          <cell r="B9418">
            <v>830</v>
          </cell>
          <cell r="C9418" t="str">
            <v>587#830</v>
          </cell>
          <cell r="D9418">
            <v>21526</v>
          </cell>
          <cell r="E9418">
            <v>3</v>
          </cell>
          <cell r="F9418" t="str">
            <v>E</v>
          </cell>
          <cell r="G9418" t="str">
            <v>E</v>
          </cell>
          <cell r="H9418" t="str">
            <v/>
          </cell>
          <cell r="I9418" t="str">
            <v/>
          </cell>
          <cell r="J9418" t="str">
            <v/>
          </cell>
          <cell r="K9418" t="str">
            <v>Business Jet</v>
          </cell>
          <cell r="L9418" t="str">
            <v>Dassault</v>
          </cell>
          <cell r="M9418" t="str">
            <v>Dassault Falcon 10X</v>
          </cell>
        </row>
        <row r="9419">
          <cell r="A9419">
            <v>51</v>
          </cell>
          <cell r="B9419">
            <v>830</v>
          </cell>
          <cell r="C9419" t="str">
            <v>51#830</v>
          </cell>
          <cell r="D9419">
            <v>21526</v>
          </cell>
          <cell r="E9419">
            <v>3</v>
          </cell>
          <cell r="F9419" t="str">
            <v>E</v>
          </cell>
          <cell r="G9419" t="str">
            <v>E</v>
          </cell>
          <cell r="H9419" t="str">
            <v/>
          </cell>
          <cell r="I9419" t="str">
            <v/>
          </cell>
          <cell r="J9419" t="str">
            <v/>
          </cell>
          <cell r="K9419" t="str">
            <v>Business Jet</v>
          </cell>
          <cell r="L9419" t="str">
            <v>Dassault</v>
          </cell>
          <cell r="M9419" t="str">
            <v>Dassault Falcon 6X</v>
          </cell>
        </row>
        <row r="9420">
          <cell r="A9420">
            <v>54</v>
          </cell>
          <cell r="B9420">
            <v>830</v>
          </cell>
          <cell r="C9420" t="str">
            <v>54#830</v>
          </cell>
          <cell r="D9420">
            <v>21526</v>
          </cell>
          <cell r="E9420">
            <v>3</v>
          </cell>
          <cell r="F9420" t="str">
            <v>E</v>
          </cell>
          <cell r="G9420" t="str">
            <v>E</v>
          </cell>
          <cell r="H9420" t="str">
            <v/>
          </cell>
          <cell r="I9420" t="str">
            <v/>
          </cell>
          <cell r="J9420" t="str">
            <v/>
          </cell>
          <cell r="K9420" t="str">
            <v>Business Jet</v>
          </cell>
          <cell r="L9420" t="str">
            <v>Dassault</v>
          </cell>
          <cell r="M9420" t="str">
            <v>Dassault Falcon 7X/8X</v>
          </cell>
        </row>
        <row r="9421">
          <cell r="A9421">
            <v>50</v>
          </cell>
          <cell r="B9421">
            <v>830</v>
          </cell>
          <cell r="C9421" t="str">
            <v>50#830</v>
          </cell>
          <cell r="D9421">
            <v>21526</v>
          </cell>
          <cell r="E9421">
            <v>3</v>
          </cell>
          <cell r="F9421" t="str">
            <v>E</v>
          </cell>
          <cell r="G9421" t="str">
            <v>E</v>
          </cell>
          <cell r="H9421" t="str">
            <v/>
          </cell>
          <cell r="I9421" t="str">
            <v/>
          </cell>
          <cell r="J9421" t="str">
            <v/>
          </cell>
          <cell r="K9421" t="str">
            <v>Business Jet</v>
          </cell>
          <cell r="L9421" t="str">
            <v>Dassault</v>
          </cell>
          <cell r="M9421" t="str">
            <v>Dassault Falcon 900</v>
          </cell>
        </row>
        <row r="9422">
          <cell r="A9422">
            <v>59</v>
          </cell>
          <cell r="B9422">
            <v>830</v>
          </cell>
          <cell r="C9422" t="str">
            <v>59#830</v>
          </cell>
          <cell r="D9422">
            <v>21526</v>
          </cell>
          <cell r="E9422">
            <v>3</v>
          </cell>
          <cell r="F9422" t="str">
            <v>E</v>
          </cell>
          <cell r="G9422" t="str">
            <v>E</v>
          </cell>
          <cell r="H9422" t="str">
            <v/>
          </cell>
          <cell r="I9422" t="str">
            <v/>
          </cell>
          <cell r="J9422" t="str">
            <v/>
          </cell>
          <cell r="K9422" t="str">
            <v>Business Jet</v>
          </cell>
          <cell r="L9422" t="str">
            <v>Gulfstream</v>
          </cell>
          <cell r="M9422" t="str">
            <v>Gulfstream G450</v>
          </cell>
        </row>
        <row r="9423">
          <cell r="A9423">
            <v>61</v>
          </cell>
          <cell r="B9423">
            <v>830</v>
          </cell>
          <cell r="C9423" t="str">
            <v>61#830</v>
          </cell>
          <cell r="D9423">
            <v>21526</v>
          </cell>
          <cell r="E9423">
            <v>3</v>
          </cell>
          <cell r="F9423" t="str">
            <v>E</v>
          </cell>
          <cell r="G9423" t="str">
            <v>E</v>
          </cell>
          <cell r="H9423" t="str">
            <v/>
          </cell>
          <cell r="I9423" t="str">
            <v/>
          </cell>
          <cell r="J9423" t="str">
            <v/>
          </cell>
          <cell r="K9423" t="str">
            <v>Business Jet</v>
          </cell>
          <cell r="L9423" t="str">
            <v>Gulfstream</v>
          </cell>
          <cell r="M9423" t="str">
            <v>Gulfstream G500</v>
          </cell>
        </row>
        <row r="9424">
          <cell r="A9424">
            <v>62</v>
          </cell>
          <cell r="B9424">
            <v>830</v>
          </cell>
          <cell r="C9424" t="str">
            <v>62#830</v>
          </cell>
          <cell r="D9424">
            <v>21526</v>
          </cell>
          <cell r="E9424">
            <v>3</v>
          </cell>
          <cell r="F9424" t="str">
            <v>E</v>
          </cell>
          <cell r="G9424" t="str">
            <v>E</v>
          </cell>
          <cell r="H9424" t="str">
            <v/>
          </cell>
          <cell r="I9424" t="str">
            <v/>
          </cell>
          <cell r="J9424" t="str">
            <v/>
          </cell>
          <cell r="K9424" t="str">
            <v>Business Jet</v>
          </cell>
          <cell r="L9424" t="str">
            <v>Gulfstream</v>
          </cell>
          <cell r="M9424" t="str">
            <v xml:space="preserve">Gulfstream G600 </v>
          </cell>
        </row>
        <row r="9425">
          <cell r="A9425">
            <v>60</v>
          </cell>
          <cell r="B9425">
            <v>830</v>
          </cell>
          <cell r="C9425" t="str">
            <v>60#830</v>
          </cell>
          <cell r="D9425">
            <v>21526</v>
          </cell>
          <cell r="E9425">
            <v>3</v>
          </cell>
          <cell r="F9425" t="str">
            <v>E</v>
          </cell>
          <cell r="G9425" t="str">
            <v>E</v>
          </cell>
          <cell r="H9425" t="str">
            <v/>
          </cell>
          <cell r="I9425" t="str">
            <v/>
          </cell>
          <cell r="J9425" t="str">
            <v/>
          </cell>
          <cell r="K9425" t="str">
            <v>Business Jet</v>
          </cell>
          <cell r="L9425" t="str">
            <v>Gulfstream</v>
          </cell>
          <cell r="M9425" t="str">
            <v>Gulfstream G550</v>
          </cell>
        </row>
        <row r="9426">
          <cell r="A9426">
            <v>63</v>
          </cell>
          <cell r="B9426">
            <v>830</v>
          </cell>
          <cell r="C9426" t="str">
            <v>63#830</v>
          </cell>
          <cell r="D9426">
            <v>21526</v>
          </cell>
          <cell r="E9426">
            <v>3</v>
          </cell>
          <cell r="F9426" t="str">
            <v>E</v>
          </cell>
          <cell r="G9426" t="str">
            <v>E</v>
          </cell>
          <cell r="H9426" t="str">
            <v/>
          </cell>
          <cell r="I9426" t="str">
            <v/>
          </cell>
          <cell r="J9426" t="str">
            <v/>
          </cell>
          <cell r="K9426" t="str">
            <v>Business Jet</v>
          </cell>
          <cell r="L9426" t="str">
            <v>Gulfstream</v>
          </cell>
          <cell r="M9426" t="str">
            <v>Gulfstream G650</v>
          </cell>
        </row>
        <row r="9427">
          <cell r="A9427">
            <v>598</v>
          </cell>
          <cell r="B9427">
            <v>830</v>
          </cell>
          <cell r="C9427" t="str">
            <v>598#830</v>
          </cell>
          <cell r="D9427">
            <v>21526</v>
          </cell>
          <cell r="E9427">
            <v>3</v>
          </cell>
          <cell r="F9427" t="str">
            <v>E</v>
          </cell>
          <cell r="G9427" t="str">
            <v>E</v>
          </cell>
          <cell r="H9427" t="str">
            <v/>
          </cell>
          <cell r="I9427" t="str">
            <v/>
          </cell>
          <cell r="J9427" t="str">
            <v/>
          </cell>
          <cell r="K9427" t="str">
            <v>Business Jet</v>
          </cell>
          <cell r="L9427" t="str">
            <v>Gulfstream</v>
          </cell>
          <cell r="M9427" t="str">
            <v>Gulfstream G700</v>
          </cell>
        </row>
        <row r="9428">
          <cell r="A9428">
            <v>38</v>
          </cell>
          <cell r="B9428">
            <v>830</v>
          </cell>
          <cell r="C9428" t="str">
            <v>38#830</v>
          </cell>
          <cell r="D9428">
            <v>21526</v>
          </cell>
          <cell r="E9428">
            <v>3</v>
          </cell>
          <cell r="F9428" t="str">
            <v>E</v>
          </cell>
          <cell r="G9428" t="str">
            <v>E</v>
          </cell>
          <cell r="H9428" t="str">
            <v/>
          </cell>
          <cell r="I9428" t="str">
            <v/>
          </cell>
          <cell r="J9428" t="str">
            <v/>
          </cell>
          <cell r="K9428" t="str">
            <v>Business Jet</v>
          </cell>
          <cell r="L9428" t="str">
            <v>Bombardier</v>
          </cell>
          <cell r="M9428" t="str">
            <v>Bombardier Global 7500/8000</v>
          </cell>
        </row>
        <row r="9429">
          <cell r="A9429">
            <v>36</v>
          </cell>
          <cell r="B9429">
            <v>830</v>
          </cell>
          <cell r="C9429" t="str">
            <v>36#830</v>
          </cell>
          <cell r="D9429">
            <v>21526</v>
          </cell>
          <cell r="E9429">
            <v>3</v>
          </cell>
          <cell r="F9429" t="str">
            <v>E</v>
          </cell>
          <cell r="G9429" t="str">
            <v>E</v>
          </cell>
          <cell r="H9429">
            <v>25000</v>
          </cell>
          <cell r="I9429">
            <v>-0.13896</v>
          </cell>
          <cell r="J9429" t="str">
            <v/>
          </cell>
          <cell r="K9429" t="str">
            <v>Business Jet</v>
          </cell>
          <cell r="L9429" t="str">
            <v>Bombardier</v>
          </cell>
          <cell r="M9429" t="str">
            <v>Bombardier Global 5000</v>
          </cell>
        </row>
        <row r="9430">
          <cell r="A9430">
            <v>576</v>
          </cell>
          <cell r="B9430">
            <v>830</v>
          </cell>
          <cell r="C9430" t="str">
            <v>576#830</v>
          </cell>
          <cell r="D9430">
            <v>21526</v>
          </cell>
          <cell r="E9430">
            <v>3</v>
          </cell>
          <cell r="F9430" t="str">
            <v>E</v>
          </cell>
          <cell r="G9430" t="str">
            <v>E</v>
          </cell>
          <cell r="H9430" t="str">
            <v/>
          </cell>
          <cell r="I9430" t="str">
            <v/>
          </cell>
          <cell r="J9430" t="str">
            <v/>
          </cell>
          <cell r="K9430" t="str">
            <v>Business Jet</v>
          </cell>
          <cell r="L9430" t="str">
            <v>Bombardier</v>
          </cell>
          <cell r="M9430" t="str">
            <v>Bombardier Global 5500</v>
          </cell>
        </row>
        <row r="9431">
          <cell r="A9431">
            <v>37</v>
          </cell>
          <cell r="B9431">
            <v>830</v>
          </cell>
          <cell r="C9431" t="str">
            <v>37#830</v>
          </cell>
          <cell r="D9431">
            <v>21526</v>
          </cell>
          <cell r="E9431">
            <v>3</v>
          </cell>
          <cell r="F9431" t="str">
            <v>E</v>
          </cell>
          <cell r="G9431" t="str">
            <v>E</v>
          </cell>
          <cell r="H9431" t="str">
            <v/>
          </cell>
          <cell r="I9431" t="str">
            <v/>
          </cell>
          <cell r="J9431" t="str">
            <v/>
          </cell>
          <cell r="K9431" t="str">
            <v>Business Jet</v>
          </cell>
          <cell r="L9431" t="str">
            <v>Bombardier</v>
          </cell>
          <cell r="M9431" t="str">
            <v>Bombardier Global 6000</v>
          </cell>
        </row>
        <row r="9432">
          <cell r="A9432">
            <v>577</v>
          </cell>
          <cell r="B9432">
            <v>830</v>
          </cell>
          <cell r="C9432" t="str">
            <v>577#830</v>
          </cell>
          <cell r="D9432">
            <v>21526</v>
          </cell>
          <cell r="E9432">
            <v>3</v>
          </cell>
          <cell r="F9432" t="str">
            <v>E</v>
          </cell>
          <cell r="G9432" t="str">
            <v>E</v>
          </cell>
          <cell r="H9432" t="str">
            <v/>
          </cell>
          <cell r="I9432" t="str">
            <v/>
          </cell>
          <cell r="J9432" t="str">
            <v/>
          </cell>
          <cell r="K9432" t="str">
            <v>Business Jet</v>
          </cell>
          <cell r="L9432" t="str">
            <v>Bombardier</v>
          </cell>
          <cell r="M9432" t="str">
            <v>Bombardier Global 6500</v>
          </cell>
        </row>
        <row r="9433">
          <cell r="A9433">
            <v>74</v>
          </cell>
          <cell r="B9433">
            <v>830</v>
          </cell>
          <cell r="C9433" t="str">
            <v>74#830</v>
          </cell>
          <cell r="D9433">
            <v>21526</v>
          </cell>
          <cell r="E9433">
            <v>3</v>
          </cell>
          <cell r="F9433" t="str">
            <v>E</v>
          </cell>
          <cell r="G9433" t="str">
            <v>E</v>
          </cell>
          <cell r="H9433" t="str">
            <v/>
          </cell>
          <cell r="I9433" t="str">
            <v/>
          </cell>
          <cell r="J9433" t="str">
            <v/>
          </cell>
          <cell r="K9433" t="str">
            <v>Business Jet</v>
          </cell>
          <cell r="L9433" t="str">
            <v>Embraer</v>
          </cell>
          <cell r="M9433" t="str">
            <v>Embraer Legacy 600/650</v>
          </cell>
        </row>
        <row r="9434">
          <cell r="A9434">
            <v>652</v>
          </cell>
          <cell r="B9434">
            <v>830</v>
          </cell>
          <cell r="C9434" t="str">
            <v>652#830</v>
          </cell>
          <cell r="D9434">
            <v>21526</v>
          </cell>
          <cell r="E9434">
            <v>3</v>
          </cell>
          <cell r="F9434" t="str">
            <v>E</v>
          </cell>
          <cell r="G9434" t="str">
            <v>E</v>
          </cell>
          <cell r="H9434" t="str">
            <v/>
          </cell>
          <cell r="I9434" t="str">
            <v/>
          </cell>
          <cell r="J9434" t="str">
            <v/>
          </cell>
          <cell r="K9434" t="str">
            <v>Business Jet</v>
          </cell>
          <cell r="L9434" t="str">
            <v>Embraer</v>
          </cell>
          <cell r="M9434" t="str">
            <v>Embraer legacy 700</v>
          </cell>
        </row>
        <row r="9435">
          <cell r="A9435">
            <v>73</v>
          </cell>
          <cell r="B9435">
            <v>830</v>
          </cell>
          <cell r="C9435" t="str">
            <v>73#830</v>
          </cell>
          <cell r="D9435">
            <v>21526</v>
          </cell>
          <cell r="E9435">
            <v>3</v>
          </cell>
          <cell r="F9435" t="str">
            <v>E</v>
          </cell>
          <cell r="G9435" t="str">
            <v>E</v>
          </cell>
          <cell r="H9435" t="str">
            <v/>
          </cell>
          <cell r="I9435" t="str">
            <v/>
          </cell>
          <cell r="J9435" t="str">
            <v/>
          </cell>
          <cell r="K9435" t="str">
            <v>Business Jet</v>
          </cell>
          <cell r="L9435" t="str">
            <v>Embraer</v>
          </cell>
          <cell r="M9435" t="str">
            <v>Embraer Lineage 1000</v>
          </cell>
        </row>
        <row r="9436">
          <cell r="A9436">
            <v>651</v>
          </cell>
          <cell r="B9436">
            <v>830</v>
          </cell>
          <cell r="C9436" t="str">
            <v>651#830</v>
          </cell>
          <cell r="D9436">
            <v>22602</v>
          </cell>
          <cell r="E9436">
            <v>3</v>
          </cell>
          <cell r="F9436" t="str">
            <v>F</v>
          </cell>
          <cell r="G9436" t="str">
            <v>F (105% E) [$21,526]</v>
          </cell>
          <cell r="H9436" t="str">
            <v/>
          </cell>
          <cell r="I9436" t="str">
            <v/>
          </cell>
          <cell r="J9436" t="str">
            <v/>
          </cell>
          <cell r="K9436" t="str">
            <v>Business Jet</v>
          </cell>
          <cell r="L9436" t="str">
            <v>Gulfstream</v>
          </cell>
          <cell r="M9436" t="str">
            <v>Gulfstream G400</v>
          </cell>
        </row>
        <row r="9437">
          <cell r="A9437">
            <v>670</v>
          </cell>
          <cell r="B9437">
            <v>830</v>
          </cell>
          <cell r="C9437" t="str">
            <v>670#830</v>
          </cell>
          <cell r="D9437">
            <v>22602</v>
          </cell>
          <cell r="E9437">
            <v>3</v>
          </cell>
          <cell r="F9437" t="str">
            <v>F</v>
          </cell>
          <cell r="G9437" t="str">
            <v>F (105% E) [$21,526]</v>
          </cell>
          <cell r="H9437" t="str">
            <v/>
          </cell>
          <cell r="I9437" t="str">
            <v/>
          </cell>
          <cell r="J9437" t="str">
            <v/>
          </cell>
          <cell r="K9437" t="str">
            <v>Business Jet</v>
          </cell>
          <cell r="L9437" t="str">
            <v>Gulfstream</v>
          </cell>
          <cell r="M9437" t="str">
            <v>Gulfstream G800</v>
          </cell>
        </row>
        <row r="9438">
          <cell r="A9438">
            <v>550</v>
          </cell>
          <cell r="B9438">
            <v>831</v>
          </cell>
          <cell r="C9438" t="str">
            <v>550#831</v>
          </cell>
          <cell r="D9438">
            <v>6915</v>
          </cell>
          <cell r="E9438">
            <v>1</v>
          </cell>
          <cell r="F9438" t="str">
            <v>A</v>
          </cell>
          <cell r="G9438" t="str">
            <v>A</v>
          </cell>
          <cell r="H9438" t="str">
            <v/>
          </cell>
          <cell r="I9438" t="str">
            <v/>
          </cell>
          <cell r="J9438" t="str">
            <v/>
          </cell>
          <cell r="K9438" t="str">
            <v>Business Jet</v>
          </cell>
          <cell r="L9438" t="str">
            <v>Cirrus</v>
          </cell>
          <cell r="M9438" t="str">
            <v>Cirrus Vision Jet SF50</v>
          </cell>
        </row>
        <row r="9439">
          <cell r="A9439">
            <v>41</v>
          </cell>
          <cell r="B9439">
            <v>831</v>
          </cell>
          <cell r="C9439" t="str">
            <v>41#831</v>
          </cell>
          <cell r="D9439">
            <v>6915</v>
          </cell>
          <cell r="E9439">
            <v>1</v>
          </cell>
          <cell r="F9439" t="str">
            <v>A</v>
          </cell>
          <cell r="G9439" t="str">
            <v>A</v>
          </cell>
          <cell r="H9439" t="str">
            <v/>
          </cell>
          <cell r="I9439" t="str">
            <v/>
          </cell>
          <cell r="J9439" t="str">
            <v/>
          </cell>
          <cell r="K9439" t="str">
            <v>Business Jet</v>
          </cell>
          <cell r="L9439" t="str">
            <v>Cessna</v>
          </cell>
          <cell r="M9439" t="str">
            <v>Cessna Citation M2</v>
          </cell>
        </row>
        <row r="9440">
          <cell r="A9440">
            <v>44</v>
          </cell>
          <cell r="B9440">
            <v>831</v>
          </cell>
          <cell r="C9440" t="str">
            <v>44#831</v>
          </cell>
          <cell r="D9440">
            <v>6915</v>
          </cell>
          <cell r="E9440">
            <v>1</v>
          </cell>
          <cell r="F9440" t="str">
            <v>A</v>
          </cell>
          <cell r="G9440" t="str">
            <v>A</v>
          </cell>
          <cell r="H9440" t="str">
            <v/>
          </cell>
          <cell r="I9440" t="str">
            <v/>
          </cell>
          <cell r="J9440" t="str">
            <v/>
          </cell>
          <cell r="K9440" t="str">
            <v>Business Jet</v>
          </cell>
          <cell r="L9440" t="str">
            <v>Cessna</v>
          </cell>
          <cell r="M9440" t="str">
            <v>Cessna Citation Mustang</v>
          </cell>
        </row>
        <row r="9441">
          <cell r="A9441">
            <v>70</v>
          </cell>
          <cell r="B9441">
            <v>831</v>
          </cell>
          <cell r="C9441" t="str">
            <v>70#831</v>
          </cell>
          <cell r="D9441">
            <v>6915</v>
          </cell>
          <cell r="E9441">
            <v>1</v>
          </cell>
          <cell r="F9441" t="str">
            <v>A</v>
          </cell>
          <cell r="G9441" t="str">
            <v>A</v>
          </cell>
          <cell r="H9441" t="str">
            <v/>
          </cell>
          <cell r="I9441" t="str">
            <v/>
          </cell>
          <cell r="J9441" t="str">
            <v/>
          </cell>
          <cell r="K9441" t="str">
            <v>Business Jet</v>
          </cell>
          <cell r="L9441" t="str">
            <v>Eclipse</v>
          </cell>
          <cell r="M9441" t="str">
            <v>Eclipse 550</v>
          </cell>
        </row>
        <row r="9442">
          <cell r="A9442">
            <v>590</v>
          </cell>
          <cell r="B9442">
            <v>831</v>
          </cell>
          <cell r="C9442" t="str">
            <v>590#831</v>
          </cell>
          <cell r="D9442">
            <v>6915</v>
          </cell>
          <cell r="E9442">
            <v>1</v>
          </cell>
          <cell r="F9442" t="str">
            <v>A</v>
          </cell>
          <cell r="G9442" t="str">
            <v>A</v>
          </cell>
          <cell r="H9442" t="str">
            <v/>
          </cell>
          <cell r="I9442" t="str">
            <v/>
          </cell>
          <cell r="J9442" t="str">
            <v/>
          </cell>
          <cell r="K9442" t="str">
            <v>Business Jet</v>
          </cell>
          <cell r="L9442" t="str">
            <v>Honda</v>
          </cell>
          <cell r="M9442" t="str">
            <v>Honda HA-2600 HondaJet</v>
          </cell>
        </row>
        <row r="9443">
          <cell r="A9443">
            <v>66</v>
          </cell>
          <cell r="B9443">
            <v>831</v>
          </cell>
          <cell r="C9443" t="str">
            <v>66#831</v>
          </cell>
          <cell r="D9443">
            <v>6915</v>
          </cell>
          <cell r="E9443">
            <v>1</v>
          </cell>
          <cell r="F9443" t="str">
            <v>A</v>
          </cell>
          <cell r="G9443" t="str">
            <v>A</v>
          </cell>
          <cell r="H9443" t="str">
            <v/>
          </cell>
          <cell r="I9443" t="str">
            <v/>
          </cell>
          <cell r="J9443" t="str">
            <v/>
          </cell>
          <cell r="K9443" t="str">
            <v>Business Jet</v>
          </cell>
          <cell r="L9443" t="str">
            <v>Honda</v>
          </cell>
          <cell r="M9443" t="str">
            <v>Honda HA-420 HondaJet</v>
          </cell>
        </row>
        <row r="9444">
          <cell r="A9444">
            <v>180</v>
          </cell>
          <cell r="B9444">
            <v>831</v>
          </cell>
          <cell r="C9444" t="str">
            <v>180#831</v>
          </cell>
          <cell r="D9444">
            <v>6915</v>
          </cell>
          <cell r="E9444">
            <v>1</v>
          </cell>
          <cell r="F9444" t="str">
            <v>A</v>
          </cell>
          <cell r="G9444" t="str">
            <v>A</v>
          </cell>
          <cell r="H9444" t="str">
            <v/>
          </cell>
          <cell r="I9444" t="str">
            <v/>
          </cell>
          <cell r="J9444" t="str">
            <v/>
          </cell>
          <cell r="K9444" t="str">
            <v>Business Jet</v>
          </cell>
          <cell r="L9444" t="str">
            <v>Nextant Aerospace</v>
          </cell>
          <cell r="M9444" t="str">
            <v>Nextant Aerospace - Nextant 400XT Aircraft</v>
          </cell>
        </row>
        <row r="9445">
          <cell r="A9445">
            <v>55</v>
          </cell>
          <cell r="B9445">
            <v>831</v>
          </cell>
          <cell r="C9445" t="str">
            <v>55#831</v>
          </cell>
          <cell r="D9445">
            <v>6915</v>
          </cell>
          <cell r="E9445">
            <v>1</v>
          </cell>
          <cell r="F9445" t="str">
            <v>A</v>
          </cell>
          <cell r="G9445" t="str">
            <v>A</v>
          </cell>
          <cell r="H9445" t="str">
            <v/>
          </cell>
          <cell r="I9445" t="str">
            <v/>
          </cell>
          <cell r="J9445" t="str">
            <v/>
          </cell>
          <cell r="K9445" t="str">
            <v>Business Jet</v>
          </cell>
          <cell r="L9445" t="str">
            <v>Embraer</v>
          </cell>
          <cell r="M9445" t="str">
            <v>Embraer Phenom 100</v>
          </cell>
        </row>
        <row r="9446">
          <cell r="A9446">
            <v>39</v>
          </cell>
          <cell r="B9446">
            <v>831</v>
          </cell>
          <cell r="C9446" t="str">
            <v>39#831</v>
          </cell>
          <cell r="D9446">
            <v>13298</v>
          </cell>
          <cell r="E9446">
            <v>1</v>
          </cell>
          <cell r="F9446" t="str">
            <v>B</v>
          </cell>
          <cell r="G9446" t="str">
            <v>B</v>
          </cell>
          <cell r="H9446" t="str">
            <v/>
          </cell>
          <cell r="I9446" t="str">
            <v/>
          </cell>
          <cell r="J9446" t="str">
            <v/>
          </cell>
          <cell r="K9446" t="str">
            <v>Business Jet</v>
          </cell>
          <cell r="L9446" t="str">
            <v>Cessna</v>
          </cell>
          <cell r="M9446" t="str">
            <v>Cessna Citation Encore</v>
          </cell>
        </row>
        <row r="9447">
          <cell r="A9447">
            <v>30</v>
          </cell>
          <cell r="B9447">
            <v>831</v>
          </cell>
          <cell r="C9447" t="str">
            <v>30#831</v>
          </cell>
          <cell r="D9447">
            <v>13298</v>
          </cell>
          <cell r="E9447">
            <v>1</v>
          </cell>
          <cell r="F9447" t="str">
            <v>B</v>
          </cell>
          <cell r="G9447" t="str">
            <v>B</v>
          </cell>
          <cell r="H9447" t="str">
            <v/>
          </cell>
          <cell r="I9447" t="str">
            <v/>
          </cell>
          <cell r="J9447" t="str">
            <v/>
          </cell>
          <cell r="K9447" t="str">
            <v>Business Jet</v>
          </cell>
          <cell r="L9447" t="str">
            <v>Hawker</v>
          </cell>
          <cell r="M9447" t="str">
            <v>Hawker 400</v>
          </cell>
        </row>
        <row r="9448">
          <cell r="A9448">
            <v>56</v>
          </cell>
          <cell r="B9448">
            <v>831</v>
          </cell>
          <cell r="C9448" t="str">
            <v>56#831</v>
          </cell>
          <cell r="D9448">
            <v>13298</v>
          </cell>
          <cell r="E9448">
            <v>1</v>
          </cell>
          <cell r="F9448" t="str">
            <v>B</v>
          </cell>
          <cell r="G9448" t="str">
            <v>B</v>
          </cell>
          <cell r="H9448" t="str">
            <v/>
          </cell>
          <cell r="I9448" t="str">
            <v/>
          </cell>
          <cell r="J9448" t="str">
            <v/>
          </cell>
          <cell r="K9448" t="str">
            <v>Business Jet</v>
          </cell>
          <cell r="L9448" t="str">
            <v>Embraer</v>
          </cell>
          <cell r="M9448" t="str">
            <v>Embraer Phenom 300</v>
          </cell>
        </row>
        <row r="9449">
          <cell r="A9449">
            <v>641</v>
          </cell>
          <cell r="B9449">
            <v>831</v>
          </cell>
          <cell r="C9449" t="str">
            <v>641#831</v>
          </cell>
          <cell r="D9449">
            <v>13298</v>
          </cell>
          <cell r="E9449">
            <v>1</v>
          </cell>
          <cell r="F9449" t="str">
            <v>B</v>
          </cell>
          <cell r="G9449" t="str">
            <v>B</v>
          </cell>
          <cell r="H9449" t="str">
            <v/>
          </cell>
          <cell r="I9449" t="str">
            <v/>
          </cell>
          <cell r="J9449" t="str">
            <v/>
          </cell>
          <cell r="K9449" t="str">
            <v>Business Jet</v>
          </cell>
          <cell r="L9449" t="str">
            <v>Embraer</v>
          </cell>
          <cell r="M9449" t="str">
            <v>Embraer Phenom 300X</v>
          </cell>
        </row>
        <row r="9450">
          <cell r="A9450">
            <v>42</v>
          </cell>
          <cell r="B9450">
            <v>831</v>
          </cell>
          <cell r="C9450" t="str">
            <v>42#831</v>
          </cell>
          <cell r="D9450">
            <v>13298</v>
          </cell>
          <cell r="E9450">
            <v>1</v>
          </cell>
          <cell r="F9450" t="str">
            <v>B</v>
          </cell>
          <cell r="G9450" t="str">
            <v>B</v>
          </cell>
          <cell r="H9450" t="str">
            <v/>
          </cell>
          <cell r="I9450" t="str">
            <v/>
          </cell>
          <cell r="J9450" t="str">
            <v/>
          </cell>
          <cell r="K9450" t="str">
            <v>Business Jet</v>
          </cell>
          <cell r="L9450" t="str">
            <v>Cessna</v>
          </cell>
          <cell r="M9450" t="str">
            <v>Cessna Citation CJ3</v>
          </cell>
        </row>
        <row r="9451">
          <cell r="A9451">
            <v>43</v>
          </cell>
          <cell r="B9451">
            <v>831</v>
          </cell>
          <cell r="C9451" t="str">
            <v>43#831</v>
          </cell>
          <cell r="D9451">
            <v>13298</v>
          </cell>
          <cell r="E9451">
            <v>1</v>
          </cell>
          <cell r="F9451" t="str">
            <v>B</v>
          </cell>
          <cell r="G9451" t="str">
            <v>B</v>
          </cell>
          <cell r="H9451" t="str">
            <v/>
          </cell>
          <cell r="I9451" t="str">
            <v/>
          </cell>
          <cell r="J9451" t="str">
            <v/>
          </cell>
          <cell r="K9451" t="str">
            <v>Business Jet</v>
          </cell>
          <cell r="L9451" t="str">
            <v>Cessna</v>
          </cell>
          <cell r="M9451" t="str">
            <v>Cessna Citation CJ4</v>
          </cell>
        </row>
        <row r="9452">
          <cell r="A9452">
            <v>640</v>
          </cell>
          <cell r="B9452">
            <v>831</v>
          </cell>
          <cell r="C9452" t="str">
            <v>640#831</v>
          </cell>
          <cell r="D9452">
            <v>20833</v>
          </cell>
          <cell r="E9452">
            <v>1</v>
          </cell>
          <cell r="F9452" t="str">
            <v>C</v>
          </cell>
          <cell r="G9452" t="str">
            <v>C</v>
          </cell>
          <cell r="H9452" t="str">
            <v/>
          </cell>
          <cell r="I9452" t="str">
            <v/>
          </cell>
          <cell r="J9452" t="str">
            <v/>
          </cell>
          <cell r="K9452" t="str">
            <v>Business Jet</v>
          </cell>
          <cell r="L9452" t="str">
            <v>Dassault</v>
          </cell>
          <cell r="M9452" t="str">
            <v>Dassault Falcon 2X</v>
          </cell>
        </row>
        <row r="9453">
          <cell r="A9453">
            <v>34</v>
          </cell>
          <cell r="B9453">
            <v>831</v>
          </cell>
          <cell r="C9453" t="str">
            <v>34#831</v>
          </cell>
          <cell r="D9453">
            <v>20833</v>
          </cell>
          <cell r="E9453">
            <v>1</v>
          </cell>
          <cell r="F9453" t="str">
            <v>C</v>
          </cell>
          <cell r="G9453" t="str">
            <v>C</v>
          </cell>
          <cell r="H9453" t="str">
            <v/>
          </cell>
          <cell r="I9453" t="str">
            <v/>
          </cell>
          <cell r="J9453" t="str">
            <v/>
          </cell>
          <cell r="K9453" t="str">
            <v>Business Jet</v>
          </cell>
          <cell r="L9453" t="str">
            <v>Bombardier</v>
          </cell>
          <cell r="M9453" t="str">
            <v>Bombardier Challenger 300/350</v>
          </cell>
        </row>
        <row r="9454">
          <cell r="A9454">
            <v>649</v>
          </cell>
          <cell r="B9454">
            <v>831</v>
          </cell>
          <cell r="C9454" t="str">
            <v>649#831</v>
          </cell>
          <cell r="D9454">
            <v>20833</v>
          </cell>
          <cell r="E9454">
            <v>1</v>
          </cell>
          <cell r="F9454" t="str">
            <v>C</v>
          </cell>
          <cell r="G9454" t="str">
            <v>C</v>
          </cell>
          <cell r="H9454" t="str">
            <v/>
          </cell>
          <cell r="I9454" t="str">
            <v/>
          </cell>
          <cell r="J9454" t="str">
            <v/>
          </cell>
          <cell r="K9454" t="str">
            <v>Business Jet</v>
          </cell>
          <cell r="L9454" t="str">
            <v>Bombardier</v>
          </cell>
          <cell r="M9454" t="str">
            <v>Bombardier Challenger 3500</v>
          </cell>
        </row>
        <row r="9455">
          <cell r="A9455">
            <v>46</v>
          </cell>
          <cell r="B9455">
            <v>831</v>
          </cell>
          <cell r="C9455" t="str">
            <v>46#831</v>
          </cell>
          <cell r="D9455">
            <v>20833</v>
          </cell>
          <cell r="E9455">
            <v>1</v>
          </cell>
          <cell r="F9455" t="str">
            <v>C</v>
          </cell>
          <cell r="G9455" t="str">
            <v>C</v>
          </cell>
          <cell r="H9455" t="str">
            <v/>
          </cell>
          <cell r="I9455" t="str">
            <v/>
          </cell>
          <cell r="J9455" t="str">
            <v/>
          </cell>
          <cell r="K9455" t="str">
            <v>Business Jet</v>
          </cell>
          <cell r="L9455" t="str">
            <v>Cessna</v>
          </cell>
          <cell r="M9455" t="str">
            <v>Cessna Citation Latitude</v>
          </cell>
        </row>
        <row r="9456">
          <cell r="A9456">
            <v>45</v>
          </cell>
          <cell r="B9456">
            <v>831</v>
          </cell>
          <cell r="C9456" t="str">
            <v>45#831</v>
          </cell>
          <cell r="D9456">
            <v>20833</v>
          </cell>
          <cell r="E9456">
            <v>1</v>
          </cell>
          <cell r="F9456" t="str">
            <v>C</v>
          </cell>
          <cell r="G9456" t="str">
            <v>C</v>
          </cell>
          <cell r="H9456" t="str">
            <v/>
          </cell>
          <cell r="I9456" t="str">
            <v/>
          </cell>
          <cell r="J9456" t="str">
            <v/>
          </cell>
          <cell r="K9456" t="str">
            <v>Business Jet</v>
          </cell>
          <cell r="L9456" t="str">
            <v>Cessna</v>
          </cell>
          <cell r="M9456" t="str">
            <v>Cessna Citation Sovereign</v>
          </cell>
        </row>
        <row r="9457">
          <cell r="A9457">
            <v>49</v>
          </cell>
          <cell r="B9457">
            <v>831</v>
          </cell>
          <cell r="C9457" t="str">
            <v>49#831</v>
          </cell>
          <cell r="D9457">
            <v>20833</v>
          </cell>
          <cell r="E9457">
            <v>1</v>
          </cell>
          <cell r="F9457" t="str">
            <v>C</v>
          </cell>
          <cell r="G9457" t="str">
            <v>C</v>
          </cell>
          <cell r="H9457" t="str">
            <v/>
          </cell>
          <cell r="I9457" t="str">
            <v/>
          </cell>
          <cell r="J9457" t="str">
            <v/>
          </cell>
          <cell r="K9457" t="str">
            <v>Business Jet</v>
          </cell>
          <cell r="L9457" t="str">
            <v>Cessna</v>
          </cell>
          <cell r="M9457" t="str">
            <v>Cessna Citation X</v>
          </cell>
        </row>
        <row r="9458">
          <cell r="A9458">
            <v>40</v>
          </cell>
          <cell r="B9458">
            <v>831</v>
          </cell>
          <cell r="C9458" t="str">
            <v>40#831</v>
          </cell>
          <cell r="D9458">
            <v>20833</v>
          </cell>
          <cell r="E9458">
            <v>1</v>
          </cell>
          <cell r="F9458" t="str">
            <v>C</v>
          </cell>
          <cell r="G9458" t="str">
            <v>C</v>
          </cell>
          <cell r="H9458" t="str">
            <v/>
          </cell>
          <cell r="I9458" t="str">
            <v/>
          </cell>
          <cell r="J9458" t="str">
            <v/>
          </cell>
          <cell r="K9458" t="str">
            <v>Business Jet</v>
          </cell>
          <cell r="L9458" t="str">
            <v>Cessna</v>
          </cell>
          <cell r="M9458" t="str">
            <v>Cessna Citation XLS</v>
          </cell>
        </row>
        <row r="9459">
          <cell r="A9459">
            <v>53</v>
          </cell>
          <cell r="B9459">
            <v>831</v>
          </cell>
          <cell r="C9459" t="str">
            <v>53#831</v>
          </cell>
          <cell r="D9459">
            <v>20833</v>
          </cell>
          <cell r="E9459">
            <v>1</v>
          </cell>
          <cell r="F9459" t="str">
            <v>C</v>
          </cell>
          <cell r="G9459" t="str">
            <v>C</v>
          </cell>
          <cell r="H9459" t="str">
            <v/>
          </cell>
          <cell r="I9459" t="str">
            <v/>
          </cell>
          <cell r="J9459" t="str">
            <v/>
          </cell>
          <cell r="K9459" t="str">
            <v>Business Jet</v>
          </cell>
          <cell r="L9459" t="str">
            <v>Dassault</v>
          </cell>
          <cell r="M9459" t="str">
            <v>Dassault Falcon 2000</v>
          </cell>
        </row>
        <row r="9460">
          <cell r="A9460">
            <v>64</v>
          </cell>
          <cell r="B9460">
            <v>831</v>
          </cell>
          <cell r="C9460" t="str">
            <v>64#831</v>
          </cell>
          <cell r="D9460">
            <v>20833</v>
          </cell>
          <cell r="E9460">
            <v>1</v>
          </cell>
          <cell r="F9460" t="str">
            <v>C</v>
          </cell>
          <cell r="G9460" t="str">
            <v>C</v>
          </cell>
          <cell r="H9460" t="str">
            <v/>
          </cell>
          <cell r="I9460" t="str">
            <v/>
          </cell>
          <cell r="J9460" t="str">
            <v/>
          </cell>
          <cell r="K9460" t="str">
            <v>Business Jet</v>
          </cell>
          <cell r="L9460" t="str">
            <v>Gulfstream</v>
          </cell>
          <cell r="M9460" t="str">
            <v>Gulfstream G100</v>
          </cell>
        </row>
        <row r="9461">
          <cell r="A9461">
            <v>454</v>
          </cell>
          <cell r="B9461">
            <v>831</v>
          </cell>
          <cell r="C9461" t="str">
            <v>454#831</v>
          </cell>
          <cell r="D9461">
            <v>20833</v>
          </cell>
          <cell r="E9461">
            <v>1</v>
          </cell>
          <cell r="F9461" t="str">
            <v>C</v>
          </cell>
          <cell r="G9461" t="str">
            <v>C</v>
          </cell>
          <cell r="H9461" t="str">
            <v/>
          </cell>
          <cell r="I9461" t="str">
            <v/>
          </cell>
          <cell r="J9461" t="str">
            <v/>
          </cell>
          <cell r="K9461" t="str">
            <v>Business Jet</v>
          </cell>
          <cell r="L9461" t="str">
            <v>Gulfstream</v>
          </cell>
          <cell r="M9461" t="str">
            <v>Gulfstream G280</v>
          </cell>
        </row>
        <row r="9462">
          <cell r="A9462">
            <v>33</v>
          </cell>
          <cell r="B9462">
            <v>831</v>
          </cell>
          <cell r="C9462" t="str">
            <v>33#831</v>
          </cell>
          <cell r="D9462">
            <v>20833</v>
          </cell>
          <cell r="E9462">
            <v>1</v>
          </cell>
          <cell r="F9462" t="str">
            <v>C</v>
          </cell>
          <cell r="G9462" t="str">
            <v>C</v>
          </cell>
          <cell r="H9462" t="str">
            <v/>
          </cell>
          <cell r="I9462" t="str">
            <v/>
          </cell>
          <cell r="J9462" t="str">
            <v/>
          </cell>
          <cell r="K9462" t="str">
            <v>Business Jet</v>
          </cell>
          <cell r="L9462" t="str">
            <v>Hawker</v>
          </cell>
          <cell r="M9462" t="str">
            <v>Hawker 4000</v>
          </cell>
        </row>
        <row r="9463">
          <cell r="A9463">
            <v>32</v>
          </cell>
          <cell r="B9463">
            <v>831</v>
          </cell>
          <cell r="C9463" t="str">
            <v>32#831</v>
          </cell>
          <cell r="D9463">
            <v>20833</v>
          </cell>
          <cell r="E9463">
            <v>1</v>
          </cell>
          <cell r="F9463" t="str">
            <v>C</v>
          </cell>
          <cell r="G9463" t="str">
            <v>C</v>
          </cell>
          <cell r="H9463" t="str">
            <v/>
          </cell>
          <cell r="I9463" t="str">
            <v/>
          </cell>
          <cell r="J9463" t="str">
            <v/>
          </cell>
          <cell r="K9463" t="str">
            <v>Business Jet</v>
          </cell>
          <cell r="L9463" t="str">
            <v>Hawker</v>
          </cell>
          <cell r="M9463" t="str">
            <v>Hawker 750/850/900</v>
          </cell>
        </row>
        <row r="9464">
          <cell r="A9464">
            <v>68</v>
          </cell>
          <cell r="B9464">
            <v>831</v>
          </cell>
          <cell r="C9464" t="str">
            <v>68#831</v>
          </cell>
          <cell r="D9464">
            <v>20833</v>
          </cell>
          <cell r="E9464">
            <v>1</v>
          </cell>
          <cell r="F9464" t="str">
            <v>C</v>
          </cell>
          <cell r="G9464" t="str">
            <v>C</v>
          </cell>
          <cell r="H9464" t="str">
            <v/>
          </cell>
          <cell r="I9464" t="str">
            <v/>
          </cell>
          <cell r="J9464" t="str">
            <v/>
          </cell>
          <cell r="K9464" t="str">
            <v>Business Jet</v>
          </cell>
          <cell r="L9464" t="str">
            <v>Learjet</v>
          </cell>
          <cell r="M9464" t="str">
            <v>Learjet 60</v>
          </cell>
        </row>
        <row r="9465">
          <cell r="A9465">
            <v>67</v>
          </cell>
          <cell r="B9465">
            <v>831</v>
          </cell>
          <cell r="C9465" t="str">
            <v>67#831</v>
          </cell>
          <cell r="D9465">
            <v>20833</v>
          </cell>
          <cell r="E9465">
            <v>1</v>
          </cell>
          <cell r="F9465" t="str">
            <v>C</v>
          </cell>
          <cell r="G9465" t="str">
            <v>C</v>
          </cell>
          <cell r="H9465" t="str">
            <v/>
          </cell>
          <cell r="I9465" t="str">
            <v/>
          </cell>
          <cell r="J9465" t="str">
            <v/>
          </cell>
          <cell r="K9465" t="str">
            <v>Business Jet</v>
          </cell>
          <cell r="L9465" t="str">
            <v>Learjet</v>
          </cell>
          <cell r="M9465" t="str">
            <v>Learjet 70/75</v>
          </cell>
        </row>
        <row r="9466">
          <cell r="A9466">
            <v>57</v>
          </cell>
          <cell r="B9466">
            <v>831</v>
          </cell>
          <cell r="C9466" t="str">
            <v>57#831</v>
          </cell>
          <cell r="D9466">
            <v>20833</v>
          </cell>
          <cell r="E9466">
            <v>1</v>
          </cell>
          <cell r="F9466" t="str">
            <v>C</v>
          </cell>
          <cell r="G9466" t="str">
            <v>C</v>
          </cell>
          <cell r="H9466" t="str">
            <v/>
          </cell>
          <cell r="I9466" t="str">
            <v/>
          </cell>
          <cell r="J9466" t="str">
            <v/>
          </cell>
          <cell r="K9466" t="str">
            <v>Business Jet</v>
          </cell>
          <cell r="L9466" t="str">
            <v>Embraer</v>
          </cell>
          <cell r="M9466" t="str">
            <v>Legacy 450/Praetor 500</v>
          </cell>
        </row>
        <row r="9467">
          <cell r="A9467">
            <v>58</v>
          </cell>
          <cell r="B9467">
            <v>831</v>
          </cell>
          <cell r="C9467" t="str">
            <v>58#831</v>
          </cell>
          <cell r="D9467">
            <v>20833</v>
          </cell>
          <cell r="E9467">
            <v>1</v>
          </cell>
          <cell r="F9467" t="str">
            <v>C</v>
          </cell>
          <cell r="G9467" t="str">
            <v>C</v>
          </cell>
          <cell r="H9467" t="str">
            <v/>
          </cell>
          <cell r="I9467" t="str">
            <v/>
          </cell>
          <cell r="J9467" t="str">
            <v/>
          </cell>
          <cell r="K9467" t="str">
            <v>Business Jet</v>
          </cell>
          <cell r="L9467" t="str">
            <v>Embraer</v>
          </cell>
          <cell r="M9467" t="str">
            <v>Legacy 500/Praetor 600</v>
          </cell>
        </row>
        <row r="9468">
          <cell r="A9468">
            <v>71</v>
          </cell>
          <cell r="B9468">
            <v>831</v>
          </cell>
          <cell r="C9468" t="str">
            <v>71#831</v>
          </cell>
          <cell r="D9468">
            <v>20833</v>
          </cell>
          <cell r="E9468">
            <v>1</v>
          </cell>
          <cell r="F9468" t="str">
            <v>C</v>
          </cell>
          <cell r="G9468" t="str">
            <v>C</v>
          </cell>
          <cell r="H9468" t="str">
            <v/>
          </cell>
          <cell r="I9468" t="str">
            <v/>
          </cell>
          <cell r="J9468" t="str">
            <v/>
          </cell>
          <cell r="K9468" t="str">
            <v>Business Jet</v>
          </cell>
          <cell r="L9468" t="str">
            <v>Pilatus</v>
          </cell>
          <cell r="M9468" t="str">
            <v>Pilatus PC-24</v>
          </cell>
        </row>
        <row r="9469">
          <cell r="A9469">
            <v>642</v>
          </cell>
          <cell r="B9469">
            <v>831</v>
          </cell>
          <cell r="C9469" t="str">
            <v>642#831</v>
          </cell>
          <cell r="D9469">
            <v>21875</v>
          </cell>
          <cell r="E9469">
            <v>1</v>
          </cell>
          <cell r="F9469" t="str">
            <v>D</v>
          </cell>
          <cell r="G9469" t="str">
            <v>D (105% C) [$20,833]</v>
          </cell>
          <cell r="H9469" t="str">
            <v/>
          </cell>
          <cell r="I9469" t="str">
            <v/>
          </cell>
          <cell r="J9469" t="str">
            <v/>
          </cell>
          <cell r="K9469" t="str">
            <v>Business Jet</v>
          </cell>
          <cell r="L9469" t="str">
            <v>Gulfstream</v>
          </cell>
          <cell r="M9469" t="str">
            <v>Gulfstream G285X</v>
          </cell>
        </row>
        <row r="9470">
          <cell r="A9470">
            <v>35</v>
          </cell>
          <cell r="B9470">
            <v>831</v>
          </cell>
          <cell r="C9470" t="str">
            <v>35#831</v>
          </cell>
          <cell r="D9470">
            <v>26597</v>
          </cell>
          <cell r="E9470">
            <v>1</v>
          </cell>
          <cell r="F9470" t="str">
            <v>E</v>
          </cell>
          <cell r="G9470" t="str">
            <v>E</v>
          </cell>
          <cell r="H9470" t="str">
            <v/>
          </cell>
          <cell r="I9470" t="str">
            <v/>
          </cell>
          <cell r="J9470" t="str">
            <v/>
          </cell>
          <cell r="K9470" t="str">
            <v>Business Jet</v>
          </cell>
          <cell r="L9470" t="str">
            <v>Bombardier</v>
          </cell>
          <cell r="M9470" t="str">
            <v>Bombardier Challenger 600 series</v>
          </cell>
        </row>
        <row r="9471">
          <cell r="A9471">
            <v>635</v>
          </cell>
          <cell r="B9471">
            <v>831</v>
          </cell>
          <cell r="C9471" t="str">
            <v>635#831</v>
          </cell>
          <cell r="D9471">
            <v>26597</v>
          </cell>
          <cell r="E9471">
            <v>1</v>
          </cell>
          <cell r="F9471" t="str">
            <v>E</v>
          </cell>
          <cell r="G9471" t="str">
            <v>E</v>
          </cell>
          <cell r="H9471" t="str">
            <v/>
          </cell>
          <cell r="I9471" t="str">
            <v/>
          </cell>
          <cell r="J9471" t="str">
            <v/>
          </cell>
          <cell r="K9471" t="str">
            <v>Business Jet</v>
          </cell>
          <cell r="L9471" t="str">
            <v>Bombardier</v>
          </cell>
          <cell r="M9471" t="str">
            <v>Bombardier Challenger 6XX series</v>
          </cell>
        </row>
        <row r="9472">
          <cell r="A9472">
            <v>72</v>
          </cell>
          <cell r="B9472">
            <v>831</v>
          </cell>
          <cell r="C9472" t="str">
            <v>72#831</v>
          </cell>
          <cell r="D9472">
            <v>26597</v>
          </cell>
          <cell r="E9472">
            <v>1</v>
          </cell>
          <cell r="F9472" t="str">
            <v>E</v>
          </cell>
          <cell r="G9472" t="str">
            <v>E</v>
          </cell>
          <cell r="H9472" t="str">
            <v/>
          </cell>
          <cell r="I9472" t="str">
            <v/>
          </cell>
          <cell r="J9472" t="str">
            <v/>
          </cell>
          <cell r="K9472" t="str">
            <v>Business Jet</v>
          </cell>
          <cell r="L9472" t="str">
            <v>Bombardier</v>
          </cell>
          <cell r="M9472" t="str">
            <v>Bombardier Challenger 850</v>
          </cell>
        </row>
        <row r="9473">
          <cell r="A9473">
            <v>48</v>
          </cell>
          <cell r="B9473">
            <v>831</v>
          </cell>
          <cell r="C9473" t="str">
            <v>48#831</v>
          </cell>
          <cell r="D9473">
            <v>26597</v>
          </cell>
          <cell r="E9473">
            <v>1</v>
          </cell>
          <cell r="F9473" t="str">
            <v>E</v>
          </cell>
          <cell r="G9473" t="str">
            <v>E</v>
          </cell>
          <cell r="H9473" t="str">
            <v/>
          </cell>
          <cell r="I9473" t="str">
            <v/>
          </cell>
          <cell r="J9473" t="str">
            <v/>
          </cell>
          <cell r="K9473" t="str">
            <v>Business Jet</v>
          </cell>
          <cell r="L9473" t="str">
            <v>Cessna</v>
          </cell>
          <cell r="M9473" t="str">
            <v>Cessna Citation Hemisphere</v>
          </cell>
        </row>
        <row r="9474">
          <cell r="A9474">
            <v>47</v>
          </cell>
          <cell r="B9474">
            <v>831</v>
          </cell>
          <cell r="C9474" t="str">
            <v>47#831</v>
          </cell>
          <cell r="D9474">
            <v>26597</v>
          </cell>
          <cell r="E9474">
            <v>1</v>
          </cell>
          <cell r="F9474" t="str">
            <v>E</v>
          </cell>
          <cell r="G9474" t="str">
            <v>E</v>
          </cell>
          <cell r="H9474" t="str">
            <v/>
          </cell>
          <cell r="I9474" t="str">
            <v/>
          </cell>
          <cell r="J9474" t="str">
            <v/>
          </cell>
          <cell r="K9474" t="str">
            <v>Business Jet</v>
          </cell>
          <cell r="L9474" t="str">
            <v>Cessna</v>
          </cell>
          <cell r="M9474" t="str">
            <v>Cessna Citation Longitude</v>
          </cell>
        </row>
        <row r="9475">
          <cell r="A9475">
            <v>587</v>
          </cell>
          <cell r="B9475">
            <v>831</v>
          </cell>
          <cell r="C9475" t="str">
            <v>587#831</v>
          </cell>
          <cell r="D9475">
            <v>26597</v>
          </cell>
          <cell r="E9475">
            <v>1</v>
          </cell>
          <cell r="F9475" t="str">
            <v>E</v>
          </cell>
          <cell r="G9475" t="str">
            <v>E</v>
          </cell>
          <cell r="H9475" t="str">
            <v/>
          </cell>
          <cell r="I9475" t="str">
            <v/>
          </cell>
          <cell r="J9475" t="str">
            <v/>
          </cell>
          <cell r="K9475" t="str">
            <v>Business Jet</v>
          </cell>
          <cell r="L9475" t="str">
            <v>Dassault</v>
          </cell>
          <cell r="M9475" t="str">
            <v>Dassault Falcon 10X</v>
          </cell>
        </row>
        <row r="9476">
          <cell r="A9476">
            <v>51</v>
          </cell>
          <cell r="B9476">
            <v>831</v>
          </cell>
          <cell r="C9476" t="str">
            <v>51#831</v>
          </cell>
          <cell r="D9476">
            <v>26597</v>
          </cell>
          <cell r="E9476">
            <v>1</v>
          </cell>
          <cell r="F9476" t="str">
            <v>E</v>
          </cell>
          <cell r="G9476" t="str">
            <v>E</v>
          </cell>
          <cell r="H9476" t="str">
            <v/>
          </cell>
          <cell r="I9476" t="str">
            <v/>
          </cell>
          <cell r="J9476" t="str">
            <v/>
          </cell>
          <cell r="K9476" t="str">
            <v>Business Jet</v>
          </cell>
          <cell r="L9476" t="str">
            <v>Dassault</v>
          </cell>
          <cell r="M9476" t="str">
            <v>Dassault Falcon 6X</v>
          </cell>
        </row>
        <row r="9477">
          <cell r="A9477">
            <v>54</v>
          </cell>
          <cell r="B9477">
            <v>831</v>
          </cell>
          <cell r="C9477" t="str">
            <v>54#831</v>
          </cell>
          <cell r="D9477">
            <v>26597</v>
          </cell>
          <cell r="E9477">
            <v>1</v>
          </cell>
          <cell r="F9477" t="str">
            <v>E</v>
          </cell>
          <cell r="G9477" t="str">
            <v>E</v>
          </cell>
          <cell r="H9477" t="str">
            <v/>
          </cell>
          <cell r="I9477" t="str">
            <v/>
          </cell>
          <cell r="J9477" t="str">
            <v/>
          </cell>
          <cell r="K9477" t="str">
            <v>Business Jet</v>
          </cell>
          <cell r="L9477" t="str">
            <v>Dassault</v>
          </cell>
          <cell r="M9477" t="str">
            <v>Dassault Falcon 7X/8X</v>
          </cell>
        </row>
        <row r="9478">
          <cell r="A9478">
            <v>50</v>
          </cell>
          <cell r="B9478">
            <v>831</v>
          </cell>
          <cell r="C9478" t="str">
            <v>50#831</v>
          </cell>
          <cell r="D9478">
            <v>26597</v>
          </cell>
          <cell r="E9478">
            <v>1</v>
          </cell>
          <cell r="F9478" t="str">
            <v>E</v>
          </cell>
          <cell r="G9478" t="str">
            <v>E</v>
          </cell>
          <cell r="H9478" t="str">
            <v/>
          </cell>
          <cell r="I9478" t="str">
            <v/>
          </cell>
          <cell r="J9478" t="str">
            <v/>
          </cell>
          <cell r="K9478" t="str">
            <v>Business Jet</v>
          </cell>
          <cell r="L9478" t="str">
            <v>Dassault</v>
          </cell>
          <cell r="M9478" t="str">
            <v>Dassault Falcon 900</v>
          </cell>
        </row>
        <row r="9479">
          <cell r="A9479">
            <v>59</v>
          </cell>
          <cell r="B9479">
            <v>831</v>
          </cell>
          <cell r="C9479" t="str">
            <v>59#831</v>
          </cell>
          <cell r="D9479">
            <v>26597</v>
          </cell>
          <cell r="E9479">
            <v>1</v>
          </cell>
          <cell r="F9479" t="str">
            <v>E</v>
          </cell>
          <cell r="G9479" t="str">
            <v>E</v>
          </cell>
          <cell r="H9479" t="str">
            <v/>
          </cell>
          <cell r="I9479" t="str">
            <v/>
          </cell>
          <cell r="J9479" t="str">
            <v/>
          </cell>
          <cell r="K9479" t="str">
            <v>Business Jet</v>
          </cell>
          <cell r="L9479" t="str">
            <v>Gulfstream</v>
          </cell>
          <cell r="M9479" t="str">
            <v>Gulfstream G450</v>
          </cell>
        </row>
        <row r="9480">
          <cell r="A9480">
            <v>61</v>
          </cell>
          <cell r="B9480">
            <v>831</v>
          </cell>
          <cell r="C9480" t="str">
            <v>61#831</v>
          </cell>
          <cell r="D9480">
            <v>26597</v>
          </cell>
          <cell r="E9480">
            <v>1</v>
          </cell>
          <cell r="F9480" t="str">
            <v>E</v>
          </cell>
          <cell r="G9480" t="str">
            <v>E</v>
          </cell>
          <cell r="H9480" t="str">
            <v/>
          </cell>
          <cell r="I9480" t="str">
            <v/>
          </cell>
          <cell r="J9480" t="str">
            <v/>
          </cell>
          <cell r="K9480" t="str">
            <v>Business Jet</v>
          </cell>
          <cell r="L9480" t="str">
            <v>Gulfstream</v>
          </cell>
          <cell r="M9480" t="str">
            <v>Gulfstream G500</v>
          </cell>
        </row>
        <row r="9481">
          <cell r="A9481">
            <v>62</v>
          </cell>
          <cell r="B9481">
            <v>831</v>
          </cell>
          <cell r="C9481" t="str">
            <v>62#831</v>
          </cell>
          <cell r="D9481">
            <v>26597</v>
          </cell>
          <cell r="E9481">
            <v>1</v>
          </cell>
          <cell r="F9481" t="str">
            <v>E</v>
          </cell>
          <cell r="G9481" t="str">
            <v>E</v>
          </cell>
          <cell r="H9481" t="str">
            <v/>
          </cell>
          <cell r="I9481" t="str">
            <v/>
          </cell>
          <cell r="J9481" t="str">
            <v/>
          </cell>
          <cell r="K9481" t="str">
            <v>Business Jet</v>
          </cell>
          <cell r="L9481" t="str">
            <v>Gulfstream</v>
          </cell>
          <cell r="M9481" t="str">
            <v xml:space="preserve">Gulfstream G600 </v>
          </cell>
        </row>
        <row r="9482">
          <cell r="A9482">
            <v>60</v>
          </cell>
          <cell r="B9482">
            <v>831</v>
          </cell>
          <cell r="C9482" t="str">
            <v>60#831</v>
          </cell>
          <cell r="D9482">
            <v>26597</v>
          </cell>
          <cell r="E9482">
            <v>1</v>
          </cell>
          <cell r="F9482" t="str">
            <v>E</v>
          </cell>
          <cell r="G9482" t="str">
            <v>E</v>
          </cell>
          <cell r="H9482" t="str">
            <v/>
          </cell>
          <cell r="I9482" t="str">
            <v/>
          </cell>
          <cell r="J9482" t="str">
            <v/>
          </cell>
          <cell r="K9482" t="str">
            <v>Business Jet</v>
          </cell>
          <cell r="L9482" t="str">
            <v>Gulfstream</v>
          </cell>
          <cell r="M9482" t="str">
            <v>Gulfstream G550</v>
          </cell>
        </row>
        <row r="9483">
          <cell r="A9483">
            <v>63</v>
          </cell>
          <cell r="B9483">
            <v>831</v>
          </cell>
          <cell r="C9483" t="str">
            <v>63#831</v>
          </cell>
          <cell r="D9483">
            <v>26597</v>
          </cell>
          <cell r="E9483">
            <v>1</v>
          </cell>
          <cell r="F9483" t="str">
            <v>E</v>
          </cell>
          <cell r="G9483" t="str">
            <v>E</v>
          </cell>
          <cell r="H9483" t="str">
            <v/>
          </cell>
          <cell r="I9483" t="str">
            <v/>
          </cell>
          <cell r="J9483" t="str">
            <v/>
          </cell>
          <cell r="K9483" t="str">
            <v>Business Jet</v>
          </cell>
          <cell r="L9483" t="str">
            <v>Gulfstream</v>
          </cell>
          <cell r="M9483" t="str">
            <v>Gulfstream G650</v>
          </cell>
        </row>
        <row r="9484">
          <cell r="A9484">
            <v>598</v>
          </cell>
          <cell r="B9484">
            <v>831</v>
          </cell>
          <cell r="C9484" t="str">
            <v>598#831</v>
          </cell>
          <cell r="D9484">
            <v>26597</v>
          </cell>
          <cell r="E9484">
            <v>1</v>
          </cell>
          <cell r="F9484" t="str">
            <v>E</v>
          </cell>
          <cell r="G9484" t="str">
            <v>E</v>
          </cell>
          <cell r="H9484" t="str">
            <v/>
          </cell>
          <cell r="I9484" t="str">
            <v/>
          </cell>
          <cell r="J9484" t="str">
            <v/>
          </cell>
          <cell r="K9484" t="str">
            <v>Business Jet</v>
          </cell>
          <cell r="L9484" t="str">
            <v>Gulfstream</v>
          </cell>
          <cell r="M9484" t="str">
            <v>Gulfstream G700</v>
          </cell>
        </row>
        <row r="9485">
          <cell r="A9485">
            <v>38</v>
          </cell>
          <cell r="B9485">
            <v>831</v>
          </cell>
          <cell r="C9485" t="str">
            <v>38#831</v>
          </cell>
          <cell r="D9485">
            <v>26597</v>
          </cell>
          <cell r="E9485">
            <v>1</v>
          </cell>
          <cell r="F9485" t="str">
            <v>E</v>
          </cell>
          <cell r="G9485" t="str">
            <v>E</v>
          </cell>
          <cell r="H9485" t="str">
            <v/>
          </cell>
          <cell r="I9485" t="str">
            <v/>
          </cell>
          <cell r="J9485" t="str">
            <v/>
          </cell>
          <cell r="K9485" t="str">
            <v>Business Jet</v>
          </cell>
          <cell r="L9485" t="str">
            <v>Bombardier</v>
          </cell>
          <cell r="M9485" t="str">
            <v>Bombardier Global 7500/8000</v>
          </cell>
        </row>
        <row r="9486">
          <cell r="A9486">
            <v>36</v>
          </cell>
          <cell r="B9486">
            <v>831</v>
          </cell>
          <cell r="C9486" t="str">
            <v>36#831</v>
          </cell>
          <cell r="D9486">
            <v>26597</v>
          </cell>
          <cell r="E9486">
            <v>1</v>
          </cell>
          <cell r="F9486" t="str">
            <v>E</v>
          </cell>
          <cell r="G9486" t="str">
            <v>E</v>
          </cell>
          <cell r="H9486">
            <v>25000</v>
          </cell>
          <cell r="I9486">
            <v>6.3880000000000006E-2</v>
          </cell>
          <cell r="J9486" t="str">
            <v/>
          </cell>
          <cell r="K9486" t="str">
            <v>Business Jet</v>
          </cell>
          <cell r="L9486" t="str">
            <v>Bombardier</v>
          </cell>
          <cell r="M9486" t="str">
            <v>Bombardier Global 5000</v>
          </cell>
        </row>
        <row r="9487">
          <cell r="A9487">
            <v>576</v>
          </cell>
          <cell r="B9487">
            <v>831</v>
          </cell>
          <cell r="C9487" t="str">
            <v>576#831</v>
          </cell>
          <cell r="D9487">
            <v>26597</v>
          </cell>
          <cell r="E9487">
            <v>1</v>
          </cell>
          <cell r="F9487" t="str">
            <v>E</v>
          </cell>
          <cell r="G9487" t="str">
            <v>E</v>
          </cell>
          <cell r="H9487" t="str">
            <v/>
          </cell>
          <cell r="I9487" t="str">
            <v/>
          </cell>
          <cell r="J9487" t="str">
            <v/>
          </cell>
          <cell r="K9487" t="str">
            <v>Business Jet</v>
          </cell>
          <cell r="L9487" t="str">
            <v>Bombardier</v>
          </cell>
          <cell r="M9487" t="str">
            <v>Bombardier Global 5500</v>
          </cell>
        </row>
        <row r="9488">
          <cell r="A9488">
            <v>37</v>
          </cell>
          <cell r="B9488">
            <v>831</v>
          </cell>
          <cell r="C9488" t="str">
            <v>37#831</v>
          </cell>
          <cell r="D9488">
            <v>26597</v>
          </cell>
          <cell r="E9488">
            <v>1</v>
          </cell>
          <cell r="F9488" t="str">
            <v>E</v>
          </cell>
          <cell r="G9488" t="str">
            <v>E</v>
          </cell>
          <cell r="H9488" t="str">
            <v/>
          </cell>
          <cell r="I9488" t="str">
            <v/>
          </cell>
          <cell r="J9488" t="str">
            <v/>
          </cell>
          <cell r="K9488" t="str">
            <v>Business Jet</v>
          </cell>
          <cell r="L9488" t="str">
            <v>Bombardier</v>
          </cell>
          <cell r="M9488" t="str">
            <v>Bombardier Global 6000</v>
          </cell>
        </row>
        <row r="9489">
          <cell r="A9489">
            <v>577</v>
          </cell>
          <cell r="B9489">
            <v>831</v>
          </cell>
          <cell r="C9489" t="str">
            <v>577#831</v>
          </cell>
          <cell r="D9489">
            <v>26597</v>
          </cell>
          <cell r="E9489">
            <v>1</v>
          </cell>
          <cell r="F9489" t="str">
            <v>E</v>
          </cell>
          <cell r="G9489" t="str">
            <v>E</v>
          </cell>
          <cell r="H9489" t="str">
            <v/>
          </cell>
          <cell r="I9489" t="str">
            <v/>
          </cell>
          <cell r="J9489" t="str">
            <v/>
          </cell>
          <cell r="K9489" t="str">
            <v>Business Jet</v>
          </cell>
          <cell r="L9489" t="str">
            <v>Bombardier</v>
          </cell>
          <cell r="M9489" t="str">
            <v>Bombardier Global 6500</v>
          </cell>
        </row>
        <row r="9490">
          <cell r="A9490">
            <v>74</v>
          </cell>
          <cell r="B9490">
            <v>831</v>
          </cell>
          <cell r="C9490" t="str">
            <v>74#831</v>
          </cell>
          <cell r="D9490">
            <v>26597</v>
          </cell>
          <cell r="E9490">
            <v>1</v>
          </cell>
          <cell r="F9490" t="str">
            <v>E</v>
          </cell>
          <cell r="G9490" t="str">
            <v>E</v>
          </cell>
          <cell r="H9490" t="str">
            <v/>
          </cell>
          <cell r="I9490" t="str">
            <v/>
          </cell>
          <cell r="J9490" t="str">
            <v/>
          </cell>
          <cell r="K9490" t="str">
            <v>Business Jet</v>
          </cell>
          <cell r="L9490" t="str">
            <v>Embraer</v>
          </cell>
          <cell r="M9490" t="str">
            <v>Embraer Legacy 600/650</v>
          </cell>
        </row>
        <row r="9491">
          <cell r="A9491">
            <v>652</v>
          </cell>
          <cell r="B9491">
            <v>831</v>
          </cell>
          <cell r="C9491" t="str">
            <v>652#831</v>
          </cell>
          <cell r="D9491">
            <v>26597</v>
          </cell>
          <cell r="E9491">
            <v>1</v>
          </cell>
          <cell r="F9491" t="str">
            <v>E</v>
          </cell>
          <cell r="G9491" t="str">
            <v>E</v>
          </cell>
          <cell r="H9491" t="str">
            <v/>
          </cell>
          <cell r="I9491" t="str">
            <v/>
          </cell>
          <cell r="J9491" t="str">
            <v/>
          </cell>
          <cell r="K9491" t="str">
            <v>Business Jet</v>
          </cell>
          <cell r="L9491" t="str">
            <v>Embraer</v>
          </cell>
          <cell r="M9491" t="str">
            <v>Embraer legacy 700</v>
          </cell>
        </row>
        <row r="9492">
          <cell r="A9492">
            <v>73</v>
          </cell>
          <cell r="B9492">
            <v>831</v>
          </cell>
          <cell r="C9492" t="str">
            <v>73#831</v>
          </cell>
          <cell r="D9492">
            <v>26597</v>
          </cell>
          <cell r="E9492">
            <v>1</v>
          </cell>
          <cell r="F9492" t="str">
            <v>E</v>
          </cell>
          <cell r="G9492" t="str">
            <v>E</v>
          </cell>
          <cell r="H9492" t="str">
            <v/>
          </cell>
          <cell r="I9492" t="str">
            <v/>
          </cell>
          <cell r="J9492" t="str">
            <v/>
          </cell>
          <cell r="K9492" t="str">
            <v>Business Jet</v>
          </cell>
          <cell r="L9492" t="str">
            <v>Embraer</v>
          </cell>
          <cell r="M9492" t="str">
            <v>Embraer Lineage 1000</v>
          </cell>
        </row>
        <row r="9493">
          <cell r="A9493">
            <v>651</v>
          </cell>
          <cell r="B9493">
            <v>831</v>
          </cell>
          <cell r="C9493" t="str">
            <v>651#831</v>
          </cell>
          <cell r="D9493">
            <v>27927</v>
          </cell>
          <cell r="E9493">
            <v>1</v>
          </cell>
          <cell r="F9493" t="str">
            <v>F</v>
          </cell>
          <cell r="G9493" t="str">
            <v>F (105% E) [$26,597]</v>
          </cell>
          <cell r="H9493" t="str">
            <v/>
          </cell>
          <cell r="I9493" t="str">
            <v/>
          </cell>
          <cell r="J9493" t="str">
            <v/>
          </cell>
          <cell r="K9493" t="str">
            <v>Business Jet</v>
          </cell>
          <cell r="L9493" t="str">
            <v>Gulfstream</v>
          </cell>
          <cell r="M9493" t="str">
            <v>Gulfstream G400</v>
          </cell>
        </row>
        <row r="9494">
          <cell r="A9494">
            <v>670</v>
          </cell>
          <cell r="B9494">
            <v>831</v>
          </cell>
          <cell r="C9494" t="str">
            <v>670#831</v>
          </cell>
          <cell r="D9494">
            <v>27927</v>
          </cell>
          <cell r="E9494">
            <v>1</v>
          </cell>
          <cell r="F9494" t="str">
            <v>F</v>
          </cell>
          <cell r="G9494" t="str">
            <v>F (105% E) [$26,597]</v>
          </cell>
          <cell r="H9494" t="str">
            <v/>
          </cell>
          <cell r="I9494" t="str">
            <v/>
          </cell>
          <cell r="J9494" t="str">
            <v/>
          </cell>
          <cell r="K9494" t="str">
            <v>Business Jet</v>
          </cell>
          <cell r="L9494" t="str">
            <v>Gulfstream</v>
          </cell>
          <cell r="M9494" t="str">
            <v>Gulfstream G800</v>
          </cell>
        </row>
        <row r="9495">
          <cell r="A9495">
            <v>550</v>
          </cell>
          <cell r="B9495">
            <v>832</v>
          </cell>
          <cell r="C9495" t="str">
            <v>550#832</v>
          </cell>
          <cell r="D9495">
            <v>5654</v>
          </cell>
          <cell r="E9495">
            <v>2</v>
          </cell>
          <cell r="F9495" t="str">
            <v>A</v>
          </cell>
          <cell r="G9495" t="str">
            <v>A</v>
          </cell>
          <cell r="H9495" t="str">
            <v/>
          </cell>
          <cell r="I9495" t="str">
            <v/>
          </cell>
          <cell r="J9495" t="str">
            <v/>
          </cell>
          <cell r="K9495" t="str">
            <v>Business Jet</v>
          </cell>
          <cell r="L9495" t="str">
            <v>Cirrus</v>
          </cell>
          <cell r="M9495" t="str">
            <v>Cirrus Vision Jet SF50</v>
          </cell>
        </row>
        <row r="9496">
          <cell r="A9496">
            <v>41</v>
          </cell>
          <cell r="B9496">
            <v>832</v>
          </cell>
          <cell r="C9496" t="str">
            <v>41#832</v>
          </cell>
          <cell r="D9496">
            <v>5654</v>
          </cell>
          <cell r="E9496">
            <v>2</v>
          </cell>
          <cell r="F9496" t="str">
            <v>A</v>
          </cell>
          <cell r="G9496" t="str">
            <v>A</v>
          </cell>
          <cell r="H9496" t="str">
            <v/>
          </cell>
          <cell r="I9496" t="str">
            <v/>
          </cell>
          <cell r="J9496" t="str">
            <v/>
          </cell>
          <cell r="K9496" t="str">
            <v>Business Jet</v>
          </cell>
          <cell r="L9496" t="str">
            <v>Cessna</v>
          </cell>
          <cell r="M9496" t="str">
            <v>Cessna Citation M2</v>
          </cell>
        </row>
        <row r="9497">
          <cell r="A9497">
            <v>44</v>
          </cell>
          <cell r="B9497">
            <v>832</v>
          </cell>
          <cell r="C9497" t="str">
            <v>44#832</v>
          </cell>
          <cell r="D9497">
            <v>5654</v>
          </cell>
          <cell r="E9497">
            <v>2</v>
          </cell>
          <cell r="F9497" t="str">
            <v>A</v>
          </cell>
          <cell r="G9497" t="str">
            <v>A</v>
          </cell>
          <cell r="H9497" t="str">
            <v/>
          </cell>
          <cell r="I9497" t="str">
            <v/>
          </cell>
          <cell r="J9497" t="str">
            <v/>
          </cell>
          <cell r="K9497" t="str">
            <v>Business Jet</v>
          </cell>
          <cell r="L9497" t="str">
            <v>Cessna</v>
          </cell>
          <cell r="M9497" t="str">
            <v>Cessna Citation Mustang</v>
          </cell>
        </row>
        <row r="9498">
          <cell r="A9498">
            <v>70</v>
          </cell>
          <cell r="B9498">
            <v>832</v>
          </cell>
          <cell r="C9498" t="str">
            <v>70#832</v>
          </cell>
          <cell r="D9498">
            <v>5654</v>
          </cell>
          <cell r="E9498">
            <v>2</v>
          </cell>
          <cell r="F9498" t="str">
            <v>A</v>
          </cell>
          <cell r="G9498" t="str">
            <v>A</v>
          </cell>
          <cell r="H9498" t="str">
            <v/>
          </cell>
          <cell r="I9498" t="str">
            <v/>
          </cell>
          <cell r="J9498" t="str">
            <v/>
          </cell>
          <cell r="K9498" t="str">
            <v>Business Jet</v>
          </cell>
          <cell r="L9498" t="str">
            <v>Eclipse</v>
          </cell>
          <cell r="M9498" t="str">
            <v>Eclipse 550</v>
          </cell>
        </row>
        <row r="9499">
          <cell r="A9499">
            <v>590</v>
          </cell>
          <cell r="B9499">
            <v>832</v>
          </cell>
          <cell r="C9499" t="str">
            <v>590#832</v>
          </cell>
          <cell r="D9499">
            <v>5654</v>
          </cell>
          <cell r="E9499">
            <v>2</v>
          </cell>
          <cell r="F9499" t="str">
            <v>A</v>
          </cell>
          <cell r="G9499" t="str">
            <v>A</v>
          </cell>
          <cell r="H9499" t="str">
            <v/>
          </cell>
          <cell r="I9499" t="str">
            <v/>
          </cell>
          <cell r="J9499" t="str">
            <v/>
          </cell>
          <cell r="K9499" t="str">
            <v>Business Jet</v>
          </cell>
          <cell r="L9499" t="str">
            <v>Honda</v>
          </cell>
          <cell r="M9499" t="str">
            <v>Honda HA-2600 HondaJet</v>
          </cell>
        </row>
        <row r="9500">
          <cell r="A9500">
            <v>66</v>
          </cell>
          <cell r="B9500">
            <v>832</v>
          </cell>
          <cell r="C9500" t="str">
            <v>66#832</v>
          </cell>
          <cell r="D9500">
            <v>5654</v>
          </cell>
          <cell r="E9500">
            <v>2</v>
          </cell>
          <cell r="F9500" t="str">
            <v>A</v>
          </cell>
          <cell r="G9500" t="str">
            <v>A</v>
          </cell>
          <cell r="H9500" t="str">
            <v/>
          </cell>
          <cell r="I9500" t="str">
            <v/>
          </cell>
          <cell r="J9500" t="str">
            <v/>
          </cell>
          <cell r="K9500" t="str">
            <v>Business Jet</v>
          </cell>
          <cell r="L9500" t="str">
            <v>Honda</v>
          </cell>
          <cell r="M9500" t="str">
            <v>Honda HA-420 HondaJet</v>
          </cell>
        </row>
        <row r="9501">
          <cell r="A9501">
            <v>180</v>
          </cell>
          <cell r="B9501">
            <v>832</v>
          </cell>
          <cell r="C9501" t="str">
            <v>180#832</v>
          </cell>
          <cell r="D9501">
            <v>5654</v>
          </cell>
          <cell r="E9501">
            <v>2</v>
          </cell>
          <cell r="F9501" t="str">
            <v>A</v>
          </cell>
          <cell r="G9501" t="str">
            <v>A</v>
          </cell>
          <cell r="H9501" t="str">
            <v/>
          </cell>
          <cell r="I9501" t="str">
            <v/>
          </cell>
          <cell r="J9501" t="str">
            <v/>
          </cell>
          <cell r="K9501" t="str">
            <v>Business Jet</v>
          </cell>
          <cell r="L9501" t="str">
            <v>Nextant Aerospace</v>
          </cell>
          <cell r="M9501" t="str">
            <v>Nextant Aerospace - Nextant 400XT Aircraft</v>
          </cell>
        </row>
        <row r="9502">
          <cell r="A9502">
            <v>55</v>
          </cell>
          <cell r="B9502">
            <v>832</v>
          </cell>
          <cell r="C9502" t="str">
            <v>55#832</v>
          </cell>
          <cell r="D9502">
            <v>5654</v>
          </cell>
          <cell r="E9502">
            <v>2</v>
          </cell>
          <cell r="F9502" t="str">
            <v>A</v>
          </cell>
          <cell r="G9502" t="str">
            <v>A</v>
          </cell>
          <cell r="H9502" t="str">
            <v/>
          </cell>
          <cell r="I9502" t="str">
            <v/>
          </cell>
          <cell r="J9502" t="str">
            <v/>
          </cell>
          <cell r="K9502" t="str">
            <v>Business Jet</v>
          </cell>
          <cell r="L9502" t="str">
            <v>Embraer</v>
          </cell>
          <cell r="M9502" t="str">
            <v>Embraer Phenom 100</v>
          </cell>
        </row>
        <row r="9503">
          <cell r="A9503">
            <v>30</v>
          </cell>
          <cell r="B9503">
            <v>832</v>
          </cell>
          <cell r="C9503" t="str">
            <v>30#832</v>
          </cell>
          <cell r="D9503">
            <v>11134</v>
          </cell>
          <cell r="E9503">
            <v>2</v>
          </cell>
          <cell r="F9503" t="str">
            <v>B</v>
          </cell>
          <cell r="G9503" t="str">
            <v>B</v>
          </cell>
          <cell r="H9503" t="str">
            <v/>
          </cell>
          <cell r="I9503" t="str">
            <v/>
          </cell>
          <cell r="J9503" t="str">
            <v/>
          </cell>
          <cell r="K9503" t="str">
            <v>Business Jet</v>
          </cell>
          <cell r="L9503" t="str">
            <v>Hawker</v>
          </cell>
          <cell r="M9503" t="str">
            <v>Hawker 400</v>
          </cell>
        </row>
        <row r="9504">
          <cell r="A9504">
            <v>56</v>
          </cell>
          <cell r="B9504">
            <v>832</v>
          </cell>
          <cell r="C9504" t="str">
            <v>56#832</v>
          </cell>
          <cell r="D9504">
            <v>11134</v>
          </cell>
          <cell r="E9504">
            <v>2</v>
          </cell>
          <cell r="F9504" t="str">
            <v>B</v>
          </cell>
          <cell r="G9504" t="str">
            <v>B</v>
          </cell>
          <cell r="H9504" t="str">
            <v/>
          </cell>
          <cell r="I9504" t="str">
            <v/>
          </cell>
          <cell r="J9504" t="str">
            <v/>
          </cell>
          <cell r="K9504" t="str">
            <v>Business Jet</v>
          </cell>
          <cell r="L9504" t="str">
            <v>Embraer</v>
          </cell>
          <cell r="M9504" t="str">
            <v>Embraer Phenom 300</v>
          </cell>
        </row>
        <row r="9505">
          <cell r="A9505">
            <v>641</v>
          </cell>
          <cell r="B9505">
            <v>832</v>
          </cell>
          <cell r="C9505" t="str">
            <v>641#832</v>
          </cell>
          <cell r="D9505">
            <v>11134</v>
          </cell>
          <cell r="E9505">
            <v>2</v>
          </cell>
          <cell r="F9505" t="str">
            <v>B</v>
          </cell>
          <cell r="G9505" t="str">
            <v>B</v>
          </cell>
          <cell r="H9505" t="str">
            <v/>
          </cell>
          <cell r="I9505" t="str">
            <v/>
          </cell>
          <cell r="J9505" t="str">
            <v/>
          </cell>
          <cell r="K9505" t="str">
            <v>Business Jet</v>
          </cell>
          <cell r="L9505" t="str">
            <v>Embraer</v>
          </cell>
          <cell r="M9505" t="str">
            <v>Embraer Phenom 300X</v>
          </cell>
        </row>
        <row r="9506">
          <cell r="A9506">
            <v>42</v>
          </cell>
          <cell r="B9506">
            <v>832</v>
          </cell>
          <cell r="C9506" t="str">
            <v>42#832</v>
          </cell>
          <cell r="D9506">
            <v>11134</v>
          </cell>
          <cell r="E9506">
            <v>2</v>
          </cell>
          <cell r="F9506" t="str">
            <v>B</v>
          </cell>
          <cell r="G9506" t="str">
            <v>B</v>
          </cell>
          <cell r="H9506" t="str">
            <v/>
          </cell>
          <cell r="I9506" t="str">
            <v/>
          </cell>
          <cell r="J9506" t="str">
            <v/>
          </cell>
          <cell r="K9506" t="str">
            <v>Business Jet</v>
          </cell>
          <cell r="L9506" t="str">
            <v>Cessna</v>
          </cell>
          <cell r="M9506" t="str">
            <v>Cessna Citation CJ3</v>
          </cell>
        </row>
        <row r="9507">
          <cell r="A9507">
            <v>43</v>
          </cell>
          <cell r="B9507">
            <v>832</v>
          </cell>
          <cell r="C9507" t="str">
            <v>43#832</v>
          </cell>
          <cell r="D9507">
            <v>11134</v>
          </cell>
          <cell r="E9507">
            <v>2</v>
          </cell>
          <cell r="F9507" t="str">
            <v>B</v>
          </cell>
          <cell r="G9507" t="str">
            <v>B</v>
          </cell>
          <cell r="H9507" t="str">
            <v/>
          </cell>
          <cell r="I9507" t="str">
            <v/>
          </cell>
          <cell r="J9507" t="str">
            <v/>
          </cell>
          <cell r="K9507" t="str">
            <v>Business Jet</v>
          </cell>
          <cell r="L9507" t="str">
            <v>Cessna</v>
          </cell>
          <cell r="M9507" t="str">
            <v>Cessna Citation CJ4</v>
          </cell>
        </row>
        <row r="9508">
          <cell r="A9508">
            <v>39</v>
          </cell>
          <cell r="B9508">
            <v>832</v>
          </cell>
          <cell r="C9508" t="str">
            <v>39#832</v>
          </cell>
          <cell r="D9508">
            <v>11134</v>
          </cell>
          <cell r="E9508">
            <v>2</v>
          </cell>
          <cell r="F9508" t="str">
            <v>B</v>
          </cell>
          <cell r="G9508" t="str">
            <v>B</v>
          </cell>
          <cell r="H9508" t="str">
            <v/>
          </cell>
          <cell r="I9508" t="str">
            <v/>
          </cell>
          <cell r="J9508" t="str">
            <v/>
          </cell>
          <cell r="K9508" t="str">
            <v>Business Jet</v>
          </cell>
          <cell r="L9508" t="str">
            <v>Cessna</v>
          </cell>
          <cell r="M9508" t="str">
            <v>Cessna Citation Encore</v>
          </cell>
        </row>
        <row r="9509">
          <cell r="A9509">
            <v>34</v>
          </cell>
          <cell r="B9509">
            <v>832</v>
          </cell>
          <cell r="C9509" t="str">
            <v>34#832</v>
          </cell>
          <cell r="D9509">
            <v>17395</v>
          </cell>
          <cell r="E9509">
            <v>2</v>
          </cell>
          <cell r="F9509" t="str">
            <v>C</v>
          </cell>
          <cell r="G9509" t="str">
            <v>C</v>
          </cell>
          <cell r="H9509" t="str">
            <v/>
          </cell>
          <cell r="I9509" t="str">
            <v/>
          </cell>
          <cell r="J9509" t="str">
            <v/>
          </cell>
          <cell r="K9509" t="str">
            <v>Business Jet</v>
          </cell>
          <cell r="L9509" t="str">
            <v>Bombardier</v>
          </cell>
          <cell r="M9509" t="str">
            <v>Bombardier Challenger 300/350</v>
          </cell>
        </row>
        <row r="9510">
          <cell r="A9510">
            <v>649</v>
          </cell>
          <cell r="B9510">
            <v>832</v>
          </cell>
          <cell r="C9510" t="str">
            <v>649#832</v>
          </cell>
          <cell r="D9510">
            <v>17395</v>
          </cell>
          <cell r="E9510">
            <v>2</v>
          </cell>
          <cell r="F9510" t="str">
            <v>C</v>
          </cell>
          <cell r="G9510" t="str">
            <v>C</v>
          </cell>
          <cell r="H9510" t="str">
            <v/>
          </cell>
          <cell r="I9510" t="str">
            <v/>
          </cell>
          <cell r="J9510" t="str">
            <v/>
          </cell>
          <cell r="K9510" t="str">
            <v>Business Jet</v>
          </cell>
          <cell r="L9510" t="str">
            <v>Bombardier</v>
          </cell>
          <cell r="M9510" t="str">
            <v>Bombardier Challenger 3500</v>
          </cell>
        </row>
        <row r="9511">
          <cell r="A9511">
            <v>46</v>
          </cell>
          <cell r="B9511">
            <v>832</v>
          </cell>
          <cell r="C9511" t="str">
            <v>46#832</v>
          </cell>
          <cell r="D9511">
            <v>17395</v>
          </cell>
          <cell r="E9511">
            <v>2</v>
          </cell>
          <cell r="F9511" t="str">
            <v>C</v>
          </cell>
          <cell r="G9511" t="str">
            <v>C</v>
          </cell>
          <cell r="H9511" t="str">
            <v/>
          </cell>
          <cell r="I9511" t="str">
            <v/>
          </cell>
          <cell r="J9511" t="str">
            <v/>
          </cell>
          <cell r="K9511" t="str">
            <v>Business Jet</v>
          </cell>
          <cell r="L9511" t="str">
            <v>Cessna</v>
          </cell>
          <cell r="M9511" t="str">
            <v>Cessna Citation Latitude</v>
          </cell>
        </row>
        <row r="9512">
          <cell r="A9512">
            <v>45</v>
          </cell>
          <cell r="B9512">
            <v>832</v>
          </cell>
          <cell r="C9512" t="str">
            <v>45#832</v>
          </cell>
          <cell r="D9512">
            <v>17395</v>
          </cell>
          <cell r="E9512">
            <v>2</v>
          </cell>
          <cell r="F9512" t="str">
            <v>C</v>
          </cell>
          <cell r="G9512" t="str">
            <v>C</v>
          </cell>
          <cell r="H9512" t="str">
            <v/>
          </cell>
          <cell r="I9512" t="str">
            <v/>
          </cell>
          <cell r="J9512" t="str">
            <v/>
          </cell>
          <cell r="K9512" t="str">
            <v>Business Jet</v>
          </cell>
          <cell r="L9512" t="str">
            <v>Cessna</v>
          </cell>
          <cell r="M9512" t="str">
            <v>Cessna Citation Sovereign</v>
          </cell>
        </row>
        <row r="9513">
          <cell r="A9513">
            <v>49</v>
          </cell>
          <cell r="B9513">
            <v>832</v>
          </cell>
          <cell r="C9513" t="str">
            <v>49#832</v>
          </cell>
          <cell r="D9513">
            <v>17395</v>
          </cell>
          <cell r="E9513">
            <v>2</v>
          </cell>
          <cell r="F9513" t="str">
            <v>C</v>
          </cell>
          <cell r="G9513" t="str">
            <v>C</v>
          </cell>
          <cell r="H9513" t="str">
            <v/>
          </cell>
          <cell r="I9513" t="str">
            <v/>
          </cell>
          <cell r="J9513" t="str">
            <v/>
          </cell>
          <cell r="K9513" t="str">
            <v>Business Jet</v>
          </cell>
          <cell r="L9513" t="str">
            <v>Cessna</v>
          </cell>
          <cell r="M9513" t="str">
            <v>Cessna Citation X</v>
          </cell>
        </row>
        <row r="9514">
          <cell r="A9514">
            <v>40</v>
          </cell>
          <cell r="B9514">
            <v>832</v>
          </cell>
          <cell r="C9514" t="str">
            <v>40#832</v>
          </cell>
          <cell r="D9514">
            <v>17395</v>
          </cell>
          <cell r="E9514">
            <v>2</v>
          </cell>
          <cell r="F9514" t="str">
            <v>C</v>
          </cell>
          <cell r="G9514" t="str">
            <v>C</v>
          </cell>
          <cell r="H9514" t="str">
            <v/>
          </cell>
          <cell r="I9514" t="str">
            <v/>
          </cell>
          <cell r="J9514" t="str">
            <v/>
          </cell>
          <cell r="K9514" t="str">
            <v>Business Jet</v>
          </cell>
          <cell r="L9514" t="str">
            <v>Cessna</v>
          </cell>
          <cell r="M9514" t="str">
            <v>Cessna Citation XLS</v>
          </cell>
        </row>
        <row r="9515">
          <cell r="A9515">
            <v>53</v>
          </cell>
          <cell r="B9515">
            <v>832</v>
          </cell>
          <cell r="C9515" t="str">
            <v>53#832</v>
          </cell>
          <cell r="D9515">
            <v>17395</v>
          </cell>
          <cell r="E9515">
            <v>2</v>
          </cell>
          <cell r="F9515" t="str">
            <v>C</v>
          </cell>
          <cell r="G9515" t="str">
            <v>C</v>
          </cell>
          <cell r="H9515" t="str">
            <v/>
          </cell>
          <cell r="I9515" t="str">
            <v/>
          </cell>
          <cell r="J9515" t="str">
            <v/>
          </cell>
          <cell r="K9515" t="str">
            <v>Business Jet</v>
          </cell>
          <cell r="L9515" t="str">
            <v>Dassault</v>
          </cell>
          <cell r="M9515" t="str">
            <v>Dassault Falcon 2000</v>
          </cell>
        </row>
        <row r="9516">
          <cell r="A9516">
            <v>640</v>
          </cell>
          <cell r="B9516">
            <v>832</v>
          </cell>
          <cell r="C9516" t="str">
            <v>640#832</v>
          </cell>
          <cell r="D9516">
            <v>17395</v>
          </cell>
          <cell r="E9516">
            <v>2</v>
          </cell>
          <cell r="F9516" t="str">
            <v>C</v>
          </cell>
          <cell r="G9516" t="str">
            <v>C</v>
          </cell>
          <cell r="H9516" t="str">
            <v/>
          </cell>
          <cell r="I9516" t="str">
            <v/>
          </cell>
          <cell r="J9516" t="str">
            <v/>
          </cell>
          <cell r="K9516" t="str">
            <v>Business Jet</v>
          </cell>
          <cell r="L9516" t="str">
            <v>Dassault</v>
          </cell>
          <cell r="M9516" t="str">
            <v>Dassault Falcon 2X</v>
          </cell>
        </row>
        <row r="9517">
          <cell r="A9517">
            <v>64</v>
          </cell>
          <cell r="B9517">
            <v>832</v>
          </cell>
          <cell r="C9517" t="str">
            <v>64#832</v>
          </cell>
          <cell r="D9517">
            <v>17395</v>
          </cell>
          <cell r="E9517">
            <v>2</v>
          </cell>
          <cell r="F9517" t="str">
            <v>C</v>
          </cell>
          <cell r="G9517" t="str">
            <v>C</v>
          </cell>
          <cell r="H9517" t="str">
            <v/>
          </cell>
          <cell r="I9517" t="str">
            <v/>
          </cell>
          <cell r="J9517" t="str">
            <v/>
          </cell>
          <cell r="K9517" t="str">
            <v>Business Jet</v>
          </cell>
          <cell r="L9517" t="str">
            <v>Gulfstream</v>
          </cell>
          <cell r="M9517" t="str">
            <v>Gulfstream G100</v>
          </cell>
        </row>
        <row r="9518">
          <cell r="A9518">
            <v>454</v>
          </cell>
          <cell r="B9518">
            <v>832</v>
          </cell>
          <cell r="C9518" t="str">
            <v>454#832</v>
          </cell>
          <cell r="D9518">
            <v>17395</v>
          </cell>
          <cell r="E9518">
            <v>2</v>
          </cell>
          <cell r="F9518" t="str">
            <v>C</v>
          </cell>
          <cell r="G9518" t="str">
            <v>C</v>
          </cell>
          <cell r="H9518" t="str">
            <v/>
          </cell>
          <cell r="I9518" t="str">
            <v/>
          </cell>
          <cell r="J9518" t="str">
            <v/>
          </cell>
          <cell r="K9518" t="str">
            <v>Business Jet</v>
          </cell>
          <cell r="L9518" t="str">
            <v>Gulfstream</v>
          </cell>
          <cell r="M9518" t="str">
            <v>Gulfstream G280</v>
          </cell>
        </row>
        <row r="9519">
          <cell r="A9519">
            <v>33</v>
          </cell>
          <cell r="B9519">
            <v>832</v>
          </cell>
          <cell r="C9519" t="str">
            <v>33#832</v>
          </cell>
          <cell r="D9519">
            <v>17395</v>
          </cell>
          <cell r="E9519">
            <v>2</v>
          </cell>
          <cell r="F9519" t="str">
            <v>C</v>
          </cell>
          <cell r="G9519" t="str">
            <v>C</v>
          </cell>
          <cell r="H9519" t="str">
            <v/>
          </cell>
          <cell r="I9519" t="str">
            <v/>
          </cell>
          <cell r="J9519" t="str">
            <v/>
          </cell>
          <cell r="K9519" t="str">
            <v>Business Jet</v>
          </cell>
          <cell r="L9519" t="str">
            <v>Hawker</v>
          </cell>
          <cell r="M9519" t="str">
            <v>Hawker 4000</v>
          </cell>
        </row>
        <row r="9520">
          <cell r="A9520">
            <v>32</v>
          </cell>
          <cell r="B9520">
            <v>832</v>
          </cell>
          <cell r="C9520" t="str">
            <v>32#832</v>
          </cell>
          <cell r="D9520">
            <v>17395</v>
          </cell>
          <cell r="E9520">
            <v>2</v>
          </cell>
          <cell r="F9520" t="str">
            <v>C</v>
          </cell>
          <cell r="G9520" t="str">
            <v>C</v>
          </cell>
          <cell r="H9520" t="str">
            <v/>
          </cell>
          <cell r="I9520" t="str">
            <v/>
          </cell>
          <cell r="J9520" t="str">
            <v/>
          </cell>
          <cell r="K9520" t="str">
            <v>Business Jet</v>
          </cell>
          <cell r="L9520" t="str">
            <v>Hawker</v>
          </cell>
          <cell r="M9520" t="str">
            <v>Hawker 750/850/900</v>
          </cell>
        </row>
        <row r="9521">
          <cell r="A9521">
            <v>68</v>
          </cell>
          <cell r="B9521">
            <v>832</v>
          </cell>
          <cell r="C9521" t="str">
            <v>68#832</v>
          </cell>
          <cell r="D9521">
            <v>17395</v>
          </cell>
          <cell r="E9521">
            <v>2</v>
          </cell>
          <cell r="F9521" t="str">
            <v>C</v>
          </cell>
          <cell r="G9521" t="str">
            <v>C</v>
          </cell>
          <cell r="H9521" t="str">
            <v/>
          </cell>
          <cell r="I9521" t="str">
            <v/>
          </cell>
          <cell r="J9521" t="str">
            <v/>
          </cell>
          <cell r="K9521" t="str">
            <v>Business Jet</v>
          </cell>
          <cell r="L9521" t="str">
            <v>Learjet</v>
          </cell>
          <cell r="M9521" t="str">
            <v>Learjet 60</v>
          </cell>
        </row>
        <row r="9522">
          <cell r="A9522">
            <v>67</v>
          </cell>
          <cell r="B9522">
            <v>832</v>
          </cell>
          <cell r="C9522" t="str">
            <v>67#832</v>
          </cell>
          <cell r="D9522">
            <v>17395</v>
          </cell>
          <cell r="E9522">
            <v>2</v>
          </cell>
          <cell r="F9522" t="str">
            <v>C</v>
          </cell>
          <cell r="G9522" t="str">
            <v>C</v>
          </cell>
          <cell r="H9522" t="str">
            <v/>
          </cell>
          <cell r="I9522" t="str">
            <v/>
          </cell>
          <cell r="J9522" t="str">
            <v/>
          </cell>
          <cell r="K9522" t="str">
            <v>Business Jet</v>
          </cell>
          <cell r="L9522" t="str">
            <v>Learjet</v>
          </cell>
          <cell r="M9522" t="str">
            <v>Learjet 70/75</v>
          </cell>
        </row>
        <row r="9523">
          <cell r="A9523">
            <v>57</v>
          </cell>
          <cell r="B9523">
            <v>832</v>
          </cell>
          <cell r="C9523" t="str">
            <v>57#832</v>
          </cell>
          <cell r="D9523">
            <v>17395</v>
          </cell>
          <cell r="E9523">
            <v>2</v>
          </cell>
          <cell r="F9523" t="str">
            <v>C</v>
          </cell>
          <cell r="G9523" t="str">
            <v>C</v>
          </cell>
          <cell r="H9523" t="str">
            <v/>
          </cell>
          <cell r="I9523" t="str">
            <v/>
          </cell>
          <cell r="J9523" t="str">
            <v/>
          </cell>
          <cell r="K9523" t="str">
            <v>Business Jet</v>
          </cell>
          <cell r="L9523" t="str">
            <v>Embraer</v>
          </cell>
          <cell r="M9523" t="str">
            <v>Legacy 450/Praetor 500</v>
          </cell>
        </row>
        <row r="9524">
          <cell r="A9524">
            <v>58</v>
          </cell>
          <cell r="B9524">
            <v>832</v>
          </cell>
          <cell r="C9524" t="str">
            <v>58#832</v>
          </cell>
          <cell r="D9524">
            <v>17395</v>
          </cell>
          <cell r="E9524">
            <v>2</v>
          </cell>
          <cell r="F9524" t="str">
            <v>C</v>
          </cell>
          <cell r="G9524" t="str">
            <v>C</v>
          </cell>
          <cell r="H9524" t="str">
            <v/>
          </cell>
          <cell r="I9524" t="str">
            <v/>
          </cell>
          <cell r="J9524" t="str">
            <v/>
          </cell>
          <cell r="K9524" t="str">
            <v>Business Jet</v>
          </cell>
          <cell r="L9524" t="str">
            <v>Embraer</v>
          </cell>
          <cell r="M9524" t="str">
            <v>Legacy 500/Praetor 600</v>
          </cell>
        </row>
        <row r="9525">
          <cell r="A9525">
            <v>71</v>
          </cell>
          <cell r="B9525">
            <v>832</v>
          </cell>
          <cell r="C9525" t="str">
            <v>71#832</v>
          </cell>
          <cell r="D9525">
            <v>17395</v>
          </cell>
          <cell r="E9525">
            <v>2</v>
          </cell>
          <cell r="F9525" t="str">
            <v>C</v>
          </cell>
          <cell r="G9525" t="str">
            <v>C</v>
          </cell>
          <cell r="H9525" t="str">
            <v/>
          </cell>
          <cell r="I9525" t="str">
            <v/>
          </cell>
          <cell r="J9525" t="str">
            <v/>
          </cell>
          <cell r="K9525" t="str">
            <v>Business Jet</v>
          </cell>
          <cell r="L9525" t="str">
            <v>Pilatus</v>
          </cell>
          <cell r="M9525" t="str">
            <v>Pilatus PC-24</v>
          </cell>
        </row>
        <row r="9526">
          <cell r="A9526">
            <v>642</v>
          </cell>
          <cell r="B9526">
            <v>832</v>
          </cell>
          <cell r="C9526" t="str">
            <v>642#832</v>
          </cell>
          <cell r="D9526">
            <v>18265</v>
          </cell>
          <cell r="E9526">
            <v>2</v>
          </cell>
          <cell r="F9526" t="str">
            <v>D</v>
          </cell>
          <cell r="G9526" t="str">
            <v>D (105% C) [$17,395]</v>
          </cell>
          <cell r="H9526" t="str">
            <v/>
          </cell>
          <cell r="I9526" t="str">
            <v/>
          </cell>
          <cell r="J9526" t="str">
            <v/>
          </cell>
          <cell r="K9526" t="str">
            <v>Business Jet</v>
          </cell>
          <cell r="L9526" t="str">
            <v>Gulfstream</v>
          </cell>
          <cell r="M9526" t="str">
            <v>Gulfstream G285X</v>
          </cell>
        </row>
        <row r="9527">
          <cell r="A9527">
            <v>35</v>
          </cell>
          <cell r="B9527">
            <v>832</v>
          </cell>
          <cell r="C9527" t="str">
            <v>35#832</v>
          </cell>
          <cell r="D9527">
            <v>21526</v>
          </cell>
          <cell r="E9527">
            <v>2</v>
          </cell>
          <cell r="F9527" t="str">
            <v>E</v>
          </cell>
          <cell r="G9527" t="str">
            <v>E</v>
          </cell>
          <cell r="H9527" t="str">
            <v/>
          </cell>
          <cell r="I9527" t="str">
            <v/>
          </cell>
          <cell r="J9527" t="str">
            <v/>
          </cell>
          <cell r="K9527" t="str">
            <v>Business Jet</v>
          </cell>
          <cell r="L9527" t="str">
            <v>Bombardier</v>
          </cell>
          <cell r="M9527" t="str">
            <v>Bombardier Challenger 600 series</v>
          </cell>
        </row>
        <row r="9528">
          <cell r="A9528">
            <v>635</v>
          </cell>
          <cell r="B9528">
            <v>832</v>
          </cell>
          <cell r="C9528" t="str">
            <v>635#832</v>
          </cell>
          <cell r="D9528">
            <v>21526</v>
          </cell>
          <cell r="E9528">
            <v>2</v>
          </cell>
          <cell r="F9528" t="str">
            <v>E</v>
          </cell>
          <cell r="G9528" t="str">
            <v>E</v>
          </cell>
          <cell r="H9528" t="str">
            <v/>
          </cell>
          <cell r="I9528" t="str">
            <v/>
          </cell>
          <cell r="J9528" t="str">
            <v/>
          </cell>
          <cell r="K9528" t="str">
            <v>Business Jet</v>
          </cell>
          <cell r="L9528" t="str">
            <v>Bombardier</v>
          </cell>
          <cell r="M9528" t="str">
            <v>Bombardier Challenger 6XX series</v>
          </cell>
        </row>
        <row r="9529">
          <cell r="A9529">
            <v>72</v>
          </cell>
          <cell r="B9529">
            <v>832</v>
          </cell>
          <cell r="C9529" t="str">
            <v>72#832</v>
          </cell>
          <cell r="D9529">
            <v>21526</v>
          </cell>
          <cell r="E9529">
            <v>2</v>
          </cell>
          <cell r="F9529" t="str">
            <v>E</v>
          </cell>
          <cell r="G9529" t="str">
            <v>E</v>
          </cell>
          <cell r="H9529" t="str">
            <v/>
          </cell>
          <cell r="I9529" t="str">
            <v/>
          </cell>
          <cell r="J9529" t="str">
            <v/>
          </cell>
          <cell r="K9529" t="str">
            <v>Business Jet</v>
          </cell>
          <cell r="L9529" t="str">
            <v>Bombardier</v>
          </cell>
          <cell r="M9529" t="str">
            <v>Bombardier Challenger 850</v>
          </cell>
        </row>
        <row r="9530">
          <cell r="A9530">
            <v>48</v>
          </cell>
          <cell r="B9530">
            <v>832</v>
          </cell>
          <cell r="C9530" t="str">
            <v>48#832</v>
          </cell>
          <cell r="D9530">
            <v>21526</v>
          </cell>
          <cell r="E9530">
            <v>2</v>
          </cell>
          <cell r="F9530" t="str">
            <v>E</v>
          </cell>
          <cell r="G9530" t="str">
            <v>E</v>
          </cell>
          <cell r="H9530" t="str">
            <v/>
          </cell>
          <cell r="I9530" t="str">
            <v/>
          </cell>
          <cell r="J9530" t="str">
            <v/>
          </cell>
          <cell r="K9530" t="str">
            <v>Business Jet</v>
          </cell>
          <cell r="L9530" t="str">
            <v>Cessna</v>
          </cell>
          <cell r="M9530" t="str">
            <v>Cessna Citation Hemisphere</v>
          </cell>
        </row>
        <row r="9531">
          <cell r="A9531">
            <v>47</v>
          </cell>
          <cell r="B9531">
            <v>832</v>
          </cell>
          <cell r="C9531" t="str">
            <v>47#832</v>
          </cell>
          <cell r="D9531">
            <v>21526</v>
          </cell>
          <cell r="E9531">
            <v>2</v>
          </cell>
          <cell r="F9531" t="str">
            <v>E</v>
          </cell>
          <cell r="G9531" t="str">
            <v>E</v>
          </cell>
          <cell r="H9531" t="str">
            <v/>
          </cell>
          <cell r="I9531" t="str">
            <v/>
          </cell>
          <cell r="J9531" t="str">
            <v/>
          </cell>
          <cell r="K9531" t="str">
            <v>Business Jet</v>
          </cell>
          <cell r="L9531" t="str">
            <v>Cessna</v>
          </cell>
          <cell r="M9531" t="str">
            <v>Cessna Citation Longitude</v>
          </cell>
        </row>
        <row r="9532">
          <cell r="A9532">
            <v>587</v>
          </cell>
          <cell r="B9532">
            <v>832</v>
          </cell>
          <cell r="C9532" t="str">
            <v>587#832</v>
          </cell>
          <cell r="D9532">
            <v>21526</v>
          </cell>
          <cell r="E9532">
            <v>2</v>
          </cell>
          <cell r="F9532" t="str">
            <v>E</v>
          </cell>
          <cell r="G9532" t="str">
            <v>E</v>
          </cell>
          <cell r="H9532" t="str">
            <v/>
          </cell>
          <cell r="I9532" t="str">
            <v/>
          </cell>
          <cell r="J9532" t="str">
            <v/>
          </cell>
          <cell r="K9532" t="str">
            <v>Business Jet</v>
          </cell>
          <cell r="L9532" t="str">
            <v>Dassault</v>
          </cell>
          <cell r="M9532" t="str">
            <v>Dassault Falcon 10X</v>
          </cell>
        </row>
        <row r="9533">
          <cell r="A9533">
            <v>51</v>
          </cell>
          <cell r="B9533">
            <v>832</v>
          </cell>
          <cell r="C9533" t="str">
            <v>51#832</v>
          </cell>
          <cell r="D9533">
            <v>21526</v>
          </cell>
          <cell r="E9533">
            <v>2</v>
          </cell>
          <cell r="F9533" t="str">
            <v>E</v>
          </cell>
          <cell r="G9533" t="str">
            <v>E</v>
          </cell>
          <cell r="H9533" t="str">
            <v/>
          </cell>
          <cell r="I9533" t="str">
            <v/>
          </cell>
          <cell r="J9533" t="str">
            <v/>
          </cell>
          <cell r="K9533" t="str">
            <v>Business Jet</v>
          </cell>
          <cell r="L9533" t="str">
            <v>Dassault</v>
          </cell>
          <cell r="M9533" t="str">
            <v>Dassault Falcon 6X</v>
          </cell>
        </row>
        <row r="9534">
          <cell r="A9534">
            <v>54</v>
          </cell>
          <cell r="B9534">
            <v>832</v>
          </cell>
          <cell r="C9534" t="str">
            <v>54#832</v>
          </cell>
          <cell r="D9534">
            <v>21526</v>
          </cell>
          <cell r="E9534">
            <v>2</v>
          </cell>
          <cell r="F9534" t="str">
            <v>E</v>
          </cell>
          <cell r="G9534" t="str">
            <v>E</v>
          </cell>
          <cell r="H9534" t="str">
            <v/>
          </cell>
          <cell r="I9534" t="str">
            <v/>
          </cell>
          <cell r="J9534" t="str">
            <v/>
          </cell>
          <cell r="K9534" t="str">
            <v>Business Jet</v>
          </cell>
          <cell r="L9534" t="str">
            <v>Dassault</v>
          </cell>
          <cell r="M9534" t="str">
            <v>Dassault Falcon 7X/8X</v>
          </cell>
        </row>
        <row r="9535">
          <cell r="A9535">
            <v>50</v>
          </cell>
          <cell r="B9535">
            <v>832</v>
          </cell>
          <cell r="C9535" t="str">
            <v>50#832</v>
          </cell>
          <cell r="D9535">
            <v>21526</v>
          </cell>
          <cell r="E9535">
            <v>2</v>
          </cell>
          <cell r="F9535" t="str">
            <v>E</v>
          </cell>
          <cell r="G9535" t="str">
            <v>E</v>
          </cell>
          <cell r="H9535" t="str">
            <v/>
          </cell>
          <cell r="I9535" t="str">
            <v/>
          </cell>
          <cell r="J9535" t="str">
            <v/>
          </cell>
          <cell r="K9535" t="str">
            <v>Business Jet</v>
          </cell>
          <cell r="L9535" t="str">
            <v>Dassault</v>
          </cell>
          <cell r="M9535" t="str">
            <v>Dassault Falcon 900</v>
          </cell>
        </row>
        <row r="9536">
          <cell r="A9536">
            <v>59</v>
          </cell>
          <cell r="B9536">
            <v>832</v>
          </cell>
          <cell r="C9536" t="str">
            <v>59#832</v>
          </cell>
          <cell r="D9536">
            <v>21526</v>
          </cell>
          <cell r="E9536">
            <v>2</v>
          </cell>
          <cell r="F9536" t="str">
            <v>E</v>
          </cell>
          <cell r="G9536" t="str">
            <v>E</v>
          </cell>
          <cell r="H9536" t="str">
            <v/>
          </cell>
          <cell r="I9536" t="str">
            <v/>
          </cell>
          <cell r="J9536" t="str">
            <v/>
          </cell>
          <cell r="K9536" t="str">
            <v>Business Jet</v>
          </cell>
          <cell r="L9536" t="str">
            <v>Gulfstream</v>
          </cell>
          <cell r="M9536" t="str">
            <v>Gulfstream G450</v>
          </cell>
        </row>
        <row r="9537">
          <cell r="A9537">
            <v>61</v>
          </cell>
          <cell r="B9537">
            <v>832</v>
          </cell>
          <cell r="C9537" t="str">
            <v>61#832</v>
          </cell>
          <cell r="D9537">
            <v>21526</v>
          </cell>
          <cell r="E9537">
            <v>2</v>
          </cell>
          <cell r="F9537" t="str">
            <v>E</v>
          </cell>
          <cell r="G9537" t="str">
            <v>E</v>
          </cell>
          <cell r="H9537" t="str">
            <v/>
          </cell>
          <cell r="I9537" t="str">
            <v/>
          </cell>
          <cell r="J9537" t="str">
            <v/>
          </cell>
          <cell r="K9537" t="str">
            <v>Business Jet</v>
          </cell>
          <cell r="L9537" t="str">
            <v>Gulfstream</v>
          </cell>
          <cell r="M9537" t="str">
            <v>Gulfstream G500</v>
          </cell>
        </row>
        <row r="9538">
          <cell r="A9538">
            <v>62</v>
          </cell>
          <cell r="B9538">
            <v>832</v>
          </cell>
          <cell r="C9538" t="str">
            <v>62#832</v>
          </cell>
          <cell r="D9538">
            <v>21526</v>
          </cell>
          <cell r="E9538">
            <v>2</v>
          </cell>
          <cell r="F9538" t="str">
            <v>E</v>
          </cell>
          <cell r="G9538" t="str">
            <v>E</v>
          </cell>
          <cell r="H9538" t="str">
            <v/>
          </cell>
          <cell r="I9538" t="str">
            <v/>
          </cell>
          <cell r="J9538" t="str">
            <v/>
          </cell>
          <cell r="K9538" t="str">
            <v>Business Jet</v>
          </cell>
          <cell r="L9538" t="str">
            <v>Gulfstream</v>
          </cell>
          <cell r="M9538" t="str">
            <v xml:space="preserve">Gulfstream G600 </v>
          </cell>
        </row>
        <row r="9539">
          <cell r="A9539">
            <v>60</v>
          </cell>
          <cell r="B9539">
            <v>832</v>
          </cell>
          <cell r="C9539" t="str">
            <v>60#832</v>
          </cell>
          <cell r="D9539">
            <v>21526</v>
          </cell>
          <cell r="E9539">
            <v>2</v>
          </cell>
          <cell r="F9539" t="str">
            <v>E</v>
          </cell>
          <cell r="G9539" t="str">
            <v>E</v>
          </cell>
          <cell r="H9539" t="str">
            <v/>
          </cell>
          <cell r="I9539" t="str">
            <v/>
          </cell>
          <cell r="J9539" t="str">
            <v/>
          </cell>
          <cell r="K9539" t="str">
            <v>Business Jet</v>
          </cell>
          <cell r="L9539" t="str">
            <v>Gulfstream</v>
          </cell>
          <cell r="M9539" t="str">
            <v>Gulfstream G550</v>
          </cell>
        </row>
        <row r="9540">
          <cell r="A9540">
            <v>63</v>
          </cell>
          <cell r="B9540">
            <v>832</v>
          </cell>
          <cell r="C9540" t="str">
            <v>63#832</v>
          </cell>
          <cell r="D9540">
            <v>21526</v>
          </cell>
          <cell r="E9540">
            <v>2</v>
          </cell>
          <cell r="F9540" t="str">
            <v>E</v>
          </cell>
          <cell r="G9540" t="str">
            <v>E</v>
          </cell>
          <cell r="H9540" t="str">
            <v/>
          </cell>
          <cell r="I9540" t="str">
            <v/>
          </cell>
          <cell r="J9540" t="str">
            <v/>
          </cell>
          <cell r="K9540" t="str">
            <v>Business Jet</v>
          </cell>
          <cell r="L9540" t="str">
            <v>Gulfstream</v>
          </cell>
          <cell r="M9540" t="str">
            <v>Gulfstream G650</v>
          </cell>
        </row>
        <row r="9541">
          <cell r="A9541">
            <v>598</v>
          </cell>
          <cell r="B9541">
            <v>832</v>
          </cell>
          <cell r="C9541" t="str">
            <v>598#832</v>
          </cell>
          <cell r="D9541">
            <v>21526</v>
          </cell>
          <cell r="E9541">
            <v>2</v>
          </cell>
          <cell r="F9541" t="str">
            <v>E</v>
          </cell>
          <cell r="G9541" t="str">
            <v>E</v>
          </cell>
          <cell r="H9541" t="str">
            <v/>
          </cell>
          <cell r="I9541" t="str">
            <v/>
          </cell>
          <cell r="J9541" t="str">
            <v/>
          </cell>
          <cell r="K9541" t="str">
            <v>Business Jet</v>
          </cell>
          <cell r="L9541" t="str">
            <v>Gulfstream</v>
          </cell>
          <cell r="M9541" t="str">
            <v>Gulfstream G700</v>
          </cell>
        </row>
        <row r="9542">
          <cell r="A9542">
            <v>38</v>
          </cell>
          <cell r="B9542">
            <v>832</v>
          </cell>
          <cell r="C9542" t="str">
            <v>38#832</v>
          </cell>
          <cell r="D9542">
            <v>21526</v>
          </cell>
          <cell r="E9542">
            <v>2</v>
          </cell>
          <cell r="F9542" t="str">
            <v>E</v>
          </cell>
          <cell r="G9542" t="str">
            <v>E</v>
          </cell>
          <cell r="H9542" t="str">
            <v/>
          </cell>
          <cell r="I9542" t="str">
            <v/>
          </cell>
          <cell r="J9542" t="str">
            <v/>
          </cell>
          <cell r="K9542" t="str">
            <v>Business Jet</v>
          </cell>
          <cell r="L9542" t="str">
            <v>Bombardier</v>
          </cell>
          <cell r="M9542" t="str">
            <v>Bombardier Global 7500/8000</v>
          </cell>
        </row>
        <row r="9543">
          <cell r="A9543">
            <v>36</v>
          </cell>
          <cell r="B9543">
            <v>832</v>
          </cell>
          <cell r="C9543" t="str">
            <v>36#832</v>
          </cell>
          <cell r="D9543">
            <v>21526</v>
          </cell>
          <cell r="E9543">
            <v>2</v>
          </cell>
          <cell r="F9543" t="str">
            <v>E</v>
          </cell>
          <cell r="G9543" t="str">
            <v>E</v>
          </cell>
          <cell r="H9543">
            <v>25000</v>
          </cell>
          <cell r="I9543">
            <v>-0.13896</v>
          </cell>
          <cell r="J9543" t="str">
            <v/>
          </cell>
          <cell r="K9543" t="str">
            <v>Business Jet</v>
          </cell>
          <cell r="L9543" t="str">
            <v>Bombardier</v>
          </cell>
          <cell r="M9543" t="str">
            <v>Bombardier Global 5000</v>
          </cell>
        </row>
        <row r="9544">
          <cell r="A9544">
            <v>576</v>
          </cell>
          <cell r="B9544">
            <v>832</v>
          </cell>
          <cell r="C9544" t="str">
            <v>576#832</v>
          </cell>
          <cell r="D9544">
            <v>21526</v>
          </cell>
          <cell r="E9544">
            <v>2</v>
          </cell>
          <cell r="F9544" t="str">
            <v>E</v>
          </cell>
          <cell r="G9544" t="str">
            <v>E</v>
          </cell>
          <cell r="H9544" t="str">
            <v/>
          </cell>
          <cell r="I9544" t="str">
            <v/>
          </cell>
          <cell r="J9544" t="str">
            <v/>
          </cell>
          <cell r="K9544" t="str">
            <v>Business Jet</v>
          </cell>
          <cell r="L9544" t="str">
            <v>Bombardier</v>
          </cell>
          <cell r="M9544" t="str">
            <v>Bombardier Global 5500</v>
          </cell>
        </row>
        <row r="9545">
          <cell r="A9545">
            <v>37</v>
          </cell>
          <cell r="B9545">
            <v>832</v>
          </cell>
          <cell r="C9545" t="str">
            <v>37#832</v>
          </cell>
          <cell r="D9545">
            <v>21526</v>
          </cell>
          <cell r="E9545">
            <v>2</v>
          </cell>
          <cell r="F9545" t="str">
            <v>E</v>
          </cell>
          <cell r="G9545" t="str">
            <v>E</v>
          </cell>
          <cell r="H9545" t="str">
            <v/>
          </cell>
          <cell r="I9545" t="str">
            <v/>
          </cell>
          <cell r="J9545" t="str">
            <v/>
          </cell>
          <cell r="K9545" t="str">
            <v>Business Jet</v>
          </cell>
          <cell r="L9545" t="str">
            <v>Bombardier</v>
          </cell>
          <cell r="M9545" t="str">
            <v>Bombardier Global 6000</v>
          </cell>
        </row>
        <row r="9546">
          <cell r="A9546">
            <v>577</v>
          </cell>
          <cell r="B9546">
            <v>832</v>
          </cell>
          <cell r="C9546" t="str">
            <v>577#832</v>
          </cell>
          <cell r="D9546">
            <v>21526</v>
          </cell>
          <cell r="E9546">
            <v>2</v>
          </cell>
          <cell r="F9546" t="str">
            <v>E</v>
          </cell>
          <cell r="G9546" t="str">
            <v>E</v>
          </cell>
          <cell r="H9546" t="str">
            <v/>
          </cell>
          <cell r="I9546" t="str">
            <v/>
          </cell>
          <cell r="J9546" t="str">
            <v/>
          </cell>
          <cell r="K9546" t="str">
            <v>Business Jet</v>
          </cell>
          <cell r="L9546" t="str">
            <v>Bombardier</v>
          </cell>
          <cell r="M9546" t="str">
            <v>Bombardier Global 6500</v>
          </cell>
        </row>
        <row r="9547">
          <cell r="A9547">
            <v>74</v>
          </cell>
          <cell r="B9547">
            <v>832</v>
          </cell>
          <cell r="C9547" t="str">
            <v>74#832</v>
          </cell>
          <cell r="D9547">
            <v>21526</v>
          </cell>
          <cell r="E9547">
            <v>2</v>
          </cell>
          <cell r="F9547" t="str">
            <v>E</v>
          </cell>
          <cell r="G9547" t="str">
            <v>E</v>
          </cell>
          <cell r="H9547" t="str">
            <v/>
          </cell>
          <cell r="I9547" t="str">
            <v/>
          </cell>
          <cell r="J9547" t="str">
            <v/>
          </cell>
          <cell r="K9547" t="str">
            <v>Business Jet</v>
          </cell>
          <cell r="L9547" t="str">
            <v>Embraer</v>
          </cell>
          <cell r="M9547" t="str">
            <v>Embraer Legacy 600/650</v>
          </cell>
        </row>
        <row r="9548">
          <cell r="A9548">
            <v>652</v>
          </cell>
          <cell r="B9548">
            <v>832</v>
          </cell>
          <cell r="C9548" t="str">
            <v>652#832</v>
          </cell>
          <cell r="D9548">
            <v>21526</v>
          </cell>
          <cell r="E9548">
            <v>2</v>
          </cell>
          <cell r="F9548" t="str">
            <v>E</v>
          </cell>
          <cell r="G9548" t="str">
            <v>E</v>
          </cell>
          <cell r="H9548" t="str">
            <v/>
          </cell>
          <cell r="I9548" t="str">
            <v/>
          </cell>
          <cell r="J9548" t="str">
            <v/>
          </cell>
          <cell r="K9548" t="str">
            <v>Business Jet</v>
          </cell>
          <cell r="L9548" t="str">
            <v>Embraer</v>
          </cell>
          <cell r="M9548" t="str">
            <v>Embraer legacy 700</v>
          </cell>
        </row>
        <row r="9549">
          <cell r="A9549">
            <v>73</v>
          </cell>
          <cell r="B9549">
            <v>832</v>
          </cell>
          <cell r="C9549" t="str">
            <v>73#832</v>
          </cell>
          <cell r="D9549">
            <v>21526</v>
          </cell>
          <cell r="E9549">
            <v>2</v>
          </cell>
          <cell r="F9549" t="str">
            <v>E</v>
          </cell>
          <cell r="G9549" t="str">
            <v>E</v>
          </cell>
          <cell r="H9549" t="str">
            <v/>
          </cell>
          <cell r="I9549" t="str">
            <v/>
          </cell>
          <cell r="J9549" t="str">
            <v/>
          </cell>
          <cell r="K9549" t="str">
            <v>Business Jet</v>
          </cell>
          <cell r="L9549" t="str">
            <v>Embraer</v>
          </cell>
          <cell r="M9549" t="str">
            <v>Embraer Lineage 1000</v>
          </cell>
        </row>
        <row r="9550">
          <cell r="A9550">
            <v>651</v>
          </cell>
          <cell r="B9550">
            <v>832</v>
          </cell>
          <cell r="C9550" t="str">
            <v>651#832</v>
          </cell>
          <cell r="D9550">
            <v>22602</v>
          </cell>
          <cell r="E9550">
            <v>2</v>
          </cell>
          <cell r="F9550" t="str">
            <v>F</v>
          </cell>
          <cell r="G9550" t="str">
            <v>F (105% E) [$21,526]</v>
          </cell>
          <cell r="H9550" t="str">
            <v/>
          </cell>
          <cell r="I9550" t="str">
            <v/>
          </cell>
          <cell r="J9550" t="str">
            <v/>
          </cell>
          <cell r="K9550" t="str">
            <v>Business Jet</v>
          </cell>
          <cell r="L9550" t="str">
            <v>Gulfstream</v>
          </cell>
          <cell r="M9550" t="str">
            <v>Gulfstream G400</v>
          </cell>
        </row>
        <row r="9551">
          <cell r="A9551">
            <v>670</v>
          </cell>
          <cell r="B9551">
            <v>832</v>
          </cell>
          <cell r="C9551" t="str">
            <v>670#832</v>
          </cell>
          <cell r="D9551">
            <v>22602</v>
          </cell>
          <cell r="E9551">
            <v>2</v>
          </cell>
          <cell r="F9551" t="str">
            <v>F</v>
          </cell>
          <cell r="G9551" t="str">
            <v>F (105% E) [$21,526]</v>
          </cell>
          <cell r="H9551" t="str">
            <v/>
          </cell>
          <cell r="I9551" t="str">
            <v/>
          </cell>
          <cell r="J9551" t="str">
            <v/>
          </cell>
          <cell r="K9551" t="str">
            <v>Business Jet</v>
          </cell>
          <cell r="L9551" t="str">
            <v>Gulfstream</v>
          </cell>
          <cell r="M9551" t="str">
            <v>Gulfstream G800</v>
          </cell>
        </row>
        <row r="9552">
          <cell r="A9552">
            <v>99</v>
          </cell>
          <cell r="B9552">
            <v>833</v>
          </cell>
          <cell r="C9552" t="str">
            <v>99#833</v>
          </cell>
          <cell r="D9552">
            <v>156228</v>
          </cell>
          <cell r="E9552">
            <v>1</v>
          </cell>
          <cell r="F9552" t="str">
            <v>A</v>
          </cell>
          <cell r="G9552" t="str">
            <v>A</v>
          </cell>
          <cell r="H9552" t="str">
            <v/>
          </cell>
          <cell r="I9552" t="str">
            <v/>
          </cell>
          <cell r="J9552" t="str">
            <v/>
          </cell>
          <cell r="K9552" t="str">
            <v>Helicopter</v>
          </cell>
          <cell r="L9552" t="str">
            <v>Boeing</v>
          </cell>
          <cell r="M9552" t="str">
            <v>Boeing AH-64 Apache (reman)</v>
          </cell>
        </row>
        <row r="9553">
          <cell r="A9553">
            <v>648</v>
          </cell>
          <cell r="B9553">
            <v>833</v>
          </cell>
          <cell r="C9553" t="str">
            <v>648#833</v>
          </cell>
          <cell r="D9553">
            <v>156228</v>
          </cell>
          <cell r="E9553">
            <v>1</v>
          </cell>
          <cell r="F9553" t="str">
            <v>A</v>
          </cell>
          <cell r="G9553" t="str">
            <v>A</v>
          </cell>
          <cell r="H9553" t="str">
            <v/>
          </cell>
          <cell r="I9553" t="str">
            <v/>
          </cell>
          <cell r="J9553" t="str">
            <v/>
          </cell>
          <cell r="K9553" t="str">
            <v>Helicopter</v>
          </cell>
          <cell r="L9553" t="str">
            <v>Leonardo</v>
          </cell>
          <cell r="M9553" t="str">
            <v>Leonardo AW 249</v>
          </cell>
        </row>
        <row r="9554">
          <cell r="A9554">
            <v>639</v>
          </cell>
          <cell r="B9554">
            <v>833</v>
          </cell>
          <cell r="C9554" t="str">
            <v>639#833</v>
          </cell>
          <cell r="D9554">
            <v>156228</v>
          </cell>
          <cell r="E9554">
            <v>1</v>
          </cell>
          <cell r="F9554" t="str">
            <v>A</v>
          </cell>
          <cell r="G9554" t="str">
            <v>A</v>
          </cell>
          <cell r="H9554" t="str">
            <v/>
          </cell>
          <cell r="I9554" t="str">
            <v/>
          </cell>
          <cell r="J9554" t="str">
            <v/>
          </cell>
          <cell r="K9554" t="str">
            <v>Helicopter</v>
          </cell>
          <cell r="L9554" t="str">
            <v>Westland</v>
          </cell>
          <cell r="M9554" t="str">
            <v>Westland WAH-64</v>
          </cell>
        </row>
        <row r="9555">
          <cell r="A9555">
            <v>100</v>
          </cell>
          <cell r="B9555">
            <v>833</v>
          </cell>
          <cell r="C9555" t="str">
            <v>100#833</v>
          </cell>
          <cell r="D9555">
            <v>156228</v>
          </cell>
          <cell r="E9555">
            <v>1</v>
          </cell>
          <cell r="F9555" t="str">
            <v>A</v>
          </cell>
          <cell r="G9555" t="str">
            <v>A</v>
          </cell>
          <cell r="H9555" t="str">
            <v/>
          </cell>
          <cell r="I9555" t="str">
            <v/>
          </cell>
          <cell r="J9555" t="str">
            <v/>
          </cell>
          <cell r="K9555" t="str">
            <v>Helicopter</v>
          </cell>
          <cell r="L9555" t="str">
            <v>Boeing</v>
          </cell>
          <cell r="M9555" t="str">
            <v>Boeing CH-47 Chinook</v>
          </cell>
        </row>
        <row r="9556">
          <cell r="A9556">
            <v>101</v>
          </cell>
          <cell r="B9556">
            <v>833</v>
          </cell>
          <cell r="C9556" t="str">
            <v>101#833</v>
          </cell>
          <cell r="D9556">
            <v>156228</v>
          </cell>
          <cell r="E9556">
            <v>1</v>
          </cell>
          <cell r="F9556" t="str">
            <v>A</v>
          </cell>
          <cell r="G9556" t="str">
            <v>A</v>
          </cell>
          <cell r="H9556" t="str">
            <v/>
          </cell>
          <cell r="I9556" t="str">
            <v/>
          </cell>
          <cell r="J9556" t="str">
            <v/>
          </cell>
          <cell r="K9556" t="str">
            <v>Helicopter</v>
          </cell>
          <cell r="L9556" t="str">
            <v>Boeing</v>
          </cell>
          <cell r="M9556" t="str">
            <v>Boeing CH-47 Chinook (reman)</v>
          </cell>
        </row>
        <row r="9557">
          <cell r="A9557">
            <v>98</v>
          </cell>
          <cell r="B9557">
            <v>833</v>
          </cell>
          <cell r="C9557" t="str">
            <v>98#833</v>
          </cell>
          <cell r="D9557">
            <v>156228</v>
          </cell>
          <cell r="E9557">
            <v>1</v>
          </cell>
          <cell r="F9557" t="str">
            <v>A</v>
          </cell>
          <cell r="G9557" t="str">
            <v>A</v>
          </cell>
          <cell r="H9557" t="str">
            <v/>
          </cell>
          <cell r="I9557" t="str">
            <v/>
          </cell>
          <cell r="J9557" t="str">
            <v/>
          </cell>
          <cell r="K9557" t="str">
            <v>Helicopter</v>
          </cell>
          <cell r="L9557" t="str">
            <v>Boeing</v>
          </cell>
          <cell r="M9557" t="str">
            <v>Boeing AH-64 Apache</v>
          </cell>
        </row>
        <row r="9558">
          <cell r="A9558">
            <v>162</v>
          </cell>
          <cell r="B9558">
            <v>833</v>
          </cell>
          <cell r="C9558" t="str">
            <v>162#833</v>
          </cell>
          <cell r="D9558">
            <v>260379</v>
          </cell>
          <cell r="E9558">
            <v>1</v>
          </cell>
          <cell r="F9558" t="str">
            <v>B</v>
          </cell>
          <cell r="G9558" t="str">
            <v>B (166% A) [$156,228]</v>
          </cell>
          <cell r="H9558" t="str">
            <v/>
          </cell>
          <cell r="I9558" t="str">
            <v/>
          </cell>
          <cell r="J9558" t="str">
            <v/>
          </cell>
          <cell r="K9558" t="str">
            <v>Military Transport / Special Mission</v>
          </cell>
          <cell r="L9558" t="str">
            <v>Lockheed Martin</v>
          </cell>
          <cell r="M9558" t="str">
            <v>Lockheed Martin C-130J Super Hercules</v>
          </cell>
        </row>
        <row r="9559">
          <cell r="A9559">
            <v>658</v>
          </cell>
          <cell r="B9559">
            <v>833</v>
          </cell>
          <cell r="C9559" t="str">
            <v>658#833</v>
          </cell>
          <cell r="D9559">
            <v>676984</v>
          </cell>
          <cell r="E9559">
            <v>1</v>
          </cell>
          <cell r="F9559" t="str">
            <v>C</v>
          </cell>
          <cell r="G9559" t="str">
            <v>C</v>
          </cell>
          <cell r="H9559" t="str">
            <v/>
          </cell>
          <cell r="I9559" t="str">
            <v/>
          </cell>
          <cell r="J9559" t="str">
            <v/>
          </cell>
          <cell r="K9559" t="str">
            <v>Military Transport / Special Mission</v>
          </cell>
          <cell r="L9559" t="str">
            <v>Lockheed</v>
          </cell>
          <cell r="M9559" t="str">
            <v>Lockheed martin/Airbus A330 LMXT</v>
          </cell>
        </row>
        <row r="9560">
          <cell r="A9560">
            <v>551</v>
          </cell>
          <cell r="B9560">
            <v>833</v>
          </cell>
          <cell r="C9560" t="str">
            <v>551#833</v>
          </cell>
          <cell r="D9560">
            <v>676984</v>
          </cell>
          <cell r="E9560">
            <v>1</v>
          </cell>
          <cell r="F9560" t="str">
            <v>C</v>
          </cell>
          <cell r="G9560" t="str">
            <v>C</v>
          </cell>
          <cell r="H9560" t="str">
            <v/>
          </cell>
          <cell r="I9560" t="str">
            <v/>
          </cell>
          <cell r="J9560" t="str">
            <v/>
          </cell>
          <cell r="K9560" t="str">
            <v>Military Transport / Special Mission</v>
          </cell>
          <cell r="L9560" t="str">
            <v>Airbus</v>
          </cell>
          <cell r="M9560" t="str">
            <v>Airbus A330 MRTT</v>
          </cell>
        </row>
        <row r="9561">
          <cell r="A9561">
            <v>151</v>
          </cell>
          <cell r="B9561">
            <v>833</v>
          </cell>
          <cell r="C9561" t="str">
            <v>151#833</v>
          </cell>
          <cell r="D9561">
            <v>676984</v>
          </cell>
          <cell r="E9561">
            <v>1</v>
          </cell>
          <cell r="F9561" t="str">
            <v>C</v>
          </cell>
          <cell r="G9561" t="str">
            <v>C</v>
          </cell>
          <cell r="H9561" t="str">
            <v/>
          </cell>
          <cell r="I9561" t="str">
            <v/>
          </cell>
          <cell r="J9561" t="str">
            <v/>
          </cell>
          <cell r="K9561" t="str">
            <v>Military Transport / Special Mission</v>
          </cell>
          <cell r="L9561" t="str">
            <v>Airbus</v>
          </cell>
          <cell r="M9561" t="str">
            <v>Airbus A330 MRTT</v>
          </cell>
        </row>
        <row r="9562">
          <cell r="A9562">
            <v>636</v>
          </cell>
          <cell r="B9562">
            <v>833</v>
          </cell>
          <cell r="C9562" t="str">
            <v>636#833</v>
          </cell>
          <cell r="D9562">
            <v>676984</v>
          </cell>
          <cell r="E9562">
            <v>1</v>
          </cell>
          <cell r="F9562" t="str">
            <v>C</v>
          </cell>
          <cell r="G9562" t="str">
            <v>C</v>
          </cell>
          <cell r="H9562" t="str">
            <v/>
          </cell>
          <cell r="I9562" t="str">
            <v/>
          </cell>
          <cell r="J9562" t="str">
            <v/>
          </cell>
          <cell r="K9562" t="str">
            <v>Military Transport / Special Mission</v>
          </cell>
          <cell r="L9562" t="str">
            <v>Boeing</v>
          </cell>
          <cell r="M9562" t="str">
            <v>Boeing B-52 Stratofortress</v>
          </cell>
        </row>
        <row r="9563">
          <cell r="A9563">
            <v>676</v>
          </cell>
          <cell r="B9563">
            <v>833</v>
          </cell>
          <cell r="C9563" t="str">
            <v>676#833</v>
          </cell>
          <cell r="D9563">
            <v>676984</v>
          </cell>
          <cell r="E9563">
            <v>1</v>
          </cell>
          <cell r="F9563" t="str">
            <v>C</v>
          </cell>
          <cell r="G9563" t="str">
            <v>C</v>
          </cell>
          <cell r="H9563" t="str">
            <v/>
          </cell>
          <cell r="I9563" t="str">
            <v/>
          </cell>
          <cell r="J9563" t="str">
            <v/>
          </cell>
          <cell r="K9563" t="str">
            <v>Military Transport / Special Mission</v>
          </cell>
          <cell r="L9563" t="str">
            <v>Boeing</v>
          </cell>
          <cell r="M9563" t="str">
            <v>Boeing B-52 Stratofortress re-engine</v>
          </cell>
        </row>
        <row r="9564">
          <cell r="A9564">
            <v>157</v>
          </cell>
          <cell r="B9564">
            <v>833</v>
          </cell>
          <cell r="C9564" t="str">
            <v>157#833</v>
          </cell>
          <cell r="D9564">
            <v>676984</v>
          </cell>
          <cell r="E9564">
            <v>1</v>
          </cell>
          <cell r="F9564" t="str">
            <v>C</v>
          </cell>
          <cell r="G9564" t="str">
            <v>C</v>
          </cell>
          <cell r="H9564" t="str">
            <v/>
          </cell>
          <cell r="I9564" t="str">
            <v/>
          </cell>
          <cell r="J9564" t="str">
            <v/>
          </cell>
          <cell r="K9564" t="str">
            <v>Military Transport / Special Mission</v>
          </cell>
          <cell r="L9564" t="str">
            <v>Boeing</v>
          </cell>
          <cell r="M9564" t="str">
            <v>Boeing KC-46 Pegasus</v>
          </cell>
        </row>
        <row r="9565">
          <cell r="A9565">
            <v>156</v>
          </cell>
          <cell r="B9565">
            <v>833</v>
          </cell>
          <cell r="C9565" t="str">
            <v>156#833</v>
          </cell>
          <cell r="D9565">
            <v>676984</v>
          </cell>
          <cell r="E9565">
            <v>1</v>
          </cell>
          <cell r="F9565" t="str">
            <v>C</v>
          </cell>
          <cell r="G9565" t="str">
            <v>C</v>
          </cell>
          <cell r="H9565" t="str">
            <v/>
          </cell>
          <cell r="I9565" t="str">
            <v/>
          </cell>
          <cell r="J9565" t="str">
            <v/>
          </cell>
          <cell r="K9565" t="str">
            <v>Military Transport / Special Mission</v>
          </cell>
          <cell r="L9565" t="str">
            <v>Boeing</v>
          </cell>
          <cell r="M9565" t="str">
            <v>Boeing P-8 Poseidon</v>
          </cell>
        </row>
        <row r="9566">
          <cell r="A9566">
            <v>158</v>
          </cell>
          <cell r="B9566">
            <v>833</v>
          </cell>
          <cell r="C9566" t="str">
            <v>158#833</v>
          </cell>
          <cell r="D9566">
            <v>676984</v>
          </cell>
          <cell r="E9566">
            <v>1</v>
          </cell>
          <cell r="F9566" t="str">
            <v>C</v>
          </cell>
          <cell r="G9566" t="str">
            <v>C</v>
          </cell>
          <cell r="H9566" t="str">
            <v/>
          </cell>
          <cell r="I9566" t="str">
            <v/>
          </cell>
          <cell r="J9566" t="str">
            <v/>
          </cell>
          <cell r="K9566" t="str">
            <v>Military Transport / Special Mission</v>
          </cell>
          <cell r="L9566" t="str">
            <v>Boeing</v>
          </cell>
          <cell r="M9566" t="str">
            <v>Boeing C-17 Globemaster III</v>
          </cell>
        </row>
        <row r="9567">
          <cell r="A9567">
            <v>163</v>
          </cell>
          <cell r="B9567">
            <v>833</v>
          </cell>
          <cell r="C9567" t="str">
            <v>163#833</v>
          </cell>
          <cell r="D9567">
            <v>676984</v>
          </cell>
          <cell r="E9567">
            <v>1</v>
          </cell>
          <cell r="F9567" t="str">
            <v>C</v>
          </cell>
          <cell r="G9567" t="str">
            <v>C</v>
          </cell>
          <cell r="H9567" t="str">
            <v/>
          </cell>
          <cell r="I9567" t="str">
            <v/>
          </cell>
          <cell r="J9567" t="str">
            <v/>
          </cell>
          <cell r="K9567" t="str">
            <v>Military Transport / Special Mission</v>
          </cell>
          <cell r="L9567" t="str">
            <v>Lockheed</v>
          </cell>
          <cell r="M9567" t="str">
            <v>Lockheed C-5 Galaxy</v>
          </cell>
        </row>
        <row r="9568">
          <cell r="A9568">
            <v>159</v>
          </cell>
          <cell r="B9568">
            <v>833</v>
          </cell>
          <cell r="C9568" t="str">
            <v>159#833</v>
          </cell>
          <cell r="D9568">
            <v>676984</v>
          </cell>
          <cell r="E9568">
            <v>1</v>
          </cell>
          <cell r="F9568" t="str">
            <v>C</v>
          </cell>
          <cell r="G9568" t="str">
            <v>C</v>
          </cell>
          <cell r="H9568" t="str">
            <v/>
          </cell>
          <cell r="I9568" t="str">
            <v/>
          </cell>
          <cell r="J9568" t="str">
            <v/>
          </cell>
          <cell r="K9568" t="str">
            <v>Military Transport / Special Mission</v>
          </cell>
          <cell r="L9568" t="str">
            <v>Embraer</v>
          </cell>
          <cell r="M9568" t="str">
            <v>Embraer KC-390</v>
          </cell>
        </row>
        <row r="9569">
          <cell r="A9569">
            <v>160</v>
          </cell>
          <cell r="B9569">
            <v>833</v>
          </cell>
          <cell r="C9569" t="str">
            <v>160#833</v>
          </cell>
          <cell r="D9569">
            <v>676984</v>
          </cell>
          <cell r="E9569">
            <v>1</v>
          </cell>
          <cell r="F9569" t="str">
            <v>C</v>
          </cell>
          <cell r="G9569" t="str">
            <v>C</v>
          </cell>
          <cell r="H9569" t="str">
            <v/>
          </cell>
          <cell r="I9569" t="str">
            <v/>
          </cell>
          <cell r="J9569" t="str">
            <v/>
          </cell>
          <cell r="K9569" t="str">
            <v>Military Transport / Special Mission</v>
          </cell>
          <cell r="L9569" t="str">
            <v>Kawasaki</v>
          </cell>
          <cell r="M9569" t="str">
            <v>Kawasaki C-2</v>
          </cell>
        </row>
        <row r="9570">
          <cell r="A9570">
            <v>161</v>
          </cell>
          <cell r="B9570">
            <v>833</v>
          </cell>
          <cell r="C9570" t="str">
            <v>161#833</v>
          </cell>
          <cell r="D9570">
            <v>676984</v>
          </cell>
          <cell r="E9570">
            <v>1</v>
          </cell>
          <cell r="F9570" t="str">
            <v>C</v>
          </cell>
          <cell r="G9570" t="str">
            <v>C</v>
          </cell>
          <cell r="H9570" t="str">
            <v/>
          </cell>
          <cell r="I9570" t="str">
            <v/>
          </cell>
          <cell r="J9570" t="str">
            <v/>
          </cell>
          <cell r="K9570" t="str">
            <v>Military Transport / Special Mission</v>
          </cell>
          <cell r="L9570" t="str">
            <v>Kawasaki</v>
          </cell>
          <cell r="M9570" t="str">
            <v>Kawasaki P-1</v>
          </cell>
        </row>
        <row r="9571">
          <cell r="A9571">
            <v>150</v>
          </cell>
          <cell r="B9571">
            <v>833</v>
          </cell>
          <cell r="C9571" t="str">
            <v>150#833</v>
          </cell>
          <cell r="D9571">
            <v>676984</v>
          </cell>
          <cell r="E9571">
            <v>1</v>
          </cell>
          <cell r="F9571" t="str">
            <v>C</v>
          </cell>
          <cell r="G9571" t="str">
            <v>C</v>
          </cell>
          <cell r="H9571" t="str">
            <v/>
          </cell>
          <cell r="I9571" t="str">
            <v/>
          </cell>
          <cell r="J9571" t="str">
            <v/>
          </cell>
          <cell r="K9571" t="str">
            <v>Military Transport / Special Mission</v>
          </cell>
          <cell r="L9571" t="str">
            <v>Airbus</v>
          </cell>
          <cell r="M9571" t="str">
            <v>Airbus A400M Atlas</v>
          </cell>
        </row>
        <row r="9572">
          <cell r="A9572">
            <v>155</v>
          </cell>
          <cell r="B9572">
            <v>833</v>
          </cell>
          <cell r="C9572" t="str">
            <v>155#833</v>
          </cell>
          <cell r="D9572">
            <v>676984</v>
          </cell>
          <cell r="E9572">
            <v>1</v>
          </cell>
          <cell r="F9572" t="str">
            <v>C</v>
          </cell>
          <cell r="G9572" t="str">
            <v>C</v>
          </cell>
          <cell r="H9572" t="str">
            <v/>
          </cell>
          <cell r="I9572" t="str">
            <v/>
          </cell>
          <cell r="J9572" t="str">
            <v/>
          </cell>
          <cell r="K9572" t="str">
            <v>Military Transport / Special Mission</v>
          </cell>
          <cell r="L9572" t="str">
            <v>Alenia</v>
          </cell>
          <cell r="M9572" t="str">
            <v>Alenia C-27J</v>
          </cell>
        </row>
        <row r="9573">
          <cell r="A9573">
            <v>152</v>
          </cell>
          <cell r="B9573">
            <v>833</v>
          </cell>
          <cell r="C9573" t="str">
            <v>152#833</v>
          </cell>
          <cell r="D9573">
            <v>676984</v>
          </cell>
          <cell r="E9573">
            <v>1</v>
          </cell>
          <cell r="F9573" t="str">
            <v>C</v>
          </cell>
          <cell r="G9573" t="str">
            <v>C</v>
          </cell>
          <cell r="H9573" t="str">
            <v/>
          </cell>
          <cell r="I9573" t="str">
            <v/>
          </cell>
          <cell r="J9573" t="str">
            <v/>
          </cell>
          <cell r="K9573" t="str">
            <v>Military Transport / Special Mission</v>
          </cell>
          <cell r="L9573" t="str">
            <v>CASA</v>
          </cell>
          <cell r="M9573" t="str">
            <v>CASA C-212 Aviocar</v>
          </cell>
        </row>
        <row r="9574">
          <cell r="A9574">
            <v>153</v>
          </cell>
          <cell r="B9574">
            <v>833</v>
          </cell>
          <cell r="C9574" t="str">
            <v>153#833</v>
          </cell>
          <cell r="D9574">
            <v>676984</v>
          </cell>
          <cell r="E9574">
            <v>1</v>
          </cell>
          <cell r="F9574" t="str">
            <v>C</v>
          </cell>
          <cell r="G9574" t="str">
            <v>C</v>
          </cell>
          <cell r="H9574" t="str">
            <v/>
          </cell>
          <cell r="I9574" t="str">
            <v/>
          </cell>
          <cell r="J9574" t="str">
            <v/>
          </cell>
          <cell r="K9574" t="str">
            <v>Military Transport / Special Mission</v>
          </cell>
          <cell r="L9574" t="str">
            <v>CASA/IPTN</v>
          </cell>
          <cell r="M9574" t="str">
            <v>CASA/IPTN CN-235</v>
          </cell>
        </row>
        <row r="9575">
          <cell r="A9575">
            <v>164</v>
          </cell>
          <cell r="B9575">
            <v>833</v>
          </cell>
          <cell r="C9575" t="str">
            <v>164#833</v>
          </cell>
          <cell r="D9575">
            <v>676984</v>
          </cell>
          <cell r="E9575">
            <v>1</v>
          </cell>
          <cell r="F9575" t="str">
            <v>C</v>
          </cell>
          <cell r="G9575" t="str">
            <v>C</v>
          </cell>
          <cell r="H9575" t="str">
            <v/>
          </cell>
          <cell r="I9575" t="str">
            <v/>
          </cell>
          <cell r="J9575" t="str">
            <v/>
          </cell>
          <cell r="K9575" t="str">
            <v>Military Transport / Special Mission</v>
          </cell>
          <cell r="L9575" t="str">
            <v>Northrop Grumman</v>
          </cell>
          <cell r="M9575" t="str">
            <v>Northrop Grumman E-2 Hawkeye</v>
          </cell>
        </row>
        <row r="9576">
          <cell r="A9576">
            <v>154</v>
          </cell>
          <cell r="B9576">
            <v>833</v>
          </cell>
          <cell r="C9576" t="str">
            <v>154#833</v>
          </cell>
          <cell r="D9576">
            <v>676984</v>
          </cell>
          <cell r="E9576">
            <v>1</v>
          </cell>
          <cell r="F9576" t="str">
            <v>C</v>
          </cell>
          <cell r="G9576" t="str">
            <v>C</v>
          </cell>
          <cell r="H9576" t="str">
            <v/>
          </cell>
          <cell r="I9576" t="str">
            <v/>
          </cell>
          <cell r="J9576" t="str">
            <v/>
          </cell>
          <cell r="K9576" t="str">
            <v>Military Transport / Special Mission</v>
          </cell>
          <cell r="L9576" t="str">
            <v>EADS</v>
          </cell>
          <cell r="M9576" t="str">
            <v>EADS CASA C-295</v>
          </cell>
        </row>
        <row r="9577">
          <cell r="A9577">
            <v>181</v>
          </cell>
          <cell r="B9577">
            <v>833</v>
          </cell>
          <cell r="C9577" t="str">
            <v>181#833</v>
          </cell>
          <cell r="D9577">
            <v>676984</v>
          </cell>
          <cell r="E9577">
            <v>1</v>
          </cell>
          <cell r="F9577" t="str">
            <v>C</v>
          </cell>
          <cell r="G9577" t="str">
            <v>C</v>
          </cell>
          <cell r="H9577" t="str">
            <v/>
          </cell>
          <cell r="I9577" t="str">
            <v/>
          </cell>
          <cell r="J9577" t="str">
            <v/>
          </cell>
          <cell r="K9577" t="str">
            <v>Military Transport / Special Mission</v>
          </cell>
          <cell r="L9577" t="str">
            <v>ShinMaywa</v>
          </cell>
          <cell r="M9577" t="str">
            <v>ShinMaywa US-2</v>
          </cell>
        </row>
        <row r="9578">
          <cell r="A9578">
            <v>574</v>
          </cell>
          <cell r="B9578">
            <v>833</v>
          </cell>
          <cell r="C9578" t="str">
            <v>574#833</v>
          </cell>
          <cell r="D9578">
            <v>676984</v>
          </cell>
          <cell r="E9578">
            <v>1</v>
          </cell>
          <cell r="F9578" t="str">
            <v>C</v>
          </cell>
          <cell r="G9578" t="str">
            <v>C</v>
          </cell>
          <cell r="H9578" t="str">
            <v/>
          </cell>
          <cell r="I9578" t="str">
            <v/>
          </cell>
          <cell r="J9578" t="str">
            <v/>
          </cell>
          <cell r="K9578" t="str">
            <v>Military Transport / Special Mission</v>
          </cell>
          <cell r="L9578" t="str">
            <v>Boeing</v>
          </cell>
          <cell r="M9578" t="str">
            <v>Boeing C-40 Clipper</v>
          </cell>
        </row>
        <row r="9579">
          <cell r="A9579">
            <v>620</v>
          </cell>
          <cell r="B9579">
            <v>833</v>
          </cell>
          <cell r="C9579" t="str">
            <v>620#833</v>
          </cell>
          <cell r="D9579">
            <v>676984</v>
          </cell>
          <cell r="E9579">
            <v>1</v>
          </cell>
          <cell r="F9579" t="str">
            <v>C</v>
          </cell>
          <cell r="G9579" t="str">
            <v>C</v>
          </cell>
          <cell r="H9579" t="str">
            <v/>
          </cell>
          <cell r="I9579" t="str">
            <v/>
          </cell>
          <cell r="J9579" t="str">
            <v/>
          </cell>
          <cell r="K9579" t="str">
            <v>Military Transport / Special Mission</v>
          </cell>
          <cell r="L9579" t="str">
            <v>Boeing</v>
          </cell>
          <cell r="M9579" t="str">
            <v>Boeing KC-135 Stratotanker</v>
          </cell>
        </row>
        <row r="9580">
          <cell r="A9580">
            <v>619</v>
          </cell>
          <cell r="B9580">
            <v>833</v>
          </cell>
          <cell r="C9580" t="str">
            <v>619#833</v>
          </cell>
          <cell r="D9580">
            <v>676984</v>
          </cell>
          <cell r="E9580">
            <v>1</v>
          </cell>
          <cell r="F9580" t="str">
            <v>C</v>
          </cell>
          <cell r="G9580" t="str">
            <v>C</v>
          </cell>
          <cell r="H9580" t="str">
            <v/>
          </cell>
          <cell r="I9580" t="str">
            <v/>
          </cell>
          <cell r="J9580" t="str">
            <v/>
          </cell>
          <cell r="K9580" t="str">
            <v>Military Transport / Special Mission</v>
          </cell>
          <cell r="L9580" t="str">
            <v>McDonnell</v>
          </cell>
          <cell r="M9580" t="str">
            <v>McDonnell Douglas KC-10</v>
          </cell>
        </row>
        <row r="9581">
          <cell r="A9581">
            <v>658</v>
          </cell>
          <cell r="B9581">
            <v>834</v>
          </cell>
          <cell r="C9581" t="str">
            <v>658#834</v>
          </cell>
          <cell r="D9581">
            <v>44327</v>
          </cell>
          <cell r="E9581">
            <v>3</v>
          </cell>
          <cell r="F9581" t="str">
            <v>A</v>
          </cell>
          <cell r="G9581" t="str">
            <v>A</v>
          </cell>
          <cell r="H9581" t="str">
            <v/>
          </cell>
          <cell r="I9581" t="str">
            <v/>
          </cell>
          <cell r="J9581" t="str">
            <v/>
          </cell>
          <cell r="K9581" t="str">
            <v>Military Transport / Special Mission</v>
          </cell>
          <cell r="L9581" t="str">
            <v>Lockheed</v>
          </cell>
          <cell r="M9581" t="str">
            <v>Lockheed martin/Airbus A330 LMXT</v>
          </cell>
        </row>
        <row r="9582">
          <cell r="A9582">
            <v>551</v>
          </cell>
          <cell r="B9582">
            <v>834</v>
          </cell>
          <cell r="C9582" t="str">
            <v>551#834</v>
          </cell>
          <cell r="D9582">
            <v>44327</v>
          </cell>
          <cell r="E9582">
            <v>3</v>
          </cell>
          <cell r="F9582" t="str">
            <v>A</v>
          </cell>
          <cell r="G9582" t="str">
            <v>A</v>
          </cell>
          <cell r="H9582" t="str">
            <v/>
          </cell>
          <cell r="I9582" t="str">
            <v/>
          </cell>
          <cell r="J9582" t="str">
            <v/>
          </cell>
          <cell r="K9582" t="str">
            <v>Military Transport / Special Mission</v>
          </cell>
          <cell r="L9582" t="str">
            <v>Airbus</v>
          </cell>
          <cell r="M9582" t="str">
            <v>Airbus A330 MRTT</v>
          </cell>
        </row>
        <row r="9583">
          <cell r="A9583">
            <v>151</v>
          </cell>
          <cell r="B9583">
            <v>834</v>
          </cell>
          <cell r="C9583" t="str">
            <v>151#834</v>
          </cell>
          <cell r="D9583">
            <v>44327</v>
          </cell>
          <cell r="E9583">
            <v>3</v>
          </cell>
          <cell r="F9583" t="str">
            <v>A</v>
          </cell>
          <cell r="G9583" t="str">
            <v>A</v>
          </cell>
          <cell r="H9583" t="str">
            <v/>
          </cell>
          <cell r="I9583" t="str">
            <v/>
          </cell>
          <cell r="J9583" t="str">
            <v/>
          </cell>
          <cell r="K9583" t="str">
            <v>Military Transport / Special Mission</v>
          </cell>
          <cell r="L9583" t="str">
            <v>Airbus</v>
          </cell>
          <cell r="M9583" t="str">
            <v>Airbus A330 MRTT</v>
          </cell>
        </row>
        <row r="9584">
          <cell r="A9584">
            <v>157</v>
          </cell>
          <cell r="B9584">
            <v>834</v>
          </cell>
          <cell r="C9584" t="str">
            <v>157#834</v>
          </cell>
          <cell r="D9584">
            <v>44327</v>
          </cell>
          <cell r="E9584">
            <v>3</v>
          </cell>
          <cell r="F9584" t="str">
            <v>A</v>
          </cell>
          <cell r="G9584" t="str">
            <v>A</v>
          </cell>
          <cell r="H9584" t="str">
            <v/>
          </cell>
          <cell r="I9584" t="str">
            <v/>
          </cell>
          <cell r="J9584" t="str">
            <v/>
          </cell>
          <cell r="K9584" t="str">
            <v>Military Transport / Special Mission</v>
          </cell>
          <cell r="L9584" t="str">
            <v>Boeing</v>
          </cell>
          <cell r="M9584" t="str">
            <v>Boeing KC-46 Pegasus</v>
          </cell>
        </row>
        <row r="9585">
          <cell r="A9585">
            <v>158</v>
          </cell>
          <cell r="B9585">
            <v>834</v>
          </cell>
          <cell r="C9585" t="str">
            <v>158#834</v>
          </cell>
          <cell r="D9585">
            <v>44327</v>
          </cell>
          <cell r="E9585">
            <v>3</v>
          </cell>
          <cell r="F9585" t="str">
            <v>A</v>
          </cell>
          <cell r="G9585" t="str">
            <v>A</v>
          </cell>
          <cell r="H9585" t="str">
            <v/>
          </cell>
          <cell r="I9585" t="str">
            <v/>
          </cell>
          <cell r="J9585" t="str">
            <v/>
          </cell>
          <cell r="K9585" t="str">
            <v>Military Transport / Special Mission</v>
          </cell>
          <cell r="L9585" t="str">
            <v>Boeing</v>
          </cell>
          <cell r="M9585" t="str">
            <v>Boeing C-17 Globemaster III</v>
          </cell>
        </row>
        <row r="9586">
          <cell r="A9586">
            <v>163</v>
          </cell>
          <cell r="B9586">
            <v>834</v>
          </cell>
          <cell r="C9586" t="str">
            <v>163#834</v>
          </cell>
          <cell r="D9586">
            <v>44327</v>
          </cell>
          <cell r="E9586">
            <v>3</v>
          </cell>
          <cell r="F9586" t="str">
            <v>A</v>
          </cell>
          <cell r="G9586" t="str">
            <v>A</v>
          </cell>
          <cell r="H9586" t="str">
            <v/>
          </cell>
          <cell r="I9586" t="str">
            <v/>
          </cell>
          <cell r="J9586" t="str">
            <v/>
          </cell>
          <cell r="K9586" t="str">
            <v>Military Transport / Special Mission</v>
          </cell>
          <cell r="L9586" t="str">
            <v>Lockheed</v>
          </cell>
          <cell r="M9586" t="str">
            <v>Lockheed C-5 Galaxy</v>
          </cell>
        </row>
        <row r="9587">
          <cell r="A9587">
            <v>159</v>
          </cell>
          <cell r="B9587">
            <v>834</v>
          </cell>
          <cell r="C9587" t="str">
            <v>159#834</v>
          </cell>
          <cell r="D9587">
            <v>44327</v>
          </cell>
          <cell r="E9587">
            <v>3</v>
          </cell>
          <cell r="F9587" t="str">
            <v>A</v>
          </cell>
          <cell r="G9587" t="str">
            <v>A</v>
          </cell>
          <cell r="H9587" t="str">
            <v/>
          </cell>
          <cell r="I9587" t="str">
            <v/>
          </cell>
          <cell r="J9587" t="str">
            <v/>
          </cell>
          <cell r="K9587" t="str">
            <v>Military Transport / Special Mission</v>
          </cell>
          <cell r="L9587" t="str">
            <v>Embraer</v>
          </cell>
          <cell r="M9587" t="str">
            <v>Embraer KC-390</v>
          </cell>
        </row>
        <row r="9588">
          <cell r="A9588">
            <v>160</v>
          </cell>
          <cell r="B9588">
            <v>834</v>
          </cell>
          <cell r="C9588" t="str">
            <v>160#834</v>
          </cell>
          <cell r="D9588">
            <v>44327</v>
          </cell>
          <cell r="E9588">
            <v>3</v>
          </cell>
          <cell r="F9588" t="str">
            <v>A</v>
          </cell>
          <cell r="G9588" t="str">
            <v>A</v>
          </cell>
          <cell r="H9588" t="str">
            <v/>
          </cell>
          <cell r="I9588" t="str">
            <v/>
          </cell>
          <cell r="J9588" t="str">
            <v/>
          </cell>
          <cell r="K9588" t="str">
            <v>Military Transport / Special Mission</v>
          </cell>
          <cell r="L9588" t="str">
            <v>Kawasaki</v>
          </cell>
          <cell r="M9588" t="str">
            <v>Kawasaki C-2</v>
          </cell>
        </row>
        <row r="9589">
          <cell r="A9589">
            <v>161</v>
          </cell>
          <cell r="B9589">
            <v>834</v>
          </cell>
          <cell r="C9589" t="str">
            <v>161#834</v>
          </cell>
          <cell r="D9589">
            <v>44327</v>
          </cell>
          <cell r="E9589">
            <v>3</v>
          </cell>
          <cell r="F9589" t="str">
            <v>A</v>
          </cell>
          <cell r="G9589" t="str">
            <v>A</v>
          </cell>
          <cell r="H9589" t="str">
            <v/>
          </cell>
          <cell r="I9589" t="str">
            <v/>
          </cell>
          <cell r="J9589" t="str">
            <v/>
          </cell>
          <cell r="K9589" t="str">
            <v>Military Transport / Special Mission</v>
          </cell>
          <cell r="L9589" t="str">
            <v>Kawasaki</v>
          </cell>
          <cell r="M9589" t="str">
            <v>Kawasaki P-1</v>
          </cell>
        </row>
        <row r="9590">
          <cell r="A9590">
            <v>150</v>
          </cell>
          <cell r="B9590">
            <v>834</v>
          </cell>
          <cell r="C9590" t="str">
            <v>150#834</v>
          </cell>
          <cell r="D9590">
            <v>44327</v>
          </cell>
          <cell r="E9590">
            <v>3</v>
          </cell>
          <cell r="F9590" t="str">
            <v>A</v>
          </cell>
          <cell r="G9590" t="str">
            <v>A</v>
          </cell>
          <cell r="H9590" t="str">
            <v/>
          </cell>
          <cell r="I9590" t="str">
            <v/>
          </cell>
          <cell r="J9590" t="str">
            <v/>
          </cell>
          <cell r="K9590" t="str">
            <v>Military Transport / Special Mission</v>
          </cell>
          <cell r="L9590" t="str">
            <v>Airbus</v>
          </cell>
          <cell r="M9590" t="str">
            <v>Airbus A400M Atlas</v>
          </cell>
        </row>
        <row r="9591">
          <cell r="A9591">
            <v>155</v>
          </cell>
          <cell r="B9591">
            <v>834</v>
          </cell>
          <cell r="C9591" t="str">
            <v>155#834</v>
          </cell>
          <cell r="D9591">
            <v>44327</v>
          </cell>
          <cell r="E9591">
            <v>3</v>
          </cell>
          <cell r="F9591" t="str">
            <v>A</v>
          </cell>
          <cell r="G9591" t="str">
            <v>A</v>
          </cell>
          <cell r="H9591" t="str">
            <v/>
          </cell>
          <cell r="I9591" t="str">
            <v/>
          </cell>
          <cell r="J9591" t="str">
            <v/>
          </cell>
          <cell r="K9591" t="str">
            <v>Military Transport / Special Mission</v>
          </cell>
          <cell r="L9591" t="str">
            <v>Alenia</v>
          </cell>
          <cell r="M9591" t="str">
            <v>Alenia C-27J</v>
          </cell>
        </row>
        <row r="9592">
          <cell r="A9592">
            <v>162</v>
          </cell>
          <cell r="B9592">
            <v>834</v>
          </cell>
          <cell r="C9592" t="str">
            <v>162#834</v>
          </cell>
          <cell r="D9592">
            <v>44327</v>
          </cell>
          <cell r="E9592">
            <v>3</v>
          </cell>
          <cell r="F9592" t="str">
            <v>A</v>
          </cell>
          <cell r="G9592" t="str">
            <v>A</v>
          </cell>
          <cell r="H9592" t="str">
            <v/>
          </cell>
          <cell r="I9592" t="str">
            <v/>
          </cell>
          <cell r="J9592" t="str">
            <v/>
          </cell>
          <cell r="K9592" t="str">
            <v>Military Transport / Special Mission</v>
          </cell>
          <cell r="L9592" t="str">
            <v>Lockheed Martin</v>
          </cell>
          <cell r="M9592" t="str">
            <v>Lockheed Martin C-130J Super Hercules</v>
          </cell>
        </row>
        <row r="9593">
          <cell r="A9593">
            <v>152</v>
          </cell>
          <cell r="B9593">
            <v>834</v>
          </cell>
          <cell r="C9593" t="str">
            <v>152#834</v>
          </cell>
          <cell r="D9593">
            <v>44327</v>
          </cell>
          <cell r="E9593">
            <v>3</v>
          </cell>
          <cell r="F9593" t="str">
            <v>A</v>
          </cell>
          <cell r="G9593" t="str">
            <v>A</v>
          </cell>
          <cell r="H9593" t="str">
            <v/>
          </cell>
          <cell r="I9593" t="str">
            <v/>
          </cell>
          <cell r="J9593" t="str">
            <v/>
          </cell>
          <cell r="K9593" t="str">
            <v>Military Transport / Special Mission</v>
          </cell>
          <cell r="L9593" t="str">
            <v>CASA</v>
          </cell>
          <cell r="M9593" t="str">
            <v>CASA C-212 Aviocar</v>
          </cell>
        </row>
        <row r="9594">
          <cell r="A9594">
            <v>153</v>
          </cell>
          <cell r="B9594">
            <v>834</v>
          </cell>
          <cell r="C9594" t="str">
            <v>153#834</v>
          </cell>
          <cell r="D9594">
            <v>44327</v>
          </cell>
          <cell r="E9594">
            <v>3</v>
          </cell>
          <cell r="F9594" t="str">
            <v>A</v>
          </cell>
          <cell r="G9594" t="str">
            <v>A</v>
          </cell>
          <cell r="H9594" t="str">
            <v/>
          </cell>
          <cell r="I9594" t="str">
            <v/>
          </cell>
          <cell r="J9594" t="str">
            <v/>
          </cell>
          <cell r="K9594" t="str">
            <v>Military Transport / Special Mission</v>
          </cell>
          <cell r="L9594" t="str">
            <v>CASA/IPTN</v>
          </cell>
          <cell r="M9594" t="str">
            <v>CASA/IPTN CN-235</v>
          </cell>
        </row>
        <row r="9595">
          <cell r="A9595">
            <v>164</v>
          </cell>
          <cell r="B9595">
            <v>834</v>
          </cell>
          <cell r="C9595" t="str">
            <v>164#834</v>
          </cell>
          <cell r="D9595">
            <v>44327</v>
          </cell>
          <cell r="E9595">
            <v>3</v>
          </cell>
          <cell r="F9595" t="str">
            <v>A</v>
          </cell>
          <cell r="G9595" t="str">
            <v>A</v>
          </cell>
          <cell r="H9595" t="str">
            <v/>
          </cell>
          <cell r="I9595" t="str">
            <v/>
          </cell>
          <cell r="J9595" t="str">
            <v/>
          </cell>
          <cell r="K9595" t="str">
            <v>Military Transport / Special Mission</v>
          </cell>
          <cell r="L9595" t="str">
            <v>Northrop Grumman</v>
          </cell>
          <cell r="M9595" t="str">
            <v>Northrop Grumman E-2 Hawkeye</v>
          </cell>
        </row>
        <row r="9596">
          <cell r="A9596">
            <v>154</v>
          </cell>
          <cell r="B9596">
            <v>834</v>
          </cell>
          <cell r="C9596" t="str">
            <v>154#834</v>
          </cell>
          <cell r="D9596">
            <v>44327</v>
          </cell>
          <cell r="E9596">
            <v>3</v>
          </cell>
          <cell r="F9596" t="str">
            <v>A</v>
          </cell>
          <cell r="G9596" t="str">
            <v>A</v>
          </cell>
          <cell r="H9596" t="str">
            <v/>
          </cell>
          <cell r="I9596" t="str">
            <v/>
          </cell>
          <cell r="J9596" t="str">
            <v/>
          </cell>
          <cell r="K9596" t="str">
            <v>Military Transport / Special Mission</v>
          </cell>
          <cell r="L9596" t="str">
            <v>EADS</v>
          </cell>
          <cell r="M9596" t="str">
            <v>EADS CASA C-295</v>
          </cell>
        </row>
        <row r="9597">
          <cell r="A9597">
            <v>181</v>
          </cell>
          <cell r="B9597">
            <v>834</v>
          </cell>
          <cell r="C9597" t="str">
            <v>181#834</v>
          </cell>
          <cell r="D9597">
            <v>44327</v>
          </cell>
          <cell r="E9597">
            <v>3</v>
          </cell>
          <cell r="F9597" t="str">
            <v>A</v>
          </cell>
          <cell r="G9597" t="str">
            <v>A</v>
          </cell>
          <cell r="H9597" t="str">
            <v/>
          </cell>
          <cell r="I9597" t="str">
            <v/>
          </cell>
          <cell r="J9597" t="str">
            <v/>
          </cell>
          <cell r="K9597" t="str">
            <v>Military Transport / Special Mission</v>
          </cell>
          <cell r="L9597" t="str">
            <v>ShinMaywa</v>
          </cell>
          <cell r="M9597" t="str">
            <v>ShinMaywa US-2</v>
          </cell>
        </row>
        <row r="9598">
          <cell r="A9598">
            <v>620</v>
          </cell>
          <cell r="B9598">
            <v>834</v>
          </cell>
          <cell r="C9598" t="str">
            <v>620#834</v>
          </cell>
          <cell r="D9598">
            <v>44327</v>
          </cell>
          <cell r="E9598">
            <v>3</v>
          </cell>
          <cell r="F9598" t="str">
            <v>A</v>
          </cell>
          <cell r="G9598" t="str">
            <v>A</v>
          </cell>
          <cell r="H9598" t="str">
            <v/>
          </cell>
          <cell r="I9598" t="str">
            <v/>
          </cell>
          <cell r="J9598" t="str">
            <v/>
          </cell>
          <cell r="K9598" t="str">
            <v>Military Transport / Special Mission</v>
          </cell>
          <cell r="L9598" t="str">
            <v>Boeing</v>
          </cell>
          <cell r="M9598" t="str">
            <v>Boeing KC-135 Stratotanker</v>
          </cell>
        </row>
        <row r="9599">
          <cell r="A9599">
            <v>619</v>
          </cell>
          <cell r="B9599">
            <v>834</v>
          </cell>
          <cell r="C9599" t="str">
            <v>619#834</v>
          </cell>
          <cell r="D9599">
            <v>44327</v>
          </cell>
          <cell r="E9599">
            <v>3</v>
          </cell>
          <cell r="F9599" t="str">
            <v>A</v>
          </cell>
          <cell r="G9599" t="str">
            <v>A</v>
          </cell>
          <cell r="H9599" t="str">
            <v/>
          </cell>
          <cell r="I9599" t="str">
            <v/>
          </cell>
          <cell r="J9599" t="str">
            <v/>
          </cell>
          <cell r="K9599" t="str">
            <v>Military Transport / Special Mission</v>
          </cell>
          <cell r="L9599" t="str">
            <v>McDonnell</v>
          </cell>
          <cell r="M9599" t="str">
            <v>McDonnell Douglas KC-10</v>
          </cell>
        </row>
        <row r="9600">
          <cell r="A9600">
            <v>658</v>
          </cell>
          <cell r="B9600">
            <v>835</v>
          </cell>
          <cell r="C9600" t="str">
            <v>658#835</v>
          </cell>
          <cell r="D9600">
            <v>78282</v>
          </cell>
          <cell r="E9600">
            <v>2</v>
          </cell>
          <cell r="F9600" t="str">
            <v>A</v>
          </cell>
          <cell r="G9600" t="str">
            <v>A</v>
          </cell>
          <cell r="H9600" t="str">
            <v/>
          </cell>
          <cell r="I9600" t="str">
            <v/>
          </cell>
          <cell r="J9600" t="str">
            <v/>
          </cell>
          <cell r="K9600" t="str">
            <v>Military Transport / Special Mission</v>
          </cell>
          <cell r="L9600" t="str">
            <v>Lockheed</v>
          </cell>
          <cell r="M9600" t="str">
            <v>Lockheed martin/Airbus A330 LMXT</v>
          </cell>
        </row>
        <row r="9601">
          <cell r="A9601">
            <v>551</v>
          </cell>
          <cell r="B9601">
            <v>835</v>
          </cell>
          <cell r="C9601" t="str">
            <v>551#835</v>
          </cell>
          <cell r="D9601">
            <v>78282</v>
          </cell>
          <cell r="E9601">
            <v>2</v>
          </cell>
          <cell r="F9601" t="str">
            <v>A</v>
          </cell>
          <cell r="G9601" t="str">
            <v>A</v>
          </cell>
          <cell r="H9601" t="str">
            <v/>
          </cell>
          <cell r="I9601" t="str">
            <v/>
          </cell>
          <cell r="J9601" t="str">
            <v/>
          </cell>
          <cell r="K9601" t="str">
            <v>Military Transport / Special Mission</v>
          </cell>
          <cell r="L9601" t="str">
            <v>Airbus</v>
          </cell>
          <cell r="M9601" t="str">
            <v>Airbus A330 MRTT</v>
          </cell>
        </row>
        <row r="9602">
          <cell r="A9602">
            <v>151</v>
          </cell>
          <cell r="B9602">
            <v>835</v>
          </cell>
          <cell r="C9602" t="str">
            <v>151#835</v>
          </cell>
          <cell r="D9602">
            <v>78282</v>
          </cell>
          <cell r="E9602">
            <v>2</v>
          </cell>
          <cell r="F9602" t="str">
            <v>A</v>
          </cell>
          <cell r="G9602" t="str">
            <v>A</v>
          </cell>
          <cell r="H9602" t="str">
            <v/>
          </cell>
          <cell r="I9602" t="str">
            <v/>
          </cell>
          <cell r="J9602" t="str">
            <v/>
          </cell>
          <cell r="K9602" t="str">
            <v>Military Transport / Special Mission</v>
          </cell>
          <cell r="L9602" t="str">
            <v>Airbus</v>
          </cell>
          <cell r="M9602" t="str">
            <v>Airbus A330 MRTT</v>
          </cell>
        </row>
        <row r="9603">
          <cell r="A9603">
            <v>157</v>
          </cell>
          <cell r="B9603">
            <v>835</v>
          </cell>
          <cell r="C9603" t="str">
            <v>157#835</v>
          </cell>
          <cell r="D9603">
            <v>78282</v>
          </cell>
          <cell r="E9603">
            <v>2</v>
          </cell>
          <cell r="F9603" t="str">
            <v>A</v>
          </cell>
          <cell r="G9603" t="str">
            <v>A</v>
          </cell>
          <cell r="H9603" t="str">
            <v/>
          </cell>
          <cell r="I9603" t="str">
            <v/>
          </cell>
          <cell r="J9603" t="str">
            <v/>
          </cell>
          <cell r="K9603" t="str">
            <v>Military Transport / Special Mission</v>
          </cell>
          <cell r="L9603" t="str">
            <v>Boeing</v>
          </cell>
          <cell r="M9603" t="str">
            <v>Boeing KC-46 Pegasus</v>
          </cell>
        </row>
        <row r="9604">
          <cell r="A9604">
            <v>158</v>
          </cell>
          <cell r="B9604">
            <v>835</v>
          </cell>
          <cell r="C9604" t="str">
            <v>158#835</v>
          </cell>
          <cell r="D9604">
            <v>78282</v>
          </cell>
          <cell r="E9604">
            <v>2</v>
          </cell>
          <cell r="F9604" t="str">
            <v>A</v>
          </cell>
          <cell r="G9604" t="str">
            <v>A</v>
          </cell>
          <cell r="H9604" t="str">
            <v/>
          </cell>
          <cell r="I9604" t="str">
            <v/>
          </cell>
          <cell r="J9604" t="str">
            <v/>
          </cell>
          <cell r="K9604" t="str">
            <v>Military Transport / Special Mission</v>
          </cell>
          <cell r="L9604" t="str">
            <v>Boeing</v>
          </cell>
          <cell r="M9604" t="str">
            <v>Boeing C-17 Globemaster III</v>
          </cell>
        </row>
        <row r="9605">
          <cell r="A9605">
            <v>163</v>
          </cell>
          <cell r="B9605">
            <v>835</v>
          </cell>
          <cell r="C9605" t="str">
            <v>163#835</v>
          </cell>
          <cell r="D9605">
            <v>78282</v>
          </cell>
          <cell r="E9605">
            <v>2</v>
          </cell>
          <cell r="F9605" t="str">
            <v>A</v>
          </cell>
          <cell r="G9605" t="str">
            <v>A</v>
          </cell>
          <cell r="H9605" t="str">
            <v/>
          </cell>
          <cell r="I9605" t="str">
            <v/>
          </cell>
          <cell r="J9605" t="str">
            <v/>
          </cell>
          <cell r="K9605" t="str">
            <v>Military Transport / Special Mission</v>
          </cell>
          <cell r="L9605" t="str">
            <v>Lockheed</v>
          </cell>
          <cell r="M9605" t="str">
            <v>Lockheed C-5 Galaxy</v>
          </cell>
        </row>
        <row r="9606">
          <cell r="A9606">
            <v>159</v>
          </cell>
          <cell r="B9606">
            <v>835</v>
          </cell>
          <cell r="C9606" t="str">
            <v>159#835</v>
          </cell>
          <cell r="D9606">
            <v>78282</v>
          </cell>
          <cell r="E9606">
            <v>2</v>
          </cell>
          <cell r="F9606" t="str">
            <v>A</v>
          </cell>
          <cell r="G9606" t="str">
            <v>A</v>
          </cell>
          <cell r="H9606" t="str">
            <v/>
          </cell>
          <cell r="I9606" t="str">
            <v/>
          </cell>
          <cell r="J9606" t="str">
            <v/>
          </cell>
          <cell r="K9606" t="str">
            <v>Military Transport / Special Mission</v>
          </cell>
          <cell r="L9606" t="str">
            <v>Embraer</v>
          </cell>
          <cell r="M9606" t="str">
            <v>Embraer KC-390</v>
          </cell>
        </row>
        <row r="9607">
          <cell r="A9607">
            <v>160</v>
          </cell>
          <cell r="B9607">
            <v>835</v>
          </cell>
          <cell r="C9607" t="str">
            <v>160#835</v>
          </cell>
          <cell r="D9607">
            <v>78282</v>
          </cell>
          <cell r="E9607">
            <v>2</v>
          </cell>
          <cell r="F9607" t="str">
            <v>A</v>
          </cell>
          <cell r="G9607" t="str">
            <v>A</v>
          </cell>
          <cell r="H9607" t="str">
            <v/>
          </cell>
          <cell r="I9607" t="str">
            <v/>
          </cell>
          <cell r="J9607" t="str">
            <v/>
          </cell>
          <cell r="K9607" t="str">
            <v>Military Transport / Special Mission</v>
          </cell>
          <cell r="L9607" t="str">
            <v>Kawasaki</v>
          </cell>
          <cell r="M9607" t="str">
            <v>Kawasaki C-2</v>
          </cell>
        </row>
        <row r="9608">
          <cell r="A9608">
            <v>161</v>
          </cell>
          <cell r="B9608">
            <v>835</v>
          </cell>
          <cell r="C9608" t="str">
            <v>161#835</v>
          </cell>
          <cell r="D9608">
            <v>78282</v>
          </cell>
          <cell r="E9608">
            <v>2</v>
          </cell>
          <cell r="F9608" t="str">
            <v>A</v>
          </cell>
          <cell r="G9608" t="str">
            <v>A</v>
          </cell>
          <cell r="H9608" t="str">
            <v/>
          </cell>
          <cell r="I9608" t="str">
            <v/>
          </cell>
          <cell r="J9608" t="str">
            <v/>
          </cell>
          <cell r="K9608" t="str">
            <v>Military Transport / Special Mission</v>
          </cell>
          <cell r="L9608" t="str">
            <v>Kawasaki</v>
          </cell>
          <cell r="M9608" t="str">
            <v>Kawasaki P-1</v>
          </cell>
        </row>
        <row r="9609">
          <cell r="A9609">
            <v>150</v>
          </cell>
          <cell r="B9609">
            <v>835</v>
          </cell>
          <cell r="C9609" t="str">
            <v>150#835</v>
          </cell>
          <cell r="D9609">
            <v>78282</v>
          </cell>
          <cell r="E9609">
            <v>2</v>
          </cell>
          <cell r="F9609" t="str">
            <v>A</v>
          </cell>
          <cell r="G9609" t="str">
            <v>A</v>
          </cell>
          <cell r="H9609" t="str">
            <v/>
          </cell>
          <cell r="I9609" t="str">
            <v/>
          </cell>
          <cell r="J9609" t="str">
            <v/>
          </cell>
          <cell r="K9609" t="str">
            <v>Military Transport / Special Mission</v>
          </cell>
          <cell r="L9609" t="str">
            <v>Airbus</v>
          </cell>
          <cell r="M9609" t="str">
            <v>Airbus A400M Atlas</v>
          </cell>
        </row>
        <row r="9610">
          <cell r="A9610">
            <v>155</v>
          </cell>
          <cell r="B9610">
            <v>835</v>
          </cell>
          <cell r="C9610" t="str">
            <v>155#835</v>
          </cell>
          <cell r="D9610">
            <v>78282</v>
          </cell>
          <cell r="E9610">
            <v>2</v>
          </cell>
          <cell r="F9610" t="str">
            <v>A</v>
          </cell>
          <cell r="G9610" t="str">
            <v>A</v>
          </cell>
          <cell r="H9610" t="str">
            <v/>
          </cell>
          <cell r="I9610" t="str">
            <v/>
          </cell>
          <cell r="J9610" t="str">
            <v/>
          </cell>
          <cell r="K9610" t="str">
            <v>Military Transport / Special Mission</v>
          </cell>
          <cell r="L9610" t="str">
            <v>Alenia</v>
          </cell>
          <cell r="M9610" t="str">
            <v>Alenia C-27J</v>
          </cell>
        </row>
        <row r="9611">
          <cell r="A9611">
            <v>162</v>
          </cell>
          <cell r="B9611">
            <v>835</v>
          </cell>
          <cell r="C9611" t="str">
            <v>162#835</v>
          </cell>
          <cell r="D9611">
            <v>78282</v>
          </cell>
          <cell r="E9611">
            <v>2</v>
          </cell>
          <cell r="F9611" t="str">
            <v>A</v>
          </cell>
          <cell r="G9611" t="str">
            <v>A</v>
          </cell>
          <cell r="H9611" t="str">
            <v/>
          </cell>
          <cell r="I9611" t="str">
            <v/>
          </cell>
          <cell r="J9611" t="str">
            <v/>
          </cell>
          <cell r="K9611" t="str">
            <v>Military Transport / Special Mission</v>
          </cell>
          <cell r="L9611" t="str">
            <v>Lockheed Martin</v>
          </cell>
          <cell r="M9611" t="str">
            <v>Lockheed Martin C-130J Super Hercules</v>
          </cell>
        </row>
        <row r="9612">
          <cell r="A9612">
            <v>152</v>
          </cell>
          <cell r="B9612">
            <v>835</v>
          </cell>
          <cell r="C9612" t="str">
            <v>152#835</v>
          </cell>
          <cell r="D9612">
            <v>78282</v>
          </cell>
          <cell r="E9612">
            <v>2</v>
          </cell>
          <cell r="F9612" t="str">
            <v>A</v>
          </cell>
          <cell r="G9612" t="str">
            <v>A</v>
          </cell>
          <cell r="H9612" t="str">
            <v/>
          </cell>
          <cell r="I9612" t="str">
            <v/>
          </cell>
          <cell r="J9612" t="str">
            <v/>
          </cell>
          <cell r="K9612" t="str">
            <v>Military Transport / Special Mission</v>
          </cell>
          <cell r="L9612" t="str">
            <v>CASA</v>
          </cell>
          <cell r="M9612" t="str">
            <v>CASA C-212 Aviocar</v>
          </cell>
        </row>
        <row r="9613">
          <cell r="A9613">
            <v>153</v>
          </cell>
          <cell r="B9613">
            <v>835</v>
          </cell>
          <cell r="C9613" t="str">
            <v>153#835</v>
          </cell>
          <cell r="D9613">
            <v>78282</v>
          </cell>
          <cell r="E9613">
            <v>2</v>
          </cell>
          <cell r="F9613" t="str">
            <v>A</v>
          </cell>
          <cell r="G9613" t="str">
            <v>A</v>
          </cell>
          <cell r="H9613" t="str">
            <v/>
          </cell>
          <cell r="I9613" t="str">
            <v/>
          </cell>
          <cell r="J9613" t="str">
            <v/>
          </cell>
          <cell r="K9613" t="str">
            <v>Military Transport / Special Mission</v>
          </cell>
          <cell r="L9613" t="str">
            <v>CASA/IPTN</v>
          </cell>
          <cell r="M9613" t="str">
            <v>CASA/IPTN CN-235</v>
          </cell>
        </row>
        <row r="9614">
          <cell r="A9614">
            <v>164</v>
          </cell>
          <cell r="B9614">
            <v>835</v>
          </cell>
          <cell r="C9614" t="str">
            <v>164#835</v>
          </cell>
          <cell r="D9614">
            <v>78282</v>
          </cell>
          <cell r="E9614">
            <v>2</v>
          </cell>
          <cell r="F9614" t="str">
            <v>A</v>
          </cell>
          <cell r="G9614" t="str">
            <v>A</v>
          </cell>
          <cell r="H9614" t="str">
            <v/>
          </cell>
          <cell r="I9614" t="str">
            <v/>
          </cell>
          <cell r="J9614" t="str">
            <v/>
          </cell>
          <cell r="K9614" t="str">
            <v>Military Transport / Special Mission</v>
          </cell>
          <cell r="L9614" t="str">
            <v>Northrop Grumman</v>
          </cell>
          <cell r="M9614" t="str">
            <v>Northrop Grumman E-2 Hawkeye</v>
          </cell>
        </row>
        <row r="9615">
          <cell r="A9615">
            <v>154</v>
          </cell>
          <cell r="B9615">
            <v>835</v>
          </cell>
          <cell r="C9615" t="str">
            <v>154#835</v>
          </cell>
          <cell r="D9615">
            <v>78282</v>
          </cell>
          <cell r="E9615">
            <v>2</v>
          </cell>
          <cell r="F9615" t="str">
            <v>A</v>
          </cell>
          <cell r="G9615" t="str">
            <v>A</v>
          </cell>
          <cell r="H9615" t="str">
            <v/>
          </cell>
          <cell r="I9615" t="str">
            <v/>
          </cell>
          <cell r="J9615" t="str">
            <v/>
          </cell>
          <cell r="K9615" t="str">
            <v>Military Transport / Special Mission</v>
          </cell>
          <cell r="L9615" t="str">
            <v>EADS</v>
          </cell>
          <cell r="M9615" t="str">
            <v>EADS CASA C-295</v>
          </cell>
        </row>
        <row r="9616">
          <cell r="A9616">
            <v>181</v>
          </cell>
          <cell r="B9616">
            <v>835</v>
          </cell>
          <cell r="C9616" t="str">
            <v>181#835</v>
          </cell>
          <cell r="D9616">
            <v>78282</v>
          </cell>
          <cell r="E9616">
            <v>2</v>
          </cell>
          <cell r="F9616" t="str">
            <v>A</v>
          </cell>
          <cell r="G9616" t="str">
            <v>A</v>
          </cell>
          <cell r="H9616" t="str">
            <v/>
          </cell>
          <cell r="I9616" t="str">
            <v/>
          </cell>
          <cell r="J9616" t="str">
            <v/>
          </cell>
          <cell r="K9616" t="str">
            <v>Military Transport / Special Mission</v>
          </cell>
          <cell r="L9616" t="str">
            <v>ShinMaywa</v>
          </cell>
          <cell r="M9616" t="str">
            <v>ShinMaywa US-2</v>
          </cell>
        </row>
        <row r="9617">
          <cell r="A9617">
            <v>620</v>
          </cell>
          <cell r="B9617">
            <v>835</v>
          </cell>
          <cell r="C9617" t="str">
            <v>620#835</v>
          </cell>
          <cell r="D9617">
            <v>78282</v>
          </cell>
          <cell r="E9617">
            <v>2</v>
          </cell>
          <cell r="F9617" t="str">
            <v>A</v>
          </cell>
          <cell r="G9617" t="str">
            <v>A</v>
          </cell>
          <cell r="H9617" t="str">
            <v/>
          </cell>
          <cell r="I9617" t="str">
            <v/>
          </cell>
          <cell r="J9617" t="str">
            <v/>
          </cell>
          <cell r="K9617" t="str">
            <v>Military Transport / Special Mission</v>
          </cell>
          <cell r="L9617" t="str">
            <v>Boeing</v>
          </cell>
          <cell r="M9617" t="str">
            <v>Boeing KC-135 Stratotanker</v>
          </cell>
        </row>
        <row r="9618">
          <cell r="A9618">
            <v>619</v>
          </cell>
          <cell r="B9618">
            <v>835</v>
          </cell>
          <cell r="C9618" t="str">
            <v>619#835</v>
          </cell>
          <cell r="D9618">
            <v>78282</v>
          </cell>
          <cell r="E9618">
            <v>2</v>
          </cell>
          <cell r="F9618" t="str">
            <v>A</v>
          </cell>
          <cell r="G9618" t="str">
            <v>A</v>
          </cell>
          <cell r="H9618" t="str">
            <v/>
          </cell>
          <cell r="I9618" t="str">
            <v/>
          </cell>
          <cell r="J9618" t="str">
            <v/>
          </cell>
          <cell r="K9618" t="str">
            <v>Military Transport / Special Mission</v>
          </cell>
          <cell r="L9618" t="str">
            <v>McDonnell</v>
          </cell>
          <cell r="M9618" t="str">
            <v>McDonnell Douglas KC-10</v>
          </cell>
        </row>
        <row r="9619">
          <cell r="A9619">
            <v>658</v>
          </cell>
          <cell r="B9619">
            <v>836</v>
          </cell>
          <cell r="C9619" t="str">
            <v>658#836</v>
          </cell>
          <cell r="D9619">
            <v>20243</v>
          </cell>
          <cell r="E9619">
            <v>2</v>
          </cell>
          <cell r="F9619" t="str">
            <v>A</v>
          </cell>
          <cell r="G9619" t="str">
            <v>A</v>
          </cell>
          <cell r="H9619" t="str">
            <v/>
          </cell>
          <cell r="I9619" t="str">
            <v/>
          </cell>
          <cell r="J9619" t="str">
            <v/>
          </cell>
          <cell r="K9619" t="str">
            <v>Military Transport / Special Mission</v>
          </cell>
          <cell r="L9619" t="str">
            <v>Lockheed</v>
          </cell>
          <cell r="M9619" t="str">
            <v>Lockheed martin/Airbus A330 LMXT</v>
          </cell>
        </row>
        <row r="9620">
          <cell r="A9620">
            <v>551</v>
          </cell>
          <cell r="B9620">
            <v>836</v>
          </cell>
          <cell r="C9620" t="str">
            <v>551#836</v>
          </cell>
          <cell r="D9620">
            <v>20243</v>
          </cell>
          <cell r="E9620">
            <v>2</v>
          </cell>
          <cell r="F9620" t="str">
            <v>A</v>
          </cell>
          <cell r="G9620" t="str">
            <v>A</v>
          </cell>
          <cell r="H9620" t="str">
            <v/>
          </cell>
          <cell r="I9620" t="str">
            <v/>
          </cell>
          <cell r="J9620" t="str">
            <v/>
          </cell>
          <cell r="K9620" t="str">
            <v>Military Transport / Special Mission</v>
          </cell>
          <cell r="L9620" t="str">
            <v>Airbus</v>
          </cell>
          <cell r="M9620" t="str">
            <v>Airbus A330 MRTT</v>
          </cell>
        </row>
        <row r="9621">
          <cell r="A9621">
            <v>151</v>
          </cell>
          <cell r="B9621">
            <v>836</v>
          </cell>
          <cell r="C9621" t="str">
            <v>151#836</v>
          </cell>
          <cell r="D9621">
            <v>20243</v>
          </cell>
          <cell r="E9621">
            <v>2</v>
          </cell>
          <cell r="F9621" t="str">
            <v>A</v>
          </cell>
          <cell r="G9621" t="str">
            <v>A</v>
          </cell>
          <cell r="H9621" t="str">
            <v/>
          </cell>
          <cell r="I9621" t="str">
            <v/>
          </cell>
          <cell r="J9621" t="str">
            <v/>
          </cell>
          <cell r="K9621" t="str">
            <v>Military Transport / Special Mission</v>
          </cell>
          <cell r="L9621" t="str">
            <v>Airbus</v>
          </cell>
          <cell r="M9621" t="str">
            <v>Airbus A330 MRTT</v>
          </cell>
        </row>
        <row r="9622">
          <cell r="A9622">
            <v>157</v>
          </cell>
          <cell r="B9622">
            <v>836</v>
          </cell>
          <cell r="C9622" t="str">
            <v>157#836</v>
          </cell>
          <cell r="D9622">
            <v>20243</v>
          </cell>
          <cell r="E9622">
            <v>2</v>
          </cell>
          <cell r="F9622" t="str">
            <v>A</v>
          </cell>
          <cell r="G9622" t="str">
            <v>A</v>
          </cell>
          <cell r="H9622" t="str">
            <v/>
          </cell>
          <cell r="I9622" t="str">
            <v/>
          </cell>
          <cell r="J9622" t="str">
            <v/>
          </cell>
          <cell r="K9622" t="str">
            <v>Military Transport / Special Mission</v>
          </cell>
          <cell r="L9622" t="str">
            <v>Boeing</v>
          </cell>
          <cell r="M9622" t="str">
            <v>Boeing KC-46 Pegasus</v>
          </cell>
        </row>
        <row r="9623">
          <cell r="A9623">
            <v>158</v>
          </cell>
          <cell r="B9623">
            <v>836</v>
          </cell>
          <cell r="C9623" t="str">
            <v>158#836</v>
          </cell>
          <cell r="D9623">
            <v>20243</v>
          </cell>
          <cell r="E9623">
            <v>2</v>
          </cell>
          <cell r="F9623" t="str">
            <v>A</v>
          </cell>
          <cell r="G9623" t="str">
            <v>A</v>
          </cell>
          <cell r="H9623" t="str">
            <v/>
          </cell>
          <cell r="I9623" t="str">
            <v/>
          </cell>
          <cell r="J9623" t="str">
            <v/>
          </cell>
          <cell r="K9623" t="str">
            <v>Military Transport / Special Mission</v>
          </cell>
          <cell r="L9623" t="str">
            <v>Boeing</v>
          </cell>
          <cell r="M9623" t="str">
            <v>Boeing C-17 Globemaster III</v>
          </cell>
        </row>
        <row r="9624">
          <cell r="A9624">
            <v>163</v>
          </cell>
          <cell r="B9624">
            <v>836</v>
          </cell>
          <cell r="C9624" t="str">
            <v>163#836</v>
          </cell>
          <cell r="D9624">
            <v>20243</v>
          </cell>
          <cell r="E9624">
            <v>2</v>
          </cell>
          <cell r="F9624" t="str">
            <v>A</v>
          </cell>
          <cell r="G9624" t="str">
            <v>A</v>
          </cell>
          <cell r="H9624" t="str">
            <v/>
          </cell>
          <cell r="I9624" t="str">
            <v/>
          </cell>
          <cell r="J9624" t="str">
            <v/>
          </cell>
          <cell r="K9624" t="str">
            <v>Military Transport / Special Mission</v>
          </cell>
          <cell r="L9624" t="str">
            <v>Lockheed</v>
          </cell>
          <cell r="M9624" t="str">
            <v>Lockheed C-5 Galaxy</v>
          </cell>
        </row>
        <row r="9625">
          <cell r="A9625">
            <v>159</v>
          </cell>
          <cell r="B9625">
            <v>836</v>
          </cell>
          <cell r="C9625" t="str">
            <v>159#836</v>
          </cell>
          <cell r="D9625">
            <v>20243</v>
          </cell>
          <cell r="E9625">
            <v>2</v>
          </cell>
          <cell r="F9625" t="str">
            <v>A</v>
          </cell>
          <cell r="G9625" t="str">
            <v>A</v>
          </cell>
          <cell r="H9625" t="str">
            <v/>
          </cell>
          <cell r="I9625" t="str">
            <v/>
          </cell>
          <cell r="J9625" t="str">
            <v/>
          </cell>
          <cell r="K9625" t="str">
            <v>Military Transport / Special Mission</v>
          </cell>
          <cell r="L9625" t="str">
            <v>Embraer</v>
          </cell>
          <cell r="M9625" t="str">
            <v>Embraer KC-390</v>
          </cell>
        </row>
        <row r="9626">
          <cell r="A9626">
            <v>160</v>
          </cell>
          <cell r="B9626">
            <v>836</v>
          </cell>
          <cell r="C9626" t="str">
            <v>160#836</v>
          </cell>
          <cell r="D9626">
            <v>20243</v>
          </cell>
          <cell r="E9626">
            <v>2</v>
          </cell>
          <cell r="F9626" t="str">
            <v>A</v>
          </cell>
          <cell r="G9626" t="str">
            <v>A</v>
          </cell>
          <cell r="H9626" t="str">
            <v/>
          </cell>
          <cell r="I9626" t="str">
            <v/>
          </cell>
          <cell r="J9626" t="str">
            <v/>
          </cell>
          <cell r="K9626" t="str">
            <v>Military Transport / Special Mission</v>
          </cell>
          <cell r="L9626" t="str">
            <v>Kawasaki</v>
          </cell>
          <cell r="M9626" t="str">
            <v>Kawasaki C-2</v>
          </cell>
        </row>
        <row r="9627">
          <cell r="A9627">
            <v>161</v>
          </cell>
          <cell r="B9627">
            <v>836</v>
          </cell>
          <cell r="C9627" t="str">
            <v>161#836</v>
          </cell>
          <cell r="D9627">
            <v>20243</v>
          </cell>
          <cell r="E9627">
            <v>2</v>
          </cell>
          <cell r="F9627" t="str">
            <v>A</v>
          </cell>
          <cell r="G9627" t="str">
            <v>A</v>
          </cell>
          <cell r="H9627" t="str">
            <v/>
          </cell>
          <cell r="I9627" t="str">
            <v/>
          </cell>
          <cell r="J9627" t="str">
            <v/>
          </cell>
          <cell r="K9627" t="str">
            <v>Military Transport / Special Mission</v>
          </cell>
          <cell r="L9627" t="str">
            <v>Kawasaki</v>
          </cell>
          <cell r="M9627" t="str">
            <v>Kawasaki P-1</v>
          </cell>
        </row>
        <row r="9628">
          <cell r="A9628">
            <v>150</v>
          </cell>
          <cell r="B9628">
            <v>836</v>
          </cell>
          <cell r="C9628" t="str">
            <v>150#836</v>
          </cell>
          <cell r="D9628">
            <v>20243</v>
          </cell>
          <cell r="E9628">
            <v>2</v>
          </cell>
          <cell r="F9628" t="str">
            <v>A</v>
          </cell>
          <cell r="G9628" t="str">
            <v>A</v>
          </cell>
          <cell r="H9628">
            <v>20000</v>
          </cell>
          <cell r="I9628">
            <v>1.2149999999999999E-2</v>
          </cell>
          <cell r="J9628" t="str">
            <v/>
          </cell>
          <cell r="K9628" t="str">
            <v>Military Transport / Special Mission</v>
          </cell>
          <cell r="L9628" t="str">
            <v>Airbus</v>
          </cell>
          <cell r="M9628" t="str">
            <v>Airbus A400M Atlas</v>
          </cell>
        </row>
        <row r="9629">
          <cell r="A9629">
            <v>155</v>
          </cell>
          <cell r="B9629">
            <v>836</v>
          </cell>
          <cell r="C9629" t="str">
            <v>155#836</v>
          </cell>
          <cell r="D9629">
            <v>20243</v>
          </cell>
          <cell r="E9629">
            <v>2</v>
          </cell>
          <cell r="F9629" t="str">
            <v>A</v>
          </cell>
          <cell r="G9629" t="str">
            <v>A</v>
          </cell>
          <cell r="H9629" t="str">
            <v/>
          </cell>
          <cell r="I9629" t="str">
            <v/>
          </cell>
          <cell r="J9629" t="str">
            <v/>
          </cell>
          <cell r="K9629" t="str">
            <v>Military Transport / Special Mission</v>
          </cell>
          <cell r="L9629" t="str">
            <v>Alenia</v>
          </cell>
          <cell r="M9629" t="str">
            <v>Alenia C-27J</v>
          </cell>
        </row>
        <row r="9630">
          <cell r="A9630">
            <v>162</v>
          </cell>
          <cell r="B9630">
            <v>836</v>
          </cell>
          <cell r="C9630" t="str">
            <v>162#836</v>
          </cell>
          <cell r="D9630">
            <v>20243</v>
          </cell>
          <cell r="E9630">
            <v>2</v>
          </cell>
          <cell r="F9630" t="str">
            <v>A</v>
          </cell>
          <cell r="G9630" t="str">
            <v>A</v>
          </cell>
          <cell r="H9630" t="str">
            <v/>
          </cell>
          <cell r="I9630" t="str">
            <v/>
          </cell>
          <cell r="J9630" t="str">
            <v/>
          </cell>
          <cell r="K9630" t="str">
            <v>Military Transport / Special Mission</v>
          </cell>
          <cell r="L9630" t="str">
            <v>Lockheed Martin</v>
          </cell>
          <cell r="M9630" t="str">
            <v>Lockheed Martin C-130J Super Hercules</v>
          </cell>
        </row>
        <row r="9631">
          <cell r="A9631">
            <v>152</v>
          </cell>
          <cell r="B9631">
            <v>836</v>
          </cell>
          <cell r="C9631" t="str">
            <v>152#836</v>
          </cell>
          <cell r="D9631">
            <v>20243</v>
          </cell>
          <cell r="E9631">
            <v>2</v>
          </cell>
          <cell r="F9631" t="str">
            <v>A</v>
          </cell>
          <cell r="G9631" t="str">
            <v>A</v>
          </cell>
          <cell r="H9631" t="str">
            <v/>
          </cell>
          <cell r="I9631" t="str">
            <v/>
          </cell>
          <cell r="J9631" t="str">
            <v/>
          </cell>
          <cell r="K9631" t="str">
            <v>Military Transport / Special Mission</v>
          </cell>
          <cell r="L9631" t="str">
            <v>CASA</v>
          </cell>
          <cell r="M9631" t="str">
            <v>CASA C-212 Aviocar</v>
          </cell>
        </row>
        <row r="9632">
          <cell r="A9632">
            <v>153</v>
          </cell>
          <cell r="B9632">
            <v>836</v>
          </cell>
          <cell r="C9632" t="str">
            <v>153#836</v>
          </cell>
          <cell r="D9632">
            <v>20243</v>
          </cell>
          <cell r="E9632">
            <v>2</v>
          </cell>
          <cell r="F9632" t="str">
            <v>A</v>
          </cell>
          <cell r="G9632" t="str">
            <v>A</v>
          </cell>
          <cell r="H9632" t="str">
            <v/>
          </cell>
          <cell r="I9632" t="str">
            <v/>
          </cell>
          <cell r="J9632" t="str">
            <v/>
          </cell>
          <cell r="K9632" t="str">
            <v>Military Transport / Special Mission</v>
          </cell>
          <cell r="L9632" t="str">
            <v>CASA/IPTN</v>
          </cell>
          <cell r="M9632" t="str">
            <v>CASA/IPTN CN-235</v>
          </cell>
        </row>
        <row r="9633">
          <cell r="A9633">
            <v>164</v>
          </cell>
          <cell r="B9633">
            <v>836</v>
          </cell>
          <cell r="C9633" t="str">
            <v>164#836</v>
          </cell>
          <cell r="D9633">
            <v>20243</v>
          </cell>
          <cell r="E9633">
            <v>2</v>
          </cell>
          <cell r="F9633" t="str">
            <v>A</v>
          </cell>
          <cell r="G9633" t="str">
            <v>A</v>
          </cell>
          <cell r="H9633" t="str">
            <v/>
          </cell>
          <cell r="I9633" t="str">
            <v/>
          </cell>
          <cell r="J9633" t="str">
            <v/>
          </cell>
          <cell r="K9633" t="str">
            <v>Military Transport / Special Mission</v>
          </cell>
          <cell r="L9633" t="str">
            <v>Northrop Grumman</v>
          </cell>
          <cell r="M9633" t="str">
            <v>Northrop Grumman E-2 Hawkeye</v>
          </cell>
        </row>
        <row r="9634">
          <cell r="A9634">
            <v>154</v>
          </cell>
          <cell r="B9634">
            <v>836</v>
          </cell>
          <cell r="C9634" t="str">
            <v>154#836</v>
          </cell>
          <cell r="D9634">
            <v>20243</v>
          </cell>
          <cell r="E9634">
            <v>2</v>
          </cell>
          <cell r="F9634" t="str">
            <v>A</v>
          </cell>
          <cell r="G9634" t="str">
            <v>A</v>
          </cell>
          <cell r="H9634" t="str">
            <v/>
          </cell>
          <cell r="I9634" t="str">
            <v/>
          </cell>
          <cell r="J9634" t="str">
            <v/>
          </cell>
          <cell r="K9634" t="str">
            <v>Military Transport / Special Mission</v>
          </cell>
          <cell r="L9634" t="str">
            <v>EADS</v>
          </cell>
          <cell r="M9634" t="str">
            <v>EADS CASA C-295</v>
          </cell>
        </row>
        <row r="9635">
          <cell r="A9635">
            <v>181</v>
          </cell>
          <cell r="B9635">
            <v>836</v>
          </cell>
          <cell r="C9635" t="str">
            <v>181#836</v>
          </cell>
          <cell r="D9635">
            <v>20243</v>
          </cell>
          <cell r="E9635">
            <v>2</v>
          </cell>
          <cell r="F9635" t="str">
            <v>A</v>
          </cell>
          <cell r="G9635" t="str">
            <v>A</v>
          </cell>
          <cell r="H9635" t="str">
            <v/>
          </cell>
          <cell r="I9635" t="str">
            <v/>
          </cell>
          <cell r="J9635" t="str">
            <v/>
          </cell>
          <cell r="K9635" t="str">
            <v>Military Transport / Special Mission</v>
          </cell>
          <cell r="L9635" t="str">
            <v>ShinMaywa</v>
          </cell>
          <cell r="M9635" t="str">
            <v>ShinMaywa US-2</v>
          </cell>
        </row>
        <row r="9636">
          <cell r="A9636">
            <v>620</v>
          </cell>
          <cell r="B9636">
            <v>836</v>
          </cell>
          <cell r="C9636" t="str">
            <v>620#836</v>
          </cell>
          <cell r="D9636">
            <v>20243</v>
          </cell>
          <cell r="E9636">
            <v>2</v>
          </cell>
          <cell r="F9636" t="str">
            <v>A</v>
          </cell>
          <cell r="G9636" t="str">
            <v>A</v>
          </cell>
          <cell r="H9636" t="str">
            <v/>
          </cell>
          <cell r="I9636" t="str">
            <v/>
          </cell>
          <cell r="J9636" t="str">
            <v/>
          </cell>
          <cell r="K9636" t="str">
            <v>Military Transport / Special Mission</v>
          </cell>
          <cell r="L9636" t="str">
            <v>Boeing</v>
          </cell>
          <cell r="M9636" t="str">
            <v>Boeing KC-135 Stratotanker</v>
          </cell>
        </row>
        <row r="9637">
          <cell r="A9637">
            <v>619</v>
          </cell>
          <cell r="B9637">
            <v>836</v>
          </cell>
          <cell r="C9637" t="str">
            <v>619#836</v>
          </cell>
          <cell r="D9637">
            <v>20243</v>
          </cell>
          <cell r="E9637">
            <v>2</v>
          </cell>
          <cell r="F9637" t="str">
            <v>A</v>
          </cell>
          <cell r="G9637" t="str">
            <v>A</v>
          </cell>
          <cell r="H9637" t="str">
            <v/>
          </cell>
          <cell r="I9637" t="str">
            <v/>
          </cell>
          <cell r="J9637" t="str">
            <v/>
          </cell>
          <cell r="K9637" t="str">
            <v>Military Transport / Special Mission</v>
          </cell>
          <cell r="L9637" t="str">
            <v>McDonnell</v>
          </cell>
          <cell r="M9637" t="str">
            <v>McDonnell Douglas KC-10</v>
          </cell>
        </row>
        <row r="9638">
          <cell r="A9638">
            <v>658</v>
          </cell>
          <cell r="B9638">
            <v>837</v>
          </cell>
          <cell r="C9638" t="str">
            <v>658#837</v>
          </cell>
          <cell r="D9638">
            <v>167409</v>
          </cell>
          <cell r="E9638">
            <v>2</v>
          </cell>
          <cell r="F9638" t="str">
            <v>A</v>
          </cell>
          <cell r="G9638" t="str">
            <v>A</v>
          </cell>
          <cell r="H9638" t="str">
            <v/>
          </cell>
          <cell r="I9638" t="str">
            <v/>
          </cell>
          <cell r="J9638" t="str">
            <v/>
          </cell>
          <cell r="K9638" t="str">
            <v>Military Transport / Special Mission</v>
          </cell>
          <cell r="L9638" t="str">
            <v>Lockheed</v>
          </cell>
          <cell r="M9638" t="str">
            <v>Lockheed martin/Airbus A330 LMXT</v>
          </cell>
        </row>
        <row r="9639">
          <cell r="A9639">
            <v>551</v>
          </cell>
          <cell r="B9639">
            <v>837</v>
          </cell>
          <cell r="C9639" t="str">
            <v>551#837</v>
          </cell>
          <cell r="D9639">
            <v>167409</v>
          </cell>
          <cell r="E9639">
            <v>2</v>
          </cell>
          <cell r="F9639" t="str">
            <v>A</v>
          </cell>
          <cell r="G9639" t="str">
            <v>A</v>
          </cell>
          <cell r="H9639" t="str">
            <v/>
          </cell>
          <cell r="I9639" t="str">
            <v/>
          </cell>
          <cell r="J9639" t="str">
            <v/>
          </cell>
          <cell r="K9639" t="str">
            <v>Military Transport / Special Mission</v>
          </cell>
          <cell r="L9639" t="str">
            <v>Airbus</v>
          </cell>
          <cell r="M9639" t="str">
            <v>Airbus A330 MRTT</v>
          </cell>
        </row>
        <row r="9640">
          <cell r="A9640">
            <v>151</v>
          </cell>
          <cell r="B9640">
            <v>837</v>
          </cell>
          <cell r="C9640" t="str">
            <v>151#837</v>
          </cell>
          <cell r="D9640">
            <v>167409</v>
          </cell>
          <cell r="E9640">
            <v>2</v>
          </cell>
          <cell r="F9640" t="str">
            <v>A</v>
          </cell>
          <cell r="G9640" t="str">
            <v>A</v>
          </cell>
          <cell r="H9640" t="str">
            <v/>
          </cell>
          <cell r="I9640" t="str">
            <v/>
          </cell>
          <cell r="J9640" t="str">
            <v/>
          </cell>
          <cell r="K9640" t="str">
            <v>Military Transport / Special Mission</v>
          </cell>
          <cell r="L9640" t="str">
            <v>Airbus</v>
          </cell>
          <cell r="M9640" t="str">
            <v>Airbus A330 MRTT</v>
          </cell>
        </row>
        <row r="9641">
          <cell r="A9641">
            <v>636</v>
          </cell>
          <cell r="B9641">
            <v>837</v>
          </cell>
          <cell r="C9641" t="str">
            <v>636#837</v>
          </cell>
          <cell r="D9641">
            <v>167409</v>
          </cell>
          <cell r="E9641">
            <v>2</v>
          </cell>
          <cell r="F9641" t="str">
            <v>A</v>
          </cell>
          <cell r="G9641" t="str">
            <v>A</v>
          </cell>
          <cell r="H9641" t="str">
            <v/>
          </cell>
          <cell r="I9641" t="str">
            <v/>
          </cell>
          <cell r="J9641" t="str">
            <v/>
          </cell>
          <cell r="K9641" t="str">
            <v>Military Transport / Special Mission</v>
          </cell>
          <cell r="L9641" t="str">
            <v>Boeing</v>
          </cell>
          <cell r="M9641" t="str">
            <v>Boeing B-52 Stratofortress</v>
          </cell>
        </row>
        <row r="9642">
          <cell r="A9642">
            <v>676</v>
          </cell>
          <cell r="B9642">
            <v>837</v>
          </cell>
          <cell r="C9642" t="str">
            <v>676#837</v>
          </cell>
          <cell r="D9642">
            <v>167409</v>
          </cell>
          <cell r="E9642">
            <v>2</v>
          </cell>
          <cell r="F9642" t="str">
            <v>A</v>
          </cell>
          <cell r="G9642" t="str">
            <v>A</v>
          </cell>
          <cell r="H9642" t="str">
            <v/>
          </cell>
          <cell r="I9642" t="str">
            <v/>
          </cell>
          <cell r="J9642" t="str">
            <v/>
          </cell>
          <cell r="K9642" t="str">
            <v>Military Transport / Special Mission</v>
          </cell>
          <cell r="L9642" t="str">
            <v>Boeing</v>
          </cell>
          <cell r="M9642" t="str">
            <v>Boeing B-52 Stratofortress re-engine</v>
          </cell>
        </row>
        <row r="9643">
          <cell r="A9643">
            <v>157</v>
          </cell>
          <cell r="B9643">
            <v>837</v>
          </cell>
          <cell r="C9643" t="str">
            <v>157#837</v>
          </cell>
          <cell r="D9643">
            <v>167409</v>
          </cell>
          <cell r="E9643">
            <v>2</v>
          </cell>
          <cell r="F9643" t="str">
            <v>A</v>
          </cell>
          <cell r="G9643" t="str">
            <v>A</v>
          </cell>
          <cell r="H9643" t="str">
            <v/>
          </cell>
          <cell r="I9643" t="str">
            <v/>
          </cell>
          <cell r="J9643" t="str">
            <v/>
          </cell>
          <cell r="K9643" t="str">
            <v>Military Transport / Special Mission</v>
          </cell>
          <cell r="L9643" t="str">
            <v>Boeing</v>
          </cell>
          <cell r="M9643" t="str">
            <v>Boeing KC-46 Pegasus</v>
          </cell>
        </row>
        <row r="9644">
          <cell r="A9644">
            <v>156</v>
          </cell>
          <cell r="B9644">
            <v>837</v>
          </cell>
          <cell r="C9644" t="str">
            <v>156#837</v>
          </cell>
          <cell r="D9644">
            <v>167409</v>
          </cell>
          <cell r="E9644">
            <v>2</v>
          </cell>
          <cell r="F9644" t="str">
            <v>A</v>
          </cell>
          <cell r="G9644" t="str">
            <v>A</v>
          </cell>
          <cell r="H9644" t="str">
            <v/>
          </cell>
          <cell r="I9644" t="str">
            <v/>
          </cell>
          <cell r="J9644" t="str">
            <v/>
          </cell>
          <cell r="K9644" t="str">
            <v>Military Transport / Special Mission</v>
          </cell>
          <cell r="L9644" t="str">
            <v>Boeing</v>
          </cell>
          <cell r="M9644" t="str">
            <v>Boeing P-8 Poseidon</v>
          </cell>
        </row>
        <row r="9645">
          <cell r="A9645">
            <v>158</v>
          </cell>
          <cell r="B9645">
            <v>837</v>
          </cell>
          <cell r="C9645" t="str">
            <v>158#837</v>
          </cell>
          <cell r="D9645">
            <v>167409</v>
          </cell>
          <cell r="E9645">
            <v>2</v>
          </cell>
          <cell r="F9645" t="str">
            <v>A</v>
          </cell>
          <cell r="G9645" t="str">
            <v>A</v>
          </cell>
          <cell r="H9645" t="str">
            <v/>
          </cell>
          <cell r="I9645" t="str">
            <v/>
          </cell>
          <cell r="J9645" t="str">
            <v/>
          </cell>
          <cell r="K9645" t="str">
            <v>Military Transport / Special Mission</v>
          </cell>
          <cell r="L9645" t="str">
            <v>Boeing</v>
          </cell>
          <cell r="M9645" t="str">
            <v>Boeing C-17 Globemaster III</v>
          </cell>
        </row>
        <row r="9646">
          <cell r="A9646">
            <v>163</v>
          </cell>
          <cell r="B9646">
            <v>837</v>
          </cell>
          <cell r="C9646" t="str">
            <v>163#837</v>
          </cell>
          <cell r="D9646">
            <v>167409</v>
          </cell>
          <cell r="E9646">
            <v>2</v>
          </cell>
          <cell r="F9646" t="str">
            <v>A</v>
          </cell>
          <cell r="G9646" t="str">
            <v>A</v>
          </cell>
          <cell r="H9646" t="str">
            <v/>
          </cell>
          <cell r="I9646" t="str">
            <v/>
          </cell>
          <cell r="J9646" t="str">
            <v/>
          </cell>
          <cell r="K9646" t="str">
            <v>Military Transport / Special Mission</v>
          </cell>
          <cell r="L9646" t="str">
            <v>Lockheed</v>
          </cell>
          <cell r="M9646" t="str">
            <v>Lockheed C-5 Galaxy</v>
          </cell>
        </row>
        <row r="9647">
          <cell r="A9647">
            <v>159</v>
          </cell>
          <cell r="B9647">
            <v>837</v>
          </cell>
          <cell r="C9647" t="str">
            <v>159#837</v>
          </cell>
          <cell r="D9647">
            <v>167409</v>
          </cell>
          <cell r="E9647">
            <v>2</v>
          </cell>
          <cell r="F9647" t="str">
            <v>A</v>
          </cell>
          <cell r="G9647" t="str">
            <v>A</v>
          </cell>
          <cell r="H9647" t="str">
            <v/>
          </cell>
          <cell r="I9647" t="str">
            <v/>
          </cell>
          <cell r="J9647" t="str">
            <v/>
          </cell>
          <cell r="K9647" t="str">
            <v>Military Transport / Special Mission</v>
          </cell>
          <cell r="L9647" t="str">
            <v>Embraer</v>
          </cell>
          <cell r="M9647" t="str">
            <v>Embraer KC-390</v>
          </cell>
        </row>
        <row r="9648">
          <cell r="A9648">
            <v>160</v>
          </cell>
          <cell r="B9648">
            <v>837</v>
          </cell>
          <cell r="C9648" t="str">
            <v>160#837</v>
          </cell>
          <cell r="D9648">
            <v>167409</v>
          </cell>
          <cell r="E9648">
            <v>2</v>
          </cell>
          <cell r="F9648" t="str">
            <v>A</v>
          </cell>
          <cell r="G9648" t="str">
            <v>A</v>
          </cell>
          <cell r="H9648" t="str">
            <v/>
          </cell>
          <cell r="I9648" t="str">
            <v/>
          </cell>
          <cell r="J9648" t="str">
            <v/>
          </cell>
          <cell r="K9648" t="str">
            <v>Military Transport / Special Mission</v>
          </cell>
          <cell r="L9648" t="str">
            <v>Kawasaki</v>
          </cell>
          <cell r="M9648" t="str">
            <v>Kawasaki C-2</v>
          </cell>
        </row>
        <row r="9649">
          <cell r="A9649">
            <v>161</v>
          </cell>
          <cell r="B9649">
            <v>837</v>
          </cell>
          <cell r="C9649" t="str">
            <v>161#837</v>
          </cell>
          <cell r="D9649">
            <v>167409</v>
          </cell>
          <cell r="E9649">
            <v>2</v>
          </cell>
          <cell r="F9649" t="str">
            <v>A</v>
          </cell>
          <cell r="G9649" t="str">
            <v>A</v>
          </cell>
          <cell r="H9649" t="str">
            <v/>
          </cell>
          <cell r="I9649" t="str">
            <v/>
          </cell>
          <cell r="J9649" t="str">
            <v/>
          </cell>
          <cell r="K9649" t="str">
            <v>Military Transport / Special Mission</v>
          </cell>
          <cell r="L9649" t="str">
            <v>Kawasaki</v>
          </cell>
          <cell r="M9649" t="str">
            <v>Kawasaki P-1</v>
          </cell>
        </row>
        <row r="9650">
          <cell r="A9650">
            <v>150</v>
          </cell>
          <cell r="B9650">
            <v>837</v>
          </cell>
          <cell r="C9650" t="str">
            <v>150#837</v>
          </cell>
          <cell r="D9650">
            <v>167409</v>
          </cell>
          <cell r="E9650">
            <v>2</v>
          </cell>
          <cell r="F9650" t="str">
            <v>A</v>
          </cell>
          <cell r="G9650" t="str">
            <v>A</v>
          </cell>
          <cell r="H9650">
            <v>75000</v>
          </cell>
          <cell r="I9650">
            <v>1.2321200000000001</v>
          </cell>
          <cell r="J9650" t="str">
            <v/>
          </cell>
          <cell r="K9650" t="str">
            <v>Military Transport / Special Mission</v>
          </cell>
          <cell r="L9650" t="str">
            <v>Airbus</v>
          </cell>
          <cell r="M9650" t="str">
            <v>Airbus A400M Atlas</v>
          </cell>
        </row>
        <row r="9651">
          <cell r="A9651">
            <v>155</v>
          </cell>
          <cell r="B9651">
            <v>837</v>
          </cell>
          <cell r="C9651" t="str">
            <v>155#837</v>
          </cell>
          <cell r="D9651">
            <v>167409</v>
          </cell>
          <cell r="E9651">
            <v>2</v>
          </cell>
          <cell r="F9651" t="str">
            <v>A</v>
          </cell>
          <cell r="G9651" t="str">
            <v>A</v>
          </cell>
          <cell r="H9651" t="str">
            <v/>
          </cell>
          <cell r="I9651" t="str">
            <v/>
          </cell>
          <cell r="J9651" t="str">
            <v/>
          </cell>
          <cell r="K9651" t="str">
            <v>Military Transport / Special Mission</v>
          </cell>
          <cell r="L9651" t="str">
            <v>Alenia</v>
          </cell>
          <cell r="M9651" t="str">
            <v>Alenia C-27J</v>
          </cell>
        </row>
        <row r="9652">
          <cell r="A9652">
            <v>162</v>
          </cell>
          <cell r="B9652">
            <v>837</v>
          </cell>
          <cell r="C9652" t="str">
            <v>162#837</v>
          </cell>
          <cell r="D9652">
            <v>167409</v>
          </cell>
          <cell r="E9652">
            <v>2</v>
          </cell>
          <cell r="F9652" t="str">
            <v>A</v>
          </cell>
          <cell r="G9652" t="str">
            <v>A</v>
          </cell>
          <cell r="H9652" t="str">
            <v/>
          </cell>
          <cell r="I9652" t="str">
            <v/>
          </cell>
          <cell r="J9652" t="str">
            <v/>
          </cell>
          <cell r="K9652" t="str">
            <v>Military Transport / Special Mission</v>
          </cell>
          <cell r="L9652" t="str">
            <v>Lockheed Martin</v>
          </cell>
          <cell r="M9652" t="str">
            <v>Lockheed Martin C-130J Super Hercules</v>
          </cell>
        </row>
        <row r="9653">
          <cell r="A9653">
            <v>152</v>
          </cell>
          <cell r="B9653">
            <v>837</v>
          </cell>
          <cell r="C9653" t="str">
            <v>152#837</v>
          </cell>
          <cell r="D9653">
            <v>167409</v>
          </cell>
          <cell r="E9653">
            <v>2</v>
          </cell>
          <cell r="F9653" t="str">
            <v>A</v>
          </cell>
          <cell r="G9653" t="str">
            <v>A</v>
          </cell>
          <cell r="H9653" t="str">
            <v/>
          </cell>
          <cell r="I9653" t="str">
            <v/>
          </cell>
          <cell r="J9653" t="str">
            <v/>
          </cell>
          <cell r="K9653" t="str">
            <v>Military Transport / Special Mission</v>
          </cell>
          <cell r="L9653" t="str">
            <v>CASA</v>
          </cell>
          <cell r="M9653" t="str">
            <v>CASA C-212 Aviocar</v>
          </cell>
        </row>
        <row r="9654">
          <cell r="A9654">
            <v>153</v>
          </cell>
          <cell r="B9654">
            <v>837</v>
          </cell>
          <cell r="C9654" t="str">
            <v>153#837</v>
          </cell>
          <cell r="D9654">
            <v>167409</v>
          </cell>
          <cell r="E9654">
            <v>2</v>
          </cell>
          <cell r="F9654" t="str">
            <v>A</v>
          </cell>
          <cell r="G9654" t="str">
            <v>A</v>
          </cell>
          <cell r="H9654" t="str">
            <v/>
          </cell>
          <cell r="I9654" t="str">
            <v/>
          </cell>
          <cell r="J9654" t="str">
            <v/>
          </cell>
          <cell r="K9654" t="str">
            <v>Military Transport / Special Mission</v>
          </cell>
          <cell r="L9654" t="str">
            <v>CASA/IPTN</v>
          </cell>
          <cell r="M9654" t="str">
            <v>CASA/IPTN CN-235</v>
          </cell>
        </row>
        <row r="9655">
          <cell r="A9655">
            <v>164</v>
          </cell>
          <cell r="B9655">
            <v>837</v>
          </cell>
          <cell r="C9655" t="str">
            <v>164#837</v>
          </cell>
          <cell r="D9655">
            <v>167409</v>
          </cell>
          <cell r="E9655">
            <v>2</v>
          </cell>
          <cell r="F9655" t="str">
            <v>A</v>
          </cell>
          <cell r="G9655" t="str">
            <v>A</v>
          </cell>
          <cell r="H9655" t="str">
            <v/>
          </cell>
          <cell r="I9655" t="str">
            <v/>
          </cell>
          <cell r="J9655" t="str">
            <v/>
          </cell>
          <cell r="K9655" t="str">
            <v>Military Transport / Special Mission</v>
          </cell>
          <cell r="L9655" t="str">
            <v>Northrop Grumman</v>
          </cell>
          <cell r="M9655" t="str">
            <v>Northrop Grumman E-2 Hawkeye</v>
          </cell>
        </row>
        <row r="9656">
          <cell r="A9656">
            <v>154</v>
          </cell>
          <cell r="B9656">
            <v>837</v>
          </cell>
          <cell r="C9656" t="str">
            <v>154#837</v>
          </cell>
          <cell r="D9656">
            <v>167409</v>
          </cell>
          <cell r="E9656">
            <v>2</v>
          </cell>
          <cell r="F9656" t="str">
            <v>A</v>
          </cell>
          <cell r="G9656" t="str">
            <v>A</v>
          </cell>
          <cell r="H9656" t="str">
            <v/>
          </cell>
          <cell r="I9656" t="str">
            <v/>
          </cell>
          <cell r="J9656" t="str">
            <v/>
          </cell>
          <cell r="K9656" t="str">
            <v>Military Transport / Special Mission</v>
          </cell>
          <cell r="L9656" t="str">
            <v>EADS</v>
          </cell>
          <cell r="M9656" t="str">
            <v>EADS CASA C-295</v>
          </cell>
        </row>
        <row r="9657">
          <cell r="A9657">
            <v>181</v>
          </cell>
          <cell r="B9657">
            <v>837</v>
          </cell>
          <cell r="C9657" t="str">
            <v>181#837</v>
          </cell>
          <cell r="D9657">
            <v>167409</v>
          </cell>
          <cell r="E9657">
            <v>2</v>
          </cell>
          <cell r="F9657" t="str">
            <v>A</v>
          </cell>
          <cell r="G9657" t="str">
            <v>A</v>
          </cell>
          <cell r="H9657" t="str">
            <v/>
          </cell>
          <cell r="I9657" t="str">
            <v/>
          </cell>
          <cell r="J9657" t="str">
            <v/>
          </cell>
          <cell r="K9657" t="str">
            <v>Military Transport / Special Mission</v>
          </cell>
          <cell r="L9657" t="str">
            <v>ShinMaywa</v>
          </cell>
          <cell r="M9657" t="str">
            <v>ShinMaywa US-2</v>
          </cell>
        </row>
        <row r="9658">
          <cell r="A9658">
            <v>574</v>
          </cell>
          <cell r="B9658">
            <v>837</v>
          </cell>
          <cell r="C9658" t="str">
            <v>574#837</v>
          </cell>
          <cell r="D9658">
            <v>167409</v>
          </cell>
          <cell r="E9658">
            <v>2</v>
          </cell>
          <cell r="F9658" t="str">
            <v>A</v>
          </cell>
          <cell r="G9658" t="str">
            <v>A</v>
          </cell>
          <cell r="H9658" t="str">
            <v/>
          </cell>
          <cell r="I9658" t="str">
            <v/>
          </cell>
          <cell r="J9658" t="str">
            <v/>
          </cell>
          <cell r="K9658" t="str">
            <v>Military Transport / Special Mission</v>
          </cell>
          <cell r="L9658" t="str">
            <v>Boeing</v>
          </cell>
          <cell r="M9658" t="str">
            <v>Boeing C-40 Clipper</v>
          </cell>
        </row>
        <row r="9659">
          <cell r="A9659">
            <v>620</v>
          </cell>
          <cell r="B9659">
            <v>837</v>
          </cell>
          <cell r="C9659" t="str">
            <v>620#837</v>
          </cell>
          <cell r="D9659">
            <v>167409</v>
          </cell>
          <cell r="E9659">
            <v>2</v>
          </cell>
          <cell r="F9659" t="str">
            <v>A</v>
          </cell>
          <cell r="G9659" t="str">
            <v>A</v>
          </cell>
          <cell r="H9659" t="str">
            <v/>
          </cell>
          <cell r="I9659" t="str">
            <v/>
          </cell>
          <cell r="J9659" t="str">
            <v/>
          </cell>
          <cell r="K9659" t="str">
            <v>Military Transport / Special Mission</v>
          </cell>
          <cell r="L9659" t="str">
            <v>Boeing</v>
          </cell>
          <cell r="M9659" t="str">
            <v>Boeing KC-135 Stratotanker</v>
          </cell>
        </row>
        <row r="9660">
          <cell r="A9660">
            <v>619</v>
          </cell>
          <cell r="B9660">
            <v>837</v>
          </cell>
          <cell r="C9660" t="str">
            <v>619#837</v>
          </cell>
          <cell r="D9660">
            <v>167409</v>
          </cell>
          <cell r="E9660">
            <v>2</v>
          </cell>
          <cell r="F9660" t="str">
            <v>A</v>
          </cell>
          <cell r="G9660" t="str">
            <v>A</v>
          </cell>
          <cell r="H9660" t="str">
            <v/>
          </cell>
          <cell r="I9660" t="str">
            <v/>
          </cell>
          <cell r="J9660" t="str">
            <v/>
          </cell>
          <cell r="K9660" t="str">
            <v>Military Transport / Special Mission</v>
          </cell>
          <cell r="L9660" t="str">
            <v>McDonnell</v>
          </cell>
          <cell r="M9660" t="str">
            <v>McDonnell Douglas KC-10</v>
          </cell>
        </row>
        <row r="9661">
          <cell r="A9661">
            <v>658</v>
          </cell>
          <cell r="B9661">
            <v>838</v>
          </cell>
          <cell r="C9661" t="str">
            <v>658#838</v>
          </cell>
          <cell r="D9661">
            <v>22164</v>
          </cell>
          <cell r="E9661">
            <v>2</v>
          </cell>
          <cell r="F9661" t="str">
            <v>A</v>
          </cell>
          <cell r="G9661" t="str">
            <v>A</v>
          </cell>
          <cell r="H9661" t="str">
            <v/>
          </cell>
          <cell r="I9661" t="str">
            <v/>
          </cell>
          <cell r="J9661" t="str">
            <v/>
          </cell>
          <cell r="K9661" t="str">
            <v>Military Transport / Special Mission</v>
          </cell>
          <cell r="L9661" t="str">
            <v>Lockheed</v>
          </cell>
          <cell r="M9661" t="str">
            <v>Lockheed martin/Airbus A330 LMXT</v>
          </cell>
        </row>
        <row r="9662">
          <cell r="A9662">
            <v>551</v>
          </cell>
          <cell r="B9662">
            <v>838</v>
          </cell>
          <cell r="C9662" t="str">
            <v>551#838</v>
          </cell>
          <cell r="D9662">
            <v>22164</v>
          </cell>
          <cell r="E9662">
            <v>2</v>
          </cell>
          <cell r="F9662" t="str">
            <v>A</v>
          </cell>
          <cell r="G9662" t="str">
            <v>A</v>
          </cell>
          <cell r="H9662" t="str">
            <v/>
          </cell>
          <cell r="I9662" t="str">
            <v/>
          </cell>
          <cell r="J9662" t="str">
            <v/>
          </cell>
          <cell r="K9662" t="str">
            <v>Military Transport / Special Mission</v>
          </cell>
          <cell r="L9662" t="str">
            <v>Airbus</v>
          </cell>
          <cell r="M9662" t="str">
            <v>Airbus A330 MRTT</v>
          </cell>
        </row>
        <row r="9663">
          <cell r="A9663">
            <v>151</v>
          </cell>
          <cell r="B9663">
            <v>838</v>
          </cell>
          <cell r="C9663" t="str">
            <v>151#838</v>
          </cell>
          <cell r="D9663">
            <v>22164</v>
          </cell>
          <cell r="E9663">
            <v>2</v>
          </cell>
          <cell r="F9663" t="str">
            <v>A</v>
          </cell>
          <cell r="G9663" t="str">
            <v>A</v>
          </cell>
          <cell r="H9663" t="str">
            <v/>
          </cell>
          <cell r="I9663" t="str">
            <v/>
          </cell>
          <cell r="J9663" t="str">
            <v/>
          </cell>
          <cell r="K9663" t="str">
            <v>Military Transport / Special Mission</v>
          </cell>
          <cell r="L9663" t="str">
            <v>Airbus</v>
          </cell>
          <cell r="M9663" t="str">
            <v>Airbus A330 MRTT</v>
          </cell>
        </row>
        <row r="9664">
          <cell r="A9664">
            <v>157</v>
          </cell>
          <cell r="B9664">
            <v>838</v>
          </cell>
          <cell r="C9664" t="str">
            <v>157#838</v>
          </cell>
          <cell r="D9664">
            <v>22164</v>
          </cell>
          <cell r="E9664">
            <v>2</v>
          </cell>
          <cell r="F9664" t="str">
            <v>A</v>
          </cell>
          <cell r="G9664" t="str">
            <v>A</v>
          </cell>
          <cell r="H9664" t="str">
            <v/>
          </cell>
          <cell r="I9664" t="str">
            <v/>
          </cell>
          <cell r="J9664" t="str">
            <v/>
          </cell>
          <cell r="K9664" t="str">
            <v>Military Transport / Special Mission</v>
          </cell>
          <cell r="L9664" t="str">
            <v>Boeing</v>
          </cell>
          <cell r="M9664" t="str">
            <v>Boeing KC-46 Pegasus</v>
          </cell>
        </row>
        <row r="9665">
          <cell r="A9665">
            <v>158</v>
          </cell>
          <cell r="B9665">
            <v>838</v>
          </cell>
          <cell r="C9665" t="str">
            <v>158#838</v>
          </cell>
          <cell r="D9665">
            <v>22164</v>
          </cell>
          <cell r="E9665">
            <v>2</v>
          </cell>
          <cell r="F9665" t="str">
            <v>A</v>
          </cell>
          <cell r="G9665" t="str">
            <v>A</v>
          </cell>
          <cell r="H9665" t="str">
            <v/>
          </cell>
          <cell r="I9665" t="str">
            <v/>
          </cell>
          <cell r="J9665" t="str">
            <v/>
          </cell>
          <cell r="K9665" t="str">
            <v>Military Transport / Special Mission</v>
          </cell>
          <cell r="L9665" t="str">
            <v>Boeing</v>
          </cell>
          <cell r="M9665" t="str">
            <v>Boeing C-17 Globemaster III</v>
          </cell>
        </row>
        <row r="9666">
          <cell r="A9666">
            <v>163</v>
          </cell>
          <cell r="B9666">
            <v>838</v>
          </cell>
          <cell r="C9666" t="str">
            <v>163#838</v>
          </cell>
          <cell r="D9666">
            <v>22164</v>
          </cell>
          <cell r="E9666">
            <v>2</v>
          </cell>
          <cell r="F9666" t="str">
            <v>A</v>
          </cell>
          <cell r="G9666" t="str">
            <v>A</v>
          </cell>
          <cell r="H9666" t="str">
            <v/>
          </cell>
          <cell r="I9666" t="str">
            <v/>
          </cell>
          <cell r="J9666" t="str">
            <v/>
          </cell>
          <cell r="K9666" t="str">
            <v>Military Transport / Special Mission</v>
          </cell>
          <cell r="L9666" t="str">
            <v>Lockheed</v>
          </cell>
          <cell r="M9666" t="str">
            <v>Lockheed C-5 Galaxy</v>
          </cell>
        </row>
        <row r="9667">
          <cell r="A9667">
            <v>159</v>
          </cell>
          <cell r="B9667">
            <v>838</v>
          </cell>
          <cell r="C9667" t="str">
            <v>159#838</v>
          </cell>
          <cell r="D9667">
            <v>22164</v>
          </cell>
          <cell r="E9667">
            <v>2</v>
          </cell>
          <cell r="F9667" t="str">
            <v>A</v>
          </cell>
          <cell r="G9667" t="str">
            <v>A</v>
          </cell>
          <cell r="H9667" t="str">
            <v/>
          </cell>
          <cell r="I9667" t="str">
            <v/>
          </cell>
          <cell r="J9667" t="str">
            <v/>
          </cell>
          <cell r="K9667" t="str">
            <v>Military Transport / Special Mission</v>
          </cell>
          <cell r="L9667" t="str">
            <v>Embraer</v>
          </cell>
          <cell r="M9667" t="str">
            <v>Embraer KC-390</v>
          </cell>
        </row>
        <row r="9668">
          <cell r="A9668">
            <v>160</v>
          </cell>
          <cell r="B9668">
            <v>838</v>
          </cell>
          <cell r="C9668" t="str">
            <v>160#838</v>
          </cell>
          <cell r="D9668">
            <v>22164</v>
          </cell>
          <cell r="E9668">
            <v>2</v>
          </cell>
          <cell r="F9668" t="str">
            <v>A</v>
          </cell>
          <cell r="G9668" t="str">
            <v>A</v>
          </cell>
          <cell r="H9668" t="str">
            <v/>
          </cell>
          <cell r="I9668" t="str">
            <v/>
          </cell>
          <cell r="J9668" t="str">
            <v/>
          </cell>
          <cell r="K9668" t="str">
            <v>Military Transport / Special Mission</v>
          </cell>
          <cell r="L9668" t="str">
            <v>Kawasaki</v>
          </cell>
          <cell r="M9668" t="str">
            <v>Kawasaki C-2</v>
          </cell>
        </row>
        <row r="9669">
          <cell r="A9669">
            <v>161</v>
          </cell>
          <cell r="B9669">
            <v>838</v>
          </cell>
          <cell r="C9669" t="str">
            <v>161#838</v>
          </cell>
          <cell r="D9669">
            <v>22164</v>
          </cell>
          <cell r="E9669">
            <v>2</v>
          </cell>
          <cell r="F9669" t="str">
            <v>A</v>
          </cell>
          <cell r="G9669" t="str">
            <v>A</v>
          </cell>
          <cell r="H9669" t="str">
            <v/>
          </cell>
          <cell r="I9669" t="str">
            <v/>
          </cell>
          <cell r="J9669" t="str">
            <v/>
          </cell>
          <cell r="K9669" t="str">
            <v>Military Transport / Special Mission</v>
          </cell>
          <cell r="L9669" t="str">
            <v>Kawasaki</v>
          </cell>
          <cell r="M9669" t="str">
            <v>Kawasaki P-1</v>
          </cell>
        </row>
        <row r="9670">
          <cell r="A9670">
            <v>150</v>
          </cell>
          <cell r="B9670">
            <v>838</v>
          </cell>
          <cell r="C9670" t="str">
            <v>150#838</v>
          </cell>
          <cell r="D9670">
            <v>22164</v>
          </cell>
          <cell r="E9670">
            <v>2</v>
          </cell>
          <cell r="F9670" t="str">
            <v>A</v>
          </cell>
          <cell r="G9670" t="str">
            <v>A</v>
          </cell>
          <cell r="H9670">
            <v>15000</v>
          </cell>
          <cell r="I9670">
            <v>0.47760000000000002</v>
          </cell>
          <cell r="J9670" t="str">
            <v/>
          </cell>
          <cell r="K9670" t="str">
            <v>Military Transport / Special Mission</v>
          </cell>
          <cell r="L9670" t="str">
            <v>Airbus</v>
          </cell>
          <cell r="M9670" t="str">
            <v>Airbus A400M Atlas</v>
          </cell>
        </row>
        <row r="9671">
          <cell r="A9671">
            <v>155</v>
          </cell>
          <cell r="B9671">
            <v>838</v>
          </cell>
          <cell r="C9671" t="str">
            <v>155#838</v>
          </cell>
          <cell r="D9671">
            <v>22164</v>
          </cell>
          <cell r="E9671">
            <v>2</v>
          </cell>
          <cell r="F9671" t="str">
            <v>A</v>
          </cell>
          <cell r="G9671" t="str">
            <v>A</v>
          </cell>
          <cell r="H9671" t="str">
            <v/>
          </cell>
          <cell r="I9671" t="str">
            <v/>
          </cell>
          <cell r="J9671" t="str">
            <v/>
          </cell>
          <cell r="K9671" t="str">
            <v>Military Transport / Special Mission</v>
          </cell>
          <cell r="L9671" t="str">
            <v>Alenia</v>
          </cell>
          <cell r="M9671" t="str">
            <v>Alenia C-27J</v>
          </cell>
        </row>
        <row r="9672">
          <cell r="A9672">
            <v>162</v>
          </cell>
          <cell r="B9672">
            <v>838</v>
          </cell>
          <cell r="C9672" t="str">
            <v>162#838</v>
          </cell>
          <cell r="D9672">
            <v>22164</v>
          </cell>
          <cell r="E9672">
            <v>2</v>
          </cell>
          <cell r="F9672" t="str">
            <v>A</v>
          </cell>
          <cell r="G9672" t="str">
            <v>A</v>
          </cell>
          <cell r="H9672" t="str">
            <v/>
          </cell>
          <cell r="I9672" t="str">
            <v/>
          </cell>
          <cell r="J9672" t="str">
            <v/>
          </cell>
          <cell r="K9672" t="str">
            <v>Military Transport / Special Mission</v>
          </cell>
          <cell r="L9672" t="str">
            <v>Lockheed Martin</v>
          </cell>
          <cell r="M9672" t="str">
            <v>Lockheed Martin C-130J Super Hercules</v>
          </cell>
        </row>
        <row r="9673">
          <cell r="A9673">
            <v>152</v>
          </cell>
          <cell r="B9673">
            <v>838</v>
          </cell>
          <cell r="C9673" t="str">
            <v>152#838</v>
          </cell>
          <cell r="D9673">
            <v>22164</v>
          </cell>
          <cell r="E9673">
            <v>2</v>
          </cell>
          <cell r="F9673" t="str">
            <v>A</v>
          </cell>
          <cell r="G9673" t="str">
            <v>A</v>
          </cell>
          <cell r="H9673" t="str">
            <v/>
          </cell>
          <cell r="I9673" t="str">
            <v/>
          </cell>
          <cell r="J9673" t="str">
            <v/>
          </cell>
          <cell r="K9673" t="str">
            <v>Military Transport / Special Mission</v>
          </cell>
          <cell r="L9673" t="str">
            <v>CASA</v>
          </cell>
          <cell r="M9673" t="str">
            <v>CASA C-212 Aviocar</v>
          </cell>
        </row>
        <row r="9674">
          <cell r="A9674">
            <v>153</v>
          </cell>
          <cell r="B9674">
            <v>838</v>
          </cell>
          <cell r="C9674" t="str">
            <v>153#838</v>
          </cell>
          <cell r="D9674">
            <v>22164</v>
          </cell>
          <cell r="E9674">
            <v>2</v>
          </cell>
          <cell r="F9674" t="str">
            <v>A</v>
          </cell>
          <cell r="G9674" t="str">
            <v>A</v>
          </cell>
          <cell r="H9674" t="str">
            <v/>
          </cell>
          <cell r="I9674" t="str">
            <v/>
          </cell>
          <cell r="J9674" t="str">
            <v/>
          </cell>
          <cell r="K9674" t="str">
            <v>Military Transport / Special Mission</v>
          </cell>
          <cell r="L9674" t="str">
            <v>CASA/IPTN</v>
          </cell>
          <cell r="M9674" t="str">
            <v>CASA/IPTN CN-235</v>
          </cell>
        </row>
        <row r="9675">
          <cell r="A9675">
            <v>164</v>
          </cell>
          <cell r="B9675">
            <v>838</v>
          </cell>
          <cell r="C9675" t="str">
            <v>164#838</v>
          </cell>
          <cell r="D9675">
            <v>22164</v>
          </cell>
          <cell r="E9675">
            <v>2</v>
          </cell>
          <cell r="F9675" t="str">
            <v>A</v>
          </cell>
          <cell r="G9675" t="str">
            <v>A</v>
          </cell>
          <cell r="H9675" t="str">
            <v/>
          </cell>
          <cell r="I9675" t="str">
            <v/>
          </cell>
          <cell r="J9675" t="str">
            <v/>
          </cell>
          <cell r="K9675" t="str">
            <v>Military Transport / Special Mission</v>
          </cell>
          <cell r="L9675" t="str">
            <v>Northrop Grumman</v>
          </cell>
          <cell r="M9675" t="str">
            <v>Northrop Grumman E-2 Hawkeye</v>
          </cell>
        </row>
        <row r="9676">
          <cell r="A9676">
            <v>154</v>
          </cell>
          <cell r="B9676">
            <v>838</v>
          </cell>
          <cell r="C9676" t="str">
            <v>154#838</v>
          </cell>
          <cell r="D9676">
            <v>22164</v>
          </cell>
          <cell r="E9676">
            <v>2</v>
          </cell>
          <cell r="F9676" t="str">
            <v>A</v>
          </cell>
          <cell r="G9676" t="str">
            <v>A</v>
          </cell>
          <cell r="H9676" t="str">
            <v/>
          </cell>
          <cell r="I9676" t="str">
            <v/>
          </cell>
          <cell r="J9676" t="str">
            <v/>
          </cell>
          <cell r="K9676" t="str">
            <v>Military Transport / Special Mission</v>
          </cell>
          <cell r="L9676" t="str">
            <v>EADS</v>
          </cell>
          <cell r="M9676" t="str">
            <v>EADS CASA C-295</v>
          </cell>
        </row>
        <row r="9677">
          <cell r="A9677">
            <v>181</v>
          </cell>
          <cell r="B9677">
            <v>838</v>
          </cell>
          <cell r="C9677" t="str">
            <v>181#838</v>
          </cell>
          <cell r="D9677">
            <v>22164</v>
          </cell>
          <cell r="E9677">
            <v>2</v>
          </cell>
          <cell r="F9677" t="str">
            <v>A</v>
          </cell>
          <cell r="G9677" t="str">
            <v>A</v>
          </cell>
          <cell r="H9677" t="str">
            <v/>
          </cell>
          <cell r="I9677" t="str">
            <v/>
          </cell>
          <cell r="J9677" t="str">
            <v/>
          </cell>
          <cell r="K9677" t="str">
            <v>Military Transport / Special Mission</v>
          </cell>
          <cell r="L9677" t="str">
            <v>ShinMaywa</v>
          </cell>
          <cell r="M9677" t="str">
            <v>ShinMaywa US-2</v>
          </cell>
        </row>
        <row r="9678">
          <cell r="A9678">
            <v>620</v>
          </cell>
          <cell r="B9678">
            <v>838</v>
          </cell>
          <cell r="C9678" t="str">
            <v>620#838</v>
          </cell>
          <cell r="D9678">
            <v>22164</v>
          </cell>
          <cell r="E9678">
            <v>2</v>
          </cell>
          <cell r="F9678" t="str">
            <v>A</v>
          </cell>
          <cell r="G9678" t="str">
            <v>A</v>
          </cell>
          <cell r="H9678" t="str">
            <v/>
          </cell>
          <cell r="I9678" t="str">
            <v/>
          </cell>
          <cell r="J9678" t="str">
            <v/>
          </cell>
          <cell r="K9678" t="str">
            <v>Military Transport / Special Mission</v>
          </cell>
          <cell r="L9678" t="str">
            <v>Boeing</v>
          </cell>
          <cell r="M9678" t="str">
            <v>Boeing KC-135 Stratotanker</v>
          </cell>
        </row>
        <row r="9679">
          <cell r="A9679">
            <v>619</v>
          </cell>
          <cell r="B9679">
            <v>838</v>
          </cell>
          <cell r="C9679" t="str">
            <v>619#838</v>
          </cell>
          <cell r="D9679">
            <v>22164</v>
          </cell>
          <cell r="E9679">
            <v>2</v>
          </cell>
          <cell r="F9679" t="str">
            <v>A</v>
          </cell>
          <cell r="G9679" t="str">
            <v>A</v>
          </cell>
          <cell r="H9679" t="str">
            <v/>
          </cell>
          <cell r="I9679" t="str">
            <v/>
          </cell>
          <cell r="J9679" t="str">
            <v/>
          </cell>
          <cell r="K9679" t="str">
            <v>Military Transport / Special Mission</v>
          </cell>
          <cell r="L9679" t="str">
            <v>McDonnell</v>
          </cell>
          <cell r="M9679" t="str">
            <v>McDonnell Douglas KC-10</v>
          </cell>
        </row>
        <row r="9680">
          <cell r="A9680">
            <v>658</v>
          </cell>
          <cell r="B9680">
            <v>839</v>
          </cell>
          <cell r="C9680" t="str">
            <v>658#839</v>
          </cell>
          <cell r="D9680">
            <v>136744</v>
          </cell>
          <cell r="E9680">
            <v>1</v>
          </cell>
          <cell r="F9680" t="str">
            <v>A</v>
          </cell>
          <cell r="G9680" t="str">
            <v>A</v>
          </cell>
          <cell r="H9680" t="str">
            <v/>
          </cell>
          <cell r="I9680" t="str">
            <v/>
          </cell>
          <cell r="J9680" t="str">
            <v/>
          </cell>
          <cell r="K9680" t="str">
            <v>Military Transport / Special Mission</v>
          </cell>
          <cell r="L9680" t="str">
            <v>Lockheed</v>
          </cell>
          <cell r="M9680" t="str">
            <v>Lockheed martin/Airbus A330 LMXT</v>
          </cell>
        </row>
        <row r="9681">
          <cell r="A9681">
            <v>551</v>
          </cell>
          <cell r="B9681">
            <v>839</v>
          </cell>
          <cell r="C9681" t="str">
            <v>551#839</v>
          </cell>
          <cell r="D9681">
            <v>136744</v>
          </cell>
          <cell r="E9681">
            <v>1</v>
          </cell>
          <cell r="F9681" t="str">
            <v>A</v>
          </cell>
          <cell r="G9681" t="str">
            <v>A</v>
          </cell>
          <cell r="H9681" t="str">
            <v/>
          </cell>
          <cell r="I9681" t="str">
            <v/>
          </cell>
          <cell r="J9681" t="str">
            <v/>
          </cell>
          <cell r="K9681" t="str">
            <v>Military Transport / Special Mission</v>
          </cell>
          <cell r="L9681" t="str">
            <v>Airbus</v>
          </cell>
          <cell r="M9681" t="str">
            <v>Airbus A330 MRTT</v>
          </cell>
        </row>
        <row r="9682">
          <cell r="A9682">
            <v>151</v>
          </cell>
          <cell r="B9682">
            <v>839</v>
          </cell>
          <cell r="C9682" t="str">
            <v>151#839</v>
          </cell>
          <cell r="D9682">
            <v>136744</v>
          </cell>
          <cell r="E9682">
            <v>1</v>
          </cell>
          <cell r="F9682" t="str">
            <v>A</v>
          </cell>
          <cell r="G9682" t="str">
            <v>A</v>
          </cell>
          <cell r="H9682" t="str">
            <v/>
          </cell>
          <cell r="I9682" t="str">
            <v/>
          </cell>
          <cell r="J9682" t="str">
            <v/>
          </cell>
          <cell r="K9682" t="str">
            <v>Military Transport / Special Mission</v>
          </cell>
          <cell r="L9682" t="str">
            <v>Airbus</v>
          </cell>
          <cell r="M9682" t="str">
            <v>Airbus A330 MRTT</v>
          </cell>
        </row>
        <row r="9683">
          <cell r="A9683">
            <v>157</v>
          </cell>
          <cell r="B9683">
            <v>839</v>
          </cell>
          <cell r="C9683" t="str">
            <v>157#839</v>
          </cell>
          <cell r="D9683">
            <v>136744</v>
          </cell>
          <cell r="E9683">
            <v>1</v>
          </cell>
          <cell r="F9683" t="str">
            <v>A</v>
          </cell>
          <cell r="G9683" t="str">
            <v>A</v>
          </cell>
          <cell r="H9683" t="str">
            <v/>
          </cell>
          <cell r="I9683" t="str">
            <v/>
          </cell>
          <cell r="J9683" t="str">
            <v/>
          </cell>
          <cell r="K9683" t="str">
            <v>Military Transport / Special Mission</v>
          </cell>
          <cell r="L9683" t="str">
            <v>Boeing</v>
          </cell>
          <cell r="M9683" t="str">
            <v>Boeing KC-46 Pegasus</v>
          </cell>
        </row>
        <row r="9684">
          <cell r="A9684">
            <v>158</v>
          </cell>
          <cell r="B9684">
            <v>839</v>
          </cell>
          <cell r="C9684" t="str">
            <v>158#839</v>
          </cell>
          <cell r="D9684">
            <v>136744</v>
          </cell>
          <cell r="E9684">
            <v>1</v>
          </cell>
          <cell r="F9684" t="str">
            <v>A</v>
          </cell>
          <cell r="G9684" t="str">
            <v>A</v>
          </cell>
          <cell r="H9684" t="str">
            <v/>
          </cell>
          <cell r="I9684" t="str">
            <v/>
          </cell>
          <cell r="J9684" t="str">
            <v/>
          </cell>
          <cell r="K9684" t="str">
            <v>Military Transport / Special Mission</v>
          </cell>
          <cell r="L9684" t="str">
            <v>Boeing</v>
          </cell>
          <cell r="M9684" t="str">
            <v>Boeing C-17 Globemaster III</v>
          </cell>
        </row>
        <row r="9685">
          <cell r="A9685">
            <v>163</v>
          </cell>
          <cell r="B9685">
            <v>839</v>
          </cell>
          <cell r="C9685" t="str">
            <v>163#839</v>
          </cell>
          <cell r="D9685">
            <v>136744</v>
          </cell>
          <cell r="E9685">
            <v>1</v>
          </cell>
          <cell r="F9685" t="str">
            <v>A</v>
          </cell>
          <cell r="G9685" t="str">
            <v>A</v>
          </cell>
          <cell r="H9685" t="str">
            <v/>
          </cell>
          <cell r="I9685" t="str">
            <v/>
          </cell>
          <cell r="J9685" t="str">
            <v/>
          </cell>
          <cell r="K9685" t="str">
            <v>Military Transport / Special Mission</v>
          </cell>
          <cell r="L9685" t="str">
            <v>Lockheed</v>
          </cell>
          <cell r="M9685" t="str">
            <v>Lockheed C-5 Galaxy</v>
          </cell>
        </row>
        <row r="9686">
          <cell r="A9686">
            <v>159</v>
          </cell>
          <cell r="B9686">
            <v>839</v>
          </cell>
          <cell r="C9686" t="str">
            <v>159#839</v>
          </cell>
          <cell r="D9686">
            <v>136744</v>
          </cell>
          <cell r="E9686">
            <v>1</v>
          </cell>
          <cell r="F9686" t="str">
            <v>A</v>
          </cell>
          <cell r="G9686" t="str">
            <v>A</v>
          </cell>
          <cell r="H9686" t="str">
            <v/>
          </cell>
          <cell r="I9686" t="str">
            <v/>
          </cell>
          <cell r="J9686" t="str">
            <v/>
          </cell>
          <cell r="K9686" t="str">
            <v>Military Transport / Special Mission</v>
          </cell>
          <cell r="L9686" t="str">
            <v>Embraer</v>
          </cell>
          <cell r="M9686" t="str">
            <v>Embraer KC-390</v>
          </cell>
        </row>
        <row r="9687">
          <cell r="A9687">
            <v>160</v>
          </cell>
          <cell r="B9687">
            <v>839</v>
          </cell>
          <cell r="C9687" t="str">
            <v>160#839</v>
          </cell>
          <cell r="D9687">
            <v>136744</v>
          </cell>
          <cell r="E9687">
            <v>1</v>
          </cell>
          <cell r="F9687" t="str">
            <v>A</v>
          </cell>
          <cell r="G9687" t="str">
            <v>A</v>
          </cell>
          <cell r="H9687" t="str">
            <v/>
          </cell>
          <cell r="I9687" t="str">
            <v/>
          </cell>
          <cell r="J9687" t="str">
            <v/>
          </cell>
          <cell r="K9687" t="str">
            <v>Military Transport / Special Mission</v>
          </cell>
          <cell r="L9687" t="str">
            <v>Kawasaki</v>
          </cell>
          <cell r="M9687" t="str">
            <v>Kawasaki C-2</v>
          </cell>
        </row>
        <row r="9688">
          <cell r="A9688">
            <v>161</v>
          </cell>
          <cell r="B9688">
            <v>839</v>
          </cell>
          <cell r="C9688" t="str">
            <v>161#839</v>
          </cell>
          <cell r="D9688">
            <v>136744</v>
          </cell>
          <cell r="E9688">
            <v>1</v>
          </cell>
          <cell r="F9688" t="str">
            <v>A</v>
          </cell>
          <cell r="G9688" t="str">
            <v>A</v>
          </cell>
          <cell r="H9688" t="str">
            <v/>
          </cell>
          <cell r="I9688" t="str">
            <v/>
          </cell>
          <cell r="J9688" t="str">
            <v/>
          </cell>
          <cell r="K9688" t="str">
            <v>Military Transport / Special Mission</v>
          </cell>
          <cell r="L9688" t="str">
            <v>Kawasaki</v>
          </cell>
          <cell r="M9688" t="str">
            <v>Kawasaki P-1</v>
          </cell>
        </row>
        <row r="9689">
          <cell r="A9689">
            <v>150</v>
          </cell>
          <cell r="B9689">
            <v>839</v>
          </cell>
          <cell r="C9689" t="str">
            <v>150#839</v>
          </cell>
          <cell r="D9689">
            <v>136744</v>
          </cell>
          <cell r="E9689">
            <v>1</v>
          </cell>
          <cell r="F9689" t="str">
            <v>A</v>
          </cell>
          <cell r="G9689" t="str">
            <v>A</v>
          </cell>
          <cell r="H9689">
            <v>75000</v>
          </cell>
          <cell r="I9689">
            <v>0.82325333333333328</v>
          </cell>
          <cell r="J9689" t="str">
            <v/>
          </cell>
          <cell r="K9689" t="str">
            <v>Military Transport / Special Mission</v>
          </cell>
          <cell r="L9689" t="str">
            <v>Airbus</v>
          </cell>
          <cell r="M9689" t="str">
            <v>Airbus A400M Atlas</v>
          </cell>
        </row>
        <row r="9690">
          <cell r="A9690">
            <v>155</v>
          </cell>
          <cell r="B9690">
            <v>839</v>
          </cell>
          <cell r="C9690" t="str">
            <v>155#839</v>
          </cell>
          <cell r="D9690">
            <v>136744</v>
          </cell>
          <cell r="E9690">
            <v>1</v>
          </cell>
          <cell r="F9690" t="str">
            <v>A</v>
          </cell>
          <cell r="G9690" t="str">
            <v>A</v>
          </cell>
          <cell r="H9690" t="str">
            <v/>
          </cell>
          <cell r="I9690" t="str">
            <v/>
          </cell>
          <cell r="J9690" t="str">
            <v/>
          </cell>
          <cell r="K9690" t="str">
            <v>Military Transport / Special Mission</v>
          </cell>
          <cell r="L9690" t="str">
            <v>Alenia</v>
          </cell>
          <cell r="M9690" t="str">
            <v>Alenia C-27J</v>
          </cell>
        </row>
        <row r="9691">
          <cell r="A9691">
            <v>162</v>
          </cell>
          <cell r="B9691">
            <v>839</v>
          </cell>
          <cell r="C9691" t="str">
            <v>162#839</v>
          </cell>
          <cell r="D9691">
            <v>136744</v>
          </cell>
          <cell r="E9691">
            <v>1</v>
          </cell>
          <cell r="F9691" t="str">
            <v>A</v>
          </cell>
          <cell r="G9691" t="str">
            <v>A</v>
          </cell>
          <cell r="H9691" t="str">
            <v/>
          </cell>
          <cell r="I9691" t="str">
            <v/>
          </cell>
          <cell r="J9691" t="str">
            <v/>
          </cell>
          <cell r="K9691" t="str">
            <v>Military Transport / Special Mission</v>
          </cell>
          <cell r="L9691" t="str">
            <v>Lockheed Martin</v>
          </cell>
          <cell r="M9691" t="str">
            <v>Lockheed Martin C-130J Super Hercules</v>
          </cell>
        </row>
        <row r="9692">
          <cell r="A9692">
            <v>152</v>
          </cell>
          <cell r="B9692">
            <v>839</v>
          </cell>
          <cell r="C9692" t="str">
            <v>152#839</v>
          </cell>
          <cell r="D9692">
            <v>136744</v>
          </cell>
          <cell r="E9692">
            <v>1</v>
          </cell>
          <cell r="F9692" t="str">
            <v>A</v>
          </cell>
          <cell r="G9692" t="str">
            <v>A</v>
          </cell>
          <cell r="H9692" t="str">
            <v/>
          </cell>
          <cell r="I9692" t="str">
            <v/>
          </cell>
          <cell r="J9692" t="str">
            <v/>
          </cell>
          <cell r="K9692" t="str">
            <v>Military Transport / Special Mission</v>
          </cell>
          <cell r="L9692" t="str">
            <v>CASA</v>
          </cell>
          <cell r="M9692" t="str">
            <v>CASA C-212 Aviocar</v>
          </cell>
        </row>
        <row r="9693">
          <cell r="A9693">
            <v>153</v>
          </cell>
          <cell r="B9693">
            <v>839</v>
          </cell>
          <cell r="C9693" t="str">
            <v>153#839</v>
          </cell>
          <cell r="D9693">
            <v>136744</v>
          </cell>
          <cell r="E9693">
            <v>1</v>
          </cell>
          <cell r="F9693" t="str">
            <v>A</v>
          </cell>
          <cell r="G9693" t="str">
            <v>A</v>
          </cell>
          <cell r="H9693" t="str">
            <v/>
          </cell>
          <cell r="I9693" t="str">
            <v/>
          </cell>
          <cell r="J9693" t="str">
            <v/>
          </cell>
          <cell r="K9693" t="str">
            <v>Military Transport / Special Mission</v>
          </cell>
          <cell r="L9693" t="str">
            <v>CASA/IPTN</v>
          </cell>
          <cell r="M9693" t="str">
            <v>CASA/IPTN CN-235</v>
          </cell>
        </row>
        <row r="9694">
          <cell r="A9694">
            <v>164</v>
          </cell>
          <cell r="B9694">
            <v>839</v>
          </cell>
          <cell r="C9694" t="str">
            <v>164#839</v>
          </cell>
          <cell r="D9694">
            <v>136744</v>
          </cell>
          <cell r="E9694">
            <v>1</v>
          </cell>
          <cell r="F9694" t="str">
            <v>A</v>
          </cell>
          <cell r="G9694" t="str">
            <v>A</v>
          </cell>
          <cell r="H9694" t="str">
            <v/>
          </cell>
          <cell r="I9694" t="str">
            <v/>
          </cell>
          <cell r="J9694" t="str">
            <v/>
          </cell>
          <cell r="K9694" t="str">
            <v>Military Transport / Special Mission</v>
          </cell>
          <cell r="L9694" t="str">
            <v>Northrop Grumman</v>
          </cell>
          <cell r="M9694" t="str">
            <v>Northrop Grumman E-2 Hawkeye</v>
          </cell>
        </row>
        <row r="9695">
          <cell r="A9695">
            <v>154</v>
          </cell>
          <cell r="B9695">
            <v>839</v>
          </cell>
          <cell r="C9695" t="str">
            <v>154#839</v>
          </cell>
          <cell r="D9695">
            <v>136744</v>
          </cell>
          <cell r="E9695">
            <v>1</v>
          </cell>
          <cell r="F9695" t="str">
            <v>A</v>
          </cell>
          <cell r="G9695" t="str">
            <v>A</v>
          </cell>
          <cell r="H9695" t="str">
            <v/>
          </cell>
          <cell r="I9695" t="str">
            <v/>
          </cell>
          <cell r="J9695" t="str">
            <v/>
          </cell>
          <cell r="K9695" t="str">
            <v>Military Transport / Special Mission</v>
          </cell>
          <cell r="L9695" t="str">
            <v>EADS</v>
          </cell>
          <cell r="M9695" t="str">
            <v>EADS CASA C-295</v>
          </cell>
        </row>
        <row r="9696">
          <cell r="A9696">
            <v>181</v>
          </cell>
          <cell r="B9696">
            <v>839</v>
          </cell>
          <cell r="C9696" t="str">
            <v>181#839</v>
          </cell>
          <cell r="D9696">
            <v>136744</v>
          </cell>
          <cell r="E9696">
            <v>1</v>
          </cell>
          <cell r="F9696" t="str">
            <v>A</v>
          </cell>
          <cell r="G9696" t="str">
            <v>A</v>
          </cell>
          <cell r="H9696" t="str">
            <v/>
          </cell>
          <cell r="I9696" t="str">
            <v/>
          </cell>
          <cell r="J9696" t="str">
            <v/>
          </cell>
          <cell r="K9696" t="str">
            <v>Military Transport / Special Mission</v>
          </cell>
          <cell r="L9696" t="str">
            <v>ShinMaywa</v>
          </cell>
          <cell r="M9696" t="str">
            <v>ShinMaywa US-2</v>
          </cell>
        </row>
        <row r="9697">
          <cell r="A9697">
            <v>620</v>
          </cell>
          <cell r="B9697">
            <v>839</v>
          </cell>
          <cell r="C9697" t="str">
            <v>620#839</v>
          </cell>
          <cell r="D9697">
            <v>136744</v>
          </cell>
          <cell r="E9697">
            <v>1</v>
          </cell>
          <cell r="F9697" t="str">
            <v>A</v>
          </cell>
          <cell r="G9697" t="str">
            <v>A</v>
          </cell>
          <cell r="H9697" t="str">
            <v/>
          </cell>
          <cell r="I9697" t="str">
            <v/>
          </cell>
          <cell r="J9697" t="str">
            <v/>
          </cell>
          <cell r="K9697" t="str">
            <v>Military Transport / Special Mission</v>
          </cell>
          <cell r="L9697" t="str">
            <v>Boeing</v>
          </cell>
          <cell r="M9697" t="str">
            <v>Boeing KC-135 Stratotanker</v>
          </cell>
        </row>
        <row r="9698">
          <cell r="A9698">
            <v>619</v>
          </cell>
          <cell r="B9698">
            <v>839</v>
          </cell>
          <cell r="C9698" t="str">
            <v>619#839</v>
          </cell>
          <cell r="D9698">
            <v>136744</v>
          </cell>
          <cell r="E9698">
            <v>1</v>
          </cell>
          <cell r="F9698" t="str">
            <v>A</v>
          </cell>
          <cell r="G9698" t="str">
            <v>A</v>
          </cell>
          <cell r="H9698" t="str">
            <v/>
          </cell>
          <cell r="I9698" t="str">
            <v/>
          </cell>
          <cell r="J9698" t="str">
            <v/>
          </cell>
          <cell r="K9698" t="str">
            <v>Military Transport / Special Mission</v>
          </cell>
          <cell r="L9698" t="str">
            <v>McDonnell</v>
          </cell>
          <cell r="M9698" t="str">
            <v>McDonnell Douglas KC-10</v>
          </cell>
        </row>
        <row r="9699">
          <cell r="A9699">
            <v>658</v>
          </cell>
          <cell r="B9699">
            <v>840</v>
          </cell>
          <cell r="C9699" t="str">
            <v>658#840</v>
          </cell>
          <cell r="D9699">
            <v>73384</v>
          </cell>
          <cell r="E9699">
            <v>1</v>
          </cell>
          <cell r="F9699" t="str">
            <v>A</v>
          </cell>
          <cell r="G9699" t="str">
            <v>A</v>
          </cell>
          <cell r="H9699" t="str">
            <v/>
          </cell>
          <cell r="I9699" t="str">
            <v/>
          </cell>
          <cell r="J9699" t="str">
            <v/>
          </cell>
          <cell r="K9699" t="str">
            <v>Military Transport / Special Mission</v>
          </cell>
          <cell r="L9699" t="str">
            <v>Lockheed</v>
          </cell>
          <cell r="M9699" t="str">
            <v>Lockheed martin/Airbus A330 LMXT</v>
          </cell>
        </row>
        <row r="9700">
          <cell r="A9700">
            <v>551</v>
          </cell>
          <cell r="B9700">
            <v>840</v>
          </cell>
          <cell r="C9700" t="str">
            <v>551#840</v>
          </cell>
          <cell r="D9700">
            <v>73384</v>
          </cell>
          <cell r="E9700">
            <v>1</v>
          </cell>
          <cell r="F9700" t="str">
            <v>A</v>
          </cell>
          <cell r="G9700" t="str">
            <v>A</v>
          </cell>
          <cell r="H9700" t="str">
            <v/>
          </cell>
          <cell r="I9700" t="str">
            <v/>
          </cell>
          <cell r="J9700" t="str">
            <v/>
          </cell>
          <cell r="K9700" t="str">
            <v>Military Transport / Special Mission</v>
          </cell>
          <cell r="L9700" t="str">
            <v>Airbus</v>
          </cell>
          <cell r="M9700" t="str">
            <v>Airbus A330 MRTT</v>
          </cell>
        </row>
        <row r="9701">
          <cell r="A9701">
            <v>151</v>
          </cell>
          <cell r="B9701">
            <v>840</v>
          </cell>
          <cell r="C9701" t="str">
            <v>151#840</v>
          </cell>
          <cell r="D9701">
            <v>73384</v>
          </cell>
          <cell r="E9701">
            <v>1</v>
          </cell>
          <cell r="F9701" t="str">
            <v>A</v>
          </cell>
          <cell r="G9701" t="str">
            <v>A</v>
          </cell>
          <cell r="H9701" t="str">
            <v/>
          </cell>
          <cell r="I9701" t="str">
            <v/>
          </cell>
          <cell r="J9701" t="str">
            <v/>
          </cell>
          <cell r="K9701" t="str">
            <v>Military Transport / Special Mission</v>
          </cell>
          <cell r="L9701" t="str">
            <v>Airbus</v>
          </cell>
          <cell r="M9701" t="str">
            <v>Airbus A330 MRTT</v>
          </cell>
        </row>
        <row r="9702">
          <cell r="A9702">
            <v>157</v>
          </cell>
          <cell r="B9702">
            <v>840</v>
          </cell>
          <cell r="C9702" t="str">
            <v>157#840</v>
          </cell>
          <cell r="D9702">
            <v>73384</v>
          </cell>
          <cell r="E9702">
            <v>1</v>
          </cell>
          <cell r="F9702" t="str">
            <v>A</v>
          </cell>
          <cell r="G9702" t="str">
            <v>A</v>
          </cell>
          <cell r="H9702" t="str">
            <v/>
          </cell>
          <cell r="I9702" t="str">
            <v/>
          </cell>
          <cell r="J9702" t="str">
            <v/>
          </cell>
          <cell r="K9702" t="str">
            <v>Military Transport / Special Mission</v>
          </cell>
          <cell r="L9702" t="str">
            <v>Boeing</v>
          </cell>
          <cell r="M9702" t="str">
            <v>Boeing KC-46 Pegasus</v>
          </cell>
        </row>
        <row r="9703">
          <cell r="A9703">
            <v>158</v>
          </cell>
          <cell r="B9703">
            <v>840</v>
          </cell>
          <cell r="C9703" t="str">
            <v>158#840</v>
          </cell>
          <cell r="D9703">
            <v>73384</v>
          </cell>
          <cell r="E9703">
            <v>1</v>
          </cell>
          <cell r="F9703" t="str">
            <v>A</v>
          </cell>
          <cell r="G9703" t="str">
            <v>A</v>
          </cell>
          <cell r="H9703" t="str">
            <v/>
          </cell>
          <cell r="I9703" t="str">
            <v/>
          </cell>
          <cell r="J9703" t="str">
            <v/>
          </cell>
          <cell r="K9703" t="str">
            <v>Military Transport / Special Mission</v>
          </cell>
          <cell r="L9703" t="str">
            <v>Boeing</v>
          </cell>
          <cell r="M9703" t="str">
            <v>Boeing C-17 Globemaster III</v>
          </cell>
        </row>
        <row r="9704">
          <cell r="A9704">
            <v>163</v>
          </cell>
          <cell r="B9704">
            <v>840</v>
          </cell>
          <cell r="C9704" t="str">
            <v>163#840</v>
          </cell>
          <cell r="D9704">
            <v>73384</v>
          </cell>
          <cell r="E9704">
            <v>1</v>
          </cell>
          <cell r="F9704" t="str">
            <v>A</v>
          </cell>
          <cell r="G9704" t="str">
            <v>A</v>
          </cell>
          <cell r="H9704" t="str">
            <v/>
          </cell>
          <cell r="I9704" t="str">
            <v/>
          </cell>
          <cell r="J9704" t="str">
            <v/>
          </cell>
          <cell r="K9704" t="str">
            <v>Military Transport / Special Mission</v>
          </cell>
          <cell r="L9704" t="str">
            <v>Lockheed</v>
          </cell>
          <cell r="M9704" t="str">
            <v>Lockheed C-5 Galaxy</v>
          </cell>
        </row>
        <row r="9705">
          <cell r="A9705">
            <v>159</v>
          </cell>
          <cell r="B9705">
            <v>840</v>
          </cell>
          <cell r="C9705" t="str">
            <v>159#840</v>
          </cell>
          <cell r="D9705">
            <v>73384</v>
          </cell>
          <cell r="E9705">
            <v>1</v>
          </cell>
          <cell r="F9705" t="str">
            <v>A</v>
          </cell>
          <cell r="G9705" t="str">
            <v>A</v>
          </cell>
          <cell r="H9705" t="str">
            <v/>
          </cell>
          <cell r="I9705" t="str">
            <v/>
          </cell>
          <cell r="J9705" t="str">
            <v/>
          </cell>
          <cell r="K9705" t="str">
            <v>Military Transport / Special Mission</v>
          </cell>
          <cell r="L9705" t="str">
            <v>Embraer</v>
          </cell>
          <cell r="M9705" t="str">
            <v>Embraer KC-390</v>
          </cell>
        </row>
        <row r="9706">
          <cell r="A9706">
            <v>160</v>
          </cell>
          <cell r="B9706">
            <v>840</v>
          </cell>
          <cell r="C9706" t="str">
            <v>160#840</v>
          </cell>
          <cell r="D9706">
            <v>73384</v>
          </cell>
          <cell r="E9706">
            <v>1</v>
          </cell>
          <cell r="F9706" t="str">
            <v>A</v>
          </cell>
          <cell r="G9706" t="str">
            <v>A</v>
          </cell>
          <cell r="H9706" t="str">
            <v/>
          </cell>
          <cell r="I9706" t="str">
            <v/>
          </cell>
          <cell r="J9706" t="str">
            <v/>
          </cell>
          <cell r="K9706" t="str">
            <v>Military Transport / Special Mission</v>
          </cell>
          <cell r="L9706" t="str">
            <v>Kawasaki</v>
          </cell>
          <cell r="M9706" t="str">
            <v>Kawasaki C-2</v>
          </cell>
        </row>
        <row r="9707">
          <cell r="A9707">
            <v>161</v>
          </cell>
          <cell r="B9707">
            <v>840</v>
          </cell>
          <cell r="C9707" t="str">
            <v>161#840</v>
          </cell>
          <cell r="D9707">
            <v>73384</v>
          </cell>
          <cell r="E9707">
            <v>1</v>
          </cell>
          <cell r="F9707" t="str">
            <v>A</v>
          </cell>
          <cell r="G9707" t="str">
            <v>A</v>
          </cell>
          <cell r="H9707" t="str">
            <v/>
          </cell>
          <cell r="I9707" t="str">
            <v/>
          </cell>
          <cell r="J9707" t="str">
            <v/>
          </cell>
          <cell r="K9707" t="str">
            <v>Military Transport / Special Mission</v>
          </cell>
          <cell r="L9707" t="str">
            <v>Kawasaki</v>
          </cell>
          <cell r="M9707" t="str">
            <v>Kawasaki P-1</v>
          </cell>
        </row>
        <row r="9708">
          <cell r="A9708">
            <v>150</v>
          </cell>
          <cell r="B9708">
            <v>840</v>
          </cell>
          <cell r="C9708" t="str">
            <v>150#840</v>
          </cell>
          <cell r="D9708">
            <v>73384</v>
          </cell>
          <cell r="E9708">
            <v>1</v>
          </cell>
          <cell r="F9708" t="str">
            <v>A</v>
          </cell>
          <cell r="G9708" t="str">
            <v>A</v>
          </cell>
          <cell r="H9708">
            <v>75000</v>
          </cell>
          <cell r="I9708">
            <v>-2.1546666666666665E-2</v>
          </cell>
          <cell r="J9708" t="str">
            <v/>
          </cell>
          <cell r="K9708" t="str">
            <v>Military Transport / Special Mission</v>
          </cell>
          <cell r="L9708" t="str">
            <v>Airbus</v>
          </cell>
          <cell r="M9708" t="str">
            <v>Airbus A400M Atlas</v>
          </cell>
        </row>
        <row r="9709">
          <cell r="A9709">
            <v>155</v>
          </cell>
          <cell r="B9709">
            <v>840</v>
          </cell>
          <cell r="C9709" t="str">
            <v>155#840</v>
          </cell>
          <cell r="D9709">
            <v>73384</v>
          </cell>
          <cell r="E9709">
            <v>1</v>
          </cell>
          <cell r="F9709" t="str">
            <v>A</v>
          </cell>
          <cell r="G9709" t="str">
            <v>A</v>
          </cell>
          <cell r="H9709" t="str">
            <v/>
          </cell>
          <cell r="I9709" t="str">
            <v/>
          </cell>
          <cell r="J9709" t="str">
            <v/>
          </cell>
          <cell r="K9709" t="str">
            <v>Military Transport / Special Mission</v>
          </cell>
          <cell r="L9709" t="str">
            <v>Alenia</v>
          </cell>
          <cell r="M9709" t="str">
            <v>Alenia C-27J</v>
          </cell>
        </row>
        <row r="9710">
          <cell r="A9710">
            <v>162</v>
          </cell>
          <cell r="B9710">
            <v>840</v>
          </cell>
          <cell r="C9710" t="str">
            <v>162#840</v>
          </cell>
          <cell r="D9710">
            <v>73384</v>
          </cell>
          <cell r="E9710">
            <v>1</v>
          </cell>
          <cell r="F9710" t="str">
            <v>A</v>
          </cell>
          <cell r="G9710" t="str">
            <v>A</v>
          </cell>
          <cell r="H9710" t="str">
            <v/>
          </cell>
          <cell r="I9710" t="str">
            <v/>
          </cell>
          <cell r="J9710" t="str">
            <v/>
          </cell>
          <cell r="K9710" t="str">
            <v>Military Transport / Special Mission</v>
          </cell>
          <cell r="L9710" t="str">
            <v>Lockheed Martin</v>
          </cell>
          <cell r="M9710" t="str">
            <v>Lockheed Martin C-130J Super Hercules</v>
          </cell>
        </row>
        <row r="9711">
          <cell r="A9711">
            <v>152</v>
          </cell>
          <cell r="B9711">
            <v>840</v>
          </cell>
          <cell r="C9711" t="str">
            <v>152#840</v>
          </cell>
          <cell r="D9711">
            <v>73384</v>
          </cell>
          <cell r="E9711">
            <v>1</v>
          </cell>
          <cell r="F9711" t="str">
            <v>A</v>
          </cell>
          <cell r="G9711" t="str">
            <v>A</v>
          </cell>
          <cell r="H9711" t="str">
            <v/>
          </cell>
          <cell r="I9711" t="str">
            <v/>
          </cell>
          <cell r="J9711" t="str">
            <v/>
          </cell>
          <cell r="K9711" t="str">
            <v>Military Transport / Special Mission</v>
          </cell>
          <cell r="L9711" t="str">
            <v>CASA</v>
          </cell>
          <cell r="M9711" t="str">
            <v>CASA C-212 Aviocar</v>
          </cell>
        </row>
        <row r="9712">
          <cell r="A9712">
            <v>153</v>
          </cell>
          <cell r="B9712">
            <v>840</v>
          </cell>
          <cell r="C9712" t="str">
            <v>153#840</v>
          </cell>
          <cell r="D9712">
            <v>73384</v>
          </cell>
          <cell r="E9712">
            <v>1</v>
          </cell>
          <cell r="F9712" t="str">
            <v>A</v>
          </cell>
          <cell r="G9712" t="str">
            <v>A</v>
          </cell>
          <cell r="H9712" t="str">
            <v/>
          </cell>
          <cell r="I9712" t="str">
            <v/>
          </cell>
          <cell r="J9712" t="str">
            <v/>
          </cell>
          <cell r="K9712" t="str">
            <v>Military Transport / Special Mission</v>
          </cell>
          <cell r="L9712" t="str">
            <v>CASA/IPTN</v>
          </cell>
          <cell r="M9712" t="str">
            <v>CASA/IPTN CN-235</v>
          </cell>
        </row>
        <row r="9713">
          <cell r="A9713">
            <v>164</v>
          </cell>
          <cell r="B9713">
            <v>840</v>
          </cell>
          <cell r="C9713" t="str">
            <v>164#840</v>
          </cell>
          <cell r="D9713">
            <v>73384</v>
          </cell>
          <cell r="E9713">
            <v>1</v>
          </cell>
          <cell r="F9713" t="str">
            <v>A</v>
          </cell>
          <cell r="G9713" t="str">
            <v>A</v>
          </cell>
          <cell r="H9713" t="str">
            <v/>
          </cell>
          <cell r="I9713" t="str">
            <v/>
          </cell>
          <cell r="J9713" t="str">
            <v/>
          </cell>
          <cell r="K9713" t="str">
            <v>Military Transport / Special Mission</v>
          </cell>
          <cell r="L9713" t="str">
            <v>Northrop Grumman</v>
          </cell>
          <cell r="M9713" t="str">
            <v>Northrop Grumman E-2 Hawkeye</v>
          </cell>
        </row>
        <row r="9714">
          <cell r="A9714">
            <v>154</v>
          </cell>
          <cell r="B9714">
            <v>840</v>
          </cell>
          <cell r="C9714" t="str">
            <v>154#840</v>
          </cell>
          <cell r="D9714">
            <v>73384</v>
          </cell>
          <cell r="E9714">
            <v>1</v>
          </cell>
          <cell r="F9714" t="str">
            <v>A</v>
          </cell>
          <cell r="G9714" t="str">
            <v>A</v>
          </cell>
          <cell r="H9714" t="str">
            <v/>
          </cell>
          <cell r="I9714" t="str">
            <v/>
          </cell>
          <cell r="J9714" t="str">
            <v/>
          </cell>
          <cell r="K9714" t="str">
            <v>Military Transport / Special Mission</v>
          </cell>
          <cell r="L9714" t="str">
            <v>EADS</v>
          </cell>
          <cell r="M9714" t="str">
            <v>EADS CASA C-295</v>
          </cell>
        </row>
        <row r="9715">
          <cell r="A9715">
            <v>181</v>
          </cell>
          <cell r="B9715">
            <v>840</v>
          </cell>
          <cell r="C9715" t="str">
            <v>181#840</v>
          </cell>
          <cell r="D9715">
            <v>73384</v>
          </cell>
          <cell r="E9715">
            <v>1</v>
          </cell>
          <cell r="F9715" t="str">
            <v>A</v>
          </cell>
          <cell r="G9715" t="str">
            <v>A</v>
          </cell>
          <cell r="H9715" t="str">
            <v/>
          </cell>
          <cell r="I9715" t="str">
            <v/>
          </cell>
          <cell r="J9715" t="str">
            <v/>
          </cell>
          <cell r="K9715" t="str">
            <v>Military Transport / Special Mission</v>
          </cell>
          <cell r="L9715" t="str">
            <v>ShinMaywa</v>
          </cell>
          <cell r="M9715" t="str">
            <v>ShinMaywa US-2</v>
          </cell>
        </row>
        <row r="9716">
          <cell r="A9716">
            <v>620</v>
          </cell>
          <cell r="B9716">
            <v>840</v>
          </cell>
          <cell r="C9716" t="str">
            <v>620#840</v>
          </cell>
          <cell r="D9716">
            <v>73384</v>
          </cell>
          <cell r="E9716">
            <v>1</v>
          </cell>
          <cell r="F9716" t="str">
            <v>A</v>
          </cell>
          <cell r="G9716" t="str">
            <v>A</v>
          </cell>
          <cell r="H9716" t="str">
            <v/>
          </cell>
          <cell r="I9716" t="str">
            <v/>
          </cell>
          <cell r="J9716" t="str">
            <v/>
          </cell>
          <cell r="K9716" t="str">
            <v>Military Transport / Special Mission</v>
          </cell>
          <cell r="L9716" t="str">
            <v>Boeing</v>
          </cell>
          <cell r="M9716" t="str">
            <v>Boeing KC-135 Stratotanker</v>
          </cell>
        </row>
        <row r="9717">
          <cell r="A9717">
            <v>619</v>
          </cell>
          <cell r="B9717">
            <v>840</v>
          </cell>
          <cell r="C9717" t="str">
            <v>619#840</v>
          </cell>
          <cell r="D9717">
            <v>73384</v>
          </cell>
          <cell r="E9717">
            <v>1</v>
          </cell>
          <cell r="F9717" t="str">
            <v>A</v>
          </cell>
          <cell r="G9717" t="str">
            <v>A</v>
          </cell>
          <cell r="H9717" t="str">
            <v/>
          </cell>
          <cell r="I9717" t="str">
            <v/>
          </cell>
          <cell r="J9717" t="str">
            <v/>
          </cell>
          <cell r="K9717" t="str">
            <v>Military Transport / Special Mission</v>
          </cell>
          <cell r="L9717" t="str">
            <v>McDonnell</v>
          </cell>
          <cell r="M9717" t="str">
            <v>McDonnell Douglas KC-10</v>
          </cell>
        </row>
        <row r="9718">
          <cell r="A9718">
            <v>658</v>
          </cell>
          <cell r="B9718">
            <v>841</v>
          </cell>
          <cell r="C9718" t="str">
            <v>658#841</v>
          </cell>
          <cell r="D9718">
            <v>115069</v>
          </cell>
          <cell r="E9718">
            <v>1</v>
          </cell>
          <cell r="F9718" t="str">
            <v>A</v>
          </cell>
          <cell r="G9718" t="str">
            <v>A</v>
          </cell>
          <cell r="H9718" t="str">
            <v/>
          </cell>
          <cell r="I9718" t="str">
            <v/>
          </cell>
          <cell r="J9718" t="str">
            <v/>
          </cell>
          <cell r="K9718" t="str">
            <v>Military Transport / Special Mission</v>
          </cell>
          <cell r="L9718" t="str">
            <v>Lockheed</v>
          </cell>
          <cell r="M9718" t="str">
            <v>Lockheed martin/Airbus A330 LMXT</v>
          </cell>
        </row>
        <row r="9719">
          <cell r="A9719">
            <v>551</v>
          </cell>
          <cell r="B9719">
            <v>841</v>
          </cell>
          <cell r="C9719" t="str">
            <v>551#841</v>
          </cell>
          <cell r="D9719">
            <v>115069</v>
          </cell>
          <cell r="E9719">
            <v>1</v>
          </cell>
          <cell r="F9719" t="str">
            <v>A</v>
          </cell>
          <cell r="G9719" t="str">
            <v>A</v>
          </cell>
          <cell r="H9719" t="str">
            <v/>
          </cell>
          <cell r="I9719" t="str">
            <v/>
          </cell>
          <cell r="J9719" t="str">
            <v/>
          </cell>
          <cell r="K9719" t="str">
            <v>Military Transport / Special Mission</v>
          </cell>
          <cell r="L9719" t="str">
            <v>Airbus</v>
          </cell>
          <cell r="M9719" t="str">
            <v>Airbus A330 MRTT</v>
          </cell>
        </row>
        <row r="9720">
          <cell r="A9720">
            <v>151</v>
          </cell>
          <cell r="B9720">
            <v>841</v>
          </cell>
          <cell r="C9720" t="str">
            <v>151#841</v>
          </cell>
          <cell r="D9720">
            <v>115069</v>
          </cell>
          <cell r="E9720">
            <v>1</v>
          </cell>
          <cell r="F9720" t="str">
            <v>A</v>
          </cell>
          <cell r="G9720" t="str">
            <v>A</v>
          </cell>
          <cell r="H9720" t="str">
            <v/>
          </cell>
          <cell r="I9720" t="str">
            <v/>
          </cell>
          <cell r="J9720" t="str">
            <v/>
          </cell>
          <cell r="K9720" t="str">
            <v>Military Transport / Special Mission</v>
          </cell>
          <cell r="L9720" t="str">
            <v>Airbus</v>
          </cell>
          <cell r="M9720" t="str">
            <v>Airbus A330 MRTT</v>
          </cell>
        </row>
        <row r="9721">
          <cell r="A9721">
            <v>157</v>
          </cell>
          <cell r="B9721">
            <v>841</v>
          </cell>
          <cell r="C9721" t="str">
            <v>157#841</v>
          </cell>
          <cell r="D9721">
            <v>115069</v>
          </cell>
          <cell r="E9721">
            <v>1</v>
          </cell>
          <cell r="F9721" t="str">
            <v>A</v>
          </cell>
          <cell r="G9721" t="str">
            <v>A</v>
          </cell>
          <cell r="H9721" t="str">
            <v/>
          </cell>
          <cell r="I9721" t="str">
            <v/>
          </cell>
          <cell r="J9721" t="str">
            <v/>
          </cell>
          <cell r="K9721" t="str">
            <v>Military Transport / Special Mission</v>
          </cell>
          <cell r="L9721" t="str">
            <v>Boeing</v>
          </cell>
          <cell r="M9721" t="str">
            <v>Boeing KC-46 Pegasus</v>
          </cell>
        </row>
        <row r="9722">
          <cell r="A9722">
            <v>158</v>
          </cell>
          <cell r="B9722">
            <v>841</v>
          </cell>
          <cell r="C9722" t="str">
            <v>158#841</v>
          </cell>
          <cell r="D9722">
            <v>115069</v>
          </cell>
          <cell r="E9722">
            <v>1</v>
          </cell>
          <cell r="F9722" t="str">
            <v>A</v>
          </cell>
          <cell r="G9722" t="str">
            <v>A</v>
          </cell>
          <cell r="H9722" t="str">
            <v/>
          </cell>
          <cell r="I9722" t="str">
            <v/>
          </cell>
          <cell r="J9722" t="str">
            <v/>
          </cell>
          <cell r="K9722" t="str">
            <v>Military Transport / Special Mission</v>
          </cell>
          <cell r="L9722" t="str">
            <v>Boeing</v>
          </cell>
          <cell r="M9722" t="str">
            <v>Boeing C-17 Globemaster III</v>
          </cell>
        </row>
        <row r="9723">
          <cell r="A9723">
            <v>163</v>
          </cell>
          <cell r="B9723">
            <v>841</v>
          </cell>
          <cell r="C9723" t="str">
            <v>163#841</v>
          </cell>
          <cell r="D9723">
            <v>115069</v>
          </cell>
          <cell r="E9723">
            <v>1</v>
          </cell>
          <cell r="F9723" t="str">
            <v>A</v>
          </cell>
          <cell r="G9723" t="str">
            <v>A</v>
          </cell>
          <cell r="H9723" t="str">
            <v/>
          </cell>
          <cell r="I9723" t="str">
            <v/>
          </cell>
          <cell r="J9723" t="str">
            <v/>
          </cell>
          <cell r="K9723" t="str">
            <v>Military Transport / Special Mission</v>
          </cell>
          <cell r="L9723" t="str">
            <v>Lockheed</v>
          </cell>
          <cell r="M9723" t="str">
            <v>Lockheed C-5 Galaxy</v>
          </cell>
        </row>
        <row r="9724">
          <cell r="A9724">
            <v>159</v>
          </cell>
          <cell r="B9724">
            <v>841</v>
          </cell>
          <cell r="C9724" t="str">
            <v>159#841</v>
          </cell>
          <cell r="D9724">
            <v>115069</v>
          </cell>
          <cell r="E9724">
            <v>1</v>
          </cell>
          <cell r="F9724" t="str">
            <v>A</v>
          </cell>
          <cell r="G9724" t="str">
            <v>A</v>
          </cell>
          <cell r="H9724" t="str">
            <v/>
          </cell>
          <cell r="I9724" t="str">
            <v/>
          </cell>
          <cell r="J9724" t="str">
            <v/>
          </cell>
          <cell r="K9724" t="str">
            <v>Military Transport / Special Mission</v>
          </cell>
          <cell r="L9724" t="str">
            <v>Embraer</v>
          </cell>
          <cell r="M9724" t="str">
            <v>Embraer KC-390</v>
          </cell>
        </row>
        <row r="9725">
          <cell r="A9725">
            <v>160</v>
          </cell>
          <cell r="B9725">
            <v>841</v>
          </cell>
          <cell r="C9725" t="str">
            <v>160#841</v>
          </cell>
          <cell r="D9725">
            <v>115069</v>
          </cell>
          <cell r="E9725">
            <v>1</v>
          </cell>
          <cell r="F9725" t="str">
            <v>A</v>
          </cell>
          <cell r="G9725" t="str">
            <v>A</v>
          </cell>
          <cell r="H9725" t="str">
            <v/>
          </cell>
          <cell r="I9725" t="str">
            <v/>
          </cell>
          <cell r="J9725" t="str">
            <v/>
          </cell>
          <cell r="K9725" t="str">
            <v>Military Transport / Special Mission</v>
          </cell>
          <cell r="L9725" t="str">
            <v>Kawasaki</v>
          </cell>
          <cell r="M9725" t="str">
            <v>Kawasaki C-2</v>
          </cell>
        </row>
        <row r="9726">
          <cell r="A9726">
            <v>161</v>
          </cell>
          <cell r="B9726">
            <v>841</v>
          </cell>
          <cell r="C9726" t="str">
            <v>161#841</v>
          </cell>
          <cell r="D9726">
            <v>115069</v>
          </cell>
          <cell r="E9726">
            <v>1</v>
          </cell>
          <cell r="F9726" t="str">
            <v>A</v>
          </cell>
          <cell r="G9726" t="str">
            <v>A</v>
          </cell>
          <cell r="H9726" t="str">
            <v/>
          </cell>
          <cell r="I9726" t="str">
            <v/>
          </cell>
          <cell r="J9726" t="str">
            <v/>
          </cell>
          <cell r="K9726" t="str">
            <v>Military Transport / Special Mission</v>
          </cell>
          <cell r="L9726" t="str">
            <v>Kawasaki</v>
          </cell>
          <cell r="M9726" t="str">
            <v>Kawasaki P-1</v>
          </cell>
        </row>
        <row r="9727">
          <cell r="A9727">
            <v>150</v>
          </cell>
          <cell r="B9727">
            <v>841</v>
          </cell>
          <cell r="C9727" t="str">
            <v>150#841</v>
          </cell>
          <cell r="D9727">
            <v>115069</v>
          </cell>
          <cell r="E9727">
            <v>1</v>
          </cell>
          <cell r="F9727" t="str">
            <v>A</v>
          </cell>
          <cell r="G9727" t="str">
            <v>A</v>
          </cell>
          <cell r="H9727">
            <v>100000</v>
          </cell>
          <cell r="I9727">
            <v>0.15068999999999999</v>
          </cell>
          <cell r="J9727" t="str">
            <v/>
          </cell>
          <cell r="K9727" t="str">
            <v>Military Transport / Special Mission</v>
          </cell>
          <cell r="L9727" t="str">
            <v>Airbus</v>
          </cell>
          <cell r="M9727" t="str">
            <v>Airbus A400M Atlas</v>
          </cell>
        </row>
        <row r="9728">
          <cell r="A9728">
            <v>155</v>
          </cell>
          <cell r="B9728">
            <v>841</v>
          </cell>
          <cell r="C9728" t="str">
            <v>155#841</v>
          </cell>
          <cell r="D9728">
            <v>115069</v>
          </cell>
          <cell r="E9728">
            <v>1</v>
          </cell>
          <cell r="F9728" t="str">
            <v>A</v>
          </cell>
          <cell r="G9728" t="str">
            <v>A</v>
          </cell>
          <cell r="H9728" t="str">
            <v/>
          </cell>
          <cell r="I9728" t="str">
            <v/>
          </cell>
          <cell r="J9728" t="str">
            <v/>
          </cell>
          <cell r="K9728" t="str">
            <v>Military Transport / Special Mission</v>
          </cell>
          <cell r="L9728" t="str">
            <v>Alenia</v>
          </cell>
          <cell r="M9728" t="str">
            <v>Alenia C-27J</v>
          </cell>
        </row>
        <row r="9729">
          <cell r="A9729">
            <v>162</v>
          </cell>
          <cell r="B9729">
            <v>841</v>
          </cell>
          <cell r="C9729" t="str">
            <v>162#841</v>
          </cell>
          <cell r="D9729">
            <v>115069</v>
          </cell>
          <cell r="E9729">
            <v>1</v>
          </cell>
          <cell r="F9729" t="str">
            <v>A</v>
          </cell>
          <cell r="G9729" t="str">
            <v>A</v>
          </cell>
          <cell r="H9729" t="str">
            <v/>
          </cell>
          <cell r="I9729" t="str">
            <v/>
          </cell>
          <cell r="J9729" t="str">
            <v/>
          </cell>
          <cell r="K9729" t="str">
            <v>Military Transport / Special Mission</v>
          </cell>
          <cell r="L9729" t="str">
            <v>Lockheed Martin</v>
          </cell>
          <cell r="M9729" t="str">
            <v>Lockheed Martin C-130J Super Hercules</v>
          </cell>
        </row>
        <row r="9730">
          <cell r="A9730">
            <v>152</v>
          </cell>
          <cell r="B9730">
            <v>841</v>
          </cell>
          <cell r="C9730" t="str">
            <v>152#841</v>
          </cell>
          <cell r="D9730">
            <v>115069</v>
          </cell>
          <cell r="E9730">
            <v>1</v>
          </cell>
          <cell r="F9730" t="str">
            <v>A</v>
          </cell>
          <cell r="G9730" t="str">
            <v>A</v>
          </cell>
          <cell r="H9730" t="str">
            <v/>
          </cell>
          <cell r="I9730" t="str">
            <v/>
          </cell>
          <cell r="J9730" t="str">
            <v/>
          </cell>
          <cell r="K9730" t="str">
            <v>Military Transport / Special Mission</v>
          </cell>
          <cell r="L9730" t="str">
            <v>CASA</v>
          </cell>
          <cell r="M9730" t="str">
            <v>CASA C-212 Aviocar</v>
          </cell>
        </row>
        <row r="9731">
          <cell r="A9731">
            <v>153</v>
          </cell>
          <cell r="B9731">
            <v>841</v>
          </cell>
          <cell r="C9731" t="str">
            <v>153#841</v>
          </cell>
          <cell r="D9731">
            <v>115069</v>
          </cell>
          <cell r="E9731">
            <v>1</v>
          </cell>
          <cell r="F9731" t="str">
            <v>A</v>
          </cell>
          <cell r="G9731" t="str">
            <v>A</v>
          </cell>
          <cell r="H9731" t="str">
            <v/>
          </cell>
          <cell r="I9731" t="str">
            <v/>
          </cell>
          <cell r="J9731" t="str">
            <v/>
          </cell>
          <cell r="K9731" t="str">
            <v>Military Transport / Special Mission</v>
          </cell>
          <cell r="L9731" t="str">
            <v>CASA/IPTN</v>
          </cell>
          <cell r="M9731" t="str">
            <v>CASA/IPTN CN-235</v>
          </cell>
        </row>
        <row r="9732">
          <cell r="A9732">
            <v>164</v>
          </cell>
          <cell r="B9732">
            <v>841</v>
          </cell>
          <cell r="C9732" t="str">
            <v>164#841</v>
          </cell>
          <cell r="D9732">
            <v>115069</v>
          </cell>
          <cell r="E9732">
            <v>1</v>
          </cell>
          <cell r="F9732" t="str">
            <v>A</v>
          </cell>
          <cell r="G9732" t="str">
            <v>A</v>
          </cell>
          <cell r="H9732" t="str">
            <v/>
          </cell>
          <cell r="I9732" t="str">
            <v/>
          </cell>
          <cell r="J9732" t="str">
            <v/>
          </cell>
          <cell r="K9732" t="str">
            <v>Military Transport / Special Mission</v>
          </cell>
          <cell r="L9732" t="str">
            <v>Northrop Grumman</v>
          </cell>
          <cell r="M9732" t="str">
            <v>Northrop Grumman E-2 Hawkeye</v>
          </cell>
        </row>
        <row r="9733">
          <cell r="A9733">
            <v>154</v>
          </cell>
          <cell r="B9733">
            <v>841</v>
          </cell>
          <cell r="C9733" t="str">
            <v>154#841</v>
          </cell>
          <cell r="D9733">
            <v>115069</v>
          </cell>
          <cell r="E9733">
            <v>1</v>
          </cell>
          <cell r="F9733" t="str">
            <v>A</v>
          </cell>
          <cell r="G9733" t="str">
            <v>A</v>
          </cell>
          <cell r="H9733" t="str">
            <v/>
          </cell>
          <cell r="I9733" t="str">
            <v/>
          </cell>
          <cell r="J9733" t="str">
            <v/>
          </cell>
          <cell r="K9733" t="str">
            <v>Military Transport / Special Mission</v>
          </cell>
          <cell r="L9733" t="str">
            <v>EADS</v>
          </cell>
          <cell r="M9733" t="str">
            <v>EADS CASA C-295</v>
          </cell>
        </row>
        <row r="9734">
          <cell r="A9734">
            <v>181</v>
          </cell>
          <cell r="B9734">
            <v>841</v>
          </cell>
          <cell r="C9734" t="str">
            <v>181#841</v>
          </cell>
          <cell r="D9734">
            <v>115069</v>
          </cell>
          <cell r="E9734">
            <v>1</v>
          </cell>
          <cell r="F9734" t="str">
            <v>A</v>
          </cell>
          <cell r="G9734" t="str">
            <v>A</v>
          </cell>
          <cell r="H9734" t="str">
            <v/>
          </cell>
          <cell r="I9734" t="str">
            <v/>
          </cell>
          <cell r="J9734" t="str">
            <v/>
          </cell>
          <cell r="K9734" t="str">
            <v>Military Transport / Special Mission</v>
          </cell>
          <cell r="L9734" t="str">
            <v>ShinMaywa</v>
          </cell>
          <cell r="M9734" t="str">
            <v>ShinMaywa US-2</v>
          </cell>
        </row>
        <row r="9735">
          <cell r="A9735">
            <v>620</v>
          </cell>
          <cell r="B9735">
            <v>841</v>
          </cell>
          <cell r="C9735" t="str">
            <v>620#841</v>
          </cell>
          <cell r="D9735">
            <v>115069</v>
          </cell>
          <cell r="E9735">
            <v>1</v>
          </cell>
          <cell r="F9735" t="str">
            <v>A</v>
          </cell>
          <cell r="G9735" t="str">
            <v>A</v>
          </cell>
          <cell r="H9735" t="str">
            <v/>
          </cell>
          <cell r="I9735" t="str">
            <v/>
          </cell>
          <cell r="J9735" t="str">
            <v/>
          </cell>
          <cell r="K9735" t="str">
            <v>Military Transport / Special Mission</v>
          </cell>
          <cell r="L9735" t="str">
            <v>Boeing</v>
          </cell>
          <cell r="M9735" t="str">
            <v>Boeing KC-135 Stratotanker</v>
          </cell>
        </row>
        <row r="9736">
          <cell r="A9736">
            <v>619</v>
          </cell>
          <cell r="B9736">
            <v>841</v>
          </cell>
          <cell r="C9736" t="str">
            <v>619#841</v>
          </cell>
          <cell r="D9736">
            <v>115069</v>
          </cell>
          <cell r="E9736">
            <v>1</v>
          </cell>
          <cell r="F9736" t="str">
            <v>A</v>
          </cell>
          <cell r="G9736" t="str">
            <v>A</v>
          </cell>
          <cell r="H9736" t="str">
            <v/>
          </cell>
          <cell r="I9736" t="str">
            <v/>
          </cell>
          <cell r="J9736" t="str">
            <v/>
          </cell>
          <cell r="K9736" t="str">
            <v>Military Transport / Special Mission</v>
          </cell>
          <cell r="L9736" t="str">
            <v>McDonnell</v>
          </cell>
          <cell r="M9736" t="str">
            <v>McDonnell Douglas KC-10</v>
          </cell>
        </row>
        <row r="9737">
          <cell r="A9737">
            <v>658</v>
          </cell>
          <cell r="B9737">
            <v>842</v>
          </cell>
          <cell r="C9737" t="str">
            <v>658#842</v>
          </cell>
          <cell r="D9737">
            <v>39138</v>
          </cell>
          <cell r="E9737">
            <v>2</v>
          </cell>
          <cell r="F9737" t="str">
            <v>A</v>
          </cell>
          <cell r="G9737" t="str">
            <v>A</v>
          </cell>
          <cell r="H9737" t="str">
            <v/>
          </cell>
          <cell r="I9737" t="str">
            <v/>
          </cell>
          <cell r="J9737" t="str">
            <v/>
          </cell>
          <cell r="K9737" t="str">
            <v>Military Transport / Special Mission</v>
          </cell>
          <cell r="L9737" t="str">
            <v>Lockheed</v>
          </cell>
          <cell r="M9737" t="str">
            <v>Lockheed martin/Airbus A330 LMXT</v>
          </cell>
        </row>
        <row r="9738">
          <cell r="A9738">
            <v>551</v>
          </cell>
          <cell r="B9738">
            <v>842</v>
          </cell>
          <cell r="C9738" t="str">
            <v>551#842</v>
          </cell>
          <cell r="D9738">
            <v>39138</v>
          </cell>
          <cell r="E9738">
            <v>2</v>
          </cell>
          <cell r="F9738" t="str">
            <v>A</v>
          </cell>
          <cell r="G9738" t="str">
            <v>A</v>
          </cell>
          <cell r="H9738" t="str">
            <v/>
          </cell>
          <cell r="I9738" t="str">
            <v/>
          </cell>
          <cell r="J9738" t="str">
            <v/>
          </cell>
          <cell r="K9738" t="str">
            <v>Military Transport / Special Mission</v>
          </cell>
          <cell r="L9738" t="str">
            <v>Airbus</v>
          </cell>
          <cell r="M9738" t="str">
            <v>Airbus A330 MRTT</v>
          </cell>
        </row>
        <row r="9739">
          <cell r="A9739">
            <v>151</v>
          </cell>
          <cell r="B9739">
            <v>842</v>
          </cell>
          <cell r="C9739" t="str">
            <v>151#842</v>
          </cell>
          <cell r="D9739">
            <v>39138</v>
          </cell>
          <cell r="E9739">
            <v>2</v>
          </cell>
          <cell r="F9739" t="str">
            <v>A</v>
          </cell>
          <cell r="G9739" t="str">
            <v>A</v>
          </cell>
          <cell r="H9739" t="str">
            <v/>
          </cell>
          <cell r="I9739" t="str">
            <v/>
          </cell>
          <cell r="J9739" t="str">
            <v/>
          </cell>
          <cell r="K9739" t="str">
            <v>Military Transport / Special Mission</v>
          </cell>
          <cell r="L9739" t="str">
            <v>Airbus</v>
          </cell>
          <cell r="M9739" t="str">
            <v>Airbus A330 MRTT</v>
          </cell>
        </row>
        <row r="9740">
          <cell r="A9740">
            <v>157</v>
          </cell>
          <cell r="B9740">
            <v>842</v>
          </cell>
          <cell r="C9740" t="str">
            <v>157#842</v>
          </cell>
          <cell r="D9740">
            <v>39138</v>
          </cell>
          <cell r="E9740">
            <v>2</v>
          </cell>
          <cell r="F9740" t="str">
            <v>A</v>
          </cell>
          <cell r="G9740" t="str">
            <v>A</v>
          </cell>
          <cell r="H9740" t="str">
            <v/>
          </cell>
          <cell r="I9740" t="str">
            <v/>
          </cell>
          <cell r="J9740" t="str">
            <v/>
          </cell>
          <cell r="K9740" t="str">
            <v>Military Transport / Special Mission</v>
          </cell>
          <cell r="L9740" t="str">
            <v>Boeing</v>
          </cell>
          <cell r="M9740" t="str">
            <v>Boeing KC-46 Pegasus</v>
          </cell>
        </row>
        <row r="9741">
          <cell r="A9741">
            <v>158</v>
          </cell>
          <cell r="B9741">
            <v>842</v>
          </cell>
          <cell r="C9741" t="str">
            <v>158#842</v>
          </cell>
          <cell r="D9741">
            <v>39138</v>
          </cell>
          <cell r="E9741">
            <v>2</v>
          </cell>
          <cell r="F9741" t="str">
            <v>A</v>
          </cell>
          <cell r="G9741" t="str">
            <v>A</v>
          </cell>
          <cell r="H9741" t="str">
            <v/>
          </cell>
          <cell r="I9741" t="str">
            <v/>
          </cell>
          <cell r="J9741" t="str">
            <v/>
          </cell>
          <cell r="K9741" t="str">
            <v>Military Transport / Special Mission</v>
          </cell>
          <cell r="L9741" t="str">
            <v>Boeing</v>
          </cell>
          <cell r="M9741" t="str">
            <v>Boeing C-17 Globemaster III</v>
          </cell>
        </row>
        <row r="9742">
          <cell r="A9742">
            <v>163</v>
          </cell>
          <cell r="B9742">
            <v>842</v>
          </cell>
          <cell r="C9742" t="str">
            <v>163#842</v>
          </cell>
          <cell r="D9742">
            <v>39138</v>
          </cell>
          <cell r="E9742">
            <v>2</v>
          </cell>
          <cell r="F9742" t="str">
            <v>A</v>
          </cell>
          <cell r="G9742" t="str">
            <v>A</v>
          </cell>
          <cell r="H9742" t="str">
            <v/>
          </cell>
          <cell r="I9742" t="str">
            <v/>
          </cell>
          <cell r="J9742" t="str">
            <v/>
          </cell>
          <cell r="K9742" t="str">
            <v>Military Transport / Special Mission</v>
          </cell>
          <cell r="L9742" t="str">
            <v>Lockheed</v>
          </cell>
          <cell r="M9742" t="str">
            <v>Lockheed C-5 Galaxy</v>
          </cell>
        </row>
        <row r="9743">
          <cell r="A9743">
            <v>159</v>
          </cell>
          <cell r="B9743">
            <v>842</v>
          </cell>
          <cell r="C9743" t="str">
            <v>159#842</v>
          </cell>
          <cell r="D9743">
            <v>39138</v>
          </cell>
          <cell r="E9743">
            <v>2</v>
          </cell>
          <cell r="F9743" t="str">
            <v>A</v>
          </cell>
          <cell r="G9743" t="str">
            <v>A</v>
          </cell>
          <cell r="H9743" t="str">
            <v/>
          </cell>
          <cell r="I9743" t="str">
            <v/>
          </cell>
          <cell r="J9743" t="str">
            <v/>
          </cell>
          <cell r="K9743" t="str">
            <v>Military Transport / Special Mission</v>
          </cell>
          <cell r="L9743" t="str">
            <v>Embraer</v>
          </cell>
          <cell r="M9743" t="str">
            <v>Embraer KC-390</v>
          </cell>
        </row>
        <row r="9744">
          <cell r="A9744">
            <v>160</v>
          </cell>
          <cell r="B9744">
            <v>842</v>
          </cell>
          <cell r="C9744" t="str">
            <v>160#842</v>
          </cell>
          <cell r="D9744">
            <v>39138</v>
          </cell>
          <cell r="E9744">
            <v>2</v>
          </cell>
          <cell r="F9744" t="str">
            <v>A</v>
          </cell>
          <cell r="G9744" t="str">
            <v>A</v>
          </cell>
          <cell r="H9744" t="str">
            <v/>
          </cell>
          <cell r="I9744" t="str">
            <v/>
          </cell>
          <cell r="J9744" t="str">
            <v/>
          </cell>
          <cell r="K9744" t="str">
            <v>Military Transport / Special Mission</v>
          </cell>
          <cell r="L9744" t="str">
            <v>Kawasaki</v>
          </cell>
          <cell r="M9744" t="str">
            <v>Kawasaki C-2</v>
          </cell>
        </row>
        <row r="9745">
          <cell r="A9745">
            <v>161</v>
          </cell>
          <cell r="B9745">
            <v>842</v>
          </cell>
          <cell r="C9745" t="str">
            <v>161#842</v>
          </cell>
          <cell r="D9745">
            <v>39138</v>
          </cell>
          <cell r="E9745">
            <v>2</v>
          </cell>
          <cell r="F9745" t="str">
            <v>A</v>
          </cell>
          <cell r="G9745" t="str">
            <v>A</v>
          </cell>
          <cell r="H9745" t="str">
            <v/>
          </cell>
          <cell r="I9745" t="str">
            <v/>
          </cell>
          <cell r="J9745" t="str">
            <v/>
          </cell>
          <cell r="K9745" t="str">
            <v>Military Transport / Special Mission</v>
          </cell>
          <cell r="L9745" t="str">
            <v>Kawasaki</v>
          </cell>
          <cell r="M9745" t="str">
            <v>Kawasaki P-1</v>
          </cell>
        </row>
        <row r="9746">
          <cell r="A9746">
            <v>150</v>
          </cell>
          <cell r="B9746">
            <v>842</v>
          </cell>
          <cell r="C9746" t="str">
            <v>150#842</v>
          </cell>
          <cell r="D9746">
            <v>39138</v>
          </cell>
          <cell r="E9746">
            <v>2</v>
          </cell>
          <cell r="F9746" t="str">
            <v>A</v>
          </cell>
          <cell r="G9746" t="str">
            <v>A</v>
          </cell>
          <cell r="H9746">
            <v>40000</v>
          </cell>
          <cell r="I9746">
            <v>-2.155E-2</v>
          </cell>
          <cell r="J9746" t="str">
            <v/>
          </cell>
          <cell r="K9746" t="str">
            <v>Military Transport / Special Mission</v>
          </cell>
          <cell r="L9746" t="str">
            <v>Airbus</v>
          </cell>
          <cell r="M9746" t="str">
            <v>Airbus A400M Atlas</v>
          </cell>
        </row>
        <row r="9747">
          <cell r="A9747">
            <v>155</v>
          </cell>
          <cell r="B9747">
            <v>842</v>
          </cell>
          <cell r="C9747" t="str">
            <v>155#842</v>
          </cell>
          <cell r="D9747">
            <v>39138</v>
          </cell>
          <cell r="E9747">
            <v>2</v>
          </cell>
          <cell r="F9747" t="str">
            <v>A</v>
          </cell>
          <cell r="G9747" t="str">
            <v>A</v>
          </cell>
          <cell r="H9747" t="str">
            <v/>
          </cell>
          <cell r="I9747" t="str">
            <v/>
          </cell>
          <cell r="J9747" t="str">
            <v/>
          </cell>
          <cell r="K9747" t="str">
            <v>Military Transport / Special Mission</v>
          </cell>
          <cell r="L9747" t="str">
            <v>Alenia</v>
          </cell>
          <cell r="M9747" t="str">
            <v>Alenia C-27J</v>
          </cell>
        </row>
        <row r="9748">
          <cell r="A9748">
            <v>162</v>
          </cell>
          <cell r="B9748">
            <v>842</v>
          </cell>
          <cell r="C9748" t="str">
            <v>162#842</v>
          </cell>
          <cell r="D9748">
            <v>39138</v>
          </cell>
          <cell r="E9748">
            <v>2</v>
          </cell>
          <cell r="F9748" t="str">
            <v>A</v>
          </cell>
          <cell r="G9748" t="str">
            <v>A</v>
          </cell>
          <cell r="H9748" t="str">
            <v/>
          </cell>
          <cell r="I9748" t="str">
            <v/>
          </cell>
          <cell r="J9748" t="str">
            <v/>
          </cell>
          <cell r="K9748" t="str">
            <v>Military Transport / Special Mission</v>
          </cell>
          <cell r="L9748" t="str">
            <v>Lockheed Martin</v>
          </cell>
          <cell r="M9748" t="str">
            <v>Lockheed Martin C-130J Super Hercules</v>
          </cell>
        </row>
        <row r="9749">
          <cell r="A9749">
            <v>152</v>
          </cell>
          <cell r="B9749">
            <v>842</v>
          </cell>
          <cell r="C9749" t="str">
            <v>152#842</v>
          </cell>
          <cell r="D9749">
            <v>39138</v>
          </cell>
          <cell r="E9749">
            <v>2</v>
          </cell>
          <cell r="F9749" t="str">
            <v>A</v>
          </cell>
          <cell r="G9749" t="str">
            <v>A</v>
          </cell>
          <cell r="H9749" t="str">
            <v/>
          </cell>
          <cell r="I9749" t="str">
            <v/>
          </cell>
          <cell r="J9749" t="str">
            <v/>
          </cell>
          <cell r="K9749" t="str">
            <v>Military Transport / Special Mission</v>
          </cell>
          <cell r="L9749" t="str">
            <v>CASA</v>
          </cell>
          <cell r="M9749" t="str">
            <v>CASA C-212 Aviocar</v>
          </cell>
        </row>
        <row r="9750">
          <cell r="A9750">
            <v>153</v>
          </cell>
          <cell r="B9750">
            <v>842</v>
          </cell>
          <cell r="C9750" t="str">
            <v>153#842</v>
          </cell>
          <cell r="D9750">
            <v>39138</v>
          </cell>
          <cell r="E9750">
            <v>2</v>
          </cell>
          <cell r="F9750" t="str">
            <v>A</v>
          </cell>
          <cell r="G9750" t="str">
            <v>A</v>
          </cell>
          <cell r="H9750" t="str">
            <v/>
          </cell>
          <cell r="I9750" t="str">
            <v/>
          </cell>
          <cell r="J9750" t="str">
            <v/>
          </cell>
          <cell r="K9750" t="str">
            <v>Military Transport / Special Mission</v>
          </cell>
          <cell r="L9750" t="str">
            <v>CASA/IPTN</v>
          </cell>
          <cell r="M9750" t="str">
            <v>CASA/IPTN CN-235</v>
          </cell>
        </row>
        <row r="9751">
          <cell r="A9751">
            <v>164</v>
          </cell>
          <cell r="B9751">
            <v>842</v>
          </cell>
          <cell r="C9751" t="str">
            <v>164#842</v>
          </cell>
          <cell r="D9751">
            <v>39138</v>
          </cell>
          <cell r="E9751">
            <v>2</v>
          </cell>
          <cell r="F9751" t="str">
            <v>A</v>
          </cell>
          <cell r="G9751" t="str">
            <v>A</v>
          </cell>
          <cell r="H9751" t="str">
            <v/>
          </cell>
          <cell r="I9751" t="str">
            <v/>
          </cell>
          <cell r="J9751" t="str">
            <v/>
          </cell>
          <cell r="K9751" t="str">
            <v>Military Transport / Special Mission</v>
          </cell>
          <cell r="L9751" t="str">
            <v>Northrop Grumman</v>
          </cell>
          <cell r="M9751" t="str">
            <v>Northrop Grumman E-2 Hawkeye</v>
          </cell>
        </row>
        <row r="9752">
          <cell r="A9752">
            <v>154</v>
          </cell>
          <cell r="B9752">
            <v>842</v>
          </cell>
          <cell r="C9752" t="str">
            <v>154#842</v>
          </cell>
          <cell r="D9752">
            <v>39138</v>
          </cell>
          <cell r="E9752">
            <v>2</v>
          </cell>
          <cell r="F9752" t="str">
            <v>A</v>
          </cell>
          <cell r="G9752" t="str">
            <v>A</v>
          </cell>
          <cell r="H9752" t="str">
            <v/>
          </cell>
          <cell r="I9752" t="str">
            <v/>
          </cell>
          <cell r="J9752" t="str">
            <v/>
          </cell>
          <cell r="K9752" t="str">
            <v>Military Transport / Special Mission</v>
          </cell>
          <cell r="L9752" t="str">
            <v>EADS</v>
          </cell>
          <cell r="M9752" t="str">
            <v>EADS CASA C-295</v>
          </cell>
        </row>
        <row r="9753">
          <cell r="A9753">
            <v>181</v>
          </cell>
          <cell r="B9753">
            <v>842</v>
          </cell>
          <cell r="C9753" t="str">
            <v>181#842</v>
          </cell>
          <cell r="D9753">
            <v>39138</v>
          </cell>
          <cell r="E9753">
            <v>2</v>
          </cell>
          <cell r="F9753" t="str">
            <v>A</v>
          </cell>
          <cell r="G9753" t="str">
            <v>A</v>
          </cell>
          <cell r="H9753" t="str">
            <v/>
          </cell>
          <cell r="I9753" t="str">
            <v/>
          </cell>
          <cell r="J9753" t="str">
            <v/>
          </cell>
          <cell r="K9753" t="str">
            <v>Military Transport / Special Mission</v>
          </cell>
          <cell r="L9753" t="str">
            <v>ShinMaywa</v>
          </cell>
          <cell r="M9753" t="str">
            <v>ShinMaywa US-2</v>
          </cell>
        </row>
        <row r="9754">
          <cell r="A9754">
            <v>620</v>
          </cell>
          <cell r="B9754">
            <v>842</v>
          </cell>
          <cell r="C9754" t="str">
            <v>620#842</v>
          </cell>
          <cell r="D9754">
            <v>39138</v>
          </cell>
          <cell r="E9754">
            <v>2</v>
          </cell>
          <cell r="F9754" t="str">
            <v>A</v>
          </cell>
          <cell r="G9754" t="str">
            <v>A</v>
          </cell>
          <cell r="H9754" t="str">
            <v/>
          </cell>
          <cell r="I9754" t="str">
            <v/>
          </cell>
          <cell r="J9754" t="str">
            <v/>
          </cell>
          <cell r="K9754" t="str">
            <v>Military Transport / Special Mission</v>
          </cell>
          <cell r="L9754" t="str">
            <v>Boeing</v>
          </cell>
          <cell r="M9754" t="str">
            <v>Boeing KC-135 Stratotanker</v>
          </cell>
        </row>
        <row r="9755">
          <cell r="A9755">
            <v>619</v>
          </cell>
          <cell r="B9755">
            <v>842</v>
          </cell>
          <cell r="C9755" t="str">
            <v>619#842</v>
          </cell>
          <cell r="D9755">
            <v>39138</v>
          </cell>
          <cell r="E9755">
            <v>2</v>
          </cell>
          <cell r="F9755" t="str">
            <v>A</v>
          </cell>
          <cell r="G9755" t="str">
            <v>A</v>
          </cell>
          <cell r="H9755" t="str">
            <v/>
          </cell>
          <cell r="I9755" t="str">
            <v/>
          </cell>
          <cell r="J9755" t="str">
            <v/>
          </cell>
          <cell r="K9755" t="str">
            <v>Military Transport / Special Mission</v>
          </cell>
          <cell r="L9755" t="str">
            <v>McDonnell</v>
          </cell>
          <cell r="M9755" t="str">
            <v>McDonnell Douglas KC-10</v>
          </cell>
        </row>
        <row r="9756">
          <cell r="A9756">
            <v>658</v>
          </cell>
          <cell r="B9756">
            <v>843</v>
          </cell>
          <cell r="C9756" t="str">
            <v>658#843</v>
          </cell>
          <cell r="D9756">
            <v>58707</v>
          </cell>
          <cell r="E9756">
            <v>1</v>
          </cell>
          <cell r="F9756" t="str">
            <v>A</v>
          </cell>
          <cell r="G9756" t="str">
            <v>A</v>
          </cell>
          <cell r="H9756" t="str">
            <v/>
          </cell>
          <cell r="I9756" t="str">
            <v/>
          </cell>
          <cell r="J9756" t="str">
            <v/>
          </cell>
          <cell r="K9756" t="str">
            <v>Military Transport / Special Mission</v>
          </cell>
          <cell r="L9756" t="str">
            <v>Lockheed</v>
          </cell>
          <cell r="M9756" t="str">
            <v>Lockheed martin/Airbus A330 LMXT</v>
          </cell>
        </row>
        <row r="9757">
          <cell r="A9757">
            <v>551</v>
          </cell>
          <cell r="B9757">
            <v>843</v>
          </cell>
          <cell r="C9757" t="str">
            <v>551#843</v>
          </cell>
          <cell r="D9757">
            <v>58707</v>
          </cell>
          <cell r="E9757">
            <v>1</v>
          </cell>
          <cell r="F9757" t="str">
            <v>A</v>
          </cell>
          <cell r="G9757" t="str">
            <v>A</v>
          </cell>
          <cell r="H9757" t="str">
            <v/>
          </cell>
          <cell r="I9757" t="str">
            <v/>
          </cell>
          <cell r="J9757" t="str">
            <v/>
          </cell>
          <cell r="K9757" t="str">
            <v>Military Transport / Special Mission</v>
          </cell>
          <cell r="L9757" t="str">
            <v>Airbus</v>
          </cell>
          <cell r="M9757" t="str">
            <v>Airbus A330 MRTT</v>
          </cell>
        </row>
        <row r="9758">
          <cell r="A9758">
            <v>151</v>
          </cell>
          <cell r="B9758">
            <v>843</v>
          </cell>
          <cell r="C9758" t="str">
            <v>151#843</v>
          </cell>
          <cell r="D9758">
            <v>58707</v>
          </cell>
          <cell r="E9758">
            <v>1</v>
          </cell>
          <cell r="F9758" t="str">
            <v>A</v>
          </cell>
          <cell r="G9758" t="str">
            <v>A</v>
          </cell>
          <cell r="H9758" t="str">
            <v/>
          </cell>
          <cell r="I9758" t="str">
            <v/>
          </cell>
          <cell r="J9758" t="str">
            <v/>
          </cell>
          <cell r="K9758" t="str">
            <v>Military Transport / Special Mission</v>
          </cell>
          <cell r="L9758" t="str">
            <v>Airbus</v>
          </cell>
          <cell r="M9758" t="str">
            <v>Airbus A330 MRTT</v>
          </cell>
        </row>
        <row r="9759">
          <cell r="A9759">
            <v>157</v>
          </cell>
          <cell r="B9759">
            <v>843</v>
          </cell>
          <cell r="C9759" t="str">
            <v>157#843</v>
          </cell>
          <cell r="D9759">
            <v>58707</v>
          </cell>
          <cell r="E9759">
            <v>1</v>
          </cell>
          <cell r="F9759" t="str">
            <v>A</v>
          </cell>
          <cell r="G9759" t="str">
            <v>A</v>
          </cell>
          <cell r="H9759" t="str">
            <v/>
          </cell>
          <cell r="I9759" t="str">
            <v/>
          </cell>
          <cell r="J9759" t="str">
            <v/>
          </cell>
          <cell r="K9759" t="str">
            <v>Military Transport / Special Mission</v>
          </cell>
          <cell r="L9759" t="str">
            <v>Boeing</v>
          </cell>
          <cell r="M9759" t="str">
            <v>Boeing KC-46 Pegasus</v>
          </cell>
        </row>
        <row r="9760">
          <cell r="A9760">
            <v>158</v>
          </cell>
          <cell r="B9760">
            <v>843</v>
          </cell>
          <cell r="C9760" t="str">
            <v>158#843</v>
          </cell>
          <cell r="D9760">
            <v>58707</v>
          </cell>
          <cell r="E9760">
            <v>1</v>
          </cell>
          <cell r="F9760" t="str">
            <v>A</v>
          </cell>
          <cell r="G9760" t="str">
            <v>A</v>
          </cell>
          <cell r="H9760" t="str">
            <v/>
          </cell>
          <cell r="I9760" t="str">
            <v/>
          </cell>
          <cell r="J9760" t="str">
            <v/>
          </cell>
          <cell r="K9760" t="str">
            <v>Military Transport / Special Mission</v>
          </cell>
          <cell r="L9760" t="str">
            <v>Boeing</v>
          </cell>
          <cell r="M9760" t="str">
            <v>Boeing C-17 Globemaster III</v>
          </cell>
        </row>
        <row r="9761">
          <cell r="A9761">
            <v>163</v>
          </cell>
          <cell r="B9761">
            <v>843</v>
          </cell>
          <cell r="C9761" t="str">
            <v>163#843</v>
          </cell>
          <cell r="D9761">
            <v>58707</v>
          </cell>
          <cell r="E9761">
            <v>1</v>
          </cell>
          <cell r="F9761" t="str">
            <v>A</v>
          </cell>
          <cell r="G9761" t="str">
            <v>A</v>
          </cell>
          <cell r="H9761" t="str">
            <v/>
          </cell>
          <cell r="I9761" t="str">
            <v/>
          </cell>
          <cell r="J9761" t="str">
            <v/>
          </cell>
          <cell r="K9761" t="str">
            <v>Military Transport / Special Mission</v>
          </cell>
          <cell r="L9761" t="str">
            <v>Lockheed</v>
          </cell>
          <cell r="M9761" t="str">
            <v>Lockheed C-5 Galaxy</v>
          </cell>
        </row>
        <row r="9762">
          <cell r="A9762">
            <v>159</v>
          </cell>
          <cell r="B9762">
            <v>843</v>
          </cell>
          <cell r="C9762" t="str">
            <v>159#843</v>
          </cell>
          <cell r="D9762">
            <v>58707</v>
          </cell>
          <cell r="E9762">
            <v>1</v>
          </cell>
          <cell r="F9762" t="str">
            <v>A</v>
          </cell>
          <cell r="G9762" t="str">
            <v>A</v>
          </cell>
          <cell r="H9762" t="str">
            <v/>
          </cell>
          <cell r="I9762" t="str">
            <v/>
          </cell>
          <cell r="J9762" t="str">
            <v/>
          </cell>
          <cell r="K9762" t="str">
            <v>Military Transport / Special Mission</v>
          </cell>
          <cell r="L9762" t="str">
            <v>Embraer</v>
          </cell>
          <cell r="M9762" t="str">
            <v>Embraer KC-390</v>
          </cell>
        </row>
        <row r="9763">
          <cell r="A9763">
            <v>160</v>
          </cell>
          <cell r="B9763">
            <v>843</v>
          </cell>
          <cell r="C9763" t="str">
            <v>160#843</v>
          </cell>
          <cell r="D9763">
            <v>58707</v>
          </cell>
          <cell r="E9763">
            <v>1</v>
          </cell>
          <cell r="F9763" t="str">
            <v>A</v>
          </cell>
          <cell r="G9763" t="str">
            <v>A</v>
          </cell>
          <cell r="H9763" t="str">
            <v/>
          </cell>
          <cell r="I9763" t="str">
            <v/>
          </cell>
          <cell r="J9763" t="str">
            <v/>
          </cell>
          <cell r="K9763" t="str">
            <v>Military Transport / Special Mission</v>
          </cell>
          <cell r="L9763" t="str">
            <v>Kawasaki</v>
          </cell>
          <cell r="M9763" t="str">
            <v>Kawasaki C-2</v>
          </cell>
        </row>
        <row r="9764">
          <cell r="A9764">
            <v>161</v>
          </cell>
          <cell r="B9764">
            <v>843</v>
          </cell>
          <cell r="C9764" t="str">
            <v>161#843</v>
          </cell>
          <cell r="D9764">
            <v>58707</v>
          </cell>
          <cell r="E9764">
            <v>1</v>
          </cell>
          <cell r="F9764" t="str">
            <v>A</v>
          </cell>
          <cell r="G9764" t="str">
            <v>A</v>
          </cell>
          <cell r="H9764" t="str">
            <v/>
          </cell>
          <cell r="I9764" t="str">
            <v/>
          </cell>
          <cell r="J9764" t="str">
            <v/>
          </cell>
          <cell r="K9764" t="str">
            <v>Military Transport / Special Mission</v>
          </cell>
          <cell r="L9764" t="str">
            <v>Kawasaki</v>
          </cell>
          <cell r="M9764" t="str">
            <v>Kawasaki P-1</v>
          </cell>
        </row>
        <row r="9765">
          <cell r="A9765">
            <v>150</v>
          </cell>
          <cell r="B9765">
            <v>843</v>
          </cell>
          <cell r="C9765" t="str">
            <v>150#843</v>
          </cell>
          <cell r="D9765">
            <v>58707</v>
          </cell>
          <cell r="E9765">
            <v>1</v>
          </cell>
          <cell r="F9765" t="str">
            <v>A</v>
          </cell>
          <cell r="G9765" t="str">
            <v>A</v>
          </cell>
          <cell r="H9765">
            <v>60000</v>
          </cell>
          <cell r="I9765">
            <v>-2.155E-2</v>
          </cell>
          <cell r="J9765" t="str">
            <v/>
          </cell>
          <cell r="K9765" t="str">
            <v>Military Transport / Special Mission</v>
          </cell>
          <cell r="L9765" t="str">
            <v>Airbus</v>
          </cell>
          <cell r="M9765" t="str">
            <v>Airbus A400M Atlas</v>
          </cell>
        </row>
        <row r="9766">
          <cell r="A9766">
            <v>155</v>
          </cell>
          <cell r="B9766">
            <v>843</v>
          </cell>
          <cell r="C9766" t="str">
            <v>155#843</v>
          </cell>
          <cell r="D9766">
            <v>58707</v>
          </cell>
          <cell r="E9766">
            <v>1</v>
          </cell>
          <cell r="F9766" t="str">
            <v>A</v>
          </cell>
          <cell r="G9766" t="str">
            <v>A</v>
          </cell>
          <cell r="H9766" t="str">
            <v/>
          </cell>
          <cell r="I9766" t="str">
            <v/>
          </cell>
          <cell r="J9766" t="str">
            <v/>
          </cell>
          <cell r="K9766" t="str">
            <v>Military Transport / Special Mission</v>
          </cell>
          <cell r="L9766" t="str">
            <v>Alenia</v>
          </cell>
          <cell r="M9766" t="str">
            <v>Alenia C-27J</v>
          </cell>
        </row>
        <row r="9767">
          <cell r="A9767">
            <v>162</v>
          </cell>
          <cell r="B9767">
            <v>843</v>
          </cell>
          <cell r="C9767" t="str">
            <v>162#843</v>
          </cell>
          <cell r="D9767">
            <v>58707</v>
          </cell>
          <cell r="E9767">
            <v>1</v>
          </cell>
          <cell r="F9767" t="str">
            <v>A</v>
          </cell>
          <cell r="G9767" t="str">
            <v>A</v>
          </cell>
          <cell r="H9767" t="str">
            <v/>
          </cell>
          <cell r="I9767" t="str">
            <v/>
          </cell>
          <cell r="J9767" t="str">
            <v/>
          </cell>
          <cell r="K9767" t="str">
            <v>Military Transport / Special Mission</v>
          </cell>
          <cell r="L9767" t="str">
            <v>Lockheed Martin</v>
          </cell>
          <cell r="M9767" t="str">
            <v>Lockheed Martin C-130J Super Hercules</v>
          </cell>
        </row>
        <row r="9768">
          <cell r="A9768">
            <v>152</v>
          </cell>
          <cell r="B9768">
            <v>843</v>
          </cell>
          <cell r="C9768" t="str">
            <v>152#843</v>
          </cell>
          <cell r="D9768">
            <v>58707</v>
          </cell>
          <cell r="E9768">
            <v>1</v>
          </cell>
          <cell r="F9768" t="str">
            <v>A</v>
          </cell>
          <cell r="G9768" t="str">
            <v>A</v>
          </cell>
          <cell r="H9768" t="str">
            <v/>
          </cell>
          <cell r="I9768" t="str">
            <v/>
          </cell>
          <cell r="J9768" t="str">
            <v/>
          </cell>
          <cell r="K9768" t="str">
            <v>Military Transport / Special Mission</v>
          </cell>
          <cell r="L9768" t="str">
            <v>CASA</v>
          </cell>
          <cell r="M9768" t="str">
            <v>CASA C-212 Aviocar</v>
          </cell>
        </row>
        <row r="9769">
          <cell r="A9769">
            <v>153</v>
          </cell>
          <cell r="B9769">
            <v>843</v>
          </cell>
          <cell r="C9769" t="str">
            <v>153#843</v>
          </cell>
          <cell r="D9769">
            <v>58707</v>
          </cell>
          <cell r="E9769">
            <v>1</v>
          </cell>
          <cell r="F9769" t="str">
            <v>A</v>
          </cell>
          <cell r="G9769" t="str">
            <v>A</v>
          </cell>
          <cell r="H9769" t="str">
            <v/>
          </cell>
          <cell r="I9769" t="str">
            <v/>
          </cell>
          <cell r="J9769" t="str">
            <v/>
          </cell>
          <cell r="K9769" t="str">
            <v>Military Transport / Special Mission</v>
          </cell>
          <cell r="L9769" t="str">
            <v>CASA/IPTN</v>
          </cell>
          <cell r="M9769" t="str">
            <v>CASA/IPTN CN-235</v>
          </cell>
        </row>
        <row r="9770">
          <cell r="A9770">
            <v>164</v>
          </cell>
          <cell r="B9770">
            <v>843</v>
          </cell>
          <cell r="C9770" t="str">
            <v>164#843</v>
          </cell>
          <cell r="D9770">
            <v>58707</v>
          </cell>
          <cell r="E9770">
            <v>1</v>
          </cell>
          <cell r="F9770" t="str">
            <v>A</v>
          </cell>
          <cell r="G9770" t="str">
            <v>A</v>
          </cell>
          <cell r="H9770" t="str">
            <v/>
          </cell>
          <cell r="I9770" t="str">
            <v/>
          </cell>
          <cell r="J9770" t="str">
            <v/>
          </cell>
          <cell r="K9770" t="str">
            <v>Military Transport / Special Mission</v>
          </cell>
          <cell r="L9770" t="str">
            <v>Northrop Grumman</v>
          </cell>
          <cell r="M9770" t="str">
            <v>Northrop Grumman E-2 Hawkeye</v>
          </cell>
        </row>
        <row r="9771">
          <cell r="A9771">
            <v>154</v>
          </cell>
          <cell r="B9771">
            <v>843</v>
          </cell>
          <cell r="C9771" t="str">
            <v>154#843</v>
          </cell>
          <cell r="D9771">
            <v>58707</v>
          </cell>
          <cell r="E9771">
            <v>1</v>
          </cell>
          <cell r="F9771" t="str">
            <v>A</v>
          </cell>
          <cell r="G9771" t="str">
            <v>A</v>
          </cell>
          <cell r="H9771" t="str">
            <v/>
          </cell>
          <cell r="I9771" t="str">
            <v/>
          </cell>
          <cell r="J9771" t="str">
            <v/>
          </cell>
          <cell r="K9771" t="str">
            <v>Military Transport / Special Mission</v>
          </cell>
          <cell r="L9771" t="str">
            <v>EADS</v>
          </cell>
          <cell r="M9771" t="str">
            <v>EADS CASA C-295</v>
          </cell>
        </row>
        <row r="9772">
          <cell r="A9772">
            <v>181</v>
          </cell>
          <cell r="B9772">
            <v>843</v>
          </cell>
          <cell r="C9772" t="str">
            <v>181#843</v>
          </cell>
          <cell r="D9772">
            <v>58707</v>
          </cell>
          <cell r="E9772">
            <v>1</v>
          </cell>
          <cell r="F9772" t="str">
            <v>A</v>
          </cell>
          <cell r="G9772" t="str">
            <v>A</v>
          </cell>
          <cell r="H9772" t="str">
            <v/>
          </cell>
          <cell r="I9772" t="str">
            <v/>
          </cell>
          <cell r="J9772" t="str">
            <v/>
          </cell>
          <cell r="K9772" t="str">
            <v>Military Transport / Special Mission</v>
          </cell>
          <cell r="L9772" t="str">
            <v>ShinMaywa</v>
          </cell>
          <cell r="M9772" t="str">
            <v>ShinMaywa US-2</v>
          </cell>
        </row>
        <row r="9773">
          <cell r="A9773">
            <v>620</v>
          </cell>
          <cell r="B9773">
            <v>843</v>
          </cell>
          <cell r="C9773" t="str">
            <v>620#843</v>
          </cell>
          <cell r="D9773">
            <v>58707</v>
          </cell>
          <cell r="E9773">
            <v>1</v>
          </cell>
          <cell r="F9773" t="str">
            <v>A</v>
          </cell>
          <cell r="G9773" t="str">
            <v>A</v>
          </cell>
          <cell r="H9773" t="str">
            <v/>
          </cell>
          <cell r="I9773" t="str">
            <v/>
          </cell>
          <cell r="J9773" t="str">
            <v/>
          </cell>
          <cell r="K9773" t="str">
            <v>Military Transport / Special Mission</v>
          </cell>
          <cell r="L9773" t="str">
            <v>Boeing</v>
          </cell>
          <cell r="M9773" t="str">
            <v>Boeing KC-135 Stratotanker</v>
          </cell>
        </row>
        <row r="9774">
          <cell r="A9774">
            <v>619</v>
          </cell>
          <cell r="B9774">
            <v>843</v>
          </cell>
          <cell r="C9774" t="str">
            <v>619#843</v>
          </cell>
          <cell r="D9774">
            <v>58707</v>
          </cell>
          <cell r="E9774">
            <v>1</v>
          </cell>
          <cell r="F9774" t="str">
            <v>A</v>
          </cell>
          <cell r="G9774" t="str">
            <v>A</v>
          </cell>
          <cell r="H9774" t="str">
            <v/>
          </cell>
          <cell r="I9774" t="str">
            <v/>
          </cell>
          <cell r="J9774" t="str">
            <v/>
          </cell>
          <cell r="K9774" t="str">
            <v>Military Transport / Special Mission</v>
          </cell>
          <cell r="L9774" t="str">
            <v>McDonnell</v>
          </cell>
          <cell r="M9774" t="str">
            <v>McDonnell Douglas KC-10</v>
          </cell>
        </row>
        <row r="9775">
          <cell r="A9775">
            <v>658</v>
          </cell>
          <cell r="B9775">
            <v>844</v>
          </cell>
          <cell r="C9775" t="str">
            <v>658#844</v>
          </cell>
          <cell r="D9775">
            <v>54998</v>
          </cell>
          <cell r="E9775">
            <v>3</v>
          </cell>
          <cell r="F9775" t="str">
            <v>A</v>
          </cell>
          <cell r="G9775" t="str">
            <v>A</v>
          </cell>
          <cell r="H9775" t="str">
            <v/>
          </cell>
          <cell r="I9775" t="str">
            <v/>
          </cell>
          <cell r="J9775" t="str">
            <v/>
          </cell>
          <cell r="K9775" t="str">
            <v>Military Transport / Special Mission</v>
          </cell>
          <cell r="L9775" t="str">
            <v>Lockheed</v>
          </cell>
          <cell r="M9775" t="str">
            <v>Lockheed martin/Airbus A330 LMXT</v>
          </cell>
        </row>
        <row r="9776">
          <cell r="A9776">
            <v>551</v>
          </cell>
          <cell r="B9776">
            <v>844</v>
          </cell>
          <cell r="C9776" t="str">
            <v>551#844</v>
          </cell>
          <cell r="D9776">
            <v>54998</v>
          </cell>
          <cell r="E9776">
            <v>3</v>
          </cell>
          <cell r="F9776" t="str">
            <v>A</v>
          </cell>
          <cell r="G9776" t="str">
            <v>A</v>
          </cell>
          <cell r="H9776" t="str">
            <v/>
          </cell>
          <cell r="I9776" t="str">
            <v/>
          </cell>
          <cell r="J9776" t="str">
            <v/>
          </cell>
          <cell r="K9776" t="str">
            <v>Military Transport / Special Mission</v>
          </cell>
          <cell r="L9776" t="str">
            <v>Airbus</v>
          </cell>
          <cell r="M9776" t="str">
            <v>Airbus A330 MRTT</v>
          </cell>
        </row>
        <row r="9777">
          <cell r="A9777">
            <v>151</v>
          </cell>
          <cell r="B9777">
            <v>844</v>
          </cell>
          <cell r="C9777" t="str">
            <v>151#844</v>
          </cell>
          <cell r="D9777">
            <v>54998</v>
          </cell>
          <cell r="E9777">
            <v>3</v>
          </cell>
          <cell r="F9777" t="str">
            <v>A</v>
          </cell>
          <cell r="G9777" t="str">
            <v>A</v>
          </cell>
          <cell r="H9777" t="str">
            <v/>
          </cell>
          <cell r="I9777" t="str">
            <v/>
          </cell>
          <cell r="J9777" t="str">
            <v/>
          </cell>
          <cell r="K9777" t="str">
            <v>Military Transport / Special Mission</v>
          </cell>
          <cell r="L9777" t="str">
            <v>Airbus</v>
          </cell>
          <cell r="M9777" t="str">
            <v>Airbus A330 MRTT</v>
          </cell>
        </row>
        <row r="9778">
          <cell r="A9778">
            <v>157</v>
          </cell>
          <cell r="B9778">
            <v>844</v>
          </cell>
          <cell r="C9778" t="str">
            <v>157#844</v>
          </cell>
          <cell r="D9778">
            <v>54998</v>
          </cell>
          <cell r="E9778">
            <v>3</v>
          </cell>
          <cell r="F9778" t="str">
            <v>A</v>
          </cell>
          <cell r="G9778" t="str">
            <v>A</v>
          </cell>
          <cell r="H9778" t="str">
            <v/>
          </cell>
          <cell r="I9778" t="str">
            <v/>
          </cell>
          <cell r="J9778" t="str">
            <v/>
          </cell>
          <cell r="K9778" t="str">
            <v>Military Transport / Special Mission</v>
          </cell>
          <cell r="L9778" t="str">
            <v>Boeing</v>
          </cell>
          <cell r="M9778" t="str">
            <v>Boeing KC-46 Pegasus</v>
          </cell>
        </row>
        <row r="9779">
          <cell r="A9779">
            <v>158</v>
          </cell>
          <cell r="B9779">
            <v>844</v>
          </cell>
          <cell r="C9779" t="str">
            <v>158#844</v>
          </cell>
          <cell r="D9779">
            <v>54998</v>
          </cell>
          <cell r="E9779">
            <v>3</v>
          </cell>
          <cell r="F9779" t="str">
            <v>A</v>
          </cell>
          <cell r="G9779" t="str">
            <v>A</v>
          </cell>
          <cell r="H9779" t="str">
            <v/>
          </cell>
          <cell r="I9779" t="str">
            <v/>
          </cell>
          <cell r="J9779" t="str">
            <v/>
          </cell>
          <cell r="K9779" t="str">
            <v>Military Transport / Special Mission</v>
          </cell>
          <cell r="L9779" t="str">
            <v>Boeing</v>
          </cell>
          <cell r="M9779" t="str">
            <v>Boeing C-17 Globemaster III</v>
          </cell>
        </row>
        <row r="9780">
          <cell r="A9780">
            <v>163</v>
          </cell>
          <cell r="B9780">
            <v>844</v>
          </cell>
          <cell r="C9780" t="str">
            <v>163#844</v>
          </cell>
          <cell r="D9780">
            <v>54998</v>
          </cell>
          <cell r="E9780">
            <v>3</v>
          </cell>
          <cell r="F9780" t="str">
            <v>A</v>
          </cell>
          <cell r="G9780" t="str">
            <v>A</v>
          </cell>
          <cell r="H9780" t="str">
            <v/>
          </cell>
          <cell r="I9780" t="str">
            <v/>
          </cell>
          <cell r="J9780" t="str">
            <v/>
          </cell>
          <cell r="K9780" t="str">
            <v>Military Transport / Special Mission</v>
          </cell>
          <cell r="L9780" t="str">
            <v>Lockheed</v>
          </cell>
          <cell r="M9780" t="str">
            <v>Lockheed C-5 Galaxy</v>
          </cell>
        </row>
        <row r="9781">
          <cell r="A9781">
            <v>159</v>
          </cell>
          <cell r="B9781">
            <v>844</v>
          </cell>
          <cell r="C9781" t="str">
            <v>159#844</v>
          </cell>
          <cell r="D9781">
            <v>54998</v>
          </cell>
          <cell r="E9781">
            <v>3</v>
          </cell>
          <cell r="F9781" t="str">
            <v>A</v>
          </cell>
          <cell r="G9781" t="str">
            <v>A</v>
          </cell>
          <cell r="H9781" t="str">
            <v/>
          </cell>
          <cell r="I9781" t="str">
            <v/>
          </cell>
          <cell r="J9781" t="str">
            <v/>
          </cell>
          <cell r="K9781" t="str">
            <v>Military Transport / Special Mission</v>
          </cell>
          <cell r="L9781" t="str">
            <v>Embraer</v>
          </cell>
          <cell r="M9781" t="str">
            <v>Embraer KC-390</v>
          </cell>
        </row>
        <row r="9782">
          <cell r="A9782">
            <v>160</v>
          </cell>
          <cell r="B9782">
            <v>844</v>
          </cell>
          <cell r="C9782" t="str">
            <v>160#844</v>
          </cell>
          <cell r="D9782">
            <v>54998</v>
          </cell>
          <cell r="E9782">
            <v>3</v>
          </cell>
          <cell r="F9782" t="str">
            <v>A</v>
          </cell>
          <cell r="G9782" t="str">
            <v>A</v>
          </cell>
          <cell r="H9782" t="str">
            <v/>
          </cell>
          <cell r="I9782" t="str">
            <v/>
          </cell>
          <cell r="J9782" t="str">
            <v/>
          </cell>
          <cell r="K9782" t="str">
            <v>Military Transport / Special Mission</v>
          </cell>
          <cell r="L9782" t="str">
            <v>Kawasaki</v>
          </cell>
          <cell r="M9782" t="str">
            <v>Kawasaki C-2</v>
          </cell>
        </row>
        <row r="9783">
          <cell r="A9783">
            <v>161</v>
          </cell>
          <cell r="B9783">
            <v>844</v>
          </cell>
          <cell r="C9783" t="str">
            <v>161#844</v>
          </cell>
          <cell r="D9783">
            <v>54998</v>
          </cell>
          <cell r="E9783">
            <v>3</v>
          </cell>
          <cell r="F9783" t="str">
            <v>A</v>
          </cell>
          <cell r="G9783" t="str">
            <v>A</v>
          </cell>
          <cell r="H9783" t="str">
            <v/>
          </cell>
          <cell r="I9783" t="str">
            <v/>
          </cell>
          <cell r="J9783" t="str">
            <v/>
          </cell>
          <cell r="K9783" t="str">
            <v>Military Transport / Special Mission</v>
          </cell>
          <cell r="L9783" t="str">
            <v>Kawasaki</v>
          </cell>
          <cell r="M9783" t="str">
            <v>Kawasaki P-1</v>
          </cell>
        </row>
        <row r="9784">
          <cell r="A9784">
            <v>150</v>
          </cell>
          <cell r="B9784">
            <v>844</v>
          </cell>
          <cell r="C9784" t="str">
            <v>150#844</v>
          </cell>
          <cell r="D9784">
            <v>54998</v>
          </cell>
          <cell r="E9784">
            <v>3</v>
          </cell>
          <cell r="F9784" t="str">
            <v>A</v>
          </cell>
          <cell r="G9784" t="str">
            <v>A</v>
          </cell>
          <cell r="H9784">
            <v>35000</v>
          </cell>
          <cell r="I9784">
            <v>0.57137142857142853</v>
          </cell>
          <cell r="J9784" t="str">
            <v/>
          </cell>
          <cell r="K9784" t="str">
            <v>Military Transport / Special Mission</v>
          </cell>
          <cell r="L9784" t="str">
            <v>Airbus</v>
          </cell>
          <cell r="M9784" t="str">
            <v>Airbus A400M Atlas</v>
          </cell>
        </row>
        <row r="9785">
          <cell r="A9785">
            <v>155</v>
          </cell>
          <cell r="B9785">
            <v>844</v>
          </cell>
          <cell r="C9785" t="str">
            <v>155#844</v>
          </cell>
          <cell r="D9785">
            <v>54998</v>
          </cell>
          <cell r="E9785">
            <v>3</v>
          </cell>
          <cell r="F9785" t="str">
            <v>A</v>
          </cell>
          <cell r="G9785" t="str">
            <v>A</v>
          </cell>
          <cell r="H9785" t="str">
            <v/>
          </cell>
          <cell r="I9785" t="str">
            <v/>
          </cell>
          <cell r="J9785" t="str">
            <v/>
          </cell>
          <cell r="K9785" t="str">
            <v>Military Transport / Special Mission</v>
          </cell>
          <cell r="L9785" t="str">
            <v>Alenia</v>
          </cell>
          <cell r="M9785" t="str">
            <v>Alenia C-27J</v>
          </cell>
        </row>
        <row r="9786">
          <cell r="A9786">
            <v>162</v>
          </cell>
          <cell r="B9786">
            <v>844</v>
          </cell>
          <cell r="C9786" t="str">
            <v>162#844</v>
          </cell>
          <cell r="D9786">
            <v>54998</v>
          </cell>
          <cell r="E9786">
            <v>3</v>
          </cell>
          <cell r="F9786" t="str">
            <v>A</v>
          </cell>
          <cell r="G9786" t="str">
            <v>A</v>
          </cell>
          <cell r="H9786" t="str">
            <v/>
          </cell>
          <cell r="I9786" t="str">
            <v/>
          </cell>
          <cell r="J9786" t="str">
            <v/>
          </cell>
          <cell r="K9786" t="str">
            <v>Military Transport / Special Mission</v>
          </cell>
          <cell r="L9786" t="str">
            <v>Lockheed Martin</v>
          </cell>
          <cell r="M9786" t="str">
            <v>Lockheed Martin C-130J Super Hercules</v>
          </cell>
        </row>
        <row r="9787">
          <cell r="A9787">
            <v>152</v>
          </cell>
          <cell r="B9787">
            <v>844</v>
          </cell>
          <cell r="C9787" t="str">
            <v>152#844</v>
          </cell>
          <cell r="D9787">
            <v>54998</v>
          </cell>
          <cell r="E9787">
            <v>3</v>
          </cell>
          <cell r="F9787" t="str">
            <v>A</v>
          </cell>
          <cell r="G9787" t="str">
            <v>A</v>
          </cell>
          <cell r="H9787" t="str">
            <v/>
          </cell>
          <cell r="I9787" t="str">
            <v/>
          </cell>
          <cell r="J9787" t="str">
            <v/>
          </cell>
          <cell r="K9787" t="str">
            <v>Military Transport / Special Mission</v>
          </cell>
          <cell r="L9787" t="str">
            <v>CASA</v>
          </cell>
          <cell r="M9787" t="str">
            <v>CASA C-212 Aviocar</v>
          </cell>
        </row>
        <row r="9788">
          <cell r="A9788">
            <v>153</v>
          </cell>
          <cell r="B9788">
            <v>844</v>
          </cell>
          <cell r="C9788" t="str">
            <v>153#844</v>
          </cell>
          <cell r="D9788">
            <v>54998</v>
          </cell>
          <cell r="E9788">
            <v>3</v>
          </cell>
          <cell r="F9788" t="str">
            <v>A</v>
          </cell>
          <cell r="G9788" t="str">
            <v>A</v>
          </cell>
          <cell r="H9788" t="str">
            <v/>
          </cell>
          <cell r="I9788" t="str">
            <v/>
          </cell>
          <cell r="J9788" t="str">
            <v/>
          </cell>
          <cell r="K9788" t="str">
            <v>Military Transport / Special Mission</v>
          </cell>
          <cell r="L9788" t="str">
            <v>CASA/IPTN</v>
          </cell>
          <cell r="M9788" t="str">
            <v>CASA/IPTN CN-235</v>
          </cell>
        </row>
        <row r="9789">
          <cell r="A9789">
            <v>164</v>
          </cell>
          <cell r="B9789">
            <v>844</v>
          </cell>
          <cell r="C9789" t="str">
            <v>164#844</v>
          </cell>
          <cell r="D9789">
            <v>54998</v>
          </cell>
          <cell r="E9789">
            <v>3</v>
          </cell>
          <cell r="F9789" t="str">
            <v>A</v>
          </cell>
          <cell r="G9789" t="str">
            <v>A</v>
          </cell>
          <cell r="H9789" t="str">
            <v/>
          </cell>
          <cell r="I9789" t="str">
            <v/>
          </cell>
          <cell r="J9789" t="str">
            <v/>
          </cell>
          <cell r="K9789" t="str">
            <v>Military Transport / Special Mission</v>
          </cell>
          <cell r="L9789" t="str">
            <v>Northrop Grumman</v>
          </cell>
          <cell r="M9789" t="str">
            <v>Northrop Grumman E-2 Hawkeye</v>
          </cell>
        </row>
        <row r="9790">
          <cell r="A9790">
            <v>154</v>
          </cell>
          <cell r="B9790">
            <v>844</v>
          </cell>
          <cell r="C9790" t="str">
            <v>154#844</v>
          </cell>
          <cell r="D9790">
            <v>54998</v>
          </cell>
          <cell r="E9790">
            <v>3</v>
          </cell>
          <cell r="F9790" t="str">
            <v>A</v>
          </cell>
          <cell r="G9790" t="str">
            <v>A</v>
          </cell>
          <cell r="H9790" t="str">
            <v/>
          </cell>
          <cell r="I9790" t="str">
            <v/>
          </cell>
          <cell r="J9790" t="str">
            <v/>
          </cell>
          <cell r="K9790" t="str">
            <v>Military Transport / Special Mission</v>
          </cell>
          <cell r="L9790" t="str">
            <v>EADS</v>
          </cell>
          <cell r="M9790" t="str">
            <v>EADS CASA C-295</v>
          </cell>
        </row>
        <row r="9791">
          <cell r="A9791">
            <v>181</v>
          </cell>
          <cell r="B9791">
            <v>844</v>
          </cell>
          <cell r="C9791" t="str">
            <v>181#844</v>
          </cell>
          <cell r="D9791">
            <v>54998</v>
          </cell>
          <cell r="E9791">
            <v>3</v>
          </cell>
          <cell r="F9791" t="str">
            <v>A</v>
          </cell>
          <cell r="G9791" t="str">
            <v>A</v>
          </cell>
          <cell r="H9791" t="str">
            <v/>
          </cell>
          <cell r="I9791" t="str">
            <v/>
          </cell>
          <cell r="J9791" t="str">
            <v/>
          </cell>
          <cell r="K9791" t="str">
            <v>Military Transport / Special Mission</v>
          </cell>
          <cell r="L9791" t="str">
            <v>ShinMaywa</v>
          </cell>
          <cell r="M9791" t="str">
            <v>ShinMaywa US-2</v>
          </cell>
        </row>
        <row r="9792">
          <cell r="A9792">
            <v>620</v>
          </cell>
          <cell r="B9792">
            <v>844</v>
          </cell>
          <cell r="C9792" t="str">
            <v>620#844</v>
          </cell>
          <cell r="D9792">
            <v>54998</v>
          </cell>
          <cell r="E9792">
            <v>3</v>
          </cell>
          <cell r="F9792" t="str">
            <v>A</v>
          </cell>
          <cell r="G9792" t="str">
            <v>A</v>
          </cell>
          <cell r="H9792" t="str">
            <v/>
          </cell>
          <cell r="I9792" t="str">
            <v/>
          </cell>
          <cell r="J9792" t="str">
            <v/>
          </cell>
          <cell r="K9792" t="str">
            <v>Military Transport / Special Mission</v>
          </cell>
          <cell r="L9792" t="str">
            <v>Boeing</v>
          </cell>
          <cell r="M9792" t="str">
            <v>Boeing KC-135 Stratotanker</v>
          </cell>
        </row>
        <row r="9793">
          <cell r="A9793">
            <v>619</v>
          </cell>
          <cell r="B9793">
            <v>844</v>
          </cell>
          <cell r="C9793" t="str">
            <v>619#844</v>
          </cell>
          <cell r="D9793">
            <v>54998</v>
          </cell>
          <cell r="E9793">
            <v>3</v>
          </cell>
          <cell r="F9793" t="str">
            <v>A</v>
          </cell>
          <cell r="G9793" t="str">
            <v>A</v>
          </cell>
          <cell r="H9793" t="str">
            <v/>
          </cell>
          <cell r="I9793" t="str">
            <v/>
          </cell>
          <cell r="J9793" t="str">
            <v/>
          </cell>
          <cell r="K9793" t="str">
            <v>Military Transport / Special Mission</v>
          </cell>
          <cell r="L9793" t="str">
            <v>McDonnell</v>
          </cell>
          <cell r="M9793" t="str">
            <v>McDonnell Douglas KC-10</v>
          </cell>
        </row>
        <row r="9794">
          <cell r="A9794">
            <v>658</v>
          </cell>
          <cell r="B9794">
            <v>845</v>
          </cell>
          <cell r="C9794" t="str">
            <v>658#845</v>
          </cell>
          <cell r="D9794">
            <v>195311</v>
          </cell>
          <cell r="E9794">
            <v>1</v>
          </cell>
          <cell r="F9794" t="str">
            <v>A</v>
          </cell>
          <cell r="G9794" t="str">
            <v>A</v>
          </cell>
          <cell r="H9794" t="str">
            <v/>
          </cell>
          <cell r="I9794" t="str">
            <v/>
          </cell>
          <cell r="J9794" t="str">
            <v/>
          </cell>
          <cell r="K9794" t="str">
            <v>Military Transport / Special Mission</v>
          </cell>
          <cell r="L9794" t="str">
            <v>Lockheed</v>
          </cell>
          <cell r="M9794" t="str">
            <v>Lockheed martin/Airbus A330 LMXT</v>
          </cell>
        </row>
        <row r="9795">
          <cell r="A9795">
            <v>551</v>
          </cell>
          <cell r="B9795">
            <v>845</v>
          </cell>
          <cell r="C9795" t="str">
            <v>551#845</v>
          </cell>
          <cell r="D9795">
            <v>195311</v>
          </cell>
          <cell r="E9795">
            <v>1</v>
          </cell>
          <cell r="F9795" t="str">
            <v>A</v>
          </cell>
          <cell r="G9795" t="str">
            <v>A</v>
          </cell>
          <cell r="H9795" t="str">
            <v/>
          </cell>
          <cell r="I9795" t="str">
            <v/>
          </cell>
          <cell r="J9795" t="str">
            <v/>
          </cell>
          <cell r="K9795" t="str">
            <v>Military Transport / Special Mission</v>
          </cell>
          <cell r="L9795" t="str">
            <v>Airbus</v>
          </cell>
          <cell r="M9795" t="str">
            <v>Airbus A330 MRTT</v>
          </cell>
        </row>
        <row r="9796">
          <cell r="A9796">
            <v>151</v>
          </cell>
          <cell r="B9796">
            <v>845</v>
          </cell>
          <cell r="C9796" t="str">
            <v>151#845</v>
          </cell>
          <cell r="D9796">
            <v>195311</v>
          </cell>
          <cell r="E9796">
            <v>1</v>
          </cell>
          <cell r="F9796" t="str">
            <v>A</v>
          </cell>
          <cell r="G9796" t="str">
            <v>A</v>
          </cell>
          <cell r="H9796" t="str">
            <v/>
          </cell>
          <cell r="I9796" t="str">
            <v/>
          </cell>
          <cell r="J9796" t="str">
            <v/>
          </cell>
          <cell r="K9796" t="str">
            <v>Military Transport / Special Mission</v>
          </cell>
          <cell r="L9796" t="str">
            <v>Airbus</v>
          </cell>
          <cell r="M9796" t="str">
            <v>Airbus A330 MRTT</v>
          </cell>
        </row>
        <row r="9797">
          <cell r="A9797">
            <v>636</v>
          </cell>
          <cell r="B9797">
            <v>845</v>
          </cell>
          <cell r="C9797" t="str">
            <v>636#845</v>
          </cell>
          <cell r="D9797">
            <v>195311</v>
          </cell>
          <cell r="E9797">
            <v>1</v>
          </cell>
          <cell r="F9797" t="str">
            <v>A</v>
          </cell>
          <cell r="G9797" t="str">
            <v>A</v>
          </cell>
          <cell r="H9797" t="str">
            <v/>
          </cell>
          <cell r="I9797" t="str">
            <v/>
          </cell>
          <cell r="J9797" t="str">
            <v/>
          </cell>
          <cell r="K9797" t="str">
            <v>Military Transport / Special Mission</v>
          </cell>
          <cell r="L9797" t="str">
            <v>Boeing</v>
          </cell>
          <cell r="M9797" t="str">
            <v>Boeing B-52 Stratofortress</v>
          </cell>
        </row>
        <row r="9798">
          <cell r="A9798">
            <v>676</v>
          </cell>
          <cell r="B9798">
            <v>845</v>
          </cell>
          <cell r="C9798" t="str">
            <v>676#845</v>
          </cell>
          <cell r="D9798">
            <v>195311</v>
          </cell>
          <cell r="E9798">
            <v>1</v>
          </cell>
          <cell r="F9798" t="str">
            <v>A</v>
          </cell>
          <cell r="G9798" t="str">
            <v>A</v>
          </cell>
          <cell r="H9798" t="str">
            <v/>
          </cell>
          <cell r="I9798" t="str">
            <v/>
          </cell>
          <cell r="J9798" t="str">
            <v/>
          </cell>
          <cell r="K9798" t="str">
            <v>Military Transport / Special Mission</v>
          </cell>
          <cell r="L9798" t="str">
            <v>Boeing</v>
          </cell>
          <cell r="M9798" t="str">
            <v>Boeing B-52 Stratofortress re-engine</v>
          </cell>
        </row>
        <row r="9799">
          <cell r="A9799">
            <v>157</v>
          </cell>
          <cell r="B9799">
            <v>845</v>
          </cell>
          <cell r="C9799" t="str">
            <v>157#845</v>
          </cell>
          <cell r="D9799">
            <v>195311</v>
          </cell>
          <cell r="E9799">
            <v>1</v>
          </cell>
          <cell r="F9799" t="str">
            <v>A</v>
          </cell>
          <cell r="G9799" t="str">
            <v>A</v>
          </cell>
          <cell r="H9799" t="str">
            <v/>
          </cell>
          <cell r="I9799" t="str">
            <v/>
          </cell>
          <cell r="J9799" t="str">
            <v/>
          </cell>
          <cell r="K9799" t="str">
            <v>Military Transport / Special Mission</v>
          </cell>
          <cell r="L9799" t="str">
            <v>Boeing</v>
          </cell>
          <cell r="M9799" t="str">
            <v>Boeing KC-46 Pegasus</v>
          </cell>
        </row>
        <row r="9800">
          <cell r="A9800">
            <v>156</v>
          </cell>
          <cell r="B9800">
            <v>845</v>
          </cell>
          <cell r="C9800" t="str">
            <v>156#845</v>
          </cell>
          <cell r="D9800">
            <v>195311</v>
          </cell>
          <cell r="E9800">
            <v>1</v>
          </cell>
          <cell r="F9800" t="str">
            <v>A</v>
          </cell>
          <cell r="G9800" t="str">
            <v>A</v>
          </cell>
          <cell r="H9800" t="str">
            <v/>
          </cell>
          <cell r="I9800" t="str">
            <v/>
          </cell>
          <cell r="J9800" t="str">
            <v/>
          </cell>
          <cell r="K9800" t="str">
            <v>Military Transport / Special Mission</v>
          </cell>
          <cell r="L9800" t="str">
            <v>Boeing</v>
          </cell>
          <cell r="M9800" t="str">
            <v>Boeing P-8 Poseidon</v>
          </cell>
        </row>
        <row r="9801">
          <cell r="A9801">
            <v>158</v>
          </cell>
          <cell r="B9801">
            <v>845</v>
          </cell>
          <cell r="C9801" t="str">
            <v>158#845</v>
          </cell>
          <cell r="D9801">
            <v>195311</v>
          </cell>
          <cell r="E9801">
            <v>1</v>
          </cell>
          <cell r="F9801" t="str">
            <v>A</v>
          </cell>
          <cell r="G9801" t="str">
            <v>A</v>
          </cell>
          <cell r="H9801" t="str">
            <v/>
          </cell>
          <cell r="I9801" t="str">
            <v/>
          </cell>
          <cell r="J9801" t="str">
            <v/>
          </cell>
          <cell r="K9801" t="str">
            <v>Military Transport / Special Mission</v>
          </cell>
          <cell r="L9801" t="str">
            <v>Boeing</v>
          </cell>
          <cell r="M9801" t="str">
            <v>Boeing C-17 Globemaster III</v>
          </cell>
        </row>
        <row r="9802">
          <cell r="A9802">
            <v>163</v>
          </cell>
          <cell r="B9802">
            <v>845</v>
          </cell>
          <cell r="C9802" t="str">
            <v>163#845</v>
          </cell>
          <cell r="D9802">
            <v>195311</v>
          </cell>
          <cell r="E9802">
            <v>1</v>
          </cell>
          <cell r="F9802" t="str">
            <v>A</v>
          </cell>
          <cell r="G9802" t="str">
            <v>A</v>
          </cell>
          <cell r="H9802" t="str">
            <v/>
          </cell>
          <cell r="I9802" t="str">
            <v/>
          </cell>
          <cell r="J9802" t="str">
            <v/>
          </cell>
          <cell r="K9802" t="str">
            <v>Military Transport / Special Mission</v>
          </cell>
          <cell r="L9802" t="str">
            <v>Lockheed</v>
          </cell>
          <cell r="M9802" t="str">
            <v>Lockheed C-5 Galaxy</v>
          </cell>
        </row>
        <row r="9803">
          <cell r="A9803">
            <v>159</v>
          </cell>
          <cell r="B9803">
            <v>845</v>
          </cell>
          <cell r="C9803" t="str">
            <v>159#845</v>
          </cell>
          <cell r="D9803">
            <v>195311</v>
          </cell>
          <cell r="E9803">
            <v>1</v>
          </cell>
          <cell r="F9803" t="str">
            <v>A</v>
          </cell>
          <cell r="G9803" t="str">
            <v>A</v>
          </cell>
          <cell r="H9803" t="str">
            <v/>
          </cell>
          <cell r="I9803" t="str">
            <v/>
          </cell>
          <cell r="J9803" t="str">
            <v/>
          </cell>
          <cell r="K9803" t="str">
            <v>Military Transport / Special Mission</v>
          </cell>
          <cell r="L9803" t="str">
            <v>Embraer</v>
          </cell>
          <cell r="M9803" t="str">
            <v>Embraer KC-390</v>
          </cell>
        </row>
        <row r="9804">
          <cell r="A9804">
            <v>160</v>
          </cell>
          <cell r="B9804">
            <v>845</v>
          </cell>
          <cell r="C9804" t="str">
            <v>160#845</v>
          </cell>
          <cell r="D9804">
            <v>195311</v>
          </cell>
          <cell r="E9804">
            <v>1</v>
          </cell>
          <cell r="F9804" t="str">
            <v>A</v>
          </cell>
          <cell r="G9804" t="str">
            <v>A</v>
          </cell>
          <cell r="H9804" t="str">
            <v/>
          </cell>
          <cell r="I9804" t="str">
            <v/>
          </cell>
          <cell r="J9804" t="str">
            <v/>
          </cell>
          <cell r="K9804" t="str">
            <v>Military Transport / Special Mission</v>
          </cell>
          <cell r="L9804" t="str">
            <v>Kawasaki</v>
          </cell>
          <cell r="M9804" t="str">
            <v>Kawasaki C-2</v>
          </cell>
        </row>
        <row r="9805">
          <cell r="A9805">
            <v>161</v>
          </cell>
          <cell r="B9805">
            <v>845</v>
          </cell>
          <cell r="C9805" t="str">
            <v>161#845</v>
          </cell>
          <cell r="D9805">
            <v>195311</v>
          </cell>
          <cell r="E9805">
            <v>1</v>
          </cell>
          <cell r="F9805" t="str">
            <v>A</v>
          </cell>
          <cell r="G9805" t="str">
            <v>A</v>
          </cell>
          <cell r="H9805" t="str">
            <v/>
          </cell>
          <cell r="I9805" t="str">
            <v/>
          </cell>
          <cell r="J9805" t="str">
            <v/>
          </cell>
          <cell r="K9805" t="str">
            <v>Military Transport / Special Mission</v>
          </cell>
          <cell r="L9805" t="str">
            <v>Kawasaki</v>
          </cell>
          <cell r="M9805" t="str">
            <v>Kawasaki P-1</v>
          </cell>
        </row>
        <row r="9806">
          <cell r="A9806">
            <v>150</v>
          </cell>
          <cell r="B9806">
            <v>845</v>
          </cell>
          <cell r="C9806" t="str">
            <v>150#845</v>
          </cell>
          <cell r="D9806">
            <v>195311</v>
          </cell>
          <cell r="E9806">
            <v>1</v>
          </cell>
          <cell r="F9806" t="str">
            <v>A</v>
          </cell>
          <cell r="G9806" t="str">
            <v>A</v>
          </cell>
          <cell r="H9806">
            <v>150000</v>
          </cell>
          <cell r="I9806">
            <v>0.30207333333333336</v>
          </cell>
          <cell r="J9806" t="str">
            <v/>
          </cell>
          <cell r="K9806" t="str">
            <v>Military Transport / Special Mission</v>
          </cell>
          <cell r="L9806" t="str">
            <v>Airbus</v>
          </cell>
          <cell r="M9806" t="str">
            <v>Airbus A400M Atlas</v>
          </cell>
        </row>
        <row r="9807">
          <cell r="A9807">
            <v>155</v>
          </cell>
          <cell r="B9807">
            <v>845</v>
          </cell>
          <cell r="C9807" t="str">
            <v>155#845</v>
          </cell>
          <cell r="D9807">
            <v>195311</v>
          </cell>
          <cell r="E9807">
            <v>1</v>
          </cell>
          <cell r="F9807" t="str">
            <v>A</v>
          </cell>
          <cell r="G9807" t="str">
            <v>A</v>
          </cell>
          <cell r="H9807" t="str">
            <v/>
          </cell>
          <cell r="I9807" t="str">
            <v/>
          </cell>
          <cell r="J9807" t="str">
            <v/>
          </cell>
          <cell r="K9807" t="str">
            <v>Military Transport / Special Mission</v>
          </cell>
          <cell r="L9807" t="str">
            <v>Alenia</v>
          </cell>
          <cell r="M9807" t="str">
            <v>Alenia C-27J</v>
          </cell>
        </row>
        <row r="9808">
          <cell r="A9808">
            <v>162</v>
          </cell>
          <cell r="B9808">
            <v>845</v>
          </cell>
          <cell r="C9808" t="str">
            <v>162#845</v>
          </cell>
          <cell r="D9808">
            <v>195311</v>
          </cell>
          <cell r="E9808">
            <v>1</v>
          </cell>
          <cell r="F9808" t="str">
            <v>A</v>
          </cell>
          <cell r="G9808" t="str">
            <v>A</v>
          </cell>
          <cell r="H9808" t="str">
            <v/>
          </cell>
          <cell r="I9808" t="str">
            <v/>
          </cell>
          <cell r="J9808" t="str">
            <v/>
          </cell>
          <cell r="K9808" t="str">
            <v>Military Transport / Special Mission</v>
          </cell>
          <cell r="L9808" t="str">
            <v>Lockheed Martin</v>
          </cell>
          <cell r="M9808" t="str">
            <v>Lockheed Martin C-130J Super Hercules</v>
          </cell>
        </row>
        <row r="9809">
          <cell r="A9809">
            <v>152</v>
          </cell>
          <cell r="B9809">
            <v>845</v>
          </cell>
          <cell r="C9809" t="str">
            <v>152#845</v>
          </cell>
          <cell r="D9809">
            <v>195311</v>
          </cell>
          <cell r="E9809">
            <v>1</v>
          </cell>
          <cell r="F9809" t="str">
            <v>A</v>
          </cell>
          <cell r="G9809" t="str">
            <v>A</v>
          </cell>
          <cell r="H9809" t="str">
            <v/>
          </cell>
          <cell r="I9809" t="str">
            <v/>
          </cell>
          <cell r="J9809" t="str">
            <v/>
          </cell>
          <cell r="K9809" t="str">
            <v>Military Transport / Special Mission</v>
          </cell>
          <cell r="L9809" t="str">
            <v>CASA</v>
          </cell>
          <cell r="M9809" t="str">
            <v>CASA C-212 Aviocar</v>
          </cell>
        </row>
        <row r="9810">
          <cell r="A9810">
            <v>153</v>
          </cell>
          <cell r="B9810">
            <v>845</v>
          </cell>
          <cell r="C9810" t="str">
            <v>153#845</v>
          </cell>
          <cell r="D9810">
            <v>195311</v>
          </cell>
          <cell r="E9810">
            <v>1</v>
          </cell>
          <cell r="F9810" t="str">
            <v>A</v>
          </cell>
          <cell r="G9810" t="str">
            <v>A</v>
          </cell>
          <cell r="H9810" t="str">
            <v/>
          </cell>
          <cell r="I9810" t="str">
            <v/>
          </cell>
          <cell r="J9810" t="str">
            <v/>
          </cell>
          <cell r="K9810" t="str">
            <v>Military Transport / Special Mission</v>
          </cell>
          <cell r="L9810" t="str">
            <v>CASA/IPTN</v>
          </cell>
          <cell r="M9810" t="str">
            <v>CASA/IPTN CN-235</v>
          </cell>
        </row>
        <row r="9811">
          <cell r="A9811">
            <v>164</v>
          </cell>
          <cell r="B9811">
            <v>845</v>
          </cell>
          <cell r="C9811" t="str">
            <v>164#845</v>
          </cell>
          <cell r="D9811">
            <v>195311</v>
          </cell>
          <cell r="E9811">
            <v>1</v>
          </cell>
          <cell r="F9811" t="str">
            <v>A</v>
          </cell>
          <cell r="G9811" t="str">
            <v>A</v>
          </cell>
          <cell r="H9811" t="str">
            <v/>
          </cell>
          <cell r="I9811" t="str">
            <v/>
          </cell>
          <cell r="J9811" t="str">
            <v/>
          </cell>
          <cell r="K9811" t="str">
            <v>Military Transport / Special Mission</v>
          </cell>
          <cell r="L9811" t="str">
            <v>Northrop Grumman</v>
          </cell>
          <cell r="M9811" t="str">
            <v>Northrop Grumman E-2 Hawkeye</v>
          </cell>
        </row>
        <row r="9812">
          <cell r="A9812">
            <v>154</v>
          </cell>
          <cell r="B9812">
            <v>845</v>
          </cell>
          <cell r="C9812" t="str">
            <v>154#845</v>
          </cell>
          <cell r="D9812">
            <v>195311</v>
          </cell>
          <cell r="E9812">
            <v>1</v>
          </cell>
          <cell r="F9812" t="str">
            <v>A</v>
          </cell>
          <cell r="G9812" t="str">
            <v>A</v>
          </cell>
          <cell r="H9812" t="str">
            <v/>
          </cell>
          <cell r="I9812" t="str">
            <v/>
          </cell>
          <cell r="J9812" t="str">
            <v/>
          </cell>
          <cell r="K9812" t="str">
            <v>Military Transport / Special Mission</v>
          </cell>
          <cell r="L9812" t="str">
            <v>EADS</v>
          </cell>
          <cell r="M9812" t="str">
            <v>EADS CASA C-295</v>
          </cell>
        </row>
        <row r="9813">
          <cell r="A9813">
            <v>181</v>
          </cell>
          <cell r="B9813">
            <v>845</v>
          </cell>
          <cell r="C9813" t="str">
            <v>181#845</v>
          </cell>
          <cell r="D9813">
            <v>195311</v>
          </cell>
          <cell r="E9813">
            <v>1</v>
          </cell>
          <cell r="F9813" t="str">
            <v>A</v>
          </cell>
          <cell r="G9813" t="str">
            <v>A</v>
          </cell>
          <cell r="H9813" t="str">
            <v/>
          </cell>
          <cell r="I9813" t="str">
            <v/>
          </cell>
          <cell r="J9813" t="str">
            <v/>
          </cell>
          <cell r="K9813" t="str">
            <v>Military Transport / Special Mission</v>
          </cell>
          <cell r="L9813" t="str">
            <v>ShinMaywa</v>
          </cell>
          <cell r="M9813" t="str">
            <v>ShinMaywa US-2</v>
          </cell>
        </row>
        <row r="9814">
          <cell r="A9814">
            <v>574</v>
          </cell>
          <cell r="B9814">
            <v>845</v>
          </cell>
          <cell r="C9814" t="str">
            <v>574#845</v>
          </cell>
          <cell r="D9814">
            <v>195311</v>
          </cell>
          <cell r="E9814">
            <v>1</v>
          </cell>
          <cell r="F9814" t="str">
            <v>A</v>
          </cell>
          <cell r="G9814" t="str">
            <v>A</v>
          </cell>
          <cell r="H9814" t="str">
            <v/>
          </cell>
          <cell r="I9814" t="str">
            <v/>
          </cell>
          <cell r="J9814" t="str">
            <v/>
          </cell>
          <cell r="K9814" t="str">
            <v>Military Transport / Special Mission</v>
          </cell>
          <cell r="L9814" t="str">
            <v>Boeing</v>
          </cell>
          <cell r="M9814" t="str">
            <v>Boeing C-40 Clipper</v>
          </cell>
        </row>
        <row r="9815">
          <cell r="A9815">
            <v>620</v>
          </cell>
          <cell r="B9815">
            <v>845</v>
          </cell>
          <cell r="C9815" t="str">
            <v>620#845</v>
          </cell>
          <cell r="D9815">
            <v>195311</v>
          </cell>
          <cell r="E9815">
            <v>1</v>
          </cell>
          <cell r="F9815" t="str">
            <v>A</v>
          </cell>
          <cell r="G9815" t="str">
            <v>A</v>
          </cell>
          <cell r="H9815" t="str">
            <v/>
          </cell>
          <cell r="I9815" t="str">
            <v/>
          </cell>
          <cell r="J9815" t="str">
            <v/>
          </cell>
          <cell r="K9815" t="str">
            <v>Military Transport / Special Mission</v>
          </cell>
          <cell r="L9815" t="str">
            <v>Boeing</v>
          </cell>
          <cell r="M9815" t="str">
            <v>Boeing KC-135 Stratotanker</v>
          </cell>
        </row>
        <row r="9816">
          <cell r="A9816">
            <v>619</v>
          </cell>
          <cell r="B9816">
            <v>845</v>
          </cell>
          <cell r="C9816" t="str">
            <v>619#845</v>
          </cell>
          <cell r="D9816">
            <v>195311</v>
          </cell>
          <cell r="E9816">
            <v>1</v>
          </cell>
          <cell r="F9816" t="str">
            <v>A</v>
          </cell>
          <cell r="G9816" t="str">
            <v>A</v>
          </cell>
          <cell r="H9816" t="str">
            <v/>
          </cell>
          <cell r="I9816" t="str">
            <v/>
          </cell>
          <cell r="J9816" t="str">
            <v/>
          </cell>
          <cell r="K9816" t="str">
            <v>Military Transport / Special Mission</v>
          </cell>
          <cell r="L9816" t="str">
            <v>McDonnell</v>
          </cell>
          <cell r="M9816" t="str">
            <v>McDonnell Douglas KC-10</v>
          </cell>
        </row>
        <row r="9817">
          <cell r="A9817">
            <v>658</v>
          </cell>
          <cell r="B9817">
            <v>846</v>
          </cell>
          <cell r="C9817" t="str">
            <v>658#846</v>
          </cell>
          <cell r="D9817">
            <v>167409</v>
          </cell>
          <cell r="E9817">
            <v>1</v>
          </cell>
          <cell r="F9817" t="str">
            <v>A</v>
          </cell>
          <cell r="G9817" t="str">
            <v>A</v>
          </cell>
          <cell r="H9817" t="str">
            <v/>
          </cell>
          <cell r="I9817" t="str">
            <v/>
          </cell>
          <cell r="J9817" t="str">
            <v/>
          </cell>
          <cell r="K9817" t="str">
            <v>Military Transport / Special Mission</v>
          </cell>
          <cell r="L9817" t="str">
            <v>Lockheed</v>
          </cell>
          <cell r="M9817" t="str">
            <v>Lockheed martin/Airbus A330 LMXT</v>
          </cell>
        </row>
        <row r="9818">
          <cell r="A9818">
            <v>551</v>
          </cell>
          <cell r="B9818">
            <v>846</v>
          </cell>
          <cell r="C9818" t="str">
            <v>551#846</v>
          </cell>
          <cell r="D9818">
            <v>167409</v>
          </cell>
          <cell r="E9818">
            <v>1</v>
          </cell>
          <cell r="F9818" t="str">
            <v>A</v>
          </cell>
          <cell r="G9818" t="str">
            <v>A</v>
          </cell>
          <cell r="H9818" t="str">
            <v/>
          </cell>
          <cell r="I9818" t="str">
            <v/>
          </cell>
          <cell r="J9818" t="str">
            <v/>
          </cell>
          <cell r="K9818" t="str">
            <v>Military Transport / Special Mission</v>
          </cell>
          <cell r="L9818" t="str">
            <v>Airbus</v>
          </cell>
          <cell r="M9818" t="str">
            <v>Airbus A330 MRTT</v>
          </cell>
        </row>
        <row r="9819">
          <cell r="A9819">
            <v>151</v>
          </cell>
          <cell r="B9819">
            <v>846</v>
          </cell>
          <cell r="C9819" t="str">
            <v>151#846</v>
          </cell>
          <cell r="D9819">
            <v>167409</v>
          </cell>
          <cell r="E9819">
            <v>1</v>
          </cell>
          <cell r="F9819" t="str">
            <v>A</v>
          </cell>
          <cell r="G9819" t="str">
            <v>A</v>
          </cell>
          <cell r="H9819" t="str">
            <v/>
          </cell>
          <cell r="I9819" t="str">
            <v/>
          </cell>
          <cell r="J9819" t="str">
            <v/>
          </cell>
          <cell r="K9819" t="str">
            <v>Military Transport / Special Mission</v>
          </cell>
          <cell r="L9819" t="str">
            <v>Airbus</v>
          </cell>
          <cell r="M9819" t="str">
            <v>Airbus A330 MRTT</v>
          </cell>
        </row>
        <row r="9820">
          <cell r="A9820">
            <v>636</v>
          </cell>
          <cell r="B9820">
            <v>846</v>
          </cell>
          <cell r="C9820" t="str">
            <v>636#846</v>
          </cell>
          <cell r="D9820">
            <v>167409</v>
          </cell>
          <cell r="E9820">
            <v>1</v>
          </cell>
          <cell r="F9820" t="str">
            <v>A</v>
          </cell>
          <cell r="G9820" t="str">
            <v>A</v>
          </cell>
          <cell r="H9820" t="str">
            <v/>
          </cell>
          <cell r="I9820" t="str">
            <v/>
          </cell>
          <cell r="J9820" t="str">
            <v/>
          </cell>
          <cell r="K9820" t="str">
            <v>Military Transport / Special Mission</v>
          </cell>
          <cell r="L9820" t="str">
            <v>Boeing</v>
          </cell>
          <cell r="M9820" t="str">
            <v>Boeing B-52 Stratofortress</v>
          </cell>
        </row>
        <row r="9821">
          <cell r="A9821">
            <v>676</v>
          </cell>
          <cell r="B9821">
            <v>846</v>
          </cell>
          <cell r="C9821" t="str">
            <v>676#846</v>
          </cell>
          <cell r="D9821">
            <v>167409</v>
          </cell>
          <cell r="E9821">
            <v>1</v>
          </cell>
          <cell r="F9821" t="str">
            <v>A</v>
          </cell>
          <cell r="G9821" t="str">
            <v>A</v>
          </cell>
          <cell r="H9821" t="str">
            <v/>
          </cell>
          <cell r="I9821" t="str">
            <v/>
          </cell>
          <cell r="J9821" t="str">
            <v/>
          </cell>
          <cell r="K9821" t="str">
            <v>Military Transport / Special Mission</v>
          </cell>
          <cell r="L9821" t="str">
            <v>Boeing</v>
          </cell>
          <cell r="M9821" t="str">
            <v>Boeing B-52 Stratofortress re-engine</v>
          </cell>
        </row>
        <row r="9822">
          <cell r="A9822">
            <v>157</v>
          </cell>
          <cell r="B9822">
            <v>846</v>
          </cell>
          <cell r="C9822" t="str">
            <v>157#846</v>
          </cell>
          <cell r="D9822">
            <v>167409</v>
          </cell>
          <cell r="E9822">
            <v>1</v>
          </cell>
          <cell r="F9822" t="str">
            <v>A</v>
          </cell>
          <cell r="G9822" t="str">
            <v>A</v>
          </cell>
          <cell r="H9822" t="str">
            <v/>
          </cell>
          <cell r="I9822" t="str">
            <v/>
          </cell>
          <cell r="J9822" t="str">
            <v/>
          </cell>
          <cell r="K9822" t="str">
            <v>Military Transport / Special Mission</v>
          </cell>
          <cell r="L9822" t="str">
            <v>Boeing</v>
          </cell>
          <cell r="M9822" t="str">
            <v>Boeing KC-46 Pegasus</v>
          </cell>
        </row>
        <row r="9823">
          <cell r="A9823">
            <v>156</v>
          </cell>
          <cell r="B9823">
            <v>846</v>
          </cell>
          <cell r="C9823" t="str">
            <v>156#846</v>
          </cell>
          <cell r="D9823">
            <v>167409</v>
          </cell>
          <cell r="E9823">
            <v>1</v>
          </cell>
          <cell r="F9823" t="str">
            <v>A</v>
          </cell>
          <cell r="G9823" t="str">
            <v>A</v>
          </cell>
          <cell r="H9823" t="str">
            <v/>
          </cell>
          <cell r="I9823" t="str">
            <v/>
          </cell>
          <cell r="J9823" t="str">
            <v/>
          </cell>
          <cell r="K9823" t="str">
            <v>Military Transport / Special Mission</v>
          </cell>
          <cell r="L9823" t="str">
            <v>Boeing</v>
          </cell>
          <cell r="M9823" t="str">
            <v>Boeing P-8 Poseidon</v>
          </cell>
        </row>
        <row r="9824">
          <cell r="A9824">
            <v>158</v>
          </cell>
          <cell r="B9824">
            <v>846</v>
          </cell>
          <cell r="C9824" t="str">
            <v>158#846</v>
          </cell>
          <cell r="D9824">
            <v>167409</v>
          </cell>
          <cell r="E9824">
            <v>1</v>
          </cell>
          <cell r="F9824" t="str">
            <v>A</v>
          </cell>
          <cell r="G9824" t="str">
            <v>A</v>
          </cell>
          <cell r="H9824" t="str">
            <v/>
          </cell>
          <cell r="I9824" t="str">
            <v/>
          </cell>
          <cell r="J9824" t="str">
            <v/>
          </cell>
          <cell r="K9824" t="str">
            <v>Military Transport / Special Mission</v>
          </cell>
          <cell r="L9824" t="str">
            <v>Boeing</v>
          </cell>
          <cell r="M9824" t="str">
            <v>Boeing C-17 Globemaster III</v>
          </cell>
        </row>
        <row r="9825">
          <cell r="A9825">
            <v>163</v>
          </cell>
          <cell r="B9825">
            <v>846</v>
          </cell>
          <cell r="C9825" t="str">
            <v>163#846</v>
          </cell>
          <cell r="D9825">
            <v>167409</v>
          </cell>
          <cell r="E9825">
            <v>1</v>
          </cell>
          <cell r="F9825" t="str">
            <v>A</v>
          </cell>
          <cell r="G9825" t="str">
            <v>A</v>
          </cell>
          <cell r="H9825" t="str">
            <v/>
          </cell>
          <cell r="I9825" t="str">
            <v/>
          </cell>
          <cell r="J9825" t="str">
            <v/>
          </cell>
          <cell r="K9825" t="str">
            <v>Military Transport / Special Mission</v>
          </cell>
          <cell r="L9825" t="str">
            <v>Lockheed</v>
          </cell>
          <cell r="M9825" t="str">
            <v>Lockheed C-5 Galaxy</v>
          </cell>
        </row>
        <row r="9826">
          <cell r="A9826">
            <v>159</v>
          </cell>
          <cell r="B9826">
            <v>846</v>
          </cell>
          <cell r="C9826" t="str">
            <v>159#846</v>
          </cell>
          <cell r="D9826">
            <v>167409</v>
          </cell>
          <cell r="E9826">
            <v>1</v>
          </cell>
          <cell r="F9826" t="str">
            <v>A</v>
          </cell>
          <cell r="G9826" t="str">
            <v>A</v>
          </cell>
          <cell r="H9826" t="str">
            <v/>
          </cell>
          <cell r="I9826" t="str">
            <v/>
          </cell>
          <cell r="J9826" t="str">
            <v/>
          </cell>
          <cell r="K9826" t="str">
            <v>Military Transport / Special Mission</v>
          </cell>
          <cell r="L9826" t="str">
            <v>Embraer</v>
          </cell>
          <cell r="M9826" t="str">
            <v>Embraer KC-390</v>
          </cell>
        </row>
        <row r="9827">
          <cell r="A9827">
            <v>160</v>
          </cell>
          <cell r="B9827">
            <v>846</v>
          </cell>
          <cell r="C9827" t="str">
            <v>160#846</v>
          </cell>
          <cell r="D9827">
            <v>167409</v>
          </cell>
          <cell r="E9827">
            <v>1</v>
          </cell>
          <cell r="F9827" t="str">
            <v>A</v>
          </cell>
          <cell r="G9827" t="str">
            <v>A</v>
          </cell>
          <cell r="H9827" t="str">
            <v/>
          </cell>
          <cell r="I9827" t="str">
            <v/>
          </cell>
          <cell r="J9827" t="str">
            <v/>
          </cell>
          <cell r="K9827" t="str">
            <v>Military Transport / Special Mission</v>
          </cell>
          <cell r="L9827" t="str">
            <v>Kawasaki</v>
          </cell>
          <cell r="M9827" t="str">
            <v>Kawasaki C-2</v>
          </cell>
        </row>
        <row r="9828">
          <cell r="A9828">
            <v>161</v>
          </cell>
          <cell r="B9828">
            <v>846</v>
          </cell>
          <cell r="C9828" t="str">
            <v>161#846</v>
          </cell>
          <cell r="D9828">
            <v>167409</v>
          </cell>
          <cell r="E9828">
            <v>1</v>
          </cell>
          <cell r="F9828" t="str">
            <v>A</v>
          </cell>
          <cell r="G9828" t="str">
            <v>A</v>
          </cell>
          <cell r="H9828" t="str">
            <v/>
          </cell>
          <cell r="I9828" t="str">
            <v/>
          </cell>
          <cell r="J9828" t="str">
            <v/>
          </cell>
          <cell r="K9828" t="str">
            <v>Military Transport / Special Mission</v>
          </cell>
          <cell r="L9828" t="str">
            <v>Kawasaki</v>
          </cell>
          <cell r="M9828" t="str">
            <v>Kawasaki P-1</v>
          </cell>
        </row>
        <row r="9829">
          <cell r="A9829">
            <v>150</v>
          </cell>
          <cell r="B9829">
            <v>846</v>
          </cell>
          <cell r="C9829" t="str">
            <v>150#846</v>
          </cell>
          <cell r="D9829">
            <v>167409</v>
          </cell>
          <cell r="E9829">
            <v>1</v>
          </cell>
          <cell r="F9829" t="str">
            <v>A</v>
          </cell>
          <cell r="G9829" t="str">
            <v>A</v>
          </cell>
          <cell r="H9829">
            <v>75000</v>
          </cell>
          <cell r="I9829">
            <v>1.2321200000000001</v>
          </cell>
          <cell r="J9829" t="str">
            <v/>
          </cell>
          <cell r="K9829" t="str">
            <v>Military Transport / Special Mission</v>
          </cell>
          <cell r="L9829" t="str">
            <v>Airbus</v>
          </cell>
          <cell r="M9829" t="str">
            <v>Airbus A400M Atlas</v>
          </cell>
        </row>
        <row r="9830">
          <cell r="A9830">
            <v>155</v>
          </cell>
          <cell r="B9830">
            <v>846</v>
          </cell>
          <cell r="C9830" t="str">
            <v>155#846</v>
          </cell>
          <cell r="D9830">
            <v>167409</v>
          </cell>
          <cell r="E9830">
            <v>1</v>
          </cell>
          <cell r="F9830" t="str">
            <v>A</v>
          </cell>
          <cell r="G9830" t="str">
            <v>A</v>
          </cell>
          <cell r="H9830" t="str">
            <v/>
          </cell>
          <cell r="I9830" t="str">
            <v/>
          </cell>
          <cell r="J9830" t="str">
            <v/>
          </cell>
          <cell r="K9830" t="str">
            <v>Military Transport / Special Mission</v>
          </cell>
          <cell r="L9830" t="str">
            <v>Alenia</v>
          </cell>
          <cell r="M9830" t="str">
            <v>Alenia C-27J</v>
          </cell>
        </row>
        <row r="9831">
          <cell r="A9831">
            <v>162</v>
          </cell>
          <cell r="B9831">
            <v>846</v>
          </cell>
          <cell r="C9831" t="str">
            <v>162#846</v>
          </cell>
          <cell r="D9831">
            <v>167409</v>
          </cell>
          <cell r="E9831">
            <v>1</v>
          </cell>
          <cell r="F9831" t="str">
            <v>A</v>
          </cell>
          <cell r="G9831" t="str">
            <v>A</v>
          </cell>
          <cell r="H9831" t="str">
            <v/>
          </cell>
          <cell r="I9831" t="str">
            <v/>
          </cell>
          <cell r="J9831" t="str">
            <v/>
          </cell>
          <cell r="K9831" t="str">
            <v>Military Transport / Special Mission</v>
          </cell>
          <cell r="L9831" t="str">
            <v>Lockheed Martin</v>
          </cell>
          <cell r="M9831" t="str">
            <v>Lockheed Martin C-130J Super Hercules</v>
          </cell>
        </row>
        <row r="9832">
          <cell r="A9832">
            <v>152</v>
          </cell>
          <cell r="B9832">
            <v>846</v>
          </cell>
          <cell r="C9832" t="str">
            <v>152#846</v>
          </cell>
          <cell r="D9832">
            <v>167409</v>
          </cell>
          <cell r="E9832">
            <v>1</v>
          </cell>
          <cell r="F9832" t="str">
            <v>A</v>
          </cell>
          <cell r="G9832" t="str">
            <v>A</v>
          </cell>
          <cell r="H9832" t="str">
            <v/>
          </cell>
          <cell r="I9832" t="str">
            <v/>
          </cell>
          <cell r="J9832" t="str">
            <v/>
          </cell>
          <cell r="K9832" t="str">
            <v>Military Transport / Special Mission</v>
          </cell>
          <cell r="L9832" t="str">
            <v>CASA</v>
          </cell>
          <cell r="M9832" t="str">
            <v>CASA C-212 Aviocar</v>
          </cell>
        </row>
        <row r="9833">
          <cell r="A9833">
            <v>153</v>
          </cell>
          <cell r="B9833">
            <v>846</v>
          </cell>
          <cell r="C9833" t="str">
            <v>153#846</v>
          </cell>
          <cell r="D9833">
            <v>167409</v>
          </cell>
          <cell r="E9833">
            <v>1</v>
          </cell>
          <cell r="F9833" t="str">
            <v>A</v>
          </cell>
          <cell r="G9833" t="str">
            <v>A</v>
          </cell>
          <cell r="H9833" t="str">
            <v/>
          </cell>
          <cell r="I9833" t="str">
            <v/>
          </cell>
          <cell r="J9833" t="str">
            <v/>
          </cell>
          <cell r="K9833" t="str">
            <v>Military Transport / Special Mission</v>
          </cell>
          <cell r="L9833" t="str">
            <v>CASA/IPTN</v>
          </cell>
          <cell r="M9833" t="str">
            <v>CASA/IPTN CN-235</v>
          </cell>
        </row>
        <row r="9834">
          <cell r="A9834">
            <v>164</v>
          </cell>
          <cell r="B9834">
            <v>846</v>
          </cell>
          <cell r="C9834" t="str">
            <v>164#846</v>
          </cell>
          <cell r="D9834">
            <v>167409</v>
          </cell>
          <cell r="E9834">
            <v>1</v>
          </cell>
          <cell r="F9834" t="str">
            <v>A</v>
          </cell>
          <cell r="G9834" t="str">
            <v>A</v>
          </cell>
          <cell r="H9834" t="str">
            <v/>
          </cell>
          <cell r="I9834" t="str">
            <v/>
          </cell>
          <cell r="J9834" t="str">
            <v/>
          </cell>
          <cell r="K9834" t="str">
            <v>Military Transport / Special Mission</v>
          </cell>
          <cell r="L9834" t="str">
            <v>Northrop Grumman</v>
          </cell>
          <cell r="M9834" t="str">
            <v>Northrop Grumman E-2 Hawkeye</v>
          </cell>
        </row>
        <row r="9835">
          <cell r="A9835">
            <v>154</v>
          </cell>
          <cell r="B9835">
            <v>846</v>
          </cell>
          <cell r="C9835" t="str">
            <v>154#846</v>
          </cell>
          <cell r="D9835">
            <v>167409</v>
          </cell>
          <cell r="E9835">
            <v>1</v>
          </cell>
          <cell r="F9835" t="str">
            <v>A</v>
          </cell>
          <cell r="G9835" t="str">
            <v>A</v>
          </cell>
          <cell r="H9835" t="str">
            <v/>
          </cell>
          <cell r="I9835" t="str">
            <v/>
          </cell>
          <cell r="J9835" t="str">
            <v/>
          </cell>
          <cell r="K9835" t="str">
            <v>Military Transport / Special Mission</v>
          </cell>
          <cell r="L9835" t="str">
            <v>EADS</v>
          </cell>
          <cell r="M9835" t="str">
            <v>EADS CASA C-295</v>
          </cell>
        </row>
        <row r="9836">
          <cell r="A9836">
            <v>181</v>
          </cell>
          <cell r="B9836">
            <v>846</v>
          </cell>
          <cell r="C9836" t="str">
            <v>181#846</v>
          </cell>
          <cell r="D9836">
            <v>167409</v>
          </cell>
          <cell r="E9836">
            <v>1</v>
          </cell>
          <cell r="F9836" t="str">
            <v>A</v>
          </cell>
          <cell r="G9836" t="str">
            <v>A</v>
          </cell>
          <cell r="H9836" t="str">
            <v/>
          </cell>
          <cell r="I9836" t="str">
            <v/>
          </cell>
          <cell r="J9836" t="str">
            <v/>
          </cell>
          <cell r="K9836" t="str">
            <v>Military Transport / Special Mission</v>
          </cell>
          <cell r="L9836" t="str">
            <v>ShinMaywa</v>
          </cell>
          <cell r="M9836" t="str">
            <v>ShinMaywa US-2</v>
          </cell>
        </row>
        <row r="9837">
          <cell r="A9837">
            <v>574</v>
          </cell>
          <cell r="B9837">
            <v>846</v>
          </cell>
          <cell r="C9837" t="str">
            <v>574#846</v>
          </cell>
          <cell r="D9837">
            <v>167409</v>
          </cell>
          <cell r="E9837">
            <v>1</v>
          </cell>
          <cell r="F9837" t="str">
            <v>A</v>
          </cell>
          <cell r="G9837" t="str">
            <v>A</v>
          </cell>
          <cell r="H9837" t="str">
            <v/>
          </cell>
          <cell r="I9837" t="str">
            <v/>
          </cell>
          <cell r="J9837" t="str">
            <v/>
          </cell>
          <cell r="K9837" t="str">
            <v>Military Transport / Special Mission</v>
          </cell>
          <cell r="L9837" t="str">
            <v>Boeing</v>
          </cell>
          <cell r="M9837" t="str">
            <v>Boeing C-40 Clipper</v>
          </cell>
        </row>
        <row r="9838">
          <cell r="A9838">
            <v>620</v>
          </cell>
          <cell r="B9838">
            <v>846</v>
          </cell>
          <cell r="C9838" t="str">
            <v>620#846</v>
          </cell>
          <cell r="D9838">
            <v>167409</v>
          </cell>
          <cell r="E9838">
            <v>1</v>
          </cell>
          <cell r="F9838" t="str">
            <v>A</v>
          </cell>
          <cell r="G9838" t="str">
            <v>A</v>
          </cell>
          <cell r="H9838" t="str">
            <v/>
          </cell>
          <cell r="I9838" t="str">
            <v/>
          </cell>
          <cell r="J9838" t="str">
            <v/>
          </cell>
          <cell r="K9838" t="str">
            <v>Military Transport / Special Mission</v>
          </cell>
          <cell r="L9838" t="str">
            <v>Boeing</v>
          </cell>
          <cell r="M9838" t="str">
            <v>Boeing KC-135 Stratotanker</v>
          </cell>
        </row>
        <row r="9839">
          <cell r="A9839">
            <v>619</v>
          </cell>
          <cell r="B9839">
            <v>846</v>
          </cell>
          <cell r="C9839" t="str">
            <v>619#846</v>
          </cell>
          <cell r="D9839">
            <v>167409</v>
          </cell>
          <cell r="E9839">
            <v>1</v>
          </cell>
          <cell r="F9839" t="str">
            <v>A</v>
          </cell>
          <cell r="G9839" t="str">
            <v>A</v>
          </cell>
          <cell r="H9839" t="str">
            <v/>
          </cell>
          <cell r="I9839" t="str">
            <v/>
          </cell>
          <cell r="J9839" t="str">
            <v/>
          </cell>
          <cell r="K9839" t="str">
            <v>Military Transport / Special Mission</v>
          </cell>
          <cell r="L9839" t="str">
            <v>McDonnell</v>
          </cell>
          <cell r="M9839" t="str">
            <v>McDonnell Douglas KC-10</v>
          </cell>
        </row>
        <row r="9840">
          <cell r="A9840">
            <v>124</v>
          </cell>
          <cell r="B9840">
            <v>847</v>
          </cell>
          <cell r="C9840" t="str">
            <v>124#847</v>
          </cell>
          <cell r="D9840">
            <v>1387</v>
          </cell>
          <cell r="E9840">
            <v>2</v>
          </cell>
          <cell r="F9840" t="str">
            <v>A</v>
          </cell>
          <cell r="G9840" t="str">
            <v>A</v>
          </cell>
          <cell r="H9840" t="str">
            <v/>
          </cell>
          <cell r="I9840" t="str">
            <v/>
          </cell>
          <cell r="J9840" t="str">
            <v/>
          </cell>
          <cell r="K9840" t="str">
            <v>Helicopter</v>
          </cell>
          <cell r="L9840" t="str">
            <v>Robinson</v>
          </cell>
          <cell r="M9840" t="str">
            <v>Robinson R66</v>
          </cell>
        </row>
        <row r="9841">
          <cell r="A9841">
            <v>90</v>
          </cell>
          <cell r="B9841">
            <v>847</v>
          </cell>
          <cell r="C9841" t="str">
            <v>90#847</v>
          </cell>
          <cell r="D9841">
            <v>6943</v>
          </cell>
          <cell r="E9841">
            <v>2</v>
          </cell>
          <cell r="F9841" t="str">
            <v>B</v>
          </cell>
          <cell r="G9841" t="str">
            <v>B</v>
          </cell>
          <cell r="H9841" t="str">
            <v/>
          </cell>
          <cell r="I9841" t="str">
            <v/>
          </cell>
          <cell r="J9841" t="str">
            <v/>
          </cell>
          <cell r="K9841" t="str">
            <v>Helicopter</v>
          </cell>
          <cell r="L9841" t="str">
            <v>Bell</v>
          </cell>
          <cell r="M9841" t="str">
            <v>Bell 407</v>
          </cell>
        </row>
        <row r="9842">
          <cell r="A9842">
            <v>583</v>
          </cell>
          <cell r="B9842">
            <v>847</v>
          </cell>
          <cell r="C9842" t="str">
            <v>583#847</v>
          </cell>
          <cell r="D9842">
            <v>6943</v>
          </cell>
          <cell r="E9842">
            <v>2</v>
          </cell>
          <cell r="F9842" t="str">
            <v>B</v>
          </cell>
          <cell r="G9842" t="str">
            <v>B</v>
          </cell>
          <cell r="H9842" t="str">
            <v/>
          </cell>
          <cell r="I9842" t="str">
            <v/>
          </cell>
          <cell r="J9842" t="str">
            <v/>
          </cell>
          <cell r="K9842" t="str">
            <v>Helicopter</v>
          </cell>
          <cell r="L9842" t="str">
            <v>Subaru/Bell</v>
          </cell>
          <cell r="M9842" t="str">
            <v>Subaru/Bell 412</v>
          </cell>
        </row>
        <row r="9843">
          <cell r="A9843">
            <v>112</v>
          </cell>
          <cell r="B9843">
            <v>847</v>
          </cell>
          <cell r="C9843" t="str">
            <v>112#847</v>
          </cell>
          <cell r="D9843">
            <v>6943</v>
          </cell>
          <cell r="E9843">
            <v>2</v>
          </cell>
          <cell r="F9843" t="str">
            <v>B</v>
          </cell>
          <cell r="G9843" t="str">
            <v>B</v>
          </cell>
          <cell r="H9843" t="str">
            <v/>
          </cell>
          <cell r="I9843" t="str">
            <v/>
          </cell>
          <cell r="J9843" t="str">
            <v/>
          </cell>
          <cell r="K9843" t="str">
            <v>Helicopter</v>
          </cell>
          <cell r="L9843" t="str">
            <v>Airbus</v>
          </cell>
          <cell r="M9843" t="str">
            <v>Airbus H120 Colibri</v>
          </cell>
        </row>
        <row r="9844">
          <cell r="A9844">
            <v>107</v>
          </cell>
          <cell r="B9844">
            <v>847</v>
          </cell>
          <cell r="C9844" t="str">
            <v>107#847</v>
          </cell>
          <cell r="D9844">
            <v>6943</v>
          </cell>
          <cell r="E9844">
            <v>2</v>
          </cell>
          <cell r="F9844" t="str">
            <v>B</v>
          </cell>
          <cell r="G9844" t="str">
            <v>B</v>
          </cell>
          <cell r="H9844" t="str">
            <v/>
          </cell>
          <cell r="I9844" t="str">
            <v/>
          </cell>
          <cell r="J9844" t="str">
            <v/>
          </cell>
          <cell r="K9844" t="str">
            <v>Helicopter</v>
          </cell>
          <cell r="L9844" t="str">
            <v>Airbus</v>
          </cell>
          <cell r="M9844" t="str">
            <v>Airbus H125</v>
          </cell>
        </row>
        <row r="9845">
          <cell r="A9845">
            <v>108</v>
          </cell>
          <cell r="B9845">
            <v>847</v>
          </cell>
          <cell r="C9845" t="str">
            <v>108#847</v>
          </cell>
          <cell r="D9845">
            <v>6943</v>
          </cell>
          <cell r="E9845">
            <v>2</v>
          </cell>
          <cell r="F9845" t="str">
            <v>B</v>
          </cell>
          <cell r="G9845" t="str">
            <v>B</v>
          </cell>
          <cell r="H9845" t="str">
            <v/>
          </cell>
          <cell r="I9845" t="str">
            <v/>
          </cell>
          <cell r="J9845" t="str">
            <v/>
          </cell>
          <cell r="K9845" t="str">
            <v>Helicopter</v>
          </cell>
          <cell r="L9845" t="str">
            <v>Airbus</v>
          </cell>
          <cell r="M9845" t="str">
            <v>Airbus H130</v>
          </cell>
        </row>
        <row r="9846">
          <cell r="A9846">
            <v>483</v>
          </cell>
          <cell r="B9846">
            <v>847</v>
          </cell>
          <cell r="C9846" t="str">
            <v>483#847</v>
          </cell>
          <cell r="D9846">
            <v>6943</v>
          </cell>
          <cell r="E9846">
            <v>2</v>
          </cell>
          <cell r="F9846" t="str">
            <v>B</v>
          </cell>
          <cell r="G9846" t="str">
            <v>B</v>
          </cell>
          <cell r="H9846" t="str">
            <v/>
          </cell>
          <cell r="I9846" t="str">
            <v/>
          </cell>
          <cell r="J9846" t="str">
            <v/>
          </cell>
          <cell r="K9846" t="str">
            <v>Helicopter</v>
          </cell>
          <cell r="L9846" t="str">
            <v>Airbus</v>
          </cell>
          <cell r="M9846" t="str">
            <v>Airbus H135</v>
          </cell>
        </row>
        <row r="9847">
          <cell r="A9847">
            <v>111</v>
          </cell>
          <cell r="B9847">
            <v>847</v>
          </cell>
          <cell r="C9847" t="str">
            <v>111#847</v>
          </cell>
          <cell r="D9847">
            <v>6943</v>
          </cell>
          <cell r="E9847">
            <v>2</v>
          </cell>
          <cell r="F9847" t="str">
            <v>B</v>
          </cell>
          <cell r="G9847" t="str">
            <v>B</v>
          </cell>
          <cell r="H9847" t="str">
            <v/>
          </cell>
          <cell r="I9847" t="str">
            <v/>
          </cell>
          <cell r="J9847" t="str">
            <v/>
          </cell>
          <cell r="K9847" t="str">
            <v>Helicopter</v>
          </cell>
          <cell r="L9847" t="str">
            <v>Airbus</v>
          </cell>
          <cell r="M9847" t="str">
            <v>Airbus H135</v>
          </cell>
        </row>
        <row r="9848">
          <cell r="A9848">
            <v>113</v>
          </cell>
          <cell r="B9848">
            <v>847</v>
          </cell>
          <cell r="C9848" t="str">
            <v>113#847</v>
          </cell>
          <cell r="D9848">
            <v>6943</v>
          </cell>
          <cell r="E9848">
            <v>2</v>
          </cell>
          <cell r="F9848" t="str">
            <v>B</v>
          </cell>
          <cell r="G9848" t="str">
            <v>B</v>
          </cell>
          <cell r="H9848" t="str">
            <v/>
          </cell>
          <cell r="I9848" t="str">
            <v/>
          </cell>
          <cell r="J9848" t="str">
            <v/>
          </cell>
          <cell r="K9848" t="str">
            <v>Helicopter</v>
          </cell>
          <cell r="L9848" t="str">
            <v>Airbus</v>
          </cell>
          <cell r="M9848" t="str">
            <v>Airbus H145/Kawasaki BK117</v>
          </cell>
        </row>
        <row r="9849">
          <cell r="A9849">
            <v>106</v>
          </cell>
          <cell r="B9849">
            <v>847</v>
          </cell>
          <cell r="C9849" t="str">
            <v>106#847</v>
          </cell>
          <cell r="D9849">
            <v>6943</v>
          </cell>
          <cell r="E9849">
            <v>2</v>
          </cell>
          <cell r="F9849" t="str">
            <v>B</v>
          </cell>
          <cell r="G9849" t="str">
            <v>B</v>
          </cell>
          <cell r="H9849" t="str">
            <v/>
          </cell>
          <cell r="I9849" t="str">
            <v/>
          </cell>
          <cell r="J9849" t="str">
            <v/>
          </cell>
          <cell r="K9849" t="str">
            <v>Helicopter</v>
          </cell>
          <cell r="L9849" t="str">
            <v>Airbus</v>
          </cell>
          <cell r="M9849" t="str">
            <v>Airbus H355</v>
          </cell>
        </row>
        <row r="9850">
          <cell r="A9850">
            <v>223</v>
          </cell>
          <cell r="B9850">
            <v>847</v>
          </cell>
          <cell r="C9850" t="str">
            <v>223#847</v>
          </cell>
          <cell r="D9850">
            <v>6943</v>
          </cell>
          <cell r="E9850">
            <v>2</v>
          </cell>
          <cell r="F9850" t="str">
            <v>B</v>
          </cell>
          <cell r="G9850" t="str">
            <v>B</v>
          </cell>
          <cell r="H9850" t="str">
            <v/>
          </cell>
          <cell r="I9850" t="str">
            <v/>
          </cell>
          <cell r="J9850" t="str">
            <v/>
          </cell>
          <cell r="K9850" t="str">
            <v>Helicopter</v>
          </cell>
          <cell r="L9850" t="str">
            <v>Kawasaki</v>
          </cell>
          <cell r="M9850" t="str">
            <v>Kawasaki BK 117</v>
          </cell>
        </row>
        <row r="9851">
          <cell r="A9851">
            <v>615</v>
          </cell>
          <cell r="B9851">
            <v>847</v>
          </cell>
          <cell r="C9851" t="str">
            <v>615#847</v>
          </cell>
          <cell r="D9851">
            <v>6943</v>
          </cell>
          <cell r="E9851">
            <v>2</v>
          </cell>
          <cell r="F9851" t="str">
            <v>B</v>
          </cell>
          <cell r="G9851" t="str">
            <v>B</v>
          </cell>
          <cell r="H9851" t="str">
            <v/>
          </cell>
          <cell r="I9851" t="str">
            <v/>
          </cell>
          <cell r="J9851" t="str">
            <v/>
          </cell>
          <cell r="K9851" t="str">
            <v>Helicopter</v>
          </cell>
          <cell r="L9851" t="str">
            <v>Leonardo</v>
          </cell>
          <cell r="M9851" t="str">
            <v>Leonardo Kopter</v>
          </cell>
        </row>
        <row r="9852">
          <cell r="A9852">
            <v>455</v>
          </cell>
          <cell r="B9852">
            <v>847</v>
          </cell>
          <cell r="C9852" t="str">
            <v>455#847</v>
          </cell>
          <cell r="D9852">
            <v>6943</v>
          </cell>
          <cell r="E9852">
            <v>2</v>
          </cell>
          <cell r="F9852" t="str">
            <v>B</v>
          </cell>
          <cell r="G9852" t="str">
            <v>B</v>
          </cell>
          <cell r="H9852" t="str">
            <v/>
          </cell>
          <cell r="I9852" t="str">
            <v/>
          </cell>
          <cell r="J9852" t="str">
            <v/>
          </cell>
          <cell r="K9852" t="str">
            <v>Helicopter</v>
          </cell>
          <cell r="L9852" t="str">
            <v>Leonardo</v>
          </cell>
          <cell r="M9852" t="str">
            <v>Leonardo AW109</v>
          </cell>
        </row>
        <row r="9853">
          <cell r="A9853">
            <v>83</v>
          </cell>
          <cell r="B9853">
            <v>847</v>
          </cell>
          <cell r="C9853" t="str">
            <v>83#847</v>
          </cell>
          <cell r="D9853">
            <v>6943</v>
          </cell>
          <cell r="E9853">
            <v>2</v>
          </cell>
          <cell r="F9853" t="str">
            <v>B</v>
          </cell>
          <cell r="G9853" t="str">
            <v>B</v>
          </cell>
          <cell r="H9853" t="str">
            <v/>
          </cell>
          <cell r="I9853" t="str">
            <v/>
          </cell>
          <cell r="J9853" t="str">
            <v/>
          </cell>
          <cell r="K9853" t="str">
            <v>Helicopter</v>
          </cell>
          <cell r="L9853" t="str">
            <v>Leonardo</v>
          </cell>
          <cell r="M9853" t="str">
            <v>Leonardo AW109</v>
          </cell>
        </row>
        <row r="9854">
          <cell r="A9854">
            <v>84</v>
          </cell>
          <cell r="B9854">
            <v>847</v>
          </cell>
          <cell r="C9854" t="str">
            <v>84#847</v>
          </cell>
          <cell r="D9854">
            <v>6943</v>
          </cell>
          <cell r="E9854">
            <v>2</v>
          </cell>
          <cell r="F9854" t="str">
            <v>B</v>
          </cell>
          <cell r="G9854" t="str">
            <v>B</v>
          </cell>
          <cell r="H9854" t="str">
            <v/>
          </cell>
          <cell r="I9854" t="str">
            <v/>
          </cell>
          <cell r="J9854" t="str">
            <v/>
          </cell>
          <cell r="K9854" t="str">
            <v>Helicopter</v>
          </cell>
          <cell r="L9854" t="str">
            <v>Leonardo</v>
          </cell>
          <cell r="M9854" t="str">
            <v>Leonardo AW119 Koala</v>
          </cell>
        </row>
        <row r="9855">
          <cell r="A9855">
            <v>86</v>
          </cell>
          <cell r="B9855">
            <v>847</v>
          </cell>
          <cell r="C9855" t="str">
            <v>86#847</v>
          </cell>
          <cell r="D9855">
            <v>6943</v>
          </cell>
          <cell r="E9855">
            <v>2</v>
          </cell>
          <cell r="F9855" t="str">
            <v>B</v>
          </cell>
          <cell r="G9855" t="str">
            <v>B</v>
          </cell>
          <cell r="H9855" t="str">
            <v/>
          </cell>
          <cell r="I9855" t="str">
            <v/>
          </cell>
          <cell r="J9855" t="str">
            <v/>
          </cell>
          <cell r="K9855" t="str">
            <v>Helicopter</v>
          </cell>
          <cell r="L9855" t="str">
            <v>Leonardo</v>
          </cell>
          <cell r="M9855" t="str">
            <v>Leonardo AW139</v>
          </cell>
        </row>
        <row r="9856">
          <cell r="A9856">
            <v>120</v>
          </cell>
          <cell r="B9856">
            <v>847</v>
          </cell>
          <cell r="C9856" t="str">
            <v>120#847</v>
          </cell>
          <cell r="D9856">
            <v>6943</v>
          </cell>
          <cell r="E9856">
            <v>2</v>
          </cell>
          <cell r="F9856" t="str">
            <v>B</v>
          </cell>
          <cell r="G9856" t="str">
            <v>B</v>
          </cell>
          <cell r="H9856" t="str">
            <v/>
          </cell>
          <cell r="I9856" t="str">
            <v/>
          </cell>
          <cell r="J9856" t="str">
            <v/>
          </cell>
          <cell r="K9856" t="str">
            <v>Helicopter</v>
          </cell>
          <cell r="L9856" t="str">
            <v>MD</v>
          </cell>
          <cell r="M9856" t="str">
            <v>MD Helicopters MD 500/600</v>
          </cell>
        </row>
        <row r="9857">
          <cell r="A9857">
            <v>119</v>
          </cell>
          <cell r="B9857">
            <v>847</v>
          </cell>
          <cell r="C9857" t="str">
            <v>119#847</v>
          </cell>
          <cell r="D9857">
            <v>6943</v>
          </cell>
          <cell r="E9857">
            <v>2</v>
          </cell>
          <cell r="F9857" t="str">
            <v>B</v>
          </cell>
          <cell r="G9857" t="str">
            <v>B</v>
          </cell>
          <cell r="H9857" t="str">
            <v/>
          </cell>
          <cell r="I9857" t="str">
            <v/>
          </cell>
          <cell r="J9857" t="str">
            <v/>
          </cell>
          <cell r="K9857" t="str">
            <v>Helicopter</v>
          </cell>
          <cell r="L9857" t="str">
            <v>MD</v>
          </cell>
          <cell r="M9857" t="str">
            <v>MD Helicopters MD Explorer</v>
          </cell>
        </row>
        <row r="9858">
          <cell r="A9858">
            <v>169</v>
          </cell>
          <cell r="B9858">
            <v>847</v>
          </cell>
          <cell r="C9858" t="str">
            <v>169#847</v>
          </cell>
          <cell r="D9858">
            <v>6943</v>
          </cell>
          <cell r="E9858">
            <v>2</v>
          </cell>
          <cell r="F9858" t="str">
            <v>B</v>
          </cell>
          <cell r="G9858" t="str">
            <v>B</v>
          </cell>
          <cell r="H9858" t="str">
            <v/>
          </cell>
          <cell r="I9858" t="str">
            <v/>
          </cell>
          <cell r="J9858" t="str">
            <v/>
          </cell>
          <cell r="K9858" t="str">
            <v>Turboprop Trainers / Light Attack</v>
          </cell>
          <cell r="L9858" t="str">
            <v>Beechcraft</v>
          </cell>
          <cell r="M9858" t="str">
            <v>Beechcraft T-6 Texan II</v>
          </cell>
        </row>
        <row r="9859">
          <cell r="A9859">
            <v>172</v>
          </cell>
          <cell r="B9859">
            <v>847</v>
          </cell>
          <cell r="C9859" t="str">
            <v>172#847</v>
          </cell>
          <cell r="D9859">
            <v>6943</v>
          </cell>
          <cell r="E9859">
            <v>2</v>
          </cell>
          <cell r="F9859" t="str">
            <v>B</v>
          </cell>
          <cell r="G9859" t="str">
            <v>B</v>
          </cell>
          <cell r="H9859" t="str">
            <v/>
          </cell>
          <cell r="I9859" t="str">
            <v/>
          </cell>
          <cell r="J9859" t="str">
            <v/>
          </cell>
          <cell r="K9859" t="str">
            <v>Turboprop Trainers / Light Attack</v>
          </cell>
          <cell r="L9859" t="str">
            <v>Grob</v>
          </cell>
          <cell r="M9859" t="str">
            <v>Grob G 120TP</v>
          </cell>
        </row>
        <row r="9860">
          <cell r="A9860">
            <v>677</v>
          </cell>
          <cell r="B9860">
            <v>847</v>
          </cell>
          <cell r="C9860" t="str">
            <v>677#847</v>
          </cell>
          <cell r="D9860">
            <v>6943</v>
          </cell>
          <cell r="E9860">
            <v>2</v>
          </cell>
          <cell r="F9860" t="str">
            <v>B</v>
          </cell>
          <cell r="G9860" t="str">
            <v>B</v>
          </cell>
          <cell r="H9860" t="str">
            <v/>
          </cell>
          <cell r="I9860" t="str">
            <v/>
          </cell>
          <cell r="J9860" t="str">
            <v/>
          </cell>
          <cell r="K9860" t="str">
            <v>Turboprop Trainers / Light Attack</v>
          </cell>
          <cell r="L9860" t="str">
            <v>HAL</v>
          </cell>
          <cell r="M9860" t="str">
            <v>HAL HHT-40</v>
          </cell>
        </row>
        <row r="9861">
          <cell r="A9861">
            <v>227</v>
          </cell>
          <cell r="B9861">
            <v>847</v>
          </cell>
          <cell r="C9861" t="str">
            <v>227#847</v>
          </cell>
          <cell r="D9861">
            <v>6943</v>
          </cell>
          <cell r="E9861">
            <v>2</v>
          </cell>
          <cell r="F9861" t="str">
            <v>B</v>
          </cell>
          <cell r="G9861" t="str">
            <v>B</v>
          </cell>
          <cell r="H9861" t="str">
            <v/>
          </cell>
          <cell r="I9861" t="str">
            <v/>
          </cell>
          <cell r="J9861" t="str">
            <v/>
          </cell>
          <cell r="K9861" t="str">
            <v>Turboprop Trainers / Light Attack</v>
          </cell>
          <cell r="L9861" t="str">
            <v>Other Turboprop trainers</v>
          </cell>
          <cell r="M9861" t="str">
            <v>Other Turboprop trainers/light attack</v>
          </cell>
        </row>
        <row r="9862">
          <cell r="A9862">
            <v>177</v>
          </cell>
          <cell r="B9862">
            <v>847</v>
          </cell>
          <cell r="C9862" t="str">
            <v>177#847</v>
          </cell>
          <cell r="D9862">
            <v>6943</v>
          </cell>
          <cell r="E9862">
            <v>2</v>
          </cell>
          <cell r="F9862" t="str">
            <v>B</v>
          </cell>
          <cell r="G9862" t="str">
            <v>B</v>
          </cell>
          <cell r="H9862" t="str">
            <v/>
          </cell>
          <cell r="I9862" t="str">
            <v/>
          </cell>
          <cell r="J9862" t="str">
            <v/>
          </cell>
          <cell r="K9862" t="str">
            <v>Turboprop Trainers / Light Attack</v>
          </cell>
          <cell r="L9862" t="str">
            <v>Pilatus</v>
          </cell>
          <cell r="M9862" t="str">
            <v>Pilatus PC-7 Mk II</v>
          </cell>
        </row>
        <row r="9863">
          <cell r="A9863">
            <v>178</v>
          </cell>
          <cell r="B9863">
            <v>847</v>
          </cell>
          <cell r="C9863" t="str">
            <v>178#847</v>
          </cell>
          <cell r="D9863">
            <v>6943</v>
          </cell>
          <cell r="E9863">
            <v>2</v>
          </cell>
          <cell r="F9863" t="str">
            <v>B</v>
          </cell>
          <cell r="G9863" t="str">
            <v>B</v>
          </cell>
          <cell r="H9863" t="str">
            <v/>
          </cell>
          <cell r="I9863" t="str">
            <v/>
          </cell>
          <cell r="J9863" t="str">
            <v/>
          </cell>
          <cell r="K9863" t="str">
            <v>Turboprop Trainers / Light Attack</v>
          </cell>
          <cell r="L9863" t="str">
            <v>Pilatus</v>
          </cell>
          <cell r="M9863" t="str">
            <v>Pilatus PC-9/PC-21</v>
          </cell>
        </row>
        <row r="9864">
          <cell r="A9864">
            <v>170</v>
          </cell>
          <cell r="B9864">
            <v>847</v>
          </cell>
          <cell r="C9864" t="str">
            <v>170#847</v>
          </cell>
          <cell r="D9864">
            <v>6943</v>
          </cell>
          <cell r="E9864">
            <v>2</v>
          </cell>
          <cell r="F9864" t="str">
            <v>B</v>
          </cell>
          <cell r="G9864" t="str">
            <v>B</v>
          </cell>
          <cell r="H9864" t="str">
            <v/>
          </cell>
          <cell r="I9864" t="str">
            <v/>
          </cell>
          <cell r="J9864" t="str">
            <v/>
          </cell>
          <cell r="K9864" t="str">
            <v>Turboprop Trainers / Light Attack</v>
          </cell>
          <cell r="L9864" t="str">
            <v>Embraer</v>
          </cell>
          <cell r="M9864" t="str">
            <v>Embraer EMB 312/314 Tucano</v>
          </cell>
        </row>
        <row r="9865">
          <cell r="A9865">
            <v>118</v>
          </cell>
          <cell r="B9865">
            <v>847</v>
          </cell>
          <cell r="C9865" t="str">
            <v>118#847</v>
          </cell>
          <cell r="D9865">
            <v>8097</v>
          </cell>
          <cell r="E9865">
            <v>2</v>
          </cell>
          <cell r="F9865" t="str">
            <v>C</v>
          </cell>
          <cell r="G9865" t="str">
            <v>C</v>
          </cell>
          <cell r="H9865" t="str">
            <v/>
          </cell>
          <cell r="I9865" t="str">
            <v/>
          </cell>
          <cell r="J9865" t="str">
            <v/>
          </cell>
          <cell r="K9865" t="str">
            <v>Helicopter</v>
          </cell>
          <cell r="L9865" t="str">
            <v>Kawasaki</v>
          </cell>
          <cell r="M9865" t="str">
            <v>Kawasaki OH-1</v>
          </cell>
        </row>
        <row r="9866">
          <cell r="A9866">
            <v>103</v>
          </cell>
          <cell r="B9866">
            <v>847</v>
          </cell>
          <cell r="C9866" t="str">
            <v>103#847</v>
          </cell>
          <cell r="D9866">
            <v>8097</v>
          </cell>
          <cell r="E9866">
            <v>2</v>
          </cell>
          <cell r="F9866" t="str">
            <v>C</v>
          </cell>
          <cell r="G9866" t="str">
            <v>C</v>
          </cell>
          <cell r="H9866" t="str">
            <v/>
          </cell>
          <cell r="I9866" t="str">
            <v/>
          </cell>
          <cell r="J9866" t="str">
            <v/>
          </cell>
          <cell r="K9866" t="str">
            <v>Helicopter</v>
          </cell>
          <cell r="L9866" t="str">
            <v>Leonardo</v>
          </cell>
          <cell r="M9866" t="str">
            <v>Leonardo AW101</v>
          </cell>
        </row>
        <row r="9867">
          <cell r="A9867">
            <v>582</v>
          </cell>
          <cell r="B9867">
            <v>847</v>
          </cell>
          <cell r="C9867" t="str">
            <v>582#847</v>
          </cell>
          <cell r="D9867">
            <v>8097</v>
          </cell>
          <cell r="E9867">
            <v>2</v>
          </cell>
          <cell r="F9867" t="str">
            <v>C</v>
          </cell>
          <cell r="G9867" t="str">
            <v>C</v>
          </cell>
          <cell r="H9867" t="str">
            <v/>
          </cell>
          <cell r="I9867" t="str">
            <v/>
          </cell>
          <cell r="J9867" t="str">
            <v/>
          </cell>
          <cell r="K9867" t="str">
            <v>Helicopter</v>
          </cell>
          <cell r="L9867" t="str">
            <v>Boeing/Leonardo</v>
          </cell>
          <cell r="M9867" t="str">
            <v>Boeing/Leonardo MH139</v>
          </cell>
        </row>
        <row r="9868">
          <cell r="A9868">
            <v>544</v>
          </cell>
          <cell r="B9868">
            <v>847</v>
          </cell>
          <cell r="C9868" t="str">
            <v>544#847</v>
          </cell>
          <cell r="D9868">
            <v>9918</v>
          </cell>
          <cell r="E9868">
            <v>2</v>
          </cell>
          <cell r="F9868" t="str">
            <v>D</v>
          </cell>
          <cell r="G9868" t="str">
            <v>D</v>
          </cell>
          <cell r="H9868" t="str">
            <v/>
          </cell>
          <cell r="I9868" t="str">
            <v/>
          </cell>
          <cell r="J9868" t="str">
            <v/>
          </cell>
          <cell r="K9868" t="str">
            <v>Turbine GA</v>
          </cell>
          <cell r="L9868" t="str">
            <v>Air</v>
          </cell>
          <cell r="M9868" t="str">
            <v>Air Tractor</v>
          </cell>
        </row>
        <row r="9869">
          <cell r="A9869">
            <v>545</v>
          </cell>
          <cell r="B9869">
            <v>847</v>
          </cell>
          <cell r="C9869" t="str">
            <v>545#847</v>
          </cell>
          <cell r="D9869">
            <v>9918</v>
          </cell>
          <cell r="E9869">
            <v>2</v>
          </cell>
          <cell r="F9869" t="str">
            <v>D</v>
          </cell>
          <cell r="G9869" t="str">
            <v>D</v>
          </cell>
          <cell r="H9869" t="str">
            <v/>
          </cell>
          <cell r="I9869" t="str">
            <v/>
          </cell>
          <cell r="J9869" t="str">
            <v/>
          </cell>
          <cell r="K9869" t="str">
            <v>Turbine GA</v>
          </cell>
          <cell r="L9869" t="str">
            <v>GippsAero</v>
          </cell>
          <cell r="M9869" t="str">
            <v>GippsAero GA10 Airvan</v>
          </cell>
        </row>
        <row r="9870">
          <cell r="A9870">
            <v>548</v>
          </cell>
          <cell r="B9870">
            <v>847</v>
          </cell>
          <cell r="C9870" t="str">
            <v>548#847</v>
          </cell>
          <cell r="D9870">
            <v>9918</v>
          </cell>
          <cell r="E9870">
            <v>2</v>
          </cell>
          <cell r="F9870" t="str">
            <v>D</v>
          </cell>
          <cell r="G9870" t="str">
            <v>D</v>
          </cell>
          <cell r="H9870" t="str">
            <v/>
          </cell>
          <cell r="I9870" t="str">
            <v/>
          </cell>
          <cell r="J9870" t="str">
            <v/>
          </cell>
          <cell r="K9870" t="str">
            <v>Turbine GA</v>
          </cell>
          <cell r="L9870" t="str">
            <v>Ayres</v>
          </cell>
          <cell r="M9870" t="str">
            <v>Ayres Thrush 510</v>
          </cell>
        </row>
        <row r="9871">
          <cell r="A9871">
            <v>549</v>
          </cell>
          <cell r="B9871">
            <v>847</v>
          </cell>
          <cell r="C9871" t="str">
            <v>549#847</v>
          </cell>
          <cell r="D9871">
            <v>9918</v>
          </cell>
          <cell r="E9871">
            <v>2</v>
          </cell>
          <cell r="F9871" t="str">
            <v>D</v>
          </cell>
          <cell r="G9871" t="str">
            <v>D</v>
          </cell>
          <cell r="H9871" t="str">
            <v/>
          </cell>
          <cell r="I9871" t="str">
            <v/>
          </cell>
          <cell r="J9871" t="str">
            <v/>
          </cell>
          <cell r="K9871" t="str">
            <v>Turbine GA</v>
          </cell>
          <cell r="L9871" t="str">
            <v>Ayres</v>
          </cell>
          <cell r="M9871" t="str">
            <v>Ayres Thrush SR2</v>
          </cell>
        </row>
        <row r="9872">
          <cell r="A9872">
            <v>80</v>
          </cell>
          <cell r="B9872">
            <v>847</v>
          </cell>
          <cell r="C9872" t="str">
            <v>80#847</v>
          </cell>
          <cell r="D9872">
            <v>9918</v>
          </cell>
          <cell r="E9872">
            <v>2</v>
          </cell>
          <cell r="F9872" t="str">
            <v>D</v>
          </cell>
          <cell r="G9872" t="str">
            <v>D</v>
          </cell>
          <cell r="H9872" t="str">
            <v/>
          </cell>
          <cell r="I9872" t="str">
            <v/>
          </cell>
          <cell r="J9872" t="str">
            <v/>
          </cell>
          <cell r="K9872" t="str">
            <v>Turbine GA</v>
          </cell>
          <cell r="L9872" t="str">
            <v>Beechcraft</v>
          </cell>
          <cell r="M9872" t="str">
            <v>Beechcraft King Air</v>
          </cell>
        </row>
        <row r="9873">
          <cell r="A9873">
            <v>82</v>
          </cell>
          <cell r="B9873">
            <v>847</v>
          </cell>
          <cell r="C9873" t="str">
            <v>82#847</v>
          </cell>
          <cell r="D9873">
            <v>9918</v>
          </cell>
          <cell r="E9873">
            <v>2</v>
          </cell>
          <cell r="F9873" t="str">
            <v>D</v>
          </cell>
          <cell r="G9873" t="str">
            <v>D</v>
          </cell>
          <cell r="H9873" t="str">
            <v/>
          </cell>
          <cell r="I9873" t="str">
            <v/>
          </cell>
          <cell r="J9873" t="str">
            <v/>
          </cell>
          <cell r="K9873" t="str">
            <v>Turbine GA</v>
          </cell>
          <cell r="L9873" t="str">
            <v>Cessna</v>
          </cell>
          <cell r="M9873" t="str">
            <v>Cessna 208 Caravan</v>
          </cell>
        </row>
        <row r="9874">
          <cell r="A9874">
            <v>308</v>
          </cell>
          <cell r="B9874">
            <v>847</v>
          </cell>
          <cell r="C9874" t="str">
            <v>308#847</v>
          </cell>
          <cell r="D9874">
            <v>9918</v>
          </cell>
          <cell r="E9874">
            <v>2</v>
          </cell>
          <cell r="F9874" t="str">
            <v>D</v>
          </cell>
          <cell r="G9874" t="str">
            <v>D</v>
          </cell>
          <cell r="H9874" t="str">
            <v/>
          </cell>
          <cell r="I9874" t="str">
            <v/>
          </cell>
          <cell r="J9874" t="str">
            <v/>
          </cell>
          <cell r="K9874" t="str">
            <v>Turbine GA</v>
          </cell>
          <cell r="L9874" t="str">
            <v>Cessna</v>
          </cell>
          <cell r="M9874" t="str">
            <v>Cessna 408 SkyCourier</v>
          </cell>
        </row>
        <row r="9875">
          <cell r="A9875">
            <v>81</v>
          </cell>
          <cell r="B9875">
            <v>847</v>
          </cell>
          <cell r="C9875" t="str">
            <v>81#847</v>
          </cell>
          <cell r="D9875">
            <v>9918</v>
          </cell>
          <cell r="E9875">
            <v>2</v>
          </cell>
          <cell r="F9875" t="str">
            <v>D</v>
          </cell>
          <cell r="G9875" t="str">
            <v>D</v>
          </cell>
          <cell r="H9875" t="str">
            <v/>
          </cell>
          <cell r="I9875" t="str">
            <v/>
          </cell>
          <cell r="J9875" t="str">
            <v/>
          </cell>
          <cell r="K9875" t="str">
            <v>Turbine GA</v>
          </cell>
          <cell r="L9875" t="str">
            <v>Cessna</v>
          </cell>
          <cell r="M9875" t="str">
            <v>Cessna Denali</v>
          </cell>
        </row>
        <row r="9876">
          <cell r="A9876">
            <v>224</v>
          </cell>
          <cell r="B9876">
            <v>847</v>
          </cell>
          <cell r="C9876" t="str">
            <v>224#847</v>
          </cell>
          <cell r="D9876">
            <v>9918</v>
          </cell>
          <cell r="E9876">
            <v>2</v>
          </cell>
          <cell r="F9876" t="str">
            <v>D</v>
          </cell>
          <cell r="G9876" t="str">
            <v>D</v>
          </cell>
          <cell r="H9876" t="str">
            <v/>
          </cell>
          <cell r="I9876" t="str">
            <v/>
          </cell>
          <cell r="J9876" t="str">
            <v/>
          </cell>
          <cell r="K9876" t="str">
            <v>Turbine GA</v>
          </cell>
          <cell r="L9876" t="str">
            <v>Dornier</v>
          </cell>
          <cell r="M9876" t="str">
            <v>Dornier Do 228</v>
          </cell>
        </row>
        <row r="9877">
          <cell r="A9877">
            <v>680</v>
          </cell>
          <cell r="B9877">
            <v>847</v>
          </cell>
          <cell r="C9877" t="str">
            <v>680#847</v>
          </cell>
          <cell r="D9877">
            <v>9918</v>
          </cell>
          <cell r="E9877">
            <v>2</v>
          </cell>
          <cell r="F9877" t="str">
            <v>D</v>
          </cell>
          <cell r="G9877" t="str">
            <v>D</v>
          </cell>
          <cell r="H9877" t="str">
            <v/>
          </cell>
          <cell r="I9877" t="str">
            <v/>
          </cell>
          <cell r="J9877" t="str">
            <v/>
          </cell>
          <cell r="K9877" t="str">
            <v>Turbine GA</v>
          </cell>
          <cell r="L9877" t="str">
            <v>Epic</v>
          </cell>
          <cell r="M9877" t="str">
            <v>Epic E1000GX</v>
          </cell>
        </row>
        <row r="9878">
          <cell r="A9878">
            <v>225</v>
          </cell>
          <cell r="B9878">
            <v>847</v>
          </cell>
          <cell r="C9878" t="str">
            <v>225#847</v>
          </cell>
          <cell r="D9878">
            <v>9918</v>
          </cell>
          <cell r="E9878">
            <v>2</v>
          </cell>
          <cell r="F9878" t="str">
            <v>D</v>
          </cell>
          <cell r="G9878" t="str">
            <v>D</v>
          </cell>
          <cell r="H9878" t="str">
            <v/>
          </cell>
          <cell r="I9878" t="str">
            <v/>
          </cell>
          <cell r="J9878" t="str">
            <v/>
          </cell>
          <cell r="K9878" t="str">
            <v>Turbine GA</v>
          </cell>
          <cell r="L9878" t="str">
            <v>Let</v>
          </cell>
          <cell r="M9878" t="str">
            <v>Let L-410 Turbolet</v>
          </cell>
        </row>
        <row r="9879">
          <cell r="A9879">
            <v>679</v>
          </cell>
          <cell r="B9879">
            <v>847</v>
          </cell>
          <cell r="C9879" t="str">
            <v>679#847</v>
          </cell>
          <cell r="D9879">
            <v>9918</v>
          </cell>
          <cell r="E9879">
            <v>2</v>
          </cell>
          <cell r="F9879" t="str">
            <v>D</v>
          </cell>
          <cell r="G9879" t="str">
            <v>D</v>
          </cell>
          <cell r="H9879" t="str">
            <v/>
          </cell>
          <cell r="I9879" t="str">
            <v/>
          </cell>
          <cell r="J9879" t="str">
            <v/>
          </cell>
          <cell r="K9879" t="str">
            <v>Turbine GA</v>
          </cell>
          <cell r="L9879" t="str">
            <v>Indonesian Aerospace</v>
          </cell>
          <cell r="M9879" t="str">
            <v>Indonesian Aerospace N-219 Nurtanio</v>
          </cell>
        </row>
        <row r="9880">
          <cell r="A9880">
            <v>31</v>
          </cell>
          <cell r="B9880">
            <v>847</v>
          </cell>
          <cell r="C9880" t="str">
            <v>31#847</v>
          </cell>
          <cell r="D9880">
            <v>9918</v>
          </cell>
          <cell r="E9880">
            <v>2</v>
          </cell>
          <cell r="F9880" t="str">
            <v>D</v>
          </cell>
          <cell r="G9880" t="str">
            <v>D</v>
          </cell>
          <cell r="H9880" t="str">
            <v/>
          </cell>
          <cell r="I9880" t="str">
            <v/>
          </cell>
          <cell r="J9880" t="str">
            <v/>
          </cell>
          <cell r="K9880" t="str">
            <v>Turbine GA</v>
          </cell>
          <cell r="L9880" t="str">
            <v>Beechcraft</v>
          </cell>
          <cell r="M9880" t="str">
            <v>Beechcraft Premier I</v>
          </cell>
        </row>
        <row r="9881">
          <cell r="A9881">
            <v>546</v>
          </cell>
          <cell r="B9881">
            <v>847</v>
          </cell>
          <cell r="C9881" t="str">
            <v>546#847</v>
          </cell>
          <cell r="D9881">
            <v>9918</v>
          </cell>
          <cell r="E9881">
            <v>2</v>
          </cell>
          <cell r="F9881" t="str">
            <v>D</v>
          </cell>
          <cell r="G9881" t="str">
            <v>D</v>
          </cell>
          <cell r="H9881" t="str">
            <v/>
          </cell>
          <cell r="I9881" t="str">
            <v/>
          </cell>
          <cell r="J9881" t="str">
            <v/>
          </cell>
          <cell r="K9881" t="str">
            <v>Turbine GA</v>
          </cell>
          <cell r="L9881" t="str">
            <v>PAC</v>
          </cell>
          <cell r="M9881" t="str">
            <v>PAC P-750 XSTOL</v>
          </cell>
        </row>
        <row r="9882">
          <cell r="A9882">
            <v>75</v>
          </cell>
          <cell r="B9882">
            <v>847</v>
          </cell>
          <cell r="C9882" t="str">
            <v>75#847</v>
          </cell>
          <cell r="D9882">
            <v>9918</v>
          </cell>
          <cell r="E9882">
            <v>2</v>
          </cell>
          <cell r="F9882" t="str">
            <v>D</v>
          </cell>
          <cell r="G9882" t="str">
            <v>D</v>
          </cell>
          <cell r="H9882" t="str">
            <v/>
          </cell>
          <cell r="I9882" t="str">
            <v/>
          </cell>
          <cell r="J9882" t="str">
            <v/>
          </cell>
          <cell r="K9882" t="str">
            <v>Turbine GA</v>
          </cell>
          <cell r="L9882" t="str">
            <v>Piaggio</v>
          </cell>
          <cell r="M9882" t="str">
            <v>Piaggio P.180 Avanti</v>
          </cell>
        </row>
        <row r="9883">
          <cell r="A9883">
            <v>77</v>
          </cell>
          <cell r="B9883">
            <v>847</v>
          </cell>
          <cell r="C9883" t="str">
            <v>77#847</v>
          </cell>
          <cell r="D9883">
            <v>9918</v>
          </cell>
          <cell r="E9883">
            <v>2</v>
          </cell>
          <cell r="F9883" t="str">
            <v>D</v>
          </cell>
          <cell r="G9883" t="str">
            <v>D</v>
          </cell>
          <cell r="H9883" t="str">
            <v/>
          </cell>
          <cell r="I9883" t="str">
            <v/>
          </cell>
          <cell r="J9883" t="str">
            <v/>
          </cell>
          <cell r="K9883" t="str">
            <v>Turbine GA</v>
          </cell>
          <cell r="L9883" t="str">
            <v>Pilatus</v>
          </cell>
          <cell r="M9883" t="str">
            <v>Pilatus PC-12</v>
          </cell>
        </row>
        <row r="9884">
          <cell r="A9884">
            <v>76</v>
          </cell>
          <cell r="B9884">
            <v>847</v>
          </cell>
          <cell r="C9884" t="str">
            <v>76#847</v>
          </cell>
          <cell r="D9884">
            <v>9918</v>
          </cell>
          <cell r="E9884">
            <v>2</v>
          </cell>
          <cell r="F9884" t="str">
            <v>D</v>
          </cell>
          <cell r="G9884" t="str">
            <v>D</v>
          </cell>
          <cell r="H9884" t="str">
            <v/>
          </cell>
          <cell r="I9884" t="str">
            <v/>
          </cell>
          <cell r="J9884" t="str">
            <v/>
          </cell>
          <cell r="K9884" t="str">
            <v>Turbine GA</v>
          </cell>
          <cell r="L9884" t="str">
            <v>Piper</v>
          </cell>
          <cell r="M9884" t="str">
            <v>Piper PA-46</v>
          </cell>
        </row>
        <row r="9885">
          <cell r="A9885">
            <v>186</v>
          </cell>
          <cell r="B9885">
            <v>847</v>
          </cell>
          <cell r="C9885" t="str">
            <v>186#847</v>
          </cell>
          <cell r="D9885">
            <v>9918</v>
          </cell>
          <cell r="E9885">
            <v>2</v>
          </cell>
          <cell r="F9885" t="str">
            <v>D</v>
          </cell>
          <cell r="G9885" t="str">
            <v>D</v>
          </cell>
          <cell r="H9885" t="str">
            <v/>
          </cell>
          <cell r="I9885" t="str">
            <v/>
          </cell>
          <cell r="J9885" t="str">
            <v/>
          </cell>
          <cell r="K9885" t="str">
            <v>Turbine GA</v>
          </cell>
          <cell r="L9885" t="str">
            <v>PT6A powered</v>
          </cell>
          <cell r="M9885" t="str">
            <v>many and various using the Pratt &amp; Whitney Canada PT6A</v>
          </cell>
        </row>
        <row r="9886">
          <cell r="A9886">
            <v>547</v>
          </cell>
          <cell r="B9886">
            <v>847</v>
          </cell>
          <cell r="C9886" t="str">
            <v>547#847</v>
          </cell>
          <cell r="D9886">
            <v>9918</v>
          </cell>
          <cell r="E9886">
            <v>2</v>
          </cell>
          <cell r="F9886" t="str">
            <v>D</v>
          </cell>
          <cell r="G9886" t="str">
            <v>D</v>
          </cell>
          <cell r="H9886" t="str">
            <v/>
          </cell>
          <cell r="I9886" t="str">
            <v/>
          </cell>
          <cell r="J9886" t="str">
            <v/>
          </cell>
          <cell r="K9886" t="str">
            <v>Turbine GA</v>
          </cell>
          <cell r="L9886" t="str">
            <v>Quest</v>
          </cell>
          <cell r="M9886" t="str">
            <v>Quest Kodiak</v>
          </cell>
        </row>
        <row r="9887">
          <cell r="A9887">
            <v>79</v>
          </cell>
          <cell r="B9887">
            <v>847</v>
          </cell>
          <cell r="C9887" t="str">
            <v>79#847</v>
          </cell>
          <cell r="D9887">
            <v>9918</v>
          </cell>
          <cell r="E9887">
            <v>2</v>
          </cell>
          <cell r="F9887" t="str">
            <v>D</v>
          </cell>
          <cell r="G9887" t="str">
            <v>D</v>
          </cell>
          <cell r="H9887" t="str">
            <v/>
          </cell>
          <cell r="I9887" t="str">
            <v/>
          </cell>
          <cell r="J9887" t="str">
            <v/>
          </cell>
          <cell r="K9887" t="str">
            <v>Turbine GA</v>
          </cell>
          <cell r="L9887" t="str">
            <v>Reims-Cessna</v>
          </cell>
          <cell r="M9887" t="str">
            <v>Reims-Cessna F406 Caravan II</v>
          </cell>
        </row>
        <row r="9888">
          <cell r="A9888">
            <v>78</v>
          </cell>
          <cell r="B9888">
            <v>847</v>
          </cell>
          <cell r="C9888" t="str">
            <v>78#847</v>
          </cell>
          <cell r="D9888">
            <v>9918</v>
          </cell>
          <cell r="E9888">
            <v>2</v>
          </cell>
          <cell r="F9888" t="str">
            <v>D</v>
          </cell>
          <cell r="G9888" t="str">
            <v>D</v>
          </cell>
          <cell r="H9888" t="str">
            <v/>
          </cell>
          <cell r="I9888" t="str">
            <v/>
          </cell>
          <cell r="J9888" t="str">
            <v/>
          </cell>
          <cell r="K9888" t="str">
            <v>Turbine GA</v>
          </cell>
          <cell r="L9888" t="str">
            <v>SOCATA</v>
          </cell>
          <cell r="M9888" t="str">
            <v>SOCATA TBM</v>
          </cell>
        </row>
        <row r="9889">
          <cell r="A9889">
            <v>614</v>
          </cell>
          <cell r="B9889">
            <v>847</v>
          </cell>
          <cell r="C9889" t="str">
            <v>614#847</v>
          </cell>
          <cell r="D9889">
            <v>9918</v>
          </cell>
          <cell r="E9889">
            <v>2</v>
          </cell>
          <cell r="F9889" t="str">
            <v>D</v>
          </cell>
          <cell r="G9889" t="str">
            <v>D</v>
          </cell>
          <cell r="H9889" t="str">
            <v/>
          </cell>
          <cell r="I9889" t="str">
            <v/>
          </cell>
          <cell r="J9889" t="str">
            <v/>
          </cell>
          <cell r="K9889" t="str">
            <v>Turbine GA</v>
          </cell>
          <cell r="L9889" t="str">
            <v>Viking</v>
          </cell>
          <cell r="M9889" t="str">
            <v>Viking Twin Otter</v>
          </cell>
        </row>
        <row r="9890">
          <cell r="A9890">
            <v>94</v>
          </cell>
          <cell r="B9890">
            <v>847</v>
          </cell>
          <cell r="C9890" t="str">
            <v>94#847</v>
          </cell>
          <cell r="D9890">
            <v>14169</v>
          </cell>
          <cell r="E9890">
            <v>2</v>
          </cell>
          <cell r="F9890" t="str">
            <v>E</v>
          </cell>
          <cell r="G9890" t="str">
            <v>E (143% D) [$9,918]</v>
          </cell>
          <cell r="H9890" t="str">
            <v/>
          </cell>
          <cell r="I9890" t="str">
            <v/>
          </cell>
          <cell r="J9890" t="str">
            <v/>
          </cell>
          <cell r="K9890" t="str">
            <v>Helicopter</v>
          </cell>
          <cell r="L9890" t="str">
            <v>Bell</v>
          </cell>
          <cell r="M9890" t="str">
            <v>Bell UH-1 Iroquois/412</v>
          </cell>
        </row>
        <row r="9891">
          <cell r="A9891">
            <v>646</v>
          </cell>
          <cell r="B9891">
            <v>847</v>
          </cell>
          <cell r="C9891" t="str">
            <v>646#847</v>
          </cell>
          <cell r="D9891">
            <v>14169</v>
          </cell>
          <cell r="E9891">
            <v>2</v>
          </cell>
          <cell r="F9891" t="str">
            <v>E</v>
          </cell>
          <cell r="G9891" t="str">
            <v>E (143% D) [$9,918]</v>
          </cell>
          <cell r="H9891" t="str">
            <v/>
          </cell>
          <cell r="I9891" t="str">
            <v/>
          </cell>
          <cell r="J9891" t="str">
            <v/>
          </cell>
          <cell r="K9891" t="str">
            <v>Helicopter</v>
          </cell>
          <cell r="L9891" t="str">
            <v>Bell</v>
          </cell>
          <cell r="M9891" t="str">
            <v>Bell 412X</v>
          </cell>
        </row>
        <row r="9892">
          <cell r="A9892">
            <v>91</v>
          </cell>
          <cell r="B9892">
            <v>847</v>
          </cell>
          <cell r="C9892" t="str">
            <v>91#847</v>
          </cell>
          <cell r="D9892">
            <v>14169</v>
          </cell>
          <cell r="E9892">
            <v>2</v>
          </cell>
          <cell r="F9892" t="str">
            <v>E</v>
          </cell>
          <cell r="G9892" t="str">
            <v>E (143% D) [$9,918]</v>
          </cell>
          <cell r="H9892" t="str">
            <v/>
          </cell>
          <cell r="I9892" t="str">
            <v/>
          </cell>
          <cell r="J9892" t="str">
            <v/>
          </cell>
          <cell r="K9892" t="str">
            <v>Helicopter</v>
          </cell>
          <cell r="L9892" t="str">
            <v>Bell</v>
          </cell>
          <cell r="M9892" t="str">
            <v>Bell 429 GlobalRanger</v>
          </cell>
        </row>
        <row r="9893">
          <cell r="A9893">
            <v>89</v>
          </cell>
          <cell r="B9893">
            <v>847</v>
          </cell>
          <cell r="C9893" t="str">
            <v>89#847</v>
          </cell>
          <cell r="D9893">
            <v>14169</v>
          </cell>
          <cell r="E9893">
            <v>2</v>
          </cell>
          <cell r="F9893" t="str">
            <v>E</v>
          </cell>
          <cell r="G9893" t="str">
            <v>E (143% D) [$9,918]</v>
          </cell>
          <cell r="H9893" t="str">
            <v/>
          </cell>
          <cell r="I9893" t="str">
            <v/>
          </cell>
          <cell r="J9893" t="str">
            <v/>
          </cell>
          <cell r="K9893" t="str">
            <v>Helicopter</v>
          </cell>
          <cell r="L9893" t="str">
            <v>Bell</v>
          </cell>
          <cell r="M9893" t="str">
            <v>Bell 505 Jet Ranger X</v>
          </cell>
        </row>
        <row r="9894">
          <cell r="A9894">
            <v>93</v>
          </cell>
          <cell r="B9894">
            <v>847</v>
          </cell>
          <cell r="C9894" t="str">
            <v>93#847</v>
          </cell>
          <cell r="D9894">
            <v>14169</v>
          </cell>
          <cell r="E9894">
            <v>2</v>
          </cell>
          <cell r="F9894" t="str">
            <v>E</v>
          </cell>
          <cell r="G9894" t="str">
            <v>E (143% D) [$9,918]</v>
          </cell>
          <cell r="H9894" t="str">
            <v/>
          </cell>
          <cell r="I9894" t="str">
            <v/>
          </cell>
          <cell r="J9894" t="str">
            <v/>
          </cell>
          <cell r="K9894" t="str">
            <v>Helicopter</v>
          </cell>
          <cell r="L9894" t="str">
            <v>Bell</v>
          </cell>
          <cell r="M9894" t="str">
            <v>Bell 525 Relentless</v>
          </cell>
        </row>
        <row r="9895">
          <cell r="A9895">
            <v>109</v>
          </cell>
          <cell r="B9895">
            <v>847</v>
          </cell>
          <cell r="C9895" t="str">
            <v>109#847</v>
          </cell>
          <cell r="D9895">
            <v>14169</v>
          </cell>
          <cell r="E9895">
            <v>2</v>
          </cell>
          <cell r="F9895" t="str">
            <v>E</v>
          </cell>
          <cell r="G9895" t="str">
            <v>E (143% D) [$9,918]</v>
          </cell>
          <cell r="H9895" t="str">
            <v/>
          </cell>
          <cell r="I9895" t="str">
            <v/>
          </cell>
          <cell r="J9895" t="str">
            <v/>
          </cell>
          <cell r="K9895" t="str">
            <v>Helicopter</v>
          </cell>
          <cell r="L9895" t="str">
            <v>Airbus</v>
          </cell>
          <cell r="M9895" t="str">
            <v>Airbus H155</v>
          </cell>
        </row>
        <row r="9896">
          <cell r="A9896">
            <v>110</v>
          </cell>
          <cell r="B9896">
            <v>847</v>
          </cell>
          <cell r="C9896" t="str">
            <v>110#847</v>
          </cell>
          <cell r="D9896">
            <v>14169</v>
          </cell>
          <cell r="E9896">
            <v>2</v>
          </cell>
          <cell r="F9896" t="str">
            <v>E</v>
          </cell>
          <cell r="G9896" t="str">
            <v>E (143% D) [$9,918]</v>
          </cell>
          <cell r="H9896" t="str">
            <v/>
          </cell>
          <cell r="I9896" t="str">
            <v/>
          </cell>
          <cell r="J9896" t="str">
            <v/>
          </cell>
          <cell r="K9896" t="str">
            <v>Helicopter</v>
          </cell>
          <cell r="L9896" t="str">
            <v>Airbus</v>
          </cell>
          <cell r="M9896" t="str">
            <v>Airbus H160</v>
          </cell>
        </row>
        <row r="9897">
          <cell r="A9897">
            <v>175</v>
          </cell>
          <cell r="B9897">
            <v>847</v>
          </cell>
          <cell r="C9897" t="str">
            <v>175#847</v>
          </cell>
          <cell r="D9897">
            <v>14169</v>
          </cell>
          <cell r="E9897">
            <v>2</v>
          </cell>
          <cell r="F9897" t="str">
            <v>E</v>
          </cell>
          <cell r="G9897" t="str">
            <v>E (143% D) [$9,918]</v>
          </cell>
          <cell r="H9897" t="str">
            <v/>
          </cell>
          <cell r="I9897" t="str">
            <v/>
          </cell>
          <cell r="J9897" t="str">
            <v/>
          </cell>
          <cell r="K9897" t="str">
            <v>Turboprop Trainers / Light Attack</v>
          </cell>
          <cell r="L9897" t="str">
            <v>KAI</v>
          </cell>
          <cell r="M9897" t="str">
            <v>KAI KT-1 Woongbi</v>
          </cell>
        </row>
        <row r="9898">
          <cell r="A9898">
            <v>306</v>
          </cell>
          <cell r="B9898">
            <v>847</v>
          </cell>
          <cell r="C9898" t="str">
            <v>306#847</v>
          </cell>
          <cell r="D9898">
            <v>14169</v>
          </cell>
          <cell r="E9898">
            <v>2</v>
          </cell>
          <cell r="F9898" t="str">
            <v>E</v>
          </cell>
          <cell r="G9898" t="str">
            <v>E (143% D) [$9,918]</v>
          </cell>
          <cell r="H9898" t="str">
            <v/>
          </cell>
          <cell r="I9898" t="str">
            <v/>
          </cell>
          <cell r="J9898" t="str">
            <v/>
          </cell>
          <cell r="K9898" t="str">
            <v>Turboprop Trainers / Light Attack</v>
          </cell>
          <cell r="L9898" t="str">
            <v>TAI</v>
          </cell>
          <cell r="M9898" t="str">
            <v>TAI Hürkus</v>
          </cell>
        </row>
        <row r="9899">
          <cell r="A9899">
            <v>115</v>
          </cell>
          <cell r="B9899">
            <v>847</v>
          </cell>
          <cell r="C9899" t="str">
            <v>115#847</v>
          </cell>
          <cell r="D9899">
            <v>16194</v>
          </cell>
          <cell r="E9899">
            <v>2</v>
          </cell>
          <cell r="F9899" t="str">
            <v>F</v>
          </cell>
          <cell r="G9899" t="str">
            <v>F</v>
          </cell>
          <cell r="H9899" t="str">
            <v/>
          </cell>
          <cell r="I9899" t="str">
            <v/>
          </cell>
          <cell r="J9899" t="str">
            <v/>
          </cell>
          <cell r="K9899" t="str">
            <v>Helicopter</v>
          </cell>
          <cell r="L9899" t="str">
            <v>KAI</v>
          </cell>
          <cell r="M9899" t="str">
            <v>KAI LAH/LCH</v>
          </cell>
        </row>
        <row r="9900">
          <cell r="A9900">
            <v>116</v>
          </cell>
          <cell r="B9900">
            <v>847</v>
          </cell>
          <cell r="C9900" t="str">
            <v>116#847</v>
          </cell>
          <cell r="D9900">
            <v>16194</v>
          </cell>
          <cell r="E9900">
            <v>2</v>
          </cell>
          <cell r="F9900" t="str">
            <v>F</v>
          </cell>
          <cell r="G9900" t="str">
            <v>F</v>
          </cell>
          <cell r="H9900" t="str">
            <v/>
          </cell>
          <cell r="I9900" t="str">
            <v/>
          </cell>
          <cell r="J9900" t="str">
            <v/>
          </cell>
          <cell r="K9900" t="str">
            <v>Helicopter</v>
          </cell>
          <cell r="L9900" t="str">
            <v>HAL</v>
          </cell>
          <cell r="M9900" t="str">
            <v>HAL Dhruv</v>
          </cell>
        </row>
        <row r="9901">
          <cell r="A9901">
            <v>488</v>
          </cell>
          <cell r="B9901">
            <v>847</v>
          </cell>
          <cell r="C9901" t="str">
            <v>488#847</v>
          </cell>
          <cell r="D9901">
            <v>16194</v>
          </cell>
          <cell r="E9901">
            <v>2</v>
          </cell>
          <cell r="F9901" t="str">
            <v>F</v>
          </cell>
          <cell r="G9901" t="str">
            <v>F</v>
          </cell>
          <cell r="H9901" t="str">
            <v/>
          </cell>
          <cell r="I9901" t="str">
            <v/>
          </cell>
          <cell r="J9901" t="str">
            <v/>
          </cell>
          <cell r="K9901" t="str">
            <v>Helicopter</v>
          </cell>
          <cell r="L9901" t="str">
            <v>HAL</v>
          </cell>
          <cell r="M9901" t="str">
            <v>HAL Dhruv</v>
          </cell>
        </row>
        <row r="9902">
          <cell r="A9902">
            <v>490</v>
          </cell>
          <cell r="B9902">
            <v>847</v>
          </cell>
          <cell r="C9902" t="str">
            <v>490#847</v>
          </cell>
          <cell r="D9902">
            <v>16194</v>
          </cell>
          <cell r="E9902">
            <v>2</v>
          </cell>
          <cell r="F9902" t="str">
            <v>F</v>
          </cell>
          <cell r="G9902" t="str">
            <v>F</v>
          </cell>
          <cell r="H9902" t="str">
            <v/>
          </cell>
          <cell r="I9902" t="str">
            <v/>
          </cell>
          <cell r="J9902" t="str">
            <v/>
          </cell>
          <cell r="K9902" t="str">
            <v>Helicopter</v>
          </cell>
          <cell r="L9902" t="str">
            <v>HAL</v>
          </cell>
          <cell r="M9902" t="str">
            <v>HAL Dhruv</v>
          </cell>
        </row>
        <row r="9903">
          <cell r="A9903">
            <v>137</v>
          </cell>
          <cell r="B9903">
            <v>847</v>
          </cell>
          <cell r="C9903" t="str">
            <v>137#847</v>
          </cell>
          <cell r="D9903">
            <v>16194</v>
          </cell>
          <cell r="E9903">
            <v>2</v>
          </cell>
          <cell r="F9903" t="str">
            <v>F</v>
          </cell>
          <cell r="G9903" t="str">
            <v>F</v>
          </cell>
          <cell r="H9903" t="str">
            <v/>
          </cell>
          <cell r="I9903" t="str">
            <v/>
          </cell>
          <cell r="J9903" t="str">
            <v/>
          </cell>
          <cell r="K9903" t="str">
            <v>Helicopter</v>
          </cell>
          <cell r="L9903" t="str">
            <v>HAL</v>
          </cell>
          <cell r="M9903" t="str">
            <v>HAL Light Utility Helicopter</v>
          </cell>
        </row>
        <row r="9904">
          <cell r="A9904">
            <v>136</v>
          </cell>
          <cell r="B9904">
            <v>847</v>
          </cell>
          <cell r="C9904" t="str">
            <v>136#847</v>
          </cell>
          <cell r="D9904">
            <v>16194</v>
          </cell>
          <cell r="E9904">
            <v>2</v>
          </cell>
          <cell r="F9904" t="str">
            <v>F</v>
          </cell>
          <cell r="G9904" t="str">
            <v>F</v>
          </cell>
          <cell r="H9904" t="str">
            <v/>
          </cell>
          <cell r="I9904" t="str">
            <v/>
          </cell>
          <cell r="J9904" t="str">
            <v/>
          </cell>
          <cell r="K9904" t="str">
            <v>Helicopter</v>
          </cell>
          <cell r="L9904" t="str">
            <v>HAL</v>
          </cell>
          <cell r="M9904" t="str">
            <v>HAL Medium Lift</v>
          </cell>
        </row>
        <row r="9905">
          <cell r="A9905">
            <v>114</v>
          </cell>
          <cell r="B9905">
            <v>847</v>
          </cell>
          <cell r="C9905" t="str">
            <v>114#847</v>
          </cell>
          <cell r="D9905">
            <v>16194</v>
          </cell>
          <cell r="E9905">
            <v>2</v>
          </cell>
          <cell r="F9905" t="str">
            <v>F</v>
          </cell>
          <cell r="G9905" t="str">
            <v>F</v>
          </cell>
          <cell r="H9905" t="str">
            <v/>
          </cell>
          <cell r="I9905" t="str">
            <v/>
          </cell>
          <cell r="J9905" t="str">
            <v/>
          </cell>
          <cell r="K9905" t="str">
            <v>Helicopter</v>
          </cell>
          <cell r="L9905" t="str">
            <v>KAI</v>
          </cell>
          <cell r="M9905" t="str">
            <v>KAI KUH-1 Surion</v>
          </cell>
        </row>
        <row r="9906">
          <cell r="A9906">
            <v>134</v>
          </cell>
          <cell r="B9906">
            <v>847</v>
          </cell>
          <cell r="C9906" t="str">
            <v>134#847</v>
          </cell>
          <cell r="D9906">
            <v>16194</v>
          </cell>
          <cell r="E9906">
            <v>2</v>
          </cell>
          <cell r="F9906" t="str">
            <v>F</v>
          </cell>
          <cell r="G9906" t="str">
            <v>F</v>
          </cell>
          <cell r="H9906" t="str">
            <v/>
          </cell>
          <cell r="I9906" t="str">
            <v/>
          </cell>
          <cell r="J9906" t="str">
            <v/>
          </cell>
          <cell r="K9906" t="str">
            <v>Helicopter</v>
          </cell>
          <cell r="L9906" t="str">
            <v>Leonardo</v>
          </cell>
          <cell r="M9906" t="str">
            <v>Leonardo AW159 Lynx</v>
          </cell>
        </row>
        <row r="9907">
          <cell r="A9907">
            <v>125</v>
          </cell>
          <cell r="B9907">
            <v>847</v>
          </cell>
          <cell r="C9907" t="str">
            <v>125#847</v>
          </cell>
          <cell r="D9907">
            <v>25303</v>
          </cell>
          <cell r="E9907">
            <v>2</v>
          </cell>
          <cell r="F9907" t="str">
            <v>G</v>
          </cell>
          <cell r="G9907" t="str">
            <v>G</v>
          </cell>
          <cell r="H9907" t="str">
            <v/>
          </cell>
          <cell r="I9907" t="str">
            <v/>
          </cell>
          <cell r="J9907" t="str">
            <v/>
          </cell>
          <cell r="K9907" t="str">
            <v>Helicopter</v>
          </cell>
          <cell r="L9907" t="str">
            <v>Sikorsky</v>
          </cell>
          <cell r="M9907" t="str">
            <v>Sikorsky S-76</v>
          </cell>
        </row>
        <row r="9908">
          <cell r="A9908">
            <v>126</v>
          </cell>
          <cell r="B9908">
            <v>847</v>
          </cell>
          <cell r="C9908" t="str">
            <v>126#847</v>
          </cell>
          <cell r="D9908">
            <v>25303</v>
          </cell>
          <cell r="E9908">
            <v>2</v>
          </cell>
          <cell r="F9908" t="str">
            <v>G</v>
          </cell>
          <cell r="G9908" t="str">
            <v>G</v>
          </cell>
          <cell r="H9908" t="str">
            <v/>
          </cell>
          <cell r="I9908" t="str">
            <v/>
          </cell>
          <cell r="J9908" t="str">
            <v/>
          </cell>
          <cell r="K9908" t="str">
            <v>Helicopter</v>
          </cell>
          <cell r="L9908" t="str">
            <v>Sikorsky</v>
          </cell>
          <cell r="M9908" t="str">
            <v>Sikorsky S-92</v>
          </cell>
        </row>
        <row r="9909">
          <cell r="A9909">
            <v>129</v>
          </cell>
          <cell r="B9909">
            <v>847</v>
          </cell>
          <cell r="C9909" t="str">
            <v>129#847</v>
          </cell>
          <cell r="D9909">
            <v>25303</v>
          </cell>
          <cell r="E9909">
            <v>2</v>
          </cell>
          <cell r="F9909" t="str">
            <v>G</v>
          </cell>
          <cell r="G9909" t="str">
            <v>G</v>
          </cell>
          <cell r="H9909" t="str">
            <v/>
          </cell>
          <cell r="I9909" t="str">
            <v/>
          </cell>
          <cell r="J9909" t="str">
            <v/>
          </cell>
          <cell r="K9909" t="str">
            <v>Helicopter</v>
          </cell>
          <cell r="L9909" t="str">
            <v>Sikorsky</v>
          </cell>
          <cell r="M9909" t="str">
            <v>Sikorsky SH-60 Seahawk - MH-60R</v>
          </cell>
        </row>
        <row r="9910">
          <cell r="A9910">
            <v>130</v>
          </cell>
          <cell r="B9910">
            <v>847</v>
          </cell>
          <cell r="C9910" t="str">
            <v>130#847</v>
          </cell>
          <cell r="D9910">
            <v>25303</v>
          </cell>
          <cell r="E9910">
            <v>2</v>
          </cell>
          <cell r="F9910" t="str">
            <v>G</v>
          </cell>
          <cell r="G9910" t="str">
            <v>G</v>
          </cell>
          <cell r="H9910" t="str">
            <v/>
          </cell>
          <cell r="I9910" t="str">
            <v/>
          </cell>
          <cell r="J9910" t="str">
            <v/>
          </cell>
          <cell r="K9910" t="str">
            <v>Helicopter</v>
          </cell>
          <cell r="L9910" t="str">
            <v>Sikorsky</v>
          </cell>
          <cell r="M9910" t="str">
            <v>Sikorsky SH-60 Seahawk - MH-60S</v>
          </cell>
        </row>
        <row r="9911">
          <cell r="A9911">
            <v>128</v>
          </cell>
          <cell r="B9911">
            <v>847</v>
          </cell>
          <cell r="C9911" t="str">
            <v>128#847</v>
          </cell>
          <cell r="D9911">
            <v>25303</v>
          </cell>
          <cell r="E9911">
            <v>2</v>
          </cell>
          <cell r="F9911" t="str">
            <v>G</v>
          </cell>
          <cell r="G9911" t="str">
            <v>G</v>
          </cell>
          <cell r="H9911" t="str">
            <v/>
          </cell>
          <cell r="I9911" t="str">
            <v/>
          </cell>
          <cell r="J9911" t="str">
            <v/>
          </cell>
          <cell r="K9911" t="str">
            <v>Helicopter</v>
          </cell>
          <cell r="L9911" t="str">
            <v>Sikorsky</v>
          </cell>
          <cell r="M9911" t="str">
            <v>Sikorsky SH-60 Seahawk - SH-60B Seahawk</v>
          </cell>
        </row>
        <row r="9912">
          <cell r="A9912">
            <v>127</v>
          </cell>
          <cell r="B9912">
            <v>847</v>
          </cell>
          <cell r="C9912" t="str">
            <v>127#847</v>
          </cell>
          <cell r="D9912">
            <v>25303</v>
          </cell>
          <cell r="E9912">
            <v>2</v>
          </cell>
          <cell r="F9912" t="str">
            <v>G</v>
          </cell>
          <cell r="G9912" t="str">
            <v>G</v>
          </cell>
          <cell r="H9912" t="str">
            <v/>
          </cell>
          <cell r="I9912" t="str">
            <v/>
          </cell>
          <cell r="J9912" t="str">
            <v/>
          </cell>
          <cell r="K9912" t="str">
            <v>Helicopter</v>
          </cell>
          <cell r="L9912" t="str">
            <v>Sikorsky</v>
          </cell>
          <cell r="M9912" t="str">
            <v>Sikorsky CH-53K King Stallion</v>
          </cell>
        </row>
        <row r="9913">
          <cell r="A9913">
            <v>138</v>
          </cell>
          <cell r="B9913">
            <v>847</v>
          </cell>
          <cell r="C9913" t="str">
            <v>138#847</v>
          </cell>
          <cell r="D9913">
            <v>25303</v>
          </cell>
          <cell r="E9913">
            <v>2</v>
          </cell>
          <cell r="F9913" t="str">
            <v>G</v>
          </cell>
          <cell r="G9913" t="str">
            <v>G</v>
          </cell>
          <cell r="H9913" t="str">
            <v/>
          </cell>
          <cell r="I9913" t="str">
            <v/>
          </cell>
          <cell r="J9913" t="str">
            <v/>
          </cell>
          <cell r="K9913" t="str">
            <v>Helicopter</v>
          </cell>
          <cell r="L9913" t="str">
            <v>TAI</v>
          </cell>
          <cell r="M9913" t="str">
            <v>TAI T625</v>
          </cell>
        </row>
        <row r="9914">
          <cell r="A9914">
            <v>95</v>
          </cell>
          <cell r="B9914">
            <v>847</v>
          </cell>
          <cell r="C9914" t="str">
            <v>95#847</v>
          </cell>
          <cell r="D9914">
            <v>25303</v>
          </cell>
          <cell r="E9914">
            <v>2</v>
          </cell>
          <cell r="F9914" t="str">
            <v>G</v>
          </cell>
          <cell r="G9914" t="str">
            <v>G</v>
          </cell>
          <cell r="H9914" t="str">
            <v/>
          </cell>
          <cell r="I9914" t="str">
            <v/>
          </cell>
          <cell r="J9914" t="str">
            <v/>
          </cell>
          <cell r="K9914" t="str">
            <v>Helicopter</v>
          </cell>
          <cell r="L9914" t="str">
            <v>Bell</v>
          </cell>
          <cell r="M9914" t="str">
            <v>Bell UH-1Y Venom</v>
          </cell>
        </row>
        <row r="9915">
          <cell r="A9915">
            <v>131</v>
          </cell>
          <cell r="B9915">
            <v>847</v>
          </cell>
          <cell r="C9915" t="str">
            <v>131#847</v>
          </cell>
          <cell r="D9915">
            <v>25303</v>
          </cell>
          <cell r="E9915">
            <v>2</v>
          </cell>
          <cell r="F9915" t="str">
            <v>G</v>
          </cell>
          <cell r="G9915" t="str">
            <v>G</v>
          </cell>
          <cell r="H9915" t="str">
            <v/>
          </cell>
          <cell r="I9915" t="str">
            <v/>
          </cell>
          <cell r="J9915" t="str">
            <v/>
          </cell>
          <cell r="K9915" t="str">
            <v>Helicopter</v>
          </cell>
          <cell r="L9915" t="str">
            <v>Sikorsky</v>
          </cell>
          <cell r="M9915" t="str">
            <v>Sikorsky UH-60 Black Hawk</v>
          </cell>
        </row>
        <row r="9916">
          <cell r="A9916">
            <v>645</v>
          </cell>
          <cell r="B9916">
            <v>847</v>
          </cell>
          <cell r="C9916" t="str">
            <v>645#847</v>
          </cell>
          <cell r="D9916">
            <v>25303</v>
          </cell>
          <cell r="E9916">
            <v>2</v>
          </cell>
          <cell r="F9916" t="str">
            <v>G</v>
          </cell>
          <cell r="G9916" t="str">
            <v>G</v>
          </cell>
          <cell r="H9916" t="str">
            <v/>
          </cell>
          <cell r="I9916" t="str">
            <v/>
          </cell>
          <cell r="J9916" t="str">
            <v/>
          </cell>
          <cell r="K9916" t="str">
            <v>Helicopter</v>
          </cell>
          <cell r="L9916" t="str">
            <v>Airbus</v>
          </cell>
          <cell r="M9916" t="str">
            <v>Airbus X6</v>
          </cell>
        </row>
        <row r="9917">
          <cell r="A9917">
            <v>99</v>
          </cell>
          <cell r="B9917">
            <v>847</v>
          </cell>
          <cell r="C9917" t="str">
            <v>99#847</v>
          </cell>
          <cell r="D9917">
            <v>25303</v>
          </cell>
          <cell r="E9917">
            <v>2</v>
          </cell>
          <cell r="F9917" t="str">
            <v>G</v>
          </cell>
          <cell r="G9917" t="str">
            <v>G</v>
          </cell>
          <cell r="H9917" t="str">
            <v/>
          </cell>
          <cell r="I9917" t="str">
            <v/>
          </cell>
          <cell r="J9917" t="str">
            <v/>
          </cell>
          <cell r="K9917" t="str">
            <v>Helicopter</v>
          </cell>
          <cell r="L9917" t="str">
            <v>Boeing</v>
          </cell>
          <cell r="M9917" t="str">
            <v>Boeing AH-64 Apache (reman)</v>
          </cell>
        </row>
        <row r="9918">
          <cell r="A9918">
            <v>648</v>
          </cell>
          <cell r="B9918">
            <v>847</v>
          </cell>
          <cell r="C9918" t="str">
            <v>648#847</v>
          </cell>
          <cell r="D9918">
            <v>25303</v>
          </cell>
          <cell r="E9918">
            <v>2</v>
          </cell>
          <cell r="F9918" t="str">
            <v>G</v>
          </cell>
          <cell r="G9918" t="str">
            <v>G</v>
          </cell>
          <cell r="H9918" t="str">
            <v/>
          </cell>
          <cell r="I9918" t="str">
            <v/>
          </cell>
          <cell r="J9918" t="str">
            <v/>
          </cell>
          <cell r="K9918" t="str">
            <v>Helicopter</v>
          </cell>
          <cell r="L9918" t="str">
            <v>Leonardo</v>
          </cell>
          <cell r="M9918" t="str">
            <v>Leonardo AW 249</v>
          </cell>
        </row>
        <row r="9919">
          <cell r="A9919">
            <v>132</v>
          </cell>
          <cell r="B9919">
            <v>847</v>
          </cell>
          <cell r="C9919" t="str">
            <v>132#847</v>
          </cell>
          <cell r="D9919">
            <v>25303</v>
          </cell>
          <cell r="E9919">
            <v>2</v>
          </cell>
          <cell r="F9919" t="str">
            <v>G</v>
          </cell>
          <cell r="G9919" t="str">
            <v>G</v>
          </cell>
          <cell r="H9919" t="str">
            <v/>
          </cell>
          <cell r="I9919" t="str">
            <v/>
          </cell>
          <cell r="J9919" t="str">
            <v/>
          </cell>
          <cell r="K9919" t="str">
            <v>Helicopter</v>
          </cell>
          <cell r="L9919" t="str">
            <v>Bell</v>
          </cell>
          <cell r="M9919" t="str">
            <v xml:space="preserve">Bell V-280 Valor </v>
          </cell>
        </row>
        <row r="9920">
          <cell r="A9920">
            <v>85</v>
          </cell>
          <cell r="B9920">
            <v>847</v>
          </cell>
          <cell r="C9920" t="str">
            <v>85#847</v>
          </cell>
          <cell r="D9920">
            <v>25303</v>
          </cell>
          <cell r="E9920">
            <v>2</v>
          </cell>
          <cell r="F9920" t="str">
            <v>G</v>
          </cell>
          <cell r="G9920" t="str">
            <v>G</v>
          </cell>
          <cell r="H9920" t="str">
            <v/>
          </cell>
          <cell r="I9920" t="str">
            <v/>
          </cell>
          <cell r="J9920" t="str">
            <v/>
          </cell>
          <cell r="K9920" t="str">
            <v>Helicopter</v>
          </cell>
          <cell r="L9920" t="str">
            <v>TAI/Leonardo</v>
          </cell>
          <cell r="M9920" t="str">
            <v>TAI/Leonardo T129</v>
          </cell>
        </row>
        <row r="9921">
          <cell r="A9921">
            <v>104</v>
          </cell>
          <cell r="B9921">
            <v>847</v>
          </cell>
          <cell r="C9921" t="str">
            <v>104#847</v>
          </cell>
          <cell r="D9921">
            <v>25303</v>
          </cell>
          <cell r="E9921">
            <v>2</v>
          </cell>
          <cell r="F9921" t="str">
            <v>G</v>
          </cell>
          <cell r="G9921" t="str">
            <v>G</v>
          </cell>
          <cell r="H9921" t="str">
            <v/>
          </cell>
          <cell r="I9921" t="str">
            <v/>
          </cell>
          <cell r="J9921" t="str">
            <v/>
          </cell>
          <cell r="K9921" t="str">
            <v>Helicopter</v>
          </cell>
          <cell r="L9921" t="str">
            <v>Airbus</v>
          </cell>
          <cell r="M9921" t="str">
            <v>Airbus Tiger</v>
          </cell>
        </row>
        <row r="9922">
          <cell r="A9922">
            <v>97</v>
          </cell>
          <cell r="B9922">
            <v>847</v>
          </cell>
          <cell r="C9922" t="str">
            <v>97#847</v>
          </cell>
          <cell r="D9922">
            <v>25303</v>
          </cell>
          <cell r="E9922">
            <v>2</v>
          </cell>
          <cell r="F9922" t="str">
            <v>G</v>
          </cell>
          <cell r="G9922" t="str">
            <v>G</v>
          </cell>
          <cell r="H9922" t="str">
            <v/>
          </cell>
          <cell r="I9922" t="str">
            <v/>
          </cell>
          <cell r="J9922" t="str">
            <v/>
          </cell>
          <cell r="K9922" t="str">
            <v>Helicopter</v>
          </cell>
          <cell r="L9922" t="str">
            <v>Bell Boeing</v>
          </cell>
          <cell r="M9922" t="str">
            <v>Bell Boeing V-22 Osprey</v>
          </cell>
        </row>
        <row r="9923">
          <cell r="A9923">
            <v>639</v>
          </cell>
          <cell r="B9923">
            <v>847</v>
          </cell>
          <cell r="C9923" t="str">
            <v>639#847</v>
          </cell>
          <cell r="D9923">
            <v>25303</v>
          </cell>
          <cell r="E9923">
            <v>2</v>
          </cell>
          <cell r="F9923" t="str">
            <v>G</v>
          </cell>
          <cell r="G9923" t="str">
            <v>G</v>
          </cell>
          <cell r="H9923" t="str">
            <v/>
          </cell>
          <cell r="I9923" t="str">
            <v/>
          </cell>
          <cell r="J9923" t="str">
            <v/>
          </cell>
          <cell r="K9923" t="str">
            <v>Helicopter</v>
          </cell>
          <cell r="L9923" t="str">
            <v>Westland</v>
          </cell>
          <cell r="M9923" t="str">
            <v>Westland WAH-64</v>
          </cell>
        </row>
        <row r="9924">
          <cell r="A9924">
            <v>117</v>
          </cell>
          <cell r="B9924">
            <v>847</v>
          </cell>
          <cell r="C9924" t="str">
            <v>117#847</v>
          </cell>
          <cell r="D9924">
            <v>25303</v>
          </cell>
          <cell r="E9924">
            <v>2</v>
          </cell>
          <cell r="F9924" t="str">
            <v>G</v>
          </cell>
          <cell r="G9924" t="str">
            <v>G</v>
          </cell>
          <cell r="H9924" t="str">
            <v/>
          </cell>
          <cell r="I9924" t="str">
            <v/>
          </cell>
          <cell r="J9924" t="str">
            <v/>
          </cell>
          <cell r="K9924" t="str">
            <v>Helicopter</v>
          </cell>
          <cell r="L9924" t="str">
            <v>Airbus</v>
          </cell>
          <cell r="M9924" t="str">
            <v>Airbus UH-72 Lakota</v>
          </cell>
        </row>
        <row r="9925">
          <cell r="A9925">
            <v>100</v>
          </cell>
          <cell r="B9925">
            <v>847</v>
          </cell>
          <cell r="C9925" t="str">
            <v>100#847</v>
          </cell>
          <cell r="D9925">
            <v>25303</v>
          </cell>
          <cell r="E9925">
            <v>2</v>
          </cell>
          <cell r="F9925" t="str">
            <v>G</v>
          </cell>
          <cell r="G9925" t="str">
            <v>G</v>
          </cell>
          <cell r="H9925" t="str">
            <v/>
          </cell>
          <cell r="I9925" t="str">
            <v/>
          </cell>
          <cell r="J9925" t="str">
            <v/>
          </cell>
          <cell r="K9925" t="str">
            <v>Helicopter</v>
          </cell>
          <cell r="L9925" t="str">
            <v>Boeing</v>
          </cell>
          <cell r="M9925" t="str">
            <v>Boeing CH-47 Chinook</v>
          </cell>
        </row>
        <row r="9926">
          <cell r="A9926">
            <v>101</v>
          </cell>
          <cell r="B9926">
            <v>847</v>
          </cell>
          <cell r="C9926" t="str">
            <v>101#847</v>
          </cell>
          <cell r="D9926">
            <v>25303</v>
          </cell>
          <cell r="E9926">
            <v>2</v>
          </cell>
          <cell r="F9926" t="str">
            <v>G</v>
          </cell>
          <cell r="G9926" t="str">
            <v>G</v>
          </cell>
          <cell r="H9926" t="str">
            <v/>
          </cell>
          <cell r="I9926" t="str">
            <v/>
          </cell>
          <cell r="J9926" t="str">
            <v/>
          </cell>
          <cell r="K9926" t="str">
            <v>Helicopter</v>
          </cell>
          <cell r="L9926" t="str">
            <v>Boeing</v>
          </cell>
          <cell r="M9926" t="str">
            <v>Boeing CH-47 Chinook (reman)</v>
          </cell>
        </row>
        <row r="9927">
          <cell r="A9927">
            <v>102</v>
          </cell>
          <cell r="B9927">
            <v>847</v>
          </cell>
          <cell r="C9927" t="str">
            <v>102#847</v>
          </cell>
          <cell r="D9927">
            <v>25303</v>
          </cell>
          <cell r="E9927">
            <v>2</v>
          </cell>
          <cell r="F9927" t="str">
            <v>G</v>
          </cell>
          <cell r="G9927" t="str">
            <v>G</v>
          </cell>
          <cell r="H9927">
            <v>20000</v>
          </cell>
          <cell r="I9927">
            <v>0.26515</v>
          </cell>
          <cell r="J9927" t="str">
            <v/>
          </cell>
          <cell r="K9927" t="str">
            <v>Helicopter</v>
          </cell>
          <cell r="L9927" t="str">
            <v>Airbus</v>
          </cell>
          <cell r="M9927" t="str">
            <v>Airbus H175</v>
          </cell>
        </row>
        <row r="9928">
          <cell r="A9928">
            <v>105</v>
          </cell>
          <cell r="B9928">
            <v>847</v>
          </cell>
          <cell r="C9928" t="str">
            <v>105#847</v>
          </cell>
          <cell r="D9928">
            <v>25303</v>
          </cell>
          <cell r="E9928">
            <v>2</v>
          </cell>
          <cell r="F9928" t="str">
            <v>G</v>
          </cell>
          <cell r="G9928" t="str">
            <v>G</v>
          </cell>
          <cell r="H9928" t="str">
            <v/>
          </cell>
          <cell r="I9928" t="str">
            <v/>
          </cell>
          <cell r="J9928" t="str">
            <v/>
          </cell>
          <cell r="K9928" t="str">
            <v>Helicopter</v>
          </cell>
          <cell r="L9928" t="str">
            <v>Airbus</v>
          </cell>
          <cell r="M9928" t="str">
            <v>Airbus H215 / H225</v>
          </cell>
        </row>
        <row r="9929">
          <cell r="A9929">
            <v>88</v>
          </cell>
          <cell r="B9929">
            <v>847</v>
          </cell>
          <cell r="C9929" t="str">
            <v>88#847</v>
          </cell>
          <cell r="D9929">
            <v>25303</v>
          </cell>
          <cell r="E9929">
            <v>2</v>
          </cell>
          <cell r="F9929" t="str">
            <v>G</v>
          </cell>
          <cell r="G9929" t="str">
            <v>G</v>
          </cell>
          <cell r="H9929" t="str">
            <v/>
          </cell>
          <cell r="I9929" t="str">
            <v/>
          </cell>
          <cell r="J9929" t="str">
            <v/>
          </cell>
          <cell r="K9929" t="str">
            <v>Helicopter</v>
          </cell>
          <cell r="L9929" t="str">
            <v>Leonardo</v>
          </cell>
          <cell r="M9929" t="str">
            <v>Leonardo AW169</v>
          </cell>
        </row>
        <row r="9930">
          <cell r="A9930">
            <v>87</v>
          </cell>
          <cell r="B9930">
            <v>847</v>
          </cell>
          <cell r="C9930" t="str">
            <v>87#847</v>
          </cell>
          <cell r="D9930">
            <v>25303</v>
          </cell>
          <cell r="E9930">
            <v>2</v>
          </cell>
          <cell r="F9930" t="str">
            <v>G</v>
          </cell>
          <cell r="G9930" t="str">
            <v>G</v>
          </cell>
          <cell r="H9930" t="str">
            <v/>
          </cell>
          <cell r="I9930" t="str">
            <v/>
          </cell>
          <cell r="J9930" t="str">
            <v/>
          </cell>
          <cell r="K9930" t="str">
            <v>Helicopter</v>
          </cell>
          <cell r="L9930" t="str">
            <v>Leonardo</v>
          </cell>
          <cell r="M9930" t="str">
            <v>Leonardo AW189</v>
          </cell>
        </row>
        <row r="9931">
          <cell r="A9931">
            <v>96</v>
          </cell>
          <cell r="B9931">
            <v>847</v>
          </cell>
          <cell r="C9931" t="str">
            <v>96#847</v>
          </cell>
          <cell r="D9931">
            <v>25303</v>
          </cell>
          <cell r="E9931">
            <v>2</v>
          </cell>
          <cell r="F9931" t="str">
            <v>G</v>
          </cell>
          <cell r="G9931" t="str">
            <v>G</v>
          </cell>
          <cell r="H9931" t="str">
            <v/>
          </cell>
          <cell r="I9931" t="str">
            <v/>
          </cell>
          <cell r="J9931" t="str">
            <v/>
          </cell>
          <cell r="K9931" t="str">
            <v>Helicopter</v>
          </cell>
          <cell r="L9931" t="str">
            <v>Leonardo</v>
          </cell>
          <cell r="M9931" t="str">
            <v>Leonardo AW609</v>
          </cell>
        </row>
        <row r="9932">
          <cell r="A9932">
            <v>122</v>
          </cell>
          <cell r="B9932">
            <v>847</v>
          </cell>
          <cell r="C9932" t="str">
            <v>122#847</v>
          </cell>
          <cell r="D9932">
            <v>25303</v>
          </cell>
          <cell r="E9932">
            <v>2</v>
          </cell>
          <cell r="F9932" t="str">
            <v>G</v>
          </cell>
          <cell r="G9932" t="str">
            <v>G</v>
          </cell>
          <cell r="H9932" t="str">
            <v/>
          </cell>
          <cell r="I9932" t="str">
            <v/>
          </cell>
          <cell r="J9932" t="str">
            <v/>
          </cell>
          <cell r="K9932" t="str">
            <v>Helicopter</v>
          </cell>
          <cell r="L9932" t="str">
            <v>NHIndustries</v>
          </cell>
          <cell r="M9932" t="str">
            <v>NHIndustries NATO Frigate Helicopter</v>
          </cell>
        </row>
        <row r="9933">
          <cell r="A9933">
            <v>638</v>
          </cell>
          <cell r="B9933">
            <v>847</v>
          </cell>
          <cell r="C9933" t="str">
            <v>638#847</v>
          </cell>
          <cell r="D9933">
            <v>25303</v>
          </cell>
          <cell r="E9933">
            <v>2</v>
          </cell>
          <cell r="F9933" t="str">
            <v>G</v>
          </cell>
          <cell r="G9933" t="str">
            <v>G</v>
          </cell>
          <cell r="H9933" t="str">
            <v/>
          </cell>
          <cell r="I9933" t="str">
            <v/>
          </cell>
          <cell r="J9933" t="str">
            <v/>
          </cell>
          <cell r="K9933" t="str">
            <v>Helicopter</v>
          </cell>
          <cell r="L9933" t="str">
            <v>NHIndustries</v>
          </cell>
          <cell r="M9933" t="str">
            <v>NHIndustries Tactical Transport Helicopter</v>
          </cell>
        </row>
        <row r="9934">
          <cell r="A9934">
            <v>123</v>
          </cell>
          <cell r="B9934">
            <v>847</v>
          </cell>
          <cell r="C9934" t="str">
            <v>123#847</v>
          </cell>
          <cell r="D9934">
            <v>25303</v>
          </cell>
          <cell r="E9934">
            <v>2</v>
          </cell>
          <cell r="F9934" t="str">
            <v>G</v>
          </cell>
          <cell r="G9934" t="str">
            <v>G</v>
          </cell>
          <cell r="H9934" t="str">
            <v/>
          </cell>
          <cell r="I9934" t="str">
            <v/>
          </cell>
          <cell r="J9934" t="str">
            <v/>
          </cell>
          <cell r="K9934" t="str">
            <v>Helicopter</v>
          </cell>
          <cell r="L9934" t="str">
            <v>NHIndustries</v>
          </cell>
          <cell r="M9934" t="str">
            <v>NHIndustries Tactical Transport Helicopter</v>
          </cell>
        </row>
        <row r="9935">
          <cell r="A9935">
            <v>182</v>
          </cell>
          <cell r="B9935">
            <v>847</v>
          </cell>
          <cell r="C9935" t="str">
            <v>182#847</v>
          </cell>
          <cell r="D9935">
            <v>25303</v>
          </cell>
          <cell r="E9935">
            <v>2</v>
          </cell>
          <cell r="F9935" t="str">
            <v>G</v>
          </cell>
          <cell r="G9935" t="str">
            <v>G</v>
          </cell>
          <cell r="H9935" t="str">
            <v/>
          </cell>
          <cell r="I9935" t="str">
            <v/>
          </cell>
          <cell r="J9935" t="str">
            <v/>
          </cell>
          <cell r="K9935" t="str">
            <v>Helicopter</v>
          </cell>
          <cell r="L9935" t="str">
            <v>Bell</v>
          </cell>
          <cell r="M9935" t="str">
            <v>Bell OH-58D Kiowa</v>
          </cell>
        </row>
        <row r="9936">
          <cell r="A9936">
            <v>92</v>
          </cell>
          <cell r="B9936">
            <v>847</v>
          </cell>
          <cell r="C9936" t="str">
            <v>92#847</v>
          </cell>
          <cell r="D9936">
            <v>25303</v>
          </cell>
          <cell r="E9936">
            <v>2</v>
          </cell>
          <cell r="F9936" t="str">
            <v>G</v>
          </cell>
          <cell r="G9936" t="str">
            <v>G</v>
          </cell>
          <cell r="H9936" t="str">
            <v/>
          </cell>
          <cell r="I9936" t="str">
            <v/>
          </cell>
          <cell r="J9936" t="str">
            <v/>
          </cell>
          <cell r="K9936" t="str">
            <v>Helicopter</v>
          </cell>
          <cell r="L9936" t="str">
            <v>Bell</v>
          </cell>
          <cell r="M9936" t="str">
            <v>Bell AH-1Z Viper</v>
          </cell>
        </row>
        <row r="9937">
          <cell r="A9937">
            <v>98</v>
          </cell>
          <cell r="B9937">
            <v>847</v>
          </cell>
          <cell r="C9937" t="str">
            <v>98#847</v>
          </cell>
          <cell r="D9937">
            <v>25303</v>
          </cell>
          <cell r="E9937">
            <v>2</v>
          </cell>
          <cell r="F9937" t="str">
            <v>G</v>
          </cell>
          <cell r="G9937" t="str">
            <v>G</v>
          </cell>
          <cell r="H9937" t="str">
            <v/>
          </cell>
          <cell r="I9937" t="str">
            <v/>
          </cell>
          <cell r="J9937" t="str">
            <v/>
          </cell>
          <cell r="K9937" t="str">
            <v>Helicopter</v>
          </cell>
          <cell r="L9937" t="str">
            <v>Boeing</v>
          </cell>
          <cell r="M9937" t="str">
            <v>Boeing AH-64 Apache</v>
          </cell>
        </row>
        <row r="9938">
          <cell r="A9938">
            <v>124</v>
          </cell>
          <cell r="B9938">
            <v>848</v>
          </cell>
          <cell r="C9938" t="str">
            <v>124#848</v>
          </cell>
          <cell r="D9938">
            <v>3652</v>
          </cell>
          <cell r="E9938">
            <v>2</v>
          </cell>
          <cell r="F9938" t="str">
            <v>A</v>
          </cell>
          <cell r="G9938" t="str">
            <v>A</v>
          </cell>
          <cell r="H9938" t="str">
            <v/>
          </cell>
          <cell r="I9938" t="str">
            <v/>
          </cell>
          <cell r="J9938" t="str">
            <v/>
          </cell>
          <cell r="K9938" t="str">
            <v>Helicopter</v>
          </cell>
          <cell r="L9938" t="str">
            <v>Robinson</v>
          </cell>
          <cell r="M9938" t="str">
            <v>Robinson R66</v>
          </cell>
        </row>
        <row r="9939">
          <cell r="A9939">
            <v>90</v>
          </cell>
          <cell r="B9939">
            <v>848</v>
          </cell>
          <cell r="C9939" t="str">
            <v>90#848</v>
          </cell>
          <cell r="D9939">
            <v>9087</v>
          </cell>
          <cell r="E9939">
            <v>2</v>
          </cell>
          <cell r="F9939" t="str">
            <v>B</v>
          </cell>
          <cell r="G9939" t="str">
            <v>B</v>
          </cell>
          <cell r="H9939" t="str">
            <v/>
          </cell>
          <cell r="I9939" t="str">
            <v/>
          </cell>
          <cell r="J9939" t="str">
            <v/>
          </cell>
          <cell r="K9939" t="str">
            <v>Helicopter</v>
          </cell>
          <cell r="L9939" t="str">
            <v>Bell</v>
          </cell>
          <cell r="M9939" t="str">
            <v>Bell 407</v>
          </cell>
        </row>
        <row r="9940">
          <cell r="A9940">
            <v>583</v>
          </cell>
          <cell r="B9940">
            <v>848</v>
          </cell>
          <cell r="C9940" t="str">
            <v>583#848</v>
          </cell>
          <cell r="D9940">
            <v>9087</v>
          </cell>
          <cell r="E9940">
            <v>2</v>
          </cell>
          <cell r="F9940" t="str">
            <v>B</v>
          </cell>
          <cell r="G9940" t="str">
            <v>B</v>
          </cell>
          <cell r="H9940" t="str">
            <v/>
          </cell>
          <cell r="I9940" t="str">
            <v/>
          </cell>
          <cell r="J9940" t="str">
            <v/>
          </cell>
          <cell r="K9940" t="str">
            <v>Helicopter</v>
          </cell>
          <cell r="L9940" t="str">
            <v>Subaru/Bell</v>
          </cell>
          <cell r="M9940" t="str">
            <v>Subaru/Bell 412</v>
          </cell>
        </row>
        <row r="9941">
          <cell r="A9941">
            <v>112</v>
          </cell>
          <cell r="B9941">
            <v>848</v>
          </cell>
          <cell r="C9941" t="str">
            <v>112#848</v>
          </cell>
          <cell r="D9941">
            <v>9087</v>
          </cell>
          <cell r="E9941">
            <v>2</v>
          </cell>
          <cell r="F9941" t="str">
            <v>B</v>
          </cell>
          <cell r="G9941" t="str">
            <v>B</v>
          </cell>
          <cell r="H9941" t="str">
            <v/>
          </cell>
          <cell r="I9941" t="str">
            <v/>
          </cell>
          <cell r="J9941" t="str">
            <v/>
          </cell>
          <cell r="K9941" t="str">
            <v>Helicopter</v>
          </cell>
          <cell r="L9941" t="str">
            <v>Airbus</v>
          </cell>
          <cell r="M9941" t="str">
            <v>Airbus H120 Colibri</v>
          </cell>
        </row>
        <row r="9942">
          <cell r="A9942">
            <v>107</v>
          </cell>
          <cell r="B9942">
            <v>848</v>
          </cell>
          <cell r="C9942" t="str">
            <v>107#848</v>
          </cell>
          <cell r="D9942">
            <v>9087</v>
          </cell>
          <cell r="E9942">
            <v>2</v>
          </cell>
          <cell r="F9942" t="str">
            <v>B</v>
          </cell>
          <cell r="G9942" t="str">
            <v>B</v>
          </cell>
          <cell r="H9942" t="str">
            <v/>
          </cell>
          <cell r="I9942" t="str">
            <v/>
          </cell>
          <cell r="J9942" t="str">
            <v/>
          </cell>
          <cell r="K9942" t="str">
            <v>Helicopter</v>
          </cell>
          <cell r="L9942" t="str">
            <v>Airbus</v>
          </cell>
          <cell r="M9942" t="str">
            <v>Airbus H125</v>
          </cell>
        </row>
        <row r="9943">
          <cell r="A9943">
            <v>108</v>
          </cell>
          <cell r="B9943">
            <v>848</v>
          </cell>
          <cell r="C9943" t="str">
            <v>108#848</v>
          </cell>
          <cell r="D9943">
            <v>9087</v>
          </cell>
          <cell r="E9943">
            <v>2</v>
          </cell>
          <cell r="F9943" t="str">
            <v>B</v>
          </cell>
          <cell r="G9943" t="str">
            <v>B</v>
          </cell>
          <cell r="H9943" t="str">
            <v/>
          </cell>
          <cell r="I9943" t="str">
            <v/>
          </cell>
          <cell r="J9943" t="str">
            <v/>
          </cell>
          <cell r="K9943" t="str">
            <v>Helicopter</v>
          </cell>
          <cell r="L9943" t="str">
            <v>Airbus</v>
          </cell>
          <cell r="M9943" t="str">
            <v>Airbus H130</v>
          </cell>
        </row>
        <row r="9944">
          <cell r="A9944">
            <v>483</v>
          </cell>
          <cell r="B9944">
            <v>848</v>
          </cell>
          <cell r="C9944" t="str">
            <v>483#848</v>
          </cell>
          <cell r="D9944">
            <v>9087</v>
          </cell>
          <cell r="E9944">
            <v>2</v>
          </cell>
          <cell r="F9944" t="str">
            <v>B</v>
          </cell>
          <cell r="G9944" t="str">
            <v>B</v>
          </cell>
          <cell r="H9944" t="str">
            <v/>
          </cell>
          <cell r="I9944" t="str">
            <v/>
          </cell>
          <cell r="J9944" t="str">
            <v/>
          </cell>
          <cell r="K9944" t="str">
            <v>Helicopter</v>
          </cell>
          <cell r="L9944" t="str">
            <v>Airbus</v>
          </cell>
          <cell r="M9944" t="str">
            <v>Airbus H135</v>
          </cell>
        </row>
        <row r="9945">
          <cell r="A9945">
            <v>111</v>
          </cell>
          <cell r="B9945">
            <v>848</v>
          </cell>
          <cell r="C9945" t="str">
            <v>111#848</v>
          </cell>
          <cell r="D9945">
            <v>9087</v>
          </cell>
          <cell r="E9945">
            <v>2</v>
          </cell>
          <cell r="F9945" t="str">
            <v>B</v>
          </cell>
          <cell r="G9945" t="str">
            <v>B</v>
          </cell>
          <cell r="H9945" t="str">
            <v/>
          </cell>
          <cell r="I9945" t="str">
            <v/>
          </cell>
          <cell r="J9945" t="str">
            <v/>
          </cell>
          <cell r="K9945" t="str">
            <v>Helicopter</v>
          </cell>
          <cell r="L9945" t="str">
            <v>Airbus</v>
          </cell>
          <cell r="M9945" t="str">
            <v>Airbus H135</v>
          </cell>
        </row>
        <row r="9946">
          <cell r="A9946">
            <v>113</v>
          </cell>
          <cell r="B9946">
            <v>848</v>
          </cell>
          <cell r="C9946" t="str">
            <v>113#848</v>
          </cell>
          <cell r="D9946">
            <v>9087</v>
          </cell>
          <cell r="E9946">
            <v>2</v>
          </cell>
          <cell r="F9946" t="str">
            <v>B</v>
          </cell>
          <cell r="G9946" t="str">
            <v>B</v>
          </cell>
          <cell r="H9946" t="str">
            <v/>
          </cell>
          <cell r="I9946" t="str">
            <v/>
          </cell>
          <cell r="J9946" t="str">
            <v/>
          </cell>
          <cell r="K9946" t="str">
            <v>Helicopter</v>
          </cell>
          <cell r="L9946" t="str">
            <v>Airbus</v>
          </cell>
          <cell r="M9946" t="str">
            <v>Airbus H145/Kawasaki BK117</v>
          </cell>
        </row>
        <row r="9947">
          <cell r="A9947">
            <v>106</v>
          </cell>
          <cell r="B9947">
            <v>848</v>
          </cell>
          <cell r="C9947" t="str">
            <v>106#848</v>
          </cell>
          <cell r="D9947">
            <v>9087</v>
          </cell>
          <cell r="E9947">
            <v>2</v>
          </cell>
          <cell r="F9947" t="str">
            <v>B</v>
          </cell>
          <cell r="G9947" t="str">
            <v>B</v>
          </cell>
          <cell r="H9947" t="str">
            <v/>
          </cell>
          <cell r="I9947" t="str">
            <v/>
          </cell>
          <cell r="J9947" t="str">
            <v/>
          </cell>
          <cell r="K9947" t="str">
            <v>Helicopter</v>
          </cell>
          <cell r="L9947" t="str">
            <v>Airbus</v>
          </cell>
          <cell r="M9947" t="str">
            <v>Airbus H355</v>
          </cell>
        </row>
        <row r="9948">
          <cell r="A9948">
            <v>223</v>
          </cell>
          <cell r="B9948">
            <v>848</v>
          </cell>
          <cell r="C9948" t="str">
            <v>223#848</v>
          </cell>
          <cell r="D9948">
            <v>9087</v>
          </cell>
          <cell r="E9948">
            <v>2</v>
          </cell>
          <cell r="F9948" t="str">
            <v>B</v>
          </cell>
          <cell r="G9948" t="str">
            <v>B</v>
          </cell>
          <cell r="H9948" t="str">
            <v/>
          </cell>
          <cell r="I9948" t="str">
            <v/>
          </cell>
          <cell r="J9948" t="str">
            <v/>
          </cell>
          <cell r="K9948" t="str">
            <v>Helicopter</v>
          </cell>
          <cell r="L9948" t="str">
            <v>Kawasaki</v>
          </cell>
          <cell r="M9948" t="str">
            <v>Kawasaki BK 117</v>
          </cell>
        </row>
        <row r="9949">
          <cell r="A9949">
            <v>615</v>
          </cell>
          <cell r="B9949">
            <v>848</v>
          </cell>
          <cell r="C9949" t="str">
            <v>615#848</v>
          </cell>
          <cell r="D9949">
            <v>9087</v>
          </cell>
          <cell r="E9949">
            <v>2</v>
          </cell>
          <cell r="F9949" t="str">
            <v>B</v>
          </cell>
          <cell r="G9949" t="str">
            <v>B</v>
          </cell>
          <cell r="H9949" t="str">
            <v/>
          </cell>
          <cell r="I9949" t="str">
            <v/>
          </cell>
          <cell r="J9949" t="str">
            <v/>
          </cell>
          <cell r="K9949" t="str">
            <v>Helicopter</v>
          </cell>
          <cell r="L9949" t="str">
            <v>Leonardo</v>
          </cell>
          <cell r="M9949" t="str">
            <v>Leonardo Kopter</v>
          </cell>
        </row>
        <row r="9950">
          <cell r="A9950">
            <v>455</v>
          </cell>
          <cell r="B9950">
            <v>848</v>
          </cell>
          <cell r="C9950" t="str">
            <v>455#848</v>
          </cell>
          <cell r="D9950">
            <v>9087</v>
          </cell>
          <cell r="E9950">
            <v>2</v>
          </cell>
          <cell r="F9950" t="str">
            <v>B</v>
          </cell>
          <cell r="G9950" t="str">
            <v>B</v>
          </cell>
          <cell r="H9950" t="str">
            <v/>
          </cell>
          <cell r="I9950" t="str">
            <v/>
          </cell>
          <cell r="J9950" t="str">
            <v/>
          </cell>
          <cell r="K9950" t="str">
            <v>Helicopter</v>
          </cell>
          <cell r="L9950" t="str">
            <v>Leonardo</v>
          </cell>
          <cell r="M9950" t="str">
            <v>Leonardo AW109</v>
          </cell>
        </row>
        <row r="9951">
          <cell r="A9951">
            <v>83</v>
          </cell>
          <cell r="B9951">
            <v>848</v>
          </cell>
          <cell r="C9951" t="str">
            <v>83#848</v>
          </cell>
          <cell r="D9951">
            <v>9087</v>
          </cell>
          <cell r="E9951">
            <v>2</v>
          </cell>
          <cell r="F9951" t="str">
            <v>B</v>
          </cell>
          <cell r="G9951" t="str">
            <v>B</v>
          </cell>
          <cell r="H9951" t="str">
            <v/>
          </cell>
          <cell r="I9951" t="str">
            <v/>
          </cell>
          <cell r="J9951" t="str">
            <v/>
          </cell>
          <cell r="K9951" t="str">
            <v>Helicopter</v>
          </cell>
          <cell r="L9951" t="str">
            <v>Leonardo</v>
          </cell>
          <cell r="M9951" t="str">
            <v>Leonardo AW109</v>
          </cell>
        </row>
        <row r="9952">
          <cell r="A9952">
            <v>84</v>
          </cell>
          <cell r="B9952">
            <v>848</v>
          </cell>
          <cell r="C9952" t="str">
            <v>84#848</v>
          </cell>
          <cell r="D9952">
            <v>9087</v>
          </cell>
          <cell r="E9952">
            <v>2</v>
          </cell>
          <cell r="F9952" t="str">
            <v>B</v>
          </cell>
          <cell r="G9952" t="str">
            <v>B</v>
          </cell>
          <cell r="H9952" t="str">
            <v/>
          </cell>
          <cell r="I9952" t="str">
            <v/>
          </cell>
          <cell r="J9952" t="str">
            <v/>
          </cell>
          <cell r="K9952" t="str">
            <v>Helicopter</v>
          </cell>
          <cell r="L9952" t="str">
            <v>Leonardo</v>
          </cell>
          <cell r="M9952" t="str">
            <v>Leonardo AW119 Koala</v>
          </cell>
        </row>
        <row r="9953">
          <cell r="A9953">
            <v>86</v>
          </cell>
          <cell r="B9953">
            <v>848</v>
          </cell>
          <cell r="C9953" t="str">
            <v>86#848</v>
          </cell>
          <cell r="D9953">
            <v>9087</v>
          </cell>
          <cell r="E9953">
            <v>2</v>
          </cell>
          <cell r="F9953" t="str">
            <v>B</v>
          </cell>
          <cell r="G9953" t="str">
            <v>B</v>
          </cell>
          <cell r="H9953" t="str">
            <v/>
          </cell>
          <cell r="I9953" t="str">
            <v/>
          </cell>
          <cell r="J9953" t="str">
            <v/>
          </cell>
          <cell r="K9953" t="str">
            <v>Helicopter</v>
          </cell>
          <cell r="L9953" t="str">
            <v>Leonardo</v>
          </cell>
          <cell r="M9953" t="str">
            <v>Leonardo AW139</v>
          </cell>
        </row>
        <row r="9954">
          <cell r="A9954">
            <v>120</v>
          </cell>
          <cell r="B9954">
            <v>848</v>
          </cell>
          <cell r="C9954" t="str">
            <v>120#848</v>
          </cell>
          <cell r="D9954">
            <v>9087</v>
          </cell>
          <cell r="E9954">
            <v>2</v>
          </cell>
          <cell r="F9954" t="str">
            <v>B</v>
          </cell>
          <cell r="G9954" t="str">
            <v>B</v>
          </cell>
          <cell r="H9954" t="str">
            <v/>
          </cell>
          <cell r="I9954" t="str">
            <v/>
          </cell>
          <cell r="J9954" t="str">
            <v/>
          </cell>
          <cell r="K9954" t="str">
            <v>Helicopter</v>
          </cell>
          <cell r="L9954" t="str">
            <v>MD</v>
          </cell>
          <cell r="M9954" t="str">
            <v>MD Helicopters MD 500/600</v>
          </cell>
        </row>
        <row r="9955">
          <cell r="A9955">
            <v>119</v>
          </cell>
          <cell r="B9955">
            <v>848</v>
          </cell>
          <cell r="C9955" t="str">
            <v>119#848</v>
          </cell>
          <cell r="D9955">
            <v>9087</v>
          </cell>
          <cell r="E9955">
            <v>2</v>
          </cell>
          <cell r="F9955" t="str">
            <v>B</v>
          </cell>
          <cell r="G9955" t="str">
            <v>B</v>
          </cell>
          <cell r="H9955" t="str">
            <v/>
          </cell>
          <cell r="I9955" t="str">
            <v/>
          </cell>
          <cell r="J9955" t="str">
            <v/>
          </cell>
          <cell r="K9955" t="str">
            <v>Helicopter</v>
          </cell>
          <cell r="L9955" t="str">
            <v>MD</v>
          </cell>
          <cell r="M9955" t="str">
            <v>MD Helicopters MD Explorer</v>
          </cell>
        </row>
        <row r="9956">
          <cell r="A9956">
            <v>118</v>
          </cell>
          <cell r="B9956">
            <v>848</v>
          </cell>
          <cell r="C9956" t="str">
            <v>118#848</v>
          </cell>
          <cell r="D9956">
            <v>10947</v>
          </cell>
          <cell r="E9956">
            <v>2</v>
          </cell>
          <cell r="F9956" t="str">
            <v>C</v>
          </cell>
          <cell r="G9956" t="str">
            <v>C</v>
          </cell>
          <cell r="H9956" t="str">
            <v/>
          </cell>
          <cell r="I9956" t="str">
            <v/>
          </cell>
          <cell r="J9956" t="str">
            <v/>
          </cell>
          <cell r="K9956" t="str">
            <v>Helicopter</v>
          </cell>
          <cell r="L9956" t="str">
            <v>Kawasaki</v>
          </cell>
          <cell r="M9956" t="str">
            <v>Kawasaki OH-1</v>
          </cell>
        </row>
        <row r="9957">
          <cell r="A9957">
            <v>103</v>
          </cell>
          <cell r="B9957">
            <v>848</v>
          </cell>
          <cell r="C9957" t="str">
            <v>103#848</v>
          </cell>
          <cell r="D9957">
            <v>10947</v>
          </cell>
          <cell r="E9957">
            <v>2</v>
          </cell>
          <cell r="F9957" t="str">
            <v>C</v>
          </cell>
          <cell r="G9957" t="str">
            <v>C</v>
          </cell>
          <cell r="H9957" t="str">
            <v/>
          </cell>
          <cell r="I9957" t="str">
            <v/>
          </cell>
          <cell r="J9957" t="str">
            <v/>
          </cell>
          <cell r="K9957" t="str">
            <v>Helicopter</v>
          </cell>
          <cell r="L9957" t="str">
            <v>Leonardo</v>
          </cell>
          <cell r="M9957" t="str">
            <v>Leonardo AW101</v>
          </cell>
        </row>
        <row r="9958">
          <cell r="A9958">
            <v>582</v>
          </cell>
          <cell r="B9958">
            <v>848</v>
          </cell>
          <cell r="C9958" t="str">
            <v>582#848</v>
          </cell>
          <cell r="D9958">
            <v>10947</v>
          </cell>
          <cell r="E9958">
            <v>2</v>
          </cell>
          <cell r="F9958" t="str">
            <v>C</v>
          </cell>
          <cell r="G9958" t="str">
            <v>C</v>
          </cell>
          <cell r="H9958" t="str">
            <v/>
          </cell>
          <cell r="I9958" t="str">
            <v/>
          </cell>
          <cell r="J9958" t="str">
            <v/>
          </cell>
          <cell r="K9958" t="str">
            <v>Helicopter</v>
          </cell>
          <cell r="L9958" t="str">
            <v>Boeing/Leonardo</v>
          </cell>
          <cell r="M9958" t="str">
            <v>Boeing/Leonardo MH139</v>
          </cell>
        </row>
        <row r="9959">
          <cell r="A9959">
            <v>169</v>
          </cell>
          <cell r="B9959">
            <v>848</v>
          </cell>
          <cell r="C9959" t="str">
            <v>169#848</v>
          </cell>
          <cell r="D9959">
            <v>18245</v>
          </cell>
          <cell r="E9959">
            <v>2</v>
          </cell>
          <cell r="F9959" t="str">
            <v>D</v>
          </cell>
          <cell r="G9959" t="str">
            <v>D (166% C) [$10,947]</v>
          </cell>
          <cell r="H9959" t="str">
            <v/>
          </cell>
          <cell r="I9959" t="str">
            <v/>
          </cell>
          <cell r="J9959" t="str">
            <v/>
          </cell>
          <cell r="K9959" t="str">
            <v>Turboprop Trainers / Light Attack</v>
          </cell>
          <cell r="L9959" t="str">
            <v>Beechcraft</v>
          </cell>
          <cell r="M9959" t="str">
            <v>Beechcraft T-6 Texan II</v>
          </cell>
        </row>
        <row r="9960">
          <cell r="A9960">
            <v>172</v>
          </cell>
          <cell r="B9960">
            <v>848</v>
          </cell>
          <cell r="C9960" t="str">
            <v>172#848</v>
          </cell>
          <cell r="D9960">
            <v>18245</v>
          </cell>
          <cell r="E9960">
            <v>2</v>
          </cell>
          <cell r="F9960" t="str">
            <v>D</v>
          </cell>
          <cell r="G9960" t="str">
            <v>D (166% C) [$10,947]</v>
          </cell>
          <cell r="H9960" t="str">
            <v/>
          </cell>
          <cell r="I9960" t="str">
            <v/>
          </cell>
          <cell r="J9960" t="str">
            <v/>
          </cell>
          <cell r="K9960" t="str">
            <v>Turboprop Trainers / Light Attack</v>
          </cell>
          <cell r="L9960" t="str">
            <v>Grob</v>
          </cell>
          <cell r="M9960" t="str">
            <v>Grob G 120TP</v>
          </cell>
        </row>
        <row r="9961">
          <cell r="A9961">
            <v>677</v>
          </cell>
          <cell r="B9961">
            <v>848</v>
          </cell>
          <cell r="C9961" t="str">
            <v>677#848</v>
          </cell>
          <cell r="D9961">
            <v>18245</v>
          </cell>
          <cell r="E9961">
            <v>2</v>
          </cell>
          <cell r="F9961" t="str">
            <v>D</v>
          </cell>
          <cell r="G9961" t="str">
            <v>D (166% C) [$10,947]</v>
          </cell>
          <cell r="H9961" t="str">
            <v/>
          </cell>
          <cell r="I9961" t="str">
            <v/>
          </cell>
          <cell r="J9961" t="str">
            <v/>
          </cell>
          <cell r="K9961" t="str">
            <v>Turboprop Trainers / Light Attack</v>
          </cell>
          <cell r="L9961" t="str">
            <v>HAL</v>
          </cell>
          <cell r="M9961" t="str">
            <v>HAL HHT-40</v>
          </cell>
        </row>
        <row r="9962">
          <cell r="A9962">
            <v>227</v>
          </cell>
          <cell r="B9962">
            <v>848</v>
          </cell>
          <cell r="C9962" t="str">
            <v>227#848</v>
          </cell>
          <cell r="D9962">
            <v>18245</v>
          </cell>
          <cell r="E9962">
            <v>2</v>
          </cell>
          <cell r="F9962" t="str">
            <v>D</v>
          </cell>
          <cell r="G9962" t="str">
            <v>D (166% C) [$10,947]</v>
          </cell>
          <cell r="H9962" t="str">
            <v/>
          </cell>
          <cell r="I9962" t="str">
            <v/>
          </cell>
          <cell r="J9962" t="str">
            <v/>
          </cell>
          <cell r="K9962" t="str">
            <v>Turboprop Trainers / Light Attack</v>
          </cell>
          <cell r="L9962" t="str">
            <v>Other Turboprop trainers</v>
          </cell>
          <cell r="M9962" t="str">
            <v>Other Turboprop trainers/light attack</v>
          </cell>
        </row>
        <row r="9963">
          <cell r="A9963">
            <v>177</v>
          </cell>
          <cell r="B9963">
            <v>848</v>
          </cell>
          <cell r="C9963" t="str">
            <v>177#848</v>
          </cell>
          <cell r="D9963">
            <v>18245</v>
          </cell>
          <cell r="E9963">
            <v>2</v>
          </cell>
          <cell r="F9963" t="str">
            <v>D</v>
          </cell>
          <cell r="G9963" t="str">
            <v>D (166% C) [$10,947]</v>
          </cell>
          <cell r="H9963" t="str">
            <v/>
          </cell>
          <cell r="I9963" t="str">
            <v/>
          </cell>
          <cell r="J9963" t="str">
            <v/>
          </cell>
          <cell r="K9963" t="str">
            <v>Turboprop Trainers / Light Attack</v>
          </cell>
          <cell r="L9963" t="str">
            <v>Pilatus</v>
          </cell>
          <cell r="M9963" t="str">
            <v>Pilatus PC-7 Mk II</v>
          </cell>
        </row>
        <row r="9964">
          <cell r="A9964">
            <v>178</v>
          </cell>
          <cell r="B9964">
            <v>848</v>
          </cell>
          <cell r="C9964" t="str">
            <v>178#848</v>
          </cell>
          <cell r="D9964">
            <v>18245</v>
          </cell>
          <cell r="E9964">
            <v>2</v>
          </cell>
          <cell r="F9964" t="str">
            <v>D</v>
          </cell>
          <cell r="G9964" t="str">
            <v>D (166% C) [$10,947]</v>
          </cell>
          <cell r="H9964" t="str">
            <v/>
          </cell>
          <cell r="I9964" t="str">
            <v/>
          </cell>
          <cell r="J9964" t="str">
            <v/>
          </cell>
          <cell r="K9964" t="str">
            <v>Turboprop Trainers / Light Attack</v>
          </cell>
          <cell r="L9964" t="str">
            <v>Pilatus</v>
          </cell>
          <cell r="M9964" t="str">
            <v>Pilatus PC-9/PC-21</v>
          </cell>
        </row>
        <row r="9965">
          <cell r="A9965">
            <v>170</v>
          </cell>
          <cell r="B9965">
            <v>848</v>
          </cell>
          <cell r="C9965" t="str">
            <v>170#848</v>
          </cell>
          <cell r="D9965">
            <v>18245</v>
          </cell>
          <cell r="E9965">
            <v>2</v>
          </cell>
          <cell r="F9965" t="str">
            <v>D</v>
          </cell>
          <cell r="G9965" t="str">
            <v>D (166% C) [$10,947]</v>
          </cell>
          <cell r="H9965" t="str">
            <v/>
          </cell>
          <cell r="I9965" t="str">
            <v/>
          </cell>
          <cell r="J9965" t="str">
            <v/>
          </cell>
          <cell r="K9965" t="str">
            <v>Turboprop Trainers / Light Attack</v>
          </cell>
          <cell r="L9965" t="str">
            <v>Embraer</v>
          </cell>
          <cell r="M9965" t="str">
            <v>Embraer EMB 312/314 Tucano</v>
          </cell>
        </row>
        <row r="9966">
          <cell r="A9966">
            <v>110</v>
          </cell>
          <cell r="B9966">
            <v>848</v>
          </cell>
          <cell r="C9966" t="str">
            <v>110#848</v>
          </cell>
          <cell r="D9966">
            <v>18617</v>
          </cell>
          <cell r="E9966">
            <v>2</v>
          </cell>
          <cell r="F9966" t="str">
            <v>E</v>
          </cell>
          <cell r="G9966" t="str">
            <v>E</v>
          </cell>
          <cell r="H9966" t="str">
            <v/>
          </cell>
          <cell r="I9966" t="str">
            <v/>
          </cell>
          <cell r="J9966" t="str">
            <v/>
          </cell>
          <cell r="K9966" t="str">
            <v>Helicopter</v>
          </cell>
          <cell r="L9966" t="str">
            <v>Airbus</v>
          </cell>
          <cell r="M9966" t="str">
            <v>Airbus H160</v>
          </cell>
        </row>
        <row r="9967">
          <cell r="A9967">
            <v>94</v>
          </cell>
          <cell r="B9967">
            <v>848</v>
          </cell>
          <cell r="C9967" t="str">
            <v>94#848</v>
          </cell>
          <cell r="D9967">
            <v>18617</v>
          </cell>
          <cell r="E9967">
            <v>2</v>
          </cell>
          <cell r="F9967" t="str">
            <v>E</v>
          </cell>
          <cell r="G9967" t="str">
            <v>E</v>
          </cell>
          <cell r="H9967" t="str">
            <v/>
          </cell>
          <cell r="I9967" t="str">
            <v/>
          </cell>
          <cell r="J9967" t="str">
            <v/>
          </cell>
          <cell r="K9967" t="str">
            <v>Helicopter</v>
          </cell>
          <cell r="L9967" t="str">
            <v>Bell</v>
          </cell>
          <cell r="M9967" t="str">
            <v>Bell UH-1 Iroquois/412</v>
          </cell>
        </row>
        <row r="9968">
          <cell r="A9968">
            <v>646</v>
          </cell>
          <cell r="B9968">
            <v>848</v>
          </cell>
          <cell r="C9968" t="str">
            <v>646#848</v>
          </cell>
          <cell r="D9968">
            <v>18617</v>
          </cell>
          <cell r="E9968">
            <v>2</v>
          </cell>
          <cell r="F9968" t="str">
            <v>E</v>
          </cell>
          <cell r="G9968" t="str">
            <v>E</v>
          </cell>
          <cell r="H9968" t="str">
            <v/>
          </cell>
          <cell r="I9968" t="str">
            <v/>
          </cell>
          <cell r="J9968" t="str">
            <v/>
          </cell>
          <cell r="K9968" t="str">
            <v>Helicopter</v>
          </cell>
          <cell r="L9968" t="str">
            <v>Bell</v>
          </cell>
          <cell r="M9968" t="str">
            <v>Bell 412X</v>
          </cell>
        </row>
        <row r="9969">
          <cell r="A9969">
            <v>91</v>
          </cell>
          <cell r="B9969">
            <v>848</v>
          </cell>
          <cell r="C9969" t="str">
            <v>91#848</v>
          </cell>
          <cell r="D9969">
            <v>18617</v>
          </cell>
          <cell r="E9969">
            <v>2</v>
          </cell>
          <cell r="F9969" t="str">
            <v>E</v>
          </cell>
          <cell r="G9969" t="str">
            <v>E</v>
          </cell>
          <cell r="H9969" t="str">
            <v/>
          </cell>
          <cell r="I9969" t="str">
            <v/>
          </cell>
          <cell r="J9969" t="str">
            <v/>
          </cell>
          <cell r="K9969" t="str">
            <v>Helicopter</v>
          </cell>
          <cell r="L9969" t="str">
            <v>Bell</v>
          </cell>
          <cell r="M9969" t="str">
            <v>Bell 429 GlobalRanger</v>
          </cell>
        </row>
        <row r="9970">
          <cell r="A9970">
            <v>89</v>
          </cell>
          <cell r="B9970">
            <v>848</v>
          </cell>
          <cell r="C9970" t="str">
            <v>89#848</v>
          </cell>
          <cell r="D9970">
            <v>18617</v>
          </cell>
          <cell r="E9970">
            <v>2</v>
          </cell>
          <cell r="F9970" t="str">
            <v>E</v>
          </cell>
          <cell r="G9970" t="str">
            <v>E</v>
          </cell>
          <cell r="H9970" t="str">
            <v/>
          </cell>
          <cell r="I9970" t="str">
            <v/>
          </cell>
          <cell r="J9970" t="str">
            <v/>
          </cell>
          <cell r="K9970" t="str">
            <v>Helicopter</v>
          </cell>
          <cell r="L9970" t="str">
            <v>Bell</v>
          </cell>
          <cell r="M9970" t="str">
            <v>Bell 505 Jet Ranger X</v>
          </cell>
        </row>
        <row r="9971">
          <cell r="A9971">
            <v>93</v>
          </cell>
          <cell r="B9971">
            <v>848</v>
          </cell>
          <cell r="C9971" t="str">
            <v>93#848</v>
          </cell>
          <cell r="D9971">
            <v>18617</v>
          </cell>
          <cell r="E9971">
            <v>2</v>
          </cell>
          <cell r="F9971" t="str">
            <v>E</v>
          </cell>
          <cell r="G9971" t="str">
            <v>E</v>
          </cell>
          <cell r="H9971" t="str">
            <v/>
          </cell>
          <cell r="I9971" t="str">
            <v/>
          </cell>
          <cell r="J9971" t="str">
            <v/>
          </cell>
          <cell r="K9971" t="str">
            <v>Helicopter</v>
          </cell>
          <cell r="L9971" t="str">
            <v>Bell</v>
          </cell>
          <cell r="M9971" t="str">
            <v>Bell 525 Relentless</v>
          </cell>
        </row>
        <row r="9972">
          <cell r="A9972">
            <v>109</v>
          </cell>
          <cell r="B9972">
            <v>848</v>
          </cell>
          <cell r="C9972" t="str">
            <v>109#848</v>
          </cell>
          <cell r="D9972">
            <v>18617</v>
          </cell>
          <cell r="E9972">
            <v>2</v>
          </cell>
          <cell r="F9972" t="str">
            <v>E</v>
          </cell>
          <cell r="G9972" t="str">
            <v>E</v>
          </cell>
          <cell r="H9972" t="str">
            <v/>
          </cell>
          <cell r="I9972" t="str">
            <v/>
          </cell>
          <cell r="J9972" t="str">
            <v/>
          </cell>
          <cell r="K9972" t="str">
            <v>Helicopter</v>
          </cell>
          <cell r="L9972" t="str">
            <v>Airbus</v>
          </cell>
          <cell r="M9972" t="str">
            <v>Airbus H155</v>
          </cell>
        </row>
        <row r="9973">
          <cell r="A9973">
            <v>544</v>
          </cell>
          <cell r="B9973">
            <v>848</v>
          </cell>
          <cell r="C9973" t="str">
            <v>544#848</v>
          </cell>
          <cell r="D9973">
            <v>26064</v>
          </cell>
          <cell r="E9973">
            <v>2</v>
          </cell>
          <cell r="F9973" t="str">
            <v>F</v>
          </cell>
          <cell r="G9973" t="str">
            <v>F (140% E) [$18,617]</v>
          </cell>
          <cell r="H9973" t="str">
            <v/>
          </cell>
          <cell r="I9973" t="str">
            <v/>
          </cell>
          <cell r="J9973" t="str">
            <v/>
          </cell>
          <cell r="K9973" t="str">
            <v>Turbine GA</v>
          </cell>
          <cell r="L9973" t="str">
            <v>Air</v>
          </cell>
          <cell r="M9973" t="str">
            <v>Air Tractor</v>
          </cell>
        </row>
        <row r="9974">
          <cell r="A9974">
            <v>545</v>
          </cell>
          <cell r="B9974">
            <v>848</v>
          </cell>
          <cell r="C9974" t="str">
            <v>545#848</v>
          </cell>
          <cell r="D9974">
            <v>26064</v>
          </cell>
          <cell r="E9974">
            <v>2</v>
          </cell>
          <cell r="F9974" t="str">
            <v>F</v>
          </cell>
          <cell r="G9974" t="str">
            <v>F (140% E) [$18,617]</v>
          </cell>
          <cell r="H9974" t="str">
            <v/>
          </cell>
          <cell r="I9974" t="str">
            <v/>
          </cell>
          <cell r="J9974" t="str">
            <v/>
          </cell>
          <cell r="K9974" t="str">
            <v>Turbine GA</v>
          </cell>
          <cell r="L9974" t="str">
            <v>GippsAero</v>
          </cell>
          <cell r="M9974" t="str">
            <v>GippsAero GA10 Airvan</v>
          </cell>
        </row>
        <row r="9975">
          <cell r="A9975">
            <v>548</v>
          </cell>
          <cell r="B9975">
            <v>848</v>
          </cell>
          <cell r="C9975" t="str">
            <v>548#848</v>
          </cell>
          <cell r="D9975">
            <v>26064</v>
          </cell>
          <cell r="E9975">
            <v>2</v>
          </cell>
          <cell r="F9975" t="str">
            <v>F</v>
          </cell>
          <cell r="G9975" t="str">
            <v>F (140% E) [$18,617]</v>
          </cell>
          <cell r="H9975" t="str">
            <v/>
          </cell>
          <cell r="I9975" t="str">
            <v/>
          </cell>
          <cell r="J9975" t="str">
            <v/>
          </cell>
          <cell r="K9975" t="str">
            <v>Turbine GA</v>
          </cell>
          <cell r="L9975" t="str">
            <v>Ayres</v>
          </cell>
          <cell r="M9975" t="str">
            <v>Ayres Thrush 510</v>
          </cell>
        </row>
        <row r="9976">
          <cell r="A9976">
            <v>549</v>
          </cell>
          <cell r="B9976">
            <v>848</v>
          </cell>
          <cell r="C9976" t="str">
            <v>549#848</v>
          </cell>
          <cell r="D9976">
            <v>26064</v>
          </cell>
          <cell r="E9976">
            <v>2</v>
          </cell>
          <cell r="F9976" t="str">
            <v>F</v>
          </cell>
          <cell r="G9976" t="str">
            <v>F (140% E) [$18,617]</v>
          </cell>
          <cell r="H9976" t="str">
            <v/>
          </cell>
          <cell r="I9976" t="str">
            <v/>
          </cell>
          <cell r="J9976" t="str">
            <v/>
          </cell>
          <cell r="K9976" t="str">
            <v>Turbine GA</v>
          </cell>
          <cell r="L9976" t="str">
            <v>Ayres</v>
          </cell>
          <cell r="M9976" t="str">
            <v>Ayres Thrush SR2</v>
          </cell>
        </row>
        <row r="9977">
          <cell r="A9977">
            <v>80</v>
          </cell>
          <cell r="B9977">
            <v>848</v>
          </cell>
          <cell r="C9977" t="str">
            <v>80#848</v>
          </cell>
          <cell r="D9977">
            <v>26064</v>
          </cell>
          <cell r="E9977">
            <v>2</v>
          </cell>
          <cell r="F9977" t="str">
            <v>F</v>
          </cell>
          <cell r="G9977" t="str">
            <v>F (140% E) [$18,617]</v>
          </cell>
          <cell r="H9977" t="str">
            <v/>
          </cell>
          <cell r="I9977" t="str">
            <v/>
          </cell>
          <cell r="J9977" t="str">
            <v/>
          </cell>
          <cell r="K9977" t="str">
            <v>Turbine GA</v>
          </cell>
          <cell r="L9977" t="str">
            <v>Beechcraft</v>
          </cell>
          <cell r="M9977" t="str">
            <v>Beechcraft King Air</v>
          </cell>
        </row>
        <row r="9978">
          <cell r="A9978">
            <v>82</v>
          </cell>
          <cell r="B9978">
            <v>848</v>
          </cell>
          <cell r="C9978" t="str">
            <v>82#848</v>
          </cell>
          <cell r="D9978">
            <v>26064</v>
          </cell>
          <cell r="E9978">
            <v>2</v>
          </cell>
          <cell r="F9978" t="str">
            <v>F</v>
          </cell>
          <cell r="G9978" t="str">
            <v>F (140% E) [$18,617]</v>
          </cell>
          <cell r="H9978" t="str">
            <v/>
          </cell>
          <cell r="I9978" t="str">
            <v/>
          </cell>
          <cell r="J9978" t="str">
            <v/>
          </cell>
          <cell r="K9978" t="str">
            <v>Turbine GA</v>
          </cell>
          <cell r="L9978" t="str">
            <v>Cessna</v>
          </cell>
          <cell r="M9978" t="str">
            <v>Cessna 208 Caravan</v>
          </cell>
        </row>
        <row r="9979">
          <cell r="A9979">
            <v>308</v>
          </cell>
          <cell r="B9979">
            <v>848</v>
          </cell>
          <cell r="C9979" t="str">
            <v>308#848</v>
          </cell>
          <cell r="D9979">
            <v>26064</v>
          </cell>
          <cell r="E9979">
            <v>2</v>
          </cell>
          <cell r="F9979" t="str">
            <v>F</v>
          </cell>
          <cell r="G9979" t="str">
            <v>F (140% E) [$18,617]</v>
          </cell>
          <cell r="H9979" t="str">
            <v/>
          </cell>
          <cell r="I9979" t="str">
            <v/>
          </cell>
          <cell r="J9979" t="str">
            <v/>
          </cell>
          <cell r="K9979" t="str">
            <v>Turbine GA</v>
          </cell>
          <cell r="L9979" t="str">
            <v>Cessna</v>
          </cell>
          <cell r="M9979" t="str">
            <v>Cessna 408 SkyCourier</v>
          </cell>
        </row>
        <row r="9980">
          <cell r="A9980">
            <v>81</v>
          </cell>
          <cell r="B9980">
            <v>848</v>
          </cell>
          <cell r="C9980" t="str">
            <v>81#848</v>
          </cell>
          <cell r="D9980">
            <v>26064</v>
          </cell>
          <cell r="E9980">
            <v>2</v>
          </cell>
          <cell r="F9980" t="str">
            <v>F</v>
          </cell>
          <cell r="G9980" t="str">
            <v>F (140% E) [$18,617]</v>
          </cell>
          <cell r="H9980" t="str">
            <v/>
          </cell>
          <cell r="I9980" t="str">
            <v/>
          </cell>
          <cell r="J9980" t="str">
            <v/>
          </cell>
          <cell r="K9980" t="str">
            <v>Turbine GA</v>
          </cell>
          <cell r="L9980" t="str">
            <v>Cessna</v>
          </cell>
          <cell r="M9980" t="str">
            <v>Cessna Denali</v>
          </cell>
        </row>
        <row r="9981">
          <cell r="A9981">
            <v>224</v>
          </cell>
          <cell r="B9981">
            <v>848</v>
          </cell>
          <cell r="C9981" t="str">
            <v>224#848</v>
          </cell>
          <cell r="D9981">
            <v>26064</v>
          </cell>
          <cell r="E9981">
            <v>2</v>
          </cell>
          <cell r="F9981" t="str">
            <v>F</v>
          </cell>
          <cell r="G9981" t="str">
            <v>F (140% E) [$18,617]</v>
          </cell>
          <cell r="H9981" t="str">
            <v/>
          </cell>
          <cell r="I9981" t="str">
            <v/>
          </cell>
          <cell r="J9981" t="str">
            <v/>
          </cell>
          <cell r="K9981" t="str">
            <v>Turbine GA</v>
          </cell>
          <cell r="L9981" t="str">
            <v>Dornier</v>
          </cell>
          <cell r="M9981" t="str">
            <v>Dornier Do 228</v>
          </cell>
        </row>
        <row r="9982">
          <cell r="A9982">
            <v>680</v>
          </cell>
          <cell r="B9982">
            <v>848</v>
          </cell>
          <cell r="C9982" t="str">
            <v>680#848</v>
          </cell>
          <cell r="D9982">
            <v>26064</v>
          </cell>
          <cell r="E9982">
            <v>2</v>
          </cell>
          <cell r="F9982" t="str">
            <v>F</v>
          </cell>
          <cell r="G9982" t="str">
            <v>F (140% E) [$18,617]</v>
          </cell>
          <cell r="H9982" t="str">
            <v/>
          </cell>
          <cell r="I9982" t="str">
            <v/>
          </cell>
          <cell r="J9982" t="str">
            <v/>
          </cell>
          <cell r="K9982" t="str">
            <v>Turbine GA</v>
          </cell>
          <cell r="L9982" t="str">
            <v>Epic</v>
          </cell>
          <cell r="M9982" t="str">
            <v>Epic E1000GX</v>
          </cell>
        </row>
        <row r="9983">
          <cell r="A9983">
            <v>225</v>
          </cell>
          <cell r="B9983">
            <v>848</v>
          </cell>
          <cell r="C9983" t="str">
            <v>225#848</v>
          </cell>
          <cell r="D9983">
            <v>26064</v>
          </cell>
          <cell r="E9983">
            <v>2</v>
          </cell>
          <cell r="F9983" t="str">
            <v>F</v>
          </cell>
          <cell r="G9983" t="str">
            <v>F (140% E) [$18,617]</v>
          </cell>
          <cell r="H9983" t="str">
            <v/>
          </cell>
          <cell r="I9983" t="str">
            <v/>
          </cell>
          <cell r="J9983" t="str">
            <v/>
          </cell>
          <cell r="K9983" t="str">
            <v>Turbine GA</v>
          </cell>
          <cell r="L9983" t="str">
            <v>Let</v>
          </cell>
          <cell r="M9983" t="str">
            <v>Let L-410 Turbolet</v>
          </cell>
        </row>
        <row r="9984">
          <cell r="A9984">
            <v>679</v>
          </cell>
          <cell r="B9984">
            <v>848</v>
          </cell>
          <cell r="C9984" t="str">
            <v>679#848</v>
          </cell>
          <cell r="D9984">
            <v>26064</v>
          </cell>
          <cell r="E9984">
            <v>2</v>
          </cell>
          <cell r="F9984" t="str">
            <v>F</v>
          </cell>
          <cell r="G9984" t="str">
            <v>F (140% E) [$18,617]</v>
          </cell>
          <cell r="H9984" t="str">
            <v/>
          </cell>
          <cell r="I9984" t="str">
            <v/>
          </cell>
          <cell r="J9984" t="str">
            <v/>
          </cell>
          <cell r="K9984" t="str">
            <v>Turbine GA</v>
          </cell>
          <cell r="L9984" t="str">
            <v>Indonesian Aerospace</v>
          </cell>
          <cell r="M9984" t="str">
            <v>Indonesian Aerospace N-219 Nurtanio</v>
          </cell>
        </row>
        <row r="9985">
          <cell r="A9985">
            <v>31</v>
          </cell>
          <cell r="B9985">
            <v>848</v>
          </cell>
          <cell r="C9985" t="str">
            <v>31#848</v>
          </cell>
          <cell r="D9985">
            <v>26064</v>
          </cell>
          <cell r="E9985">
            <v>2</v>
          </cell>
          <cell r="F9985" t="str">
            <v>F</v>
          </cell>
          <cell r="G9985" t="str">
            <v>F (140% E) [$18,617]</v>
          </cell>
          <cell r="H9985" t="str">
            <v/>
          </cell>
          <cell r="I9985" t="str">
            <v/>
          </cell>
          <cell r="J9985" t="str">
            <v/>
          </cell>
          <cell r="K9985" t="str">
            <v>Turbine GA</v>
          </cell>
          <cell r="L9985" t="str">
            <v>Beechcraft</v>
          </cell>
          <cell r="M9985" t="str">
            <v>Beechcraft Premier I</v>
          </cell>
        </row>
        <row r="9986">
          <cell r="A9986">
            <v>546</v>
          </cell>
          <cell r="B9986">
            <v>848</v>
          </cell>
          <cell r="C9986" t="str">
            <v>546#848</v>
          </cell>
          <cell r="D9986">
            <v>26064</v>
          </cell>
          <cell r="E9986">
            <v>2</v>
          </cell>
          <cell r="F9986" t="str">
            <v>F</v>
          </cell>
          <cell r="G9986" t="str">
            <v>F (140% E) [$18,617]</v>
          </cell>
          <cell r="H9986" t="str">
            <v/>
          </cell>
          <cell r="I9986" t="str">
            <v/>
          </cell>
          <cell r="J9986" t="str">
            <v/>
          </cell>
          <cell r="K9986" t="str">
            <v>Turbine GA</v>
          </cell>
          <cell r="L9986" t="str">
            <v>PAC</v>
          </cell>
          <cell r="M9986" t="str">
            <v>PAC P-750 XSTOL</v>
          </cell>
        </row>
        <row r="9987">
          <cell r="A9987">
            <v>75</v>
          </cell>
          <cell r="B9987">
            <v>848</v>
          </cell>
          <cell r="C9987" t="str">
            <v>75#848</v>
          </cell>
          <cell r="D9987">
            <v>26064</v>
          </cell>
          <cell r="E9987">
            <v>2</v>
          </cell>
          <cell r="F9987" t="str">
            <v>F</v>
          </cell>
          <cell r="G9987" t="str">
            <v>F (140% E) [$18,617]</v>
          </cell>
          <cell r="H9987" t="str">
            <v/>
          </cell>
          <cell r="I9987" t="str">
            <v/>
          </cell>
          <cell r="J9987" t="str">
            <v/>
          </cell>
          <cell r="K9987" t="str">
            <v>Turbine GA</v>
          </cell>
          <cell r="L9987" t="str">
            <v>Piaggio</v>
          </cell>
          <cell r="M9987" t="str">
            <v>Piaggio P.180 Avanti</v>
          </cell>
        </row>
        <row r="9988">
          <cell r="A9988">
            <v>77</v>
          </cell>
          <cell r="B9988">
            <v>848</v>
          </cell>
          <cell r="C9988" t="str">
            <v>77#848</v>
          </cell>
          <cell r="D9988">
            <v>26064</v>
          </cell>
          <cell r="E9988">
            <v>2</v>
          </cell>
          <cell r="F9988" t="str">
            <v>F</v>
          </cell>
          <cell r="G9988" t="str">
            <v>F (140% E) [$18,617]</v>
          </cell>
          <cell r="H9988" t="str">
            <v/>
          </cell>
          <cell r="I9988" t="str">
            <v/>
          </cell>
          <cell r="J9988" t="str">
            <v/>
          </cell>
          <cell r="K9988" t="str">
            <v>Turbine GA</v>
          </cell>
          <cell r="L9988" t="str">
            <v>Pilatus</v>
          </cell>
          <cell r="M9988" t="str">
            <v>Pilatus PC-12</v>
          </cell>
        </row>
        <row r="9989">
          <cell r="A9989">
            <v>76</v>
          </cell>
          <cell r="B9989">
            <v>848</v>
          </cell>
          <cell r="C9989" t="str">
            <v>76#848</v>
          </cell>
          <cell r="D9989">
            <v>26064</v>
          </cell>
          <cell r="E9989">
            <v>2</v>
          </cell>
          <cell r="F9989" t="str">
            <v>F</v>
          </cell>
          <cell r="G9989" t="str">
            <v>F (140% E) [$18,617]</v>
          </cell>
          <cell r="H9989" t="str">
            <v/>
          </cell>
          <cell r="I9989" t="str">
            <v/>
          </cell>
          <cell r="J9989" t="str">
            <v/>
          </cell>
          <cell r="K9989" t="str">
            <v>Turbine GA</v>
          </cell>
          <cell r="L9989" t="str">
            <v>Piper</v>
          </cell>
          <cell r="M9989" t="str">
            <v>Piper PA-46</v>
          </cell>
        </row>
        <row r="9990">
          <cell r="A9990">
            <v>186</v>
          </cell>
          <cell r="B9990">
            <v>848</v>
          </cell>
          <cell r="C9990" t="str">
            <v>186#848</v>
          </cell>
          <cell r="D9990">
            <v>26064</v>
          </cell>
          <cell r="E9990">
            <v>2</v>
          </cell>
          <cell r="F9990" t="str">
            <v>F</v>
          </cell>
          <cell r="G9990" t="str">
            <v>F (140% E) [$18,617]</v>
          </cell>
          <cell r="H9990" t="str">
            <v/>
          </cell>
          <cell r="I9990" t="str">
            <v/>
          </cell>
          <cell r="J9990" t="str">
            <v/>
          </cell>
          <cell r="K9990" t="str">
            <v>Turbine GA</v>
          </cell>
          <cell r="L9990" t="str">
            <v>PT6A powered</v>
          </cell>
          <cell r="M9990" t="str">
            <v>many and various using the Pratt &amp; Whitney Canada PT6A</v>
          </cell>
        </row>
        <row r="9991">
          <cell r="A9991">
            <v>547</v>
          </cell>
          <cell r="B9991">
            <v>848</v>
          </cell>
          <cell r="C9991" t="str">
            <v>547#848</v>
          </cell>
          <cell r="D9991">
            <v>26064</v>
          </cell>
          <cell r="E9991">
            <v>2</v>
          </cell>
          <cell r="F9991" t="str">
            <v>F</v>
          </cell>
          <cell r="G9991" t="str">
            <v>F (140% E) [$18,617]</v>
          </cell>
          <cell r="H9991" t="str">
            <v/>
          </cell>
          <cell r="I9991" t="str">
            <v/>
          </cell>
          <cell r="J9991" t="str">
            <v/>
          </cell>
          <cell r="K9991" t="str">
            <v>Turbine GA</v>
          </cell>
          <cell r="L9991" t="str">
            <v>Quest</v>
          </cell>
          <cell r="M9991" t="str">
            <v>Quest Kodiak</v>
          </cell>
        </row>
        <row r="9992">
          <cell r="A9992">
            <v>79</v>
          </cell>
          <cell r="B9992">
            <v>848</v>
          </cell>
          <cell r="C9992" t="str">
            <v>79#848</v>
          </cell>
          <cell r="D9992">
            <v>26064</v>
          </cell>
          <cell r="E9992">
            <v>2</v>
          </cell>
          <cell r="F9992" t="str">
            <v>F</v>
          </cell>
          <cell r="G9992" t="str">
            <v>F (140% E) [$18,617]</v>
          </cell>
          <cell r="H9992" t="str">
            <v/>
          </cell>
          <cell r="I9992" t="str">
            <v/>
          </cell>
          <cell r="J9992" t="str">
            <v/>
          </cell>
          <cell r="K9992" t="str">
            <v>Turbine GA</v>
          </cell>
          <cell r="L9992" t="str">
            <v>Reims-Cessna</v>
          </cell>
          <cell r="M9992" t="str">
            <v>Reims-Cessna F406 Caravan II</v>
          </cell>
        </row>
        <row r="9993">
          <cell r="A9993">
            <v>78</v>
          </cell>
          <cell r="B9993">
            <v>848</v>
          </cell>
          <cell r="C9993" t="str">
            <v>78#848</v>
          </cell>
          <cell r="D9993">
            <v>26064</v>
          </cell>
          <cell r="E9993">
            <v>2</v>
          </cell>
          <cell r="F9993" t="str">
            <v>F</v>
          </cell>
          <cell r="G9993" t="str">
            <v>F (140% E) [$18,617]</v>
          </cell>
          <cell r="H9993" t="str">
            <v/>
          </cell>
          <cell r="I9993" t="str">
            <v/>
          </cell>
          <cell r="J9993" t="str">
            <v/>
          </cell>
          <cell r="K9993" t="str">
            <v>Turbine GA</v>
          </cell>
          <cell r="L9993" t="str">
            <v>SOCATA</v>
          </cell>
          <cell r="M9993" t="str">
            <v>SOCATA TBM</v>
          </cell>
        </row>
        <row r="9994">
          <cell r="A9994">
            <v>614</v>
          </cell>
          <cell r="B9994">
            <v>848</v>
          </cell>
          <cell r="C9994" t="str">
            <v>614#848</v>
          </cell>
          <cell r="D9994">
            <v>26064</v>
          </cell>
          <cell r="E9994">
            <v>2</v>
          </cell>
          <cell r="F9994" t="str">
            <v>F</v>
          </cell>
          <cell r="G9994" t="str">
            <v>F (140% E) [$18,617]</v>
          </cell>
          <cell r="H9994" t="str">
            <v/>
          </cell>
          <cell r="I9994" t="str">
            <v/>
          </cell>
          <cell r="J9994" t="str">
            <v/>
          </cell>
          <cell r="K9994" t="str">
            <v>Turbine GA</v>
          </cell>
          <cell r="L9994" t="str">
            <v>Viking</v>
          </cell>
          <cell r="M9994" t="str">
            <v>Viking Twin Otter</v>
          </cell>
        </row>
        <row r="9995">
          <cell r="A9995">
            <v>116</v>
          </cell>
          <cell r="B9995">
            <v>848</v>
          </cell>
          <cell r="C9995" t="str">
            <v>116#848</v>
          </cell>
          <cell r="D9995">
            <v>29788</v>
          </cell>
          <cell r="E9995">
            <v>2</v>
          </cell>
          <cell r="F9995" t="str">
            <v>G</v>
          </cell>
          <cell r="G9995" t="str">
            <v>G</v>
          </cell>
          <cell r="H9995" t="str">
            <v/>
          </cell>
          <cell r="I9995" t="str">
            <v/>
          </cell>
          <cell r="J9995" t="str">
            <v/>
          </cell>
          <cell r="K9995" t="str">
            <v>Helicopter</v>
          </cell>
          <cell r="L9995" t="str">
            <v>HAL</v>
          </cell>
          <cell r="M9995" t="str">
            <v>HAL Dhruv</v>
          </cell>
        </row>
        <row r="9996">
          <cell r="A9996">
            <v>488</v>
          </cell>
          <cell r="B9996">
            <v>848</v>
          </cell>
          <cell r="C9996" t="str">
            <v>488#848</v>
          </cell>
          <cell r="D9996">
            <v>29788</v>
          </cell>
          <cell r="E9996">
            <v>2</v>
          </cell>
          <cell r="F9996" t="str">
            <v>G</v>
          </cell>
          <cell r="G9996" t="str">
            <v>G</v>
          </cell>
          <cell r="H9996" t="str">
            <v/>
          </cell>
          <cell r="I9996" t="str">
            <v/>
          </cell>
          <cell r="J9996" t="str">
            <v/>
          </cell>
          <cell r="K9996" t="str">
            <v>Helicopter</v>
          </cell>
          <cell r="L9996" t="str">
            <v>HAL</v>
          </cell>
          <cell r="M9996" t="str">
            <v>HAL Dhruv</v>
          </cell>
        </row>
        <row r="9997">
          <cell r="A9997">
            <v>490</v>
          </cell>
          <cell r="B9997">
            <v>848</v>
          </cell>
          <cell r="C9997" t="str">
            <v>490#848</v>
          </cell>
          <cell r="D9997">
            <v>29788</v>
          </cell>
          <cell r="E9997">
            <v>2</v>
          </cell>
          <cell r="F9997" t="str">
            <v>G</v>
          </cell>
          <cell r="G9997" t="str">
            <v>G</v>
          </cell>
          <cell r="H9997" t="str">
            <v/>
          </cell>
          <cell r="I9997" t="str">
            <v/>
          </cell>
          <cell r="J9997" t="str">
            <v/>
          </cell>
          <cell r="K9997" t="str">
            <v>Helicopter</v>
          </cell>
          <cell r="L9997" t="str">
            <v>HAL</v>
          </cell>
          <cell r="M9997" t="str">
            <v>HAL Dhruv</v>
          </cell>
        </row>
        <row r="9998">
          <cell r="A9998">
            <v>137</v>
          </cell>
          <cell r="B9998">
            <v>848</v>
          </cell>
          <cell r="C9998" t="str">
            <v>137#848</v>
          </cell>
          <cell r="D9998">
            <v>29788</v>
          </cell>
          <cell r="E9998">
            <v>2</v>
          </cell>
          <cell r="F9998" t="str">
            <v>G</v>
          </cell>
          <cell r="G9998" t="str">
            <v>G</v>
          </cell>
          <cell r="H9998" t="str">
            <v/>
          </cell>
          <cell r="I9998" t="str">
            <v/>
          </cell>
          <cell r="J9998" t="str">
            <v/>
          </cell>
          <cell r="K9998" t="str">
            <v>Helicopter</v>
          </cell>
          <cell r="L9998" t="str">
            <v>HAL</v>
          </cell>
          <cell r="M9998" t="str">
            <v>HAL Light Utility Helicopter</v>
          </cell>
        </row>
        <row r="9999">
          <cell r="A9999">
            <v>136</v>
          </cell>
          <cell r="B9999">
            <v>848</v>
          </cell>
          <cell r="C9999" t="str">
            <v>136#848</v>
          </cell>
          <cell r="D9999">
            <v>29788</v>
          </cell>
          <cell r="E9999">
            <v>2</v>
          </cell>
          <cell r="F9999" t="str">
            <v>G</v>
          </cell>
          <cell r="G9999" t="str">
            <v>G</v>
          </cell>
          <cell r="H9999" t="str">
            <v/>
          </cell>
          <cell r="I9999" t="str">
            <v/>
          </cell>
          <cell r="J9999" t="str">
            <v/>
          </cell>
          <cell r="K9999" t="str">
            <v>Helicopter</v>
          </cell>
          <cell r="L9999" t="str">
            <v>HAL</v>
          </cell>
          <cell r="M9999" t="str">
            <v>HAL Medium Lift</v>
          </cell>
        </row>
        <row r="10000">
          <cell r="A10000">
            <v>114</v>
          </cell>
          <cell r="B10000">
            <v>848</v>
          </cell>
          <cell r="C10000" t="str">
            <v>114#848</v>
          </cell>
          <cell r="D10000">
            <v>29788</v>
          </cell>
          <cell r="E10000">
            <v>2</v>
          </cell>
          <cell r="F10000" t="str">
            <v>G</v>
          </cell>
          <cell r="G10000" t="str">
            <v>G</v>
          </cell>
          <cell r="H10000" t="str">
            <v/>
          </cell>
          <cell r="I10000" t="str">
            <v/>
          </cell>
          <cell r="J10000" t="str">
            <v/>
          </cell>
          <cell r="K10000" t="str">
            <v>Helicopter</v>
          </cell>
          <cell r="L10000" t="str">
            <v>KAI</v>
          </cell>
          <cell r="M10000" t="str">
            <v>KAI KUH-1 Surion</v>
          </cell>
        </row>
        <row r="10001">
          <cell r="A10001">
            <v>115</v>
          </cell>
          <cell r="B10001">
            <v>848</v>
          </cell>
          <cell r="C10001" t="str">
            <v>115#848</v>
          </cell>
          <cell r="D10001">
            <v>29788</v>
          </cell>
          <cell r="E10001">
            <v>2</v>
          </cell>
          <cell r="F10001" t="str">
            <v>G</v>
          </cell>
          <cell r="G10001" t="str">
            <v>G</v>
          </cell>
          <cell r="H10001" t="str">
            <v/>
          </cell>
          <cell r="I10001" t="str">
            <v/>
          </cell>
          <cell r="J10001" t="str">
            <v/>
          </cell>
          <cell r="K10001" t="str">
            <v>Helicopter</v>
          </cell>
          <cell r="L10001" t="str">
            <v>KAI</v>
          </cell>
          <cell r="M10001" t="str">
            <v>KAI LAH/LCH</v>
          </cell>
        </row>
        <row r="10002">
          <cell r="A10002">
            <v>134</v>
          </cell>
          <cell r="B10002">
            <v>848</v>
          </cell>
          <cell r="C10002" t="str">
            <v>134#848</v>
          </cell>
          <cell r="D10002">
            <v>29788</v>
          </cell>
          <cell r="E10002">
            <v>2</v>
          </cell>
          <cell r="F10002" t="str">
            <v>G</v>
          </cell>
          <cell r="G10002" t="str">
            <v>G</v>
          </cell>
          <cell r="H10002" t="str">
            <v/>
          </cell>
          <cell r="I10002" t="str">
            <v/>
          </cell>
          <cell r="J10002" t="str">
            <v/>
          </cell>
          <cell r="K10002" t="str">
            <v>Helicopter</v>
          </cell>
          <cell r="L10002" t="str">
            <v>Leonardo</v>
          </cell>
          <cell r="M10002" t="str">
            <v>Leonardo AW159 Lynx</v>
          </cell>
        </row>
        <row r="10003">
          <cell r="A10003">
            <v>125</v>
          </cell>
          <cell r="B10003">
            <v>848</v>
          </cell>
          <cell r="C10003" t="str">
            <v>125#848</v>
          </cell>
          <cell r="D10003">
            <v>31029</v>
          </cell>
          <cell r="E10003">
            <v>2</v>
          </cell>
          <cell r="F10003" t="str">
            <v>H</v>
          </cell>
          <cell r="G10003" t="str">
            <v>H</v>
          </cell>
          <cell r="H10003" t="str">
            <v/>
          </cell>
          <cell r="I10003" t="str">
            <v/>
          </cell>
          <cell r="J10003" t="str">
            <v/>
          </cell>
          <cell r="K10003" t="str">
            <v>Helicopter</v>
          </cell>
          <cell r="L10003" t="str">
            <v>Sikorsky</v>
          </cell>
          <cell r="M10003" t="str">
            <v>Sikorsky S-76</v>
          </cell>
        </row>
        <row r="10004">
          <cell r="A10004">
            <v>126</v>
          </cell>
          <cell r="B10004">
            <v>848</v>
          </cell>
          <cell r="C10004" t="str">
            <v>126#848</v>
          </cell>
          <cell r="D10004">
            <v>31029</v>
          </cell>
          <cell r="E10004">
            <v>2</v>
          </cell>
          <cell r="F10004" t="str">
            <v>H</v>
          </cell>
          <cell r="G10004" t="str">
            <v>H</v>
          </cell>
          <cell r="H10004" t="str">
            <v/>
          </cell>
          <cell r="I10004" t="str">
            <v/>
          </cell>
          <cell r="J10004" t="str">
            <v/>
          </cell>
          <cell r="K10004" t="str">
            <v>Helicopter</v>
          </cell>
          <cell r="L10004" t="str">
            <v>Sikorsky</v>
          </cell>
          <cell r="M10004" t="str">
            <v>Sikorsky S-92</v>
          </cell>
        </row>
        <row r="10005">
          <cell r="A10005">
            <v>102</v>
          </cell>
          <cell r="B10005">
            <v>848</v>
          </cell>
          <cell r="C10005" t="str">
            <v>102#848</v>
          </cell>
          <cell r="D10005">
            <v>31029</v>
          </cell>
          <cell r="E10005">
            <v>2</v>
          </cell>
          <cell r="F10005" t="str">
            <v>H</v>
          </cell>
          <cell r="G10005" t="str">
            <v>H</v>
          </cell>
          <cell r="H10005">
            <v>60000</v>
          </cell>
          <cell r="I10005">
            <v>-0.48285</v>
          </cell>
          <cell r="J10005" t="str">
            <v/>
          </cell>
          <cell r="K10005" t="str">
            <v>Helicopter</v>
          </cell>
          <cell r="L10005" t="str">
            <v>Airbus</v>
          </cell>
          <cell r="M10005" t="str">
            <v>Airbus H175</v>
          </cell>
        </row>
        <row r="10006">
          <cell r="A10006">
            <v>105</v>
          </cell>
          <cell r="B10006">
            <v>848</v>
          </cell>
          <cell r="C10006" t="str">
            <v>105#848</v>
          </cell>
          <cell r="D10006">
            <v>31029</v>
          </cell>
          <cell r="E10006">
            <v>2</v>
          </cell>
          <cell r="F10006" t="str">
            <v>H</v>
          </cell>
          <cell r="G10006" t="str">
            <v>H</v>
          </cell>
          <cell r="H10006" t="str">
            <v/>
          </cell>
          <cell r="I10006" t="str">
            <v/>
          </cell>
          <cell r="J10006" t="str">
            <v/>
          </cell>
          <cell r="K10006" t="str">
            <v>Helicopter</v>
          </cell>
          <cell r="L10006" t="str">
            <v>Airbus</v>
          </cell>
          <cell r="M10006" t="str">
            <v>Airbus H215 / H225</v>
          </cell>
        </row>
        <row r="10007">
          <cell r="A10007">
            <v>88</v>
          </cell>
          <cell r="B10007">
            <v>848</v>
          </cell>
          <cell r="C10007" t="str">
            <v>88#848</v>
          </cell>
          <cell r="D10007">
            <v>31029</v>
          </cell>
          <cell r="E10007">
            <v>2</v>
          </cell>
          <cell r="F10007" t="str">
            <v>H</v>
          </cell>
          <cell r="G10007" t="str">
            <v>H</v>
          </cell>
          <cell r="H10007" t="str">
            <v/>
          </cell>
          <cell r="I10007" t="str">
            <v/>
          </cell>
          <cell r="J10007" t="str">
            <v/>
          </cell>
          <cell r="K10007" t="str">
            <v>Helicopter</v>
          </cell>
          <cell r="L10007" t="str">
            <v>Leonardo</v>
          </cell>
          <cell r="M10007" t="str">
            <v>Leonardo AW169</v>
          </cell>
        </row>
        <row r="10008">
          <cell r="A10008">
            <v>87</v>
          </cell>
          <cell r="B10008">
            <v>848</v>
          </cell>
          <cell r="C10008" t="str">
            <v>87#848</v>
          </cell>
          <cell r="D10008">
            <v>31029</v>
          </cell>
          <cell r="E10008">
            <v>2</v>
          </cell>
          <cell r="F10008" t="str">
            <v>H</v>
          </cell>
          <cell r="G10008" t="str">
            <v>H</v>
          </cell>
          <cell r="H10008" t="str">
            <v/>
          </cell>
          <cell r="I10008" t="str">
            <v/>
          </cell>
          <cell r="J10008" t="str">
            <v/>
          </cell>
          <cell r="K10008" t="str">
            <v>Helicopter</v>
          </cell>
          <cell r="L10008" t="str">
            <v>Leonardo</v>
          </cell>
          <cell r="M10008" t="str">
            <v>Leonardo AW189</v>
          </cell>
        </row>
        <row r="10009">
          <cell r="A10009">
            <v>96</v>
          </cell>
          <cell r="B10009">
            <v>848</v>
          </cell>
          <cell r="C10009" t="str">
            <v>96#848</v>
          </cell>
          <cell r="D10009">
            <v>31029</v>
          </cell>
          <cell r="E10009">
            <v>2</v>
          </cell>
          <cell r="F10009" t="str">
            <v>H</v>
          </cell>
          <cell r="G10009" t="str">
            <v>H</v>
          </cell>
          <cell r="H10009" t="str">
            <v/>
          </cell>
          <cell r="I10009" t="str">
            <v/>
          </cell>
          <cell r="J10009" t="str">
            <v/>
          </cell>
          <cell r="K10009" t="str">
            <v>Helicopter</v>
          </cell>
          <cell r="L10009" t="str">
            <v>Leonardo</v>
          </cell>
          <cell r="M10009" t="str">
            <v>Leonardo AW609</v>
          </cell>
        </row>
        <row r="10010">
          <cell r="A10010">
            <v>175</v>
          </cell>
          <cell r="B10010">
            <v>848</v>
          </cell>
          <cell r="C10010" t="str">
            <v>175#848</v>
          </cell>
          <cell r="D10010">
            <v>37235</v>
          </cell>
          <cell r="E10010">
            <v>2</v>
          </cell>
          <cell r="F10010" t="str">
            <v>I</v>
          </cell>
          <cell r="G10010" t="str">
            <v>I (120% H) [$31,029]</v>
          </cell>
          <cell r="H10010" t="str">
            <v/>
          </cell>
          <cell r="I10010" t="str">
            <v/>
          </cell>
          <cell r="J10010" t="str">
            <v/>
          </cell>
          <cell r="K10010" t="str">
            <v>Turboprop Trainers / Light Attack</v>
          </cell>
          <cell r="L10010" t="str">
            <v>KAI</v>
          </cell>
          <cell r="M10010" t="str">
            <v>KAI KT-1 Woongbi</v>
          </cell>
        </row>
        <row r="10011">
          <cell r="A10011">
            <v>306</v>
          </cell>
          <cell r="B10011">
            <v>848</v>
          </cell>
          <cell r="C10011" t="str">
            <v>306#848</v>
          </cell>
          <cell r="D10011">
            <v>37235</v>
          </cell>
          <cell r="E10011">
            <v>2</v>
          </cell>
          <cell r="F10011" t="str">
            <v>I</v>
          </cell>
          <cell r="G10011" t="str">
            <v>I (120% H) [$31,029]</v>
          </cell>
          <cell r="H10011" t="str">
            <v/>
          </cell>
          <cell r="I10011" t="str">
            <v/>
          </cell>
          <cell r="J10011" t="str">
            <v/>
          </cell>
          <cell r="K10011" t="str">
            <v>Turboprop Trainers / Light Attack</v>
          </cell>
          <cell r="L10011" t="str">
            <v>TAI</v>
          </cell>
          <cell r="M10011" t="str">
            <v>TAI Hürkus</v>
          </cell>
        </row>
        <row r="10012">
          <cell r="A10012">
            <v>129</v>
          </cell>
          <cell r="B10012">
            <v>848</v>
          </cell>
          <cell r="C10012" t="str">
            <v>129#848</v>
          </cell>
          <cell r="D10012">
            <v>53193</v>
          </cell>
          <cell r="E10012">
            <v>2</v>
          </cell>
          <cell r="F10012" t="str">
            <v>J</v>
          </cell>
          <cell r="G10012" t="str">
            <v>J (143% I) [$37,235]</v>
          </cell>
          <cell r="H10012" t="str">
            <v/>
          </cell>
          <cell r="I10012" t="str">
            <v/>
          </cell>
          <cell r="J10012" t="str">
            <v/>
          </cell>
          <cell r="K10012" t="str">
            <v>Helicopter</v>
          </cell>
          <cell r="L10012" t="str">
            <v>Sikorsky</v>
          </cell>
          <cell r="M10012" t="str">
            <v>Sikorsky SH-60 Seahawk - MH-60R</v>
          </cell>
        </row>
        <row r="10013">
          <cell r="A10013">
            <v>130</v>
          </cell>
          <cell r="B10013">
            <v>848</v>
          </cell>
          <cell r="C10013" t="str">
            <v>130#848</v>
          </cell>
          <cell r="D10013">
            <v>53193</v>
          </cell>
          <cell r="E10013">
            <v>2</v>
          </cell>
          <cell r="F10013" t="str">
            <v>J</v>
          </cell>
          <cell r="G10013" t="str">
            <v>J (143% I) [$37,235]</v>
          </cell>
          <cell r="H10013" t="str">
            <v/>
          </cell>
          <cell r="I10013" t="str">
            <v/>
          </cell>
          <cell r="J10013" t="str">
            <v/>
          </cell>
          <cell r="K10013" t="str">
            <v>Helicopter</v>
          </cell>
          <cell r="L10013" t="str">
            <v>Sikorsky</v>
          </cell>
          <cell r="M10013" t="str">
            <v>Sikorsky SH-60 Seahawk - MH-60S</v>
          </cell>
        </row>
        <row r="10014">
          <cell r="A10014">
            <v>128</v>
          </cell>
          <cell r="B10014">
            <v>848</v>
          </cell>
          <cell r="C10014" t="str">
            <v>128#848</v>
          </cell>
          <cell r="D10014">
            <v>53193</v>
          </cell>
          <cell r="E10014">
            <v>2</v>
          </cell>
          <cell r="F10014" t="str">
            <v>J</v>
          </cell>
          <cell r="G10014" t="str">
            <v>J (143% I) [$37,235]</v>
          </cell>
          <cell r="H10014" t="str">
            <v/>
          </cell>
          <cell r="I10014" t="str">
            <v/>
          </cell>
          <cell r="J10014" t="str">
            <v/>
          </cell>
          <cell r="K10014" t="str">
            <v>Helicopter</v>
          </cell>
          <cell r="L10014" t="str">
            <v>Sikorsky</v>
          </cell>
          <cell r="M10014" t="str">
            <v>Sikorsky SH-60 Seahawk - SH-60B Seahawk</v>
          </cell>
        </row>
        <row r="10015">
          <cell r="A10015">
            <v>127</v>
          </cell>
          <cell r="B10015">
            <v>848</v>
          </cell>
          <cell r="C10015" t="str">
            <v>127#848</v>
          </cell>
          <cell r="D10015">
            <v>53193</v>
          </cell>
          <cell r="E10015">
            <v>2</v>
          </cell>
          <cell r="F10015" t="str">
            <v>J</v>
          </cell>
          <cell r="G10015" t="str">
            <v>J (143% I) [$37,235]</v>
          </cell>
          <cell r="H10015" t="str">
            <v/>
          </cell>
          <cell r="I10015" t="str">
            <v/>
          </cell>
          <cell r="J10015" t="str">
            <v/>
          </cell>
          <cell r="K10015" t="str">
            <v>Helicopter</v>
          </cell>
          <cell r="L10015" t="str">
            <v>Sikorsky</v>
          </cell>
          <cell r="M10015" t="str">
            <v>Sikorsky CH-53K King Stallion</v>
          </cell>
        </row>
        <row r="10016">
          <cell r="A10016">
            <v>138</v>
          </cell>
          <cell r="B10016">
            <v>848</v>
          </cell>
          <cell r="C10016" t="str">
            <v>138#848</v>
          </cell>
          <cell r="D10016">
            <v>53193</v>
          </cell>
          <cell r="E10016">
            <v>2</v>
          </cell>
          <cell r="F10016" t="str">
            <v>J</v>
          </cell>
          <cell r="G10016" t="str">
            <v>J (143% I) [$37,235]</v>
          </cell>
          <cell r="H10016" t="str">
            <v/>
          </cell>
          <cell r="I10016" t="str">
            <v/>
          </cell>
          <cell r="J10016" t="str">
            <v/>
          </cell>
          <cell r="K10016" t="str">
            <v>Helicopter</v>
          </cell>
          <cell r="L10016" t="str">
            <v>TAI</v>
          </cell>
          <cell r="M10016" t="str">
            <v>TAI T625</v>
          </cell>
        </row>
        <row r="10017">
          <cell r="A10017">
            <v>95</v>
          </cell>
          <cell r="B10017">
            <v>848</v>
          </cell>
          <cell r="C10017" t="str">
            <v>95#848</v>
          </cell>
          <cell r="D10017">
            <v>53193</v>
          </cell>
          <cell r="E10017">
            <v>2</v>
          </cell>
          <cell r="F10017" t="str">
            <v>J</v>
          </cell>
          <cell r="G10017" t="str">
            <v>J (143% I) [$37,235]</v>
          </cell>
          <cell r="H10017" t="str">
            <v/>
          </cell>
          <cell r="I10017" t="str">
            <v/>
          </cell>
          <cell r="J10017" t="str">
            <v/>
          </cell>
          <cell r="K10017" t="str">
            <v>Helicopter</v>
          </cell>
          <cell r="L10017" t="str">
            <v>Bell</v>
          </cell>
          <cell r="M10017" t="str">
            <v>Bell UH-1Y Venom</v>
          </cell>
        </row>
        <row r="10018">
          <cell r="A10018">
            <v>131</v>
          </cell>
          <cell r="B10018">
            <v>848</v>
          </cell>
          <cell r="C10018" t="str">
            <v>131#848</v>
          </cell>
          <cell r="D10018">
            <v>53193</v>
          </cell>
          <cell r="E10018">
            <v>2</v>
          </cell>
          <cell r="F10018" t="str">
            <v>J</v>
          </cell>
          <cell r="G10018" t="str">
            <v>J (143% I) [$37,235]</v>
          </cell>
          <cell r="H10018" t="str">
            <v/>
          </cell>
          <cell r="I10018" t="str">
            <v/>
          </cell>
          <cell r="J10018" t="str">
            <v/>
          </cell>
          <cell r="K10018" t="str">
            <v>Helicopter</v>
          </cell>
          <cell r="L10018" t="str">
            <v>Sikorsky</v>
          </cell>
          <cell r="M10018" t="str">
            <v>Sikorsky UH-60 Black Hawk</v>
          </cell>
        </row>
        <row r="10019">
          <cell r="A10019">
            <v>645</v>
          </cell>
          <cell r="B10019">
            <v>848</v>
          </cell>
          <cell r="C10019" t="str">
            <v>645#848</v>
          </cell>
          <cell r="D10019">
            <v>53193</v>
          </cell>
          <cell r="E10019">
            <v>2</v>
          </cell>
          <cell r="F10019" t="str">
            <v>J</v>
          </cell>
          <cell r="G10019" t="str">
            <v>J (143% I) [$37,235]</v>
          </cell>
          <cell r="H10019" t="str">
            <v/>
          </cell>
          <cell r="I10019" t="str">
            <v/>
          </cell>
          <cell r="J10019" t="str">
            <v/>
          </cell>
          <cell r="K10019" t="str">
            <v>Helicopter</v>
          </cell>
          <cell r="L10019" t="str">
            <v>Airbus</v>
          </cell>
          <cell r="M10019" t="str">
            <v>Airbus X6</v>
          </cell>
        </row>
        <row r="10020">
          <cell r="A10020">
            <v>99</v>
          </cell>
          <cell r="B10020">
            <v>848</v>
          </cell>
          <cell r="C10020" t="str">
            <v>99#848</v>
          </cell>
          <cell r="D10020">
            <v>53193</v>
          </cell>
          <cell r="E10020">
            <v>2</v>
          </cell>
          <cell r="F10020" t="str">
            <v>J</v>
          </cell>
          <cell r="G10020" t="str">
            <v>J (143% I) [$37,235]</v>
          </cell>
          <cell r="H10020" t="str">
            <v/>
          </cell>
          <cell r="I10020" t="str">
            <v/>
          </cell>
          <cell r="J10020" t="str">
            <v/>
          </cell>
          <cell r="K10020" t="str">
            <v>Helicopter</v>
          </cell>
          <cell r="L10020" t="str">
            <v>Boeing</v>
          </cell>
          <cell r="M10020" t="str">
            <v>Boeing AH-64 Apache (reman)</v>
          </cell>
        </row>
        <row r="10021">
          <cell r="A10021">
            <v>648</v>
          </cell>
          <cell r="B10021">
            <v>848</v>
          </cell>
          <cell r="C10021" t="str">
            <v>648#848</v>
          </cell>
          <cell r="D10021">
            <v>53193</v>
          </cell>
          <cell r="E10021">
            <v>2</v>
          </cell>
          <cell r="F10021" t="str">
            <v>J</v>
          </cell>
          <cell r="G10021" t="str">
            <v>J (143% I) [$37,235]</v>
          </cell>
          <cell r="H10021" t="str">
            <v/>
          </cell>
          <cell r="I10021" t="str">
            <v/>
          </cell>
          <cell r="J10021" t="str">
            <v/>
          </cell>
          <cell r="K10021" t="str">
            <v>Helicopter</v>
          </cell>
          <cell r="L10021" t="str">
            <v>Leonardo</v>
          </cell>
          <cell r="M10021" t="str">
            <v>Leonardo AW 249</v>
          </cell>
        </row>
        <row r="10022">
          <cell r="A10022">
            <v>132</v>
          </cell>
          <cell r="B10022">
            <v>848</v>
          </cell>
          <cell r="C10022" t="str">
            <v>132#848</v>
          </cell>
          <cell r="D10022">
            <v>53193</v>
          </cell>
          <cell r="E10022">
            <v>2</v>
          </cell>
          <cell r="F10022" t="str">
            <v>J</v>
          </cell>
          <cell r="G10022" t="str">
            <v>J (143% I) [$37,235]</v>
          </cell>
          <cell r="H10022" t="str">
            <v/>
          </cell>
          <cell r="I10022" t="str">
            <v/>
          </cell>
          <cell r="J10022" t="str">
            <v/>
          </cell>
          <cell r="K10022" t="str">
            <v>Helicopter</v>
          </cell>
          <cell r="L10022" t="str">
            <v>Bell</v>
          </cell>
          <cell r="M10022" t="str">
            <v xml:space="preserve">Bell V-280 Valor </v>
          </cell>
        </row>
        <row r="10023">
          <cell r="A10023">
            <v>85</v>
          </cell>
          <cell r="B10023">
            <v>848</v>
          </cell>
          <cell r="C10023" t="str">
            <v>85#848</v>
          </cell>
          <cell r="D10023">
            <v>53193</v>
          </cell>
          <cell r="E10023">
            <v>2</v>
          </cell>
          <cell r="F10023" t="str">
            <v>J</v>
          </cell>
          <cell r="G10023" t="str">
            <v>J (143% I) [$37,235]</v>
          </cell>
          <cell r="H10023" t="str">
            <v/>
          </cell>
          <cell r="I10023" t="str">
            <v/>
          </cell>
          <cell r="J10023" t="str">
            <v/>
          </cell>
          <cell r="K10023" t="str">
            <v>Helicopter</v>
          </cell>
          <cell r="L10023" t="str">
            <v>TAI/Leonardo</v>
          </cell>
          <cell r="M10023" t="str">
            <v>TAI/Leonardo T129</v>
          </cell>
        </row>
        <row r="10024">
          <cell r="A10024">
            <v>104</v>
          </cell>
          <cell r="B10024">
            <v>848</v>
          </cell>
          <cell r="C10024" t="str">
            <v>104#848</v>
          </cell>
          <cell r="D10024">
            <v>53193</v>
          </cell>
          <cell r="E10024">
            <v>2</v>
          </cell>
          <cell r="F10024" t="str">
            <v>J</v>
          </cell>
          <cell r="G10024" t="str">
            <v>J (143% I) [$37,235]</v>
          </cell>
          <cell r="H10024" t="str">
            <v/>
          </cell>
          <cell r="I10024" t="str">
            <v/>
          </cell>
          <cell r="J10024" t="str">
            <v/>
          </cell>
          <cell r="K10024" t="str">
            <v>Helicopter</v>
          </cell>
          <cell r="L10024" t="str">
            <v>Airbus</v>
          </cell>
          <cell r="M10024" t="str">
            <v>Airbus Tiger</v>
          </cell>
        </row>
        <row r="10025">
          <cell r="A10025">
            <v>97</v>
          </cell>
          <cell r="B10025">
            <v>848</v>
          </cell>
          <cell r="C10025" t="str">
            <v>97#848</v>
          </cell>
          <cell r="D10025">
            <v>53193</v>
          </cell>
          <cell r="E10025">
            <v>2</v>
          </cell>
          <cell r="F10025" t="str">
            <v>J</v>
          </cell>
          <cell r="G10025" t="str">
            <v>J (143% I) [$37,235]</v>
          </cell>
          <cell r="H10025" t="str">
            <v/>
          </cell>
          <cell r="I10025" t="str">
            <v/>
          </cell>
          <cell r="J10025" t="str">
            <v/>
          </cell>
          <cell r="K10025" t="str">
            <v>Helicopter</v>
          </cell>
          <cell r="L10025" t="str">
            <v>Bell Boeing</v>
          </cell>
          <cell r="M10025" t="str">
            <v>Bell Boeing V-22 Osprey</v>
          </cell>
        </row>
        <row r="10026">
          <cell r="A10026">
            <v>639</v>
          </cell>
          <cell r="B10026">
            <v>848</v>
          </cell>
          <cell r="C10026" t="str">
            <v>639#848</v>
          </cell>
          <cell r="D10026">
            <v>53193</v>
          </cell>
          <cell r="E10026">
            <v>2</v>
          </cell>
          <cell r="F10026" t="str">
            <v>J</v>
          </cell>
          <cell r="G10026" t="str">
            <v>J (143% I) [$37,235]</v>
          </cell>
          <cell r="H10026" t="str">
            <v/>
          </cell>
          <cell r="I10026" t="str">
            <v/>
          </cell>
          <cell r="J10026" t="str">
            <v/>
          </cell>
          <cell r="K10026" t="str">
            <v>Helicopter</v>
          </cell>
          <cell r="L10026" t="str">
            <v>Westland</v>
          </cell>
          <cell r="M10026" t="str">
            <v>Westland WAH-64</v>
          </cell>
        </row>
        <row r="10027">
          <cell r="A10027">
            <v>117</v>
          </cell>
          <cell r="B10027">
            <v>848</v>
          </cell>
          <cell r="C10027" t="str">
            <v>117#848</v>
          </cell>
          <cell r="D10027">
            <v>53193</v>
          </cell>
          <cell r="E10027">
            <v>2</v>
          </cell>
          <cell r="F10027" t="str">
            <v>J</v>
          </cell>
          <cell r="G10027" t="str">
            <v>J (143% I) [$37,235]</v>
          </cell>
          <cell r="H10027" t="str">
            <v/>
          </cell>
          <cell r="I10027" t="str">
            <v/>
          </cell>
          <cell r="J10027" t="str">
            <v/>
          </cell>
          <cell r="K10027" t="str">
            <v>Helicopter</v>
          </cell>
          <cell r="L10027" t="str">
            <v>Airbus</v>
          </cell>
          <cell r="M10027" t="str">
            <v>Airbus UH-72 Lakota</v>
          </cell>
        </row>
        <row r="10028">
          <cell r="A10028">
            <v>100</v>
          </cell>
          <cell r="B10028">
            <v>848</v>
          </cell>
          <cell r="C10028" t="str">
            <v>100#848</v>
          </cell>
          <cell r="D10028">
            <v>53193</v>
          </cell>
          <cell r="E10028">
            <v>2</v>
          </cell>
          <cell r="F10028" t="str">
            <v>J</v>
          </cell>
          <cell r="G10028" t="str">
            <v>J (143% I) [$37,235]</v>
          </cell>
          <cell r="H10028" t="str">
            <v/>
          </cell>
          <cell r="I10028" t="str">
            <v/>
          </cell>
          <cell r="J10028" t="str">
            <v/>
          </cell>
          <cell r="K10028" t="str">
            <v>Helicopter</v>
          </cell>
          <cell r="L10028" t="str">
            <v>Boeing</v>
          </cell>
          <cell r="M10028" t="str">
            <v>Boeing CH-47 Chinook</v>
          </cell>
        </row>
        <row r="10029">
          <cell r="A10029">
            <v>101</v>
          </cell>
          <cell r="B10029">
            <v>848</v>
          </cell>
          <cell r="C10029" t="str">
            <v>101#848</v>
          </cell>
          <cell r="D10029">
            <v>53193</v>
          </cell>
          <cell r="E10029">
            <v>2</v>
          </cell>
          <cell r="F10029" t="str">
            <v>J</v>
          </cell>
          <cell r="G10029" t="str">
            <v>J (143% I) [$37,235]</v>
          </cell>
          <cell r="H10029" t="str">
            <v/>
          </cell>
          <cell r="I10029" t="str">
            <v/>
          </cell>
          <cell r="J10029" t="str">
            <v/>
          </cell>
          <cell r="K10029" t="str">
            <v>Helicopter</v>
          </cell>
          <cell r="L10029" t="str">
            <v>Boeing</v>
          </cell>
          <cell r="M10029" t="str">
            <v>Boeing CH-47 Chinook (reman)</v>
          </cell>
        </row>
        <row r="10030">
          <cell r="A10030">
            <v>122</v>
          </cell>
          <cell r="B10030">
            <v>848</v>
          </cell>
          <cell r="C10030" t="str">
            <v>122#848</v>
          </cell>
          <cell r="D10030">
            <v>53193</v>
          </cell>
          <cell r="E10030">
            <v>2</v>
          </cell>
          <cell r="F10030" t="str">
            <v>J</v>
          </cell>
          <cell r="G10030" t="str">
            <v>J (143% I) [$37,235]</v>
          </cell>
          <cell r="H10030" t="str">
            <v/>
          </cell>
          <cell r="I10030" t="str">
            <v/>
          </cell>
          <cell r="J10030" t="str">
            <v/>
          </cell>
          <cell r="K10030" t="str">
            <v>Helicopter</v>
          </cell>
          <cell r="L10030" t="str">
            <v>NHIndustries</v>
          </cell>
          <cell r="M10030" t="str">
            <v>NHIndustries NATO Frigate Helicopter</v>
          </cell>
        </row>
        <row r="10031">
          <cell r="A10031">
            <v>638</v>
          </cell>
          <cell r="B10031">
            <v>848</v>
          </cell>
          <cell r="C10031" t="str">
            <v>638#848</v>
          </cell>
          <cell r="D10031">
            <v>53193</v>
          </cell>
          <cell r="E10031">
            <v>2</v>
          </cell>
          <cell r="F10031" t="str">
            <v>J</v>
          </cell>
          <cell r="G10031" t="str">
            <v>J (143% I) [$37,235]</v>
          </cell>
          <cell r="H10031" t="str">
            <v/>
          </cell>
          <cell r="I10031" t="str">
            <v/>
          </cell>
          <cell r="J10031" t="str">
            <v/>
          </cell>
          <cell r="K10031" t="str">
            <v>Helicopter</v>
          </cell>
          <cell r="L10031" t="str">
            <v>NHIndustries</v>
          </cell>
          <cell r="M10031" t="str">
            <v>NHIndustries Tactical Transport Helicopter</v>
          </cell>
        </row>
        <row r="10032">
          <cell r="A10032">
            <v>123</v>
          </cell>
          <cell r="B10032">
            <v>848</v>
          </cell>
          <cell r="C10032" t="str">
            <v>123#848</v>
          </cell>
          <cell r="D10032">
            <v>53193</v>
          </cell>
          <cell r="E10032">
            <v>2</v>
          </cell>
          <cell r="F10032" t="str">
            <v>J</v>
          </cell>
          <cell r="G10032" t="str">
            <v>J (143% I) [$37,235]</v>
          </cell>
          <cell r="H10032" t="str">
            <v/>
          </cell>
          <cell r="I10032" t="str">
            <v/>
          </cell>
          <cell r="J10032" t="str">
            <v/>
          </cell>
          <cell r="K10032" t="str">
            <v>Helicopter</v>
          </cell>
          <cell r="L10032" t="str">
            <v>NHIndustries</v>
          </cell>
          <cell r="M10032" t="str">
            <v>NHIndustries Tactical Transport Helicopter</v>
          </cell>
        </row>
        <row r="10033">
          <cell r="A10033">
            <v>182</v>
          </cell>
          <cell r="B10033">
            <v>848</v>
          </cell>
          <cell r="C10033" t="str">
            <v>182#848</v>
          </cell>
          <cell r="D10033">
            <v>53193</v>
          </cell>
          <cell r="E10033">
            <v>2</v>
          </cell>
          <cell r="F10033" t="str">
            <v>J</v>
          </cell>
          <cell r="G10033" t="str">
            <v>J (143% I) [$37,235]</v>
          </cell>
          <cell r="H10033" t="str">
            <v/>
          </cell>
          <cell r="I10033" t="str">
            <v/>
          </cell>
          <cell r="J10033" t="str">
            <v/>
          </cell>
          <cell r="K10033" t="str">
            <v>Helicopter</v>
          </cell>
          <cell r="L10033" t="str">
            <v>Bell</v>
          </cell>
          <cell r="M10033" t="str">
            <v>Bell OH-58D Kiowa</v>
          </cell>
        </row>
        <row r="10034">
          <cell r="A10034">
            <v>92</v>
          </cell>
          <cell r="B10034">
            <v>848</v>
          </cell>
          <cell r="C10034" t="str">
            <v>92#848</v>
          </cell>
          <cell r="D10034">
            <v>53193</v>
          </cell>
          <cell r="E10034">
            <v>2</v>
          </cell>
          <cell r="F10034" t="str">
            <v>J</v>
          </cell>
          <cell r="G10034" t="str">
            <v>J (143% I) [$37,235]</v>
          </cell>
          <cell r="H10034" t="str">
            <v/>
          </cell>
          <cell r="I10034" t="str">
            <v/>
          </cell>
          <cell r="J10034" t="str">
            <v/>
          </cell>
          <cell r="K10034" t="str">
            <v>Helicopter</v>
          </cell>
          <cell r="L10034" t="str">
            <v>Bell</v>
          </cell>
          <cell r="M10034" t="str">
            <v>Bell AH-1Z Viper</v>
          </cell>
        </row>
        <row r="10035">
          <cell r="A10035">
            <v>98</v>
          </cell>
          <cell r="B10035">
            <v>848</v>
          </cell>
          <cell r="C10035" t="str">
            <v>98#848</v>
          </cell>
          <cell r="D10035">
            <v>53193</v>
          </cell>
          <cell r="E10035">
            <v>2</v>
          </cell>
          <cell r="F10035" t="str">
            <v>J</v>
          </cell>
          <cell r="G10035" t="str">
            <v>J (143% I) [$37,235]</v>
          </cell>
          <cell r="H10035" t="str">
            <v/>
          </cell>
          <cell r="I10035" t="str">
            <v/>
          </cell>
          <cell r="J10035" t="str">
            <v/>
          </cell>
          <cell r="K10035" t="str">
            <v>Helicopter</v>
          </cell>
          <cell r="L10035" t="str">
            <v>Boeing</v>
          </cell>
          <cell r="M10035" t="str">
            <v>Boeing AH-64 Apache</v>
          </cell>
        </row>
        <row r="10036">
          <cell r="A10036">
            <v>905</v>
          </cell>
          <cell r="B10036">
            <v>848</v>
          </cell>
          <cell r="C10036" t="str">
            <v>905#848</v>
          </cell>
          <cell r="D10036">
            <v>66491</v>
          </cell>
          <cell r="E10036">
            <v>1</v>
          </cell>
          <cell r="F10036" t="str">
            <v>K</v>
          </cell>
          <cell r="G10036" t="str">
            <v>K (125% J) [$53,193]</v>
          </cell>
          <cell r="H10036" t="str">
            <v/>
          </cell>
          <cell r="I10036" t="str">
            <v/>
          </cell>
          <cell r="J10036" t="str">
            <v/>
          </cell>
          <cell r="K10036" t="str">
            <v>UAV</v>
          </cell>
          <cell r="L10036" t="str">
            <v>Other</v>
          </cell>
          <cell r="M10036" t="str">
            <v>Other CUAV</v>
          </cell>
        </row>
        <row r="10037">
          <cell r="A10037">
            <v>901</v>
          </cell>
          <cell r="B10037">
            <v>848</v>
          </cell>
          <cell r="C10037" t="str">
            <v>901#848</v>
          </cell>
          <cell r="D10037">
            <v>66491</v>
          </cell>
          <cell r="E10037">
            <v>1</v>
          </cell>
          <cell r="F10037" t="str">
            <v>K</v>
          </cell>
          <cell r="G10037" t="str">
            <v>K (125% J) [$53,193]</v>
          </cell>
          <cell r="H10037" t="str">
            <v/>
          </cell>
          <cell r="I10037" t="str">
            <v/>
          </cell>
          <cell r="J10037" t="str">
            <v/>
          </cell>
          <cell r="K10037" t="str">
            <v>UAV</v>
          </cell>
          <cell r="L10037" t="str">
            <v>Bayraktar</v>
          </cell>
          <cell r="M10037" t="str">
            <v>Bayraktar TB-2</v>
          </cell>
        </row>
        <row r="10038">
          <cell r="A10038">
            <v>449</v>
          </cell>
          <cell r="B10038">
            <v>848</v>
          </cell>
          <cell r="C10038" t="str">
            <v>449#848</v>
          </cell>
          <cell r="D10038">
            <v>66491</v>
          </cell>
          <cell r="E10038">
            <v>1</v>
          </cell>
          <cell r="F10038" t="str">
            <v>K</v>
          </cell>
          <cell r="G10038" t="str">
            <v>K (125% J) [$53,193]</v>
          </cell>
          <cell r="H10038" t="str">
            <v/>
          </cell>
          <cell r="I10038" t="str">
            <v/>
          </cell>
          <cell r="J10038" t="str">
            <v/>
          </cell>
          <cell r="K10038" t="str">
            <v>UAV</v>
          </cell>
          <cell r="L10038" t="str">
            <v>MQ-4C</v>
          </cell>
          <cell r="M10038" t="str">
            <v>MQ-4C Triton</v>
          </cell>
        </row>
        <row r="10039">
          <cell r="A10039">
            <v>450</v>
          </cell>
          <cell r="B10039">
            <v>848</v>
          </cell>
          <cell r="C10039" t="str">
            <v>450#848</v>
          </cell>
          <cell r="D10039">
            <v>66491</v>
          </cell>
          <cell r="E10039">
            <v>1</v>
          </cell>
          <cell r="F10039" t="str">
            <v>K</v>
          </cell>
          <cell r="G10039" t="str">
            <v>K (125% J) [$53,193]</v>
          </cell>
          <cell r="H10039" t="str">
            <v/>
          </cell>
          <cell r="I10039" t="str">
            <v/>
          </cell>
          <cell r="J10039" t="str">
            <v/>
          </cell>
          <cell r="K10039" t="str">
            <v>UAV</v>
          </cell>
          <cell r="L10039" t="str">
            <v>MQ-9</v>
          </cell>
          <cell r="M10039" t="str">
            <v>MQ-9 Reaper</v>
          </cell>
        </row>
        <row r="10040">
          <cell r="A10040">
            <v>902</v>
          </cell>
          <cell r="B10040">
            <v>848</v>
          </cell>
          <cell r="C10040" t="str">
            <v>902#848</v>
          </cell>
          <cell r="D10040">
            <v>66491</v>
          </cell>
          <cell r="E10040">
            <v>1</v>
          </cell>
          <cell r="F10040" t="str">
            <v>K</v>
          </cell>
          <cell r="G10040" t="str">
            <v>K (125% J) [$53,193]</v>
          </cell>
          <cell r="H10040" t="str">
            <v/>
          </cell>
          <cell r="I10040" t="str">
            <v/>
          </cell>
          <cell r="J10040" t="str">
            <v/>
          </cell>
          <cell r="K10040" t="str">
            <v>UAV</v>
          </cell>
          <cell r="L10040" t="str">
            <v>Other MALE/HALE</v>
          </cell>
          <cell r="M10040" t="str">
            <v>Other MALE/HALE</v>
          </cell>
        </row>
        <row r="10041">
          <cell r="A10041">
            <v>452</v>
          </cell>
          <cell r="B10041">
            <v>848</v>
          </cell>
          <cell r="C10041" t="str">
            <v>452#848</v>
          </cell>
          <cell r="D10041">
            <v>66491</v>
          </cell>
          <cell r="E10041">
            <v>1</v>
          </cell>
          <cell r="F10041" t="str">
            <v>K</v>
          </cell>
          <cell r="G10041" t="str">
            <v>K (125% J) [$53,193]</v>
          </cell>
          <cell r="H10041" t="str">
            <v/>
          </cell>
          <cell r="I10041" t="str">
            <v/>
          </cell>
          <cell r="J10041" t="str">
            <v/>
          </cell>
          <cell r="K10041" t="str">
            <v>UAV</v>
          </cell>
          <cell r="L10041" t="str">
            <v>RQ-4A</v>
          </cell>
          <cell r="M10041" t="str">
            <v>RQ-4A Global Hawk</v>
          </cell>
        </row>
        <row r="10042">
          <cell r="A10042">
            <v>907</v>
          </cell>
          <cell r="B10042">
            <v>848</v>
          </cell>
          <cell r="C10042" t="str">
            <v>907#848</v>
          </cell>
          <cell r="D10042">
            <v>66491</v>
          </cell>
          <cell r="E10042">
            <v>1</v>
          </cell>
          <cell r="F10042" t="str">
            <v>K</v>
          </cell>
          <cell r="G10042" t="str">
            <v>K (125% J) [$53,193]</v>
          </cell>
          <cell r="H10042" t="str">
            <v/>
          </cell>
          <cell r="I10042" t="str">
            <v/>
          </cell>
          <cell r="J10042" t="str">
            <v/>
          </cell>
          <cell r="K10042" t="str">
            <v>UAV</v>
          </cell>
          <cell r="L10042" t="str">
            <v>Other TUAV</v>
          </cell>
          <cell r="M10042" t="str">
            <v>Other TUAV</v>
          </cell>
        </row>
        <row r="10043">
          <cell r="A10043">
            <v>906</v>
          </cell>
          <cell r="B10043">
            <v>848</v>
          </cell>
          <cell r="C10043" t="str">
            <v>906#848</v>
          </cell>
          <cell r="D10043">
            <v>66491</v>
          </cell>
          <cell r="E10043">
            <v>1</v>
          </cell>
          <cell r="F10043" t="str">
            <v>K</v>
          </cell>
          <cell r="G10043" t="str">
            <v>K (125% J) [$53,193]</v>
          </cell>
          <cell r="H10043" t="str">
            <v/>
          </cell>
          <cell r="I10043" t="str">
            <v/>
          </cell>
          <cell r="J10043" t="str">
            <v/>
          </cell>
          <cell r="K10043" t="str">
            <v>UAV</v>
          </cell>
          <cell r="L10043" t="str">
            <v>RQ-7</v>
          </cell>
          <cell r="M10043" t="str">
            <v>RQ-7 Shadow</v>
          </cell>
        </row>
        <row r="10044">
          <cell r="A10044">
            <v>903</v>
          </cell>
          <cell r="B10044">
            <v>848</v>
          </cell>
          <cell r="C10044" t="str">
            <v>903#848</v>
          </cell>
          <cell r="D10044">
            <v>66491</v>
          </cell>
          <cell r="E10044">
            <v>1</v>
          </cell>
          <cell r="F10044" t="str">
            <v>K</v>
          </cell>
          <cell r="G10044" t="str">
            <v>K (125% J) [$53,193]</v>
          </cell>
          <cell r="H10044" t="str">
            <v/>
          </cell>
          <cell r="I10044" t="str">
            <v/>
          </cell>
          <cell r="J10044" t="str">
            <v/>
          </cell>
          <cell r="K10044" t="str">
            <v>UAV</v>
          </cell>
          <cell r="L10044" t="str">
            <v>MQ-8</v>
          </cell>
          <cell r="M10044" t="str">
            <v>MQ-8</v>
          </cell>
        </row>
        <row r="10045">
          <cell r="A10045">
            <v>904</v>
          </cell>
          <cell r="B10045">
            <v>848</v>
          </cell>
          <cell r="C10045" t="str">
            <v>904#848</v>
          </cell>
          <cell r="D10045">
            <v>66491</v>
          </cell>
          <cell r="E10045">
            <v>1</v>
          </cell>
          <cell r="F10045" t="str">
            <v>K</v>
          </cell>
          <cell r="G10045" t="str">
            <v>K (125% J) [$53,193]</v>
          </cell>
          <cell r="H10045" t="str">
            <v/>
          </cell>
          <cell r="I10045" t="str">
            <v/>
          </cell>
          <cell r="J10045" t="str">
            <v/>
          </cell>
          <cell r="K10045" t="str">
            <v>UAV</v>
          </cell>
          <cell r="L10045" t="str">
            <v>Other</v>
          </cell>
          <cell r="M10045" t="str">
            <v>Other VTUAV</v>
          </cell>
        </row>
        <row r="10046">
          <cell r="A10046">
            <v>673</v>
          </cell>
          <cell r="B10046">
            <v>848</v>
          </cell>
          <cell r="C10046" t="str">
            <v>673#848</v>
          </cell>
          <cell r="D10046">
            <v>69816</v>
          </cell>
          <cell r="E10046">
            <v>1</v>
          </cell>
          <cell r="F10046" t="str">
            <v>L</v>
          </cell>
          <cell r="G10046" t="str">
            <v>L</v>
          </cell>
          <cell r="H10046" t="str">
            <v/>
          </cell>
          <cell r="I10046" t="str">
            <v/>
          </cell>
          <cell r="J10046" t="str">
            <v/>
          </cell>
          <cell r="K10046" t="str">
            <v>UAV</v>
          </cell>
          <cell r="L10046" t="str">
            <v>Eurodrone</v>
          </cell>
          <cell r="M10046" t="str">
            <v>Eurodrone</v>
          </cell>
        </row>
        <row r="10047">
          <cell r="A10047">
            <v>130</v>
          </cell>
          <cell r="B10047">
            <v>849</v>
          </cell>
          <cell r="C10047" t="str">
            <v>130#849</v>
          </cell>
          <cell r="D10047">
            <v>53814</v>
          </cell>
          <cell r="E10047">
            <v>1</v>
          </cell>
          <cell r="F10047" t="str">
            <v>A</v>
          </cell>
          <cell r="G10047" t="str">
            <v>A</v>
          </cell>
          <cell r="H10047" t="str">
            <v/>
          </cell>
          <cell r="I10047" t="str">
            <v/>
          </cell>
          <cell r="J10047" t="str">
            <v/>
          </cell>
          <cell r="K10047" t="str">
            <v>Helicopter</v>
          </cell>
          <cell r="L10047" t="str">
            <v>Sikorsky</v>
          </cell>
          <cell r="M10047" t="str">
            <v>Sikorsky SH-60 Seahawk - MH-60S</v>
          </cell>
        </row>
        <row r="10048">
          <cell r="A10048">
            <v>129</v>
          </cell>
          <cell r="B10048">
            <v>849</v>
          </cell>
          <cell r="C10048" t="str">
            <v>129#849</v>
          </cell>
          <cell r="D10048">
            <v>53814</v>
          </cell>
          <cell r="E10048">
            <v>1</v>
          </cell>
          <cell r="F10048" t="str">
            <v>A</v>
          </cell>
          <cell r="G10048" t="str">
            <v>A</v>
          </cell>
          <cell r="H10048" t="str">
            <v/>
          </cell>
          <cell r="I10048" t="str">
            <v/>
          </cell>
          <cell r="J10048" t="str">
            <v/>
          </cell>
          <cell r="K10048" t="str">
            <v>Helicopter</v>
          </cell>
          <cell r="L10048" t="str">
            <v>Sikorsky</v>
          </cell>
          <cell r="M10048" t="str">
            <v>Sikorsky SH-60 Seahawk - MH-60R</v>
          </cell>
        </row>
        <row r="10049">
          <cell r="A10049">
            <v>128</v>
          </cell>
          <cell r="B10049">
            <v>849</v>
          </cell>
          <cell r="C10049" t="str">
            <v>128#849</v>
          </cell>
          <cell r="D10049">
            <v>53814</v>
          </cell>
          <cell r="E10049">
            <v>1</v>
          </cell>
          <cell r="F10049" t="str">
            <v>A</v>
          </cell>
          <cell r="G10049" t="str">
            <v>A</v>
          </cell>
          <cell r="H10049" t="str">
            <v/>
          </cell>
          <cell r="I10049" t="str">
            <v/>
          </cell>
          <cell r="J10049" t="str">
            <v/>
          </cell>
          <cell r="K10049" t="str">
            <v>Helicopter</v>
          </cell>
          <cell r="L10049" t="str">
            <v>Sikorsky</v>
          </cell>
          <cell r="M10049" t="str">
            <v>Sikorsky SH-60 Seahawk - SH-60B Seahawk</v>
          </cell>
        </row>
        <row r="10050">
          <cell r="A10050">
            <v>127</v>
          </cell>
          <cell r="B10050">
            <v>849</v>
          </cell>
          <cell r="C10050" t="str">
            <v>127#849</v>
          </cell>
          <cell r="D10050">
            <v>53814</v>
          </cell>
          <cell r="E10050">
            <v>1</v>
          </cell>
          <cell r="F10050" t="str">
            <v>A</v>
          </cell>
          <cell r="G10050" t="str">
            <v>A</v>
          </cell>
          <cell r="H10050" t="str">
            <v/>
          </cell>
          <cell r="I10050" t="str">
            <v/>
          </cell>
          <cell r="J10050" t="str">
            <v/>
          </cell>
          <cell r="K10050" t="str">
            <v>Helicopter</v>
          </cell>
          <cell r="L10050" t="str">
            <v>Sikorsky</v>
          </cell>
          <cell r="M10050" t="str">
            <v>Sikorsky CH-53K King Stallion</v>
          </cell>
        </row>
        <row r="10051">
          <cell r="A10051">
            <v>138</v>
          </cell>
          <cell r="B10051">
            <v>849</v>
          </cell>
          <cell r="C10051" t="str">
            <v>138#849</v>
          </cell>
          <cell r="D10051">
            <v>53814</v>
          </cell>
          <cell r="E10051">
            <v>1</v>
          </cell>
          <cell r="F10051" t="str">
            <v>A</v>
          </cell>
          <cell r="G10051" t="str">
            <v>A</v>
          </cell>
          <cell r="H10051" t="str">
            <v/>
          </cell>
          <cell r="I10051" t="str">
            <v/>
          </cell>
          <cell r="J10051" t="str">
            <v/>
          </cell>
          <cell r="K10051" t="str">
            <v>Helicopter</v>
          </cell>
          <cell r="L10051" t="str">
            <v>TAI</v>
          </cell>
          <cell r="M10051" t="str">
            <v>TAI T625</v>
          </cell>
        </row>
        <row r="10052">
          <cell r="A10052">
            <v>95</v>
          </cell>
          <cell r="B10052">
            <v>849</v>
          </cell>
          <cell r="C10052" t="str">
            <v>95#849</v>
          </cell>
          <cell r="D10052">
            <v>53814</v>
          </cell>
          <cell r="E10052">
            <v>1</v>
          </cell>
          <cell r="F10052" t="str">
            <v>A</v>
          </cell>
          <cell r="G10052" t="str">
            <v>A</v>
          </cell>
          <cell r="H10052" t="str">
            <v/>
          </cell>
          <cell r="I10052" t="str">
            <v/>
          </cell>
          <cell r="J10052" t="str">
            <v/>
          </cell>
          <cell r="K10052" t="str">
            <v>Helicopter</v>
          </cell>
          <cell r="L10052" t="str">
            <v>Bell</v>
          </cell>
          <cell r="M10052" t="str">
            <v>Bell UH-1Y Venom</v>
          </cell>
        </row>
        <row r="10053">
          <cell r="A10053">
            <v>131</v>
          </cell>
          <cell r="B10053">
            <v>849</v>
          </cell>
          <cell r="C10053" t="str">
            <v>131#849</v>
          </cell>
          <cell r="D10053">
            <v>53814</v>
          </cell>
          <cell r="E10053">
            <v>1</v>
          </cell>
          <cell r="F10053" t="str">
            <v>A</v>
          </cell>
          <cell r="G10053" t="str">
            <v>A</v>
          </cell>
          <cell r="H10053" t="str">
            <v/>
          </cell>
          <cell r="I10053" t="str">
            <v/>
          </cell>
          <cell r="J10053" t="str">
            <v/>
          </cell>
          <cell r="K10053" t="str">
            <v>Helicopter</v>
          </cell>
          <cell r="L10053" t="str">
            <v>Sikorsky</v>
          </cell>
          <cell r="M10053" t="str">
            <v>Sikorsky UH-60 Black Hawk</v>
          </cell>
        </row>
        <row r="10054">
          <cell r="A10054">
            <v>645</v>
          </cell>
          <cell r="B10054">
            <v>849</v>
          </cell>
          <cell r="C10054" t="str">
            <v>645#849</v>
          </cell>
          <cell r="D10054">
            <v>53814</v>
          </cell>
          <cell r="E10054">
            <v>1</v>
          </cell>
          <cell r="F10054" t="str">
            <v>A</v>
          </cell>
          <cell r="G10054" t="str">
            <v>A</v>
          </cell>
          <cell r="H10054" t="str">
            <v/>
          </cell>
          <cell r="I10054" t="str">
            <v/>
          </cell>
          <cell r="J10054" t="str">
            <v/>
          </cell>
          <cell r="K10054" t="str">
            <v>Helicopter</v>
          </cell>
          <cell r="L10054" t="str">
            <v>Airbus</v>
          </cell>
          <cell r="M10054" t="str">
            <v>Airbus X6</v>
          </cell>
        </row>
        <row r="10055">
          <cell r="A10055">
            <v>648</v>
          </cell>
          <cell r="B10055">
            <v>849</v>
          </cell>
          <cell r="C10055" t="str">
            <v>648#849</v>
          </cell>
          <cell r="D10055">
            <v>53814</v>
          </cell>
          <cell r="E10055">
            <v>1</v>
          </cell>
          <cell r="F10055" t="str">
            <v>A</v>
          </cell>
          <cell r="G10055" t="str">
            <v>A</v>
          </cell>
          <cell r="H10055" t="str">
            <v/>
          </cell>
          <cell r="I10055" t="str">
            <v/>
          </cell>
          <cell r="J10055" t="str">
            <v/>
          </cell>
          <cell r="K10055" t="str">
            <v>Helicopter</v>
          </cell>
          <cell r="L10055" t="str">
            <v>Leonardo</v>
          </cell>
          <cell r="M10055" t="str">
            <v>Leonardo AW 249</v>
          </cell>
        </row>
        <row r="10056">
          <cell r="A10056">
            <v>132</v>
          </cell>
          <cell r="B10056">
            <v>849</v>
          </cell>
          <cell r="C10056" t="str">
            <v>132#849</v>
          </cell>
          <cell r="D10056">
            <v>53814</v>
          </cell>
          <cell r="E10056">
            <v>1</v>
          </cell>
          <cell r="F10056" t="str">
            <v>A</v>
          </cell>
          <cell r="G10056" t="str">
            <v>A</v>
          </cell>
          <cell r="H10056" t="str">
            <v/>
          </cell>
          <cell r="I10056" t="str">
            <v/>
          </cell>
          <cell r="J10056" t="str">
            <v/>
          </cell>
          <cell r="K10056" t="str">
            <v>Helicopter</v>
          </cell>
          <cell r="L10056" t="str">
            <v>Bell</v>
          </cell>
          <cell r="M10056" t="str">
            <v xml:space="preserve">Bell V-280 Valor </v>
          </cell>
        </row>
        <row r="10057">
          <cell r="A10057">
            <v>85</v>
          </cell>
          <cell r="B10057">
            <v>849</v>
          </cell>
          <cell r="C10057" t="str">
            <v>85#849</v>
          </cell>
          <cell r="D10057">
            <v>53814</v>
          </cell>
          <cell r="E10057">
            <v>1</v>
          </cell>
          <cell r="F10057" t="str">
            <v>A</v>
          </cell>
          <cell r="G10057" t="str">
            <v>A</v>
          </cell>
          <cell r="H10057" t="str">
            <v/>
          </cell>
          <cell r="I10057" t="str">
            <v/>
          </cell>
          <cell r="J10057" t="str">
            <v/>
          </cell>
          <cell r="K10057" t="str">
            <v>Helicopter</v>
          </cell>
          <cell r="L10057" t="str">
            <v>TAI/Leonardo</v>
          </cell>
          <cell r="M10057" t="str">
            <v>TAI/Leonardo T129</v>
          </cell>
        </row>
        <row r="10058">
          <cell r="A10058">
            <v>104</v>
          </cell>
          <cell r="B10058">
            <v>849</v>
          </cell>
          <cell r="C10058" t="str">
            <v>104#849</v>
          </cell>
          <cell r="D10058">
            <v>53814</v>
          </cell>
          <cell r="E10058">
            <v>1</v>
          </cell>
          <cell r="F10058" t="str">
            <v>A</v>
          </cell>
          <cell r="G10058" t="str">
            <v>A</v>
          </cell>
          <cell r="H10058" t="str">
            <v/>
          </cell>
          <cell r="I10058" t="str">
            <v/>
          </cell>
          <cell r="J10058" t="str">
            <v/>
          </cell>
          <cell r="K10058" t="str">
            <v>Helicopter</v>
          </cell>
          <cell r="L10058" t="str">
            <v>Airbus</v>
          </cell>
          <cell r="M10058" t="str">
            <v>Airbus Tiger</v>
          </cell>
        </row>
        <row r="10059">
          <cell r="A10059">
            <v>97</v>
          </cell>
          <cell r="B10059">
            <v>849</v>
          </cell>
          <cell r="C10059" t="str">
            <v>97#849</v>
          </cell>
          <cell r="D10059">
            <v>53814</v>
          </cell>
          <cell r="E10059">
            <v>1</v>
          </cell>
          <cell r="F10059" t="str">
            <v>A</v>
          </cell>
          <cell r="G10059" t="str">
            <v>A</v>
          </cell>
          <cell r="H10059" t="str">
            <v/>
          </cell>
          <cell r="I10059" t="str">
            <v/>
          </cell>
          <cell r="J10059" t="str">
            <v/>
          </cell>
          <cell r="K10059" t="str">
            <v>Helicopter</v>
          </cell>
          <cell r="L10059" t="str">
            <v>Bell Boeing</v>
          </cell>
          <cell r="M10059" t="str">
            <v>Bell Boeing V-22 Osprey</v>
          </cell>
        </row>
        <row r="10060">
          <cell r="A10060">
            <v>639</v>
          </cell>
          <cell r="B10060">
            <v>849</v>
          </cell>
          <cell r="C10060" t="str">
            <v>639#849</v>
          </cell>
          <cell r="D10060">
            <v>53814</v>
          </cell>
          <cell r="E10060">
            <v>1</v>
          </cell>
          <cell r="F10060" t="str">
            <v>A</v>
          </cell>
          <cell r="G10060" t="str">
            <v>A</v>
          </cell>
          <cell r="H10060" t="str">
            <v/>
          </cell>
          <cell r="I10060" t="str">
            <v/>
          </cell>
          <cell r="J10060" t="str">
            <v/>
          </cell>
          <cell r="K10060" t="str">
            <v>Helicopter</v>
          </cell>
          <cell r="L10060" t="str">
            <v>Westland</v>
          </cell>
          <cell r="M10060" t="str">
            <v>Westland WAH-64</v>
          </cell>
        </row>
        <row r="10061">
          <cell r="A10061">
            <v>117</v>
          </cell>
          <cell r="B10061">
            <v>849</v>
          </cell>
          <cell r="C10061" t="str">
            <v>117#849</v>
          </cell>
          <cell r="D10061">
            <v>53814</v>
          </cell>
          <cell r="E10061">
            <v>1</v>
          </cell>
          <cell r="F10061" t="str">
            <v>A</v>
          </cell>
          <cell r="G10061" t="str">
            <v>A</v>
          </cell>
          <cell r="H10061" t="str">
            <v/>
          </cell>
          <cell r="I10061" t="str">
            <v/>
          </cell>
          <cell r="J10061" t="str">
            <v/>
          </cell>
          <cell r="K10061" t="str">
            <v>Helicopter</v>
          </cell>
          <cell r="L10061" t="str">
            <v>Airbus</v>
          </cell>
          <cell r="M10061" t="str">
            <v>Airbus UH-72 Lakota</v>
          </cell>
        </row>
        <row r="10062">
          <cell r="A10062">
            <v>100</v>
          </cell>
          <cell r="B10062">
            <v>849</v>
          </cell>
          <cell r="C10062" t="str">
            <v>100#849</v>
          </cell>
          <cell r="D10062">
            <v>53814</v>
          </cell>
          <cell r="E10062">
            <v>1</v>
          </cell>
          <cell r="F10062" t="str">
            <v>A</v>
          </cell>
          <cell r="G10062" t="str">
            <v>A</v>
          </cell>
          <cell r="H10062" t="str">
            <v/>
          </cell>
          <cell r="I10062" t="str">
            <v/>
          </cell>
          <cell r="J10062" t="str">
            <v/>
          </cell>
          <cell r="K10062" t="str">
            <v>Helicopter</v>
          </cell>
          <cell r="L10062" t="str">
            <v>Boeing</v>
          </cell>
          <cell r="M10062" t="str">
            <v>Boeing CH-47 Chinook</v>
          </cell>
        </row>
        <row r="10063">
          <cell r="A10063">
            <v>101</v>
          </cell>
          <cell r="B10063">
            <v>849</v>
          </cell>
          <cell r="C10063" t="str">
            <v>101#849</v>
          </cell>
          <cell r="D10063">
            <v>53814</v>
          </cell>
          <cell r="E10063">
            <v>1</v>
          </cell>
          <cell r="F10063" t="str">
            <v>A</v>
          </cell>
          <cell r="G10063" t="str">
            <v>A</v>
          </cell>
          <cell r="H10063" t="str">
            <v/>
          </cell>
          <cell r="I10063" t="str">
            <v/>
          </cell>
          <cell r="J10063" t="str">
            <v/>
          </cell>
          <cell r="K10063" t="str">
            <v>Helicopter</v>
          </cell>
          <cell r="L10063" t="str">
            <v>Boeing</v>
          </cell>
          <cell r="M10063" t="str">
            <v>Boeing CH-47 Chinook (reman)</v>
          </cell>
        </row>
        <row r="10064">
          <cell r="A10064">
            <v>116</v>
          </cell>
          <cell r="B10064">
            <v>849</v>
          </cell>
          <cell r="C10064" t="str">
            <v>116#849</v>
          </cell>
          <cell r="D10064">
            <v>53814</v>
          </cell>
          <cell r="E10064">
            <v>1</v>
          </cell>
          <cell r="F10064" t="str">
            <v>A</v>
          </cell>
          <cell r="G10064" t="str">
            <v>A</v>
          </cell>
          <cell r="H10064" t="str">
            <v/>
          </cell>
          <cell r="I10064" t="str">
            <v/>
          </cell>
          <cell r="J10064" t="str">
            <v/>
          </cell>
          <cell r="K10064" t="str">
            <v>Helicopter</v>
          </cell>
          <cell r="L10064" t="str">
            <v>HAL</v>
          </cell>
          <cell r="M10064" t="str">
            <v>HAL Dhruv</v>
          </cell>
        </row>
        <row r="10065">
          <cell r="A10065">
            <v>488</v>
          </cell>
          <cell r="B10065">
            <v>849</v>
          </cell>
          <cell r="C10065" t="str">
            <v>488#849</v>
          </cell>
          <cell r="D10065">
            <v>53814</v>
          </cell>
          <cell r="E10065">
            <v>1</v>
          </cell>
          <cell r="F10065" t="str">
            <v>A</v>
          </cell>
          <cell r="G10065" t="str">
            <v>A</v>
          </cell>
          <cell r="H10065" t="str">
            <v/>
          </cell>
          <cell r="I10065" t="str">
            <v/>
          </cell>
          <cell r="J10065" t="str">
            <v/>
          </cell>
          <cell r="K10065" t="str">
            <v>Helicopter</v>
          </cell>
          <cell r="L10065" t="str">
            <v>HAL</v>
          </cell>
          <cell r="M10065" t="str">
            <v>HAL Dhruv</v>
          </cell>
        </row>
        <row r="10066">
          <cell r="A10066">
            <v>490</v>
          </cell>
          <cell r="B10066">
            <v>849</v>
          </cell>
          <cell r="C10066" t="str">
            <v>490#849</v>
          </cell>
          <cell r="D10066">
            <v>53814</v>
          </cell>
          <cell r="E10066">
            <v>1</v>
          </cell>
          <cell r="F10066" t="str">
            <v>A</v>
          </cell>
          <cell r="G10066" t="str">
            <v>A</v>
          </cell>
          <cell r="H10066" t="str">
            <v/>
          </cell>
          <cell r="I10066" t="str">
            <v/>
          </cell>
          <cell r="J10066" t="str">
            <v/>
          </cell>
          <cell r="K10066" t="str">
            <v>Helicopter</v>
          </cell>
          <cell r="L10066" t="str">
            <v>HAL</v>
          </cell>
          <cell r="M10066" t="str">
            <v>HAL Dhruv</v>
          </cell>
        </row>
        <row r="10067">
          <cell r="A10067">
            <v>137</v>
          </cell>
          <cell r="B10067">
            <v>849</v>
          </cell>
          <cell r="C10067" t="str">
            <v>137#849</v>
          </cell>
          <cell r="D10067">
            <v>53814</v>
          </cell>
          <cell r="E10067">
            <v>1</v>
          </cell>
          <cell r="F10067" t="str">
            <v>A</v>
          </cell>
          <cell r="G10067" t="str">
            <v>A</v>
          </cell>
          <cell r="H10067" t="str">
            <v/>
          </cell>
          <cell r="I10067" t="str">
            <v/>
          </cell>
          <cell r="J10067" t="str">
            <v/>
          </cell>
          <cell r="K10067" t="str">
            <v>Helicopter</v>
          </cell>
          <cell r="L10067" t="str">
            <v>HAL</v>
          </cell>
          <cell r="M10067" t="str">
            <v>HAL Light Utility Helicopter</v>
          </cell>
        </row>
        <row r="10068">
          <cell r="A10068">
            <v>136</v>
          </cell>
          <cell r="B10068">
            <v>849</v>
          </cell>
          <cell r="C10068" t="str">
            <v>136#849</v>
          </cell>
          <cell r="D10068">
            <v>53814</v>
          </cell>
          <cell r="E10068">
            <v>1</v>
          </cell>
          <cell r="F10068" t="str">
            <v>A</v>
          </cell>
          <cell r="G10068" t="str">
            <v>A</v>
          </cell>
          <cell r="H10068" t="str">
            <v/>
          </cell>
          <cell r="I10068" t="str">
            <v/>
          </cell>
          <cell r="J10068" t="str">
            <v/>
          </cell>
          <cell r="K10068" t="str">
            <v>Helicopter</v>
          </cell>
          <cell r="L10068" t="str">
            <v>HAL</v>
          </cell>
          <cell r="M10068" t="str">
            <v>HAL Medium Lift</v>
          </cell>
        </row>
        <row r="10069">
          <cell r="A10069">
            <v>114</v>
          </cell>
          <cell r="B10069">
            <v>849</v>
          </cell>
          <cell r="C10069" t="str">
            <v>114#849</v>
          </cell>
          <cell r="D10069">
            <v>53814</v>
          </cell>
          <cell r="E10069">
            <v>1</v>
          </cell>
          <cell r="F10069" t="str">
            <v>A</v>
          </cell>
          <cell r="G10069" t="str">
            <v>A</v>
          </cell>
          <cell r="H10069" t="str">
            <v/>
          </cell>
          <cell r="I10069" t="str">
            <v/>
          </cell>
          <cell r="J10069" t="str">
            <v/>
          </cell>
          <cell r="K10069" t="str">
            <v>Helicopter</v>
          </cell>
          <cell r="L10069" t="str">
            <v>KAI</v>
          </cell>
          <cell r="M10069" t="str">
            <v>KAI KUH-1 Surion</v>
          </cell>
        </row>
        <row r="10070">
          <cell r="A10070">
            <v>115</v>
          </cell>
          <cell r="B10070">
            <v>849</v>
          </cell>
          <cell r="C10070" t="str">
            <v>115#849</v>
          </cell>
          <cell r="D10070">
            <v>53814</v>
          </cell>
          <cell r="E10070">
            <v>1</v>
          </cell>
          <cell r="F10070" t="str">
            <v>A</v>
          </cell>
          <cell r="G10070" t="str">
            <v>A</v>
          </cell>
          <cell r="H10070" t="str">
            <v/>
          </cell>
          <cell r="I10070" t="str">
            <v/>
          </cell>
          <cell r="J10070" t="str">
            <v/>
          </cell>
          <cell r="K10070" t="str">
            <v>Helicopter</v>
          </cell>
          <cell r="L10070" t="str">
            <v>KAI</v>
          </cell>
          <cell r="M10070" t="str">
            <v>KAI LAH/LCH</v>
          </cell>
        </row>
        <row r="10071">
          <cell r="A10071">
            <v>118</v>
          </cell>
          <cell r="B10071">
            <v>849</v>
          </cell>
          <cell r="C10071" t="str">
            <v>118#849</v>
          </cell>
          <cell r="D10071">
            <v>53814</v>
          </cell>
          <cell r="E10071">
            <v>1</v>
          </cell>
          <cell r="F10071" t="str">
            <v>A</v>
          </cell>
          <cell r="G10071" t="str">
            <v>A</v>
          </cell>
          <cell r="H10071" t="str">
            <v/>
          </cell>
          <cell r="I10071" t="str">
            <v/>
          </cell>
          <cell r="J10071" t="str">
            <v/>
          </cell>
          <cell r="K10071" t="str">
            <v>Helicopter</v>
          </cell>
          <cell r="L10071" t="str">
            <v>Kawasaki</v>
          </cell>
          <cell r="M10071" t="str">
            <v>Kawasaki OH-1</v>
          </cell>
        </row>
        <row r="10072">
          <cell r="A10072">
            <v>103</v>
          </cell>
          <cell r="B10072">
            <v>849</v>
          </cell>
          <cell r="C10072" t="str">
            <v>103#849</v>
          </cell>
          <cell r="D10072">
            <v>53814</v>
          </cell>
          <cell r="E10072">
            <v>1</v>
          </cell>
          <cell r="F10072" t="str">
            <v>A</v>
          </cell>
          <cell r="G10072" t="str">
            <v>A</v>
          </cell>
          <cell r="H10072" t="str">
            <v/>
          </cell>
          <cell r="I10072" t="str">
            <v/>
          </cell>
          <cell r="J10072" t="str">
            <v/>
          </cell>
          <cell r="K10072" t="str">
            <v>Helicopter</v>
          </cell>
          <cell r="L10072" t="str">
            <v>Leonardo</v>
          </cell>
          <cell r="M10072" t="str">
            <v>Leonardo AW101</v>
          </cell>
        </row>
        <row r="10073">
          <cell r="A10073">
            <v>134</v>
          </cell>
          <cell r="B10073">
            <v>849</v>
          </cell>
          <cell r="C10073" t="str">
            <v>134#849</v>
          </cell>
          <cell r="D10073">
            <v>53814</v>
          </cell>
          <cell r="E10073">
            <v>1</v>
          </cell>
          <cell r="F10073" t="str">
            <v>A</v>
          </cell>
          <cell r="G10073" t="str">
            <v>A</v>
          </cell>
          <cell r="H10073" t="str">
            <v/>
          </cell>
          <cell r="I10073" t="str">
            <v/>
          </cell>
          <cell r="J10073" t="str">
            <v/>
          </cell>
          <cell r="K10073" t="str">
            <v>Helicopter</v>
          </cell>
          <cell r="L10073" t="str">
            <v>Leonardo</v>
          </cell>
          <cell r="M10073" t="str">
            <v>Leonardo AW159 Lynx</v>
          </cell>
        </row>
        <row r="10074">
          <cell r="A10074">
            <v>582</v>
          </cell>
          <cell r="B10074">
            <v>849</v>
          </cell>
          <cell r="C10074" t="str">
            <v>582#849</v>
          </cell>
          <cell r="D10074">
            <v>53814</v>
          </cell>
          <cell r="E10074">
            <v>1</v>
          </cell>
          <cell r="F10074" t="str">
            <v>A</v>
          </cell>
          <cell r="G10074" t="str">
            <v>A</v>
          </cell>
          <cell r="H10074" t="str">
            <v/>
          </cell>
          <cell r="I10074" t="str">
            <v/>
          </cell>
          <cell r="J10074" t="str">
            <v/>
          </cell>
          <cell r="K10074" t="str">
            <v>Helicopter</v>
          </cell>
          <cell r="L10074" t="str">
            <v>Boeing/Leonardo</v>
          </cell>
          <cell r="M10074" t="str">
            <v>Boeing/Leonardo MH139</v>
          </cell>
        </row>
        <row r="10075">
          <cell r="A10075">
            <v>122</v>
          </cell>
          <cell r="B10075">
            <v>849</v>
          </cell>
          <cell r="C10075" t="str">
            <v>122#849</v>
          </cell>
          <cell r="D10075">
            <v>53814</v>
          </cell>
          <cell r="E10075">
            <v>1</v>
          </cell>
          <cell r="F10075" t="str">
            <v>A</v>
          </cell>
          <cell r="G10075" t="str">
            <v>A</v>
          </cell>
          <cell r="H10075" t="str">
            <v/>
          </cell>
          <cell r="I10075" t="str">
            <v/>
          </cell>
          <cell r="J10075" t="str">
            <v/>
          </cell>
          <cell r="K10075" t="str">
            <v>Helicopter</v>
          </cell>
          <cell r="L10075" t="str">
            <v>NHIndustries</v>
          </cell>
          <cell r="M10075" t="str">
            <v>NHIndustries NATO Frigate Helicopter</v>
          </cell>
        </row>
        <row r="10076">
          <cell r="A10076">
            <v>638</v>
          </cell>
          <cell r="B10076">
            <v>849</v>
          </cell>
          <cell r="C10076" t="str">
            <v>638#849</v>
          </cell>
          <cell r="D10076">
            <v>53814</v>
          </cell>
          <cell r="E10076">
            <v>1</v>
          </cell>
          <cell r="F10076" t="str">
            <v>A</v>
          </cell>
          <cell r="G10076" t="str">
            <v>A</v>
          </cell>
          <cell r="H10076" t="str">
            <v/>
          </cell>
          <cell r="I10076" t="str">
            <v/>
          </cell>
          <cell r="J10076" t="str">
            <v/>
          </cell>
          <cell r="K10076" t="str">
            <v>Helicopter</v>
          </cell>
          <cell r="L10076" t="str">
            <v>NHIndustries</v>
          </cell>
          <cell r="M10076" t="str">
            <v>NHIndustries Tactical Transport Helicopter</v>
          </cell>
        </row>
        <row r="10077">
          <cell r="A10077">
            <v>123</v>
          </cell>
          <cell r="B10077">
            <v>849</v>
          </cell>
          <cell r="C10077" t="str">
            <v>123#849</v>
          </cell>
          <cell r="D10077">
            <v>53814</v>
          </cell>
          <cell r="E10077">
            <v>1</v>
          </cell>
          <cell r="F10077" t="str">
            <v>A</v>
          </cell>
          <cell r="G10077" t="str">
            <v>A</v>
          </cell>
          <cell r="H10077" t="str">
            <v/>
          </cell>
          <cell r="I10077" t="str">
            <v/>
          </cell>
          <cell r="J10077" t="str">
            <v/>
          </cell>
          <cell r="K10077" t="str">
            <v>Helicopter</v>
          </cell>
          <cell r="L10077" t="str">
            <v>NHIndustries</v>
          </cell>
          <cell r="M10077" t="str">
            <v>NHIndustries Tactical Transport Helicopter</v>
          </cell>
        </row>
        <row r="10078">
          <cell r="A10078">
            <v>182</v>
          </cell>
          <cell r="B10078">
            <v>849</v>
          </cell>
          <cell r="C10078" t="str">
            <v>182#849</v>
          </cell>
          <cell r="D10078">
            <v>53814</v>
          </cell>
          <cell r="E10078">
            <v>1</v>
          </cell>
          <cell r="F10078" t="str">
            <v>A</v>
          </cell>
          <cell r="G10078" t="str">
            <v>A</v>
          </cell>
          <cell r="H10078" t="str">
            <v/>
          </cell>
          <cell r="I10078" t="str">
            <v/>
          </cell>
          <cell r="J10078" t="str">
            <v/>
          </cell>
          <cell r="K10078" t="str">
            <v>Helicopter</v>
          </cell>
          <cell r="L10078" t="str">
            <v>Bell</v>
          </cell>
          <cell r="M10078" t="str">
            <v>Bell OH-58D Kiowa</v>
          </cell>
        </row>
        <row r="10079">
          <cell r="A10079">
            <v>92</v>
          </cell>
          <cell r="B10079">
            <v>849</v>
          </cell>
          <cell r="C10079" t="str">
            <v>92#849</v>
          </cell>
          <cell r="D10079">
            <v>53814</v>
          </cell>
          <cell r="E10079">
            <v>1</v>
          </cell>
          <cell r="F10079" t="str">
            <v>A</v>
          </cell>
          <cell r="G10079" t="str">
            <v>A</v>
          </cell>
          <cell r="H10079" t="str">
            <v/>
          </cell>
          <cell r="I10079" t="str">
            <v/>
          </cell>
          <cell r="J10079" t="str">
            <v/>
          </cell>
          <cell r="K10079" t="str">
            <v>Helicopter</v>
          </cell>
          <cell r="L10079" t="str">
            <v>Bell</v>
          </cell>
          <cell r="M10079" t="str">
            <v>Bell AH-1Z Viper</v>
          </cell>
        </row>
        <row r="10080">
          <cell r="A10080">
            <v>98</v>
          </cell>
          <cell r="B10080">
            <v>849</v>
          </cell>
          <cell r="C10080" t="str">
            <v>98#849</v>
          </cell>
          <cell r="D10080">
            <v>53814</v>
          </cell>
          <cell r="E10080">
            <v>1</v>
          </cell>
          <cell r="F10080" t="str">
            <v>A</v>
          </cell>
          <cell r="G10080" t="str">
            <v>A</v>
          </cell>
          <cell r="H10080">
            <v>35000</v>
          </cell>
          <cell r="I10080">
            <v>0.5375428571428571</v>
          </cell>
          <cell r="J10080" t="str">
            <v/>
          </cell>
          <cell r="K10080" t="str">
            <v>Helicopter</v>
          </cell>
          <cell r="L10080" t="str">
            <v>Boeing</v>
          </cell>
          <cell r="M10080" t="str">
            <v>Boeing AH-64 Apache</v>
          </cell>
        </row>
        <row r="10081">
          <cell r="A10081">
            <v>99</v>
          </cell>
          <cell r="B10081">
            <v>849</v>
          </cell>
          <cell r="C10081" t="str">
            <v>99#849</v>
          </cell>
          <cell r="D10081">
            <v>53814</v>
          </cell>
          <cell r="E10081">
            <v>1</v>
          </cell>
          <cell r="F10081" t="str">
            <v>A</v>
          </cell>
          <cell r="G10081" t="str">
            <v>A</v>
          </cell>
          <cell r="H10081" t="str">
            <v/>
          </cell>
          <cell r="I10081" t="str">
            <v/>
          </cell>
          <cell r="J10081" t="str">
            <v/>
          </cell>
          <cell r="K10081" t="str">
            <v>Helicopter</v>
          </cell>
          <cell r="L10081" t="str">
            <v>Boeing</v>
          </cell>
          <cell r="M10081" t="str">
            <v>Boeing AH-64 Apache (reman)</v>
          </cell>
        </row>
        <row r="10082">
          <cell r="A10082">
            <v>129</v>
          </cell>
          <cell r="B10082">
            <v>850</v>
          </cell>
          <cell r="C10082" t="str">
            <v>129#850</v>
          </cell>
          <cell r="D10082">
            <v>20243</v>
          </cell>
          <cell r="E10082">
            <v>1</v>
          </cell>
          <cell r="F10082" t="str">
            <v>A</v>
          </cell>
          <cell r="G10082" t="str">
            <v>A</v>
          </cell>
          <cell r="H10082" t="str">
            <v/>
          </cell>
          <cell r="I10082" t="str">
            <v/>
          </cell>
          <cell r="J10082" t="str">
            <v/>
          </cell>
          <cell r="K10082" t="str">
            <v>Helicopter</v>
          </cell>
          <cell r="L10082" t="str">
            <v>Sikorsky</v>
          </cell>
          <cell r="M10082" t="str">
            <v>Sikorsky SH-60 Seahawk - MH-60R</v>
          </cell>
        </row>
        <row r="10083">
          <cell r="A10083">
            <v>130</v>
          </cell>
          <cell r="B10083">
            <v>850</v>
          </cell>
          <cell r="C10083" t="str">
            <v>130#850</v>
          </cell>
          <cell r="D10083">
            <v>20243</v>
          </cell>
          <cell r="E10083">
            <v>1</v>
          </cell>
          <cell r="F10083" t="str">
            <v>A</v>
          </cell>
          <cell r="G10083" t="str">
            <v>A</v>
          </cell>
          <cell r="H10083" t="str">
            <v/>
          </cell>
          <cell r="I10083" t="str">
            <v/>
          </cell>
          <cell r="J10083" t="str">
            <v/>
          </cell>
          <cell r="K10083" t="str">
            <v>Helicopter</v>
          </cell>
          <cell r="L10083" t="str">
            <v>Sikorsky</v>
          </cell>
          <cell r="M10083" t="str">
            <v>Sikorsky SH-60 Seahawk - MH-60S</v>
          </cell>
        </row>
        <row r="10084">
          <cell r="A10084">
            <v>128</v>
          </cell>
          <cell r="B10084">
            <v>850</v>
          </cell>
          <cell r="C10084" t="str">
            <v>128#850</v>
          </cell>
          <cell r="D10084">
            <v>20243</v>
          </cell>
          <cell r="E10084">
            <v>1</v>
          </cell>
          <cell r="F10084" t="str">
            <v>A</v>
          </cell>
          <cell r="G10084" t="str">
            <v>A</v>
          </cell>
          <cell r="H10084" t="str">
            <v/>
          </cell>
          <cell r="I10084" t="str">
            <v/>
          </cell>
          <cell r="J10084" t="str">
            <v/>
          </cell>
          <cell r="K10084" t="str">
            <v>Helicopter</v>
          </cell>
          <cell r="L10084" t="str">
            <v>Sikorsky</v>
          </cell>
          <cell r="M10084" t="str">
            <v>Sikorsky SH-60 Seahawk - SH-60B Seahawk</v>
          </cell>
        </row>
        <row r="10085">
          <cell r="A10085">
            <v>127</v>
          </cell>
          <cell r="B10085">
            <v>850</v>
          </cell>
          <cell r="C10085" t="str">
            <v>127#850</v>
          </cell>
          <cell r="D10085">
            <v>20243</v>
          </cell>
          <cell r="E10085">
            <v>1</v>
          </cell>
          <cell r="F10085" t="str">
            <v>A</v>
          </cell>
          <cell r="G10085" t="str">
            <v>A</v>
          </cell>
          <cell r="H10085" t="str">
            <v/>
          </cell>
          <cell r="I10085" t="str">
            <v/>
          </cell>
          <cell r="J10085" t="str">
            <v/>
          </cell>
          <cell r="K10085" t="str">
            <v>Helicopter</v>
          </cell>
          <cell r="L10085" t="str">
            <v>Sikorsky</v>
          </cell>
          <cell r="M10085" t="str">
            <v>Sikorsky CH-53K King Stallion</v>
          </cell>
        </row>
        <row r="10086">
          <cell r="A10086">
            <v>138</v>
          </cell>
          <cell r="B10086">
            <v>850</v>
          </cell>
          <cell r="C10086" t="str">
            <v>138#850</v>
          </cell>
          <cell r="D10086">
            <v>20243</v>
          </cell>
          <cell r="E10086">
            <v>1</v>
          </cell>
          <cell r="F10086" t="str">
            <v>A</v>
          </cell>
          <cell r="G10086" t="str">
            <v>A</v>
          </cell>
          <cell r="H10086" t="str">
            <v/>
          </cell>
          <cell r="I10086" t="str">
            <v/>
          </cell>
          <cell r="J10086" t="str">
            <v/>
          </cell>
          <cell r="K10086" t="str">
            <v>Helicopter</v>
          </cell>
          <cell r="L10086" t="str">
            <v>TAI</v>
          </cell>
          <cell r="M10086" t="str">
            <v>TAI T625</v>
          </cell>
        </row>
        <row r="10087">
          <cell r="A10087">
            <v>95</v>
          </cell>
          <cell r="B10087">
            <v>850</v>
          </cell>
          <cell r="C10087" t="str">
            <v>95#850</v>
          </cell>
          <cell r="D10087">
            <v>20243</v>
          </cell>
          <cell r="E10087">
            <v>1</v>
          </cell>
          <cell r="F10087" t="str">
            <v>A</v>
          </cell>
          <cell r="G10087" t="str">
            <v>A</v>
          </cell>
          <cell r="H10087" t="str">
            <v/>
          </cell>
          <cell r="I10087" t="str">
            <v/>
          </cell>
          <cell r="J10087" t="str">
            <v/>
          </cell>
          <cell r="K10087" t="str">
            <v>Helicopter</v>
          </cell>
          <cell r="L10087" t="str">
            <v>Bell</v>
          </cell>
          <cell r="M10087" t="str">
            <v>Bell UH-1Y Venom</v>
          </cell>
        </row>
        <row r="10088">
          <cell r="A10088">
            <v>131</v>
          </cell>
          <cell r="B10088">
            <v>850</v>
          </cell>
          <cell r="C10088" t="str">
            <v>131#850</v>
          </cell>
          <cell r="D10088">
            <v>20243</v>
          </cell>
          <cell r="E10088">
            <v>1</v>
          </cell>
          <cell r="F10088" t="str">
            <v>A</v>
          </cell>
          <cell r="G10088" t="str">
            <v>A</v>
          </cell>
          <cell r="H10088" t="str">
            <v/>
          </cell>
          <cell r="I10088" t="str">
            <v/>
          </cell>
          <cell r="J10088" t="str">
            <v/>
          </cell>
          <cell r="K10088" t="str">
            <v>Helicopter</v>
          </cell>
          <cell r="L10088" t="str">
            <v>Sikorsky</v>
          </cell>
          <cell r="M10088" t="str">
            <v>Sikorsky UH-60 Black Hawk</v>
          </cell>
        </row>
        <row r="10089">
          <cell r="A10089">
            <v>645</v>
          </cell>
          <cell r="B10089">
            <v>850</v>
          </cell>
          <cell r="C10089" t="str">
            <v>645#850</v>
          </cell>
          <cell r="D10089">
            <v>20243</v>
          </cell>
          <cell r="E10089">
            <v>1</v>
          </cell>
          <cell r="F10089" t="str">
            <v>A</v>
          </cell>
          <cell r="G10089" t="str">
            <v>A</v>
          </cell>
          <cell r="H10089" t="str">
            <v/>
          </cell>
          <cell r="I10089" t="str">
            <v/>
          </cell>
          <cell r="J10089" t="str">
            <v/>
          </cell>
          <cell r="K10089" t="str">
            <v>Helicopter</v>
          </cell>
          <cell r="L10089" t="str">
            <v>Airbus</v>
          </cell>
          <cell r="M10089" t="str">
            <v>Airbus X6</v>
          </cell>
        </row>
        <row r="10090">
          <cell r="A10090">
            <v>99</v>
          </cell>
          <cell r="B10090">
            <v>850</v>
          </cell>
          <cell r="C10090" t="str">
            <v>99#850</v>
          </cell>
          <cell r="D10090">
            <v>20243</v>
          </cell>
          <cell r="E10090">
            <v>1</v>
          </cell>
          <cell r="F10090" t="str">
            <v>A</v>
          </cell>
          <cell r="G10090" t="str">
            <v>A</v>
          </cell>
          <cell r="H10090" t="str">
            <v/>
          </cell>
          <cell r="I10090" t="str">
            <v/>
          </cell>
          <cell r="J10090" t="str">
            <v/>
          </cell>
          <cell r="K10090" t="str">
            <v>Helicopter</v>
          </cell>
          <cell r="L10090" t="str">
            <v>Boeing</v>
          </cell>
          <cell r="M10090" t="str">
            <v>Boeing AH-64 Apache (reman)</v>
          </cell>
        </row>
        <row r="10091">
          <cell r="A10091">
            <v>648</v>
          </cell>
          <cell r="B10091">
            <v>850</v>
          </cell>
          <cell r="C10091" t="str">
            <v>648#850</v>
          </cell>
          <cell r="D10091">
            <v>20243</v>
          </cell>
          <cell r="E10091">
            <v>1</v>
          </cell>
          <cell r="F10091" t="str">
            <v>A</v>
          </cell>
          <cell r="G10091" t="str">
            <v>A</v>
          </cell>
          <cell r="H10091" t="str">
            <v/>
          </cell>
          <cell r="I10091" t="str">
            <v/>
          </cell>
          <cell r="J10091" t="str">
            <v/>
          </cell>
          <cell r="K10091" t="str">
            <v>Helicopter</v>
          </cell>
          <cell r="L10091" t="str">
            <v>Leonardo</v>
          </cell>
          <cell r="M10091" t="str">
            <v>Leonardo AW 249</v>
          </cell>
        </row>
        <row r="10092">
          <cell r="A10092">
            <v>132</v>
          </cell>
          <cell r="B10092">
            <v>850</v>
          </cell>
          <cell r="C10092" t="str">
            <v>132#850</v>
          </cell>
          <cell r="D10092">
            <v>20243</v>
          </cell>
          <cell r="E10092">
            <v>1</v>
          </cell>
          <cell r="F10092" t="str">
            <v>A</v>
          </cell>
          <cell r="G10092" t="str">
            <v>A</v>
          </cell>
          <cell r="H10092" t="str">
            <v/>
          </cell>
          <cell r="I10092" t="str">
            <v/>
          </cell>
          <cell r="J10092" t="str">
            <v/>
          </cell>
          <cell r="K10092" t="str">
            <v>Helicopter</v>
          </cell>
          <cell r="L10092" t="str">
            <v>Bell</v>
          </cell>
          <cell r="M10092" t="str">
            <v xml:space="preserve">Bell V-280 Valor </v>
          </cell>
        </row>
        <row r="10093">
          <cell r="A10093">
            <v>85</v>
          </cell>
          <cell r="B10093">
            <v>850</v>
          </cell>
          <cell r="C10093" t="str">
            <v>85#850</v>
          </cell>
          <cell r="D10093">
            <v>20243</v>
          </cell>
          <cell r="E10093">
            <v>1</v>
          </cell>
          <cell r="F10093" t="str">
            <v>A</v>
          </cell>
          <cell r="G10093" t="str">
            <v>A</v>
          </cell>
          <cell r="H10093" t="str">
            <v/>
          </cell>
          <cell r="I10093" t="str">
            <v/>
          </cell>
          <cell r="J10093" t="str">
            <v/>
          </cell>
          <cell r="K10093" t="str">
            <v>Helicopter</v>
          </cell>
          <cell r="L10093" t="str">
            <v>TAI/Leonardo</v>
          </cell>
          <cell r="M10093" t="str">
            <v>TAI/Leonardo T129</v>
          </cell>
        </row>
        <row r="10094">
          <cell r="A10094">
            <v>104</v>
          </cell>
          <cell r="B10094">
            <v>850</v>
          </cell>
          <cell r="C10094" t="str">
            <v>104#850</v>
          </cell>
          <cell r="D10094">
            <v>20243</v>
          </cell>
          <cell r="E10094">
            <v>1</v>
          </cell>
          <cell r="F10094" t="str">
            <v>A</v>
          </cell>
          <cell r="G10094" t="str">
            <v>A</v>
          </cell>
          <cell r="H10094" t="str">
            <v/>
          </cell>
          <cell r="I10094" t="str">
            <v/>
          </cell>
          <cell r="J10094" t="str">
            <v/>
          </cell>
          <cell r="K10094" t="str">
            <v>Helicopter</v>
          </cell>
          <cell r="L10094" t="str">
            <v>Airbus</v>
          </cell>
          <cell r="M10094" t="str">
            <v>Airbus Tiger</v>
          </cell>
        </row>
        <row r="10095">
          <cell r="A10095">
            <v>97</v>
          </cell>
          <cell r="B10095">
            <v>850</v>
          </cell>
          <cell r="C10095" t="str">
            <v>97#850</v>
          </cell>
          <cell r="D10095">
            <v>20243</v>
          </cell>
          <cell r="E10095">
            <v>1</v>
          </cell>
          <cell r="F10095" t="str">
            <v>A</v>
          </cell>
          <cell r="G10095" t="str">
            <v>A</v>
          </cell>
          <cell r="H10095" t="str">
            <v/>
          </cell>
          <cell r="I10095" t="str">
            <v/>
          </cell>
          <cell r="J10095" t="str">
            <v/>
          </cell>
          <cell r="K10095" t="str">
            <v>Helicopter</v>
          </cell>
          <cell r="L10095" t="str">
            <v>Bell Boeing</v>
          </cell>
          <cell r="M10095" t="str">
            <v>Bell Boeing V-22 Osprey</v>
          </cell>
        </row>
        <row r="10096">
          <cell r="A10096">
            <v>639</v>
          </cell>
          <cell r="B10096">
            <v>850</v>
          </cell>
          <cell r="C10096" t="str">
            <v>639#850</v>
          </cell>
          <cell r="D10096">
            <v>20243</v>
          </cell>
          <cell r="E10096">
            <v>1</v>
          </cell>
          <cell r="F10096" t="str">
            <v>A</v>
          </cell>
          <cell r="G10096" t="str">
            <v>A</v>
          </cell>
          <cell r="H10096" t="str">
            <v/>
          </cell>
          <cell r="I10096" t="str">
            <v/>
          </cell>
          <cell r="J10096" t="str">
            <v/>
          </cell>
          <cell r="K10096" t="str">
            <v>Helicopter</v>
          </cell>
          <cell r="L10096" t="str">
            <v>Westland</v>
          </cell>
          <cell r="M10096" t="str">
            <v>Westland WAH-64</v>
          </cell>
        </row>
        <row r="10097">
          <cell r="A10097">
            <v>117</v>
          </cell>
          <cell r="B10097">
            <v>850</v>
          </cell>
          <cell r="C10097" t="str">
            <v>117#850</v>
          </cell>
          <cell r="D10097">
            <v>20243</v>
          </cell>
          <cell r="E10097">
            <v>1</v>
          </cell>
          <cell r="F10097" t="str">
            <v>A</v>
          </cell>
          <cell r="G10097" t="str">
            <v>A</v>
          </cell>
          <cell r="H10097" t="str">
            <v/>
          </cell>
          <cell r="I10097" t="str">
            <v/>
          </cell>
          <cell r="J10097" t="str">
            <v/>
          </cell>
          <cell r="K10097" t="str">
            <v>Helicopter</v>
          </cell>
          <cell r="L10097" t="str">
            <v>Airbus</v>
          </cell>
          <cell r="M10097" t="str">
            <v>Airbus UH-72 Lakota</v>
          </cell>
        </row>
        <row r="10098">
          <cell r="A10098">
            <v>100</v>
          </cell>
          <cell r="B10098">
            <v>850</v>
          </cell>
          <cell r="C10098" t="str">
            <v>100#850</v>
          </cell>
          <cell r="D10098">
            <v>20243</v>
          </cell>
          <cell r="E10098">
            <v>1</v>
          </cell>
          <cell r="F10098" t="str">
            <v>A</v>
          </cell>
          <cell r="G10098" t="str">
            <v>A</v>
          </cell>
          <cell r="H10098" t="str">
            <v/>
          </cell>
          <cell r="I10098" t="str">
            <v/>
          </cell>
          <cell r="J10098" t="str">
            <v/>
          </cell>
          <cell r="K10098" t="str">
            <v>Helicopter</v>
          </cell>
          <cell r="L10098" t="str">
            <v>Boeing</v>
          </cell>
          <cell r="M10098" t="str">
            <v>Boeing CH-47 Chinook</v>
          </cell>
        </row>
        <row r="10099">
          <cell r="A10099">
            <v>101</v>
          </cell>
          <cell r="B10099">
            <v>850</v>
          </cell>
          <cell r="C10099" t="str">
            <v>101#850</v>
          </cell>
          <cell r="D10099">
            <v>20243</v>
          </cell>
          <cell r="E10099">
            <v>1</v>
          </cell>
          <cell r="F10099" t="str">
            <v>A</v>
          </cell>
          <cell r="G10099" t="str">
            <v>A</v>
          </cell>
          <cell r="H10099" t="str">
            <v/>
          </cell>
          <cell r="I10099" t="str">
            <v/>
          </cell>
          <cell r="J10099" t="str">
            <v/>
          </cell>
          <cell r="K10099" t="str">
            <v>Helicopter</v>
          </cell>
          <cell r="L10099" t="str">
            <v>Boeing</v>
          </cell>
          <cell r="M10099" t="str">
            <v>Boeing CH-47 Chinook (reman)</v>
          </cell>
        </row>
        <row r="10100">
          <cell r="A10100">
            <v>116</v>
          </cell>
          <cell r="B10100">
            <v>850</v>
          </cell>
          <cell r="C10100" t="str">
            <v>116#850</v>
          </cell>
          <cell r="D10100">
            <v>20243</v>
          </cell>
          <cell r="E10100">
            <v>1</v>
          </cell>
          <cell r="F10100" t="str">
            <v>A</v>
          </cell>
          <cell r="G10100" t="str">
            <v>A</v>
          </cell>
          <cell r="H10100" t="str">
            <v/>
          </cell>
          <cell r="I10100" t="str">
            <v/>
          </cell>
          <cell r="J10100" t="str">
            <v/>
          </cell>
          <cell r="K10100" t="str">
            <v>Helicopter</v>
          </cell>
          <cell r="L10100" t="str">
            <v>HAL</v>
          </cell>
          <cell r="M10100" t="str">
            <v>HAL Dhruv</v>
          </cell>
        </row>
        <row r="10101">
          <cell r="A10101">
            <v>488</v>
          </cell>
          <cell r="B10101">
            <v>850</v>
          </cell>
          <cell r="C10101" t="str">
            <v>488#850</v>
          </cell>
          <cell r="D10101">
            <v>20243</v>
          </cell>
          <cell r="E10101">
            <v>1</v>
          </cell>
          <cell r="F10101" t="str">
            <v>A</v>
          </cell>
          <cell r="G10101" t="str">
            <v>A</v>
          </cell>
          <cell r="H10101" t="str">
            <v/>
          </cell>
          <cell r="I10101" t="str">
            <v/>
          </cell>
          <cell r="J10101" t="str">
            <v/>
          </cell>
          <cell r="K10101" t="str">
            <v>Helicopter</v>
          </cell>
          <cell r="L10101" t="str">
            <v>HAL</v>
          </cell>
          <cell r="M10101" t="str">
            <v>HAL Dhruv</v>
          </cell>
        </row>
        <row r="10102">
          <cell r="A10102">
            <v>490</v>
          </cell>
          <cell r="B10102">
            <v>850</v>
          </cell>
          <cell r="C10102" t="str">
            <v>490#850</v>
          </cell>
          <cell r="D10102">
            <v>20243</v>
          </cell>
          <cell r="E10102">
            <v>1</v>
          </cell>
          <cell r="F10102" t="str">
            <v>A</v>
          </cell>
          <cell r="G10102" t="str">
            <v>A</v>
          </cell>
          <cell r="H10102" t="str">
            <v/>
          </cell>
          <cell r="I10102" t="str">
            <v/>
          </cell>
          <cell r="J10102" t="str">
            <v/>
          </cell>
          <cell r="K10102" t="str">
            <v>Helicopter</v>
          </cell>
          <cell r="L10102" t="str">
            <v>HAL</v>
          </cell>
          <cell r="M10102" t="str">
            <v>HAL Dhruv</v>
          </cell>
        </row>
        <row r="10103">
          <cell r="A10103">
            <v>137</v>
          </cell>
          <cell r="B10103">
            <v>850</v>
          </cell>
          <cell r="C10103" t="str">
            <v>137#850</v>
          </cell>
          <cell r="D10103">
            <v>20243</v>
          </cell>
          <cell r="E10103">
            <v>1</v>
          </cell>
          <cell r="F10103" t="str">
            <v>A</v>
          </cell>
          <cell r="G10103" t="str">
            <v>A</v>
          </cell>
          <cell r="H10103" t="str">
            <v/>
          </cell>
          <cell r="I10103" t="str">
            <v/>
          </cell>
          <cell r="J10103" t="str">
            <v/>
          </cell>
          <cell r="K10103" t="str">
            <v>Helicopter</v>
          </cell>
          <cell r="L10103" t="str">
            <v>HAL</v>
          </cell>
          <cell r="M10103" t="str">
            <v>HAL Light Utility Helicopter</v>
          </cell>
        </row>
        <row r="10104">
          <cell r="A10104">
            <v>136</v>
          </cell>
          <cell r="B10104">
            <v>850</v>
          </cell>
          <cell r="C10104" t="str">
            <v>136#850</v>
          </cell>
          <cell r="D10104">
            <v>20243</v>
          </cell>
          <cell r="E10104">
            <v>1</v>
          </cell>
          <cell r="F10104" t="str">
            <v>A</v>
          </cell>
          <cell r="G10104" t="str">
            <v>A</v>
          </cell>
          <cell r="H10104" t="str">
            <v/>
          </cell>
          <cell r="I10104" t="str">
            <v/>
          </cell>
          <cell r="J10104" t="str">
            <v/>
          </cell>
          <cell r="K10104" t="str">
            <v>Helicopter</v>
          </cell>
          <cell r="L10104" t="str">
            <v>HAL</v>
          </cell>
          <cell r="M10104" t="str">
            <v>HAL Medium Lift</v>
          </cell>
        </row>
        <row r="10105">
          <cell r="A10105">
            <v>114</v>
          </cell>
          <cell r="B10105">
            <v>850</v>
          </cell>
          <cell r="C10105" t="str">
            <v>114#850</v>
          </cell>
          <cell r="D10105">
            <v>20243</v>
          </cell>
          <cell r="E10105">
            <v>1</v>
          </cell>
          <cell r="F10105" t="str">
            <v>A</v>
          </cell>
          <cell r="G10105" t="str">
            <v>A</v>
          </cell>
          <cell r="H10105" t="str">
            <v/>
          </cell>
          <cell r="I10105" t="str">
            <v/>
          </cell>
          <cell r="J10105" t="str">
            <v/>
          </cell>
          <cell r="K10105" t="str">
            <v>Helicopter</v>
          </cell>
          <cell r="L10105" t="str">
            <v>KAI</v>
          </cell>
          <cell r="M10105" t="str">
            <v>KAI KUH-1 Surion</v>
          </cell>
        </row>
        <row r="10106">
          <cell r="A10106">
            <v>115</v>
          </cell>
          <cell r="B10106">
            <v>850</v>
          </cell>
          <cell r="C10106" t="str">
            <v>115#850</v>
          </cell>
          <cell r="D10106">
            <v>20243</v>
          </cell>
          <cell r="E10106">
            <v>1</v>
          </cell>
          <cell r="F10106" t="str">
            <v>A</v>
          </cell>
          <cell r="G10106" t="str">
            <v>A</v>
          </cell>
          <cell r="H10106" t="str">
            <v/>
          </cell>
          <cell r="I10106" t="str">
            <v/>
          </cell>
          <cell r="J10106" t="str">
            <v/>
          </cell>
          <cell r="K10106" t="str">
            <v>Helicopter</v>
          </cell>
          <cell r="L10106" t="str">
            <v>KAI</v>
          </cell>
          <cell r="M10106" t="str">
            <v>KAI LAH/LCH</v>
          </cell>
        </row>
        <row r="10107">
          <cell r="A10107">
            <v>118</v>
          </cell>
          <cell r="B10107">
            <v>850</v>
          </cell>
          <cell r="C10107" t="str">
            <v>118#850</v>
          </cell>
          <cell r="D10107">
            <v>20243</v>
          </cell>
          <cell r="E10107">
            <v>1</v>
          </cell>
          <cell r="F10107" t="str">
            <v>A</v>
          </cell>
          <cell r="G10107" t="str">
            <v>A</v>
          </cell>
          <cell r="H10107" t="str">
            <v/>
          </cell>
          <cell r="I10107" t="str">
            <v/>
          </cell>
          <cell r="J10107" t="str">
            <v/>
          </cell>
          <cell r="K10107" t="str">
            <v>Helicopter</v>
          </cell>
          <cell r="L10107" t="str">
            <v>Kawasaki</v>
          </cell>
          <cell r="M10107" t="str">
            <v>Kawasaki OH-1</v>
          </cell>
        </row>
        <row r="10108">
          <cell r="A10108">
            <v>103</v>
          </cell>
          <cell r="B10108">
            <v>850</v>
          </cell>
          <cell r="C10108" t="str">
            <v>103#850</v>
          </cell>
          <cell r="D10108">
            <v>20243</v>
          </cell>
          <cell r="E10108">
            <v>1</v>
          </cell>
          <cell r="F10108" t="str">
            <v>A</v>
          </cell>
          <cell r="G10108" t="str">
            <v>A</v>
          </cell>
          <cell r="H10108" t="str">
            <v/>
          </cell>
          <cell r="I10108" t="str">
            <v/>
          </cell>
          <cell r="J10108" t="str">
            <v/>
          </cell>
          <cell r="K10108" t="str">
            <v>Helicopter</v>
          </cell>
          <cell r="L10108" t="str">
            <v>Leonardo</v>
          </cell>
          <cell r="M10108" t="str">
            <v>Leonardo AW101</v>
          </cell>
        </row>
        <row r="10109">
          <cell r="A10109">
            <v>134</v>
          </cell>
          <cell r="B10109">
            <v>850</v>
          </cell>
          <cell r="C10109" t="str">
            <v>134#850</v>
          </cell>
          <cell r="D10109">
            <v>20243</v>
          </cell>
          <cell r="E10109">
            <v>1</v>
          </cell>
          <cell r="F10109" t="str">
            <v>A</v>
          </cell>
          <cell r="G10109" t="str">
            <v>A</v>
          </cell>
          <cell r="H10109" t="str">
            <v/>
          </cell>
          <cell r="I10109" t="str">
            <v/>
          </cell>
          <cell r="J10109" t="str">
            <v/>
          </cell>
          <cell r="K10109" t="str">
            <v>Helicopter</v>
          </cell>
          <cell r="L10109" t="str">
            <v>Leonardo</v>
          </cell>
          <cell r="M10109" t="str">
            <v>Leonardo AW159 Lynx</v>
          </cell>
        </row>
        <row r="10110">
          <cell r="A10110">
            <v>582</v>
          </cell>
          <cell r="B10110">
            <v>850</v>
          </cell>
          <cell r="C10110" t="str">
            <v>582#850</v>
          </cell>
          <cell r="D10110">
            <v>20243</v>
          </cell>
          <cell r="E10110">
            <v>1</v>
          </cell>
          <cell r="F10110" t="str">
            <v>A</v>
          </cell>
          <cell r="G10110" t="str">
            <v>A</v>
          </cell>
          <cell r="H10110" t="str">
            <v/>
          </cell>
          <cell r="I10110" t="str">
            <v/>
          </cell>
          <cell r="J10110" t="str">
            <v/>
          </cell>
          <cell r="K10110" t="str">
            <v>Helicopter</v>
          </cell>
          <cell r="L10110" t="str">
            <v>Boeing/Leonardo</v>
          </cell>
          <cell r="M10110" t="str">
            <v>Boeing/Leonardo MH139</v>
          </cell>
        </row>
        <row r="10111">
          <cell r="A10111">
            <v>122</v>
          </cell>
          <cell r="B10111">
            <v>850</v>
          </cell>
          <cell r="C10111" t="str">
            <v>122#850</v>
          </cell>
          <cell r="D10111">
            <v>20243</v>
          </cell>
          <cell r="E10111">
            <v>1</v>
          </cell>
          <cell r="F10111" t="str">
            <v>A</v>
          </cell>
          <cell r="G10111" t="str">
            <v>A</v>
          </cell>
          <cell r="H10111" t="str">
            <v/>
          </cell>
          <cell r="I10111" t="str">
            <v/>
          </cell>
          <cell r="J10111" t="str">
            <v/>
          </cell>
          <cell r="K10111" t="str">
            <v>Helicopter</v>
          </cell>
          <cell r="L10111" t="str">
            <v>NHIndustries</v>
          </cell>
          <cell r="M10111" t="str">
            <v>NHIndustries NATO Frigate Helicopter</v>
          </cell>
        </row>
        <row r="10112">
          <cell r="A10112">
            <v>638</v>
          </cell>
          <cell r="B10112">
            <v>850</v>
          </cell>
          <cell r="C10112" t="str">
            <v>638#850</v>
          </cell>
          <cell r="D10112">
            <v>20243</v>
          </cell>
          <cell r="E10112">
            <v>1</v>
          </cell>
          <cell r="F10112" t="str">
            <v>A</v>
          </cell>
          <cell r="G10112" t="str">
            <v>A</v>
          </cell>
          <cell r="H10112" t="str">
            <v/>
          </cell>
          <cell r="I10112" t="str">
            <v/>
          </cell>
          <cell r="J10112" t="str">
            <v/>
          </cell>
          <cell r="K10112" t="str">
            <v>Helicopter</v>
          </cell>
          <cell r="L10112" t="str">
            <v>NHIndustries</v>
          </cell>
          <cell r="M10112" t="str">
            <v>NHIndustries Tactical Transport Helicopter</v>
          </cell>
        </row>
        <row r="10113">
          <cell r="A10113">
            <v>123</v>
          </cell>
          <cell r="B10113">
            <v>850</v>
          </cell>
          <cell r="C10113" t="str">
            <v>123#850</v>
          </cell>
          <cell r="D10113">
            <v>20243</v>
          </cell>
          <cell r="E10113">
            <v>1</v>
          </cell>
          <cell r="F10113" t="str">
            <v>A</v>
          </cell>
          <cell r="G10113" t="str">
            <v>A</v>
          </cell>
          <cell r="H10113" t="str">
            <v/>
          </cell>
          <cell r="I10113" t="str">
            <v/>
          </cell>
          <cell r="J10113" t="str">
            <v/>
          </cell>
          <cell r="K10113" t="str">
            <v>Helicopter</v>
          </cell>
          <cell r="L10113" t="str">
            <v>NHIndustries</v>
          </cell>
          <cell r="M10113" t="str">
            <v>NHIndustries Tactical Transport Helicopter</v>
          </cell>
        </row>
        <row r="10114">
          <cell r="A10114">
            <v>182</v>
          </cell>
          <cell r="B10114">
            <v>850</v>
          </cell>
          <cell r="C10114" t="str">
            <v>182#850</v>
          </cell>
          <cell r="D10114">
            <v>20243</v>
          </cell>
          <cell r="E10114">
            <v>1</v>
          </cell>
          <cell r="F10114" t="str">
            <v>A</v>
          </cell>
          <cell r="G10114" t="str">
            <v>A</v>
          </cell>
          <cell r="H10114" t="str">
            <v/>
          </cell>
          <cell r="I10114" t="str">
            <v/>
          </cell>
          <cell r="J10114" t="str">
            <v/>
          </cell>
          <cell r="K10114" t="str">
            <v>Helicopter</v>
          </cell>
          <cell r="L10114" t="str">
            <v>Bell</v>
          </cell>
          <cell r="M10114" t="str">
            <v>Bell OH-58D Kiowa</v>
          </cell>
        </row>
        <row r="10115">
          <cell r="A10115">
            <v>92</v>
          </cell>
          <cell r="B10115">
            <v>850</v>
          </cell>
          <cell r="C10115" t="str">
            <v>92#850</v>
          </cell>
          <cell r="D10115">
            <v>20243</v>
          </cell>
          <cell r="E10115">
            <v>1</v>
          </cell>
          <cell r="F10115" t="str">
            <v>A</v>
          </cell>
          <cell r="G10115" t="str">
            <v>A</v>
          </cell>
          <cell r="H10115" t="str">
            <v/>
          </cell>
          <cell r="I10115" t="str">
            <v/>
          </cell>
          <cell r="J10115" t="str">
            <v/>
          </cell>
          <cell r="K10115" t="str">
            <v>Helicopter</v>
          </cell>
          <cell r="L10115" t="str">
            <v>Bell</v>
          </cell>
          <cell r="M10115" t="str">
            <v>Bell AH-1Z Viper</v>
          </cell>
        </row>
        <row r="10116">
          <cell r="A10116">
            <v>98</v>
          </cell>
          <cell r="B10116">
            <v>850</v>
          </cell>
          <cell r="C10116" t="str">
            <v>98#850</v>
          </cell>
          <cell r="D10116">
            <v>20243</v>
          </cell>
          <cell r="E10116">
            <v>1</v>
          </cell>
          <cell r="F10116" t="str">
            <v>A</v>
          </cell>
          <cell r="G10116" t="str">
            <v>A</v>
          </cell>
          <cell r="H10116">
            <v>20000</v>
          </cell>
          <cell r="I10116">
            <v>1.2149999999999999E-2</v>
          </cell>
          <cell r="J10116" t="str">
            <v/>
          </cell>
          <cell r="K10116" t="str">
            <v>Helicopter</v>
          </cell>
          <cell r="L10116" t="str">
            <v>Boeing</v>
          </cell>
          <cell r="M10116" t="str">
            <v>Boeing AH-64 Apache</v>
          </cell>
        </row>
        <row r="10117">
          <cell r="A10117">
            <v>97</v>
          </cell>
          <cell r="B10117">
            <v>851</v>
          </cell>
          <cell r="C10117" t="str">
            <v>97#851</v>
          </cell>
          <cell r="D10117">
            <v>82497</v>
          </cell>
          <cell r="E10117">
            <v>1</v>
          </cell>
          <cell r="F10117" t="str">
            <v>A</v>
          </cell>
          <cell r="G10117" t="str">
            <v>A</v>
          </cell>
          <cell r="H10117" t="str">
            <v/>
          </cell>
          <cell r="I10117" t="str">
            <v/>
          </cell>
          <cell r="J10117" t="str">
            <v/>
          </cell>
          <cell r="K10117" t="str">
            <v>Helicopter</v>
          </cell>
          <cell r="L10117" t="str">
            <v>Bell Boeing</v>
          </cell>
          <cell r="M10117" t="str">
            <v>Bell Boeing V-22 Osprey</v>
          </cell>
        </row>
        <row r="10118">
          <cell r="A10118">
            <v>129</v>
          </cell>
          <cell r="B10118">
            <v>851</v>
          </cell>
          <cell r="C10118" t="str">
            <v>129#851</v>
          </cell>
          <cell r="D10118">
            <v>82497</v>
          </cell>
          <cell r="E10118">
            <v>1</v>
          </cell>
          <cell r="F10118" t="str">
            <v>A</v>
          </cell>
          <cell r="G10118" t="str">
            <v>A</v>
          </cell>
          <cell r="H10118" t="str">
            <v/>
          </cell>
          <cell r="I10118" t="str">
            <v/>
          </cell>
          <cell r="J10118" t="str">
            <v/>
          </cell>
          <cell r="K10118" t="str">
            <v>Helicopter</v>
          </cell>
          <cell r="L10118" t="str">
            <v>Sikorsky</v>
          </cell>
          <cell r="M10118" t="str">
            <v>Sikorsky SH-60 Seahawk - MH-60R</v>
          </cell>
        </row>
        <row r="10119">
          <cell r="A10119">
            <v>130</v>
          </cell>
          <cell r="B10119">
            <v>851</v>
          </cell>
          <cell r="C10119" t="str">
            <v>130#851</v>
          </cell>
          <cell r="D10119">
            <v>82497</v>
          </cell>
          <cell r="E10119">
            <v>1</v>
          </cell>
          <cell r="F10119" t="str">
            <v>A</v>
          </cell>
          <cell r="G10119" t="str">
            <v>A</v>
          </cell>
          <cell r="H10119" t="str">
            <v/>
          </cell>
          <cell r="I10119" t="str">
            <v/>
          </cell>
          <cell r="J10119" t="str">
            <v/>
          </cell>
          <cell r="K10119" t="str">
            <v>Helicopter</v>
          </cell>
          <cell r="L10119" t="str">
            <v>Sikorsky</v>
          </cell>
          <cell r="M10119" t="str">
            <v>Sikorsky SH-60 Seahawk - MH-60S</v>
          </cell>
        </row>
        <row r="10120">
          <cell r="A10120">
            <v>128</v>
          </cell>
          <cell r="B10120">
            <v>851</v>
          </cell>
          <cell r="C10120" t="str">
            <v>128#851</v>
          </cell>
          <cell r="D10120">
            <v>82497</v>
          </cell>
          <cell r="E10120">
            <v>1</v>
          </cell>
          <cell r="F10120" t="str">
            <v>A</v>
          </cell>
          <cell r="G10120" t="str">
            <v>A</v>
          </cell>
          <cell r="H10120" t="str">
            <v/>
          </cell>
          <cell r="I10120" t="str">
            <v/>
          </cell>
          <cell r="J10120" t="str">
            <v/>
          </cell>
          <cell r="K10120" t="str">
            <v>Helicopter</v>
          </cell>
          <cell r="L10120" t="str">
            <v>Sikorsky</v>
          </cell>
          <cell r="M10120" t="str">
            <v>Sikorsky SH-60 Seahawk - SH-60B Seahawk</v>
          </cell>
        </row>
        <row r="10121">
          <cell r="A10121">
            <v>127</v>
          </cell>
          <cell r="B10121">
            <v>851</v>
          </cell>
          <cell r="C10121" t="str">
            <v>127#851</v>
          </cell>
          <cell r="D10121">
            <v>82497</v>
          </cell>
          <cell r="E10121">
            <v>1</v>
          </cell>
          <cell r="F10121" t="str">
            <v>A</v>
          </cell>
          <cell r="G10121" t="str">
            <v>A</v>
          </cell>
          <cell r="H10121" t="str">
            <v/>
          </cell>
          <cell r="I10121" t="str">
            <v/>
          </cell>
          <cell r="J10121" t="str">
            <v/>
          </cell>
          <cell r="K10121" t="str">
            <v>Helicopter</v>
          </cell>
          <cell r="L10121" t="str">
            <v>Sikorsky</v>
          </cell>
          <cell r="M10121" t="str">
            <v>Sikorsky CH-53K King Stallion</v>
          </cell>
        </row>
        <row r="10122">
          <cell r="A10122">
            <v>138</v>
          </cell>
          <cell r="B10122">
            <v>851</v>
          </cell>
          <cell r="C10122" t="str">
            <v>138#851</v>
          </cell>
          <cell r="D10122">
            <v>82497</v>
          </cell>
          <cell r="E10122">
            <v>1</v>
          </cell>
          <cell r="F10122" t="str">
            <v>A</v>
          </cell>
          <cell r="G10122" t="str">
            <v>A</v>
          </cell>
          <cell r="H10122" t="str">
            <v/>
          </cell>
          <cell r="I10122" t="str">
            <v/>
          </cell>
          <cell r="J10122" t="str">
            <v/>
          </cell>
          <cell r="K10122" t="str">
            <v>Helicopter</v>
          </cell>
          <cell r="L10122" t="str">
            <v>TAI</v>
          </cell>
          <cell r="M10122" t="str">
            <v>TAI T625</v>
          </cell>
        </row>
        <row r="10123">
          <cell r="A10123">
            <v>95</v>
          </cell>
          <cell r="B10123">
            <v>851</v>
          </cell>
          <cell r="C10123" t="str">
            <v>95#851</v>
          </cell>
          <cell r="D10123">
            <v>82497</v>
          </cell>
          <cell r="E10123">
            <v>1</v>
          </cell>
          <cell r="F10123" t="str">
            <v>A</v>
          </cell>
          <cell r="G10123" t="str">
            <v>A</v>
          </cell>
          <cell r="H10123" t="str">
            <v/>
          </cell>
          <cell r="I10123" t="str">
            <v/>
          </cell>
          <cell r="J10123" t="str">
            <v/>
          </cell>
          <cell r="K10123" t="str">
            <v>Helicopter</v>
          </cell>
          <cell r="L10123" t="str">
            <v>Bell</v>
          </cell>
          <cell r="M10123" t="str">
            <v>Bell UH-1Y Venom</v>
          </cell>
        </row>
        <row r="10124">
          <cell r="A10124">
            <v>131</v>
          </cell>
          <cell r="B10124">
            <v>851</v>
          </cell>
          <cell r="C10124" t="str">
            <v>131#851</v>
          </cell>
          <cell r="D10124">
            <v>82497</v>
          </cell>
          <cell r="E10124">
            <v>1</v>
          </cell>
          <cell r="F10124" t="str">
            <v>A</v>
          </cell>
          <cell r="G10124" t="str">
            <v>A</v>
          </cell>
          <cell r="H10124" t="str">
            <v/>
          </cell>
          <cell r="I10124" t="str">
            <v/>
          </cell>
          <cell r="J10124" t="str">
            <v/>
          </cell>
          <cell r="K10124" t="str">
            <v>Helicopter</v>
          </cell>
          <cell r="L10124" t="str">
            <v>Sikorsky</v>
          </cell>
          <cell r="M10124" t="str">
            <v>Sikorsky UH-60 Black Hawk</v>
          </cell>
        </row>
        <row r="10125">
          <cell r="A10125">
            <v>645</v>
          </cell>
          <cell r="B10125">
            <v>851</v>
          </cell>
          <cell r="C10125" t="str">
            <v>645#851</v>
          </cell>
          <cell r="D10125">
            <v>82497</v>
          </cell>
          <cell r="E10125">
            <v>1</v>
          </cell>
          <cell r="F10125" t="str">
            <v>A</v>
          </cell>
          <cell r="G10125" t="str">
            <v>A</v>
          </cell>
          <cell r="H10125" t="str">
            <v/>
          </cell>
          <cell r="I10125" t="str">
            <v/>
          </cell>
          <cell r="J10125" t="str">
            <v/>
          </cell>
          <cell r="K10125" t="str">
            <v>Helicopter</v>
          </cell>
          <cell r="L10125" t="str">
            <v>Airbus</v>
          </cell>
          <cell r="M10125" t="str">
            <v>Airbus X6</v>
          </cell>
        </row>
        <row r="10126">
          <cell r="A10126">
            <v>99</v>
          </cell>
          <cell r="B10126">
            <v>851</v>
          </cell>
          <cell r="C10126" t="str">
            <v>99#851</v>
          </cell>
          <cell r="D10126">
            <v>82497</v>
          </cell>
          <cell r="E10126">
            <v>1</v>
          </cell>
          <cell r="F10126" t="str">
            <v>A</v>
          </cell>
          <cell r="G10126" t="str">
            <v>A</v>
          </cell>
          <cell r="H10126" t="str">
            <v/>
          </cell>
          <cell r="I10126" t="str">
            <v/>
          </cell>
          <cell r="J10126" t="str">
            <v/>
          </cell>
          <cell r="K10126" t="str">
            <v>Helicopter</v>
          </cell>
          <cell r="L10126" t="str">
            <v>Boeing</v>
          </cell>
          <cell r="M10126" t="str">
            <v>Boeing AH-64 Apache (reman)</v>
          </cell>
        </row>
        <row r="10127">
          <cell r="A10127">
            <v>648</v>
          </cell>
          <cell r="B10127">
            <v>851</v>
          </cell>
          <cell r="C10127" t="str">
            <v>648#851</v>
          </cell>
          <cell r="D10127">
            <v>82497</v>
          </cell>
          <cell r="E10127">
            <v>1</v>
          </cell>
          <cell r="F10127" t="str">
            <v>A</v>
          </cell>
          <cell r="G10127" t="str">
            <v>A</v>
          </cell>
          <cell r="H10127" t="str">
            <v/>
          </cell>
          <cell r="I10127" t="str">
            <v/>
          </cell>
          <cell r="J10127" t="str">
            <v/>
          </cell>
          <cell r="K10127" t="str">
            <v>Helicopter</v>
          </cell>
          <cell r="L10127" t="str">
            <v>Leonardo</v>
          </cell>
          <cell r="M10127" t="str">
            <v>Leonardo AW 249</v>
          </cell>
        </row>
        <row r="10128">
          <cell r="A10128">
            <v>132</v>
          </cell>
          <cell r="B10128">
            <v>851</v>
          </cell>
          <cell r="C10128" t="str">
            <v>132#851</v>
          </cell>
          <cell r="D10128">
            <v>82497</v>
          </cell>
          <cell r="E10128">
            <v>1</v>
          </cell>
          <cell r="F10128" t="str">
            <v>A</v>
          </cell>
          <cell r="G10128" t="str">
            <v>A</v>
          </cell>
          <cell r="H10128" t="str">
            <v/>
          </cell>
          <cell r="I10128" t="str">
            <v/>
          </cell>
          <cell r="J10128" t="str">
            <v/>
          </cell>
          <cell r="K10128" t="str">
            <v>Helicopter</v>
          </cell>
          <cell r="L10128" t="str">
            <v>Bell</v>
          </cell>
          <cell r="M10128" t="str">
            <v xml:space="preserve">Bell V-280 Valor </v>
          </cell>
        </row>
        <row r="10129">
          <cell r="A10129">
            <v>85</v>
          </cell>
          <cell r="B10129">
            <v>851</v>
          </cell>
          <cell r="C10129" t="str">
            <v>85#851</v>
          </cell>
          <cell r="D10129">
            <v>82497</v>
          </cell>
          <cell r="E10129">
            <v>1</v>
          </cell>
          <cell r="F10129" t="str">
            <v>A</v>
          </cell>
          <cell r="G10129" t="str">
            <v>A</v>
          </cell>
          <cell r="H10129" t="str">
            <v/>
          </cell>
          <cell r="I10129" t="str">
            <v/>
          </cell>
          <cell r="J10129" t="str">
            <v/>
          </cell>
          <cell r="K10129" t="str">
            <v>Helicopter</v>
          </cell>
          <cell r="L10129" t="str">
            <v>TAI/Leonardo</v>
          </cell>
          <cell r="M10129" t="str">
            <v>TAI/Leonardo T129</v>
          </cell>
        </row>
        <row r="10130">
          <cell r="A10130">
            <v>104</v>
          </cell>
          <cell r="B10130">
            <v>851</v>
          </cell>
          <cell r="C10130" t="str">
            <v>104#851</v>
          </cell>
          <cell r="D10130">
            <v>82497</v>
          </cell>
          <cell r="E10130">
            <v>1</v>
          </cell>
          <cell r="F10130" t="str">
            <v>A</v>
          </cell>
          <cell r="G10130" t="str">
            <v>A</v>
          </cell>
          <cell r="H10130" t="str">
            <v/>
          </cell>
          <cell r="I10130" t="str">
            <v/>
          </cell>
          <cell r="J10130" t="str">
            <v/>
          </cell>
          <cell r="K10130" t="str">
            <v>Helicopter</v>
          </cell>
          <cell r="L10130" t="str">
            <v>Airbus</v>
          </cell>
          <cell r="M10130" t="str">
            <v>Airbus Tiger</v>
          </cell>
        </row>
        <row r="10131">
          <cell r="A10131">
            <v>639</v>
          </cell>
          <cell r="B10131">
            <v>851</v>
          </cell>
          <cell r="C10131" t="str">
            <v>639#851</v>
          </cell>
          <cell r="D10131">
            <v>82497</v>
          </cell>
          <cell r="E10131">
            <v>1</v>
          </cell>
          <cell r="F10131" t="str">
            <v>A</v>
          </cell>
          <cell r="G10131" t="str">
            <v>A</v>
          </cell>
          <cell r="H10131" t="str">
            <v/>
          </cell>
          <cell r="I10131" t="str">
            <v/>
          </cell>
          <cell r="J10131" t="str">
            <v/>
          </cell>
          <cell r="K10131" t="str">
            <v>Helicopter</v>
          </cell>
          <cell r="L10131" t="str">
            <v>Westland</v>
          </cell>
          <cell r="M10131" t="str">
            <v>Westland WAH-64</v>
          </cell>
        </row>
        <row r="10132">
          <cell r="A10132">
            <v>117</v>
          </cell>
          <cell r="B10132">
            <v>851</v>
          </cell>
          <cell r="C10132" t="str">
            <v>117#851</v>
          </cell>
          <cell r="D10132">
            <v>82497</v>
          </cell>
          <cell r="E10132">
            <v>1</v>
          </cell>
          <cell r="F10132" t="str">
            <v>A</v>
          </cell>
          <cell r="G10132" t="str">
            <v>A</v>
          </cell>
          <cell r="H10132" t="str">
            <v/>
          </cell>
          <cell r="I10132" t="str">
            <v/>
          </cell>
          <cell r="J10132" t="str">
            <v/>
          </cell>
          <cell r="K10132" t="str">
            <v>Helicopter</v>
          </cell>
          <cell r="L10132" t="str">
            <v>Airbus</v>
          </cell>
          <cell r="M10132" t="str">
            <v>Airbus UH-72 Lakota</v>
          </cell>
        </row>
        <row r="10133">
          <cell r="A10133">
            <v>100</v>
          </cell>
          <cell r="B10133">
            <v>851</v>
          </cell>
          <cell r="C10133" t="str">
            <v>100#851</v>
          </cell>
          <cell r="D10133">
            <v>82497</v>
          </cell>
          <cell r="E10133">
            <v>1</v>
          </cell>
          <cell r="F10133" t="str">
            <v>A</v>
          </cell>
          <cell r="G10133" t="str">
            <v>A</v>
          </cell>
          <cell r="H10133" t="str">
            <v/>
          </cell>
          <cell r="I10133" t="str">
            <v/>
          </cell>
          <cell r="J10133" t="str">
            <v/>
          </cell>
          <cell r="K10133" t="str">
            <v>Helicopter</v>
          </cell>
          <cell r="L10133" t="str">
            <v>Boeing</v>
          </cell>
          <cell r="M10133" t="str">
            <v>Boeing CH-47 Chinook</v>
          </cell>
        </row>
        <row r="10134">
          <cell r="A10134">
            <v>101</v>
          </cell>
          <cell r="B10134">
            <v>851</v>
          </cell>
          <cell r="C10134" t="str">
            <v>101#851</v>
          </cell>
          <cell r="D10134">
            <v>82497</v>
          </cell>
          <cell r="E10134">
            <v>1</v>
          </cell>
          <cell r="F10134" t="str">
            <v>A</v>
          </cell>
          <cell r="G10134" t="str">
            <v>A</v>
          </cell>
          <cell r="H10134" t="str">
            <v/>
          </cell>
          <cell r="I10134" t="str">
            <v/>
          </cell>
          <cell r="J10134" t="str">
            <v/>
          </cell>
          <cell r="K10134" t="str">
            <v>Helicopter</v>
          </cell>
          <cell r="L10134" t="str">
            <v>Boeing</v>
          </cell>
          <cell r="M10134" t="str">
            <v>Boeing CH-47 Chinook (reman)</v>
          </cell>
        </row>
        <row r="10135">
          <cell r="A10135">
            <v>116</v>
          </cell>
          <cell r="B10135">
            <v>851</v>
          </cell>
          <cell r="C10135" t="str">
            <v>116#851</v>
          </cell>
          <cell r="D10135">
            <v>82497</v>
          </cell>
          <cell r="E10135">
            <v>1</v>
          </cell>
          <cell r="F10135" t="str">
            <v>A</v>
          </cell>
          <cell r="G10135" t="str">
            <v>A</v>
          </cell>
          <cell r="H10135" t="str">
            <v/>
          </cell>
          <cell r="I10135" t="str">
            <v/>
          </cell>
          <cell r="J10135" t="str">
            <v/>
          </cell>
          <cell r="K10135" t="str">
            <v>Helicopter</v>
          </cell>
          <cell r="L10135" t="str">
            <v>HAL</v>
          </cell>
          <cell r="M10135" t="str">
            <v>HAL Dhruv</v>
          </cell>
        </row>
        <row r="10136">
          <cell r="A10136">
            <v>488</v>
          </cell>
          <cell r="B10136">
            <v>851</v>
          </cell>
          <cell r="C10136" t="str">
            <v>488#851</v>
          </cell>
          <cell r="D10136">
            <v>82497</v>
          </cell>
          <cell r="E10136">
            <v>1</v>
          </cell>
          <cell r="F10136" t="str">
            <v>A</v>
          </cell>
          <cell r="G10136" t="str">
            <v>A</v>
          </cell>
          <cell r="H10136" t="str">
            <v/>
          </cell>
          <cell r="I10136" t="str">
            <v/>
          </cell>
          <cell r="J10136" t="str">
            <v/>
          </cell>
          <cell r="K10136" t="str">
            <v>Helicopter</v>
          </cell>
          <cell r="L10136" t="str">
            <v>HAL</v>
          </cell>
          <cell r="M10136" t="str">
            <v>HAL Dhruv</v>
          </cell>
        </row>
        <row r="10137">
          <cell r="A10137">
            <v>490</v>
          </cell>
          <cell r="B10137">
            <v>851</v>
          </cell>
          <cell r="C10137" t="str">
            <v>490#851</v>
          </cell>
          <cell r="D10137">
            <v>82497</v>
          </cell>
          <cell r="E10137">
            <v>1</v>
          </cell>
          <cell r="F10137" t="str">
            <v>A</v>
          </cell>
          <cell r="G10137" t="str">
            <v>A</v>
          </cell>
          <cell r="H10137" t="str">
            <v/>
          </cell>
          <cell r="I10137" t="str">
            <v/>
          </cell>
          <cell r="J10137" t="str">
            <v/>
          </cell>
          <cell r="K10137" t="str">
            <v>Helicopter</v>
          </cell>
          <cell r="L10137" t="str">
            <v>HAL</v>
          </cell>
          <cell r="M10137" t="str">
            <v>HAL Dhruv</v>
          </cell>
        </row>
        <row r="10138">
          <cell r="A10138">
            <v>137</v>
          </cell>
          <cell r="B10138">
            <v>851</v>
          </cell>
          <cell r="C10138" t="str">
            <v>137#851</v>
          </cell>
          <cell r="D10138">
            <v>82497</v>
          </cell>
          <cell r="E10138">
            <v>1</v>
          </cell>
          <cell r="F10138" t="str">
            <v>A</v>
          </cell>
          <cell r="G10138" t="str">
            <v>A</v>
          </cell>
          <cell r="H10138" t="str">
            <v/>
          </cell>
          <cell r="I10138" t="str">
            <v/>
          </cell>
          <cell r="J10138" t="str">
            <v/>
          </cell>
          <cell r="K10138" t="str">
            <v>Helicopter</v>
          </cell>
          <cell r="L10138" t="str">
            <v>HAL</v>
          </cell>
          <cell r="M10138" t="str">
            <v>HAL Light Utility Helicopter</v>
          </cell>
        </row>
        <row r="10139">
          <cell r="A10139">
            <v>136</v>
          </cell>
          <cell r="B10139">
            <v>851</v>
          </cell>
          <cell r="C10139" t="str">
            <v>136#851</v>
          </cell>
          <cell r="D10139">
            <v>82497</v>
          </cell>
          <cell r="E10139">
            <v>1</v>
          </cell>
          <cell r="F10139" t="str">
            <v>A</v>
          </cell>
          <cell r="G10139" t="str">
            <v>A</v>
          </cell>
          <cell r="H10139" t="str">
            <v/>
          </cell>
          <cell r="I10139" t="str">
            <v/>
          </cell>
          <cell r="J10139" t="str">
            <v/>
          </cell>
          <cell r="K10139" t="str">
            <v>Helicopter</v>
          </cell>
          <cell r="L10139" t="str">
            <v>HAL</v>
          </cell>
          <cell r="M10139" t="str">
            <v>HAL Medium Lift</v>
          </cell>
        </row>
        <row r="10140">
          <cell r="A10140">
            <v>114</v>
          </cell>
          <cell r="B10140">
            <v>851</v>
          </cell>
          <cell r="C10140" t="str">
            <v>114#851</v>
          </cell>
          <cell r="D10140">
            <v>82497</v>
          </cell>
          <cell r="E10140">
            <v>1</v>
          </cell>
          <cell r="F10140" t="str">
            <v>A</v>
          </cell>
          <cell r="G10140" t="str">
            <v>A</v>
          </cell>
          <cell r="H10140" t="str">
            <v/>
          </cell>
          <cell r="I10140" t="str">
            <v/>
          </cell>
          <cell r="J10140" t="str">
            <v/>
          </cell>
          <cell r="K10140" t="str">
            <v>Helicopter</v>
          </cell>
          <cell r="L10140" t="str">
            <v>KAI</v>
          </cell>
          <cell r="M10140" t="str">
            <v>KAI KUH-1 Surion</v>
          </cell>
        </row>
        <row r="10141">
          <cell r="A10141">
            <v>115</v>
          </cell>
          <cell r="B10141">
            <v>851</v>
          </cell>
          <cell r="C10141" t="str">
            <v>115#851</v>
          </cell>
          <cell r="D10141">
            <v>82497</v>
          </cell>
          <cell r="E10141">
            <v>1</v>
          </cell>
          <cell r="F10141" t="str">
            <v>A</v>
          </cell>
          <cell r="G10141" t="str">
            <v>A</v>
          </cell>
          <cell r="H10141" t="str">
            <v/>
          </cell>
          <cell r="I10141" t="str">
            <v/>
          </cell>
          <cell r="J10141" t="str">
            <v/>
          </cell>
          <cell r="K10141" t="str">
            <v>Helicopter</v>
          </cell>
          <cell r="L10141" t="str">
            <v>KAI</v>
          </cell>
          <cell r="M10141" t="str">
            <v>KAI LAH/LCH</v>
          </cell>
        </row>
        <row r="10142">
          <cell r="A10142">
            <v>118</v>
          </cell>
          <cell r="B10142">
            <v>851</v>
          </cell>
          <cell r="C10142" t="str">
            <v>118#851</v>
          </cell>
          <cell r="D10142">
            <v>82497</v>
          </cell>
          <cell r="E10142">
            <v>1</v>
          </cell>
          <cell r="F10142" t="str">
            <v>A</v>
          </cell>
          <cell r="G10142" t="str">
            <v>A</v>
          </cell>
          <cell r="H10142" t="str">
            <v/>
          </cell>
          <cell r="I10142" t="str">
            <v/>
          </cell>
          <cell r="J10142" t="str">
            <v/>
          </cell>
          <cell r="K10142" t="str">
            <v>Helicopter</v>
          </cell>
          <cell r="L10142" t="str">
            <v>Kawasaki</v>
          </cell>
          <cell r="M10142" t="str">
            <v>Kawasaki OH-1</v>
          </cell>
        </row>
        <row r="10143">
          <cell r="A10143">
            <v>103</v>
          </cell>
          <cell r="B10143">
            <v>851</v>
          </cell>
          <cell r="C10143" t="str">
            <v>103#851</v>
          </cell>
          <cell r="D10143">
            <v>82497</v>
          </cell>
          <cell r="E10143">
            <v>1</v>
          </cell>
          <cell r="F10143" t="str">
            <v>A</v>
          </cell>
          <cell r="G10143" t="str">
            <v>A</v>
          </cell>
          <cell r="H10143" t="str">
            <v/>
          </cell>
          <cell r="I10143" t="str">
            <v/>
          </cell>
          <cell r="J10143" t="str">
            <v/>
          </cell>
          <cell r="K10143" t="str">
            <v>Helicopter</v>
          </cell>
          <cell r="L10143" t="str">
            <v>Leonardo</v>
          </cell>
          <cell r="M10143" t="str">
            <v>Leonardo AW101</v>
          </cell>
        </row>
        <row r="10144">
          <cell r="A10144">
            <v>134</v>
          </cell>
          <cell r="B10144">
            <v>851</v>
          </cell>
          <cell r="C10144" t="str">
            <v>134#851</v>
          </cell>
          <cell r="D10144">
            <v>82497</v>
          </cell>
          <cell r="E10144">
            <v>1</v>
          </cell>
          <cell r="F10144" t="str">
            <v>A</v>
          </cell>
          <cell r="G10144" t="str">
            <v>A</v>
          </cell>
          <cell r="H10144" t="str">
            <v/>
          </cell>
          <cell r="I10144" t="str">
            <v/>
          </cell>
          <cell r="J10144" t="str">
            <v/>
          </cell>
          <cell r="K10144" t="str">
            <v>Helicopter</v>
          </cell>
          <cell r="L10144" t="str">
            <v>Leonardo</v>
          </cell>
          <cell r="M10144" t="str">
            <v>Leonardo AW159 Lynx</v>
          </cell>
        </row>
        <row r="10145">
          <cell r="A10145">
            <v>582</v>
          </cell>
          <cell r="B10145">
            <v>851</v>
          </cell>
          <cell r="C10145" t="str">
            <v>582#851</v>
          </cell>
          <cell r="D10145">
            <v>82497</v>
          </cell>
          <cell r="E10145">
            <v>1</v>
          </cell>
          <cell r="F10145" t="str">
            <v>A</v>
          </cell>
          <cell r="G10145" t="str">
            <v>A</v>
          </cell>
          <cell r="H10145" t="str">
            <v/>
          </cell>
          <cell r="I10145" t="str">
            <v/>
          </cell>
          <cell r="J10145" t="str">
            <v/>
          </cell>
          <cell r="K10145" t="str">
            <v>Helicopter</v>
          </cell>
          <cell r="L10145" t="str">
            <v>Boeing/Leonardo</v>
          </cell>
          <cell r="M10145" t="str">
            <v>Boeing/Leonardo MH139</v>
          </cell>
        </row>
        <row r="10146">
          <cell r="A10146">
            <v>122</v>
          </cell>
          <cell r="B10146">
            <v>851</v>
          </cell>
          <cell r="C10146" t="str">
            <v>122#851</v>
          </cell>
          <cell r="D10146">
            <v>82497</v>
          </cell>
          <cell r="E10146">
            <v>1</v>
          </cell>
          <cell r="F10146" t="str">
            <v>A</v>
          </cell>
          <cell r="G10146" t="str">
            <v>A</v>
          </cell>
          <cell r="H10146" t="str">
            <v/>
          </cell>
          <cell r="I10146" t="str">
            <v/>
          </cell>
          <cell r="J10146" t="str">
            <v/>
          </cell>
          <cell r="K10146" t="str">
            <v>Helicopter</v>
          </cell>
          <cell r="L10146" t="str">
            <v>NHIndustries</v>
          </cell>
          <cell r="M10146" t="str">
            <v>NHIndustries NATO Frigate Helicopter</v>
          </cell>
        </row>
        <row r="10147">
          <cell r="A10147">
            <v>638</v>
          </cell>
          <cell r="B10147">
            <v>851</v>
          </cell>
          <cell r="C10147" t="str">
            <v>638#851</v>
          </cell>
          <cell r="D10147">
            <v>82497</v>
          </cell>
          <cell r="E10147">
            <v>1</v>
          </cell>
          <cell r="F10147" t="str">
            <v>A</v>
          </cell>
          <cell r="G10147" t="str">
            <v>A</v>
          </cell>
          <cell r="H10147" t="str">
            <v/>
          </cell>
          <cell r="I10147" t="str">
            <v/>
          </cell>
          <cell r="J10147" t="str">
            <v/>
          </cell>
          <cell r="K10147" t="str">
            <v>Helicopter</v>
          </cell>
          <cell r="L10147" t="str">
            <v>NHIndustries</v>
          </cell>
          <cell r="M10147" t="str">
            <v>NHIndustries Tactical Transport Helicopter</v>
          </cell>
        </row>
        <row r="10148">
          <cell r="A10148">
            <v>123</v>
          </cell>
          <cell r="B10148">
            <v>851</v>
          </cell>
          <cell r="C10148" t="str">
            <v>123#851</v>
          </cell>
          <cell r="D10148">
            <v>82497</v>
          </cell>
          <cell r="E10148">
            <v>1</v>
          </cell>
          <cell r="F10148" t="str">
            <v>A</v>
          </cell>
          <cell r="G10148" t="str">
            <v>A</v>
          </cell>
          <cell r="H10148" t="str">
            <v/>
          </cell>
          <cell r="I10148" t="str">
            <v/>
          </cell>
          <cell r="J10148" t="str">
            <v/>
          </cell>
          <cell r="K10148" t="str">
            <v>Helicopter</v>
          </cell>
          <cell r="L10148" t="str">
            <v>NHIndustries</v>
          </cell>
          <cell r="M10148" t="str">
            <v>NHIndustries Tactical Transport Helicopter</v>
          </cell>
        </row>
        <row r="10149">
          <cell r="A10149">
            <v>182</v>
          </cell>
          <cell r="B10149">
            <v>851</v>
          </cell>
          <cell r="C10149" t="str">
            <v>182#851</v>
          </cell>
          <cell r="D10149">
            <v>82497</v>
          </cell>
          <cell r="E10149">
            <v>1</v>
          </cell>
          <cell r="F10149" t="str">
            <v>A</v>
          </cell>
          <cell r="G10149" t="str">
            <v>A</v>
          </cell>
          <cell r="H10149" t="str">
            <v/>
          </cell>
          <cell r="I10149" t="str">
            <v/>
          </cell>
          <cell r="J10149" t="str">
            <v/>
          </cell>
          <cell r="K10149" t="str">
            <v>Helicopter</v>
          </cell>
          <cell r="L10149" t="str">
            <v>Bell</v>
          </cell>
          <cell r="M10149" t="str">
            <v>Bell OH-58D Kiowa</v>
          </cell>
        </row>
        <row r="10150">
          <cell r="A10150">
            <v>92</v>
          </cell>
          <cell r="B10150">
            <v>851</v>
          </cell>
          <cell r="C10150" t="str">
            <v>92#851</v>
          </cell>
          <cell r="D10150">
            <v>82497</v>
          </cell>
          <cell r="E10150">
            <v>1</v>
          </cell>
          <cell r="F10150" t="str">
            <v>A</v>
          </cell>
          <cell r="G10150" t="str">
            <v>A</v>
          </cell>
          <cell r="H10150" t="str">
            <v/>
          </cell>
          <cell r="I10150" t="str">
            <v/>
          </cell>
          <cell r="J10150" t="str">
            <v/>
          </cell>
          <cell r="K10150" t="str">
            <v>Helicopter</v>
          </cell>
          <cell r="L10150" t="str">
            <v>Bell</v>
          </cell>
          <cell r="M10150" t="str">
            <v>Bell AH-1Z Viper</v>
          </cell>
        </row>
        <row r="10151">
          <cell r="A10151">
            <v>98</v>
          </cell>
          <cell r="B10151">
            <v>851</v>
          </cell>
          <cell r="C10151" t="str">
            <v>98#851</v>
          </cell>
          <cell r="D10151">
            <v>82497</v>
          </cell>
          <cell r="E10151">
            <v>1</v>
          </cell>
          <cell r="F10151" t="str">
            <v>A</v>
          </cell>
          <cell r="G10151" t="str">
            <v>A</v>
          </cell>
          <cell r="H10151">
            <v>40000</v>
          </cell>
          <cell r="I10151">
            <v>1.062425</v>
          </cell>
          <cell r="J10151" t="str">
            <v/>
          </cell>
          <cell r="K10151" t="str">
            <v>Helicopter</v>
          </cell>
          <cell r="L10151" t="str">
            <v>Boeing</v>
          </cell>
          <cell r="M10151" t="str">
            <v>Boeing AH-64 Apache</v>
          </cell>
        </row>
        <row r="10152">
          <cell r="A10152">
            <v>129</v>
          </cell>
          <cell r="B10152">
            <v>852</v>
          </cell>
          <cell r="C10152" t="str">
            <v>129#852</v>
          </cell>
          <cell r="D10152">
            <v>78124</v>
          </cell>
          <cell r="E10152">
            <v>1</v>
          </cell>
          <cell r="F10152" t="str">
            <v>A</v>
          </cell>
          <cell r="G10152" t="str">
            <v>A</v>
          </cell>
          <cell r="H10152" t="str">
            <v/>
          </cell>
          <cell r="I10152" t="str">
            <v/>
          </cell>
          <cell r="J10152" t="str">
            <v/>
          </cell>
          <cell r="K10152" t="str">
            <v>Helicopter</v>
          </cell>
          <cell r="L10152" t="str">
            <v>Sikorsky</v>
          </cell>
          <cell r="M10152" t="str">
            <v>Sikorsky SH-60 Seahawk - MH-60R</v>
          </cell>
        </row>
        <row r="10153">
          <cell r="A10153">
            <v>130</v>
          </cell>
          <cell r="B10153">
            <v>852</v>
          </cell>
          <cell r="C10153" t="str">
            <v>130#852</v>
          </cell>
          <cell r="D10153">
            <v>78124</v>
          </cell>
          <cell r="E10153">
            <v>1</v>
          </cell>
          <cell r="F10153" t="str">
            <v>A</v>
          </cell>
          <cell r="G10153" t="str">
            <v>A</v>
          </cell>
          <cell r="H10153" t="str">
            <v/>
          </cell>
          <cell r="I10153" t="str">
            <v/>
          </cell>
          <cell r="J10153" t="str">
            <v/>
          </cell>
          <cell r="K10153" t="str">
            <v>Helicopter</v>
          </cell>
          <cell r="L10153" t="str">
            <v>Sikorsky</v>
          </cell>
          <cell r="M10153" t="str">
            <v>Sikorsky SH-60 Seahawk - MH-60S</v>
          </cell>
        </row>
        <row r="10154">
          <cell r="A10154">
            <v>128</v>
          </cell>
          <cell r="B10154">
            <v>852</v>
          </cell>
          <cell r="C10154" t="str">
            <v>128#852</v>
          </cell>
          <cell r="D10154">
            <v>78124</v>
          </cell>
          <cell r="E10154">
            <v>1</v>
          </cell>
          <cell r="F10154" t="str">
            <v>A</v>
          </cell>
          <cell r="G10154" t="str">
            <v>A</v>
          </cell>
          <cell r="H10154" t="str">
            <v/>
          </cell>
          <cell r="I10154" t="str">
            <v/>
          </cell>
          <cell r="J10154" t="str">
            <v/>
          </cell>
          <cell r="K10154" t="str">
            <v>Helicopter</v>
          </cell>
          <cell r="L10154" t="str">
            <v>Sikorsky</v>
          </cell>
          <cell r="M10154" t="str">
            <v>Sikorsky SH-60 Seahawk - SH-60B Seahawk</v>
          </cell>
        </row>
        <row r="10155">
          <cell r="A10155">
            <v>127</v>
          </cell>
          <cell r="B10155">
            <v>852</v>
          </cell>
          <cell r="C10155" t="str">
            <v>127#852</v>
          </cell>
          <cell r="D10155">
            <v>78124</v>
          </cell>
          <cell r="E10155">
            <v>1</v>
          </cell>
          <cell r="F10155" t="str">
            <v>A</v>
          </cell>
          <cell r="G10155" t="str">
            <v>A</v>
          </cell>
          <cell r="H10155" t="str">
            <v/>
          </cell>
          <cell r="I10155" t="str">
            <v/>
          </cell>
          <cell r="J10155" t="str">
            <v/>
          </cell>
          <cell r="K10155" t="str">
            <v>Helicopter</v>
          </cell>
          <cell r="L10155" t="str">
            <v>Sikorsky</v>
          </cell>
          <cell r="M10155" t="str">
            <v>Sikorsky CH-53K King Stallion</v>
          </cell>
        </row>
        <row r="10156">
          <cell r="A10156">
            <v>138</v>
          </cell>
          <cell r="B10156">
            <v>852</v>
          </cell>
          <cell r="C10156" t="str">
            <v>138#852</v>
          </cell>
          <cell r="D10156">
            <v>78124</v>
          </cell>
          <cell r="E10156">
            <v>1</v>
          </cell>
          <cell r="F10156" t="str">
            <v>A</v>
          </cell>
          <cell r="G10156" t="str">
            <v>A</v>
          </cell>
          <cell r="H10156" t="str">
            <v/>
          </cell>
          <cell r="I10156" t="str">
            <v/>
          </cell>
          <cell r="J10156" t="str">
            <v/>
          </cell>
          <cell r="K10156" t="str">
            <v>Helicopter</v>
          </cell>
          <cell r="L10156" t="str">
            <v>TAI</v>
          </cell>
          <cell r="M10156" t="str">
            <v>TAI T625</v>
          </cell>
        </row>
        <row r="10157">
          <cell r="A10157">
            <v>95</v>
          </cell>
          <cell r="B10157">
            <v>852</v>
          </cell>
          <cell r="C10157" t="str">
            <v>95#852</v>
          </cell>
          <cell r="D10157">
            <v>78124</v>
          </cell>
          <cell r="E10157">
            <v>1</v>
          </cell>
          <cell r="F10157" t="str">
            <v>A</v>
          </cell>
          <cell r="G10157" t="str">
            <v>A</v>
          </cell>
          <cell r="H10157" t="str">
            <v/>
          </cell>
          <cell r="I10157" t="str">
            <v/>
          </cell>
          <cell r="J10157" t="str">
            <v/>
          </cell>
          <cell r="K10157" t="str">
            <v>Helicopter</v>
          </cell>
          <cell r="L10157" t="str">
            <v>Bell</v>
          </cell>
          <cell r="M10157" t="str">
            <v>Bell UH-1Y Venom</v>
          </cell>
        </row>
        <row r="10158">
          <cell r="A10158">
            <v>131</v>
          </cell>
          <cell r="B10158">
            <v>852</v>
          </cell>
          <cell r="C10158" t="str">
            <v>131#852</v>
          </cell>
          <cell r="D10158">
            <v>78124</v>
          </cell>
          <cell r="E10158">
            <v>1</v>
          </cell>
          <cell r="F10158" t="str">
            <v>A</v>
          </cell>
          <cell r="G10158" t="str">
            <v>A</v>
          </cell>
          <cell r="H10158" t="str">
            <v/>
          </cell>
          <cell r="I10158" t="str">
            <v/>
          </cell>
          <cell r="J10158" t="str">
            <v/>
          </cell>
          <cell r="K10158" t="str">
            <v>Helicopter</v>
          </cell>
          <cell r="L10158" t="str">
            <v>Sikorsky</v>
          </cell>
          <cell r="M10158" t="str">
            <v>Sikorsky UH-60 Black Hawk</v>
          </cell>
        </row>
        <row r="10159">
          <cell r="A10159">
            <v>645</v>
          </cell>
          <cell r="B10159">
            <v>852</v>
          </cell>
          <cell r="C10159" t="str">
            <v>645#852</v>
          </cell>
          <cell r="D10159">
            <v>78124</v>
          </cell>
          <cell r="E10159">
            <v>1</v>
          </cell>
          <cell r="F10159" t="str">
            <v>A</v>
          </cell>
          <cell r="G10159" t="str">
            <v>A</v>
          </cell>
          <cell r="H10159" t="str">
            <v/>
          </cell>
          <cell r="I10159" t="str">
            <v/>
          </cell>
          <cell r="J10159" t="str">
            <v/>
          </cell>
          <cell r="K10159" t="str">
            <v>Helicopter</v>
          </cell>
          <cell r="L10159" t="str">
            <v>Airbus</v>
          </cell>
          <cell r="M10159" t="str">
            <v>Airbus X6</v>
          </cell>
        </row>
        <row r="10160">
          <cell r="A10160">
            <v>99</v>
          </cell>
          <cell r="B10160">
            <v>852</v>
          </cell>
          <cell r="C10160" t="str">
            <v>99#852</v>
          </cell>
          <cell r="D10160">
            <v>78124</v>
          </cell>
          <cell r="E10160">
            <v>1</v>
          </cell>
          <cell r="F10160" t="str">
            <v>A</v>
          </cell>
          <cell r="G10160" t="str">
            <v>A</v>
          </cell>
          <cell r="H10160" t="str">
            <v/>
          </cell>
          <cell r="I10160" t="str">
            <v/>
          </cell>
          <cell r="J10160" t="str">
            <v/>
          </cell>
          <cell r="K10160" t="str">
            <v>Helicopter</v>
          </cell>
          <cell r="L10160" t="str">
            <v>Boeing</v>
          </cell>
          <cell r="M10160" t="str">
            <v>Boeing AH-64 Apache (reman)</v>
          </cell>
        </row>
        <row r="10161">
          <cell r="A10161">
            <v>648</v>
          </cell>
          <cell r="B10161">
            <v>852</v>
          </cell>
          <cell r="C10161" t="str">
            <v>648#852</v>
          </cell>
          <cell r="D10161">
            <v>78124</v>
          </cell>
          <cell r="E10161">
            <v>1</v>
          </cell>
          <cell r="F10161" t="str">
            <v>A</v>
          </cell>
          <cell r="G10161" t="str">
            <v>A</v>
          </cell>
          <cell r="H10161" t="str">
            <v/>
          </cell>
          <cell r="I10161" t="str">
            <v/>
          </cell>
          <cell r="J10161" t="str">
            <v/>
          </cell>
          <cell r="K10161" t="str">
            <v>Helicopter</v>
          </cell>
          <cell r="L10161" t="str">
            <v>Leonardo</v>
          </cell>
          <cell r="M10161" t="str">
            <v>Leonardo AW 249</v>
          </cell>
        </row>
        <row r="10162">
          <cell r="A10162">
            <v>132</v>
          </cell>
          <cell r="B10162">
            <v>852</v>
          </cell>
          <cell r="C10162" t="str">
            <v>132#852</v>
          </cell>
          <cell r="D10162">
            <v>78124</v>
          </cell>
          <cell r="E10162">
            <v>1</v>
          </cell>
          <cell r="F10162" t="str">
            <v>A</v>
          </cell>
          <cell r="G10162" t="str">
            <v>A</v>
          </cell>
          <cell r="H10162" t="str">
            <v/>
          </cell>
          <cell r="I10162" t="str">
            <v/>
          </cell>
          <cell r="J10162" t="str">
            <v/>
          </cell>
          <cell r="K10162" t="str">
            <v>Helicopter</v>
          </cell>
          <cell r="L10162" t="str">
            <v>Bell</v>
          </cell>
          <cell r="M10162" t="str">
            <v xml:space="preserve">Bell V-280 Valor </v>
          </cell>
        </row>
        <row r="10163">
          <cell r="A10163">
            <v>85</v>
          </cell>
          <cell r="B10163">
            <v>852</v>
          </cell>
          <cell r="C10163" t="str">
            <v>85#852</v>
          </cell>
          <cell r="D10163">
            <v>78124</v>
          </cell>
          <cell r="E10163">
            <v>1</v>
          </cell>
          <cell r="F10163" t="str">
            <v>A</v>
          </cell>
          <cell r="G10163" t="str">
            <v>A</v>
          </cell>
          <cell r="H10163" t="str">
            <v/>
          </cell>
          <cell r="I10163" t="str">
            <v/>
          </cell>
          <cell r="J10163" t="str">
            <v/>
          </cell>
          <cell r="K10163" t="str">
            <v>Helicopter</v>
          </cell>
          <cell r="L10163" t="str">
            <v>TAI/Leonardo</v>
          </cell>
          <cell r="M10163" t="str">
            <v>TAI/Leonardo T129</v>
          </cell>
        </row>
        <row r="10164">
          <cell r="A10164">
            <v>104</v>
          </cell>
          <cell r="B10164">
            <v>852</v>
          </cell>
          <cell r="C10164" t="str">
            <v>104#852</v>
          </cell>
          <cell r="D10164">
            <v>78124</v>
          </cell>
          <cell r="E10164">
            <v>1</v>
          </cell>
          <cell r="F10164" t="str">
            <v>A</v>
          </cell>
          <cell r="G10164" t="str">
            <v>A</v>
          </cell>
          <cell r="H10164" t="str">
            <v/>
          </cell>
          <cell r="I10164" t="str">
            <v/>
          </cell>
          <cell r="J10164" t="str">
            <v/>
          </cell>
          <cell r="K10164" t="str">
            <v>Helicopter</v>
          </cell>
          <cell r="L10164" t="str">
            <v>Airbus</v>
          </cell>
          <cell r="M10164" t="str">
            <v>Airbus Tiger</v>
          </cell>
        </row>
        <row r="10165">
          <cell r="A10165">
            <v>97</v>
          </cell>
          <cell r="B10165">
            <v>852</v>
          </cell>
          <cell r="C10165" t="str">
            <v>97#852</v>
          </cell>
          <cell r="D10165">
            <v>78124</v>
          </cell>
          <cell r="E10165">
            <v>1</v>
          </cell>
          <cell r="F10165" t="str">
            <v>A</v>
          </cell>
          <cell r="G10165" t="str">
            <v>A</v>
          </cell>
          <cell r="H10165" t="str">
            <v/>
          </cell>
          <cell r="I10165" t="str">
            <v/>
          </cell>
          <cell r="J10165" t="str">
            <v/>
          </cell>
          <cell r="K10165" t="str">
            <v>Helicopter</v>
          </cell>
          <cell r="L10165" t="str">
            <v>Bell Boeing</v>
          </cell>
          <cell r="M10165" t="str">
            <v>Bell Boeing V-22 Osprey</v>
          </cell>
        </row>
        <row r="10166">
          <cell r="A10166">
            <v>639</v>
          </cell>
          <cell r="B10166">
            <v>852</v>
          </cell>
          <cell r="C10166" t="str">
            <v>639#852</v>
          </cell>
          <cell r="D10166">
            <v>78124</v>
          </cell>
          <cell r="E10166">
            <v>1</v>
          </cell>
          <cell r="F10166" t="str">
            <v>A</v>
          </cell>
          <cell r="G10166" t="str">
            <v>A</v>
          </cell>
          <cell r="H10166" t="str">
            <v/>
          </cell>
          <cell r="I10166" t="str">
            <v/>
          </cell>
          <cell r="J10166" t="str">
            <v/>
          </cell>
          <cell r="K10166" t="str">
            <v>Helicopter</v>
          </cell>
          <cell r="L10166" t="str">
            <v>Westland</v>
          </cell>
          <cell r="M10166" t="str">
            <v>Westland WAH-64</v>
          </cell>
        </row>
        <row r="10167">
          <cell r="A10167">
            <v>117</v>
          </cell>
          <cell r="B10167">
            <v>852</v>
          </cell>
          <cell r="C10167" t="str">
            <v>117#852</v>
          </cell>
          <cell r="D10167">
            <v>78124</v>
          </cell>
          <cell r="E10167">
            <v>1</v>
          </cell>
          <cell r="F10167" t="str">
            <v>A</v>
          </cell>
          <cell r="G10167" t="str">
            <v>A</v>
          </cell>
          <cell r="H10167" t="str">
            <v/>
          </cell>
          <cell r="I10167" t="str">
            <v/>
          </cell>
          <cell r="J10167" t="str">
            <v/>
          </cell>
          <cell r="K10167" t="str">
            <v>Helicopter</v>
          </cell>
          <cell r="L10167" t="str">
            <v>Airbus</v>
          </cell>
          <cell r="M10167" t="str">
            <v>Airbus UH-72 Lakota</v>
          </cell>
        </row>
        <row r="10168">
          <cell r="A10168">
            <v>100</v>
          </cell>
          <cell r="B10168">
            <v>852</v>
          </cell>
          <cell r="C10168" t="str">
            <v>100#852</v>
          </cell>
          <cell r="D10168">
            <v>78124</v>
          </cell>
          <cell r="E10168">
            <v>1</v>
          </cell>
          <cell r="F10168" t="str">
            <v>A</v>
          </cell>
          <cell r="G10168" t="str">
            <v>A</v>
          </cell>
          <cell r="H10168" t="str">
            <v/>
          </cell>
          <cell r="I10168" t="str">
            <v/>
          </cell>
          <cell r="J10168" t="str">
            <v/>
          </cell>
          <cell r="K10168" t="str">
            <v>Helicopter</v>
          </cell>
          <cell r="L10168" t="str">
            <v>Boeing</v>
          </cell>
          <cell r="M10168" t="str">
            <v>Boeing CH-47 Chinook</v>
          </cell>
        </row>
        <row r="10169">
          <cell r="A10169">
            <v>101</v>
          </cell>
          <cell r="B10169">
            <v>852</v>
          </cell>
          <cell r="C10169" t="str">
            <v>101#852</v>
          </cell>
          <cell r="D10169">
            <v>78124</v>
          </cell>
          <cell r="E10169">
            <v>1</v>
          </cell>
          <cell r="F10169" t="str">
            <v>A</v>
          </cell>
          <cell r="G10169" t="str">
            <v>A</v>
          </cell>
          <cell r="H10169" t="str">
            <v/>
          </cell>
          <cell r="I10169" t="str">
            <v/>
          </cell>
          <cell r="J10169" t="str">
            <v/>
          </cell>
          <cell r="K10169" t="str">
            <v>Helicopter</v>
          </cell>
          <cell r="L10169" t="str">
            <v>Boeing</v>
          </cell>
          <cell r="M10169" t="str">
            <v>Boeing CH-47 Chinook (reman)</v>
          </cell>
        </row>
        <row r="10170">
          <cell r="A10170">
            <v>116</v>
          </cell>
          <cell r="B10170">
            <v>852</v>
          </cell>
          <cell r="C10170" t="str">
            <v>116#852</v>
          </cell>
          <cell r="D10170">
            <v>78124</v>
          </cell>
          <cell r="E10170">
            <v>1</v>
          </cell>
          <cell r="F10170" t="str">
            <v>A</v>
          </cell>
          <cell r="G10170" t="str">
            <v>A</v>
          </cell>
          <cell r="H10170" t="str">
            <v/>
          </cell>
          <cell r="I10170" t="str">
            <v/>
          </cell>
          <cell r="J10170" t="str">
            <v/>
          </cell>
          <cell r="K10170" t="str">
            <v>Helicopter</v>
          </cell>
          <cell r="L10170" t="str">
            <v>HAL</v>
          </cell>
          <cell r="M10170" t="str">
            <v>HAL Dhruv</v>
          </cell>
        </row>
        <row r="10171">
          <cell r="A10171">
            <v>488</v>
          </cell>
          <cell r="B10171">
            <v>852</v>
          </cell>
          <cell r="C10171" t="str">
            <v>488#852</v>
          </cell>
          <cell r="D10171">
            <v>78124</v>
          </cell>
          <cell r="E10171">
            <v>1</v>
          </cell>
          <cell r="F10171" t="str">
            <v>A</v>
          </cell>
          <cell r="G10171" t="str">
            <v>A</v>
          </cell>
          <cell r="H10171" t="str">
            <v/>
          </cell>
          <cell r="I10171" t="str">
            <v/>
          </cell>
          <cell r="J10171" t="str">
            <v/>
          </cell>
          <cell r="K10171" t="str">
            <v>Helicopter</v>
          </cell>
          <cell r="L10171" t="str">
            <v>HAL</v>
          </cell>
          <cell r="M10171" t="str">
            <v>HAL Dhruv</v>
          </cell>
        </row>
        <row r="10172">
          <cell r="A10172">
            <v>490</v>
          </cell>
          <cell r="B10172">
            <v>852</v>
          </cell>
          <cell r="C10172" t="str">
            <v>490#852</v>
          </cell>
          <cell r="D10172">
            <v>78124</v>
          </cell>
          <cell r="E10172">
            <v>1</v>
          </cell>
          <cell r="F10172" t="str">
            <v>A</v>
          </cell>
          <cell r="G10172" t="str">
            <v>A</v>
          </cell>
          <cell r="H10172" t="str">
            <v/>
          </cell>
          <cell r="I10172" t="str">
            <v/>
          </cell>
          <cell r="J10172" t="str">
            <v/>
          </cell>
          <cell r="K10172" t="str">
            <v>Helicopter</v>
          </cell>
          <cell r="L10172" t="str">
            <v>HAL</v>
          </cell>
          <cell r="M10172" t="str">
            <v>HAL Dhruv</v>
          </cell>
        </row>
        <row r="10173">
          <cell r="A10173">
            <v>137</v>
          </cell>
          <cell r="B10173">
            <v>852</v>
          </cell>
          <cell r="C10173" t="str">
            <v>137#852</v>
          </cell>
          <cell r="D10173">
            <v>78124</v>
          </cell>
          <cell r="E10173">
            <v>1</v>
          </cell>
          <cell r="F10173" t="str">
            <v>A</v>
          </cell>
          <cell r="G10173" t="str">
            <v>A</v>
          </cell>
          <cell r="H10173" t="str">
            <v/>
          </cell>
          <cell r="I10173" t="str">
            <v/>
          </cell>
          <cell r="J10173" t="str">
            <v/>
          </cell>
          <cell r="K10173" t="str">
            <v>Helicopter</v>
          </cell>
          <cell r="L10173" t="str">
            <v>HAL</v>
          </cell>
          <cell r="M10173" t="str">
            <v>HAL Light Utility Helicopter</v>
          </cell>
        </row>
        <row r="10174">
          <cell r="A10174">
            <v>136</v>
          </cell>
          <cell r="B10174">
            <v>852</v>
          </cell>
          <cell r="C10174" t="str">
            <v>136#852</v>
          </cell>
          <cell r="D10174">
            <v>78124</v>
          </cell>
          <cell r="E10174">
            <v>1</v>
          </cell>
          <cell r="F10174" t="str">
            <v>A</v>
          </cell>
          <cell r="G10174" t="str">
            <v>A</v>
          </cell>
          <cell r="H10174" t="str">
            <v/>
          </cell>
          <cell r="I10174" t="str">
            <v/>
          </cell>
          <cell r="J10174" t="str">
            <v/>
          </cell>
          <cell r="K10174" t="str">
            <v>Helicopter</v>
          </cell>
          <cell r="L10174" t="str">
            <v>HAL</v>
          </cell>
          <cell r="M10174" t="str">
            <v>HAL Medium Lift</v>
          </cell>
        </row>
        <row r="10175">
          <cell r="A10175">
            <v>114</v>
          </cell>
          <cell r="B10175">
            <v>852</v>
          </cell>
          <cell r="C10175" t="str">
            <v>114#852</v>
          </cell>
          <cell r="D10175">
            <v>78124</v>
          </cell>
          <cell r="E10175">
            <v>1</v>
          </cell>
          <cell r="F10175" t="str">
            <v>A</v>
          </cell>
          <cell r="G10175" t="str">
            <v>A</v>
          </cell>
          <cell r="H10175" t="str">
            <v/>
          </cell>
          <cell r="I10175" t="str">
            <v/>
          </cell>
          <cell r="J10175" t="str">
            <v/>
          </cell>
          <cell r="K10175" t="str">
            <v>Helicopter</v>
          </cell>
          <cell r="L10175" t="str">
            <v>KAI</v>
          </cell>
          <cell r="M10175" t="str">
            <v>KAI KUH-1 Surion</v>
          </cell>
        </row>
        <row r="10176">
          <cell r="A10176">
            <v>115</v>
          </cell>
          <cell r="B10176">
            <v>852</v>
          </cell>
          <cell r="C10176" t="str">
            <v>115#852</v>
          </cell>
          <cell r="D10176">
            <v>78124</v>
          </cell>
          <cell r="E10176">
            <v>1</v>
          </cell>
          <cell r="F10176" t="str">
            <v>A</v>
          </cell>
          <cell r="G10176" t="str">
            <v>A</v>
          </cell>
          <cell r="H10176" t="str">
            <v/>
          </cell>
          <cell r="I10176" t="str">
            <v/>
          </cell>
          <cell r="J10176" t="str">
            <v/>
          </cell>
          <cell r="K10176" t="str">
            <v>Helicopter</v>
          </cell>
          <cell r="L10176" t="str">
            <v>KAI</v>
          </cell>
          <cell r="M10176" t="str">
            <v>KAI LAH/LCH</v>
          </cell>
        </row>
        <row r="10177">
          <cell r="A10177">
            <v>118</v>
          </cell>
          <cell r="B10177">
            <v>852</v>
          </cell>
          <cell r="C10177" t="str">
            <v>118#852</v>
          </cell>
          <cell r="D10177">
            <v>78124</v>
          </cell>
          <cell r="E10177">
            <v>1</v>
          </cell>
          <cell r="F10177" t="str">
            <v>A</v>
          </cell>
          <cell r="G10177" t="str">
            <v>A</v>
          </cell>
          <cell r="H10177" t="str">
            <v/>
          </cell>
          <cell r="I10177" t="str">
            <v/>
          </cell>
          <cell r="J10177" t="str">
            <v/>
          </cell>
          <cell r="K10177" t="str">
            <v>Helicopter</v>
          </cell>
          <cell r="L10177" t="str">
            <v>Kawasaki</v>
          </cell>
          <cell r="M10177" t="str">
            <v>Kawasaki OH-1</v>
          </cell>
        </row>
        <row r="10178">
          <cell r="A10178">
            <v>103</v>
          </cell>
          <cell r="B10178">
            <v>852</v>
          </cell>
          <cell r="C10178" t="str">
            <v>103#852</v>
          </cell>
          <cell r="D10178">
            <v>78124</v>
          </cell>
          <cell r="E10178">
            <v>1</v>
          </cell>
          <cell r="F10178" t="str">
            <v>A</v>
          </cell>
          <cell r="G10178" t="str">
            <v>A</v>
          </cell>
          <cell r="H10178" t="str">
            <v/>
          </cell>
          <cell r="I10178" t="str">
            <v/>
          </cell>
          <cell r="J10178" t="str">
            <v/>
          </cell>
          <cell r="K10178" t="str">
            <v>Helicopter</v>
          </cell>
          <cell r="L10178" t="str">
            <v>Leonardo</v>
          </cell>
          <cell r="M10178" t="str">
            <v>Leonardo AW101</v>
          </cell>
        </row>
        <row r="10179">
          <cell r="A10179">
            <v>134</v>
          </cell>
          <cell r="B10179">
            <v>852</v>
          </cell>
          <cell r="C10179" t="str">
            <v>134#852</v>
          </cell>
          <cell r="D10179">
            <v>78124</v>
          </cell>
          <cell r="E10179">
            <v>1</v>
          </cell>
          <cell r="F10179" t="str">
            <v>A</v>
          </cell>
          <cell r="G10179" t="str">
            <v>A</v>
          </cell>
          <cell r="H10179" t="str">
            <v/>
          </cell>
          <cell r="I10179" t="str">
            <v/>
          </cell>
          <cell r="J10179" t="str">
            <v/>
          </cell>
          <cell r="K10179" t="str">
            <v>Helicopter</v>
          </cell>
          <cell r="L10179" t="str">
            <v>Leonardo</v>
          </cell>
          <cell r="M10179" t="str">
            <v>Leonardo AW159 Lynx</v>
          </cell>
        </row>
        <row r="10180">
          <cell r="A10180">
            <v>582</v>
          </cell>
          <cell r="B10180">
            <v>852</v>
          </cell>
          <cell r="C10180" t="str">
            <v>582#852</v>
          </cell>
          <cell r="D10180">
            <v>78124</v>
          </cell>
          <cell r="E10180">
            <v>1</v>
          </cell>
          <cell r="F10180" t="str">
            <v>A</v>
          </cell>
          <cell r="G10180" t="str">
            <v>A</v>
          </cell>
          <cell r="H10180" t="str">
            <v/>
          </cell>
          <cell r="I10180" t="str">
            <v/>
          </cell>
          <cell r="J10180" t="str">
            <v/>
          </cell>
          <cell r="K10180" t="str">
            <v>Helicopter</v>
          </cell>
          <cell r="L10180" t="str">
            <v>Boeing/Leonardo</v>
          </cell>
          <cell r="M10180" t="str">
            <v>Boeing/Leonardo MH139</v>
          </cell>
        </row>
        <row r="10181">
          <cell r="A10181">
            <v>122</v>
          </cell>
          <cell r="B10181">
            <v>852</v>
          </cell>
          <cell r="C10181" t="str">
            <v>122#852</v>
          </cell>
          <cell r="D10181">
            <v>78124</v>
          </cell>
          <cell r="E10181">
            <v>1</v>
          </cell>
          <cell r="F10181" t="str">
            <v>A</v>
          </cell>
          <cell r="G10181" t="str">
            <v>A</v>
          </cell>
          <cell r="H10181" t="str">
            <v/>
          </cell>
          <cell r="I10181" t="str">
            <v/>
          </cell>
          <cell r="J10181" t="str">
            <v/>
          </cell>
          <cell r="K10181" t="str">
            <v>Helicopter</v>
          </cell>
          <cell r="L10181" t="str">
            <v>NHIndustries</v>
          </cell>
          <cell r="M10181" t="str">
            <v>NHIndustries NATO Frigate Helicopter</v>
          </cell>
        </row>
        <row r="10182">
          <cell r="A10182">
            <v>638</v>
          </cell>
          <cell r="B10182">
            <v>852</v>
          </cell>
          <cell r="C10182" t="str">
            <v>638#852</v>
          </cell>
          <cell r="D10182">
            <v>78124</v>
          </cell>
          <cell r="E10182">
            <v>1</v>
          </cell>
          <cell r="F10182" t="str">
            <v>A</v>
          </cell>
          <cell r="G10182" t="str">
            <v>A</v>
          </cell>
          <cell r="H10182" t="str">
            <v/>
          </cell>
          <cell r="I10182" t="str">
            <v/>
          </cell>
          <cell r="J10182" t="str">
            <v/>
          </cell>
          <cell r="K10182" t="str">
            <v>Helicopter</v>
          </cell>
          <cell r="L10182" t="str">
            <v>NHIndustries</v>
          </cell>
          <cell r="M10182" t="str">
            <v>NHIndustries Tactical Transport Helicopter</v>
          </cell>
        </row>
        <row r="10183">
          <cell r="A10183">
            <v>123</v>
          </cell>
          <cell r="B10183">
            <v>852</v>
          </cell>
          <cell r="C10183" t="str">
            <v>123#852</v>
          </cell>
          <cell r="D10183">
            <v>78124</v>
          </cell>
          <cell r="E10183">
            <v>1</v>
          </cell>
          <cell r="F10183" t="str">
            <v>A</v>
          </cell>
          <cell r="G10183" t="str">
            <v>A</v>
          </cell>
          <cell r="H10183" t="str">
            <v/>
          </cell>
          <cell r="I10183" t="str">
            <v/>
          </cell>
          <cell r="J10183" t="str">
            <v/>
          </cell>
          <cell r="K10183" t="str">
            <v>Helicopter</v>
          </cell>
          <cell r="L10183" t="str">
            <v>NHIndustries</v>
          </cell>
          <cell r="M10183" t="str">
            <v>NHIndustries Tactical Transport Helicopter</v>
          </cell>
        </row>
        <row r="10184">
          <cell r="A10184">
            <v>182</v>
          </cell>
          <cell r="B10184">
            <v>852</v>
          </cell>
          <cell r="C10184" t="str">
            <v>182#852</v>
          </cell>
          <cell r="D10184">
            <v>78124</v>
          </cell>
          <cell r="E10184">
            <v>1</v>
          </cell>
          <cell r="F10184" t="str">
            <v>A</v>
          </cell>
          <cell r="G10184" t="str">
            <v>A</v>
          </cell>
          <cell r="H10184" t="str">
            <v/>
          </cell>
          <cell r="I10184" t="str">
            <v/>
          </cell>
          <cell r="J10184" t="str">
            <v/>
          </cell>
          <cell r="K10184" t="str">
            <v>Helicopter</v>
          </cell>
          <cell r="L10184" t="str">
            <v>Bell</v>
          </cell>
          <cell r="M10184" t="str">
            <v>Bell OH-58D Kiowa</v>
          </cell>
        </row>
        <row r="10185">
          <cell r="A10185">
            <v>92</v>
          </cell>
          <cell r="B10185">
            <v>852</v>
          </cell>
          <cell r="C10185" t="str">
            <v>92#852</v>
          </cell>
          <cell r="D10185">
            <v>78124</v>
          </cell>
          <cell r="E10185">
            <v>1</v>
          </cell>
          <cell r="F10185" t="str">
            <v>A</v>
          </cell>
          <cell r="G10185" t="str">
            <v>A</v>
          </cell>
          <cell r="H10185" t="str">
            <v/>
          </cell>
          <cell r="I10185" t="str">
            <v/>
          </cell>
          <cell r="J10185" t="str">
            <v/>
          </cell>
          <cell r="K10185" t="str">
            <v>Helicopter</v>
          </cell>
          <cell r="L10185" t="str">
            <v>Bell</v>
          </cell>
          <cell r="M10185" t="str">
            <v>Bell AH-1Z Viper</v>
          </cell>
        </row>
        <row r="10186">
          <cell r="A10186">
            <v>98</v>
          </cell>
          <cell r="B10186">
            <v>852</v>
          </cell>
          <cell r="C10186" t="str">
            <v>98#852</v>
          </cell>
          <cell r="D10186">
            <v>78124</v>
          </cell>
          <cell r="E10186">
            <v>1</v>
          </cell>
          <cell r="F10186" t="str">
            <v>A</v>
          </cell>
          <cell r="G10186" t="str">
            <v>A</v>
          </cell>
          <cell r="H10186">
            <v>30000</v>
          </cell>
          <cell r="I10186">
            <v>1.6041333333333334</v>
          </cell>
          <cell r="J10186" t="str">
            <v/>
          </cell>
          <cell r="K10186" t="str">
            <v>Helicopter</v>
          </cell>
          <cell r="L10186" t="str">
            <v>Boeing</v>
          </cell>
          <cell r="M10186" t="str">
            <v>Boeing AH-64 Apache</v>
          </cell>
        </row>
        <row r="10187">
          <cell r="A10187">
            <v>129</v>
          </cell>
          <cell r="B10187">
            <v>853</v>
          </cell>
          <cell r="C10187" t="str">
            <v>129#853</v>
          </cell>
          <cell r="D10187">
            <v>28767</v>
          </cell>
          <cell r="E10187">
            <v>1</v>
          </cell>
          <cell r="F10187" t="str">
            <v>A</v>
          </cell>
          <cell r="G10187" t="str">
            <v>A</v>
          </cell>
          <cell r="H10187" t="str">
            <v/>
          </cell>
          <cell r="I10187" t="str">
            <v/>
          </cell>
          <cell r="J10187" t="str">
            <v/>
          </cell>
          <cell r="K10187" t="str">
            <v>Helicopter</v>
          </cell>
          <cell r="L10187" t="str">
            <v>Sikorsky</v>
          </cell>
          <cell r="M10187" t="str">
            <v>Sikorsky SH-60 Seahawk - MH-60R</v>
          </cell>
        </row>
        <row r="10188">
          <cell r="A10188">
            <v>130</v>
          </cell>
          <cell r="B10188">
            <v>853</v>
          </cell>
          <cell r="C10188" t="str">
            <v>130#853</v>
          </cell>
          <cell r="D10188">
            <v>28767</v>
          </cell>
          <cell r="E10188">
            <v>1</v>
          </cell>
          <cell r="F10188" t="str">
            <v>A</v>
          </cell>
          <cell r="G10188" t="str">
            <v>A</v>
          </cell>
          <cell r="H10188" t="str">
            <v/>
          </cell>
          <cell r="I10188" t="str">
            <v/>
          </cell>
          <cell r="J10188" t="str">
            <v/>
          </cell>
          <cell r="K10188" t="str">
            <v>Helicopter</v>
          </cell>
          <cell r="L10188" t="str">
            <v>Sikorsky</v>
          </cell>
          <cell r="M10188" t="str">
            <v>Sikorsky SH-60 Seahawk - MH-60S</v>
          </cell>
        </row>
        <row r="10189">
          <cell r="A10189">
            <v>128</v>
          </cell>
          <cell r="B10189">
            <v>853</v>
          </cell>
          <cell r="C10189" t="str">
            <v>128#853</v>
          </cell>
          <cell r="D10189">
            <v>28767</v>
          </cell>
          <cell r="E10189">
            <v>1</v>
          </cell>
          <cell r="F10189" t="str">
            <v>A</v>
          </cell>
          <cell r="G10189" t="str">
            <v>A</v>
          </cell>
          <cell r="H10189" t="str">
            <v/>
          </cell>
          <cell r="I10189" t="str">
            <v/>
          </cell>
          <cell r="J10189" t="str">
            <v/>
          </cell>
          <cell r="K10189" t="str">
            <v>Helicopter</v>
          </cell>
          <cell r="L10189" t="str">
            <v>Sikorsky</v>
          </cell>
          <cell r="M10189" t="str">
            <v>Sikorsky SH-60 Seahawk - SH-60B Seahawk</v>
          </cell>
        </row>
        <row r="10190">
          <cell r="A10190">
            <v>127</v>
          </cell>
          <cell r="B10190">
            <v>853</v>
          </cell>
          <cell r="C10190" t="str">
            <v>127#853</v>
          </cell>
          <cell r="D10190">
            <v>28767</v>
          </cell>
          <cell r="E10190">
            <v>1</v>
          </cell>
          <cell r="F10190" t="str">
            <v>A</v>
          </cell>
          <cell r="G10190" t="str">
            <v>A</v>
          </cell>
          <cell r="H10190" t="str">
            <v/>
          </cell>
          <cell r="I10190" t="str">
            <v/>
          </cell>
          <cell r="J10190" t="str">
            <v/>
          </cell>
          <cell r="K10190" t="str">
            <v>Helicopter</v>
          </cell>
          <cell r="L10190" t="str">
            <v>Sikorsky</v>
          </cell>
          <cell r="M10190" t="str">
            <v>Sikorsky CH-53K King Stallion</v>
          </cell>
        </row>
        <row r="10191">
          <cell r="A10191">
            <v>138</v>
          </cell>
          <cell r="B10191">
            <v>853</v>
          </cell>
          <cell r="C10191" t="str">
            <v>138#853</v>
          </cell>
          <cell r="D10191">
            <v>28767</v>
          </cell>
          <cell r="E10191">
            <v>1</v>
          </cell>
          <cell r="F10191" t="str">
            <v>A</v>
          </cell>
          <cell r="G10191" t="str">
            <v>A</v>
          </cell>
          <cell r="H10191" t="str">
            <v/>
          </cell>
          <cell r="I10191" t="str">
            <v/>
          </cell>
          <cell r="J10191" t="str">
            <v/>
          </cell>
          <cell r="K10191" t="str">
            <v>Helicopter</v>
          </cell>
          <cell r="L10191" t="str">
            <v>TAI</v>
          </cell>
          <cell r="M10191" t="str">
            <v>TAI T625</v>
          </cell>
        </row>
        <row r="10192">
          <cell r="A10192">
            <v>95</v>
          </cell>
          <cell r="B10192">
            <v>853</v>
          </cell>
          <cell r="C10192" t="str">
            <v>95#853</v>
          </cell>
          <cell r="D10192">
            <v>28767</v>
          </cell>
          <cell r="E10192">
            <v>1</v>
          </cell>
          <cell r="F10192" t="str">
            <v>A</v>
          </cell>
          <cell r="G10192" t="str">
            <v>A</v>
          </cell>
          <cell r="H10192" t="str">
            <v/>
          </cell>
          <cell r="I10192" t="str">
            <v/>
          </cell>
          <cell r="J10192" t="str">
            <v/>
          </cell>
          <cell r="K10192" t="str">
            <v>Helicopter</v>
          </cell>
          <cell r="L10192" t="str">
            <v>Bell</v>
          </cell>
          <cell r="M10192" t="str">
            <v>Bell UH-1Y Venom</v>
          </cell>
        </row>
        <row r="10193">
          <cell r="A10193">
            <v>131</v>
          </cell>
          <cell r="B10193">
            <v>853</v>
          </cell>
          <cell r="C10193" t="str">
            <v>131#853</v>
          </cell>
          <cell r="D10193">
            <v>28767</v>
          </cell>
          <cell r="E10193">
            <v>1</v>
          </cell>
          <cell r="F10193" t="str">
            <v>A</v>
          </cell>
          <cell r="G10193" t="str">
            <v>A</v>
          </cell>
          <cell r="H10193" t="str">
            <v/>
          </cell>
          <cell r="I10193" t="str">
            <v/>
          </cell>
          <cell r="J10193" t="str">
            <v/>
          </cell>
          <cell r="K10193" t="str">
            <v>Helicopter</v>
          </cell>
          <cell r="L10193" t="str">
            <v>Sikorsky</v>
          </cell>
          <cell r="M10193" t="str">
            <v>Sikorsky UH-60 Black Hawk</v>
          </cell>
        </row>
        <row r="10194">
          <cell r="A10194">
            <v>645</v>
          </cell>
          <cell r="B10194">
            <v>853</v>
          </cell>
          <cell r="C10194" t="str">
            <v>645#853</v>
          </cell>
          <cell r="D10194">
            <v>28767</v>
          </cell>
          <cell r="E10194">
            <v>1</v>
          </cell>
          <cell r="F10194" t="str">
            <v>A</v>
          </cell>
          <cell r="G10194" t="str">
            <v>A</v>
          </cell>
          <cell r="H10194" t="str">
            <v/>
          </cell>
          <cell r="I10194" t="str">
            <v/>
          </cell>
          <cell r="J10194" t="str">
            <v/>
          </cell>
          <cell r="K10194" t="str">
            <v>Helicopter</v>
          </cell>
          <cell r="L10194" t="str">
            <v>Airbus</v>
          </cell>
          <cell r="M10194" t="str">
            <v>Airbus X6</v>
          </cell>
        </row>
        <row r="10195">
          <cell r="A10195">
            <v>99</v>
          </cell>
          <cell r="B10195">
            <v>853</v>
          </cell>
          <cell r="C10195" t="str">
            <v>99#853</v>
          </cell>
          <cell r="D10195">
            <v>28767</v>
          </cell>
          <cell r="E10195">
            <v>1</v>
          </cell>
          <cell r="F10195" t="str">
            <v>A</v>
          </cell>
          <cell r="G10195" t="str">
            <v>A</v>
          </cell>
          <cell r="H10195" t="str">
            <v/>
          </cell>
          <cell r="I10195" t="str">
            <v/>
          </cell>
          <cell r="J10195" t="str">
            <v/>
          </cell>
          <cell r="K10195" t="str">
            <v>Helicopter</v>
          </cell>
          <cell r="L10195" t="str">
            <v>Boeing</v>
          </cell>
          <cell r="M10195" t="str">
            <v>Boeing AH-64 Apache (reman)</v>
          </cell>
        </row>
        <row r="10196">
          <cell r="A10196">
            <v>648</v>
          </cell>
          <cell r="B10196">
            <v>853</v>
          </cell>
          <cell r="C10196" t="str">
            <v>648#853</v>
          </cell>
          <cell r="D10196">
            <v>28767</v>
          </cell>
          <cell r="E10196">
            <v>1</v>
          </cell>
          <cell r="F10196" t="str">
            <v>A</v>
          </cell>
          <cell r="G10196" t="str">
            <v>A</v>
          </cell>
          <cell r="H10196" t="str">
            <v/>
          </cell>
          <cell r="I10196" t="str">
            <v/>
          </cell>
          <cell r="J10196" t="str">
            <v/>
          </cell>
          <cell r="K10196" t="str">
            <v>Helicopter</v>
          </cell>
          <cell r="L10196" t="str">
            <v>Leonardo</v>
          </cell>
          <cell r="M10196" t="str">
            <v>Leonardo AW 249</v>
          </cell>
        </row>
        <row r="10197">
          <cell r="A10197">
            <v>132</v>
          </cell>
          <cell r="B10197">
            <v>853</v>
          </cell>
          <cell r="C10197" t="str">
            <v>132#853</v>
          </cell>
          <cell r="D10197">
            <v>28767</v>
          </cell>
          <cell r="E10197">
            <v>1</v>
          </cell>
          <cell r="F10197" t="str">
            <v>A</v>
          </cell>
          <cell r="G10197" t="str">
            <v>A</v>
          </cell>
          <cell r="H10197" t="str">
            <v/>
          </cell>
          <cell r="I10197" t="str">
            <v/>
          </cell>
          <cell r="J10197" t="str">
            <v/>
          </cell>
          <cell r="K10197" t="str">
            <v>Helicopter</v>
          </cell>
          <cell r="L10197" t="str">
            <v>Bell</v>
          </cell>
          <cell r="M10197" t="str">
            <v xml:space="preserve">Bell V-280 Valor </v>
          </cell>
        </row>
        <row r="10198">
          <cell r="A10198">
            <v>85</v>
          </cell>
          <cell r="B10198">
            <v>853</v>
          </cell>
          <cell r="C10198" t="str">
            <v>85#853</v>
          </cell>
          <cell r="D10198">
            <v>28767</v>
          </cell>
          <cell r="E10198">
            <v>1</v>
          </cell>
          <cell r="F10198" t="str">
            <v>A</v>
          </cell>
          <cell r="G10198" t="str">
            <v>A</v>
          </cell>
          <cell r="H10198" t="str">
            <v/>
          </cell>
          <cell r="I10198" t="str">
            <v/>
          </cell>
          <cell r="J10198" t="str">
            <v/>
          </cell>
          <cell r="K10198" t="str">
            <v>Helicopter</v>
          </cell>
          <cell r="L10198" t="str">
            <v>TAI/Leonardo</v>
          </cell>
          <cell r="M10198" t="str">
            <v>TAI/Leonardo T129</v>
          </cell>
        </row>
        <row r="10199">
          <cell r="A10199">
            <v>104</v>
          </cell>
          <cell r="B10199">
            <v>853</v>
          </cell>
          <cell r="C10199" t="str">
            <v>104#853</v>
          </cell>
          <cell r="D10199">
            <v>28767</v>
          </cell>
          <cell r="E10199">
            <v>1</v>
          </cell>
          <cell r="F10199" t="str">
            <v>A</v>
          </cell>
          <cell r="G10199" t="str">
            <v>A</v>
          </cell>
          <cell r="H10199" t="str">
            <v/>
          </cell>
          <cell r="I10199" t="str">
            <v/>
          </cell>
          <cell r="J10199" t="str">
            <v/>
          </cell>
          <cell r="K10199" t="str">
            <v>Helicopter</v>
          </cell>
          <cell r="L10199" t="str">
            <v>Airbus</v>
          </cell>
          <cell r="M10199" t="str">
            <v>Airbus Tiger</v>
          </cell>
        </row>
        <row r="10200">
          <cell r="A10200">
            <v>97</v>
          </cell>
          <cell r="B10200">
            <v>853</v>
          </cell>
          <cell r="C10200" t="str">
            <v>97#853</v>
          </cell>
          <cell r="D10200">
            <v>28767</v>
          </cell>
          <cell r="E10200">
            <v>1</v>
          </cell>
          <cell r="F10200" t="str">
            <v>A</v>
          </cell>
          <cell r="G10200" t="str">
            <v>A</v>
          </cell>
          <cell r="H10200" t="str">
            <v/>
          </cell>
          <cell r="I10200" t="str">
            <v/>
          </cell>
          <cell r="J10200" t="str">
            <v/>
          </cell>
          <cell r="K10200" t="str">
            <v>Helicopter</v>
          </cell>
          <cell r="L10200" t="str">
            <v>Bell Boeing</v>
          </cell>
          <cell r="M10200" t="str">
            <v>Bell Boeing V-22 Osprey</v>
          </cell>
        </row>
        <row r="10201">
          <cell r="A10201">
            <v>639</v>
          </cell>
          <cell r="B10201">
            <v>853</v>
          </cell>
          <cell r="C10201" t="str">
            <v>639#853</v>
          </cell>
          <cell r="D10201">
            <v>28767</v>
          </cell>
          <cell r="E10201">
            <v>1</v>
          </cell>
          <cell r="F10201" t="str">
            <v>A</v>
          </cell>
          <cell r="G10201" t="str">
            <v>A</v>
          </cell>
          <cell r="H10201" t="str">
            <v/>
          </cell>
          <cell r="I10201" t="str">
            <v/>
          </cell>
          <cell r="J10201" t="str">
            <v/>
          </cell>
          <cell r="K10201" t="str">
            <v>Helicopter</v>
          </cell>
          <cell r="L10201" t="str">
            <v>Westland</v>
          </cell>
          <cell r="M10201" t="str">
            <v>Westland WAH-64</v>
          </cell>
        </row>
        <row r="10202">
          <cell r="A10202">
            <v>117</v>
          </cell>
          <cell r="B10202">
            <v>853</v>
          </cell>
          <cell r="C10202" t="str">
            <v>117#853</v>
          </cell>
          <cell r="D10202">
            <v>28767</v>
          </cell>
          <cell r="E10202">
            <v>1</v>
          </cell>
          <cell r="F10202" t="str">
            <v>A</v>
          </cell>
          <cell r="G10202" t="str">
            <v>A</v>
          </cell>
          <cell r="H10202" t="str">
            <v/>
          </cell>
          <cell r="I10202" t="str">
            <v/>
          </cell>
          <cell r="J10202" t="str">
            <v/>
          </cell>
          <cell r="K10202" t="str">
            <v>Helicopter</v>
          </cell>
          <cell r="L10202" t="str">
            <v>Airbus</v>
          </cell>
          <cell r="M10202" t="str">
            <v>Airbus UH-72 Lakota</v>
          </cell>
        </row>
        <row r="10203">
          <cell r="A10203">
            <v>100</v>
          </cell>
          <cell r="B10203">
            <v>853</v>
          </cell>
          <cell r="C10203" t="str">
            <v>100#853</v>
          </cell>
          <cell r="D10203">
            <v>28767</v>
          </cell>
          <cell r="E10203">
            <v>1</v>
          </cell>
          <cell r="F10203" t="str">
            <v>A</v>
          </cell>
          <cell r="G10203" t="str">
            <v>A</v>
          </cell>
          <cell r="H10203" t="str">
            <v/>
          </cell>
          <cell r="I10203" t="str">
            <v/>
          </cell>
          <cell r="J10203" t="str">
            <v/>
          </cell>
          <cell r="K10203" t="str">
            <v>Helicopter</v>
          </cell>
          <cell r="L10203" t="str">
            <v>Boeing</v>
          </cell>
          <cell r="M10203" t="str">
            <v>Boeing CH-47 Chinook</v>
          </cell>
        </row>
        <row r="10204">
          <cell r="A10204">
            <v>101</v>
          </cell>
          <cell r="B10204">
            <v>853</v>
          </cell>
          <cell r="C10204" t="str">
            <v>101#853</v>
          </cell>
          <cell r="D10204">
            <v>28767</v>
          </cell>
          <cell r="E10204">
            <v>1</v>
          </cell>
          <cell r="F10204" t="str">
            <v>A</v>
          </cell>
          <cell r="G10204" t="str">
            <v>A</v>
          </cell>
          <cell r="H10204" t="str">
            <v/>
          </cell>
          <cell r="I10204" t="str">
            <v/>
          </cell>
          <cell r="J10204" t="str">
            <v/>
          </cell>
          <cell r="K10204" t="str">
            <v>Helicopter</v>
          </cell>
          <cell r="L10204" t="str">
            <v>Boeing</v>
          </cell>
          <cell r="M10204" t="str">
            <v>Boeing CH-47 Chinook (reman)</v>
          </cell>
        </row>
        <row r="10205">
          <cell r="A10205">
            <v>116</v>
          </cell>
          <cell r="B10205">
            <v>853</v>
          </cell>
          <cell r="C10205" t="str">
            <v>116#853</v>
          </cell>
          <cell r="D10205">
            <v>28767</v>
          </cell>
          <cell r="E10205">
            <v>1</v>
          </cell>
          <cell r="F10205" t="str">
            <v>A</v>
          </cell>
          <cell r="G10205" t="str">
            <v>A</v>
          </cell>
          <cell r="H10205" t="str">
            <v/>
          </cell>
          <cell r="I10205" t="str">
            <v/>
          </cell>
          <cell r="J10205" t="str">
            <v/>
          </cell>
          <cell r="K10205" t="str">
            <v>Helicopter</v>
          </cell>
          <cell r="L10205" t="str">
            <v>HAL</v>
          </cell>
          <cell r="M10205" t="str">
            <v>HAL Dhruv</v>
          </cell>
        </row>
        <row r="10206">
          <cell r="A10206">
            <v>488</v>
          </cell>
          <cell r="B10206">
            <v>853</v>
          </cell>
          <cell r="C10206" t="str">
            <v>488#853</v>
          </cell>
          <cell r="D10206">
            <v>28767</v>
          </cell>
          <cell r="E10206">
            <v>1</v>
          </cell>
          <cell r="F10206" t="str">
            <v>A</v>
          </cell>
          <cell r="G10206" t="str">
            <v>A</v>
          </cell>
          <cell r="H10206" t="str">
            <v/>
          </cell>
          <cell r="I10206" t="str">
            <v/>
          </cell>
          <cell r="J10206" t="str">
            <v/>
          </cell>
          <cell r="K10206" t="str">
            <v>Helicopter</v>
          </cell>
          <cell r="L10206" t="str">
            <v>HAL</v>
          </cell>
          <cell r="M10206" t="str">
            <v>HAL Dhruv</v>
          </cell>
        </row>
        <row r="10207">
          <cell r="A10207">
            <v>490</v>
          </cell>
          <cell r="B10207">
            <v>853</v>
          </cell>
          <cell r="C10207" t="str">
            <v>490#853</v>
          </cell>
          <cell r="D10207">
            <v>28767</v>
          </cell>
          <cell r="E10207">
            <v>1</v>
          </cell>
          <cell r="F10207" t="str">
            <v>A</v>
          </cell>
          <cell r="G10207" t="str">
            <v>A</v>
          </cell>
          <cell r="H10207" t="str">
            <v/>
          </cell>
          <cell r="I10207" t="str">
            <v/>
          </cell>
          <cell r="J10207" t="str">
            <v/>
          </cell>
          <cell r="K10207" t="str">
            <v>Helicopter</v>
          </cell>
          <cell r="L10207" t="str">
            <v>HAL</v>
          </cell>
          <cell r="M10207" t="str">
            <v>HAL Dhruv</v>
          </cell>
        </row>
        <row r="10208">
          <cell r="A10208">
            <v>137</v>
          </cell>
          <cell r="B10208">
            <v>853</v>
          </cell>
          <cell r="C10208" t="str">
            <v>137#853</v>
          </cell>
          <cell r="D10208">
            <v>28767</v>
          </cell>
          <cell r="E10208">
            <v>1</v>
          </cell>
          <cell r="F10208" t="str">
            <v>A</v>
          </cell>
          <cell r="G10208" t="str">
            <v>A</v>
          </cell>
          <cell r="H10208" t="str">
            <v/>
          </cell>
          <cell r="I10208" t="str">
            <v/>
          </cell>
          <cell r="J10208" t="str">
            <v/>
          </cell>
          <cell r="K10208" t="str">
            <v>Helicopter</v>
          </cell>
          <cell r="L10208" t="str">
            <v>HAL</v>
          </cell>
          <cell r="M10208" t="str">
            <v>HAL Light Utility Helicopter</v>
          </cell>
        </row>
        <row r="10209">
          <cell r="A10209">
            <v>136</v>
          </cell>
          <cell r="B10209">
            <v>853</v>
          </cell>
          <cell r="C10209" t="str">
            <v>136#853</v>
          </cell>
          <cell r="D10209">
            <v>28767</v>
          </cell>
          <cell r="E10209">
            <v>1</v>
          </cell>
          <cell r="F10209" t="str">
            <v>A</v>
          </cell>
          <cell r="G10209" t="str">
            <v>A</v>
          </cell>
          <cell r="H10209" t="str">
            <v/>
          </cell>
          <cell r="I10209" t="str">
            <v/>
          </cell>
          <cell r="J10209" t="str">
            <v/>
          </cell>
          <cell r="K10209" t="str">
            <v>Helicopter</v>
          </cell>
          <cell r="L10209" t="str">
            <v>HAL</v>
          </cell>
          <cell r="M10209" t="str">
            <v>HAL Medium Lift</v>
          </cell>
        </row>
        <row r="10210">
          <cell r="A10210">
            <v>114</v>
          </cell>
          <cell r="B10210">
            <v>853</v>
          </cell>
          <cell r="C10210" t="str">
            <v>114#853</v>
          </cell>
          <cell r="D10210">
            <v>28767</v>
          </cell>
          <cell r="E10210">
            <v>1</v>
          </cell>
          <cell r="F10210" t="str">
            <v>A</v>
          </cell>
          <cell r="G10210" t="str">
            <v>A</v>
          </cell>
          <cell r="H10210" t="str">
            <v/>
          </cell>
          <cell r="I10210" t="str">
            <v/>
          </cell>
          <cell r="J10210" t="str">
            <v/>
          </cell>
          <cell r="K10210" t="str">
            <v>Helicopter</v>
          </cell>
          <cell r="L10210" t="str">
            <v>KAI</v>
          </cell>
          <cell r="M10210" t="str">
            <v>KAI KUH-1 Surion</v>
          </cell>
        </row>
        <row r="10211">
          <cell r="A10211">
            <v>115</v>
          </cell>
          <cell r="B10211">
            <v>853</v>
          </cell>
          <cell r="C10211" t="str">
            <v>115#853</v>
          </cell>
          <cell r="D10211">
            <v>28767</v>
          </cell>
          <cell r="E10211">
            <v>1</v>
          </cell>
          <cell r="F10211" t="str">
            <v>A</v>
          </cell>
          <cell r="G10211" t="str">
            <v>A</v>
          </cell>
          <cell r="H10211" t="str">
            <v/>
          </cell>
          <cell r="I10211" t="str">
            <v/>
          </cell>
          <cell r="J10211" t="str">
            <v/>
          </cell>
          <cell r="K10211" t="str">
            <v>Helicopter</v>
          </cell>
          <cell r="L10211" t="str">
            <v>KAI</v>
          </cell>
          <cell r="M10211" t="str">
            <v>KAI LAH/LCH</v>
          </cell>
        </row>
        <row r="10212">
          <cell r="A10212">
            <v>118</v>
          </cell>
          <cell r="B10212">
            <v>853</v>
          </cell>
          <cell r="C10212" t="str">
            <v>118#853</v>
          </cell>
          <cell r="D10212">
            <v>28767</v>
          </cell>
          <cell r="E10212">
            <v>1</v>
          </cell>
          <cell r="F10212" t="str">
            <v>A</v>
          </cell>
          <cell r="G10212" t="str">
            <v>A</v>
          </cell>
          <cell r="H10212" t="str">
            <v/>
          </cell>
          <cell r="I10212" t="str">
            <v/>
          </cell>
          <cell r="J10212" t="str">
            <v/>
          </cell>
          <cell r="K10212" t="str">
            <v>Helicopter</v>
          </cell>
          <cell r="L10212" t="str">
            <v>Kawasaki</v>
          </cell>
          <cell r="M10212" t="str">
            <v>Kawasaki OH-1</v>
          </cell>
        </row>
        <row r="10213">
          <cell r="A10213">
            <v>103</v>
          </cell>
          <cell r="B10213">
            <v>853</v>
          </cell>
          <cell r="C10213" t="str">
            <v>103#853</v>
          </cell>
          <cell r="D10213">
            <v>28767</v>
          </cell>
          <cell r="E10213">
            <v>1</v>
          </cell>
          <cell r="F10213" t="str">
            <v>A</v>
          </cell>
          <cell r="G10213" t="str">
            <v>A</v>
          </cell>
          <cell r="H10213" t="str">
            <v/>
          </cell>
          <cell r="I10213" t="str">
            <v/>
          </cell>
          <cell r="J10213" t="str">
            <v/>
          </cell>
          <cell r="K10213" t="str">
            <v>Helicopter</v>
          </cell>
          <cell r="L10213" t="str">
            <v>Leonardo</v>
          </cell>
          <cell r="M10213" t="str">
            <v>Leonardo AW101</v>
          </cell>
        </row>
        <row r="10214">
          <cell r="A10214">
            <v>134</v>
          </cell>
          <cell r="B10214">
            <v>853</v>
          </cell>
          <cell r="C10214" t="str">
            <v>134#853</v>
          </cell>
          <cell r="D10214">
            <v>28767</v>
          </cell>
          <cell r="E10214">
            <v>1</v>
          </cell>
          <cell r="F10214" t="str">
            <v>A</v>
          </cell>
          <cell r="G10214" t="str">
            <v>A</v>
          </cell>
          <cell r="H10214" t="str">
            <v/>
          </cell>
          <cell r="I10214" t="str">
            <v/>
          </cell>
          <cell r="J10214" t="str">
            <v/>
          </cell>
          <cell r="K10214" t="str">
            <v>Helicopter</v>
          </cell>
          <cell r="L10214" t="str">
            <v>Leonardo</v>
          </cell>
          <cell r="M10214" t="str">
            <v>Leonardo AW159 Lynx</v>
          </cell>
        </row>
        <row r="10215">
          <cell r="A10215">
            <v>582</v>
          </cell>
          <cell r="B10215">
            <v>853</v>
          </cell>
          <cell r="C10215" t="str">
            <v>582#853</v>
          </cell>
          <cell r="D10215">
            <v>28767</v>
          </cell>
          <cell r="E10215">
            <v>1</v>
          </cell>
          <cell r="F10215" t="str">
            <v>A</v>
          </cell>
          <cell r="G10215" t="str">
            <v>A</v>
          </cell>
          <cell r="H10215" t="str">
            <v/>
          </cell>
          <cell r="I10215" t="str">
            <v/>
          </cell>
          <cell r="J10215" t="str">
            <v/>
          </cell>
          <cell r="K10215" t="str">
            <v>Helicopter</v>
          </cell>
          <cell r="L10215" t="str">
            <v>Boeing/Leonardo</v>
          </cell>
          <cell r="M10215" t="str">
            <v>Boeing/Leonardo MH139</v>
          </cell>
        </row>
        <row r="10216">
          <cell r="A10216">
            <v>122</v>
          </cell>
          <cell r="B10216">
            <v>853</v>
          </cell>
          <cell r="C10216" t="str">
            <v>122#853</v>
          </cell>
          <cell r="D10216">
            <v>28767</v>
          </cell>
          <cell r="E10216">
            <v>1</v>
          </cell>
          <cell r="F10216" t="str">
            <v>A</v>
          </cell>
          <cell r="G10216" t="str">
            <v>A</v>
          </cell>
          <cell r="H10216" t="str">
            <v/>
          </cell>
          <cell r="I10216" t="str">
            <v/>
          </cell>
          <cell r="J10216" t="str">
            <v/>
          </cell>
          <cell r="K10216" t="str">
            <v>Helicopter</v>
          </cell>
          <cell r="L10216" t="str">
            <v>NHIndustries</v>
          </cell>
          <cell r="M10216" t="str">
            <v>NHIndustries NATO Frigate Helicopter</v>
          </cell>
        </row>
        <row r="10217">
          <cell r="A10217">
            <v>638</v>
          </cell>
          <cell r="B10217">
            <v>853</v>
          </cell>
          <cell r="C10217" t="str">
            <v>638#853</v>
          </cell>
          <cell r="D10217">
            <v>28767</v>
          </cell>
          <cell r="E10217">
            <v>1</v>
          </cell>
          <cell r="F10217" t="str">
            <v>A</v>
          </cell>
          <cell r="G10217" t="str">
            <v>A</v>
          </cell>
          <cell r="H10217" t="str">
            <v/>
          </cell>
          <cell r="I10217" t="str">
            <v/>
          </cell>
          <cell r="J10217" t="str">
            <v/>
          </cell>
          <cell r="K10217" t="str">
            <v>Helicopter</v>
          </cell>
          <cell r="L10217" t="str">
            <v>NHIndustries</v>
          </cell>
          <cell r="M10217" t="str">
            <v>NHIndustries Tactical Transport Helicopter</v>
          </cell>
        </row>
        <row r="10218">
          <cell r="A10218">
            <v>123</v>
          </cell>
          <cell r="B10218">
            <v>853</v>
          </cell>
          <cell r="C10218" t="str">
            <v>123#853</v>
          </cell>
          <cell r="D10218">
            <v>28767</v>
          </cell>
          <cell r="E10218">
            <v>1</v>
          </cell>
          <cell r="F10218" t="str">
            <v>A</v>
          </cell>
          <cell r="G10218" t="str">
            <v>A</v>
          </cell>
          <cell r="H10218" t="str">
            <v/>
          </cell>
          <cell r="I10218" t="str">
            <v/>
          </cell>
          <cell r="J10218" t="str">
            <v/>
          </cell>
          <cell r="K10218" t="str">
            <v>Helicopter</v>
          </cell>
          <cell r="L10218" t="str">
            <v>NHIndustries</v>
          </cell>
          <cell r="M10218" t="str">
            <v>NHIndustries Tactical Transport Helicopter</v>
          </cell>
        </row>
        <row r="10219">
          <cell r="A10219">
            <v>182</v>
          </cell>
          <cell r="B10219">
            <v>853</v>
          </cell>
          <cell r="C10219" t="str">
            <v>182#853</v>
          </cell>
          <cell r="D10219">
            <v>28767</v>
          </cell>
          <cell r="E10219">
            <v>1</v>
          </cell>
          <cell r="F10219" t="str">
            <v>A</v>
          </cell>
          <cell r="G10219" t="str">
            <v>A</v>
          </cell>
          <cell r="H10219" t="str">
            <v/>
          </cell>
          <cell r="I10219" t="str">
            <v/>
          </cell>
          <cell r="J10219" t="str">
            <v/>
          </cell>
          <cell r="K10219" t="str">
            <v>Helicopter</v>
          </cell>
          <cell r="L10219" t="str">
            <v>Bell</v>
          </cell>
          <cell r="M10219" t="str">
            <v>Bell OH-58D Kiowa</v>
          </cell>
        </row>
        <row r="10220">
          <cell r="A10220">
            <v>92</v>
          </cell>
          <cell r="B10220">
            <v>853</v>
          </cell>
          <cell r="C10220" t="str">
            <v>92#853</v>
          </cell>
          <cell r="D10220">
            <v>28767</v>
          </cell>
          <cell r="E10220">
            <v>1</v>
          </cell>
          <cell r="F10220" t="str">
            <v>A</v>
          </cell>
          <cell r="G10220" t="str">
            <v>A</v>
          </cell>
          <cell r="H10220" t="str">
            <v/>
          </cell>
          <cell r="I10220" t="str">
            <v/>
          </cell>
          <cell r="J10220" t="str">
            <v/>
          </cell>
          <cell r="K10220" t="str">
            <v>Helicopter</v>
          </cell>
          <cell r="L10220" t="str">
            <v>Bell</v>
          </cell>
          <cell r="M10220" t="str">
            <v>Bell AH-1Z Viper</v>
          </cell>
        </row>
        <row r="10221">
          <cell r="A10221">
            <v>98</v>
          </cell>
          <cell r="B10221">
            <v>853</v>
          </cell>
          <cell r="C10221" t="str">
            <v>98#853</v>
          </cell>
          <cell r="D10221">
            <v>28767</v>
          </cell>
          <cell r="E10221">
            <v>1</v>
          </cell>
          <cell r="F10221" t="str">
            <v>A</v>
          </cell>
          <cell r="G10221" t="str">
            <v>A</v>
          </cell>
          <cell r="H10221">
            <v>18000</v>
          </cell>
          <cell r="I10221">
            <v>0.59816666666666662</v>
          </cell>
          <cell r="J10221" t="str">
            <v/>
          </cell>
          <cell r="K10221" t="str">
            <v>Helicopter</v>
          </cell>
          <cell r="L10221" t="str">
            <v>Boeing</v>
          </cell>
          <cell r="M10221" t="str">
            <v>Boeing AH-64 Apache</v>
          </cell>
        </row>
        <row r="10222">
          <cell r="A10222">
            <v>99</v>
          </cell>
          <cell r="B10222">
            <v>854</v>
          </cell>
          <cell r="C10222" t="str">
            <v>99#854</v>
          </cell>
          <cell r="D10222">
            <v>24461</v>
          </cell>
          <cell r="E10222">
            <v>1</v>
          </cell>
          <cell r="F10222" t="str">
            <v>A</v>
          </cell>
          <cell r="G10222" t="str">
            <v>A</v>
          </cell>
          <cell r="H10222" t="str">
            <v/>
          </cell>
          <cell r="I10222" t="str">
            <v/>
          </cell>
          <cell r="J10222" t="str">
            <v/>
          </cell>
          <cell r="K10222" t="str">
            <v>Helicopter</v>
          </cell>
          <cell r="L10222" t="str">
            <v>Boeing</v>
          </cell>
          <cell r="M10222" t="str">
            <v>Boeing AH-64 Apache (reman)</v>
          </cell>
        </row>
        <row r="10223">
          <cell r="A10223">
            <v>131</v>
          </cell>
          <cell r="B10223">
            <v>854</v>
          </cell>
          <cell r="C10223" t="str">
            <v>131#854</v>
          </cell>
          <cell r="D10223">
            <v>24461</v>
          </cell>
          <cell r="E10223">
            <v>1</v>
          </cell>
          <cell r="F10223" t="str">
            <v>A</v>
          </cell>
          <cell r="G10223" t="str">
            <v>A</v>
          </cell>
          <cell r="H10223" t="str">
            <v/>
          </cell>
          <cell r="I10223" t="str">
            <v/>
          </cell>
          <cell r="J10223" t="str">
            <v/>
          </cell>
          <cell r="K10223" t="str">
            <v>Helicopter</v>
          </cell>
          <cell r="L10223" t="str">
            <v>Sikorsky</v>
          </cell>
          <cell r="M10223" t="str">
            <v>Sikorsky UH-60 Black Hawk</v>
          </cell>
        </row>
        <row r="10224">
          <cell r="A10224">
            <v>129</v>
          </cell>
          <cell r="B10224">
            <v>854</v>
          </cell>
          <cell r="C10224" t="str">
            <v>129#854</v>
          </cell>
          <cell r="D10224">
            <v>24461</v>
          </cell>
          <cell r="E10224">
            <v>1</v>
          </cell>
          <cell r="F10224" t="str">
            <v>A</v>
          </cell>
          <cell r="G10224" t="str">
            <v>A</v>
          </cell>
          <cell r="H10224" t="str">
            <v/>
          </cell>
          <cell r="I10224" t="str">
            <v/>
          </cell>
          <cell r="J10224" t="str">
            <v/>
          </cell>
          <cell r="K10224" t="str">
            <v>Helicopter</v>
          </cell>
          <cell r="L10224" t="str">
            <v>Sikorsky</v>
          </cell>
          <cell r="M10224" t="str">
            <v>Sikorsky SH-60 Seahawk - MH-60R</v>
          </cell>
        </row>
        <row r="10225">
          <cell r="A10225">
            <v>130</v>
          </cell>
          <cell r="B10225">
            <v>854</v>
          </cell>
          <cell r="C10225" t="str">
            <v>130#854</v>
          </cell>
          <cell r="D10225">
            <v>24461</v>
          </cell>
          <cell r="E10225">
            <v>1</v>
          </cell>
          <cell r="F10225" t="str">
            <v>A</v>
          </cell>
          <cell r="G10225" t="str">
            <v>A</v>
          </cell>
          <cell r="H10225" t="str">
            <v/>
          </cell>
          <cell r="I10225" t="str">
            <v/>
          </cell>
          <cell r="J10225" t="str">
            <v/>
          </cell>
          <cell r="K10225" t="str">
            <v>Helicopter</v>
          </cell>
          <cell r="L10225" t="str">
            <v>Sikorsky</v>
          </cell>
          <cell r="M10225" t="str">
            <v>Sikorsky SH-60 Seahawk - MH-60S</v>
          </cell>
        </row>
        <row r="10226">
          <cell r="A10226">
            <v>128</v>
          </cell>
          <cell r="B10226">
            <v>854</v>
          </cell>
          <cell r="C10226" t="str">
            <v>128#854</v>
          </cell>
          <cell r="D10226">
            <v>24461</v>
          </cell>
          <cell r="E10226">
            <v>1</v>
          </cell>
          <cell r="F10226" t="str">
            <v>A</v>
          </cell>
          <cell r="G10226" t="str">
            <v>A</v>
          </cell>
          <cell r="H10226" t="str">
            <v/>
          </cell>
          <cell r="I10226" t="str">
            <v/>
          </cell>
          <cell r="J10226" t="str">
            <v/>
          </cell>
          <cell r="K10226" t="str">
            <v>Helicopter</v>
          </cell>
          <cell r="L10226" t="str">
            <v>Sikorsky</v>
          </cell>
          <cell r="M10226" t="str">
            <v>Sikorsky SH-60 Seahawk - SH-60B Seahawk</v>
          </cell>
        </row>
        <row r="10227">
          <cell r="A10227">
            <v>127</v>
          </cell>
          <cell r="B10227">
            <v>854</v>
          </cell>
          <cell r="C10227" t="str">
            <v>127#854</v>
          </cell>
          <cell r="D10227">
            <v>24461</v>
          </cell>
          <cell r="E10227">
            <v>1</v>
          </cell>
          <cell r="F10227" t="str">
            <v>A</v>
          </cell>
          <cell r="G10227" t="str">
            <v>A</v>
          </cell>
          <cell r="H10227" t="str">
            <v/>
          </cell>
          <cell r="I10227" t="str">
            <v/>
          </cell>
          <cell r="J10227" t="str">
            <v/>
          </cell>
          <cell r="K10227" t="str">
            <v>Helicopter</v>
          </cell>
          <cell r="L10227" t="str">
            <v>Sikorsky</v>
          </cell>
          <cell r="M10227" t="str">
            <v>Sikorsky CH-53K King Stallion</v>
          </cell>
        </row>
        <row r="10228">
          <cell r="A10228">
            <v>138</v>
          </cell>
          <cell r="B10228">
            <v>854</v>
          </cell>
          <cell r="C10228" t="str">
            <v>138#854</v>
          </cell>
          <cell r="D10228">
            <v>24461</v>
          </cell>
          <cell r="E10228">
            <v>1</v>
          </cell>
          <cell r="F10228" t="str">
            <v>A</v>
          </cell>
          <cell r="G10228" t="str">
            <v>A</v>
          </cell>
          <cell r="H10228" t="str">
            <v/>
          </cell>
          <cell r="I10228" t="str">
            <v/>
          </cell>
          <cell r="J10228" t="str">
            <v/>
          </cell>
          <cell r="K10228" t="str">
            <v>Helicopter</v>
          </cell>
          <cell r="L10228" t="str">
            <v>TAI</v>
          </cell>
          <cell r="M10228" t="str">
            <v>TAI T625</v>
          </cell>
        </row>
        <row r="10229">
          <cell r="A10229">
            <v>95</v>
          </cell>
          <cell r="B10229">
            <v>854</v>
          </cell>
          <cell r="C10229" t="str">
            <v>95#854</v>
          </cell>
          <cell r="D10229">
            <v>24461</v>
          </cell>
          <cell r="E10229">
            <v>1</v>
          </cell>
          <cell r="F10229" t="str">
            <v>A</v>
          </cell>
          <cell r="G10229" t="str">
            <v>A</v>
          </cell>
          <cell r="H10229" t="str">
            <v/>
          </cell>
          <cell r="I10229" t="str">
            <v/>
          </cell>
          <cell r="J10229" t="str">
            <v/>
          </cell>
          <cell r="K10229" t="str">
            <v>Helicopter</v>
          </cell>
          <cell r="L10229" t="str">
            <v>Bell</v>
          </cell>
          <cell r="M10229" t="str">
            <v>Bell UH-1Y Venom</v>
          </cell>
        </row>
        <row r="10230">
          <cell r="A10230">
            <v>645</v>
          </cell>
          <cell r="B10230">
            <v>854</v>
          </cell>
          <cell r="C10230" t="str">
            <v>645#854</v>
          </cell>
          <cell r="D10230">
            <v>24461</v>
          </cell>
          <cell r="E10230">
            <v>1</v>
          </cell>
          <cell r="F10230" t="str">
            <v>A</v>
          </cell>
          <cell r="G10230" t="str">
            <v>A</v>
          </cell>
          <cell r="H10230" t="str">
            <v/>
          </cell>
          <cell r="I10230" t="str">
            <v/>
          </cell>
          <cell r="J10230" t="str">
            <v/>
          </cell>
          <cell r="K10230" t="str">
            <v>Helicopter</v>
          </cell>
          <cell r="L10230" t="str">
            <v>Airbus</v>
          </cell>
          <cell r="M10230" t="str">
            <v>Airbus X6</v>
          </cell>
        </row>
        <row r="10231">
          <cell r="A10231">
            <v>648</v>
          </cell>
          <cell r="B10231">
            <v>854</v>
          </cell>
          <cell r="C10231" t="str">
            <v>648#854</v>
          </cell>
          <cell r="D10231">
            <v>24461</v>
          </cell>
          <cell r="E10231">
            <v>1</v>
          </cell>
          <cell r="F10231" t="str">
            <v>A</v>
          </cell>
          <cell r="G10231" t="str">
            <v>A</v>
          </cell>
          <cell r="H10231" t="str">
            <v/>
          </cell>
          <cell r="I10231" t="str">
            <v/>
          </cell>
          <cell r="J10231" t="str">
            <v/>
          </cell>
          <cell r="K10231" t="str">
            <v>Helicopter</v>
          </cell>
          <cell r="L10231" t="str">
            <v>Leonardo</v>
          </cell>
          <cell r="M10231" t="str">
            <v>Leonardo AW 249</v>
          </cell>
        </row>
        <row r="10232">
          <cell r="A10232">
            <v>132</v>
          </cell>
          <cell r="B10232">
            <v>854</v>
          </cell>
          <cell r="C10232" t="str">
            <v>132#854</v>
          </cell>
          <cell r="D10232">
            <v>24461</v>
          </cell>
          <cell r="E10232">
            <v>1</v>
          </cell>
          <cell r="F10232" t="str">
            <v>A</v>
          </cell>
          <cell r="G10232" t="str">
            <v>A</v>
          </cell>
          <cell r="H10232" t="str">
            <v/>
          </cell>
          <cell r="I10232" t="str">
            <v/>
          </cell>
          <cell r="J10232" t="str">
            <v/>
          </cell>
          <cell r="K10232" t="str">
            <v>Helicopter</v>
          </cell>
          <cell r="L10232" t="str">
            <v>Bell</v>
          </cell>
          <cell r="M10232" t="str">
            <v xml:space="preserve">Bell V-280 Valor </v>
          </cell>
        </row>
        <row r="10233">
          <cell r="A10233">
            <v>85</v>
          </cell>
          <cell r="B10233">
            <v>854</v>
          </cell>
          <cell r="C10233" t="str">
            <v>85#854</v>
          </cell>
          <cell r="D10233">
            <v>24461</v>
          </cell>
          <cell r="E10233">
            <v>1</v>
          </cell>
          <cell r="F10233" t="str">
            <v>A</v>
          </cell>
          <cell r="G10233" t="str">
            <v>A</v>
          </cell>
          <cell r="H10233" t="str">
            <v/>
          </cell>
          <cell r="I10233" t="str">
            <v/>
          </cell>
          <cell r="J10233" t="str">
            <v/>
          </cell>
          <cell r="K10233" t="str">
            <v>Helicopter</v>
          </cell>
          <cell r="L10233" t="str">
            <v>TAI/Leonardo</v>
          </cell>
          <cell r="M10233" t="str">
            <v>TAI/Leonardo T129</v>
          </cell>
        </row>
        <row r="10234">
          <cell r="A10234">
            <v>104</v>
          </cell>
          <cell r="B10234">
            <v>854</v>
          </cell>
          <cell r="C10234" t="str">
            <v>104#854</v>
          </cell>
          <cell r="D10234">
            <v>24461</v>
          </cell>
          <cell r="E10234">
            <v>1</v>
          </cell>
          <cell r="F10234" t="str">
            <v>A</v>
          </cell>
          <cell r="G10234" t="str">
            <v>A</v>
          </cell>
          <cell r="H10234" t="str">
            <v/>
          </cell>
          <cell r="I10234" t="str">
            <v/>
          </cell>
          <cell r="J10234" t="str">
            <v/>
          </cell>
          <cell r="K10234" t="str">
            <v>Helicopter</v>
          </cell>
          <cell r="L10234" t="str">
            <v>Airbus</v>
          </cell>
          <cell r="M10234" t="str">
            <v>Airbus Tiger</v>
          </cell>
        </row>
        <row r="10235">
          <cell r="A10235">
            <v>97</v>
          </cell>
          <cell r="B10235">
            <v>854</v>
          </cell>
          <cell r="C10235" t="str">
            <v>97#854</v>
          </cell>
          <cell r="D10235">
            <v>24461</v>
          </cell>
          <cell r="E10235">
            <v>1</v>
          </cell>
          <cell r="F10235" t="str">
            <v>A</v>
          </cell>
          <cell r="G10235" t="str">
            <v>A</v>
          </cell>
          <cell r="H10235" t="str">
            <v/>
          </cell>
          <cell r="I10235" t="str">
            <v/>
          </cell>
          <cell r="J10235" t="str">
            <v/>
          </cell>
          <cell r="K10235" t="str">
            <v>Helicopter</v>
          </cell>
          <cell r="L10235" t="str">
            <v>Bell Boeing</v>
          </cell>
          <cell r="M10235" t="str">
            <v>Bell Boeing V-22 Osprey</v>
          </cell>
        </row>
        <row r="10236">
          <cell r="A10236">
            <v>639</v>
          </cell>
          <cell r="B10236">
            <v>854</v>
          </cell>
          <cell r="C10236" t="str">
            <v>639#854</v>
          </cell>
          <cell r="D10236">
            <v>24461</v>
          </cell>
          <cell r="E10236">
            <v>1</v>
          </cell>
          <cell r="F10236" t="str">
            <v>A</v>
          </cell>
          <cell r="G10236" t="str">
            <v>A</v>
          </cell>
          <cell r="H10236" t="str">
            <v/>
          </cell>
          <cell r="I10236" t="str">
            <v/>
          </cell>
          <cell r="J10236" t="str">
            <v/>
          </cell>
          <cell r="K10236" t="str">
            <v>Helicopter</v>
          </cell>
          <cell r="L10236" t="str">
            <v>Westland</v>
          </cell>
          <cell r="M10236" t="str">
            <v>Westland WAH-64</v>
          </cell>
        </row>
        <row r="10237">
          <cell r="A10237">
            <v>117</v>
          </cell>
          <cell r="B10237">
            <v>854</v>
          </cell>
          <cell r="C10237" t="str">
            <v>117#854</v>
          </cell>
          <cell r="D10237">
            <v>24461</v>
          </cell>
          <cell r="E10237">
            <v>1</v>
          </cell>
          <cell r="F10237" t="str">
            <v>A</v>
          </cell>
          <cell r="G10237" t="str">
            <v>A</v>
          </cell>
          <cell r="H10237" t="str">
            <v/>
          </cell>
          <cell r="I10237" t="str">
            <v/>
          </cell>
          <cell r="J10237" t="str">
            <v/>
          </cell>
          <cell r="K10237" t="str">
            <v>Helicopter</v>
          </cell>
          <cell r="L10237" t="str">
            <v>Airbus</v>
          </cell>
          <cell r="M10237" t="str">
            <v>Airbus UH-72 Lakota</v>
          </cell>
        </row>
        <row r="10238">
          <cell r="A10238">
            <v>100</v>
          </cell>
          <cell r="B10238">
            <v>854</v>
          </cell>
          <cell r="C10238" t="str">
            <v>100#854</v>
          </cell>
          <cell r="D10238">
            <v>24461</v>
          </cell>
          <cell r="E10238">
            <v>1</v>
          </cell>
          <cell r="F10238" t="str">
            <v>A</v>
          </cell>
          <cell r="G10238" t="str">
            <v>A</v>
          </cell>
          <cell r="H10238" t="str">
            <v/>
          </cell>
          <cell r="I10238" t="str">
            <v/>
          </cell>
          <cell r="J10238" t="str">
            <v/>
          </cell>
          <cell r="K10238" t="str">
            <v>Helicopter</v>
          </cell>
          <cell r="L10238" t="str">
            <v>Boeing</v>
          </cell>
          <cell r="M10238" t="str">
            <v>Boeing CH-47 Chinook</v>
          </cell>
        </row>
        <row r="10239">
          <cell r="A10239">
            <v>101</v>
          </cell>
          <cell r="B10239">
            <v>854</v>
          </cell>
          <cell r="C10239" t="str">
            <v>101#854</v>
          </cell>
          <cell r="D10239">
            <v>24461</v>
          </cell>
          <cell r="E10239">
            <v>1</v>
          </cell>
          <cell r="F10239" t="str">
            <v>A</v>
          </cell>
          <cell r="G10239" t="str">
            <v>A</v>
          </cell>
          <cell r="H10239" t="str">
            <v/>
          </cell>
          <cell r="I10239" t="str">
            <v/>
          </cell>
          <cell r="J10239" t="str">
            <v/>
          </cell>
          <cell r="K10239" t="str">
            <v>Helicopter</v>
          </cell>
          <cell r="L10239" t="str">
            <v>Boeing</v>
          </cell>
          <cell r="M10239" t="str">
            <v>Boeing CH-47 Chinook (reman)</v>
          </cell>
        </row>
        <row r="10240">
          <cell r="A10240">
            <v>116</v>
          </cell>
          <cell r="B10240">
            <v>854</v>
          </cell>
          <cell r="C10240" t="str">
            <v>116#854</v>
          </cell>
          <cell r="D10240">
            <v>24461</v>
          </cell>
          <cell r="E10240">
            <v>1</v>
          </cell>
          <cell r="F10240" t="str">
            <v>A</v>
          </cell>
          <cell r="G10240" t="str">
            <v>A</v>
          </cell>
          <cell r="H10240" t="str">
            <v/>
          </cell>
          <cell r="I10240" t="str">
            <v/>
          </cell>
          <cell r="J10240" t="str">
            <v/>
          </cell>
          <cell r="K10240" t="str">
            <v>Helicopter</v>
          </cell>
          <cell r="L10240" t="str">
            <v>HAL</v>
          </cell>
          <cell r="M10240" t="str">
            <v>HAL Dhruv</v>
          </cell>
        </row>
        <row r="10241">
          <cell r="A10241">
            <v>488</v>
          </cell>
          <cell r="B10241">
            <v>854</v>
          </cell>
          <cell r="C10241" t="str">
            <v>488#854</v>
          </cell>
          <cell r="D10241">
            <v>24461</v>
          </cell>
          <cell r="E10241">
            <v>1</v>
          </cell>
          <cell r="F10241" t="str">
            <v>A</v>
          </cell>
          <cell r="G10241" t="str">
            <v>A</v>
          </cell>
          <cell r="H10241" t="str">
            <v/>
          </cell>
          <cell r="I10241" t="str">
            <v/>
          </cell>
          <cell r="J10241" t="str">
            <v/>
          </cell>
          <cell r="K10241" t="str">
            <v>Helicopter</v>
          </cell>
          <cell r="L10241" t="str">
            <v>HAL</v>
          </cell>
          <cell r="M10241" t="str">
            <v>HAL Dhruv</v>
          </cell>
        </row>
        <row r="10242">
          <cell r="A10242">
            <v>490</v>
          </cell>
          <cell r="B10242">
            <v>854</v>
          </cell>
          <cell r="C10242" t="str">
            <v>490#854</v>
          </cell>
          <cell r="D10242">
            <v>24461</v>
          </cell>
          <cell r="E10242">
            <v>1</v>
          </cell>
          <cell r="F10242" t="str">
            <v>A</v>
          </cell>
          <cell r="G10242" t="str">
            <v>A</v>
          </cell>
          <cell r="H10242" t="str">
            <v/>
          </cell>
          <cell r="I10242" t="str">
            <v/>
          </cell>
          <cell r="J10242" t="str">
            <v/>
          </cell>
          <cell r="K10242" t="str">
            <v>Helicopter</v>
          </cell>
          <cell r="L10242" t="str">
            <v>HAL</v>
          </cell>
          <cell r="M10242" t="str">
            <v>HAL Dhruv</v>
          </cell>
        </row>
        <row r="10243">
          <cell r="A10243">
            <v>137</v>
          </cell>
          <cell r="B10243">
            <v>854</v>
          </cell>
          <cell r="C10243" t="str">
            <v>137#854</v>
          </cell>
          <cell r="D10243">
            <v>24461</v>
          </cell>
          <cell r="E10243">
            <v>1</v>
          </cell>
          <cell r="F10243" t="str">
            <v>A</v>
          </cell>
          <cell r="G10243" t="str">
            <v>A</v>
          </cell>
          <cell r="H10243" t="str">
            <v/>
          </cell>
          <cell r="I10243" t="str">
            <v/>
          </cell>
          <cell r="J10243" t="str">
            <v/>
          </cell>
          <cell r="K10243" t="str">
            <v>Helicopter</v>
          </cell>
          <cell r="L10243" t="str">
            <v>HAL</v>
          </cell>
          <cell r="M10243" t="str">
            <v>HAL Light Utility Helicopter</v>
          </cell>
        </row>
        <row r="10244">
          <cell r="A10244">
            <v>136</v>
          </cell>
          <cell r="B10244">
            <v>854</v>
          </cell>
          <cell r="C10244" t="str">
            <v>136#854</v>
          </cell>
          <cell r="D10244">
            <v>24461</v>
          </cell>
          <cell r="E10244">
            <v>1</v>
          </cell>
          <cell r="F10244" t="str">
            <v>A</v>
          </cell>
          <cell r="G10244" t="str">
            <v>A</v>
          </cell>
          <cell r="H10244" t="str">
            <v/>
          </cell>
          <cell r="I10244" t="str">
            <v/>
          </cell>
          <cell r="J10244" t="str">
            <v/>
          </cell>
          <cell r="K10244" t="str">
            <v>Helicopter</v>
          </cell>
          <cell r="L10244" t="str">
            <v>HAL</v>
          </cell>
          <cell r="M10244" t="str">
            <v>HAL Medium Lift</v>
          </cell>
        </row>
        <row r="10245">
          <cell r="A10245">
            <v>114</v>
          </cell>
          <cell r="B10245">
            <v>854</v>
          </cell>
          <cell r="C10245" t="str">
            <v>114#854</v>
          </cell>
          <cell r="D10245">
            <v>24461</v>
          </cell>
          <cell r="E10245">
            <v>1</v>
          </cell>
          <cell r="F10245" t="str">
            <v>A</v>
          </cell>
          <cell r="G10245" t="str">
            <v>A</v>
          </cell>
          <cell r="H10245" t="str">
            <v/>
          </cell>
          <cell r="I10245" t="str">
            <v/>
          </cell>
          <cell r="J10245" t="str">
            <v/>
          </cell>
          <cell r="K10245" t="str">
            <v>Helicopter</v>
          </cell>
          <cell r="L10245" t="str">
            <v>KAI</v>
          </cell>
          <cell r="M10245" t="str">
            <v>KAI KUH-1 Surion</v>
          </cell>
        </row>
        <row r="10246">
          <cell r="A10246">
            <v>115</v>
          </cell>
          <cell r="B10246">
            <v>854</v>
          </cell>
          <cell r="C10246" t="str">
            <v>115#854</v>
          </cell>
          <cell r="D10246">
            <v>24461</v>
          </cell>
          <cell r="E10246">
            <v>1</v>
          </cell>
          <cell r="F10246" t="str">
            <v>A</v>
          </cell>
          <cell r="G10246" t="str">
            <v>A</v>
          </cell>
          <cell r="H10246" t="str">
            <v/>
          </cell>
          <cell r="I10246" t="str">
            <v/>
          </cell>
          <cell r="J10246" t="str">
            <v/>
          </cell>
          <cell r="K10246" t="str">
            <v>Helicopter</v>
          </cell>
          <cell r="L10246" t="str">
            <v>KAI</v>
          </cell>
          <cell r="M10246" t="str">
            <v>KAI LAH/LCH</v>
          </cell>
        </row>
        <row r="10247">
          <cell r="A10247">
            <v>118</v>
          </cell>
          <cell r="B10247">
            <v>854</v>
          </cell>
          <cell r="C10247" t="str">
            <v>118#854</v>
          </cell>
          <cell r="D10247">
            <v>24461</v>
          </cell>
          <cell r="E10247">
            <v>1</v>
          </cell>
          <cell r="F10247" t="str">
            <v>A</v>
          </cell>
          <cell r="G10247" t="str">
            <v>A</v>
          </cell>
          <cell r="H10247" t="str">
            <v/>
          </cell>
          <cell r="I10247" t="str">
            <v/>
          </cell>
          <cell r="J10247" t="str">
            <v/>
          </cell>
          <cell r="K10247" t="str">
            <v>Helicopter</v>
          </cell>
          <cell r="L10247" t="str">
            <v>Kawasaki</v>
          </cell>
          <cell r="M10247" t="str">
            <v>Kawasaki OH-1</v>
          </cell>
        </row>
        <row r="10248">
          <cell r="A10248">
            <v>103</v>
          </cell>
          <cell r="B10248">
            <v>854</v>
          </cell>
          <cell r="C10248" t="str">
            <v>103#854</v>
          </cell>
          <cell r="D10248">
            <v>24461</v>
          </cell>
          <cell r="E10248">
            <v>1</v>
          </cell>
          <cell r="F10248" t="str">
            <v>A</v>
          </cell>
          <cell r="G10248" t="str">
            <v>A</v>
          </cell>
          <cell r="H10248" t="str">
            <v/>
          </cell>
          <cell r="I10248" t="str">
            <v/>
          </cell>
          <cell r="J10248" t="str">
            <v/>
          </cell>
          <cell r="K10248" t="str">
            <v>Helicopter</v>
          </cell>
          <cell r="L10248" t="str">
            <v>Leonardo</v>
          </cell>
          <cell r="M10248" t="str">
            <v>Leonardo AW101</v>
          </cell>
        </row>
        <row r="10249">
          <cell r="A10249">
            <v>134</v>
          </cell>
          <cell r="B10249">
            <v>854</v>
          </cell>
          <cell r="C10249" t="str">
            <v>134#854</v>
          </cell>
          <cell r="D10249">
            <v>24461</v>
          </cell>
          <cell r="E10249">
            <v>1</v>
          </cell>
          <cell r="F10249" t="str">
            <v>A</v>
          </cell>
          <cell r="G10249" t="str">
            <v>A</v>
          </cell>
          <cell r="H10249" t="str">
            <v/>
          </cell>
          <cell r="I10249" t="str">
            <v/>
          </cell>
          <cell r="J10249" t="str">
            <v/>
          </cell>
          <cell r="K10249" t="str">
            <v>Helicopter</v>
          </cell>
          <cell r="L10249" t="str">
            <v>Leonardo</v>
          </cell>
          <cell r="M10249" t="str">
            <v>Leonardo AW159 Lynx</v>
          </cell>
        </row>
        <row r="10250">
          <cell r="A10250">
            <v>582</v>
          </cell>
          <cell r="B10250">
            <v>854</v>
          </cell>
          <cell r="C10250" t="str">
            <v>582#854</v>
          </cell>
          <cell r="D10250">
            <v>24461</v>
          </cell>
          <cell r="E10250">
            <v>1</v>
          </cell>
          <cell r="F10250" t="str">
            <v>A</v>
          </cell>
          <cell r="G10250" t="str">
            <v>A</v>
          </cell>
          <cell r="H10250" t="str">
            <v/>
          </cell>
          <cell r="I10250" t="str">
            <v/>
          </cell>
          <cell r="J10250" t="str">
            <v/>
          </cell>
          <cell r="K10250" t="str">
            <v>Helicopter</v>
          </cell>
          <cell r="L10250" t="str">
            <v>Boeing/Leonardo</v>
          </cell>
          <cell r="M10250" t="str">
            <v>Boeing/Leonardo MH139</v>
          </cell>
        </row>
        <row r="10251">
          <cell r="A10251">
            <v>122</v>
          </cell>
          <cell r="B10251">
            <v>854</v>
          </cell>
          <cell r="C10251" t="str">
            <v>122#854</v>
          </cell>
          <cell r="D10251">
            <v>24461</v>
          </cell>
          <cell r="E10251">
            <v>1</v>
          </cell>
          <cell r="F10251" t="str">
            <v>A</v>
          </cell>
          <cell r="G10251" t="str">
            <v>A</v>
          </cell>
          <cell r="H10251" t="str">
            <v/>
          </cell>
          <cell r="I10251" t="str">
            <v/>
          </cell>
          <cell r="J10251" t="str">
            <v/>
          </cell>
          <cell r="K10251" t="str">
            <v>Helicopter</v>
          </cell>
          <cell r="L10251" t="str">
            <v>NHIndustries</v>
          </cell>
          <cell r="M10251" t="str">
            <v>NHIndustries NATO Frigate Helicopter</v>
          </cell>
        </row>
        <row r="10252">
          <cell r="A10252">
            <v>638</v>
          </cell>
          <cell r="B10252">
            <v>854</v>
          </cell>
          <cell r="C10252" t="str">
            <v>638#854</v>
          </cell>
          <cell r="D10252">
            <v>24461</v>
          </cell>
          <cell r="E10252">
            <v>1</v>
          </cell>
          <cell r="F10252" t="str">
            <v>A</v>
          </cell>
          <cell r="G10252" t="str">
            <v>A</v>
          </cell>
          <cell r="H10252" t="str">
            <v/>
          </cell>
          <cell r="I10252" t="str">
            <v/>
          </cell>
          <cell r="J10252" t="str">
            <v/>
          </cell>
          <cell r="K10252" t="str">
            <v>Helicopter</v>
          </cell>
          <cell r="L10252" t="str">
            <v>NHIndustries</v>
          </cell>
          <cell r="M10252" t="str">
            <v>NHIndustries Tactical Transport Helicopter</v>
          </cell>
        </row>
        <row r="10253">
          <cell r="A10253">
            <v>123</v>
          </cell>
          <cell r="B10253">
            <v>854</v>
          </cell>
          <cell r="C10253" t="str">
            <v>123#854</v>
          </cell>
          <cell r="D10253">
            <v>24461</v>
          </cell>
          <cell r="E10253">
            <v>1</v>
          </cell>
          <cell r="F10253" t="str">
            <v>A</v>
          </cell>
          <cell r="G10253" t="str">
            <v>A</v>
          </cell>
          <cell r="H10253" t="str">
            <v/>
          </cell>
          <cell r="I10253" t="str">
            <v/>
          </cell>
          <cell r="J10253" t="str">
            <v/>
          </cell>
          <cell r="K10253" t="str">
            <v>Helicopter</v>
          </cell>
          <cell r="L10253" t="str">
            <v>NHIndustries</v>
          </cell>
          <cell r="M10253" t="str">
            <v>NHIndustries Tactical Transport Helicopter</v>
          </cell>
        </row>
        <row r="10254">
          <cell r="A10254">
            <v>182</v>
          </cell>
          <cell r="B10254">
            <v>854</v>
          </cell>
          <cell r="C10254" t="str">
            <v>182#854</v>
          </cell>
          <cell r="D10254">
            <v>24461</v>
          </cell>
          <cell r="E10254">
            <v>1</v>
          </cell>
          <cell r="F10254" t="str">
            <v>A</v>
          </cell>
          <cell r="G10254" t="str">
            <v>A</v>
          </cell>
          <cell r="H10254" t="str">
            <v/>
          </cell>
          <cell r="I10254" t="str">
            <v/>
          </cell>
          <cell r="J10254" t="str">
            <v/>
          </cell>
          <cell r="K10254" t="str">
            <v>Helicopter</v>
          </cell>
          <cell r="L10254" t="str">
            <v>Bell</v>
          </cell>
          <cell r="M10254" t="str">
            <v>Bell OH-58D Kiowa</v>
          </cell>
        </row>
        <row r="10255">
          <cell r="A10255">
            <v>92</v>
          </cell>
          <cell r="B10255">
            <v>854</v>
          </cell>
          <cell r="C10255" t="str">
            <v>92#854</v>
          </cell>
          <cell r="D10255">
            <v>24461</v>
          </cell>
          <cell r="E10255">
            <v>1</v>
          </cell>
          <cell r="F10255" t="str">
            <v>A</v>
          </cell>
          <cell r="G10255" t="str">
            <v>A</v>
          </cell>
          <cell r="H10255" t="str">
            <v/>
          </cell>
          <cell r="I10255" t="str">
            <v/>
          </cell>
          <cell r="J10255" t="str">
            <v/>
          </cell>
          <cell r="K10255" t="str">
            <v>Helicopter</v>
          </cell>
          <cell r="L10255" t="str">
            <v>Bell</v>
          </cell>
          <cell r="M10255" t="str">
            <v>Bell AH-1Z Viper</v>
          </cell>
        </row>
        <row r="10256">
          <cell r="A10256">
            <v>98</v>
          </cell>
          <cell r="B10256">
            <v>854</v>
          </cell>
          <cell r="C10256" t="str">
            <v>98#854</v>
          </cell>
          <cell r="D10256">
            <v>24461</v>
          </cell>
          <cell r="E10256">
            <v>1</v>
          </cell>
          <cell r="F10256" t="str">
            <v>A</v>
          </cell>
          <cell r="G10256" t="str">
            <v>A</v>
          </cell>
          <cell r="H10256">
            <v>25000</v>
          </cell>
          <cell r="I10256">
            <v>-2.1559999999999999E-2</v>
          </cell>
          <cell r="J10256" t="str">
            <v/>
          </cell>
          <cell r="K10256" t="str">
            <v>Helicopter</v>
          </cell>
          <cell r="L10256" t="str">
            <v>Boeing</v>
          </cell>
          <cell r="M10256" t="str">
            <v>Boeing AH-64 Apache</v>
          </cell>
        </row>
        <row r="10257">
          <cell r="A10257">
            <v>129</v>
          </cell>
          <cell r="B10257">
            <v>855</v>
          </cell>
          <cell r="C10257" t="str">
            <v>129#855</v>
          </cell>
          <cell r="D10257">
            <v>43999</v>
          </cell>
          <cell r="E10257">
            <v>2</v>
          </cell>
          <cell r="F10257" t="str">
            <v>A</v>
          </cell>
          <cell r="G10257" t="str">
            <v>A</v>
          </cell>
          <cell r="H10257" t="str">
            <v/>
          </cell>
          <cell r="I10257" t="str">
            <v/>
          </cell>
          <cell r="J10257" t="str">
            <v/>
          </cell>
          <cell r="K10257" t="str">
            <v>Helicopter</v>
          </cell>
          <cell r="L10257" t="str">
            <v>Sikorsky</v>
          </cell>
          <cell r="M10257" t="str">
            <v>Sikorsky SH-60 Seahawk - MH-60R</v>
          </cell>
        </row>
        <row r="10258">
          <cell r="A10258">
            <v>130</v>
          </cell>
          <cell r="B10258">
            <v>855</v>
          </cell>
          <cell r="C10258" t="str">
            <v>130#855</v>
          </cell>
          <cell r="D10258">
            <v>43999</v>
          </cell>
          <cell r="E10258">
            <v>2</v>
          </cell>
          <cell r="F10258" t="str">
            <v>A</v>
          </cell>
          <cell r="G10258" t="str">
            <v>A</v>
          </cell>
          <cell r="H10258" t="str">
            <v/>
          </cell>
          <cell r="I10258" t="str">
            <v/>
          </cell>
          <cell r="J10258" t="str">
            <v/>
          </cell>
          <cell r="K10258" t="str">
            <v>Helicopter</v>
          </cell>
          <cell r="L10258" t="str">
            <v>Sikorsky</v>
          </cell>
          <cell r="M10258" t="str">
            <v>Sikorsky SH-60 Seahawk - MH-60S</v>
          </cell>
        </row>
        <row r="10259">
          <cell r="A10259">
            <v>128</v>
          </cell>
          <cell r="B10259">
            <v>855</v>
          </cell>
          <cell r="C10259" t="str">
            <v>128#855</v>
          </cell>
          <cell r="D10259">
            <v>43999</v>
          </cell>
          <cell r="E10259">
            <v>2</v>
          </cell>
          <cell r="F10259" t="str">
            <v>A</v>
          </cell>
          <cell r="G10259" t="str">
            <v>A</v>
          </cell>
          <cell r="H10259" t="str">
            <v/>
          </cell>
          <cell r="I10259" t="str">
            <v/>
          </cell>
          <cell r="J10259" t="str">
            <v/>
          </cell>
          <cell r="K10259" t="str">
            <v>Helicopter</v>
          </cell>
          <cell r="L10259" t="str">
            <v>Sikorsky</v>
          </cell>
          <cell r="M10259" t="str">
            <v>Sikorsky SH-60 Seahawk - SH-60B Seahawk</v>
          </cell>
        </row>
        <row r="10260">
          <cell r="A10260">
            <v>127</v>
          </cell>
          <cell r="B10260">
            <v>855</v>
          </cell>
          <cell r="C10260" t="str">
            <v>127#855</v>
          </cell>
          <cell r="D10260">
            <v>43999</v>
          </cell>
          <cell r="E10260">
            <v>2</v>
          </cell>
          <cell r="F10260" t="str">
            <v>A</v>
          </cell>
          <cell r="G10260" t="str">
            <v>A</v>
          </cell>
          <cell r="H10260" t="str">
            <v/>
          </cell>
          <cell r="I10260" t="str">
            <v/>
          </cell>
          <cell r="J10260" t="str">
            <v/>
          </cell>
          <cell r="K10260" t="str">
            <v>Helicopter</v>
          </cell>
          <cell r="L10260" t="str">
            <v>Sikorsky</v>
          </cell>
          <cell r="M10260" t="str">
            <v>Sikorsky CH-53K King Stallion</v>
          </cell>
        </row>
        <row r="10261">
          <cell r="A10261">
            <v>138</v>
          </cell>
          <cell r="B10261">
            <v>855</v>
          </cell>
          <cell r="C10261" t="str">
            <v>138#855</v>
          </cell>
          <cell r="D10261">
            <v>43999</v>
          </cell>
          <cell r="E10261">
            <v>2</v>
          </cell>
          <cell r="F10261" t="str">
            <v>A</v>
          </cell>
          <cell r="G10261" t="str">
            <v>A</v>
          </cell>
          <cell r="H10261" t="str">
            <v/>
          </cell>
          <cell r="I10261" t="str">
            <v/>
          </cell>
          <cell r="J10261" t="str">
            <v/>
          </cell>
          <cell r="K10261" t="str">
            <v>Helicopter</v>
          </cell>
          <cell r="L10261" t="str">
            <v>TAI</v>
          </cell>
          <cell r="M10261" t="str">
            <v>TAI T625</v>
          </cell>
        </row>
        <row r="10262">
          <cell r="A10262">
            <v>95</v>
          </cell>
          <cell r="B10262">
            <v>855</v>
          </cell>
          <cell r="C10262" t="str">
            <v>95#855</v>
          </cell>
          <cell r="D10262">
            <v>43999</v>
          </cell>
          <cell r="E10262">
            <v>2</v>
          </cell>
          <cell r="F10262" t="str">
            <v>A</v>
          </cell>
          <cell r="G10262" t="str">
            <v>A</v>
          </cell>
          <cell r="H10262" t="str">
            <v/>
          </cell>
          <cell r="I10262" t="str">
            <v/>
          </cell>
          <cell r="J10262" t="str">
            <v/>
          </cell>
          <cell r="K10262" t="str">
            <v>Helicopter</v>
          </cell>
          <cell r="L10262" t="str">
            <v>Bell</v>
          </cell>
          <cell r="M10262" t="str">
            <v>Bell UH-1Y Venom</v>
          </cell>
        </row>
        <row r="10263">
          <cell r="A10263">
            <v>131</v>
          </cell>
          <cell r="B10263">
            <v>855</v>
          </cell>
          <cell r="C10263" t="str">
            <v>131#855</v>
          </cell>
          <cell r="D10263">
            <v>43999</v>
          </cell>
          <cell r="E10263">
            <v>2</v>
          </cell>
          <cell r="F10263" t="str">
            <v>A</v>
          </cell>
          <cell r="G10263" t="str">
            <v>A</v>
          </cell>
          <cell r="H10263" t="str">
            <v/>
          </cell>
          <cell r="I10263" t="str">
            <v/>
          </cell>
          <cell r="J10263" t="str">
            <v/>
          </cell>
          <cell r="K10263" t="str">
            <v>Helicopter</v>
          </cell>
          <cell r="L10263" t="str">
            <v>Sikorsky</v>
          </cell>
          <cell r="M10263" t="str">
            <v>Sikorsky UH-60 Black Hawk</v>
          </cell>
        </row>
        <row r="10264">
          <cell r="A10264">
            <v>645</v>
          </cell>
          <cell r="B10264">
            <v>855</v>
          </cell>
          <cell r="C10264" t="str">
            <v>645#855</v>
          </cell>
          <cell r="D10264">
            <v>43999</v>
          </cell>
          <cell r="E10264">
            <v>2</v>
          </cell>
          <cell r="F10264" t="str">
            <v>A</v>
          </cell>
          <cell r="G10264" t="str">
            <v>A</v>
          </cell>
          <cell r="H10264" t="str">
            <v/>
          </cell>
          <cell r="I10264" t="str">
            <v/>
          </cell>
          <cell r="J10264" t="str">
            <v/>
          </cell>
          <cell r="K10264" t="str">
            <v>Helicopter</v>
          </cell>
          <cell r="L10264" t="str">
            <v>Airbus</v>
          </cell>
          <cell r="M10264" t="str">
            <v>Airbus X6</v>
          </cell>
        </row>
        <row r="10265">
          <cell r="A10265">
            <v>99</v>
          </cell>
          <cell r="B10265">
            <v>855</v>
          </cell>
          <cell r="C10265" t="str">
            <v>99#855</v>
          </cell>
          <cell r="D10265">
            <v>43999</v>
          </cell>
          <cell r="E10265">
            <v>2</v>
          </cell>
          <cell r="F10265" t="str">
            <v>A</v>
          </cell>
          <cell r="G10265" t="str">
            <v>A</v>
          </cell>
          <cell r="H10265" t="str">
            <v/>
          </cell>
          <cell r="I10265" t="str">
            <v/>
          </cell>
          <cell r="J10265" t="str">
            <v/>
          </cell>
          <cell r="K10265" t="str">
            <v>Helicopter</v>
          </cell>
          <cell r="L10265" t="str">
            <v>Boeing</v>
          </cell>
          <cell r="M10265" t="str">
            <v>Boeing AH-64 Apache (reman)</v>
          </cell>
        </row>
        <row r="10266">
          <cell r="A10266">
            <v>648</v>
          </cell>
          <cell r="B10266">
            <v>855</v>
          </cell>
          <cell r="C10266" t="str">
            <v>648#855</v>
          </cell>
          <cell r="D10266">
            <v>43999</v>
          </cell>
          <cell r="E10266">
            <v>2</v>
          </cell>
          <cell r="F10266" t="str">
            <v>A</v>
          </cell>
          <cell r="G10266" t="str">
            <v>A</v>
          </cell>
          <cell r="H10266" t="str">
            <v/>
          </cell>
          <cell r="I10266" t="str">
            <v/>
          </cell>
          <cell r="J10266" t="str">
            <v/>
          </cell>
          <cell r="K10266" t="str">
            <v>Helicopter</v>
          </cell>
          <cell r="L10266" t="str">
            <v>Leonardo</v>
          </cell>
          <cell r="M10266" t="str">
            <v>Leonardo AW 249</v>
          </cell>
        </row>
        <row r="10267">
          <cell r="A10267">
            <v>132</v>
          </cell>
          <cell r="B10267">
            <v>855</v>
          </cell>
          <cell r="C10267" t="str">
            <v>132#855</v>
          </cell>
          <cell r="D10267">
            <v>43999</v>
          </cell>
          <cell r="E10267">
            <v>2</v>
          </cell>
          <cell r="F10267" t="str">
            <v>A</v>
          </cell>
          <cell r="G10267" t="str">
            <v>A</v>
          </cell>
          <cell r="H10267" t="str">
            <v/>
          </cell>
          <cell r="I10267" t="str">
            <v/>
          </cell>
          <cell r="J10267" t="str">
            <v/>
          </cell>
          <cell r="K10267" t="str">
            <v>Helicopter</v>
          </cell>
          <cell r="L10267" t="str">
            <v>Bell</v>
          </cell>
          <cell r="M10267" t="str">
            <v xml:space="preserve">Bell V-280 Valor </v>
          </cell>
        </row>
        <row r="10268">
          <cell r="A10268">
            <v>85</v>
          </cell>
          <cell r="B10268">
            <v>855</v>
          </cell>
          <cell r="C10268" t="str">
            <v>85#855</v>
          </cell>
          <cell r="D10268">
            <v>43999</v>
          </cell>
          <cell r="E10268">
            <v>2</v>
          </cell>
          <cell r="F10268" t="str">
            <v>A</v>
          </cell>
          <cell r="G10268" t="str">
            <v>A</v>
          </cell>
          <cell r="H10268" t="str">
            <v/>
          </cell>
          <cell r="I10268" t="str">
            <v/>
          </cell>
          <cell r="J10268" t="str">
            <v/>
          </cell>
          <cell r="K10268" t="str">
            <v>Helicopter</v>
          </cell>
          <cell r="L10268" t="str">
            <v>TAI/Leonardo</v>
          </cell>
          <cell r="M10268" t="str">
            <v>TAI/Leonardo T129</v>
          </cell>
        </row>
        <row r="10269">
          <cell r="A10269">
            <v>104</v>
          </cell>
          <cell r="B10269">
            <v>855</v>
          </cell>
          <cell r="C10269" t="str">
            <v>104#855</v>
          </cell>
          <cell r="D10269">
            <v>43999</v>
          </cell>
          <cell r="E10269">
            <v>2</v>
          </cell>
          <cell r="F10269" t="str">
            <v>A</v>
          </cell>
          <cell r="G10269" t="str">
            <v>A</v>
          </cell>
          <cell r="H10269" t="str">
            <v/>
          </cell>
          <cell r="I10269" t="str">
            <v/>
          </cell>
          <cell r="J10269" t="str">
            <v/>
          </cell>
          <cell r="K10269" t="str">
            <v>Helicopter</v>
          </cell>
          <cell r="L10269" t="str">
            <v>Airbus</v>
          </cell>
          <cell r="M10269" t="str">
            <v>Airbus Tiger</v>
          </cell>
        </row>
        <row r="10270">
          <cell r="A10270">
            <v>97</v>
          </cell>
          <cell r="B10270">
            <v>855</v>
          </cell>
          <cell r="C10270" t="str">
            <v>97#855</v>
          </cell>
          <cell r="D10270">
            <v>43999</v>
          </cell>
          <cell r="E10270">
            <v>2</v>
          </cell>
          <cell r="F10270" t="str">
            <v>A</v>
          </cell>
          <cell r="G10270" t="str">
            <v>A</v>
          </cell>
          <cell r="H10270" t="str">
            <v/>
          </cell>
          <cell r="I10270" t="str">
            <v/>
          </cell>
          <cell r="J10270" t="str">
            <v/>
          </cell>
          <cell r="K10270" t="str">
            <v>Helicopter</v>
          </cell>
          <cell r="L10270" t="str">
            <v>Bell Boeing</v>
          </cell>
          <cell r="M10270" t="str">
            <v>Bell Boeing V-22 Osprey</v>
          </cell>
        </row>
        <row r="10271">
          <cell r="A10271">
            <v>639</v>
          </cell>
          <cell r="B10271">
            <v>855</v>
          </cell>
          <cell r="C10271" t="str">
            <v>639#855</v>
          </cell>
          <cell r="D10271">
            <v>43999</v>
          </cell>
          <cell r="E10271">
            <v>2</v>
          </cell>
          <cell r="F10271" t="str">
            <v>A</v>
          </cell>
          <cell r="G10271" t="str">
            <v>A</v>
          </cell>
          <cell r="H10271" t="str">
            <v/>
          </cell>
          <cell r="I10271" t="str">
            <v/>
          </cell>
          <cell r="J10271" t="str">
            <v/>
          </cell>
          <cell r="K10271" t="str">
            <v>Helicopter</v>
          </cell>
          <cell r="L10271" t="str">
            <v>Westland</v>
          </cell>
          <cell r="M10271" t="str">
            <v>Westland WAH-64</v>
          </cell>
        </row>
        <row r="10272">
          <cell r="A10272">
            <v>117</v>
          </cell>
          <cell r="B10272">
            <v>855</v>
          </cell>
          <cell r="C10272" t="str">
            <v>117#855</v>
          </cell>
          <cell r="D10272">
            <v>43999</v>
          </cell>
          <cell r="E10272">
            <v>2</v>
          </cell>
          <cell r="F10272" t="str">
            <v>A</v>
          </cell>
          <cell r="G10272" t="str">
            <v>A</v>
          </cell>
          <cell r="H10272" t="str">
            <v/>
          </cell>
          <cell r="I10272" t="str">
            <v/>
          </cell>
          <cell r="J10272" t="str">
            <v/>
          </cell>
          <cell r="K10272" t="str">
            <v>Helicopter</v>
          </cell>
          <cell r="L10272" t="str">
            <v>Airbus</v>
          </cell>
          <cell r="M10272" t="str">
            <v>Airbus UH-72 Lakota</v>
          </cell>
        </row>
        <row r="10273">
          <cell r="A10273">
            <v>100</v>
          </cell>
          <cell r="B10273">
            <v>855</v>
          </cell>
          <cell r="C10273" t="str">
            <v>100#855</v>
          </cell>
          <cell r="D10273">
            <v>43999</v>
          </cell>
          <cell r="E10273">
            <v>2</v>
          </cell>
          <cell r="F10273" t="str">
            <v>A</v>
          </cell>
          <cell r="G10273" t="str">
            <v>A</v>
          </cell>
          <cell r="H10273" t="str">
            <v/>
          </cell>
          <cell r="I10273" t="str">
            <v/>
          </cell>
          <cell r="J10273" t="str">
            <v/>
          </cell>
          <cell r="K10273" t="str">
            <v>Helicopter</v>
          </cell>
          <cell r="L10273" t="str">
            <v>Boeing</v>
          </cell>
          <cell r="M10273" t="str">
            <v>Boeing CH-47 Chinook</v>
          </cell>
        </row>
        <row r="10274">
          <cell r="A10274">
            <v>101</v>
          </cell>
          <cell r="B10274">
            <v>855</v>
          </cell>
          <cell r="C10274" t="str">
            <v>101#855</v>
          </cell>
          <cell r="D10274">
            <v>43999</v>
          </cell>
          <cell r="E10274">
            <v>2</v>
          </cell>
          <cell r="F10274" t="str">
            <v>A</v>
          </cell>
          <cell r="G10274" t="str">
            <v>A</v>
          </cell>
          <cell r="H10274" t="str">
            <v/>
          </cell>
          <cell r="I10274" t="str">
            <v/>
          </cell>
          <cell r="J10274" t="str">
            <v/>
          </cell>
          <cell r="K10274" t="str">
            <v>Helicopter</v>
          </cell>
          <cell r="L10274" t="str">
            <v>Boeing</v>
          </cell>
          <cell r="M10274" t="str">
            <v>Boeing CH-47 Chinook (reman)</v>
          </cell>
        </row>
        <row r="10275">
          <cell r="A10275">
            <v>116</v>
          </cell>
          <cell r="B10275">
            <v>855</v>
          </cell>
          <cell r="C10275" t="str">
            <v>116#855</v>
          </cell>
          <cell r="D10275">
            <v>43999</v>
          </cell>
          <cell r="E10275">
            <v>2</v>
          </cell>
          <cell r="F10275" t="str">
            <v>A</v>
          </cell>
          <cell r="G10275" t="str">
            <v>A</v>
          </cell>
          <cell r="H10275" t="str">
            <v/>
          </cell>
          <cell r="I10275" t="str">
            <v/>
          </cell>
          <cell r="J10275" t="str">
            <v/>
          </cell>
          <cell r="K10275" t="str">
            <v>Helicopter</v>
          </cell>
          <cell r="L10275" t="str">
            <v>HAL</v>
          </cell>
          <cell r="M10275" t="str">
            <v>HAL Dhruv</v>
          </cell>
        </row>
        <row r="10276">
          <cell r="A10276">
            <v>488</v>
          </cell>
          <cell r="B10276">
            <v>855</v>
          </cell>
          <cell r="C10276" t="str">
            <v>488#855</v>
          </cell>
          <cell r="D10276">
            <v>43999</v>
          </cell>
          <cell r="E10276">
            <v>2</v>
          </cell>
          <cell r="F10276" t="str">
            <v>A</v>
          </cell>
          <cell r="G10276" t="str">
            <v>A</v>
          </cell>
          <cell r="H10276" t="str">
            <v/>
          </cell>
          <cell r="I10276" t="str">
            <v/>
          </cell>
          <cell r="J10276" t="str">
            <v/>
          </cell>
          <cell r="K10276" t="str">
            <v>Helicopter</v>
          </cell>
          <cell r="L10276" t="str">
            <v>HAL</v>
          </cell>
          <cell r="M10276" t="str">
            <v>HAL Dhruv</v>
          </cell>
        </row>
        <row r="10277">
          <cell r="A10277">
            <v>490</v>
          </cell>
          <cell r="B10277">
            <v>855</v>
          </cell>
          <cell r="C10277" t="str">
            <v>490#855</v>
          </cell>
          <cell r="D10277">
            <v>43999</v>
          </cell>
          <cell r="E10277">
            <v>2</v>
          </cell>
          <cell r="F10277" t="str">
            <v>A</v>
          </cell>
          <cell r="G10277" t="str">
            <v>A</v>
          </cell>
          <cell r="H10277" t="str">
            <v/>
          </cell>
          <cell r="I10277" t="str">
            <v/>
          </cell>
          <cell r="J10277" t="str">
            <v/>
          </cell>
          <cell r="K10277" t="str">
            <v>Helicopter</v>
          </cell>
          <cell r="L10277" t="str">
            <v>HAL</v>
          </cell>
          <cell r="M10277" t="str">
            <v>HAL Dhruv</v>
          </cell>
        </row>
        <row r="10278">
          <cell r="A10278">
            <v>137</v>
          </cell>
          <cell r="B10278">
            <v>855</v>
          </cell>
          <cell r="C10278" t="str">
            <v>137#855</v>
          </cell>
          <cell r="D10278">
            <v>43999</v>
          </cell>
          <cell r="E10278">
            <v>2</v>
          </cell>
          <cell r="F10278" t="str">
            <v>A</v>
          </cell>
          <cell r="G10278" t="str">
            <v>A</v>
          </cell>
          <cell r="H10278" t="str">
            <v/>
          </cell>
          <cell r="I10278" t="str">
            <v/>
          </cell>
          <cell r="J10278" t="str">
            <v/>
          </cell>
          <cell r="K10278" t="str">
            <v>Helicopter</v>
          </cell>
          <cell r="L10278" t="str">
            <v>HAL</v>
          </cell>
          <cell r="M10278" t="str">
            <v>HAL Light Utility Helicopter</v>
          </cell>
        </row>
        <row r="10279">
          <cell r="A10279">
            <v>136</v>
          </cell>
          <cell r="B10279">
            <v>855</v>
          </cell>
          <cell r="C10279" t="str">
            <v>136#855</v>
          </cell>
          <cell r="D10279">
            <v>43999</v>
          </cell>
          <cell r="E10279">
            <v>2</v>
          </cell>
          <cell r="F10279" t="str">
            <v>A</v>
          </cell>
          <cell r="G10279" t="str">
            <v>A</v>
          </cell>
          <cell r="H10279" t="str">
            <v/>
          </cell>
          <cell r="I10279" t="str">
            <v/>
          </cell>
          <cell r="J10279" t="str">
            <v/>
          </cell>
          <cell r="K10279" t="str">
            <v>Helicopter</v>
          </cell>
          <cell r="L10279" t="str">
            <v>HAL</v>
          </cell>
          <cell r="M10279" t="str">
            <v>HAL Medium Lift</v>
          </cell>
        </row>
        <row r="10280">
          <cell r="A10280">
            <v>114</v>
          </cell>
          <cell r="B10280">
            <v>855</v>
          </cell>
          <cell r="C10280" t="str">
            <v>114#855</v>
          </cell>
          <cell r="D10280">
            <v>43999</v>
          </cell>
          <cell r="E10280">
            <v>2</v>
          </cell>
          <cell r="F10280" t="str">
            <v>A</v>
          </cell>
          <cell r="G10280" t="str">
            <v>A</v>
          </cell>
          <cell r="H10280" t="str">
            <v/>
          </cell>
          <cell r="I10280" t="str">
            <v/>
          </cell>
          <cell r="J10280" t="str">
            <v/>
          </cell>
          <cell r="K10280" t="str">
            <v>Helicopter</v>
          </cell>
          <cell r="L10280" t="str">
            <v>KAI</v>
          </cell>
          <cell r="M10280" t="str">
            <v>KAI KUH-1 Surion</v>
          </cell>
        </row>
        <row r="10281">
          <cell r="A10281">
            <v>115</v>
          </cell>
          <cell r="B10281">
            <v>855</v>
          </cell>
          <cell r="C10281" t="str">
            <v>115#855</v>
          </cell>
          <cell r="D10281">
            <v>43999</v>
          </cell>
          <cell r="E10281">
            <v>2</v>
          </cell>
          <cell r="F10281" t="str">
            <v>A</v>
          </cell>
          <cell r="G10281" t="str">
            <v>A</v>
          </cell>
          <cell r="H10281" t="str">
            <v/>
          </cell>
          <cell r="I10281" t="str">
            <v/>
          </cell>
          <cell r="J10281" t="str">
            <v/>
          </cell>
          <cell r="K10281" t="str">
            <v>Helicopter</v>
          </cell>
          <cell r="L10281" t="str">
            <v>KAI</v>
          </cell>
          <cell r="M10281" t="str">
            <v>KAI LAH/LCH</v>
          </cell>
        </row>
        <row r="10282">
          <cell r="A10282">
            <v>118</v>
          </cell>
          <cell r="B10282">
            <v>855</v>
          </cell>
          <cell r="C10282" t="str">
            <v>118#855</v>
          </cell>
          <cell r="D10282">
            <v>43999</v>
          </cell>
          <cell r="E10282">
            <v>2</v>
          </cell>
          <cell r="F10282" t="str">
            <v>A</v>
          </cell>
          <cell r="G10282" t="str">
            <v>A</v>
          </cell>
          <cell r="H10282" t="str">
            <v/>
          </cell>
          <cell r="I10282" t="str">
            <v/>
          </cell>
          <cell r="J10282" t="str">
            <v/>
          </cell>
          <cell r="K10282" t="str">
            <v>Helicopter</v>
          </cell>
          <cell r="L10282" t="str">
            <v>Kawasaki</v>
          </cell>
          <cell r="M10282" t="str">
            <v>Kawasaki OH-1</v>
          </cell>
        </row>
        <row r="10283">
          <cell r="A10283">
            <v>103</v>
          </cell>
          <cell r="B10283">
            <v>855</v>
          </cell>
          <cell r="C10283" t="str">
            <v>103#855</v>
          </cell>
          <cell r="D10283">
            <v>43999</v>
          </cell>
          <cell r="E10283">
            <v>2</v>
          </cell>
          <cell r="F10283" t="str">
            <v>A</v>
          </cell>
          <cell r="G10283" t="str">
            <v>A</v>
          </cell>
          <cell r="H10283" t="str">
            <v/>
          </cell>
          <cell r="I10283" t="str">
            <v/>
          </cell>
          <cell r="J10283" t="str">
            <v/>
          </cell>
          <cell r="K10283" t="str">
            <v>Helicopter</v>
          </cell>
          <cell r="L10283" t="str">
            <v>Leonardo</v>
          </cell>
          <cell r="M10283" t="str">
            <v>Leonardo AW101</v>
          </cell>
        </row>
        <row r="10284">
          <cell r="A10284">
            <v>134</v>
          </cell>
          <cell r="B10284">
            <v>855</v>
          </cell>
          <cell r="C10284" t="str">
            <v>134#855</v>
          </cell>
          <cell r="D10284">
            <v>43999</v>
          </cell>
          <cell r="E10284">
            <v>2</v>
          </cell>
          <cell r="F10284" t="str">
            <v>A</v>
          </cell>
          <cell r="G10284" t="str">
            <v>A</v>
          </cell>
          <cell r="H10284" t="str">
            <v/>
          </cell>
          <cell r="I10284" t="str">
            <v/>
          </cell>
          <cell r="J10284" t="str">
            <v/>
          </cell>
          <cell r="K10284" t="str">
            <v>Helicopter</v>
          </cell>
          <cell r="L10284" t="str">
            <v>Leonardo</v>
          </cell>
          <cell r="M10284" t="str">
            <v>Leonardo AW159 Lynx</v>
          </cell>
        </row>
        <row r="10285">
          <cell r="A10285">
            <v>582</v>
          </cell>
          <cell r="B10285">
            <v>855</v>
          </cell>
          <cell r="C10285" t="str">
            <v>582#855</v>
          </cell>
          <cell r="D10285">
            <v>43999</v>
          </cell>
          <cell r="E10285">
            <v>2</v>
          </cell>
          <cell r="F10285" t="str">
            <v>A</v>
          </cell>
          <cell r="G10285" t="str">
            <v>A</v>
          </cell>
          <cell r="H10285" t="str">
            <v/>
          </cell>
          <cell r="I10285" t="str">
            <v/>
          </cell>
          <cell r="J10285" t="str">
            <v/>
          </cell>
          <cell r="K10285" t="str">
            <v>Helicopter</v>
          </cell>
          <cell r="L10285" t="str">
            <v>Boeing/Leonardo</v>
          </cell>
          <cell r="M10285" t="str">
            <v>Boeing/Leonardo MH139</v>
          </cell>
        </row>
        <row r="10286">
          <cell r="A10286">
            <v>122</v>
          </cell>
          <cell r="B10286">
            <v>855</v>
          </cell>
          <cell r="C10286" t="str">
            <v>122#855</v>
          </cell>
          <cell r="D10286">
            <v>43999</v>
          </cell>
          <cell r="E10286">
            <v>2</v>
          </cell>
          <cell r="F10286" t="str">
            <v>A</v>
          </cell>
          <cell r="G10286" t="str">
            <v>A</v>
          </cell>
          <cell r="H10286" t="str">
            <v/>
          </cell>
          <cell r="I10286" t="str">
            <v/>
          </cell>
          <cell r="J10286" t="str">
            <v/>
          </cell>
          <cell r="K10286" t="str">
            <v>Helicopter</v>
          </cell>
          <cell r="L10286" t="str">
            <v>NHIndustries</v>
          </cell>
          <cell r="M10286" t="str">
            <v>NHIndustries NATO Frigate Helicopter</v>
          </cell>
        </row>
        <row r="10287">
          <cell r="A10287">
            <v>638</v>
          </cell>
          <cell r="B10287">
            <v>855</v>
          </cell>
          <cell r="C10287" t="str">
            <v>638#855</v>
          </cell>
          <cell r="D10287">
            <v>43999</v>
          </cell>
          <cell r="E10287">
            <v>2</v>
          </cell>
          <cell r="F10287" t="str">
            <v>A</v>
          </cell>
          <cell r="G10287" t="str">
            <v>A</v>
          </cell>
          <cell r="H10287" t="str">
            <v/>
          </cell>
          <cell r="I10287" t="str">
            <v/>
          </cell>
          <cell r="J10287" t="str">
            <v/>
          </cell>
          <cell r="K10287" t="str">
            <v>Helicopter</v>
          </cell>
          <cell r="L10287" t="str">
            <v>NHIndustries</v>
          </cell>
          <cell r="M10287" t="str">
            <v>NHIndustries Tactical Transport Helicopter</v>
          </cell>
        </row>
        <row r="10288">
          <cell r="A10288">
            <v>123</v>
          </cell>
          <cell r="B10288">
            <v>855</v>
          </cell>
          <cell r="C10288" t="str">
            <v>123#855</v>
          </cell>
          <cell r="D10288">
            <v>43999</v>
          </cell>
          <cell r="E10288">
            <v>2</v>
          </cell>
          <cell r="F10288" t="str">
            <v>A</v>
          </cell>
          <cell r="G10288" t="str">
            <v>A</v>
          </cell>
          <cell r="H10288" t="str">
            <v/>
          </cell>
          <cell r="I10288" t="str">
            <v/>
          </cell>
          <cell r="J10288" t="str">
            <v/>
          </cell>
          <cell r="K10288" t="str">
            <v>Helicopter</v>
          </cell>
          <cell r="L10288" t="str">
            <v>NHIndustries</v>
          </cell>
          <cell r="M10288" t="str">
            <v>NHIndustries Tactical Transport Helicopter</v>
          </cell>
        </row>
        <row r="10289">
          <cell r="A10289">
            <v>182</v>
          </cell>
          <cell r="B10289">
            <v>855</v>
          </cell>
          <cell r="C10289" t="str">
            <v>182#855</v>
          </cell>
          <cell r="D10289">
            <v>43999</v>
          </cell>
          <cell r="E10289">
            <v>2</v>
          </cell>
          <cell r="F10289" t="str">
            <v>A</v>
          </cell>
          <cell r="G10289" t="str">
            <v>A</v>
          </cell>
          <cell r="H10289" t="str">
            <v/>
          </cell>
          <cell r="I10289" t="str">
            <v/>
          </cell>
          <cell r="J10289" t="str">
            <v/>
          </cell>
          <cell r="K10289" t="str">
            <v>Helicopter</v>
          </cell>
          <cell r="L10289" t="str">
            <v>Bell</v>
          </cell>
          <cell r="M10289" t="str">
            <v>Bell OH-58D Kiowa</v>
          </cell>
        </row>
        <row r="10290">
          <cell r="A10290">
            <v>92</v>
          </cell>
          <cell r="B10290">
            <v>855</v>
          </cell>
          <cell r="C10290" t="str">
            <v>92#855</v>
          </cell>
          <cell r="D10290">
            <v>43999</v>
          </cell>
          <cell r="E10290">
            <v>2</v>
          </cell>
          <cell r="F10290" t="str">
            <v>A</v>
          </cell>
          <cell r="G10290" t="str">
            <v>A</v>
          </cell>
          <cell r="H10290" t="str">
            <v/>
          </cell>
          <cell r="I10290" t="str">
            <v/>
          </cell>
          <cell r="J10290" t="str">
            <v/>
          </cell>
          <cell r="K10290" t="str">
            <v>Helicopter</v>
          </cell>
          <cell r="L10290" t="str">
            <v>Bell</v>
          </cell>
          <cell r="M10290" t="str">
            <v>Bell AH-1Z Viper</v>
          </cell>
        </row>
        <row r="10291">
          <cell r="A10291">
            <v>98</v>
          </cell>
          <cell r="B10291">
            <v>855</v>
          </cell>
          <cell r="C10291" t="str">
            <v>98#855</v>
          </cell>
          <cell r="D10291">
            <v>43999</v>
          </cell>
          <cell r="E10291">
            <v>2</v>
          </cell>
          <cell r="F10291" t="str">
            <v>A</v>
          </cell>
          <cell r="G10291" t="str">
            <v>A</v>
          </cell>
          <cell r="H10291">
            <v>25000</v>
          </cell>
          <cell r="I10291">
            <v>0.75995999999999997</v>
          </cell>
          <cell r="J10291" t="str">
            <v/>
          </cell>
          <cell r="K10291" t="str">
            <v>Helicopter</v>
          </cell>
          <cell r="L10291" t="str">
            <v>Boeing</v>
          </cell>
          <cell r="M10291" t="str">
            <v>Boeing AH-64 Apache</v>
          </cell>
        </row>
        <row r="10292">
          <cell r="A10292">
            <v>129</v>
          </cell>
          <cell r="B10292">
            <v>856</v>
          </cell>
          <cell r="C10292" t="str">
            <v>129#856</v>
          </cell>
          <cell r="D10292">
            <v>76997</v>
          </cell>
          <cell r="E10292">
            <v>1</v>
          </cell>
          <cell r="F10292" t="str">
            <v>A</v>
          </cell>
          <cell r="G10292" t="str">
            <v>A</v>
          </cell>
          <cell r="H10292" t="str">
            <v/>
          </cell>
          <cell r="I10292" t="str">
            <v/>
          </cell>
          <cell r="J10292" t="str">
            <v/>
          </cell>
          <cell r="K10292" t="str">
            <v>Helicopter</v>
          </cell>
          <cell r="L10292" t="str">
            <v>Sikorsky</v>
          </cell>
          <cell r="M10292" t="str">
            <v>Sikorsky SH-60 Seahawk - MH-60R</v>
          </cell>
        </row>
        <row r="10293">
          <cell r="A10293">
            <v>130</v>
          </cell>
          <cell r="B10293">
            <v>856</v>
          </cell>
          <cell r="C10293" t="str">
            <v>130#856</v>
          </cell>
          <cell r="D10293">
            <v>76997</v>
          </cell>
          <cell r="E10293">
            <v>1</v>
          </cell>
          <cell r="F10293" t="str">
            <v>A</v>
          </cell>
          <cell r="G10293" t="str">
            <v>A</v>
          </cell>
          <cell r="H10293" t="str">
            <v/>
          </cell>
          <cell r="I10293" t="str">
            <v/>
          </cell>
          <cell r="J10293" t="str">
            <v/>
          </cell>
          <cell r="K10293" t="str">
            <v>Helicopter</v>
          </cell>
          <cell r="L10293" t="str">
            <v>Sikorsky</v>
          </cell>
          <cell r="M10293" t="str">
            <v>Sikorsky SH-60 Seahawk - MH-60S</v>
          </cell>
        </row>
        <row r="10294">
          <cell r="A10294">
            <v>128</v>
          </cell>
          <cell r="B10294">
            <v>856</v>
          </cell>
          <cell r="C10294" t="str">
            <v>128#856</v>
          </cell>
          <cell r="D10294">
            <v>76997</v>
          </cell>
          <cell r="E10294">
            <v>1</v>
          </cell>
          <cell r="F10294" t="str">
            <v>A</v>
          </cell>
          <cell r="G10294" t="str">
            <v>A</v>
          </cell>
          <cell r="H10294" t="str">
            <v/>
          </cell>
          <cell r="I10294" t="str">
            <v/>
          </cell>
          <cell r="J10294" t="str">
            <v/>
          </cell>
          <cell r="K10294" t="str">
            <v>Helicopter</v>
          </cell>
          <cell r="L10294" t="str">
            <v>Sikorsky</v>
          </cell>
          <cell r="M10294" t="str">
            <v>Sikorsky SH-60 Seahawk - SH-60B Seahawk</v>
          </cell>
        </row>
        <row r="10295">
          <cell r="A10295">
            <v>127</v>
          </cell>
          <cell r="B10295">
            <v>856</v>
          </cell>
          <cell r="C10295" t="str">
            <v>127#856</v>
          </cell>
          <cell r="D10295">
            <v>76997</v>
          </cell>
          <cell r="E10295">
            <v>1</v>
          </cell>
          <cell r="F10295" t="str">
            <v>A</v>
          </cell>
          <cell r="G10295" t="str">
            <v>A</v>
          </cell>
          <cell r="H10295" t="str">
            <v/>
          </cell>
          <cell r="I10295" t="str">
            <v/>
          </cell>
          <cell r="J10295" t="str">
            <v/>
          </cell>
          <cell r="K10295" t="str">
            <v>Helicopter</v>
          </cell>
          <cell r="L10295" t="str">
            <v>Sikorsky</v>
          </cell>
          <cell r="M10295" t="str">
            <v>Sikorsky CH-53K King Stallion</v>
          </cell>
        </row>
        <row r="10296">
          <cell r="A10296">
            <v>138</v>
          </cell>
          <cell r="B10296">
            <v>856</v>
          </cell>
          <cell r="C10296" t="str">
            <v>138#856</v>
          </cell>
          <cell r="D10296">
            <v>76997</v>
          </cell>
          <cell r="E10296">
            <v>1</v>
          </cell>
          <cell r="F10296" t="str">
            <v>A</v>
          </cell>
          <cell r="G10296" t="str">
            <v>A</v>
          </cell>
          <cell r="H10296" t="str">
            <v/>
          </cell>
          <cell r="I10296" t="str">
            <v/>
          </cell>
          <cell r="J10296" t="str">
            <v/>
          </cell>
          <cell r="K10296" t="str">
            <v>Helicopter</v>
          </cell>
          <cell r="L10296" t="str">
            <v>TAI</v>
          </cell>
          <cell r="M10296" t="str">
            <v>TAI T625</v>
          </cell>
        </row>
        <row r="10297">
          <cell r="A10297">
            <v>95</v>
          </cell>
          <cell r="B10297">
            <v>856</v>
          </cell>
          <cell r="C10297" t="str">
            <v>95#856</v>
          </cell>
          <cell r="D10297">
            <v>76997</v>
          </cell>
          <cell r="E10297">
            <v>1</v>
          </cell>
          <cell r="F10297" t="str">
            <v>A</v>
          </cell>
          <cell r="G10297" t="str">
            <v>A</v>
          </cell>
          <cell r="H10297" t="str">
            <v/>
          </cell>
          <cell r="I10297" t="str">
            <v/>
          </cell>
          <cell r="J10297" t="str">
            <v/>
          </cell>
          <cell r="K10297" t="str">
            <v>Helicopter</v>
          </cell>
          <cell r="L10297" t="str">
            <v>Bell</v>
          </cell>
          <cell r="M10297" t="str">
            <v>Bell UH-1Y Venom</v>
          </cell>
        </row>
        <row r="10298">
          <cell r="A10298">
            <v>131</v>
          </cell>
          <cell r="B10298">
            <v>856</v>
          </cell>
          <cell r="C10298" t="str">
            <v>131#856</v>
          </cell>
          <cell r="D10298">
            <v>76997</v>
          </cell>
          <cell r="E10298">
            <v>1</v>
          </cell>
          <cell r="F10298" t="str">
            <v>A</v>
          </cell>
          <cell r="G10298" t="str">
            <v>A</v>
          </cell>
          <cell r="H10298" t="str">
            <v/>
          </cell>
          <cell r="I10298" t="str">
            <v/>
          </cell>
          <cell r="J10298" t="str">
            <v/>
          </cell>
          <cell r="K10298" t="str">
            <v>Helicopter</v>
          </cell>
          <cell r="L10298" t="str">
            <v>Sikorsky</v>
          </cell>
          <cell r="M10298" t="str">
            <v>Sikorsky UH-60 Black Hawk</v>
          </cell>
        </row>
        <row r="10299">
          <cell r="A10299">
            <v>645</v>
          </cell>
          <cell r="B10299">
            <v>856</v>
          </cell>
          <cell r="C10299" t="str">
            <v>645#856</v>
          </cell>
          <cell r="D10299">
            <v>76997</v>
          </cell>
          <cell r="E10299">
            <v>1</v>
          </cell>
          <cell r="F10299" t="str">
            <v>A</v>
          </cell>
          <cell r="G10299" t="str">
            <v>A</v>
          </cell>
          <cell r="H10299" t="str">
            <v/>
          </cell>
          <cell r="I10299" t="str">
            <v/>
          </cell>
          <cell r="J10299" t="str">
            <v/>
          </cell>
          <cell r="K10299" t="str">
            <v>Helicopter</v>
          </cell>
          <cell r="L10299" t="str">
            <v>Airbus</v>
          </cell>
          <cell r="M10299" t="str">
            <v>Airbus X6</v>
          </cell>
        </row>
        <row r="10300">
          <cell r="A10300">
            <v>99</v>
          </cell>
          <cell r="B10300">
            <v>856</v>
          </cell>
          <cell r="C10300" t="str">
            <v>99#856</v>
          </cell>
          <cell r="D10300">
            <v>76997</v>
          </cell>
          <cell r="E10300">
            <v>1</v>
          </cell>
          <cell r="F10300" t="str">
            <v>A</v>
          </cell>
          <cell r="G10300" t="str">
            <v>A</v>
          </cell>
          <cell r="H10300" t="str">
            <v/>
          </cell>
          <cell r="I10300" t="str">
            <v/>
          </cell>
          <cell r="J10300" t="str">
            <v/>
          </cell>
          <cell r="K10300" t="str">
            <v>Helicopter</v>
          </cell>
          <cell r="L10300" t="str">
            <v>Boeing</v>
          </cell>
          <cell r="M10300" t="str">
            <v>Boeing AH-64 Apache (reman)</v>
          </cell>
        </row>
        <row r="10301">
          <cell r="A10301">
            <v>648</v>
          </cell>
          <cell r="B10301">
            <v>856</v>
          </cell>
          <cell r="C10301" t="str">
            <v>648#856</v>
          </cell>
          <cell r="D10301">
            <v>76997</v>
          </cell>
          <cell r="E10301">
            <v>1</v>
          </cell>
          <cell r="F10301" t="str">
            <v>A</v>
          </cell>
          <cell r="G10301" t="str">
            <v>A</v>
          </cell>
          <cell r="H10301" t="str">
            <v/>
          </cell>
          <cell r="I10301" t="str">
            <v/>
          </cell>
          <cell r="J10301" t="str">
            <v/>
          </cell>
          <cell r="K10301" t="str">
            <v>Helicopter</v>
          </cell>
          <cell r="L10301" t="str">
            <v>Leonardo</v>
          </cell>
          <cell r="M10301" t="str">
            <v>Leonardo AW 249</v>
          </cell>
        </row>
        <row r="10302">
          <cell r="A10302">
            <v>132</v>
          </cell>
          <cell r="B10302">
            <v>856</v>
          </cell>
          <cell r="C10302" t="str">
            <v>132#856</v>
          </cell>
          <cell r="D10302">
            <v>76997</v>
          </cell>
          <cell r="E10302">
            <v>1</v>
          </cell>
          <cell r="F10302" t="str">
            <v>A</v>
          </cell>
          <cell r="G10302" t="str">
            <v>A</v>
          </cell>
          <cell r="H10302" t="str">
            <v/>
          </cell>
          <cell r="I10302" t="str">
            <v/>
          </cell>
          <cell r="J10302" t="str">
            <v/>
          </cell>
          <cell r="K10302" t="str">
            <v>Helicopter</v>
          </cell>
          <cell r="L10302" t="str">
            <v>Bell</v>
          </cell>
          <cell r="M10302" t="str">
            <v xml:space="preserve">Bell V-280 Valor </v>
          </cell>
        </row>
        <row r="10303">
          <cell r="A10303">
            <v>85</v>
          </cell>
          <cell r="B10303">
            <v>856</v>
          </cell>
          <cell r="C10303" t="str">
            <v>85#856</v>
          </cell>
          <cell r="D10303">
            <v>76997</v>
          </cell>
          <cell r="E10303">
            <v>1</v>
          </cell>
          <cell r="F10303" t="str">
            <v>A</v>
          </cell>
          <cell r="G10303" t="str">
            <v>A</v>
          </cell>
          <cell r="H10303" t="str">
            <v/>
          </cell>
          <cell r="I10303" t="str">
            <v/>
          </cell>
          <cell r="J10303" t="str">
            <v/>
          </cell>
          <cell r="K10303" t="str">
            <v>Helicopter</v>
          </cell>
          <cell r="L10303" t="str">
            <v>TAI/Leonardo</v>
          </cell>
          <cell r="M10303" t="str">
            <v>TAI/Leonardo T129</v>
          </cell>
        </row>
        <row r="10304">
          <cell r="A10304">
            <v>104</v>
          </cell>
          <cell r="B10304">
            <v>856</v>
          </cell>
          <cell r="C10304" t="str">
            <v>104#856</v>
          </cell>
          <cell r="D10304">
            <v>76997</v>
          </cell>
          <cell r="E10304">
            <v>1</v>
          </cell>
          <cell r="F10304" t="str">
            <v>A</v>
          </cell>
          <cell r="G10304" t="str">
            <v>A</v>
          </cell>
          <cell r="H10304" t="str">
            <v/>
          </cell>
          <cell r="I10304" t="str">
            <v/>
          </cell>
          <cell r="J10304" t="str">
            <v/>
          </cell>
          <cell r="K10304" t="str">
            <v>Helicopter</v>
          </cell>
          <cell r="L10304" t="str">
            <v>Airbus</v>
          </cell>
          <cell r="M10304" t="str">
            <v>Airbus Tiger</v>
          </cell>
        </row>
        <row r="10305">
          <cell r="A10305">
            <v>97</v>
          </cell>
          <cell r="B10305">
            <v>856</v>
          </cell>
          <cell r="C10305" t="str">
            <v>97#856</v>
          </cell>
          <cell r="D10305">
            <v>76997</v>
          </cell>
          <cell r="E10305">
            <v>1</v>
          </cell>
          <cell r="F10305" t="str">
            <v>A</v>
          </cell>
          <cell r="G10305" t="str">
            <v>A</v>
          </cell>
          <cell r="H10305" t="str">
            <v/>
          </cell>
          <cell r="I10305" t="str">
            <v/>
          </cell>
          <cell r="J10305" t="str">
            <v/>
          </cell>
          <cell r="K10305" t="str">
            <v>Helicopter</v>
          </cell>
          <cell r="L10305" t="str">
            <v>Bell Boeing</v>
          </cell>
          <cell r="M10305" t="str">
            <v>Bell Boeing V-22 Osprey</v>
          </cell>
        </row>
        <row r="10306">
          <cell r="A10306">
            <v>639</v>
          </cell>
          <cell r="B10306">
            <v>856</v>
          </cell>
          <cell r="C10306" t="str">
            <v>639#856</v>
          </cell>
          <cell r="D10306">
            <v>76997</v>
          </cell>
          <cell r="E10306">
            <v>1</v>
          </cell>
          <cell r="F10306" t="str">
            <v>A</v>
          </cell>
          <cell r="G10306" t="str">
            <v>A</v>
          </cell>
          <cell r="H10306" t="str">
            <v/>
          </cell>
          <cell r="I10306" t="str">
            <v/>
          </cell>
          <cell r="J10306" t="str">
            <v/>
          </cell>
          <cell r="K10306" t="str">
            <v>Helicopter</v>
          </cell>
          <cell r="L10306" t="str">
            <v>Westland</v>
          </cell>
          <cell r="M10306" t="str">
            <v>Westland WAH-64</v>
          </cell>
        </row>
        <row r="10307">
          <cell r="A10307">
            <v>117</v>
          </cell>
          <cell r="B10307">
            <v>856</v>
          </cell>
          <cell r="C10307" t="str">
            <v>117#856</v>
          </cell>
          <cell r="D10307">
            <v>76997</v>
          </cell>
          <cell r="E10307">
            <v>1</v>
          </cell>
          <cell r="F10307" t="str">
            <v>A</v>
          </cell>
          <cell r="G10307" t="str">
            <v>A</v>
          </cell>
          <cell r="H10307" t="str">
            <v/>
          </cell>
          <cell r="I10307" t="str">
            <v/>
          </cell>
          <cell r="J10307" t="str">
            <v/>
          </cell>
          <cell r="K10307" t="str">
            <v>Helicopter</v>
          </cell>
          <cell r="L10307" t="str">
            <v>Airbus</v>
          </cell>
          <cell r="M10307" t="str">
            <v>Airbus UH-72 Lakota</v>
          </cell>
        </row>
        <row r="10308">
          <cell r="A10308">
            <v>100</v>
          </cell>
          <cell r="B10308">
            <v>856</v>
          </cell>
          <cell r="C10308" t="str">
            <v>100#856</v>
          </cell>
          <cell r="D10308">
            <v>76997</v>
          </cell>
          <cell r="E10308">
            <v>1</v>
          </cell>
          <cell r="F10308" t="str">
            <v>A</v>
          </cell>
          <cell r="G10308" t="str">
            <v>A</v>
          </cell>
          <cell r="H10308" t="str">
            <v/>
          </cell>
          <cell r="I10308" t="str">
            <v/>
          </cell>
          <cell r="J10308" t="str">
            <v/>
          </cell>
          <cell r="K10308" t="str">
            <v>Helicopter</v>
          </cell>
          <cell r="L10308" t="str">
            <v>Boeing</v>
          </cell>
          <cell r="M10308" t="str">
            <v>Boeing CH-47 Chinook</v>
          </cell>
        </row>
        <row r="10309">
          <cell r="A10309">
            <v>101</v>
          </cell>
          <cell r="B10309">
            <v>856</v>
          </cell>
          <cell r="C10309" t="str">
            <v>101#856</v>
          </cell>
          <cell r="D10309">
            <v>76997</v>
          </cell>
          <cell r="E10309">
            <v>1</v>
          </cell>
          <cell r="F10309" t="str">
            <v>A</v>
          </cell>
          <cell r="G10309" t="str">
            <v>A</v>
          </cell>
          <cell r="H10309" t="str">
            <v/>
          </cell>
          <cell r="I10309" t="str">
            <v/>
          </cell>
          <cell r="J10309" t="str">
            <v/>
          </cell>
          <cell r="K10309" t="str">
            <v>Helicopter</v>
          </cell>
          <cell r="L10309" t="str">
            <v>Boeing</v>
          </cell>
          <cell r="M10309" t="str">
            <v>Boeing CH-47 Chinook (reman)</v>
          </cell>
        </row>
        <row r="10310">
          <cell r="A10310">
            <v>116</v>
          </cell>
          <cell r="B10310">
            <v>856</v>
          </cell>
          <cell r="C10310" t="str">
            <v>116#856</v>
          </cell>
          <cell r="D10310">
            <v>76997</v>
          </cell>
          <cell r="E10310">
            <v>1</v>
          </cell>
          <cell r="F10310" t="str">
            <v>A</v>
          </cell>
          <cell r="G10310" t="str">
            <v>A</v>
          </cell>
          <cell r="H10310" t="str">
            <v/>
          </cell>
          <cell r="I10310" t="str">
            <v/>
          </cell>
          <cell r="J10310" t="str">
            <v/>
          </cell>
          <cell r="K10310" t="str">
            <v>Helicopter</v>
          </cell>
          <cell r="L10310" t="str">
            <v>HAL</v>
          </cell>
          <cell r="M10310" t="str">
            <v>HAL Dhruv</v>
          </cell>
        </row>
        <row r="10311">
          <cell r="A10311">
            <v>488</v>
          </cell>
          <cell r="B10311">
            <v>856</v>
          </cell>
          <cell r="C10311" t="str">
            <v>488#856</v>
          </cell>
          <cell r="D10311">
            <v>76997</v>
          </cell>
          <cell r="E10311">
            <v>1</v>
          </cell>
          <cell r="F10311" t="str">
            <v>A</v>
          </cell>
          <cell r="G10311" t="str">
            <v>A</v>
          </cell>
          <cell r="H10311" t="str">
            <v/>
          </cell>
          <cell r="I10311" t="str">
            <v/>
          </cell>
          <cell r="J10311" t="str">
            <v/>
          </cell>
          <cell r="K10311" t="str">
            <v>Helicopter</v>
          </cell>
          <cell r="L10311" t="str">
            <v>HAL</v>
          </cell>
          <cell r="M10311" t="str">
            <v>HAL Dhruv</v>
          </cell>
        </row>
        <row r="10312">
          <cell r="A10312">
            <v>490</v>
          </cell>
          <cell r="B10312">
            <v>856</v>
          </cell>
          <cell r="C10312" t="str">
            <v>490#856</v>
          </cell>
          <cell r="D10312">
            <v>76997</v>
          </cell>
          <cell r="E10312">
            <v>1</v>
          </cell>
          <cell r="F10312" t="str">
            <v>A</v>
          </cell>
          <cell r="G10312" t="str">
            <v>A</v>
          </cell>
          <cell r="H10312" t="str">
            <v/>
          </cell>
          <cell r="I10312" t="str">
            <v/>
          </cell>
          <cell r="J10312" t="str">
            <v/>
          </cell>
          <cell r="K10312" t="str">
            <v>Helicopter</v>
          </cell>
          <cell r="L10312" t="str">
            <v>HAL</v>
          </cell>
          <cell r="M10312" t="str">
            <v>HAL Dhruv</v>
          </cell>
        </row>
        <row r="10313">
          <cell r="A10313">
            <v>137</v>
          </cell>
          <cell r="B10313">
            <v>856</v>
          </cell>
          <cell r="C10313" t="str">
            <v>137#856</v>
          </cell>
          <cell r="D10313">
            <v>76997</v>
          </cell>
          <cell r="E10313">
            <v>1</v>
          </cell>
          <cell r="F10313" t="str">
            <v>A</v>
          </cell>
          <cell r="G10313" t="str">
            <v>A</v>
          </cell>
          <cell r="H10313" t="str">
            <v/>
          </cell>
          <cell r="I10313" t="str">
            <v/>
          </cell>
          <cell r="J10313" t="str">
            <v/>
          </cell>
          <cell r="K10313" t="str">
            <v>Helicopter</v>
          </cell>
          <cell r="L10313" t="str">
            <v>HAL</v>
          </cell>
          <cell r="M10313" t="str">
            <v>HAL Light Utility Helicopter</v>
          </cell>
        </row>
        <row r="10314">
          <cell r="A10314">
            <v>136</v>
          </cell>
          <cell r="B10314">
            <v>856</v>
          </cell>
          <cell r="C10314" t="str">
            <v>136#856</v>
          </cell>
          <cell r="D10314">
            <v>76997</v>
          </cell>
          <cell r="E10314">
            <v>1</v>
          </cell>
          <cell r="F10314" t="str">
            <v>A</v>
          </cell>
          <cell r="G10314" t="str">
            <v>A</v>
          </cell>
          <cell r="H10314" t="str">
            <v/>
          </cell>
          <cell r="I10314" t="str">
            <v/>
          </cell>
          <cell r="J10314" t="str">
            <v/>
          </cell>
          <cell r="K10314" t="str">
            <v>Helicopter</v>
          </cell>
          <cell r="L10314" t="str">
            <v>HAL</v>
          </cell>
          <cell r="M10314" t="str">
            <v>HAL Medium Lift</v>
          </cell>
        </row>
        <row r="10315">
          <cell r="A10315">
            <v>114</v>
          </cell>
          <cell r="B10315">
            <v>856</v>
          </cell>
          <cell r="C10315" t="str">
            <v>114#856</v>
          </cell>
          <cell r="D10315">
            <v>76997</v>
          </cell>
          <cell r="E10315">
            <v>1</v>
          </cell>
          <cell r="F10315" t="str">
            <v>A</v>
          </cell>
          <cell r="G10315" t="str">
            <v>A</v>
          </cell>
          <cell r="H10315" t="str">
            <v/>
          </cell>
          <cell r="I10315" t="str">
            <v/>
          </cell>
          <cell r="J10315" t="str">
            <v/>
          </cell>
          <cell r="K10315" t="str">
            <v>Helicopter</v>
          </cell>
          <cell r="L10315" t="str">
            <v>KAI</v>
          </cell>
          <cell r="M10315" t="str">
            <v>KAI KUH-1 Surion</v>
          </cell>
        </row>
        <row r="10316">
          <cell r="A10316">
            <v>115</v>
          </cell>
          <cell r="B10316">
            <v>856</v>
          </cell>
          <cell r="C10316" t="str">
            <v>115#856</v>
          </cell>
          <cell r="D10316">
            <v>76997</v>
          </cell>
          <cell r="E10316">
            <v>1</v>
          </cell>
          <cell r="F10316" t="str">
            <v>A</v>
          </cell>
          <cell r="G10316" t="str">
            <v>A</v>
          </cell>
          <cell r="H10316" t="str">
            <v/>
          </cell>
          <cell r="I10316" t="str">
            <v/>
          </cell>
          <cell r="J10316" t="str">
            <v/>
          </cell>
          <cell r="K10316" t="str">
            <v>Helicopter</v>
          </cell>
          <cell r="L10316" t="str">
            <v>KAI</v>
          </cell>
          <cell r="M10316" t="str">
            <v>KAI LAH/LCH</v>
          </cell>
        </row>
        <row r="10317">
          <cell r="A10317">
            <v>118</v>
          </cell>
          <cell r="B10317">
            <v>856</v>
          </cell>
          <cell r="C10317" t="str">
            <v>118#856</v>
          </cell>
          <cell r="D10317">
            <v>76997</v>
          </cell>
          <cell r="E10317">
            <v>1</v>
          </cell>
          <cell r="F10317" t="str">
            <v>A</v>
          </cell>
          <cell r="G10317" t="str">
            <v>A</v>
          </cell>
          <cell r="H10317" t="str">
            <v/>
          </cell>
          <cell r="I10317" t="str">
            <v/>
          </cell>
          <cell r="J10317" t="str">
            <v/>
          </cell>
          <cell r="K10317" t="str">
            <v>Helicopter</v>
          </cell>
          <cell r="L10317" t="str">
            <v>Kawasaki</v>
          </cell>
          <cell r="M10317" t="str">
            <v>Kawasaki OH-1</v>
          </cell>
        </row>
        <row r="10318">
          <cell r="A10318">
            <v>103</v>
          </cell>
          <cell r="B10318">
            <v>856</v>
          </cell>
          <cell r="C10318" t="str">
            <v>103#856</v>
          </cell>
          <cell r="D10318">
            <v>76997</v>
          </cell>
          <cell r="E10318">
            <v>1</v>
          </cell>
          <cell r="F10318" t="str">
            <v>A</v>
          </cell>
          <cell r="G10318" t="str">
            <v>A</v>
          </cell>
          <cell r="H10318" t="str">
            <v/>
          </cell>
          <cell r="I10318" t="str">
            <v/>
          </cell>
          <cell r="J10318" t="str">
            <v/>
          </cell>
          <cell r="K10318" t="str">
            <v>Helicopter</v>
          </cell>
          <cell r="L10318" t="str">
            <v>Leonardo</v>
          </cell>
          <cell r="M10318" t="str">
            <v>Leonardo AW101</v>
          </cell>
        </row>
        <row r="10319">
          <cell r="A10319">
            <v>134</v>
          </cell>
          <cell r="B10319">
            <v>856</v>
          </cell>
          <cell r="C10319" t="str">
            <v>134#856</v>
          </cell>
          <cell r="D10319">
            <v>76997</v>
          </cell>
          <cell r="E10319">
            <v>1</v>
          </cell>
          <cell r="F10319" t="str">
            <v>A</v>
          </cell>
          <cell r="G10319" t="str">
            <v>A</v>
          </cell>
          <cell r="H10319" t="str">
            <v/>
          </cell>
          <cell r="I10319" t="str">
            <v/>
          </cell>
          <cell r="J10319" t="str">
            <v/>
          </cell>
          <cell r="K10319" t="str">
            <v>Helicopter</v>
          </cell>
          <cell r="L10319" t="str">
            <v>Leonardo</v>
          </cell>
          <cell r="M10319" t="str">
            <v>Leonardo AW159 Lynx</v>
          </cell>
        </row>
        <row r="10320">
          <cell r="A10320">
            <v>582</v>
          </cell>
          <cell r="B10320">
            <v>856</v>
          </cell>
          <cell r="C10320" t="str">
            <v>582#856</v>
          </cell>
          <cell r="D10320">
            <v>76997</v>
          </cell>
          <cell r="E10320">
            <v>1</v>
          </cell>
          <cell r="F10320" t="str">
            <v>A</v>
          </cell>
          <cell r="G10320" t="str">
            <v>A</v>
          </cell>
          <cell r="H10320" t="str">
            <v/>
          </cell>
          <cell r="I10320" t="str">
            <v/>
          </cell>
          <cell r="J10320" t="str">
            <v/>
          </cell>
          <cell r="K10320" t="str">
            <v>Helicopter</v>
          </cell>
          <cell r="L10320" t="str">
            <v>Boeing/Leonardo</v>
          </cell>
          <cell r="M10320" t="str">
            <v>Boeing/Leonardo MH139</v>
          </cell>
        </row>
        <row r="10321">
          <cell r="A10321">
            <v>122</v>
          </cell>
          <cell r="B10321">
            <v>856</v>
          </cell>
          <cell r="C10321" t="str">
            <v>122#856</v>
          </cell>
          <cell r="D10321">
            <v>76997</v>
          </cell>
          <cell r="E10321">
            <v>1</v>
          </cell>
          <cell r="F10321" t="str">
            <v>A</v>
          </cell>
          <cell r="G10321" t="str">
            <v>A</v>
          </cell>
          <cell r="H10321" t="str">
            <v/>
          </cell>
          <cell r="I10321" t="str">
            <v/>
          </cell>
          <cell r="J10321" t="str">
            <v/>
          </cell>
          <cell r="K10321" t="str">
            <v>Helicopter</v>
          </cell>
          <cell r="L10321" t="str">
            <v>NHIndustries</v>
          </cell>
          <cell r="M10321" t="str">
            <v>NHIndustries NATO Frigate Helicopter</v>
          </cell>
        </row>
        <row r="10322">
          <cell r="A10322">
            <v>638</v>
          </cell>
          <cell r="B10322">
            <v>856</v>
          </cell>
          <cell r="C10322" t="str">
            <v>638#856</v>
          </cell>
          <cell r="D10322">
            <v>76997</v>
          </cell>
          <cell r="E10322">
            <v>1</v>
          </cell>
          <cell r="F10322" t="str">
            <v>A</v>
          </cell>
          <cell r="G10322" t="str">
            <v>A</v>
          </cell>
          <cell r="H10322" t="str">
            <v/>
          </cell>
          <cell r="I10322" t="str">
            <v/>
          </cell>
          <cell r="J10322" t="str">
            <v/>
          </cell>
          <cell r="K10322" t="str">
            <v>Helicopter</v>
          </cell>
          <cell r="L10322" t="str">
            <v>NHIndustries</v>
          </cell>
          <cell r="M10322" t="str">
            <v>NHIndustries Tactical Transport Helicopter</v>
          </cell>
        </row>
        <row r="10323">
          <cell r="A10323">
            <v>123</v>
          </cell>
          <cell r="B10323">
            <v>856</v>
          </cell>
          <cell r="C10323" t="str">
            <v>123#856</v>
          </cell>
          <cell r="D10323">
            <v>76997</v>
          </cell>
          <cell r="E10323">
            <v>1</v>
          </cell>
          <cell r="F10323" t="str">
            <v>A</v>
          </cell>
          <cell r="G10323" t="str">
            <v>A</v>
          </cell>
          <cell r="H10323" t="str">
            <v/>
          </cell>
          <cell r="I10323" t="str">
            <v/>
          </cell>
          <cell r="J10323" t="str">
            <v/>
          </cell>
          <cell r="K10323" t="str">
            <v>Helicopter</v>
          </cell>
          <cell r="L10323" t="str">
            <v>NHIndustries</v>
          </cell>
          <cell r="M10323" t="str">
            <v>NHIndustries Tactical Transport Helicopter</v>
          </cell>
        </row>
        <row r="10324">
          <cell r="A10324">
            <v>182</v>
          </cell>
          <cell r="B10324">
            <v>856</v>
          </cell>
          <cell r="C10324" t="str">
            <v>182#856</v>
          </cell>
          <cell r="D10324">
            <v>76997</v>
          </cell>
          <cell r="E10324">
            <v>1</v>
          </cell>
          <cell r="F10324" t="str">
            <v>A</v>
          </cell>
          <cell r="G10324" t="str">
            <v>A</v>
          </cell>
          <cell r="H10324" t="str">
            <v/>
          </cell>
          <cell r="I10324" t="str">
            <v/>
          </cell>
          <cell r="J10324" t="str">
            <v/>
          </cell>
          <cell r="K10324" t="str">
            <v>Helicopter</v>
          </cell>
          <cell r="L10324" t="str">
            <v>Bell</v>
          </cell>
          <cell r="M10324" t="str">
            <v>Bell OH-58D Kiowa</v>
          </cell>
        </row>
        <row r="10325">
          <cell r="A10325">
            <v>92</v>
          </cell>
          <cell r="B10325">
            <v>856</v>
          </cell>
          <cell r="C10325" t="str">
            <v>92#856</v>
          </cell>
          <cell r="D10325">
            <v>76997</v>
          </cell>
          <cell r="E10325">
            <v>1</v>
          </cell>
          <cell r="F10325" t="str">
            <v>A</v>
          </cell>
          <cell r="G10325" t="str">
            <v>A</v>
          </cell>
          <cell r="H10325" t="str">
            <v/>
          </cell>
          <cell r="I10325" t="str">
            <v/>
          </cell>
          <cell r="J10325" t="str">
            <v/>
          </cell>
          <cell r="K10325" t="str">
            <v>Helicopter</v>
          </cell>
          <cell r="L10325" t="str">
            <v>Bell</v>
          </cell>
          <cell r="M10325" t="str">
            <v>Bell AH-1Z Viper</v>
          </cell>
        </row>
        <row r="10326">
          <cell r="A10326">
            <v>98</v>
          </cell>
          <cell r="B10326">
            <v>856</v>
          </cell>
          <cell r="C10326" t="str">
            <v>98#856</v>
          </cell>
          <cell r="D10326">
            <v>76997</v>
          </cell>
          <cell r="E10326">
            <v>1</v>
          </cell>
          <cell r="F10326" t="str">
            <v>A</v>
          </cell>
          <cell r="G10326" t="str">
            <v>A</v>
          </cell>
          <cell r="H10326">
            <v>40000</v>
          </cell>
          <cell r="I10326">
            <v>0.924925</v>
          </cell>
          <cell r="J10326" t="str">
            <v/>
          </cell>
          <cell r="K10326" t="str">
            <v>Helicopter</v>
          </cell>
          <cell r="L10326" t="str">
            <v>Boeing</v>
          </cell>
          <cell r="M10326" t="str">
            <v>Boeing AH-64 Apache</v>
          </cell>
        </row>
        <row r="10327">
          <cell r="A10327">
            <v>129</v>
          </cell>
          <cell r="B10327">
            <v>857</v>
          </cell>
          <cell r="C10327" t="str">
            <v>129#857</v>
          </cell>
          <cell r="D10327">
            <v>83705</v>
          </cell>
          <cell r="E10327">
            <v>1</v>
          </cell>
          <cell r="F10327" t="str">
            <v>A</v>
          </cell>
          <cell r="G10327" t="str">
            <v>A</v>
          </cell>
          <cell r="H10327" t="str">
            <v/>
          </cell>
          <cell r="I10327" t="str">
            <v/>
          </cell>
          <cell r="J10327" t="str">
            <v/>
          </cell>
          <cell r="K10327" t="str">
            <v>Helicopter</v>
          </cell>
          <cell r="L10327" t="str">
            <v>Sikorsky</v>
          </cell>
          <cell r="M10327" t="str">
            <v>Sikorsky SH-60 Seahawk - MH-60R</v>
          </cell>
        </row>
        <row r="10328">
          <cell r="A10328">
            <v>130</v>
          </cell>
          <cell r="B10328">
            <v>857</v>
          </cell>
          <cell r="C10328" t="str">
            <v>130#857</v>
          </cell>
          <cell r="D10328">
            <v>83705</v>
          </cell>
          <cell r="E10328">
            <v>1</v>
          </cell>
          <cell r="F10328" t="str">
            <v>A</v>
          </cell>
          <cell r="G10328" t="str">
            <v>A</v>
          </cell>
          <cell r="H10328" t="str">
            <v/>
          </cell>
          <cell r="I10328" t="str">
            <v/>
          </cell>
          <cell r="J10328" t="str">
            <v/>
          </cell>
          <cell r="K10328" t="str">
            <v>Helicopter</v>
          </cell>
          <cell r="L10328" t="str">
            <v>Sikorsky</v>
          </cell>
          <cell r="M10328" t="str">
            <v>Sikorsky SH-60 Seahawk - MH-60S</v>
          </cell>
        </row>
        <row r="10329">
          <cell r="A10329">
            <v>128</v>
          </cell>
          <cell r="B10329">
            <v>857</v>
          </cell>
          <cell r="C10329" t="str">
            <v>128#857</v>
          </cell>
          <cell r="D10329">
            <v>83705</v>
          </cell>
          <cell r="E10329">
            <v>1</v>
          </cell>
          <cell r="F10329" t="str">
            <v>A</v>
          </cell>
          <cell r="G10329" t="str">
            <v>A</v>
          </cell>
          <cell r="H10329" t="str">
            <v/>
          </cell>
          <cell r="I10329" t="str">
            <v/>
          </cell>
          <cell r="J10329" t="str">
            <v/>
          </cell>
          <cell r="K10329" t="str">
            <v>Helicopter</v>
          </cell>
          <cell r="L10329" t="str">
            <v>Sikorsky</v>
          </cell>
          <cell r="M10329" t="str">
            <v>Sikorsky SH-60 Seahawk - SH-60B Seahawk</v>
          </cell>
        </row>
        <row r="10330">
          <cell r="A10330">
            <v>127</v>
          </cell>
          <cell r="B10330">
            <v>857</v>
          </cell>
          <cell r="C10330" t="str">
            <v>127#857</v>
          </cell>
          <cell r="D10330">
            <v>83705</v>
          </cell>
          <cell r="E10330">
            <v>1</v>
          </cell>
          <cell r="F10330" t="str">
            <v>A</v>
          </cell>
          <cell r="G10330" t="str">
            <v>A</v>
          </cell>
          <cell r="H10330" t="str">
            <v/>
          </cell>
          <cell r="I10330" t="str">
            <v/>
          </cell>
          <cell r="J10330" t="str">
            <v/>
          </cell>
          <cell r="K10330" t="str">
            <v>Helicopter</v>
          </cell>
          <cell r="L10330" t="str">
            <v>Sikorsky</v>
          </cell>
          <cell r="M10330" t="str">
            <v>Sikorsky CH-53K King Stallion</v>
          </cell>
        </row>
        <row r="10331">
          <cell r="A10331">
            <v>138</v>
          </cell>
          <cell r="B10331">
            <v>857</v>
          </cell>
          <cell r="C10331" t="str">
            <v>138#857</v>
          </cell>
          <cell r="D10331">
            <v>83705</v>
          </cell>
          <cell r="E10331">
            <v>1</v>
          </cell>
          <cell r="F10331" t="str">
            <v>A</v>
          </cell>
          <cell r="G10331" t="str">
            <v>A</v>
          </cell>
          <cell r="H10331" t="str">
            <v/>
          </cell>
          <cell r="I10331" t="str">
            <v/>
          </cell>
          <cell r="J10331" t="str">
            <v/>
          </cell>
          <cell r="K10331" t="str">
            <v>Helicopter</v>
          </cell>
          <cell r="L10331" t="str">
            <v>TAI</v>
          </cell>
          <cell r="M10331" t="str">
            <v>TAI T625</v>
          </cell>
        </row>
        <row r="10332">
          <cell r="A10332">
            <v>95</v>
          </cell>
          <cell r="B10332">
            <v>857</v>
          </cell>
          <cell r="C10332" t="str">
            <v>95#857</v>
          </cell>
          <cell r="D10332">
            <v>83705</v>
          </cell>
          <cell r="E10332">
            <v>1</v>
          </cell>
          <cell r="F10332" t="str">
            <v>A</v>
          </cell>
          <cell r="G10332" t="str">
            <v>A</v>
          </cell>
          <cell r="H10332" t="str">
            <v/>
          </cell>
          <cell r="I10332" t="str">
            <v/>
          </cell>
          <cell r="J10332" t="str">
            <v/>
          </cell>
          <cell r="K10332" t="str">
            <v>Helicopter</v>
          </cell>
          <cell r="L10332" t="str">
            <v>Bell</v>
          </cell>
          <cell r="M10332" t="str">
            <v>Bell UH-1Y Venom</v>
          </cell>
        </row>
        <row r="10333">
          <cell r="A10333">
            <v>131</v>
          </cell>
          <cell r="B10333">
            <v>857</v>
          </cell>
          <cell r="C10333" t="str">
            <v>131#857</v>
          </cell>
          <cell r="D10333">
            <v>83705</v>
          </cell>
          <cell r="E10333">
            <v>1</v>
          </cell>
          <cell r="F10333" t="str">
            <v>A</v>
          </cell>
          <cell r="G10333" t="str">
            <v>A</v>
          </cell>
          <cell r="H10333" t="str">
            <v/>
          </cell>
          <cell r="I10333" t="str">
            <v/>
          </cell>
          <cell r="J10333" t="str">
            <v/>
          </cell>
          <cell r="K10333" t="str">
            <v>Helicopter</v>
          </cell>
          <cell r="L10333" t="str">
            <v>Sikorsky</v>
          </cell>
          <cell r="M10333" t="str">
            <v>Sikorsky UH-60 Black Hawk</v>
          </cell>
        </row>
        <row r="10334">
          <cell r="A10334">
            <v>645</v>
          </cell>
          <cell r="B10334">
            <v>857</v>
          </cell>
          <cell r="C10334" t="str">
            <v>645#857</v>
          </cell>
          <cell r="D10334">
            <v>83705</v>
          </cell>
          <cell r="E10334">
            <v>1</v>
          </cell>
          <cell r="F10334" t="str">
            <v>A</v>
          </cell>
          <cell r="G10334" t="str">
            <v>A</v>
          </cell>
          <cell r="H10334" t="str">
            <v/>
          </cell>
          <cell r="I10334" t="str">
            <v/>
          </cell>
          <cell r="J10334" t="str">
            <v/>
          </cell>
          <cell r="K10334" t="str">
            <v>Helicopter</v>
          </cell>
          <cell r="L10334" t="str">
            <v>Airbus</v>
          </cell>
          <cell r="M10334" t="str">
            <v>Airbus X6</v>
          </cell>
        </row>
        <row r="10335">
          <cell r="A10335">
            <v>99</v>
          </cell>
          <cell r="B10335">
            <v>857</v>
          </cell>
          <cell r="C10335" t="str">
            <v>99#857</v>
          </cell>
          <cell r="D10335">
            <v>83705</v>
          </cell>
          <cell r="E10335">
            <v>1</v>
          </cell>
          <cell r="F10335" t="str">
            <v>A</v>
          </cell>
          <cell r="G10335" t="str">
            <v>A</v>
          </cell>
          <cell r="H10335" t="str">
            <v/>
          </cell>
          <cell r="I10335" t="str">
            <v/>
          </cell>
          <cell r="J10335" t="str">
            <v/>
          </cell>
          <cell r="K10335" t="str">
            <v>Helicopter</v>
          </cell>
          <cell r="L10335" t="str">
            <v>Boeing</v>
          </cell>
          <cell r="M10335" t="str">
            <v>Boeing AH-64 Apache (reman)</v>
          </cell>
        </row>
        <row r="10336">
          <cell r="A10336">
            <v>648</v>
          </cell>
          <cell r="B10336">
            <v>857</v>
          </cell>
          <cell r="C10336" t="str">
            <v>648#857</v>
          </cell>
          <cell r="D10336">
            <v>83705</v>
          </cell>
          <cell r="E10336">
            <v>1</v>
          </cell>
          <cell r="F10336" t="str">
            <v>A</v>
          </cell>
          <cell r="G10336" t="str">
            <v>A</v>
          </cell>
          <cell r="H10336" t="str">
            <v/>
          </cell>
          <cell r="I10336" t="str">
            <v/>
          </cell>
          <cell r="J10336" t="str">
            <v/>
          </cell>
          <cell r="K10336" t="str">
            <v>Helicopter</v>
          </cell>
          <cell r="L10336" t="str">
            <v>Leonardo</v>
          </cell>
          <cell r="M10336" t="str">
            <v>Leonardo AW 249</v>
          </cell>
        </row>
        <row r="10337">
          <cell r="A10337">
            <v>132</v>
          </cell>
          <cell r="B10337">
            <v>857</v>
          </cell>
          <cell r="C10337" t="str">
            <v>132#857</v>
          </cell>
          <cell r="D10337">
            <v>83705</v>
          </cell>
          <cell r="E10337">
            <v>1</v>
          </cell>
          <cell r="F10337" t="str">
            <v>A</v>
          </cell>
          <cell r="G10337" t="str">
            <v>A</v>
          </cell>
          <cell r="H10337" t="str">
            <v/>
          </cell>
          <cell r="I10337" t="str">
            <v/>
          </cell>
          <cell r="J10337" t="str">
            <v/>
          </cell>
          <cell r="K10337" t="str">
            <v>Helicopter</v>
          </cell>
          <cell r="L10337" t="str">
            <v>Bell</v>
          </cell>
          <cell r="M10337" t="str">
            <v xml:space="preserve">Bell V-280 Valor </v>
          </cell>
        </row>
        <row r="10338">
          <cell r="A10338">
            <v>85</v>
          </cell>
          <cell r="B10338">
            <v>857</v>
          </cell>
          <cell r="C10338" t="str">
            <v>85#857</v>
          </cell>
          <cell r="D10338">
            <v>83705</v>
          </cell>
          <cell r="E10338">
            <v>1</v>
          </cell>
          <cell r="F10338" t="str">
            <v>A</v>
          </cell>
          <cell r="G10338" t="str">
            <v>A</v>
          </cell>
          <cell r="H10338" t="str">
            <v/>
          </cell>
          <cell r="I10338" t="str">
            <v/>
          </cell>
          <cell r="J10338" t="str">
            <v/>
          </cell>
          <cell r="K10338" t="str">
            <v>Helicopter</v>
          </cell>
          <cell r="L10338" t="str">
            <v>TAI/Leonardo</v>
          </cell>
          <cell r="M10338" t="str">
            <v>TAI/Leonardo T129</v>
          </cell>
        </row>
        <row r="10339">
          <cell r="A10339">
            <v>104</v>
          </cell>
          <cell r="B10339">
            <v>857</v>
          </cell>
          <cell r="C10339" t="str">
            <v>104#857</v>
          </cell>
          <cell r="D10339">
            <v>83705</v>
          </cell>
          <cell r="E10339">
            <v>1</v>
          </cell>
          <cell r="F10339" t="str">
            <v>A</v>
          </cell>
          <cell r="G10339" t="str">
            <v>A</v>
          </cell>
          <cell r="H10339" t="str">
            <v/>
          </cell>
          <cell r="I10339" t="str">
            <v/>
          </cell>
          <cell r="J10339" t="str">
            <v/>
          </cell>
          <cell r="K10339" t="str">
            <v>Helicopter</v>
          </cell>
          <cell r="L10339" t="str">
            <v>Airbus</v>
          </cell>
          <cell r="M10339" t="str">
            <v>Airbus Tiger</v>
          </cell>
        </row>
        <row r="10340">
          <cell r="A10340">
            <v>97</v>
          </cell>
          <cell r="B10340">
            <v>857</v>
          </cell>
          <cell r="C10340" t="str">
            <v>97#857</v>
          </cell>
          <cell r="D10340">
            <v>83705</v>
          </cell>
          <cell r="E10340">
            <v>1</v>
          </cell>
          <cell r="F10340" t="str">
            <v>A</v>
          </cell>
          <cell r="G10340" t="str">
            <v>A</v>
          </cell>
          <cell r="H10340" t="str">
            <v/>
          </cell>
          <cell r="I10340" t="str">
            <v/>
          </cell>
          <cell r="J10340" t="str">
            <v/>
          </cell>
          <cell r="K10340" t="str">
            <v>Helicopter</v>
          </cell>
          <cell r="L10340" t="str">
            <v>Bell Boeing</v>
          </cell>
          <cell r="M10340" t="str">
            <v>Bell Boeing V-22 Osprey</v>
          </cell>
        </row>
        <row r="10341">
          <cell r="A10341">
            <v>639</v>
          </cell>
          <cell r="B10341">
            <v>857</v>
          </cell>
          <cell r="C10341" t="str">
            <v>639#857</v>
          </cell>
          <cell r="D10341">
            <v>83705</v>
          </cell>
          <cell r="E10341">
            <v>1</v>
          </cell>
          <cell r="F10341" t="str">
            <v>A</v>
          </cell>
          <cell r="G10341" t="str">
            <v>A</v>
          </cell>
          <cell r="H10341" t="str">
            <v/>
          </cell>
          <cell r="I10341" t="str">
            <v/>
          </cell>
          <cell r="J10341" t="str">
            <v/>
          </cell>
          <cell r="K10341" t="str">
            <v>Helicopter</v>
          </cell>
          <cell r="L10341" t="str">
            <v>Westland</v>
          </cell>
          <cell r="M10341" t="str">
            <v>Westland WAH-64</v>
          </cell>
        </row>
        <row r="10342">
          <cell r="A10342">
            <v>117</v>
          </cell>
          <cell r="B10342">
            <v>857</v>
          </cell>
          <cell r="C10342" t="str">
            <v>117#857</v>
          </cell>
          <cell r="D10342">
            <v>83705</v>
          </cell>
          <cell r="E10342">
            <v>1</v>
          </cell>
          <cell r="F10342" t="str">
            <v>A</v>
          </cell>
          <cell r="G10342" t="str">
            <v>A</v>
          </cell>
          <cell r="H10342" t="str">
            <v/>
          </cell>
          <cell r="I10342" t="str">
            <v/>
          </cell>
          <cell r="J10342" t="str">
            <v/>
          </cell>
          <cell r="K10342" t="str">
            <v>Helicopter</v>
          </cell>
          <cell r="L10342" t="str">
            <v>Airbus</v>
          </cell>
          <cell r="M10342" t="str">
            <v>Airbus UH-72 Lakota</v>
          </cell>
        </row>
        <row r="10343">
          <cell r="A10343">
            <v>100</v>
          </cell>
          <cell r="B10343">
            <v>857</v>
          </cell>
          <cell r="C10343" t="str">
            <v>100#857</v>
          </cell>
          <cell r="D10343">
            <v>83705</v>
          </cell>
          <cell r="E10343">
            <v>1</v>
          </cell>
          <cell r="F10343" t="str">
            <v>A</v>
          </cell>
          <cell r="G10343" t="str">
            <v>A</v>
          </cell>
          <cell r="H10343" t="str">
            <v/>
          </cell>
          <cell r="I10343" t="str">
            <v/>
          </cell>
          <cell r="J10343" t="str">
            <v/>
          </cell>
          <cell r="K10343" t="str">
            <v>Helicopter</v>
          </cell>
          <cell r="L10343" t="str">
            <v>Boeing</v>
          </cell>
          <cell r="M10343" t="str">
            <v>Boeing CH-47 Chinook</v>
          </cell>
        </row>
        <row r="10344">
          <cell r="A10344">
            <v>101</v>
          </cell>
          <cell r="B10344">
            <v>857</v>
          </cell>
          <cell r="C10344" t="str">
            <v>101#857</v>
          </cell>
          <cell r="D10344">
            <v>83705</v>
          </cell>
          <cell r="E10344">
            <v>1</v>
          </cell>
          <cell r="F10344" t="str">
            <v>A</v>
          </cell>
          <cell r="G10344" t="str">
            <v>A</v>
          </cell>
          <cell r="H10344" t="str">
            <v/>
          </cell>
          <cell r="I10344" t="str">
            <v/>
          </cell>
          <cell r="J10344" t="str">
            <v/>
          </cell>
          <cell r="K10344" t="str">
            <v>Helicopter</v>
          </cell>
          <cell r="L10344" t="str">
            <v>Boeing</v>
          </cell>
          <cell r="M10344" t="str">
            <v>Boeing CH-47 Chinook (reman)</v>
          </cell>
        </row>
        <row r="10345">
          <cell r="A10345">
            <v>116</v>
          </cell>
          <cell r="B10345">
            <v>857</v>
          </cell>
          <cell r="C10345" t="str">
            <v>116#857</v>
          </cell>
          <cell r="D10345">
            <v>83705</v>
          </cell>
          <cell r="E10345">
            <v>1</v>
          </cell>
          <cell r="F10345" t="str">
            <v>A</v>
          </cell>
          <cell r="G10345" t="str">
            <v>A</v>
          </cell>
          <cell r="H10345" t="str">
            <v/>
          </cell>
          <cell r="I10345" t="str">
            <v/>
          </cell>
          <cell r="J10345" t="str">
            <v/>
          </cell>
          <cell r="K10345" t="str">
            <v>Helicopter</v>
          </cell>
          <cell r="L10345" t="str">
            <v>HAL</v>
          </cell>
          <cell r="M10345" t="str">
            <v>HAL Dhruv</v>
          </cell>
        </row>
        <row r="10346">
          <cell r="A10346">
            <v>488</v>
          </cell>
          <cell r="B10346">
            <v>857</v>
          </cell>
          <cell r="C10346" t="str">
            <v>488#857</v>
          </cell>
          <cell r="D10346">
            <v>83705</v>
          </cell>
          <cell r="E10346">
            <v>1</v>
          </cell>
          <cell r="F10346" t="str">
            <v>A</v>
          </cell>
          <cell r="G10346" t="str">
            <v>A</v>
          </cell>
          <cell r="H10346" t="str">
            <v/>
          </cell>
          <cell r="I10346" t="str">
            <v/>
          </cell>
          <cell r="J10346" t="str">
            <v/>
          </cell>
          <cell r="K10346" t="str">
            <v>Helicopter</v>
          </cell>
          <cell r="L10346" t="str">
            <v>HAL</v>
          </cell>
          <cell r="M10346" t="str">
            <v>HAL Dhruv</v>
          </cell>
        </row>
        <row r="10347">
          <cell r="A10347">
            <v>490</v>
          </cell>
          <cell r="B10347">
            <v>857</v>
          </cell>
          <cell r="C10347" t="str">
            <v>490#857</v>
          </cell>
          <cell r="D10347">
            <v>83705</v>
          </cell>
          <cell r="E10347">
            <v>1</v>
          </cell>
          <cell r="F10347" t="str">
            <v>A</v>
          </cell>
          <cell r="G10347" t="str">
            <v>A</v>
          </cell>
          <cell r="H10347" t="str">
            <v/>
          </cell>
          <cell r="I10347" t="str">
            <v/>
          </cell>
          <cell r="J10347" t="str">
            <v/>
          </cell>
          <cell r="K10347" t="str">
            <v>Helicopter</v>
          </cell>
          <cell r="L10347" t="str">
            <v>HAL</v>
          </cell>
          <cell r="M10347" t="str">
            <v>HAL Dhruv</v>
          </cell>
        </row>
        <row r="10348">
          <cell r="A10348">
            <v>137</v>
          </cell>
          <cell r="B10348">
            <v>857</v>
          </cell>
          <cell r="C10348" t="str">
            <v>137#857</v>
          </cell>
          <cell r="D10348">
            <v>83705</v>
          </cell>
          <cell r="E10348">
            <v>1</v>
          </cell>
          <cell r="F10348" t="str">
            <v>A</v>
          </cell>
          <cell r="G10348" t="str">
            <v>A</v>
          </cell>
          <cell r="H10348" t="str">
            <v/>
          </cell>
          <cell r="I10348" t="str">
            <v/>
          </cell>
          <cell r="J10348" t="str">
            <v/>
          </cell>
          <cell r="K10348" t="str">
            <v>Helicopter</v>
          </cell>
          <cell r="L10348" t="str">
            <v>HAL</v>
          </cell>
          <cell r="M10348" t="str">
            <v>HAL Light Utility Helicopter</v>
          </cell>
        </row>
        <row r="10349">
          <cell r="A10349">
            <v>136</v>
          </cell>
          <cell r="B10349">
            <v>857</v>
          </cell>
          <cell r="C10349" t="str">
            <v>136#857</v>
          </cell>
          <cell r="D10349">
            <v>83705</v>
          </cell>
          <cell r="E10349">
            <v>1</v>
          </cell>
          <cell r="F10349" t="str">
            <v>A</v>
          </cell>
          <cell r="G10349" t="str">
            <v>A</v>
          </cell>
          <cell r="H10349" t="str">
            <v/>
          </cell>
          <cell r="I10349" t="str">
            <v/>
          </cell>
          <cell r="J10349" t="str">
            <v/>
          </cell>
          <cell r="K10349" t="str">
            <v>Helicopter</v>
          </cell>
          <cell r="L10349" t="str">
            <v>HAL</v>
          </cell>
          <cell r="M10349" t="str">
            <v>HAL Medium Lift</v>
          </cell>
        </row>
        <row r="10350">
          <cell r="A10350">
            <v>114</v>
          </cell>
          <cell r="B10350">
            <v>857</v>
          </cell>
          <cell r="C10350" t="str">
            <v>114#857</v>
          </cell>
          <cell r="D10350">
            <v>83705</v>
          </cell>
          <cell r="E10350">
            <v>1</v>
          </cell>
          <cell r="F10350" t="str">
            <v>A</v>
          </cell>
          <cell r="G10350" t="str">
            <v>A</v>
          </cell>
          <cell r="H10350" t="str">
            <v/>
          </cell>
          <cell r="I10350" t="str">
            <v/>
          </cell>
          <cell r="J10350" t="str">
            <v/>
          </cell>
          <cell r="K10350" t="str">
            <v>Helicopter</v>
          </cell>
          <cell r="L10350" t="str">
            <v>KAI</v>
          </cell>
          <cell r="M10350" t="str">
            <v>KAI KUH-1 Surion</v>
          </cell>
        </row>
        <row r="10351">
          <cell r="A10351">
            <v>115</v>
          </cell>
          <cell r="B10351">
            <v>857</v>
          </cell>
          <cell r="C10351" t="str">
            <v>115#857</v>
          </cell>
          <cell r="D10351">
            <v>83705</v>
          </cell>
          <cell r="E10351">
            <v>1</v>
          </cell>
          <cell r="F10351" t="str">
            <v>A</v>
          </cell>
          <cell r="G10351" t="str">
            <v>A</v>
          </cell>
          <cell r="H10351" t="str">
            <v/>
          </cell>
          <cell r="I10351" t="str">
            <v/>
          </cell>
          <cell r="J10351" t="str">
            <v/>
          </cell>
          <cell r="K10351" t="str">
            <v>Helicopter</v>
          </cell>
          <cell r="L10351" t="str">
            <v>KAI</v>
          </cell>
          <cell r="M10351" t="str">
            <v>KAI LAH/LCH</v>
          </cell>
        </row>
        <row r="10352">
          <cell r="A10352">
            <v>118</v>
          </cell>
          <cell r="B10352">
            <v>857</v>
          </cell>
          <cell r="C10352" t="str">
            <v>118#857</v>
          </cell>
          <cell r="D10352">
            <v>83705</v>
          </cell>
          <cell r="E10352">
            <v>1</v>
          </cell>
          <cell r="F10352" t="str">
            <v>A</v>
          </cell>
          <cell r="G10352" t="str">
            <v>A</v>
          </cell>
          <cell r="H10352" t="str">
            <v/>
          </cell>
          <cell r="I10352" t="str">
            <v/>
          </cell>
          <cell r="J10352" t="str">
            <v/>
          </cell>
          <cell r="K10352" t="str">
            <v>Helicopter</v>
          </cell>
          <cell r="L10352" t="str">
            <v>Kawasaki</v>
          </cell>
          <cell r="M10352" t="str">
            <v>Kawasaki OH-1</v>
          </cell>
        </row>
        <row r="10353">
          <cell r="A10353">
            <v>103</v>
          </cell>
          <cell r="B10353">
            <v>857</v>
          </cell>
          <cell r="C10353" t="str">
            <v>103#857</v>
          </cell>
          <cell r="D10353">
            <v>83705</v>
          </cell>
          <cell r="E10353">
            <v>1</v>
          </cell>
          <cell r="F10353" t="str">
            <v>A</v>
          </cell>
          <cell r="G10353" t="str">
            <v>A</v>
          </cell>
          <cell r="H10353" t="str">
            <v/>
          </cell>
          <cell r="I10353" t="str">
            <v/>
          </cell>
          <cell r="J10353" t="str">
            <v/>
          </cell>
          <cell r="K10353" t="str">
            <v>Helicopter</v>
          </cell>
          <cell r="L10353" t="str">
            <v>Leonardo</v>
          </cell>
          <cell r="M10353" t="str">
            <v>Leonardo AW101</v>
          </cell>
        </row>
        <row r="10354">
          <cell r="A10354">
            <v>134</v>
          </cell>
          <cell r="B10354">
            <v>857</v>
          </cell>
          <cell r="C10354" t="str">
            <v>134#857</v>
          </cell>
          <cell r="D10354">
            <v>83705</v>
          </cell>
          <cell r="E10354">
            <v>1</v>
          </cell>
          <cell r="F10354" t="str">
            <v>A</v>
          </cell>
          <cell r="G10354" t="str">
            <v>A</v>
          </cell>
          <cell r="H10354" t="str">
            <v/>
          </cell>
          <cell r="I10354" t="str">
            <v/>
          </cell>
          <cell r="J10354" t="str">
            <v/>
          </cell>
          <cell r="K10354" t="str">
            <v>Helicopter</v>
          </cell>
          <cell r="L10354" t="str">
            <v>Leonardo</v>
          </cell>
          <cell r="M10354" t="str">
            <v>Leonardo AW159 Lynx</v>
          </cell>
        </row>
        <row r="10355">
          <cell r="A10355">
            <v>582</v>
          </cell>
          <cell r="B10355">
            <v>857</v>
          </cell>
          <cell r="C10355" t="str">
            <v>582#857</v>
          </cell>
          <cell r="D10355">
            <v>83705</v>
          </cell>
          <cell r="E10355">
            <v>1</v>
          </cell>
          <cell r="F10355" t="str">
            <v>A</v>
          </cell>
          <cell r="G10355" t="str">
            <v>A</v>
          </cell>
          <cell r="H10355" t="str">
            <v/>
          </cell>
          <cell r="I10355" t="str">
            <v/>
          </cell>
          <cell r="J10355" t="str">
            <v/>
          </cell>
          <cell r="K10355" t="str">
            <v>Helicopter</v>
          </cell>
          <cell r="L10355" t="str">
            <v>Boeing/Leonardo</v>
          </cell>
          <cell r="M10355" t="str">
            <v>Boeing/Leonardo MH139</v>
          </cell>
        </row>
        <row r="10356">
          <cell r="A10356">
            <v>122</v>
          </cell>
          <cell r="B10356">
            <v>857</v>
          </cell>
          <cell r="C10356" t="str">
            <v>122#857</v>
          </cell>
          <cell r="D10356">
            <v>83705</v>
          </cell>
          <cell r="E10356">
            <v>1</v>
          </cell>
          <cell r="F10356" t="str">
            <v>A</v>
          </cell>
          <cell r="G10356" t="str">
            <v>A</v>
          </cell>
          <cell r="H10356" t="str">
            <v/>
          </cell>
          <cell r="I10356" t="str">
            <v/>
          </cell>
          <cell r="J10356" t="str">
            <v/>
          </cell>
          <cell r="K10356" t="str">
            <v>Helicopter</v>
          </cell>
          <cell r="L10356" t="str">
            <v>NHIndustries</v>
          </cell>
          <cell r="M10356" t="str">
            <v>NHIndustries NATO Frigate Helicopter</v>
          </cell>
        </row>
        <row r="10357">
          <cell r="A10357">
            <v>638</v>
          </cell>
          <cell r="B10357">
            <v>857</v>
          </cell>
          <cell r="C10357" t="str">
            <v>638#857</v>
          </cell>
          <cell r="D10357">
            <v>83705</v>
          </cell>
          <cell r="E10357">
            <v>1</v>
          </cell>
          <cell r="F10357" t="str">
            <v>A</v>
          </cell>
          <cell r="G10357" t="str">
            <v>A</v>
          </cell>
          <cell r="H10357" t="str">
            <v/>
          </cell>
          <cell r="I10357" t="str">
            <v/>
          </cell>
          <cell r="J10357" t="str">
            <v/>
          </cell>
          <cell r="K10357" t="str">
            <v>Helicopter</v>
          </cell>
          <cell r="L10357" t="str">
            <v>NHIndustries</v>
          </cell>
          <cell r="M10357" t="str">
            <v>NHIndustries Tactical Transport Helicopter</v>
          </cell>
        </row>
        <row r="10358">
          <cell r="A10358">
            <v>123</v>
          </cell>
          <cell r="B10358">
            <v>857</v>
          </cell>
          <cell r="C10358" t="str">
            <v>123#857</v>
          </cell>
          <cell r="D10358">
            <v>83705</v>
          </cell>
          <cell r="E10358">
            <v>1</v>
          </cell>
          <cell r="F10358" t="str">
            <v>A</v>
          </cell>
          <cell r="G10358" t="str">
            <v>A</v>
          </cell>
          <cell r="H10358" t="str">
            <v/>
          </cell>
          <cell r="I10358" t="str">
            <v/>
          </cell>
          <cell r="J10358" t="str">
            <v/>
          </cell>
          <cell r="K10358" t="str">
            <v>Helicopter</v>
          </cell>
          <cell r="L10358" t="str">
            <v>NHIndustries</v>
          </cell>
          <cell r="M10358" t="str">
            <v>NHIndustries Tactical Transport Helicopter</v>
          </cell>
        </row>
        <row r="10359">
          <cell r="A10359">
            <v>182</v>
          </cell>
          <cell r="B10359">
            <v>857</v>
          </cell>
          <cell r="C10359" t="str">
            <v>182#857</v>
          </cell>
          <cell r="D10359">
            <v>83705</v>
          </cell>
          <cell r="E10359">
            <v>1</v>
          </cell>
          <cell r="F10359" t="str">
            <v>A</v>
          </cell>
          <cell r="G10359" t="str">
            <v>A</v>
          </cell>
          <cell r="H10359" t="str">
            <v/>
          </cell>
          <cell r="I10359" t="str">
            <v/>
          </cell>
          <cell r="J10359" t="str">
            <v/>
          </cell>
          <cell r="K10359" t="str">
            <v>Helicopter</v>
          </cell>
          <cell r="L10359" t="str">
            <v>Bell</v>
          </cell>
          <cell r="M10359" t="str">
            <v>Bell OH-58D Kiowa</v>
          </cell>
        </row>
        <row r="10360">
          <cell r="A10360">
            <v>92</v>
          </cell>
          <cell r="B10360">
            <v>857</v>
          </cell>
          <cell r="C10360" t="str">
            <v>92#857</v>
          </cell>
          <cell r="D10360">
            <v>83705</v>
          </cell>
          <cell r="E10360">
            <v>1</v>
          </cell>
          <cell r="F10360" t="str">
            <v>A</v>
          </cell>
          <cell r="G10360" t="str">
            <v>A</v>
          </cell>
          <cell r="H10360" t="str">
            <v/>
          </cell>
          <cell r="I10360" t="str">
            <v/>
          </cell>
          <cell r="J10360" t="str">
            <v/>
          </cell>
          <cell r="K10360" t="str">
            <v>Helicopter</v>
          </cell>
          <cell r="L10360" t="str">
            <v>Bell</v>
          </cell>
          <cell r="M10360" t="str">
            <v>Bell AH-1Z Viper</v>
          </cell>
        </row>
        <row r="10361">
          <cell r="A10361">
            <v>98</v>
          </cell>
          <cell r="B10361">
            <v>857</v>
          </cell>
          <cell r="C10361" t="str">
            <v>98#857</v>
          </cell>
          <cell r="D10361">
            <v>83705</v>
          </cell>
          <cell r="E10361">
            <v>1</v>
          </cell>
          <cell r="F10361" t="str">
            <v>A</v>
          </cell>
          <cell r="G10361" t="str">
            <v>A</v>
          </cell>
          <cell r="H10361">
            <v>50000</v>
          </cell>
          <cell r="I10361">
            <v>0.67410000000000003</v>
          </cell>
          <cell r="J10361" t="str">
            <v/>
          </cell>
          <cell r="K10361" t="str">
            <v>Helicopter</v>
          </cell>
          <cell r="L10361" t="str">
            <v>Boeing</v>
          </cell>
          <cell r="M10361" t="str">
            <v>Boeing AH-64 Apache</v>
          </cell>
        </row>
        <row r="10362">
          <cell r="A10362">
            <v>129</v>
          </cell>
          <cell r="B10362">
            <v>858</v>
          </cell>
          <cell r="C10362" t="str">
            <v>129#858</v>
          </cell>
          <cell r="D10362">
            <v>43999</v>
          </cell>
          <cell r="E10362">
            <v>1</v>
          </cell>
          <cell r="F10362" t="str">
            <v>A</v>
          </cell>
          <cell r="G10362" t="str">
            <v>A</v>
          </cell>
          <cell r="H10362" t="str">
            <v/>
          </cell>
          <cell r="I10362" t="str">
            <v/>
          </cell>
          <cell r="J10362" t="str">
            <v/>
          </cell>
          <cell r="K10362" t="str">
            <v>Helicopter</v>
          </cell>
          <cell r="L10362" t="str">
            <v>Sikorsky</v>
          </cell>
          <cell r="M10362" t="str">
            <v>Sikorsky SH-60 Seahawk - MH-60R</v>
          </cell>
        </row>
        <row r="10363">
          <cell r="A10363">
            <v>130</v>
          </cell>
          <cell r="B10363">
            <v>858</v>
          </cell>
          <cell r="C10363" t="str">
            <v>130#858</v>
          </cell>
          <cell r="D10363">
            <v>43999</v>
          </cell>
          <cell r="E10363">
            <v>1</v>
          </cell>
          <cell r="F10363" t="str">
            <v>A</v>
          </cell>
          <cell r="G10363" t="str">
            <v>A</v>
          </cell>
          <cell r="H10363" t="str">
            <v/>
          </cell>
          <cell r="I10363" t="str">
            <v/>
          </cell>
          <cell r="J10363" t="str">
            <v/>
          </cell>
          <cell r="K10363" t="str">
            <v>Helicopter</v>
          </cell>
          <cell r="L10363" t="str">
            <v>Sikorsky</v>
          </cell>
          <cell r="M10363" t="str">
            <v>Sikorsky SH-60 Seahawk - MH-60S</v>
          </cell>
        </row>
        <row r="10364">
          <cell r="A10364">
            <v>128</v>
          </cell>
          <cell r="B10364">
            <v>858</v>
          </cell>
          <cell r="C10364" t="str">
            <v>128#858</v>
          </cell>
          <cell r="D10364">
            <v>43999</v>
          </cell>
          <cell r="E10364">
            <v>1</v>
          </cell>
          <cell r="F10364" t="str">
            <v>A</v>
          </cell>
          <cell r="G10364" t="str">
            <v>A</v>
          </cell>
          <cell r="H10364" t="str">
            <v/>
          </cell>
          <cell r="I10364" t="str">
            <v/>
          </cell>
          <cell r="J10364" t="str">
            <v/>
          </cell>
          <cell r="K10364" t="str">
            <v>Helicopter</v>
          </cell>
          <cell r="L10364" t="str">
            <v>Sikorsky</v>
          </cell>
          <cell r="M10364" t="str">
            <v>Sikorsky SH-60 Seahawk - SH-60B Seahawk</v>
          </cell>
        </row>
        <row r="10365">
          <cell r="A10365">
            <v>127</v>
          </cell>
          <cell r="B10365">
            <v>858</v>
          </cell>
          <cell r="C10365" t="str">
            <v>127#858</v>
          </cell>
          <cell r="D10365">
            <v>43999</v>
          </cell>
          <cell r="E10365">
            <v>1</v>
          </cell>
          <cell r="F10365" t="str">
            <v>A</v>
          </cell>
          <cell r="G10365" t="str">
            <v>A</v>
          </cell>
          <cell r="H10365" t="str">
            <v/>
          </cell>
          <cell r="I10365" t="str">
            <v/>
          </cell>
          <cell r="J10365" t="str">
            <v/>
          </cell>
          <cell r="K10365" t="str">
            <v>Helicopter</v>
          </cell>
          <cell r="L10365" t="str">
            <v>Sikorsky</v>
          </cell>
          <cell r="M10365" t="str">
            <v>Sikorsky CH-53K King Stallion</v>
          </cell>
        </row>
        <row r="10366">
          <cell r="A10366">
            <v>138</v>
          </cell>
          <cell r="B10366">
            <v>858</v>
          </cell>
          <cell r="C10366" t="str">
            <v>138#858</v>
          </cell>
          <cell r="D10366">
            <v>43999</v>
          </cell>
          <cell r="E10366">
            <v>1</v>
          </cell>
          <cell r="F10366" t="str">
            <v>A</v>
          </cell>
          <cell r="G10366" t="str">
            <v>A</v>
          </cell>
          <cell r="H10366" t="str">
            <v/>
          </cell>
          <cell r="I10366" t="str">
            <v/>
          </cell>
          <cell r="J10366" t="str">
            <v/>
          </cell>
          <cell r="K10366" t="str">
            <v>Helicopter</v>
          </cell>
          <cell r="L10366" t="str">
            <v>TAI</v>
          </cell>
          <cell r="M10366" t="str">
            <v>TAI T625</v>
          </cell>
        </row>
        <row r="10367">
          <cell r="A10367">
            <v>95</v>
          </cell>
          <cell r="B10367">
            <v>858</v>
          </cell>
          <cell r="C10367" t="str">
            <v>95#858</v>
          </cell>
          <cell r="D10367">
            <v>43999</v>
          </cell>
          <cell r="E10367">
            <v>1</v>
          </cell>
          <cell r="F10367" t="str">
            <v>A</v>
          </cell>
          <cell r="G10367" t="str">
            <v>A</v>
          </cell>
          <cell r="H10367" t="str">
            <v/>
          </cell>
          <cell r="I10367" t="str">
            <v/>
          </cell>
          <cell r="J10367" t="str">
            <v/>
          </cell>
          <cell r="K10367" t="str">
            <v>Helicopter</v>
          </cell>
          <cell r="L10367" t="str">
            <v>Bell</v>
          </cell>
          <cell r="M10367" t="str">
            <v>Bell UH-1Y Venom</v>
          </cell>
        </row>
        <row r="10368">
          <cell r="A10368">
            <v>131</v>
          </cell>
          <cell r="B10368">
            <v>858</v>
          </cell>
          <cell r="C10368" t="str">
            <v>131#858</v>
          </cell>
          <cell r="D10368">
            <v>43999</v>
          </cell>
          <cell r="E10368">
            <v>1</v>
          </cell>
          <cell r="F10368" t="str">
            <v>A</v>
          </cell>
          <cell r="G10368" t="str">
            <v>A</v>
          </cell>
          <cell r="H10368" t="str">
            <v/>
          </cell>
          <cell r="I10368" t="str">
            <v/>
          </cell>
          <cell r="J10368" t="str">
            <v/>
          </cell>
          <cell r="K10368" t="str">
            <v>Helicopter</v>
          </cell>
          <cell r="L10368" t="str">
            <v>Sikorsky</v>
          </cell>
          <cell r="M10368" t="str">
            <v>Sikorsky UH-60 Black Hawk</v>
          </cell>
        </row>
        <row r="10369">
          <cell r="A10369">
            <v>645</v>
          </cell>
          <cell r="B10369">
            <v>858</v>
          </cell>
          <cell r="C10369" t="str">
            <v>645#858</v>
          </cell>
          <cell r="D10369">
            <v>43999</v>
          </cell>
          <cell r="E10369">
            <v>1</v>
          </cell>
          <cell r="F10369" t="str">
            <v>A</v>
          </cell>
          <cell r="G10369" t="str">
            <v>A</v>
          </cell>
          <cell r="H10369" t="str">
            <v/>
          </cell>
          <cell r="I10369" t="str">
            <v/>
          </cell>
          <cell r="J10369" t="str">
            <v/>
          </cell>
          <cell r="K10369" t="str">
            <v>Helicopter</v>
          </cell>
          <cell r="L10369" t="str">
            <v>Airbus</v>
          </cell>
          <cell r="M10369" t="str">
            <v>Airbus X6</v>
          </cell>
        </row>
        <row r="10370">
          <cell r="A10370">
            <v>99</v>
          </cell>
          <cell r="B10370">
            <v>858</v>
          </cell>
          <cell r="C10370" t="str">
            <v>99#858</v>
          </cell>
          <cell r="D10370">
            <v>43999</v>
          </cell>
          <cell r="E10370">
            <v>1</v>
          </cell>
          <cell r="F10370" t="str">
            <v>A</v>
          </cell>
          <cell r="G10370" t="str">
            <v>A</v>
          </cell>
          <cell r="H10370" t="str">
            <v/>
          </cell>
          <cell r="I10370" t="str">
            <v/>
          </cell>
          <cell r="J10370" t="str">
            <v/>
          </cell>
          <cell r="K10370" t="str">
            <v>Helicopter</v>
          </cell>
          <cell r="L10370" t="str">
            <v>Boeing</v>
          </cell>
          <cell r="M10370" t="str">
            <v>Boeing AH-64 Apache (reman)</v>
          </cell>
        </row>
        <row r="10371">
          <cell r="A10371">
            <v>648</v>
          </cell>
          <cell r="B10371">
            <v>858</v>
          </cell>
          <cell r="C10371" t="str">
            <v>648#858</v>
          </cell>
          <cell r="D10371">
            <v>43999</v>
          </cell>
          <cell r="E10371">
            <v>1</v>
          </cell>
          <cell r="F10371" t="str">
            <v>A</v>
          </cell>
          <cell r="G10371" t="str">
            <v>A</v>
          </cell>
          <cell r="H10371" t="str">
            <v/>
          </cell>
          <cell r="I10371" t="str">
            <v/>
          </cell>
          <cell r="J10371" t="str">
            <v/>
          </cell>
          <cell r="K10371" t="str">
            <v>Helicopter</v>
          </cell>
          <cell r="L10371" t="str">
            <v>Leonardo</v>
          </cell>
          <cell r="M10371" t="str">
            <v>Leonardo AW 249</v>
          </cell>
        </row>
        <row r="10372">
          <cell r="A10372">
            <v>132</v>
          </cell>
          <cell r="B10372">
            <v>858</v>
          </cell>
          <cell r="C10372" t="str">
            <v>132#858</v>
          </cell>
          <cell r="D10372">
            <v>43999</v>
          </cell>
          <cell r="E10372">
            <v>1</v>
          </cell>
          <cell r="F10372" t="str">
            <v>A</v>
          </cell>
          <cell r="G10372" t="str">
            <v>A</v>
          </cell>
          <cell r="H10372" t="str">
            <v/>
          </cell>
          <cell r="I10372" t="str">
            <v/>
          </cell>
          <cell r="J10372" t="str">
            <v/>
          </cell>
          <cell r="K10372" t="str">
            <v>Helicopter</v>
          </cell>
          <cell r="L10372" t="str">
            <v>Bell</v>
          </cell>
          <cell r="M10372" t="str">
            <v xml:space="preserve">Bell V-280 Valor </v>
          </cell>
        </row>
        <row r="10373">
          <cell r="A10373">
            <v>85</v>
          </cell>
          <cell r="B10373">
            <v>858</v>
          </cell>
          <cell r="C10373" t="str">
            <v>85#858</v>
          </cell>
          <cell r="D10373">
            <v>43999</v>
          </cell>
          <cell r="E10373">
            <v>1</v>
          </cell>
          <cell r="F10373" t="str">
            <v>A</v>
          </cell>
          <cell r="G10373" t="str">
            <v>A</v>
          </cell>
          <cell r="H10373" t="str">
            <v/>
          </cell>
          <cell r="I10373" t="str">
            <v/>
          </cell>
          <cell r="J10373" t="str">
            <v/>
          </cell>
          <cell r="K10373" t="str">
            <v>Helicopter</v>
          </cell>
          <cell r="L10373" t="str">
            <v>TAI/Leonardo</v>
          </cell>
          <cell r="M10373" t="str">
            <v>TAI/Leonardo T129</v>
          </cell>
        </row>
        <row r="10374">
          <cell r="A10374">
            <v>104</v>
          </cell>
          <cell r="B10374">
            <v>858</v>
          </cell>
          <cell r="C10374" t="str">
            <v>104#858</v>
          </cell>
          <cell r="D10374">
            <v>43999</v>
          </cell>
          <cell r="E10374">
            <v>1</v>
          </cell>
          <cell r="F10374" t="str">
            <v>A</v>
          </cell>
          <cell r="G10374" t="str">
            <v>A</v>
          </cell>
          <cell r="H10374" t="str">
            <v/>
          </cell>
          <cell r="I10374" t="str">
            <v/>
          </cell>
          <cell r="J10374" t="str">
            <v/>
          </cell>
          <cell r="K10374" t="str">
            <v>Helicopter</v>
          </cell>
          <cell r="L10374" t="str">
            <v>Airbus</v>
          </cell>
          <cell r="M10374" t="str">
            <v>Airbus Tiger</v>
          </cell>
        </row>
        <row r="10375">
          <cell r="A10375">
            <v>97</v>
          </cell>
          <cell r="B10375">
            <v>858</v>
          </cell>
          <cell r="C10375" t="str">
            <v>97#858</v>
          </cell>
          <cell r="D10375">
            <v>43999</v>
          </cell>
          <cell r="E10375">
            <v>1</v>
          </cell>
          <cell r="F10375" t="str">
            <v>A</v>
          </cell>
          <cell r="G10375" t="str">
            <v>A</v>
          </cell>
          <cell r="H10375" t="str">
            <v/>
          </cell>
          <cell r="I10375" t="str">
            <v/>
          </cell>
          <cell r="J10375" t="str">
            <v/>
          </cell>
          <cell r="K10375" t="str">
            <v>Helicopter</v>
          </cell>
          <cell r="L10375" t="str">
            <v>Bell Boeing</v>
          </cell>
          <cell r="M10375" t="str">
            <v>Bell Boeing V-22 Osprey</v>
          </cell>
        </row>
        <row r="10376">
          <cell r="A10376">
            <v>639</v>
          </cell>
          <cell r="B10376">
            <v>858</v>
          </cell>
          <cell r="C10376" t="str">
            <v>639#858</v>
          </cell>
          <cell r="D10376">
            <v>43999</v>
          </cell>
          <cell r="E10376">
            <v>1</v>
          </cell>
          <cell r="F10376" t="str">
            <v>A</v>
          </cell>
          <cell r="G10376" t="str">
            <v>A</v>
          </cell>
          <cell r="H10376" t="str">
            <v/>
          </cell>
          <cell r="I10376" t="str">
            <v/>
          </cell>
          <cell r="J10376" t="str">
            <v/>
          </cell>
          <cell r="K10376" t="str">
            <v>Helicopter</v>
          </cell>
          <cell r="L10376" t="str">
            <v>Westland</v>
          </cell>
          <cell r="M10376" t="str">
            <v>Westland WAH-64</v>
          </cell>
        </row>
        <row r="10377">
          <cell r="A10377">
            <v>117</v>
          </cell>
          <cell r="B10377">
            <v>858</v>
          </cell>
          <cell r="C10377" t="str">
            <v>117#858</v>
          </cell>
          <cell r="D10377">
            <v>43999</v>
          </cell>
          <cell r="E10377">
            <v>1</v>
          </cell>
          <cell r="F10377" t="str">
            <v>A</v>
          </cell>
          <cell r="G10377" t="str">
            <v>A</v>
          </cell>
          <cell r="H10377" t="str">
            <v/>
          </cell>
          <cell r="I10377" t="str">
            <v/>
          </cell>
          <cell r="J10377" t="str">
            <v/>
          </cell>
          <cell r="K10377" t="str">
            <v>Helicopter</v>
          </cell>
          <cell r="L10377" t="str">
            <v>Airbus</v>
          </cell>
          <cell r="M10377" t="str">
            <v>Airbus UH-72 Lakota</v>
          </cell>
        </row>
        <row r="10378">
          <cell r="A10378">
            <v>100</v>
          </cell>
          <cell r="B10378">
            <v>858</v>
          </cell>
          <cell r="C10378" t="str">
            <v>100#858</v>
          </cell>
          <cell r="D10378">
            <v>43999</v>
          </cell>
          <cell r="E10378">
            <v>1</v>
          </cell>
          <cell r="F10378" t="str">
            <v>A</v>
          </cell>
          <cell r="G10378" t="str">
            <v>A</v>
          </cell>
          <cell r="H10378" t="str">
            <v/>
          </cell>
          <cell r="I10378" t="str">
            <v/>
          </cell>
          <cell r="J10378" t="str">
            <v/>
          </cell>
          <cell r="K10378" t="str">
            <v>Helicopter</v>
          </cell>
          <cell r="L10378" t="str">
            <v>Boeing</v>
          </cell>
          <cell r="M10378" t="str">
            <v>Boeing CH-47 Chinook</v>
          </cell>
        </row>
        <row r="10379">
          <cell r="A10379">
            <v>101</v>
          </cell>
          <cell r="B10379">
            <v>858</v>
          </cell>
          <cell r="C10379" t="str">
            <v>101#858</v>
          </cell>
          <cell r="D10379">
            <v>43999</v>
          </cell>
          <cell r="E10379">
            <v>1</v>
          </cell>
          <cell r="F10379" t="str">
            <v>A</v>
          </cell>
          <cell r="G10379" t="str">
            <v>A</v>
          </cell>
          <cell r="H10379" t="str">
            <v/>
          </cell>
          <cell r="I10379" t="str">
            <v/>
          </cell>
          <cell r="J10379" t="str">
            <v/>
          </cell>
          <cell r="K10379" t="str">
            <v>Helicopter</v>
          </cell>
          <cell r="L10379" t="str">
            <v>Boeing</v>
          </cell>
          <cell r="M10379" t="str">
            <v>Boeing CH-47 Chinook (reman)</v>
          </cell>
        </row>
        <row r="10380">
          <cell r="A10380">
            <v>116</v>
          </cell>
          <cell r="B10380">
            <v>858</v>
          </cell>
          <cell r="C10380" t="str">
            <v>116#858</v>
          </cell>
          <cell r="D10380">
            <v>43999</v>
          </cell>
          <cell r="E10380">
            <v>1</v>
          </cell>
          <cell r="F10380" t="str">
            <v>A</v>
          </cell>
          <cell r="G10380" t="str">
            <v>A</v>
          </cell>
          <cell r="H10380" t="str">
            <v/>
          </cell>
          <cell r="I10380" t="str">
            <v/>
          </cell>
          <cell r="J10380" t="str">
            <v/>
          </cell>
          <cell r="K10380" t="str">
            <v>Helicopter</v>
          </cell>
          <cell r="L10380" t="str">
            <v>HAL</v>
          </cell>
          <cell r="M10380" t="str">
            <v>HAL Dhruv</v>
          </cell>
        </row>
        <row r="10381">
          <cell r="A10381">
            <v>488</v>
          </cell>
          <cell r="B10381">
            <v>858</v>
          </cell>
          <cell r="C10381" t="str">
            <v>488#858</v>
          </cell>
          <cell r="D10381">
            <v>43999</v>
          </cell>
          <cell r="E10381">
            <v>1</v>
          </cell>
          <cell r="F10381" t="str">
            <v>A</v>
          </cell>
          <cell r="G10381" t="str">
            <v>A</v>
          </cell>
          <cell r="H10381" t="str">
            <v/>
          </cell>
          <cell r="I10381" t="str">
            <v/>
          </cell>
          <cell r="J10381" t="str">
            <v/>
          </cell>
          <cell r="K10381" t="str">
            <v>Helicopter</v>
          </cell>
          <cell r="L10381" t="str">
            <v>HAL</v>
          </cell>
          <cell r="M10381" t="str">
            <v>HAL Dhruv</v>
          </cell>
        </row>
        <row r="10382">
          <cell r="A10382">
            <v>490</v>
          </cell>
          <cell r="B10382">
            <v>858</v>
          </cell>
          <cell r="C10382" t="str">
            <v>490#858</v>
          </cell>
          <cell r="D10382">
            <v>43999</v>
          </cell>
          <cell r="E10382">
            <v>1</v>
          </cell>
          <cell r="F10382" t="str">
            <v>A</v>
          </cell>
          <cell r="G10382" t="str">
            <v>A</v>
          </cell>
          <cell r="H10382" t="str">
            <v/>
          </cell>
          <cell r="I10382" t="str">
            <v/>
          </cell>
          <cell r="J10382" t="str">
            <v/>
          </cell>
          <cell r="K10382" t="str">
            <v>Helicopter</v>
          </cell>
          <cell r="L10382" t="str">
            <v>HAL</v>
          </cell>
          <cell r="M10382" t="str">
            <v>HAL Dhruv</v>
          </cell>
        </row>
        <row r="10383">
          <cell r="A10383">
            <v>137</v>
          </cell>
          <cell r="B10383">
            <v>858</v>
          </cell>
          <cell r="C10383" t="str">
            <v>137#858</v>
          </cell>
          <cell r="D10383">
            <v>43999</v>
          </cell>
          <cell r="E10383">
            <v>1</v>
          </cell>
          <cell r="F10383" t="str">
            <v>A</v>
          </cell>
          <cell r="G10383" t="str">
            <v>A</v>
          </cell>
          <cell r="H10383" t="str">
            <v/>
          </cell>
          <cell r="I10383" t="str">
            <v/>
          </cell>
          <cell r="J10383" t="str">
            <v/>
          </cell>
          <cell r="K10383" t="str">
            <v>Helicopter</v>
          </cell>
          <cell r="L10383" t="str">
            <v>HAL</v>
          </cell>
          <cell r="M10383" t="str">
            <v>HAL Light Utility Helicopter</v>
          </cell>
        </row>
        <row r="10384">
          <cell r="A10384">
            <v>136</v>
          </cell>
          <cell r="B10384">
            <v>858</v>
          </cell>
          <cell r="C10384" t="str">
            <v>136#858</v>
          </cell>
          <cell r="D10384">
            <v>43999</v>
          </cell>
          <cell r="E10384">
            <v>1</v>
          </cell>
          <cell r="F10384" t="str">
            <v>A</v>
          </cell>
          <cell r="G10384" t="str">
            <v>A</v>
          </cell>
          <cell r="H10384" t="str">
            <v/>
          </cell>
          <cell r="I10384" t="str">
            <v/>
          </cell>
          <cell r="J10384" t="str">
            <v/>
          </cell>
          <cell r="K10384" t="str">
            <v>Helicopter</v>
          </cell>
          <cell r="L10384" t="str">
            <v>HAL</v>
          </cell>
          <cell r="M10384" t="str">
            <v>HAL Medium Lift</v>
          </cell>
        </row>
        <row r="10385">
          <cell r="A10385">
            <v>114</v>
          </cell>
          <cell r="B10385">
            <v>858</v>
          </cell>
          <cell r="C10385" t="str">
            <v>114#858</v>
          </cell>
          <cell r="D10385">
            <v>43999</v>
          </cell>
          <cell r="E10385">
            <v>1</v>
          </cell>
          <cell r="F10385" t="str">
            <v>A</v>
          </cell>
          <cell r="G10385" t="str">
            <v>A</v>
          </cell>
          <cell r="H10385" t="str">
            <v/>
          </cell>
          <cell r="I10385" t="str">
            <v/>
          </cell>
          <cell r="J10385" t="str">
            <v/>
          </cell>
          <cell r="K10385" t="str">
            <v>Helicopter</v>
          </cell>
          <cell r="L10385" t="str">
            <v>KAI</v>
          </cell>
          <cell r="M10385" t="str">
            <v>KAI KUH-1 Surion</v>
          </cell>
        </row>
        <row r="10386">
          <cell r="A10386">
            <v>115</v>
          </cell>
          <cell r="B10386">
            <v>858</v>
          </cell>
          <cell r="C10386" t="str">
            <v>115#858</v>
          </cell>
          <cell r="D10386">
            <v>43999</v>
          </cell>
          <cell r="E10386">
            <v>1</v>
          </cell>
          <cell r="F10386" t="str">
            <v>A</v>
          </cell>
          <cell r="G10386" t="str">
            <v>A</v>
          </cell>
          <cell r="H10386" t="str">
            <v/>
          </cell>
          <cell r="I10386" t="str">
            <v/>
          </cell>
          <cell r="J10386" t="str">
            <v/>
          </cell>
          <cell r="K10386" t="str">
            <v>Helicopter</v>
          </cell>
          <cell r="L10386" t="str">
            <v>KAI</v>
          </cell>
          <cell r="M10386" t="str">
            <v>KAI LAH/LCH</v>
          </cell>
        </row>
        <row r="10387">
          <cell r="A10387">
            <v>118</v>
          </cell>
          <cell r="B10387">
            <v>858</v>
          </cell>
          <cell r="C10387" t="str">
            <v>118#858</v>
          </cell>
          <cell r="D10387">
            <v>43999</v>
          </cell>
          <cell r="E10387">
            <v>1</v>
          </cell>
          <cell r="F10387" t="str">
            <v>A</v>
          </cell>
          <cell r="G10387" t="str">
            <v>A</v>
          </cell>
          <cell r="H10387" t="str">
            <v/>
          </cell>
          <cell r="I10387" t="str">
            <v/>
          </cell>
          <cell r="J10387" t="str">
            <v/>
          </cell>
          <cell r="K10387" t="str">
            <v>Helicopter</v>
          </cell>
          <cell r="L10387" t="str">
            <v>Kawasaki</v>
          </cell>
          <cell r="M10387" t="str">
            <v>Kawasaki OH-1</v>
          </cell>
        </row>
        <row r="10388">
          <cell r="A10388">
            <v>103</v>
          </cell>
          <cell r="B10388">
            <v>858</v>
          </cell>
          <cell r="C10388" t="str">
            <v>103#858</v>
          </cell>
          <cell r="D10388">
            <v>43999</v>
          </cell>
          <cell r="E10388">
            <v>1</v>
          </cell>
          <cell r="F10388" t="str">
            <v>A</v>
          </cell>
          <cell r="G10388" t="str">
            <v>A</v>
          </cell>
          <cell r="H10388" t="str">
            <v/>
          </cell>
          <cell r="I10388" t="str">
            <v/>
          </cell>
          <cell r="J10388" t="str">
            <v/>
          </cell>
          <cell r="K10388" t="str">
            <v>Helicopter</v>
          </cell>
          <cell r="L10388" t="str">
            <v>Leonardo</v>
          </cell>
          <cell r="M10388" t="str">
            <v>Leonardo AW101</v>
          </cell>
        </row>
        <row r="10389">
          <cell r="A10389">
            <v>134</v>
          </cell>
          <cell r="B10389">
            <v>858</v>
          </cell>
          <cell r="C10389" t="str">
            <v>134#858</v>
          </cell>
          <cell r="D10389">
            <v>43999</v>
          </cell>
          <cell r="E10389">
            <v>1</v>
          </cell>
          <cell r="F10389" t="str">
            <v>A</v>
          </cell>
          <cell r="G10389" t="str">
            <v>A</v>
          </cell>
          <cell r="H10389" t="str">
            <v/>
          </cell>
          <cell r="I10389" t="str">
            <v/>
          </cell>
          <cell r="J10389" t="str">
            <v/>
          </cell>
          <cell r="K10389" t="str">
            <v>Helicopter</v>
          </cell>
          <cell r="L10389" t="str">
            <v>Leonardo</v>
          </cell>
          <cell r="M10389" t="str">
            <v>Leonardo AW159 Lynx</v>
          </cell>
        </row>
        <row r="10390">
          <cell r="A10390">
            <v>582</v>
          </cell>
          <cell r="B10390">
            <v>858</v>
          </cell>
          <cell r="C10390" t="str">
            <v>582#858</v>
          </cell>
          <cell r="D10390">
            <v>43999</v>
          </cell>
          <cell r="E10390">
            <v>1</v>
          </cell>
          <cell r="F10390" t="str">
            <v>A</v>
          </cell>
          <cell r="G10390" t="str">
            <v>A</v>
          </cell>
          <cell r="H10390" t="str">
            <v/>
          </cell>
          <cell r="I10390" t="str">
            <v/>
          </cell>
          <cell r="J10390" t="str">
            <v/>
          </cell>
          <cell r="K10390" t="str">
            <v>Helicopter</v>
          </cell>
          <cell r="L10390" t="str">
            <v>Boeing/Leonardo</v>
          </cell>
          <cell r="M10390" t="str">
            <v>Boeing/Leonardo MH139</v>
          </cell>
        </row>
        <row r="10391">
          <cell r="A10391">
            <v>122</v>
          </cell>
          <cell r="B10391">
            <v>858</v>
          </cell>
          <cell r="C10391" t="str">
            <v>122#858</v>
          </cell>
          <cell r="D10391">
            <v>43999</v>
          </cell>
          <cell r="E10391">
            <v>1</v>
          </cell>
          <cell r="F10391" t="str">
            <v>A</v>
          </cell>
          <cell r="G10391" t="str">
            <v>A</v>
          </cell>
          <cell r="H10391" t="str">
            <v/>
          </cell>
          <cell r="I10391" t="str">
            <v/>
          </cell>
          <cell r="J10391" t="str">
            <v/>
          </cell>
          <cell r="K10391" t="str">
            <v>Helicopter</v>
          </cell>
          <cell r="L10391" t="str">
            <v>NHIndustries</v>
          </cell>
          <cell r="M10391" t="str">
            <v>NHIndustries NATO Frigate Helicopter</v>
          </cell>
        </row>
        <row r="10392">
          <cell r="A10392">
            <v>638</v>
          </cell>
          <cell r="B10392">
            <v>858</v>
          </cell>
          <cell r="C10392" t="str">
            <v>638#858</v>
          </cell>
          <cell r="D10392">
            <v>43999</v>
          </cell>
          <cell r="E10392">
            <v>1</v>
          </cell>
          <cell r="F10392" t="str">
            <v>A</v>
          </cell>
          <cell r="G10392" t="str">
            <v>A</v>
          </cell>
          <cell r="H10392" t="str">
            <v/>
          </cell>
          <cell r="I10392" t="str">
            <v/>
          </cell>
          <cell r="J10392" t="str">
            <v/>
          </cell>
          <cell r="K10392" t="str">
            <v>Helicopter</v>
          </cell>
          <cell r="L10392" t="str">
            <v>NHIndustries</v>
          </cell>
          <cell r="M10392" t="str">
            <v>NHIndustries Tactical Transport Helicopter</v>
          </cell>
        </row>
        <row r="10393">
          <cell r="A10393">
            <v>123</v>
          </cell>
          <cell r="B10393">
            <v>858</v>
          </cell>
          <cell r="C10393" t="str">
            <v>123#858</v>
          </cell>
          <cell r="D10393">
            <v>43999</v>
          </cell>
          <cell r="E10393">
            <v>1</v>
          </cell>
          <cell r="F10393" t="str">
            <v>A</v>
          </cell>
          <cell r="G10393" t="str">
            <v>A</v>
          </cell>
          <cell r="H10393" t="str">
            <v/>
          </cell>
          <cell r="I10393" t="str">
            <v/>
          </cell>
          <cell r="J10393" t="str">
            <v/>
          </cell>
          <cell r="K10393" t="str">
            <v>Helicopter</v>
          </cell>
          <cell r="L10393" t="str">
            <v>NHIndustries</v>
          </cell>
          <cell r="M10393" t="str">
            <v>NHIndustries Tactical Transport Helicopter</v>
          </cell>
        </row>
        <row r="10394">
          <cell r="A10394">
            <v>182</v>
          </cell>
          <cell r="B10394">
            <v>858</v>
          </cell>
          <cell r="C10394" t="str">
            <v>182#858</v>
          </cell>
          <cell r="D10394">
            <v>43999</v>
          </cell>
          <cell r="E10394">
            <v>1</v>
          </cell>
          <cell r="F10394" t="str">
            <v>A</v>
          </cell>
          <cell r="G10394" t="str">
            <v>A</v>
          </cell>
          <cell r="H10394" t="str">
            <v/>
          </cell>
          <cell r="I10394" t="str">
            <v/>
          </cell>
          <cell r="J10394" t="str">
            <v/>
          </cell>
          <cell r="K10394" t="str">
            <v>Helicopter</v>
          </cell>
          <cell r="L10394" t="str">
            <v>Bell</v>
          </cell>
          <cell r="M10394" t="str">
            <v>Bell OH-58D Kiowa</v>
          </cell>
        </row>
        <row r="10395">
          <cell r="A10395">
            <v>92</v>
          </cell>
          <cell r="B10395">
            <v>858</v>
          </cell>
          <cell r="C10395" t="str">
            <v>92#858</v>
          </cell>
          <cell r="D10395">
            <v>43999</v>
          </cell>
          <cell r="E10395">
            <v>1</v>
          </cell>
          <cell r="F10395" t="str">
            <v>A</v>
          </cell>
          <cell r="G10395" t="str">
            <v>A</v>
          </cell>
          <cell r="H10395" t="str">
            <v/>
          </cell>
          <cell r="I10395" t="str">
            <v/>
          </cell>
          <cell r="J10395" t="str">
            <v/>
          </cell>
          <cell r="K10395" t="str">
            <v>Helicopter</v>
          </cell>
          <cell r="L10395" t="str">
            <v>Bell</v>
          </cell>
          <cell r="M10395" t="str">
            <v>Bell AH-1Z Viper</v>
          </cell>
        </row>
        <row r="10396">
          <cell r="A10396">
            <v>98</v>
          </cell>
          <cell r="B10396">
            <v>858</v>
          </cell>
          <cell r="C10396" t="str">
            <v>98#858</v>
          </cell>
          <cell r="D10396">
            <v>43999</v>
          </cell>
          <cell r="E10396">
            <v>1</v>
          </cell>
          <cell r="F10396" t="str">
            <v>A</v>
          </cell>
          <cell r="G10396" t="str">
            <v>A</v>
          </cell>
          <cell r="H10396">
            <v>30000</v>
          </cell>
          <cell r="I10396">
            <v>0.46663333333333334</v>
          </cell>
          <cell r="J10396" t="str">
            <v/>
          </cell>
          <cell r="K10396" t="str">
            <v>Helicopter</v>
          </cell>
          <cell r="L10396" t="str">
            <v>Boeing</v>
          </cell>
          <cell r="M10396" t="str">
            <v>Boeing AH-64 Apache</v>
          </cell>
        </row>
        <row r="10397">
          <cell r="A10397">
            <v>129</v>
          </cell>
          <cell r="B10397">
            <v>859</v>
          </cell>
          <cell r="C10397" t="str">
            <v>129#859</v>
          </cell>
          <cell r="D10397">
            <v>54998</v>
          </cell>
          <cell r="E10397">
            <v>1</v>
          </cell>
          <cell r="F10397" t="str">
            <v>A</v>
          </cell>
          <cell r="G10397" t="str">
            <v>A</v>
          </cell>
          <cell r="H10397" t="str">
            <v/>
          </cell>
          <cell r="I10397" t="str">
            <v/>
          </cell>
          <cell r="J10397" t="str">
            <v/>
          </cell>
          <cell r="K10397" t="str">
            <v>Helicopter</v>
          </cell>
          <cell r="L10397" t="str">
            <v>Sikorsky</v>
          </cell>
          <cell r="M10397" t="str">
            <v>Sikorsky SH-60 Seahawk - MH-60R</v>
          </cell>
        </row>
        <row r="10398">
          <cell r="A10398">
            <v>130</v>
          </cell>
          <cell r="B10398">
            <v>859</v>
          </cell>
          <cell r="C10398" t="str">
            <v>130#859</v>
          </cell>
          <cell r="D10398">
            <v>54998</v>
          </cell>
          <cell r="E10398">
            <v>1</v>
          </cell>
          <cell r="F10398" t="str">
            <v>A</v>
          </cell>
          <cell r="G10398" t="str">
            <v>A</v>
          </cell>
          <cell r="H10398" t="str">
            <v/>
          </cell>
          <cell r="I10398" t="str">
            <v/>
          </cell>
          <cell r="J10398" t="str">
            <v/>
          </cell>
          <cell r="K10398" t="str">
            <v>Helicopter</v>
          </cell>
          <cell r="L10398" t="str">
            <v>Sikorsky</v>
          </cell>
          <cell r="M10398" t="str">
            <v>Sikorsky SH-60 Seahawk - MH-60S</v>
          </cell>
        </row>
        <row r="10399">
          <cell r="A10399">
            <v>128</v>
          </cell>
          <cell r="B10399">
            <v>859</v>
          </cell>
          <cell r="C10399" t="str">
            <v>128#859</v>
          </cell>
          <cell r="D10399">
            <v>54998</v>
          </cell>
          <cell r="E10399">
            <v>1</v>
          </cell>
          <cell r="F10399" t="str">
            <v>A</v>
          </cell>
          <cell r="G10399" t="str">
            <v>A</v>
          </cell>
          <cell r="H10399" t="str">
            <v/>
          </cell>
          <cell r="I10399" t="str">
            <v/>
          </cell>
          <cell r="J10399" t="str">
            <v/>
          </cell>
          <cell r="K10399" t="str">
            <v>Helicopter</v>
          </cell>
          <cell r="L10399" t="str">
            <v>Sikorsky</v>
          </cell>
          <cell r="M10399" t="str">
            <v>Sikorsky SH-60 Seahawk - SH-60B Seahawk</v>
          </cell>
        </row>
        <row r="10400">
          <cell r="A10400">
            <v>127</v>
          </cell>
          <cell r="B10400">
            <v>859</v>
          </cell>
          <cell r="C10400" t="str">
            <v>127#859</v>
          </cell>
          <cell r="D10400">
            <v>54998</v>
          </cell>
          <cell r="E10400">
            <v>1</v>
          </cell>
          <cell r="F10400" t="str">
            <v>A</v>
          </cell>
          <cell r="G10400" t="str">
            <v>A</v>
          </cell>
          <cell r="H10400" t="str">
            <v/>
          </cell>
          <cell r="I10400" t="str">
            <v/>
          </cell>
          <cell r="J10400" t="str">
            <v/>
          </cell>
          <cell r="K10400" t="str">
            <v>Helicopter</v>
          </cell>
          <cell r="L10400" t="str">
            <v>Sikorsky</v>
          </cell>
          <cell r="M10400" t="str">
            <v>Sikorsky CH-53K King Stallion</v>
          </cell>
        </row>
        <row r="10401">
          <cell r="A10401">
            <v>138</v>
          </cell>
          <cell r="B10401">
            <v>859</v>
          </cell>
          <cell r="C10401" t="str">
            <v>138#859</v>
          </cell>
          <cell r="D10401">
            <v>54998</v>
          </cell>
          <cell r="E10401">
            <v>1</v>
          </cell>
          <cell r="F10401" t="str">
            <v>A</v>
          </cell>
          <cell r="G10401" t="str">
            <v>A</v>
          </cell>
          <cell r="H10401" t="str">
            <v/>
          </cell>
          <cell r="I10401" t="str">
            <v/>
          </cell>
          <cell r="J10401" t="str">
            <v/>
          </cell>
          <cell r="K10401" t="str">
            <v>Helicopter</v>
          </cell>
          <cell r="L10401" t="str">
            <v>TAI</v>
          </cell>
          <cell r="M10401" t="str">
            <v>TAI T625</v>
          </cell>
        </row>
        <row r="10402">
          <cell r="A10402">
            <v>95</v>
          </cell>
          <cell r="B10402">
            <v>859</v>
          </cell>
          <cell r="C10402" t="str">
            <v>95#859</v>
          </cell>
          <cell r="D10402">
            <v>54998</v>
          </cell>
          <cell r="E10402">
            <v>1</v>
          </cell>
          <cell r="F10402" t="str">
            <v>A</v>
          </cell>
          <cell r="G10402" t="str">
            <v>A</v>
          </cell>
          <cell r="H10402" t="str">
            <v/>
          </cell>
          <cell r="I10402" t="str">
            <v/>
          </cell>
          <cell r="J10402" t="str">
            <v/>
          </cell>
          <cell r="K10402" t="str">
            <v>Helicopter</v>
          </cell>
          <cell r="L10402" t="str">
            <v>Bell</v>
          </cell>
          <cell r="M10402" t="str">
            <v>Bell UH-1Y Venom</v>
          </cell>
        </row>
        <row r="10403">
          <cell r="A10403">
            <v>131</v>
          </cell>
          <cell r="B10403">
            <v>859</v>
          </cell>
          <cell r="C10403" t="str">
            <v>131#859</v>
          </cell>
          <cell r="D10403">
            <v>54998</v>
          </cell>
          <cell r="E10403">
            <v>1</v>
          </cell>
          <cell r="F10403" t="str">
            <v>A</v>
          </cell>
          <cell r="G10403" t="str">
            <v>A</v>
          </cell>
          <cell r="H10403" t="str">
            <v/>
          </cell>
          <cell r="I10403" t="str">
            <v/>
          </cell>
          <cell r="J10403" t="str">
            <v/>
          </cell>
          <cell r="K10403" t="str">
            <v>Helicopter</v>
          </cell>
          <cell r="L10403" t="str">
            <v>Sikorsky</v>
          </cell>
          <cell r="M10403" t="str">
            <v>Sikorsky UH-60 Black Hawk</v>
          </cell>
        </row>
        <row r="10404">
          <cell r="A10404">
            <v>645</v>
          </cell>
          <cell r="B10404">
            <v>859</v>
          </cell>
          <cell r="C10404" t="str">
            <v>645#859</v>
          </cell>
          <cell r="D10404">
            <v>54998</v>
          </cell>
          <cell r="E10404">
            <v>1</v>
          </cell>
          <cell r="F10404" t="str">
            <v>A</v>
          </cell>
          <cell r="G10404" t="str">
            <v>A</v>
          </cell>
          <cell r="H10404" t="str">
            <v/>
          </cell>
          <cell r="I10404" t="str">
            <v/>
          </cell>
          <cell r="J10404" t="str">
            <v/>
          </cell>
          <cell r="K10404" t="str">
            <v>Helicopter</v>
          </cell>
          <cell r="L10404" t="str">
            <v>Airbus</v>
          </cell>
          <cell r="M10404" t="str">
            <v>Airbus X6</v>
          </cell>
        </row>
        <row r="10405">
          <cell r="A10405">
            <v>99</v>
          </cell>
          <cell r="B10405">
            <v>859</v>
          </cell>
          <cell r="C10405" t="str">
            <v>99#859</v>
          </cell>
          <cell r="D10405">
            <v>54998</v>
          </cell>
          <cell r="E10405">
            <v>1</v>
          </cell>
          <cell r="F10405" t="str">
            <v>A</v>
          </cell>
          <cell r="G10405" t="str">
            <v>A</v>
          </cell>
          <cell r="H10405" t="str">
            <v/>
          </cell>
          <cell r="I10405" t="str">
            <v/>
          </cell>
          <cell r="J10405" t="str">
            <v/>
          </cell>
          <cell r="K10405" t="str">
            <v>Helicopter</v>
          </cell>
          <cell r="L10405" t="str">
            <v>Boeing</v>
          </cell>
          <cell r="M10405" t="str">
            <v>Boeing AH-64 Apache (reman)</v>
          </cell>
        </row>
        <row r="10406">
          <cell r="A10406">
            <v>648</v>
          </cell>
          <cell r="B10406">
            <v>859</v>
          </cell>
          <cell r="C10406" t="str">
            <v>648#859</v>
          </cell>
          <cell r="D10406">
            <v>54998</v>
          </cell>
          <cell r="E10406">
            <v>1</v>
          </cell>
          <cell r="F10406" t="str">
            <v>A</v>
          </cell>
          <cell r="G10406" t="str">
            <v>A</v>
          </cell>
          <cell r="H10406" t="str">
            <v/>
          </cell>
          <cell r="I10406" t="str">
            <v/>
          </cell>
          <cell r="J10406" t="str">
            <v/>
          </cell>
          <cell r="K10406" t="str">
            <v>Helicopter</v>
          </cell>
          <cell r="L10406" t="str">
            <v>Leonardo</v>
          </cell>
          <cell r="M10406" t="str">
            <v>Leonardo AW 249</v>
          </cell>
        </row>
        <row r="10407">
          <cell r="A10407">
            <v>132</v>
          </cell>
          <cell r="B10407">
            <v>859</v>
          </cell>
          <cell r="C10407" t="str">
            <v>132#859</v>
          </cell>
          <cell r="D10407">
            <v>54998</v>
          </cell>
          <cell r="E10407">
            <v>1</v>
          </cell>
          <cell r="F10407" t="str">
            <v>A</v>
          </cell>
          <cell r="G10407" t="str">
            <v>A</v>
          </cell>
          <cell r="H10407" t="str">
            <v/>
          </cell>
          <cell r="I10407" t="str">
            <v/>
          </cell>
          <cell r="J10407" t="str">
            <v/>
          </cell>
          <cell r="K10407" t="str">
            <v>Helicopter</v>
          </cell>
          <cell r="L10407" t="str">
            <v>Bell</v>
          </cell>
          <cell r="M10407" t="str">
            <v xml:space="preserve">Bell V-280 Valor </v>
          </cell>
        </row>
        <row r="10408">
          <cell r="A10408">
            <v>85</v>
          </cell>
          <cell r="B10408">
            <v>859</v>
          </cell>
          <cell r="C10408" t="str">
            <v>85#859</v>
          </cell>
          <cell r="D10408">
            <v>54998</v>
          </cell>
          <cell r="E10408">
            <v>1</v>
          </cell>
          <cell r="F10408" t="str">
            <v>A</v>
          </cell>
          <cell r="G10408" t="str">
            <v>A</v>
          </cell>
          <cell r="H10408" t="str">
            <v/>
          </cell>
          <cell r="I10408" t="str">
            <v/>
          </cell>
          <cell r="J10408" t="str">
            <v/>
          </cell>
          <cell r="K10408" t="str">
            <v>Helicopter</v>
          </cell>
          <cell r="L10408" t="str">
            <v>TAI/Leonardo</v>
          </cell>
          <cell r="M10408" t="str">
            <v>TAI/Leonardo T129</v>
          </cell>
        </row>
        <row r="10409">
          <cell r="A10409">
            <v>104</v>
          </cell>
          <cell r="B10409">
            <v>859</v>
          </cell>
          <cell r="C10409" t="str">
            <v>104#859</v>
          </cell>
          <cell r="D10409">
            <v>54998</v>
          </cell>
          <cell r="E10409">
            <v>1</v>
          </cell>
          <cell r="F10409" t="str">
            <v>A</v>
          </cell>
          <cell r="G10409" t="str">
            <v>A</v>
          </cell>
          <cell r="H10409" t="str">
            <v/>
          </cell>
          <cell r="I10409" t="str">
            <v/>
          </cell>
          <cell r="J10409" t="str">
            <v/>
          </cell>
          <cell r="K10409" t="str">
            <v>Helicopter</v>
          </cell>
          <cell r="L10409" t="str">
            <v>Airbus</v>
          </cell>
          <cell r="M10409" t="str">
            <v>Airbus Tiger</v>
          </cell>
        </row>
        <row r="10410">
          <cell r="A10410">
            <v>97</v>
          </cell>
          <cell r="B10410">
            <v>859</v>
          </cell>
          <cell r="C10410" t="str">
            <v>97#859</v>
          </cell>
          <cell r="D10410">
            <v>54998</v>
          </cell>
          <cell r="E10410">
            <v>1</v>
          </cell>
          <cell r="F10410" t="str">
            <v>A</v>
          </cell>
          <cell r="G10410" t="str">
            <v>A</v>
          </cell>
          <cell r="H10410" t="str">
            <v/>
          </cell>
          <cell r="I10410" t="str">
            <v/>
          </cell>
          <cell r="J10410" t="str">
            <v/>
          </cell>
          <cell r="K10410" t="str">
            <v>Helicopter</v>
          </cell>
          <cell r="L10410" t="str">
            <v>Bell Boeing</v>
          </cell>
          <cell r="M10410" t="str">
            <v>Bell Boeing V-22 Osprey</v>
          </cell>
        </row>
        <row r="10411">
          <cell r="A10411">
            <v>639</v>
          </cell>
          <cell r="B10411">
            <v>859</v>
          </cell>
          <cell r="C10411" t="str">
            <v>639#859</v>
          </cell>
          <cell r="D10411">
            <v>54998</v>
          </cell>
          <cell r="E10411">
            <v>1</v>
          </cell>
          <cell r="F10411" t="str">
            <v>A</v>
          </cell>
          <cell r="G10411" t="str">
            <v>A</v>
          </cell>
          <cell r="H10411" t="str">
            <v/>
          </cell>
          <cell r="I10411" t="str">
            <v/>
          </cell>
          <cell r="J10411" t="str">
            <v/>
          </cell>
          <cell r="K10411" t="str">
            <v>Helicopter</v>
          </cell>
          <cell r="L10411" t="str">
            <v>Westland</v>
          </cell>
          <cell r="M10411" t="str">
            <v>Westland WAH-64</v>
          </cell>
        </row>
        <row r="10412">
          <cell r="A10412">
            <v>117</v>
          </cell>
          <cell r="B10412">
            <v>859</v>
          </cell>
          <cell r="C10412" t="str">
            <v>117#859</v>
          </cell>
          <cell r="D10412">
            <v>54998</v>
          </cell>
          <cell r="E10412">
            <v>1</v>
          </cell>
          <cell r="F10412" t="str">
            <v>A</v>
          </cell>
          <cell r="G10412" t="str">
            <v>A</v>
          </cell>
          <cell r="H10412" t="str">
            <v/>
          </cell>
          <cell r="I10412" t="str">
            <v/>
          </cell>
          <cell r="J10412" t="str">
            <v/>
          </cell>
          <cell r="K10412" t="str">
            <v>Helicopter</v>
          </cell>
          <cell r="L10412" t="str">
            <v>Airbus</v>
          </cell>
          <cell r="M10412" t="str">
            <v>Airbus UH-72 Lakota</v>
          </cell>
        </row>
        <row r="10413">
          <cell r="A10413">
            <v>100</v>
          </cell>
          <cell r="B10413">
            <v>859</v>
          </cell>
          <cell r="C10413" t="str">
            <v>100#859</v>
          </cell>
          <cell r="D10413">
            <v>54998</v>
          </cell>
          <cell r="E10413">
            <v>1</v>
          </cell>
          <cell r="F10413" t="str">
            <v>A</v>
          </cell>
          <cell r="G10413" t="str">
            <v>A</v>
          </cell>
          <cell r="H10413" t="str">
            <v/>
          </cell>
          <cell r="I10413" t="str">
            <v/>
          </cell>
          <cell r="J10413" t="str">
            <v/>
          </cell>
          <cell r="K10413" t="str">
            <v>Helicopter</v>
          </cell>
          <cell r="L10413" t="str">
            <v>Boeing</v>
          </cell>
          <cell r="M10413" t="str">
            <v>Boeing CH-47 Chinook</v>
          </cell>
        </row>
        <row r="10414">
          <cell r="A10414">
            <v>101</v>
          </cell>
          <cell r="B10414">
            <v>859</v>
          </cell>
          <cell r="C10414" t="str">
            <v>101#859</v>
          </cell>
          <cell r="D10414">
            <v>54998</v>
          </cell>
          <cell r="E10414">
            <v>1</v>
          </cell>
          <cell r="F10414" t="str">
            <v>A</v>
          </cell>
          <cell r="G10414" t="str">
            <v>A</v>
          </cell>
          <cell r="H10414" t="str">
            <v/>
          </cell>
          <cell r="I10414" t="str">
            <v/>
          </cell>
          <cell r="J10414" t="str">
            <v/>
          </cell>
          <cell r="K10414" t="str">
            <v>Helicopter</v>
          </cell>
          <cell r="L10414" t="str">
            <v>Boeing</v>
          </cell>
          <cell r="M10414" t="str">
            <v>Boeing CH-47 Chinook (reman)</v>
          </cell>
        </row>
        <row r="10415">
          <cell r="A10415">
            <v>116</v>
          </cell>
          <cell r="B10415">
            <v>859</v>
          </cell>
          <cell r="C10415" t="str">
            <v>116#859</v>
          </cell>
          <cell r="D10415">
            <v>54998</v>
          </cell>
          <cell r="E10415">
            <v>1</v>
          </cell>
          <cell r="F10415" t="str">
            <v>A</v>
          </cell>
          <cell r="G10415" t="str">
            <v>A</v>
          </cell>
          <cell r="H10415" t="str">
            <v/>
          </cell>
          <cell r="I10415" t="str">
            <v/>
          </cell>
          <cell r="J10415" t="str">
            <v/>
          </cell>
          <cell r="K10415" t="str">
            <v>Helicopter</v>
          </cell>
          <cell r="L10415" t="str">
            <v>HAL</v>
          </cell>
          <cell r="M10415" t="str">
            <v>HAL Dhruv</v>
          </cell>
        </row>
        <row r="10416">
          <cell r="A10416">
            <v>488</v>
          </cell>
          <cell r="B10416">
            <v>859</v>
          </cell>
          <cell r="C10416" t="str">
            <v>488#859</v>
          </cell>
          <cell r="D10416">
            <v>54998</v>
          </cell>
          <cell r="E10416">
            <v>1</v>
          </cell>
          <cell r="F10416" t="str">
            <v>A</v>
          </cell>
          <cell r="G10416" t="str">
            <v>A</v>
          </cell>
          <cell r="H10416" t="str">
            <v/>
          </cell>
          <cell r="I10416" t="str">
            <v/>
          </cell>
          <cell r="J10416" t="str">
            <v/>
          </cell>
          <cell r="K10416" t="str">
            <v>Helicopter</v>
          </cell>
          <cell r="L10416" t="str">
            <v>HAL</v>
          </cell>
          <cell r="M10416" t="str">
            <v>HAL Dhruv</v>
          </cell>
        </row>
        <row r="10417">
          <cell r="A10417">
            <v>490</v>
          </cell>
          <cell r="B10417">
            <v>859</v>
          </cell>
          <cell r="C10417" t="str">
            <v>490#859</v>
          </cell>
          <cell r="D10417">
            <v>54998</v>
          </cell>
          <cell r="E10417">
            <v>1</v>
          </cell>
          <cell r="F10417" t="str">
            <v>A</v>
          </cell>
          <cell r="G10417" t="str">
            <v>A</v>
          </cell>
          <cell r="H10417" t="str">
            <v/>
          </cell>
          <cell r="I10417" t="str">
            <v/>
          </cell>
          <cell r="J10417" t="str">
            <v/>
          </cell>
          <cell r="K10417" t="str">
            <v>Helicopter</v>
          </cell>
          <cell r="L10417" t="str">
            <v>HAL</v>
          </cell>
          <cell r="M10417" t="str">
            <v>HAL Dhruv</v>
          </cell>
        </row>
        <row r="10418">
          <cell r="A10418">
            <v>137</v>
          </cell>
          <cell r="B10418">
            <v>859</v>
          </cell>
          <cell r="C10418" t="str">
            <v>137#859</v>
          </cell>
          <cell r="D10418">
            <v>54998</v>
          </cell>
          <cell r="E10418">
            <v>1</v>
          </cell>
          <cell r="F10418" t="str">
            <v>A</v>
          </cell>
          <cell r="G10418" t="str">
            <v>A</v>
          </cell>
          <cell r="H10418" t="str">
            <v/>
          </cell>
          <cell r="I10418" t="str">
            <v/>
          </cell>
          <cell r="J10418" t="str">
            <v/>
          </cell>
          <cell r="K10418" t="str">
            <v>Helicopter</v>
          </cell>
          <cell r="L10418" t="str">
            <v>HAL</v>
          </cell>
          <cell r="M10418" t="str">
            <v>HAL Light Utility Helicopter</v>
          </cell>
        </row>
        <row r="10419">
          <cell r="A10419">
            <v>136</v>
          </cell>
          <cell r="B10419">
            <v>859</v>
          </cell>
          <cell r="C10419" t="str">
            <v>136#859</v>
          </cell>
          <cell r="D10419">
            <v>54998</v>
          </cell>
          <cell r="E10419">
            <v>1</v>
          </cell>
          <cell r="F10419" t="str">
            <v>A</v>
          </cell>
          <cell r="G10419" t="str">
            <v>A</v>
          </cell>
          <cell r="H10419" t="str">
            <v/>
          </cell>
          <cell r="I10419" t="str">
            <v/>
          </cell>
          <cell r="J10419" t="str">
            <v/>
          </cell>
          <cell r="K10419" t="str">
            <v>Helicopter</v>
          </cell>
          <cell r="L10419" t="str">
            <v>HAL</v>
          </cell>
          <cell r="M10419" t="str">
            <v>HAL Medium Lift</v>
          </cell>
        </row>
        <row r="10420">
          <cell r="A10420">
            <v>114</v>
          </cell>
          <cell r="B10420">
            <v>859</v>
          </cell>
          <cell r="C10420" t="str">
            <v>114#859</v>
          </cell>
          <cell r="D10420">
            <v>54998</v>
          </cell>
          <cell r="E10420">
            <v>1</v>
          </cell>
          <cell r="F10420" t="str">
            <v>A</v>
          </cell>
          <cell r="G10420" t="str">
            <v>A</v>
          </cell>
          <cell r="H10420" t="str">
            <v/>
          </cell>
          <cell r="I10420" t="str">
            <v/>
          </cell>
          <cell r="J10420" t="str">
            <v/>
          </cell>
          <cell r="K10420" t="str">
            <v>Helicopter</v>
          </cell>
          <cell r="L10420" t="str">
            <v>KAI</v>
          </cell>
          <cell r="M10420" t="str">
            <v>KAI KUH-1 Surion</v>
          </cell>
        </row>
        <row r="10421">
          <cell r="A10421">
            <v>115</v>
          </cell>
          <cell r="B10421">
            <v>859</v>
          </cell>
          <cell r="C10421" t="str">
            <v>115#859</v>
          </cell>
          <cell r="D10421">
            <v>54998</v>
          </cell>
          <cell r="E10421">
            <v>1</v>
          </cell>
          <cell r="F10421" t="str">
            <v>A</v>
          </cell>
          <cell r="G10421" t="str">
            <v>A</v>
          </cell>
          <cell r="H10421" t="str">
            <v/>
          </cell>
          <cell r="I10421" t="str">
            <v/>
          </cell>
          <cell r="J10421" t="str">
            <v/>
          </cell>
          <cell r="K10421" t="str">
            <v>Helicopter</v>
          </cell>
          <cell r="L10421" t="str">
            <v>KAI</v>
          </cell>
          <cell r="M10421" t="str">
            <v>KAI LAH/LCH</v>
          </cell>
        </row>
        <row r="10422">
          <cell r="A10422">
            <v>118</v>
          </cell>
          <cell r="B10422">
            <v>859</v>
          </cell>
          <cell r="C10422" t="str">
            <v>118#859</v>
          </cell>
          <cell r="D10422">
            <v>54998</v>
          </cell>
          <cell r="E10422">
            <v>1</v>
          </cell>
          <cell r="F10422" t="str">
            <v>A</v>
          </cell>
          <cell r="G10422" t="str">
            <v>A</v>
          </cell>
          <cell r="H10422" t="str">
            <v/>
          </cell>
          <cell r="I10422" t="str">
            <v/>
          </cell>
          <cell r="J10422" t="str">
            <v/>
          </cell>
          <cell r="K10422" t="str">
            <v>Helicopter</v>
          </cell>
          <cell r="L10422" t="str">
            <v>Kawasaki</v>
          </cell>
          <cell r="M10422" t="str">
            <v>Kawasaki OH-1</v>
          </cell>
        </row>
        <row r="10423">
          <cell r="A10423">
            <v>103</v>
          </cell>
          <cell r="B10423">
            <v>859</v>
          </cell>
          <cell r="C10423" t="str">
            <v>103#859</v>
          </cell>
          <cell r="D10423">
            <v>54998</v>
          </cell>
          <cell r="E10423">
            <v>1</v>
          </cell>
          <cell r="F10423" t="str">
            <v>A</v>
          </cell>
          <cell r="G10423" t="str">
            <v>A</v>
          </cell>
          <cell r="H10423" t="str">
            <v/>
          </cell>
          <cell r="I10423" t="str">
            <v/>
          </cell>
          <cell r="J10423" t="str">
            <v/>
          </cell>
          <cell r="K10423" t="str">
            <v>Helicopter</v>
          </cell>
          <cell r="L10423" t="str">
            <v>Leonardo</v>
          </cell>
          <cell r="M10423" t="str">
            <v>Leonardo AW101</v>
          </cell>
        </row>
        <row r="10424">
          <cell r="A10424">
            <v>134</v>
          </cell>
          <cell r="B10424">
            <v>859</v>
          </cell>
          <cell r="C10424" t="str">
            <v>134#859</v>
          </cell>
          <cell r="D10424">
            <v>54998</v>
          </cell>
          <cell r="E10424">
            <v>1</v>
          </cell>
          <cell r="F10424" t="str">
            <v>A</v>
          </cell>
          <cell r="G10424" t="str">
            <v>A</v>
          </cell>
          <cell r="H10424" t="str">
            <v/>
          </cell>
          <cell r="I10424" t="str">
            <v/>
          </cell>
          <cell r="J10424" t="str">
            <v/>
          </cell>
          <cell r="K10424" t="str">
            <v>Helicopter</v>
          </cell>
          <cell r="L10424" t="str">
            <v>Leonardo</v>
          </cell>
          <cell r="M10424" t="str">
            <v>Leonardo AW159 Lynx</v>
          </cell>
        </row>
        <row r="10425">
          <cell r="A10425">
            <v>582</v>
          </cell>
          <cell r="B10425">
            <v>859</v>
          </cell>
          <cell r="C10425" t="str">
            <v>582#859</v>
          </cell>
          <cell r="D10425">
            <v>54998</v>
          </cell>
          <cell r="E10425">
            <v>1</v>
          </cell>
          <cell r="F10425" t="str">
            <v>A</v>
          </cell>
          <cell r="G10425" t="str">
            <v>A</v>
          </cell>
          <cell r="H10425" t="str">
            <v/>
          </cell>
          <cell r="I10425" t="str">
            <v/>
          </cell>
          <cell r="J10425" t="str">
            <v/>
          </cell>
          <cell r="K10425" t="str">
            <v>Helicopter</v>
          </cell>
          <cell r="L10425" t="str">
            <v>Boeing/Leonardo</v>
          </cell>
          <cell r="M10425" t="str">
            <v>Boeing/Leonardo MH139</v>
          </cell>
        </row>
        <row r="10426">
          <cell r="A10426">
            <v>122</v>
          </cell>
          <cell r="B10426">
            <v>859</v>
          </cell>
          <cell r="C10426" t="str">
            <v>122#859</v>
          </cell>
          <cell r="D10426">
            <v>54998</v>
          </cell>
          <cell r="E10426">
            <v>1</v>
          </cell>
          <cell r="F10426" t="str">
            <v>A</v>
          </cell>
          <cell r="G10426" t="str">
            <v>A</v>
          </cell>
          <cell r="H10426" t="str">
            <v/>
          </cell>
          <cell r="I10426" t="str">
            <v/>
          </cell>
          <cell r="J10426" t="str">
            <v/>
          </cell>
          <cell r="K10426" t="str">
            <v>Helicopter</v>
          </cell>
          <cell r="L10426" t="str">
            <v>NHIndustries</v>
          </cell>
          <cell r="M10426" t="str">
            <v>NHIndustries NATO Frigate Helicopter</v>
          </cell>
        </row>
        <row r="10427">
          <cell r="A10427">
            <v>638</v>
          </cell>
          <cell r="B10427">
            <v>859</v>
          </cell>
          <cell r="C10427" t="str">
            <v>638#859</v>
          </cell>
          <cell r="D10427">
            <v>54998</v>
          </cell>
          <cell r="E10427">
            <v>1</v>
          </cell>
          <cell r="F10427" t="str">
            <v>A</v>
          </cell>
          <cell r="G10427" t="str">
            <v>A</v>
          </cell>
          <cell r="H10427" t="str">
            <v/>
          </cell>
          <cell r="I10427" t="str">
            <v/>
          </cell>
          <cell r="J10427" t="str">
            <v/>
          </cell>
          <cell r="K10427" t="str">
            <v>Helicopter</v>
          </cell>
          <cell r="L10427" t="str">
            <v>NHIndustries</v>
          </cell>
          <cell r="M10427" t="str">
            <v>NHIndustries Tactical Transport Helicopter</v>
          </cell>
        </row>
        <row r="10428">
          <cell r="A10428">
            <v>123</v>
          </cell>
          <cell r="B10428">
            <v>859</v>
          </cell>
          <cell r="C10428" t="str">
            <v>123#859</v>
          </cell>
          <cell r="D10428">
            <v>54998</v>
          </cell>
          <cell r="E10428">
            <v>1</v>
          </cell>
          <cell r="F10428" t="str">
            <v>A</v>
          </cell>
          <cell r="G10428" t="str">
            <v>A</v>
          </cell>
          <cell r="H10428" t="str">
            <v/>
          </cell>
          <cell r="I10428" t="str">
            <v/>
          </cell>
          <cell r="J10428" t="str">
            <v/>
          </cell>
          <cell r="K10428" t="str">
            <v>Helicopter</v>
          </cell>
          <cell r="L10428" t="str">
            <v>NHIndustries</v>
          </cell>
          <cell r="M10428" t="str">
            <v>NHIndustries Tactical Transport Helicopter</v>
          </cell>
        </row>
        <row r="10429">
          <cell r="A10429">
            <v>182</v>
          </cell>
          <cell r="B10429">
            <v>859</v>
          </cell>
          <cell r="C10429" t="str">
            <v>182#859</v>
          </cell>
          <cell r="D10429">
            <v>54998</v>
          </cell>
          <cell r="E10429">
            <v>1</v>
          </cell>
          <cell r="F10429" t="str">
            <v>A</v>
          </cell>
          <cell r="G10429" t="str">
            <v>A</v>
          </cell>
          <cell r="H10429" t="str">
            <v/>
          </cell>
          <cell r="I10429" t="str">
            <v/>
          </cell>
          <cell r="J10429" t="str">
            <v/>
          </cell>
          <cell r="K10429" t="str">
            <v>Helicopter</v>
          </cell>
          <cell r="L10429" t="str">
            <v>Bell</v>
          </cell>
          <cell r="M10429" t="str">
            <v>Bell OH-58D Kiowa</v>
          </cell>
        </row>
        <row r="10430">
          <cell r="A10430">
            <v>92</v>
          </cell>
          <cell r="B10430">
            <v>859</v>
          </cell>
          <cell r="C10430" t="str">
            <v>92#859</v>
          </cell>
          <cell r="D10430">
            <v>54998</v>
          </cell>
          <cell r="E10430">
            <v>1</v>
          </cell>
          <cell r="F10430" t="str">
            <v>A</v>
          </cell>
          <cell r="G10430" t="str">
            <v>A</v>
          </cell>
          <cell r="H10430" t="str">
            <v/>
          </cell>
          <cell r="I10430" t="str">
            <v/>
          </cell>
          <cell r="J10430" t="str">
            <v/>
          </cell>
          <cell r="K10430" t="str">
            <v>Helicopter</v>
          </cell>
          <cell r="L10430" t="str">
            <v>Bell</v>
          </cell>
          <cell r="M10430" t="str">
            <v>Bell AH-1Z Viper</v>
          </cell>
        </row>
        <row r="10431">
          <cell r="A10431">
            <v>98</v>
          </cell>
          <cell r="B10431">
            <v>859</v>
          </cell>
          <cell r="C10431" t="str">
            <v>98#859</v>
          </cell>
          <cell r="D10431">
            <v>54998</v>
          </cell>
          <cell r="E10431">
            <v>1</v>
          </cell>
          <cell r="F10431" t="str">
            <v>A</v>
          </cell>
          <cell r="G10431" t="str">
            <v>A</v>
          </cell>
          <cell r="H10431">
            <v>25000</v>
          </cell>
          <cell r="I10431">
            <v>1.1999200000000001</v>
          </cell>
          <cell r="J10431" t="str">
            <v/>
          </cell>
          <cell r="K10431" t="str">
            <v>Helicopter</v>
          </cell>
          <cell r="L10431" t="str">
            <v>Boeing</v>
          </cell>
          <cell r="M10431" t="str">
            <v>Boeing AH-64 Apache</v>
          </cell>
        </row>
        <row r="10432">
          <cell r="A10432">
            <v>129</v>
          </cell>
          <cell r="B10432">
            <v>860</v>
          </cell>
          <cell r="C10432" t="str">
            <v>129#860</v>
          </cell>
          <cell r="D10432">
            <v>34520</v>
          </cell>
          <cell r="E10432">
            <v>1</v>
          </cell>
          <cell r="F10432" t="str">
            <v>A</v>
          </cell>
          <cell r="G10432" t="str">
            <v>A</v>
          </cell>
          <cell r="H10432" t="str">
            <v/>
          </cell>
          <cell r="I10432" t="str">
            <v/>
          </cell>
          <cell r="J10432" t="str">
            <v/>
          </cell>
          <cell r="K10432" t="str">
            <v>Helicopter</v>
          </cell>
          <cell r="L10432" t="str">
            <v>Sikorsky</v>
          </cell>
          <cell r="M10432" t="str">
            <v>Sikorsky SH-60 Seahawk - MH-60R</v>
          </cell>
        </row>
        <row r="10433">
          <cell r="A10433">
            <v>130</v>
          </cell>
          <cell r="B10433">
            <v>860</v>
          </cell>
          <cell r="C10433" t="str">
            <v>130#860</v>
          </cell>
          <cell r="D10433">
            <v>34520</v>
          </cell>
          <cell r="E10433">
            <v>1</v>
          </cell>
          <cell r="F10433" t="str">
            <v>A</v>
          </cell>
          <cell r="G10433" t="str">
            <v>A</v>
          </cell>
          <cell r="H10433" t="str">
            <v/>
          </cell>
          <cell r="I10433" t="str">
            <v/>
          </cell>
          <cell r="J10433" t="str">
            <v/>
          </cell>
          <cell r="K10433" t="str">
            <v>Helicopter</v>
          </cell>
          <cell r="L10433" t="str">
            <v>Sikorsky</v>
          </cell>
          <cell r="M10433" t="str">
            <v>Sikorsky SH-60 Seahawk - MH-60S</v>
          </cell>
        </row>
        <row r="10434">
          <cell r="A10434">
            <v>128</v>
          </cell>
          <cell r="B10434">
            <v>860</v>
          </cell>
          <cell r="C10434" t="str">
            <v>128#860</v>
          </cell>
          <cell r="D10434">
            <v>34520</v>
          </cell>
          <cell r="E10434">
            <v>1</v>
          </cell>
          <cell r="F10434" t="str">
            <v>A</v>
          </cell>
          <cell r="G10434" t="str">
            <v>A</v>
          </cell>
          <cell r="H10434" t="str">
            <v/>
          </cell>
          <cell r="I10434" t="str">
            <v/>
          </cell>
          <cell r="J10434" t="str">
            <v/>
          </cell>
          <cell r="K10434" t="str">
            <v>Helicopter</v>
          </cell>
          <cell r="L10434" t="str">
            <v>Sikorsky</v>
          </cell>
          <cell r="M10434" t="str">
            <v>Sikorsky SH-60 Seahawk - SH-60B Seahawk</v>
          </cell>
        </row>
        <row r="10435">
          <cell r="A10435">
            <v>127</v>
          </cell>
          <cell r="B10435">
            <v>860</v>
          </cell>
          <cell r="C10435" t="str">
            <v>127#860</v>
          </cell>
          <cell r="D10435">
            <v>34520</v>
          </cell>
          <cell r="E10435">
            <v>1</v>
          </cell>
          <cell r="F10435" t="str">
            <v>A</v>
          </cell>
          <cell r="G10435" t="str">
            <v>A</v>
          </cell>
          <cell r="H10435" t="str">
            <v/>
          </cell>
          <cell r="I10435" t="str">
            <v/>
          </cell>
          <cell r="J10435" t="str">
            <v/>
          </cell>
          <cell r="K10435" t="str">
            <v>Helicopter</v>
          </cell>
          <cell r="L10435" t="str">
            <v>Sikorsky</v>
          </cell>
          <cell r="M10435" t="str">
            <v>Sikorsky CH-53K King Stallion</v>
          </cell>
        </row>
        <row r="10436">
          <cell r="A10436">
            <v>138</v>
          </cell>
          <cell r="B10436">
            <v>860</v>
          </cell>
          <cell r="C10436" t="str">
            <v>138#860</v>
          </cell>
          <cell r="D10436">
            <v>34520</v>
          </cell>
          <cell r="E10436">
            <v>1</v>
          </cell>
          <cell r="F10436" t="str">
            <v>A</v>
          </cell>
          <cell r="G10436" t="str">
            <v>A</v>
          </cell>
          <cell r="H10436" t="str">
            <v/>
          </cell>
          <cell r="I10436" t="str">
            <v/>
          </cell>
          <cell r="J10436" t="str">
            <v/>
          </cell>
          <cell r="K10436" t="str">
            <v>Helicopter</v>
          </cell>
          <cell r="L10436" t="str">
            <v>TAI</v>
          </cell>
          <cell r="M10436" t="str">
            <v>TAI T625</v>
          </cell>
        </row>
        <row r="10437">
          <cell r="A10437">
            <v>95</v>
          </cell>
          <cell r="B10437">
            <v>860</v>
          </cell>
          <cell r="C10437" t="str">
            <v>95#860</v>
          </cell>
          <cell r="D10437">
            <v>34520</v>
          </cell>
          <cell r="E10437">
            <v>1</v>
          </cell>
          <cell r="F10437" t="str">
            <v>A</v>
          </cell>
          <cell r="G10437" t="str">
            <v>A</v>
          </cell>
          <cell r="H10437" t="str">
            <v/>
          </cell>
          <cell r="I10437" t="str">
            <v/>
          </cell>
          <cell r="J10437" t="str">
            <v/>
          </cell>
          <cell r="K10437" t="str">
            <v>Helicopter</v>
          </cell>
          <cell r="L10437" t="str">
            <v>Bell</v>
          </cell>
          <cell r="M10437" t="str">
            <v>Bell UH-1Y Venom</v>
          </cell>
        </row>
        <row r="10438">
          <cell r="A10438">
            <v>131</v>
          </cell>
          <cell r="B10438">
            <v>860</v>
          </cell>
          <cell r="C10438" t="str">
            <v>131#860</v>
          </cell>
          <cell r="D10438">
            <v>34520</v>
          </cell>
          <cell r="E10438">
            <v>1</v>
          </cell>
          <cell r="F10438" t="str">
            <v>A</v>
          </cell>
          <cell r="G10438" t="str">
            <v>A</v>
          </cell>
          <cell r="H10438" t="str">
            <v/>
          </cell>
          <cell r="I10438" t="str">
            <v/>
          </cell>
          <cell r="J10438" t="str">
            <v/>
          </cell>
          <cell r="K10438" t="str">
            <v>Helicopter</v>
          </cell>
          <cell r="L10438" t="str">
            <v>Sikorsky</v>
          </cell>
          <cell r="M10438" t="str">
            <v>Sikorsky UH-60 Black Hawk</v>
          </cell>
        </row>
        <row r="10439">
          <cell r="A10439">
            <v>645</v>
          </cell>
          <cell r="B10439">
            <v>860</v>
          </cell>
          <cell r="C10439" t="str">
            <v>645#860</v>
          </cell>
          <cell r="D10439">
            <v>34520</v>
          </cell>
          <cell r="E10439">
            <v>1</v>
          </cell>
          <cell r="F10439" t="str">
            <v>A</v>
          </cell>
          <cell r="G10439" t="str">
            <v>A</v>
          </cell>
          <cell r="H10439" t="str">
            <v/>
          </cell>
          <cell r="I10439" t="str">
            <v/>
          </cell>
          <cell r="J10439" t="str">
            <v/>
          </cell>
          <cell r="K10439" t="str">
            <v>Helicopter</v>
          </cell>
          <cell r="L10439" t="str">
            <v>Airbus</v>
          </cell>
          <cell r="M10439" t="str">
            <v>Airbus X6</v>
          </cell>
        </row>
        <row r="10440">
          <cell r="A10440">
            <v>99</v>
          </cell>
          <cell r="B10440">
            <v>860</v>
          </cell>
          <cell r="C10440" t="str">
            <v>99#860</v>
          </cell>
          <cell r="D10440">
            <v>34520</v>
          </cell>
          <cell r="E10440">
            <v>1</v>
          </cell>
          <cell r="F10440" t="str">
            <v>A</v>
          </cell>
          <cell r="G10440" t="str">
            <v>A</v>
          </cell>
          <cell r="H10440" t="str">
            <v/>
          </cell>
          <cell r="I10440" t="str">
            <v/>
          </cell>
          <cell r="J10440" t="str">
            <v/>
          </cell>
          <cell r="K10440" t="str">
            <v>Helicopter</v>
          </cell>
          <cell r="L10440" t="str">
            <v>Boeing</v>
          </cell>
          <cell r="M10440" t="str">
            <v>Boeing AH-64 Apache (reman)</v>
          </cell>
        </row>
        <row r="10441">
          <cell r="A10441">
            <v>648</v>
          </cell>
          <cell r="B10441">
            <v>860</v>
          </cell>
          <cell r="C10441" t="str">
            <v>648#860</v>
          </cell>
          <cell r="D10441">
            <v>34520</v>
          </cell>
          <cell r="E10441">
            <v>1</v>
          </cell>
          <cell r="F10441" t="str">
            <v>A</v>
          </cell>
          <cell r="G10441" t="str">
            <v>A</v>
          </cell>
          <cell r="H10441" t="str">
            <v/>
          </cell>
          <cell r="I10441" t="str">
            <v/>
          </cell>
          <cell r="J10441" t="str">
            <v/>
          </cell>
          <cell r="K10441" t="str">
            <v>Helicopter</v>
          </cell>
          <cell r="L10441" t="str">
            <v>Leonardo</v>
          </cell>
          <cell r="M10441" t="str">
            <v>Leonardo AW 249</v>
          </cell>
        </row>
        <row r="10442">
          <cell r="A10442">
            <v>132</v>
          </cell>
          <cell r="B10442">
            <v>860</v>
          </cell>
          <cell r="C10442" t="str">
            <v>132#860</v>
          </cell>
          <cell r="D10442">
            <v>34520</v>
          </cell>
          <cell r="E10442">
            <v>1</v>
          </cell>
          <cell r="F10442" t="str">
            <v>A</v>
          </cell>
          <cell r="G10442" t="str">
            <v>A</v>
          </cell>
          <cell r="H10442" t="str">
            <v/>
          </cell>
          <cell r="I10442" t="str">
            <v/>
          </cell>
          <cell r="J10442" t="str">
            <v/>
          </cell>
          <cell r="K10442" t="str">
            <v>Helicopter</v>
          </cell>
          <cell r="L10442" t="str">
            <v>Bell</v>
          </cell>
          <cell r="M10442" t="str">
            <v xml:space="preserve">Bell V-280 Valor </v>
          </cell>
        </row>
        <row r="10443">
          <cell r="A10443">
            <v>85</v>
          </cell>
          <cell r="B10443">
            <v>860</v>
          </cell>
          <cell r="C10443" t="str">
            <v>85#860</v>
          </cell>
          <cell r="D10443">
            <v>34520</v>
          </cell>
          <cell r="E10443">
            <v>1</v>
          </cell>
          <cell r="F10443" t="str">
            <v>A</v>
          </cell>
          <cell r="G10443" t="str">
            <v>A</v>
          </cell>
          <cell r="H10443" t="str">
            <v/>
          </cell>
          <cell r="I10443" t="str">
            <v/>
          </cell>
          <cell r="J10443" t="str">
            <v/>
          </cell>
          <cell r="K10443" t="str">
            <v>Helicopter</v>
          </cell>
          <cell r="L10443" t="str">
            <v>TAI/Leonardo</v>
          </cell>
          <cell r="M10443" t="str">
            <v>TAI/Leonardo T129</v>
          </cell>
        </row>
        <row r="10444">
          <cell r="A10444">
            <v>104</v>
          </cell>
          <cell r="B10444">
            <v>860</v>
          </cell>
          <cell r="C10444" t="str">
            <v>104#860</v>
          </cell>
          <cell r="D10444">
            <v>34520</v>
          </cell>
          <cell r="E10444">
            <v>1</v>
          </cell>
          <cell r="F10444" t="str">
            <v>A</v>
          </cell>
          <cell r="G10444" t="str">
            <v>A</v>
          </cell>
          <cell r="H10444" t="str">
            <v/>
          </cell>
          <cell r="I10444" t="str">
            <v/>
          </cell>
          <cell r="J10444" t="str">
            <v/>
          </cell>
          <cell r="K10444" t="str">
            <v>Helicopter</v>
          </cell>
          <cell r="L10444" t="str">
            <v>Airbus</v>
          </cell>
          <cell r="M10444" t="str">
            <v>Airbus Tiger</v>
          </cell>
        </row>
        <row r="10445">
          <cell r="A10445">
            <v>97</v>
          </cell>
          <cell r="B10445">
            <v>860</v>
          </cell>
          <cell r="C10445" t="str">
            <v>97#860</v>
          </cell>
          <cell r="D10445">
            <v>34520</v>
          </cell>
          <cell r="E10445">
            <v>1</v>
          </cell>
          <cell r="F10445" t="str">
            <v>A</v>
          </cell>
          <cell r="G10445" t="str">
            <v>A</v>
          </cell>
          <cell r="H10445" t="str">
            <v/>
          </cell>
          <cell r="I10445" t="str">
            <v/>
          </cell>
          <cell r="J10445" t="str">
            <v/>
          </cell>
          <cell r="K10445" t="str">
            <v>Helicopter</v>
          </cell>
          <cell r="L10445" t="str">
            <v>Bell Boeing</v>
          </cell>
          <cell r="M10445" t="str">
            <v>Bell Boeing V-22 Osprey</v>
          </cell>
        </row>
        <row r="10446">
          <cell r="A10446">
            <v>639</v>
          </cell>
          <cell r="B10446">
            <v>860</v>
          </cell>
          <cell r="C10446" t="str">
            <v>639#860</v>
          </cell>
          <cell r="D10446">
            <v>34520</v>
          </cell>
          <cell r="E10446">
            <v>1</v>
          </cell>
          <cell r="F10446" t="str">
            <v>A</v>
          </cell>
          <cell r="G10446" t="str">
            <v>A</v>
          </cell>
          <cell r="H10446" t="str">
            <v/>
          </cell>
          <cell r="I10446" t="str">
            <v/>
          </cell>
          <cell r="J10446" t="str">
            <v/>
          </cell>
          <cell r="K10446" t="str">
            <v>Helicopter</v>
          </cell>
          <cell r="L10446" t="str">
            <v>Westland</v>
          </cell>
          <cell r="M10446" t="str">
            <v>Westland WAH-64</v>
          </cell>
        </row>
        <row r="10447">
          <cell r="A10447">
            <v>117</v>
          </cell>
          <cell r="B10447">
            <v>860</v>
          </cell>
          <cell r="C10447" t="str">
            <v>117#860</v>
          </cell>
          <cell r="D10447">
            <v>34520</v>
          </cell>
          <cell r="E10447">
            <v>1</v>
          </cell>
          <cell r="F10447" t="str">
            <v>A</v>
          </cell>
          <cell r="G10447" t="str">
            <v>A</v>
          </cell>
          <cell r="H10447" t="str">
            <v/>
          </cell>
          <cell r="I10447" t="str">
            <v/>
          </cell>
          <cell r="J10447" t="str">
            <v/>
          </cell>
          <cell r="K10447" t="str">
            <v>Helicopter</v>
          </cell>
          <cell r="L10447" t="str">
            <v>Airbus</v>
          </cell>
          <cell r="M10447" t="str">
            <v>Airbus UH-72 Lakota</v>
          </cell>
        </row>
        <row r="10448">
          <cell r="A10448">
            <v>100</v>
          </cell>
          <cell r="B10448">
            <v>860</v>
          </cell>
          <cell r="C10448" t="str">
            <v>100#860</v>
          </cell>
          <cell r="D10448">
            <v>34520</v>
          </cell>
          <cell r="E10448">
            <v>1</v>
          </cell>
          <cell r="F10448" t="str">
            <v>A</v>
          </cell>
          <cell r="G10448" t="str">
            <v>A</v>
          </cell>
          <cell r="H10448" t="str">
            <v/>
          </cell>
          <cell r="I10448" t="str">
            <v/>
          </cell>
          <cell r="J10448" t="str">
            <v/>
          </cell>
          <cell r="K10448" t="str">
            <v>Helicopter</v>
          </cell>
          <cell r="L10448" t="str">
            <v>Boeing</v>
          </cell>
          <cell r="M10448" t="str">
            <v>Boeing CH-47 Chinook</v>
          </cell>
        </row>
        <row r="10449">
          <cell r="A10449">
            <v>101</v>
          </cell>
          <cell r="B10449">
            <v>860</v>
          </cell>
          <cell r="C10449" t="str">
            <v>101#860</v>
          </cell>
          <cell r="D10449">
            <v>34520</v>
          </cell>
          <cell r="E10449">
            <v>1</v>
          </cell>
          <cell r="F10449" t="str">
            <v>A</v>
          </cell>
          <cell r="G10449" t="str">
            <v>A</v>
          </cell>
          <cell r="H10449" t="str">
            <v/>
          </cell>
          <cell r="I10449" t="str">
            <v/>
          </cell>
          <cell r="J10449" t="str">
            <v/>
          </cell>
          <cell r="K10449" t="str">
            <v>Helicopter</v>
          </cell>
          <cell r="L10449" t="str">
            <v>Boeing</v>
          </cell>
          <cell r="M10449" t="str">
            <v>Boeing CH-47 Chinook (reman)</v>
          </cell>
        </row>
        <row r="10450">
          <cell r="A10450">
            <v>116</v>
          </cell>
          <cell r="B10450">
            <v>860</v>
          </cell>
          <cell r="C10450" t="str">
            <v>116#860</v>
          </cell>
          <cell r="D10450">
            <v>34520</v>
          </cell>
          <cell r="E10450">
            <v>1</v>
          </cell>
          <cell r="F10450" t="str">
            <v>A</v>
          </cell>
          <cell r="G10450" t="str">
            <v>A</v>
          </cell>
          <cell r="H10450" t="str">
            <v/>
          </cell>
          <cell r="I10450" t="str">
            <v/>
          </cell>
          <cell r="J10450" t="str">
            <v/>
          </cell>
          <cell r="K10450" t="str">
            <v>Helicopter</v>
          </cell>
          <cell r="L10450" t="str">
            <v>HAL</v>
          </cell>
          <cell r="M10450" t="str">
            <v>HAL Dhruv</v>
          </cell>
        </row>
        <row r="10451">
          <cell r="A10451">
            <v>488</v>
          </cell>
          <cell r="B10451">
            <v>860</v>
          </cell>
          <cell r="C10451" t="str">
            <v>488#860</v>
          </cell>
          <cell r="D10451">
            <v>34520</v>
          </cell>
          <cell r="E10451">
            <v>1</v>
          </cell>
          <cell r="F10451" t="str">
            <v>A</v>
          </cell>
          <cell r="G10451" t="str">
            <v>A</v>
          </cell>
          <cell r="H10451" t="str">
            <v/>
          </cell>
          <cell r="I10451" t="str">
            <v/>
          </cell>
          <cell r="J10451" t="str">
            <v/>
          </cell>
          <cell r="K10451" t="str">
            <v>Helicopter</v>
          </cell>
          <cell r="L10451" t="str">
            <v>HAL</v>
          </cell>
          <cell r="M10451" t="str">
            <v>HAL Dhruv</v>
          </cell>
        </row>
        <row r="10452">
          <cell r="A10452">
            <v>490</v>
          </cell>
          <cell r="B10452">
            <v>860</v>
          </cell>
          <cell r="C10452" t="str">
            <v>490#860</v>
          </cell>
          <cell r="D10452">
            <v>34520</v>
          </cell>
          <cell r="E10452">
            <v>1</v>
          </cell>
          <cell r="F10452" t="str">
            <v>A</v>
          </cell>
          <cell r="G10452" t="str">
            <v>A</v>
          </cell>
          <cell r="H10452" t="str">
            <v/>
          </cell>
          <cell r="I10452" t="str">
            <v/>
          </cell>
          <cell r="J10452" t="str">
            <v/>
          </cell>
          <cell r="K10452" t="str">
            <v>Helicopter</v>
          </cell>
          <cell r="L10452" t="str">
            <v>HAL</v>
          </cell>
          <cell r="M10452" t="str">
            <v>HAL Dhruv</v>
          </cell>
        </row>
        <row r="10453">
          <cell r="A10453">
            <v>137</v>
          </cell>
          <cell r="B10453">
            <v>860</v>
          </cell>
          <cell r="C10453" t="str">
            <v>137#860</v>
          </cell>
          <cell r="D10453">
            <v>34520</v>
          </cell>
          <cell r="E10453">
            <v>1</v>
          </cell>
          <cell r="F10453" t="str">
            <v>A</v>
          </cell>
          <cell r="G10453" t="str">
            <v>A</v>
          </cell>
          <cell r="H10453" t="str">
            <v/>
          </cell>
          <cell r="I10453" t="str">
            <v/>
          </cell>
          <cell r="J10453" t="str">
            <v/>
          </cell>
          <cell r="K10453" t="str">
            <v>Helicopter</v>
          </cell>
          <cell r="L10453" t="str">
            <v>HAL</v>
          </cell>
          <cell r="M10453" t="str">
            <v>HAL Light Utility Helicopter</v>
          </cell>
        </row>
        <row r="10454">
          <cell r="A10454">
            <v>136</v>
          </cell>
          <cell r="B10454">
            <v>860</v>
          </cell>
          <cell r="C10454" t="str">
            <v>136#860</v>
          </cell>
          <cell r="D10454">
            <v>34520</v>
          </cell>
          <cell r="E10454">
            <v>1</v>
          </cell>
          <cell r="F10454" t="str">
            <v>A</v>
          </cell>
          <cell r="G10454" t="str">
            <v>A</v>
          </cell>
          <cell r="H10454" t="str">
            <v/>
          </cell>
          <cell r="I10454" t="str">
            <v/>
          </cell>
          <cell r="J10454" t="str">
            <v/>
          </cell>
          <cell r="K10454" t="str">
            <v>Helicopter</v>
          </cell>
          <cell r="L10454" t="str">
            <v>HAL</v>
          </cell>
          <cell r="M10454" t="str">
            <v>HAL Medium Lift</v>
          </cell>
        </row>
        <row r="10455">
          <cell r="A10455">
            <v>114</v>
          </cell>
          <cell r="B10455">
            <v>860</v>
          </cell>
          <cell r="C10455" t="str">
            <v>114#860</v>
          </cell>
          <cell r="D10455">
            <v>34520</v>
          </cell>
          <cell r="E10455">
            <v>1</v>
          </cell>
          <cell r="F10455" t="str">
            <v>A</v>
          </cell>
          <cell r="G10455" t="str">
            <v>A</v>
          </cell>
          <cell r="H10455" t="str">
            <v/>
          </cell>
          <cell r="I10455" t="str">
            <v/>
          </cell>
          <cell r="J10455" t="str">
            <v/>
          </cell>
          <cell r="K10455" t="str">
            <v>Helicopter</v>
          </cell>
          <cell r="L10455" t="str">
            <v>KAI</v>
          </cell>
          <cell r="M10455" t="str">
            <v>KAI KUH-1 Surion</v>
          </cell>
        </row>
        <row r="10456">
          <cell r="A10456">
            <v>115</v>
          </cell>
          <cell r="B10456">
            <v>860</v>
          </cell>
          <cell r="C10456" t="str">
            <v>115#860</v>
          </cell>
          <cell r="D10456">
            <v>34520</v>
          </cell>
          <cell r="E10456">
            <v>1</v>
          </cell>
          <cell r="F10456" t="str">
            <v>A</v>
          </cell>
          <cell r="G10456" t="str">
            <v>A</v>
          </cell>
          <cell r="H10456" t="str">
            <v/>
          </cell>
          <cell r="I10456" t="str">
            <v/>
          </cell>
          <cell r="J10456" t="str">
            <v/>
          </cell>
          <cell r="K10456" t="str">
            <v>Helicopter</v>
          </cell>
          <cell r="L10456" t="str">
            <v>KAI</v>
          </cell>
          <cell r="M10456" t="str">
            <v>KAI LAH/LCH</v>
          </cell>
        </row>
        <row r="10457">
          <cell r="A10457">
            <v>118</v>
          </cell>
          <cell r="B10457">
            <v>860</v>
          </cell>
          <cell r="C10457" t="str">
            <v>118#860</v>
          </cell>
          <cell r="D10457">
            <v>34520</v>
          </cell>
          <cell r="E10457">
            <v>1</v>
          </cell>
          <cell r="F10457" t="str">
            <v>A</v>
          </cell>
          <cell r="G10457" t="str">
            <v>A</v>
          </cell>
          <cell r="H10457" t="str">
            <v/>
          </cell>
          <cell r="I10457" t="str">
            <v/>
          </cell>
          <cell r="J10457" t="str">
            <v/>
          </cell>
          <cell r="K10457" t="str">
            <v>Helicopter</v>
          </cell>
          <cell r="L10457" t="str">
            <v>Kawasaki</v>
          </cell>
          <cell r="M10457" t="str">
            <v>Kawasaki OH-1</v>
          </cell>
        </row>
        <row r="10458">
          <cell r="A10458">
            <v>103</v>
          </cell>
          <cell r="B10458">
            <v>860</v>
          </cell>
          <cell r="C10458" t="str">
            <v>103#860</v>
          </cell>
          <cell r="D10458">
            <v>34520</v>
          </cell>
          <cell r="E10458">
            <v>1</v>
          </cell>
          <cell r="F10458" t="str">
            <v>A</v>
          </cell>
          <cell r="G10458" t="str">
            <v>A</v>
          </cell>
          <cell r="H10458" t="str">
            <v/>
          </cell>
          <cell r="I10458" t="str">
            <v/>
          </cell>
          <cell r="J10458" t="str">
            <v/>
          </cell>
          <cell r="K10458" t="str">
            <v>Helicopter</v>
          </cell>
          <cell r="L10458" t="str">
            <v>Leonardo</v>
          </cell>
          <cell r="M10458" t="str">
            <v>Leonardo AW101</v>
          </cell>
        </row>
        <row r="10459">
          <cell r="A10459">
            <v>134</v>
          </cell>
          <cell r="B10459">
            <v>860</v>
          </cell>
          <cell r="C10459" t="str">
            <v>134#860</v>
          </cell>
          <cell r="D10459">
            <v>34520</v>
          </cell>
          <cell r="E10459">
            <v>1</v>
          </cell>
          <cell r="F10459" t="str">
            <v>A</v>
          </cell>
          <cell r="G10459" t="str">
            <v>A</v>
          </cell>
          <cell r="H10459" t="str">
            <v/>
          </cell>
          <cell r="I10459" t="str">
            <v/>
          </cell>
          <cell r="J10459" t="str">
            <v/>
          </cell>
          <cell r="K10459" t="str">
            <v>Helicopter</v>
          </cell>
          <cell r="L10459" t="str">
            <v>Leonardo</v>
          </cell>
          <cell r="M10459" t="str">
            <v>Leonardo AW159 Lynx</v>
          </cell>
        </row>
        <row r="10460">
          <cell r="A10460">
            <v>582</v>
          </cell>
          <cell r="B10460">
            <v>860</v>
          </cell>
          <cell r="C10460" t="str">
            <v>582#860</v>
          </cell>
          <cell r="D10460">
            <v>34520</v>
          </cell>
          <cell r="E10460">
            <v>1</v>
          </cell>
          <cell r="F10460" t="str">
            <v>A</v>
          </cell>
          <cell r="G10460" t="str">
            <v>A</v>
          </cell>
          <cell r="H10460" t="str">
            <v/>
          </cell>
          <cell r="I10460" t="str">
            <v/>
          </cell>
          <cell r="J10460" t="str">
            <v/>
          </cell>
          <cell r="K10460" t="str">
            <v>Helicopter</v>
          </cell>
          <cell r="L10460" t="str">
            <v>Boeing/Leonardo</v>
          </cell>
          <cell r="M10460" t="str">
            <v>Boeing/Leonardo MH139</v>
          </cell>
        </row>
        <row r="10461">
          <cell r="A10461">
            <v>122</v>
          </cell>
          <cell r="B10461">
            <v>860</v>
          </cell>
          <cell r="C10461" t="str">
            <v>122#860</v>
          </cell>
          <cell r="D10461">
            <v>34520</v>
          </cell>
          <cell r="E10461">
            <v>1</v>
          </cell>
          <cell r="F10461" t="str">
            <v>A</v>
          </cell>
          <cell r="G10461" t="str">
            <v>A</v>
          </cell>
          <cell r="H10461" t="str">
            <v/>
          </cell>
          <cell r="I10461" t="str">
            <v/>
          </cell>
          <cell r="J10461" t="str">
            <v/>
          </cell>
          <cell r="K10461" t="str">
            <v>Helicopter</v>
          </cell>
          <cell r="L10461" t="str">
            <v>NHIndustries</v>
          </cell>
          <cell r="M10461" t="str">
            <v>NHIndustries NATO Frigate Helicopter</v>
          </cell>
        </row>
        <row r="10462">
          <cell r="A10462">
            <v>638</v>
          </cell>
          <cell r="B10462">
            <v>860</v>
          </cell>
          <cell r="C10462" t="str">
            <v>638#860</v>
          </cell>
          <cell r="D10462">
            <v>34520</v>
          </cell>
          <cell r="E10462">
            <v>1</v>
          </cell>
          <cell r="F10462" t="str">
            <v>A</v>
          </cell>
          <cell r="G10462" t="str">
            <v>A</v>
          </cell>
          <cell r="H10462" t="str">
            <v/>
          </cell>
          <cell r="I10462" t="str">
            <v/>
          </cell>
          <cell r="J10462" t="str">
            <v/>
          </cell>
          <cell r="K10462" t="str">
            <v>Helicopter</v>
          </cell>
          <cell r="L10462" t="str">
            <v>NHIndustries</v>
          </cell>
          <cell r="M10462" t="str">
            <v>NHIndustries Tactical Transport Helicopter</v>
          </cell>
        </row>
        <row r="10463">
          <cell r="A10463">
            <v>123</v>
          </cell>
          <cell r="B10463">
            <v>860</v>
          </cell>
          <cell r="C10463" t="str">
            <v>123#860</v>
          </cell>
          <cell r="D10463">
            <v>34520</v>
          </cell>
          <cell r="E10463">
            <v>1</v>
          </cell>
          <cell r="F10463" t="str">
            <v>A</v>
          </cell>
          <cell r="G10463" t="str">
            <v>A</v>
          </cell>
          <cell r="H10463" t="str">
            <v/>
          </cell>
          <cell r="I10463" t="str">
            <v/>
          </cell>
          <cell r="J10463" t="str">
            <v/>
          </cell>
          <cell r="K10463" t="str">
            <v>Helicopter</v>
          </cell>
          <cell r="L10463" t="str">
            <v>NHIndustries</v>
          </cell>
          <cell r="M10463" t="str">
            <v>NHIndustries Tactical Transport Helicopter</v>
          </cell>
        </row>
        <row r="10464">
          <cell r="A10464">
            <v>182</v>
          </cell>
          <cell r="B10464">
            <v>860</v>
          </cell>
          <cell r="C10464" t="str">
            <v>182#860</v>
          </cell>
          <cell r="D10464">
            <v>34520</v>
          </cell>
          <cell r="E10464">
            <v>1</v>
          </cell>
          <cell r="F10464" t="str">
            <v>A</v>
          </cell>
          <cell r="G10464" t="str">
            <v>A</v>
          </cell>
          <cell r="H10464" t="str">
            <v/>
          </cell>
          <cell r="I10464" t="str">
            <v/>
          </cell>
          <cell r="J10464" t="str">
            <v/>
          </cell>
          <cell r="K10464" t="str">
            <v>Helicopter</v>
          </cell>
          <cell r="L10464" t="str">
            <v>Bell</v>
          </cell>
          <cell r="M10464" t="str">
            <v>Bell OH-58D Kiowa</v>
          </cell>
        </row>
        <row r="10465">
          <cell r="A10465">
            <v>92</v>
          </cell>
          <cell r="B10465">
            <v>860</v>
          </cell>
          <cell r="C10465" t="str">
            <v>92#860</v>
          </cell>
          <cell r="D10465">
            <v>34520</v>
          </cell>
          <cell r="E10465">
            <v>1</v>
          </cell>
          <cell r="F10465" t="str">
            <v>A</v>
          </cell>
          <cell r="G10465" t="str">
            <v>A</v>
          </cell>
          <cell r="H10465" t="str">
            <v/>
          </cell>
          <cell r="I10465" t="str">
            <v/>
          </cell>
          <cell r="J10465" t="str">
            <v/>
          </cell>
          <cell r="K10465" t="str">
            <v>Helicopter</v>
          </cell>
          <cell r="L10465" t="str">
            <v>Bell</v>
          </cell>
          <cell r="M10465" t="str">
            <v>Bell AH-1Z Viper</v>
          </cell>
        </row>
        <row r="10466">
          <cell r="A10466">
            <v>98</v>
          </cell>
          <cell r="B10466">
            <v>860</v>
          </cell>
          <cell r="C10466" t="str">
            <v>98#860</v>
          </cell>
          <cell r="D10466">
            <v>34520</v>
          </cell>
          <cell r="E10466">
            <v>1</v>
          </cell>
          <cell r="F10466" t="str">
            <v>A</v>
          </cell>
          <cell r="G10466" t="str">
            <v>A</v>
          </cell>
          <cell r="H10466">
            <v>15000</v>
          </cell>
          <cell r="I10466">
            <v>1.3013333333333332</v>
          </cell>
          <cell r="J10466" t="str">
            <v/>
          </cell>
          <cell r="K10466" t="str">
            <v>Helicopter</v>
          </cell>
          <cell r="L10466" t="str">
            <v>Boeing</v>
          </cell>
          <cell r="M10466" t="str">
            <v>Boeing AH-64 Apache</v>
          </cell>
        </row>
        <row r="10467">
          <cell r="A10467">
            <v>129</v>
          </cell>
          <cell r="B10467">
            <v>861</v>
          </cell>
          <cell r="C10467" t="str">
            <v>129#861</v>
          </cell>
          <cell r="D10467">
            <v>44643</v>
          </cell>
          <cell r="E10467">
            <v>1</v>
          </cell>
          <cell r="F10467" t="str">
            <v>A</v>
          </cell>
          <cell r="G10467" t="str">
            <v>A</v>
          </cell>
          <cell r="H10467" t="str">
            <v/>
          </cell>
          <cell r="I10467" t="str">
            <v/>
          </cell>
          <cell r="J10467" t="str">
            <v/>
          </cell>
          <cell r="K10467" t="str">
            <v>Helicopter</v>
          </cell>
          <cell r="L10467" t="str">
            <v>Sikorsky</v>
          </cell>
          <cell r="M10467" t="str">
            <v>Sikorsky SH-60 Seahawk - MH-60R</v>
          </cell>
        </row>
        <row r="10468">
          <cell r="A10468">
            <v>130</v>
          </cell>
          <cell r="B10468">
            <v>861</v>
          </cell>
          <cell r="C10468" t="str">
            <v>130#861</v>
          </cell>
          <cell r="D10468">
            <v>44643</v>
          </cell>
          <cell r="E10468">
            <v>1</v>
          </cell>
          <cell r="F10468" t="str">
            <v>A</v>
          </cell>
          <cell r="G10468" t="str">
            <v>A</v>
          </cell>
          <cell r="H10468" t="str">
            <v/>
          </cell>
          <cell r="I10468" t="str">
            <v/>
          </cell>
          <cell r="J10468" t="str">
            <v/>
          </cell>
          <cell r="K10468" t="str">
            <v>Helicopter</v>
          </cell>
          <cell r="L10468" t="str">
            <v>Sikorsky</v>
          </cell>
          <cell r="M10468" t="str">
            <v>Sikorsky SH-60 Seahawk - MH-60S</v>
          </cell>
        </row>
        <row r="10469">
          <cell r="A10469">
            <v>128</v>
          </cell>
          <cell r="B10469">
            <v>861</v>
          </cell>
          <cell r="C10469" t="str">
            <v>128#861</v>
          </cell>
          <cell r="D10469">
            <v>44643</v>
          </cell>
          <cell r="E10469">
            <v>1</v>
          </cell>
          <cell r="F10469" t="str">
            <v>A</v>
          </cell>
          <cell r="G10469" t="str">
            <v>A</v>
          </cell>
          <cell r="H10469" t="str">
            <v/>
          </cell>
          <cell r="I10469" t="str">
            <v/>
          </cell>
          <cell r="J10469" t="str">
            <v/>
          </cell>
          <cell r="K10469" t="str">
            <v>Helicopter</v>
          </cell>
          <cell r="L10469" t="str">
            <v>Sikorsky</v>
          </cell>
          <cell r="M10469" t="str">
            <v>Sikorsky SH-60 Seahawk - SH-60B Seahawk</v>
          </cell>
        </row>
        <row r="10470">
          <cell r="A10470">
            <v>127</v>
          </cell>
          <cell r="B10470">
            <v>861</v>
          </cell>
          <cell r="C10470" t="str">
            <v>127#861</v>
          </cell>
          <cell r="D10470">
            <v>44643</v>
          </cell>
          <cell r="E10470">
            <v>1</v>
          </cell>
          <cell r="F10470" t="str">
            <v>A</v>
          </cell>
          <cell r="G10470" t="str">
            <v>A</v>
          </cell>
          <cell r="H10470" t="str">
            <v/>
          </cell>
          <cell r="I10470" t="str">
            <v/>
          </cell>
          <cell r="J10470" t="str">
            <v/>
          </cell>
          <cell r="K10470" t="str">
            <v>Helicopter</v>
          </cell>
          <cell r="L10470" t="str">
            <v>Sikorsky</v>
          </cell>
          <cell r="M10470" t="str">
            <v>Sikorsky CH-53K King Stallion</v>
          </cell>
        </row>
        <row r="10471">
          <cell r="A10471">
            <v>138</v>
          </cell>
          <cell r="B10471">
            <v>861</v>
          </cell>
          <cell r="C10471" t="str">
            <v>138#861</v>
          </cell>
          <cell r="D10471">
            <v>44643</v>
          </cell>
          <cell r="E10471">
            <v>1</v>
          </cell>
          <cell r="F10471" t="str">
            <v>A</v>
          </cell>
          <cell r="G10471" t="str">
            <v>A</v>
          </cell>
          <cell r="H10471" t="str">
            <v/>
          </cell>
          <cell r="I10471" t="str">
            <v/>
          </cell>
          <cell r="J10471" t="str">
            <v/>
          </cell>
          <cell r="K10471" t="str">
            <v>Helicopter</v>
          </cell>
          <cell r="L10471" t="str">
            <v>TAI</v>
          </cell>
          <cell r="M10471" t="str">
            <v>TAI T625</v>
          </cell>
        </row>
        <row r="10472">
          <cell r="A10472">
            <v>95</v>
          </cell>
          <cell r="B10472">
            <v>861</v>
          </cell>
          <cell r="C10472" t="str">
            <v>95#861</v>
          </cell>
          <cell r="D10472">
            <v>44643</v>
          </cell>
          <cell r="E10472">
            <v>1</v>
          </cell>
          <cell r="F10472" t="str">
            <v>A</v>
          </cell>
          <cell r="G10472" t="str">
            <v>A</v>
          </cell>
          <cell r="H10472" t="str">
            <v/>
          </cell>
          <cell r="I10472" t="str">
            <v/>
          </cell>
          <cell r="J10472" t="str">
            <v/>
          </cell>
          <cell r="K10472" t="str">
            <v>Helicopter</v>
          </cell>
          <cell r="L10472" t="str">
            <v>Bell</v>
          </cell>
          <cell r="M10472" t="str">
            <v>Bell UH-1Y Venom</v>
          </cell>
        </row>
        <row r="10473">
          <cell r="A10473">
            <v>131</v>
          </cell>
          <cell r="B10473">
            <v>861</v>
          </cell>
          <cell r="C10473" t="str">
            <v>131#861</v>
          </cell>
          <cell r="D10473">
            <v>44643</v>
          </cell>
          <cell r="E10473">
            <v>1</v>
          </cell>
          <cell r="F10473" t="str">
            <v>A</v>
          </cell>
          <cell r="G10473" t="str">
            <v>A</v>
          </cell>
          <cell r="H10473" t="str">
            <v/>
          </cell>
          <cell r="I10473" t="str">
            <v/>
          </cell>
          <cell r="J10473" t="str">
            <v/>
          </cell>
          <cell r="K10473" t="str">
            <v>Helicopter</v>
          </cell>
          <cell r="L10473" t="str">
            <v>Sikorsky</v>
          </cell>
          <cell r="M10473" t="str">
            <v>Sikorsky UH-60 Black Hawk</v>
          </cell>
        </row>
        <row r="10474">
          <cell r="A10474">
            <v>645</v>
          </cell>
          <cell r="B10474">
            <v>861</v>
          </cell>
          <cell r="C10474" t="str">
            <v>645#861</v>
          </cell>
          <cell r="D10474">
            <v>44643</v>
          </cell>
          <cell r="E10474">
            <v>1</v>
          </cell>
          <cell r="F10474" t="str">
            <v>A</v>
          </cell>
          <cell r="G10474" t="str">
            <v>A</v>
          </cell>
          <cell r="H10474" t="str">
            <v/>
          </cell>
          <cell r="I10474" t="str">
            <v/>
          </cell>
          <cell r="J10474" t="str">
            <v/>
          </cell>
          <cell r="K10474" t="str">
            <v>Helicopter</v>
          </cell>
          <cell r="L10474" t="str">
            <v>Airbus</v>
          </cell>
          <cell r="M10474" t="str">
            <v>Airbus X6</v>
          </cell>
        </row>
        <row r="10475">
          <cell r="A10475">
            <v>99</v>
          </cell>
          <cell r="B10475">
            <v>861</v>
          </cell>
          <cell r="C10475" t="str">
            <v>99#861</v>
          </cell>
          <cell r="D10475">
            <v>44643</v>
          </cell>
          <cell r="E10475">
            <v>1</v>
          </cell>
          <cell r="F10475" t="str">
            <v>A</v>
          </cell>
          <cell r="G10475" t="str">
            <v>A</v>
          </cell>
          <cell r="H10475" t="str">
            <v/>
          </cell>
          <cell r="I10475" t="str">
            <v/>
          </cell>
          <cell r="J10475" t="str">
            <v/>
          </cell>
          <cell r="K10475" t="str">
            <v>Helicopter</v>
          </cell>
          <cell r="L10475" t="str">
            <v>Boeing</v>
          </cell>
          <cell r="M10475" t="str">
            <v>Boeing AH-64 Apache (reman)</v>
          </cell>
        </row>
        <row r="10476">
          <cell r="A10476">
            <v>648</v>
          </cell>
          <cell r="B10476">
            <v>861</v>
          </cell>
          <cell r="C10476" t="str">
            <v>648#861</v>
          </cell>
          <cell r="D10476">
            <v>44643</v>
          </cell>
          <cell r="E10476">
            <v>1</v>
          </cell>
          <cell r="F10476" t="str">
            <v>A</v>
          </cell>
          <cell r="G10476" t="str">
            <v>A</v>
          </cell>
          <cell r="H10476" t="str">
            <v/>
          </cell>
          <cell r="I10476" t="str">
            <v/>
          </cell>
          <cell r="J10476" t="str">
            <v/>
          </cell>
          <cell r="K10476" t="str">
            <v>Helicopter</v>
          </cell>
          <cell r="L10476" t="str">
            <v>Leonardo</v>
          </cell>
          <cell r="M10476" t="str">
            <v>Leonardo AW 249</v>
          </cell>
        </row>
        <row r="10477">
          <cell r="A10477">
            <v>132</v>
          </cell>
          <cell r="B10477">
            <v>861</v>
          </cell>
          <cell r="C10477" t="str">
            <v>132#861</v>
          </cell>
          <cell r="D10477">
            <v>44643</v>
          </cell>
          <cell r="E10477">
            <v>1</v>
          </cell>
          <cell r="F10477" t="str">
            <v>A</v>
          </cell>
          <cell r="G10477" t="str">
            <v>A</v>
          </cell>
          <cell r="H10477" t="str">
            <v/>
          </cell>
          <cell r="I10477" t="str">
            <v/>
          </cell>
          <cell r="J10477" t="str">
            <v/>
          </cell>
          <cell r="K10477" t="str">
            <v>Helicopter</v>
          </cell>
          <cell r="L10477" t="str">
            <v>Bell</v>
          </cell>
          <cell r="M10477" t="str">
            <v xml:space="preserve">Bell V-280 Valor </v>
          </cell>
        </row>
        <row r="10478">
          <cell r="A10478">
            <v>85</v>
          </cell>
          <cell r="B10478">
            <v>861</v>
          </cell>
          <cell r="C10478" t="str">
            <v>85#861</v>
          </cell>
          <cell r="D10478">
            <v>44643</v>
          </cell>
          <cell r="E10478">
            <v>1</v>
          </cell>
          <cell r="F10478" t="str">
            <v>A</v>
          </cell>
          <cell r="G10478" t="str">
            <v>A</v>
          </cell>
          <cell r="H10478" t="str">
            <v/>
          </cell>
          <cell r="I10478" t="str">
            <v/>
          </cell>
          <cell r="J10478" t="str">
            <v/>
          </cell>
          <cell r="K10478" t="str">
            <v>Helicopter</v>
          </cell>
          <cell r="L10478" t="str">
            <v>TAI/Leonardo</v>
          </cell>
          <cell r="M10478" t="str">
            <v>TAI/Leonardo T129</v>
          </cell>
        </row>
        <row r="10479">
          <cell r="A10479">
            <v>104</v>
          </cell>
          <cell r="B10479">
            <v>861</v>
          </cell>
          <cell r="C10479" t="str">
            <v>104#861</v>
          </cell>
          <cell r="D10479">
            <v>44643</v>
          </cell>
          <cell r="E10479">
            <v>1</v>
          </cell>
          <cell r="F10479" t="str">
            <v>A</v>
          </cell>
          <cell r="G10479" t="str">
            <v>A</v>
          </cell>
          <cell r="H10479" t="str">
            <v/>
          </cell>
          <cell r="I10479" t="str">
            <v/>
          </cell>
          <cell r="J10479" t="str">
            <v/>
          </cell>
          <cell r="K10479" t="str">
            <v>Helicopter</v>
          </cell>
          <cell r="L10479" t="str">
            <v>Airbus</v>
          </cell>
          <cell r="M10479" t="str">
            <v>Airbus Tiger</v>
          </cell>
        </row>
        <row r="10480">
          <cell r="A10480">
            <v>97</v>
          </cell>
          <cell r="B10480">
            <v>861</v>
          </cell>
          <cell r="C10480" t="str">
            <v>97#861</v>
          </cell>
          <cell r="D10480">
            <v>44643</v>
          </cell>
          <cell r="E10480">
            <v>1</v>
          </cell>
          <cell r="F10480" t="str">
            <v>A</v>
          </cell>
          <cell r="G10480" t="str">
            <v>A</v>
          </cell>
          <cell r="H10480" t="str">
            <v/>
          </cell>
          <cell r="I10480" t="str">
            <v/>
          </cell>
          <cell r="J10480" t="str">
            <v/>
          </cell>
          <cell r="K10480" t="str">
            <v>Helicopter</v>
          </cell>
          <cell r="L10480" t="str">
            <v>Bell Boeing</v>
          </cell>
          <cell r="M10480" t="str">
            <v>Bell Boeing V-22 Osprey</v>
          </cell>
        </row>
        <row r="10481">
          <cell r="A10481">
            <v>639</v>
          </cell>
          <cell r="B10481">
            <v>861</v>
          </cell>
          <cell r="C10481" t="str">
            <v>639#861</v>
          </cell>
          <cell r="D10481">
            <v>44643</v>
          </cell>
          <cell r="E10481">
            <v>1</v>
          </cell>
          <cell r="F10481" t="str">
            <v>A</v>
          </cell>
          <cell r="G10481" t="str">
            <v>A</v>
          </cell>
          <cell r="H10481" t="str">
            <v/>
          </cell>
          <cell r="I10481" t="str">
            <v/>
          </cell>
          <cell r="J10481" t="str">
            <v/>
          </cell>
          <cell r="K10481" t="str">
            <v>Helicopter</v>
          </cell>
          <cell r="L10481" t="str">
            <v>Westland</v>
          </cell>
          <cell r="M10481" t="str">
            <v>Westland WAH-64</v>
          </cell>
        </row>
        <row r="10482">
          <cell r="A10482">
            <v>117</v>
          </cell>
          <cell r="B10482">
            <v>861</v>
          </cell>
          <cell r="C10482" t="str">
            <v>117#861</v>
          </cell>
          <cell r="D10482">
            <v>44643</v>
          </cell>
          <cell r="E10482">
            <v>1</v>
          </cell>
          <cell r="F10482" t="str">
            <v>A</v>
          </cell>
          <cell r="G10482" t="str">
            <v>A</v>
          </cell>
          <cell r="H10482" t="str">
            <v/>
          </cell>
          <cell r="I10482" t="str">
            <v/>
          </cell>
          <cell r="J10482" t="str">
            <v/>
          </cell>
          <cell r="K10482" t="str">
            <v>Helicopter</v>
          </cell>
          <cell r="L10482" t="str">
            <v>Airbus</v>
          </cell>
          <cell r="M10482" t="str">
            <v>Airbus UH-72 Lakota</v>
          </cell>
        </row>
        <row r="10483">
          <cell r="A10483">
            <v>100</v>
          </cell>
          <cell r="B10483">
            <v>861</v>
          </cell>
          <cell r="C10483" t="str">
            <v>100#861</v>
          </cell>
          <cell r="D10483">
            <v>44643</v>
          </cell>
          <cell r="E10483">
            <v>1</v>
          </cell>
          <cell r="F10483" t="str">
            <v>A</v>
          </cell>
          <cell r="G10483" t="str">
            <v>A</v>
          </cell>
          <cell r="H10483" t="str">
            <v/>
          </cell>
          <cell r="I10483" t="str">
            <v/>
          </cell>
          <cell r="J10483" t="str">
            <v/>
          </cell>
          <cell r="K10483" t="str">
            <v>Helicopter</v>
          </cell>
          <cell r="L10483" t="str">
            <v>Boeing</v>
          </cell>
          <cell r="M10483" t="str">
            <v>Boeing CH-47 Chinook</v>
          </cell>
        </row>
        <row r="10484">
          <cell r="A10484">
            <v>101</v>
          </cell>
          <cell r="B10484">
            <v>861</v>
          </cell>
          <cell r="C10484" t="str">
            <v>101#861</v>
          </cell>
          <cell r="D10484">
            <v>44643</v>
          </cell>
          <cell r="E10484">
            <v>1</v>
          </cell>
          <cell r="F10484" t="str">
            <v>A</v>
          </cell>
          <cell r="G10484" t="str">
            <v>A</v>
          </cell>
          <cell r="H10484" t="str">
            <v/>
          </cell>
          <cell r="I10484" t="str">
            <v/>
          </cell>
          <cell r="J10484" t="str">
            <v/>
          </cell>
          <cell r="K10484" t="str">
            <v>Helicopter</v>
          </cell>
          <cell r="L10484" t="str">
            <v>Boeing</v>
          </cell>
          <cell r="M10484" t="str">
            <v>Boeing CH-47 Chinook (reman)</v>
          </cell>
        </row>
        <row r="10485">
          <cell r="A10485">
            <v>116</v>
          </cell>
          <cell r="B10485">
            <v>861</v>
          </cell>
          <cell r="C10485" t="str">
            <v>116#861</v>
          </cell>
          <cell r="D10485">
            <v>44643</v>
          </cell>
          <cell r="E10485">
            <v>1</v>
          </cell>
          <cell r="F10485" t="str">
            <v>A</v>
          </cell>
          <cell r="G10485" t="str">
            <v>A</v>
          </cell>
          <cell r="H10485" t="str">
            <v/>
          </cell>
          <cell r="I10485" t="str">
            <v/>
          </cell>
          <cell r="J10485" t="str">
            <v/>
          </cell>
          <cell r="K10485" t="str">
            <v>Helicopter</v>
          </cell>
          <cell r="L10485" t="str">
            <v>HAL</v>
          </cell>
          <cell r="M10485" t="str">
            <v>HAL Dhruv</v>
          </cell>
        </row>
        <row r="10486">
          <cell r="A10486">
            <v>488</v>
          </cell>
          <cell r="B10486">
            <v>861</v>
          </cell>
          <cell r="C10486" t="str">
            <v>488#861</v>
          </cell>
          <cell r="D10486">
            <v>44643</v>
          </cell>
          <cell r="E10486">
            <v>1</v>
          </cell>
          <cell r="F10486" t="str">
            <v>A</v>
          </cell>
          <cell r="G10486" t="str">
            <v>A</v>
          </cell>
          <cell r="H10486" t="str">
            <v/>
          </cell>
          <cell r="I10486" t="str">
            <v/>
          </cell>
          <cell r="J10486" t="str">
            <v/>
          </cell>
          <cell r="K10486" t="str">
            <v>Helicopter</v>
          </cell>
          <cell r="L10486" t="str">
            <v>HAL</v>
          </cell>
          <cell r="M10486" t="str">
            <v>HAL Dhruv</v>
          </cell>
        </row>
        <row r="10487">
          <cell r="A10487">
            <v>490</v>
          </cell>
          <cell r="B10487">
            <v>861</v>
          </cell>
          <cell r="C10487" t="str">
            <v>490#861</v>
          </cell>
          <cell r="D10487">
            <v>44643</v>
          </cell>
          <cell r="E10487">
            <v>1</v>
          </cell>
          <cell r="F10487" t="str">
            <v>A</v>
          </cell>
          <cell r="G10487" t="str">
            <v>A</v>
          </cell>
          <cell r="H10487" t="str">
            <v/>
          </cell>
          <cell r="I10487" t="str">
            <v/>
          </cell>
          <cell r="J10487" t="str">
            <v/>
          </cell>
          <cell r="K10487" t="str">
            <v>Helicopter</v>
          </cell>
          <cell r="L10487" t="str">
            <v>HAL</v>
          </cell>
          <cell r="M10487" t="str">
            <v>HAL Dhruv</v>
          </cell>
        </row>
        <row r="10488">
          <cell r="A10488">
            <v>137</v>
          </cell>
          <cell r="B10488">
            <v>861</v>
          </cell>
          <cell r="C10488" t="str">
            <v>137#861</v>
          </cell>
          <cell r="D10488">
            <v>44643</v>
          </cell>
          <cell r="E10488">
            <v>1</v>
          </cell>
          <cell r="F10488" t="str">
            <v>A</v>
          </cell>
          <cell r="G10488" t="str">
            <v>A</v>
          </cell>
          <cell r="H10488" t="str">
            <v/>
          </cell>
          <cell r="I10488" t="str">
            <v/>
          </cell>
          <cell r="J10488" t="str">
            <v/>
          </cell>
          <cell r="K10488" t="str">
            <v>Helicopter</v>
          </cell>
          <cell r="L10488" t="str">
            <v>HAL</v>
          </cell>
          <cell r="M10488" t="str">
            <v>HAL Light Utility Helicopter</v>
          </cell>
        </row>
        <row r="10489">
          <cell r="A10489">
            <v>136</v>
          </cell>
          <cell r="B10489">
            <v>861</v>
          </cell>
          <cell r="C10489" t="str">
            <v>136#861</v>
          </cell>
          <cell r="D10489">
            <v>44643</v>
          </cell>
          <cell r="E10489">
            <v>1</v>
          </cell>
          <cell r="F10489" t="str">
            <v>A</v>
          </cell>
          <cell r="G10489" t="str">
            <v>A</v>
          </cell>
          <cell r="H10489" t="str">
            <v/>
          </cell>
          <cell r="I10489" t="str">
            <v/>
          </cell>
          <cell r="J10489" t="str">
            <v/>
          </cell>
          <cell r="K10489" t="str">
            <v>Helicopter</v>
          </cell>
          <cell r="L10489" t="str">
            <v>HAL</v>
          </cell>
          <cell r="M10489" t="str">
            <v>HAL Medium Lift</v>
          </cell>
        </row>
        <row r="10490">
          <cell r="A10490">
            <v>114</v>
          </cell>
          <cell r="B10490">
            <v>861</v>
          </cell>
          <cell r="C10490" t="str">
            <v>114#861</v>
          </cell>
          <cell r="D10490">
            <v>44643</v>
          </cell>
          <cell r="E10490">
            <v>1</v>
          </cell>
          <cell r="F10490" t="str">
            <v>A</v>
          </cell>
          <cell r="G10490" t="str">
            <v>A</v>
          </cell>
          <cell r="H10490" t="str">
            <v/>
          </cell>
          <cell r="I10490" t="str">
            <v/>
          </cell>
          <cell r="J10490" t="str">
            <v/>
          </cell>
          <cell r="K10490" t="str">
            <v>Helicopter</v>
          </cell>
          <cell r="L10490" t="str">
            <v>KAI</v>
          </cell>
          <cell r="M10490" t="str">
            <v>KAI KUH-1 Surion</v>
          </cell>
        </row>
        <row r="10491">
          <cell r="A10491">
            <v>115</v>
          </cell>
          <cell r="B10491">
            <v>861</v>
          </cell>
          <cell r="C10491" t="str">
            <v>115#861</v>
          </cell>
          <cell r="D10491">
            <v>44643</v>
          </cell>
          <cell r="E10491">
            <v>1</v>
          </cell>
          <cell r="F10491" t="str">
            <v>A</v>
          </cell>
          <cell r="G10491" t="str">
            <v>A</v>
          </cell>
          <cell r="H10491" t="str">
            <v/>
          </cell>
          <cell r="I10491" t="str">
            <v/>
          </cell>
          <cell r="J10491" t="str">
            <v/>
          </cell>
          <cell r="K10491" t="str">
            <v>Helicopter</v>
          </cell>
          <cell r="L10491" t="str">
            <v>KAI</v>
          </cell>
          <cell r="M10491" t="str">
            <v>KAI LAH/LCH</v>
          </cell>
        </row>
        <row r="10492">
          <cell r="A10492">
            <v>118</v>
          </cell>
          <cell r="B10492">
            <v>861</v>
          </cell>
          <cell r="C10492" t="str">
            <v>118#861</v>
          </cell>
          <cell r="D10492">
            <v>44643</v>
          </cell>
          <cell r="E10492">
            <v>1</v>
          </cell>
          <cell r="F10492" t="str">
            <v>A</v>
          </cell>
          <cell r="G10492" t="str">
            <v>A</v>
          </cell>
          <cell r="H10492" t="str">
            <v/>
          </cell>
          <cell r="I10492" t="str">
            <v/>
          </cell>
          <cell r="J10492" t="str">
            <v/>
          </cell>
          <cell r="K10492" t="str">
            <v>Helicopter</v>
          </cell>
          <cell r="L10492" t="str">
            <v>Kawasaki</v>
          </cell>
          <cell r="M10492" t="str">
            <v>Kawasaki OH-1</v>
          </cell>
        </row>
        <row r="10493">
          <cell r="A10493">
            <v>103</v>
          </cell>
          <cell r="B10493">
            <v>861</v>
          </cell>
          <cell r="C10493" t="str">
            <v>103#861</v>
          </cell>
          <cell r="D10493">
            <v>44643</v>
          </cell>
          <cell r="E10493">
            <v>1</v>
          </cell>
          <cell r="F10493" t="str">
            <v>A</v>
          </cell>
          <cell r="G10493" t="str">
            <v>A</v>
          </cell>
          <cell r="H10493" t="str">
            <v/>
          </cell>
          <cell r="I10493" t="str">
            <v/>
          </cell>
          <cell r="J10493" t="str">
            <v/>
          </cell>
          <cell r="K10493" t="str">
            <v>Helicopter</v>
          </cell>
          <cell r="L10493" t="str">
            <v>Leonardo</v>
          </cell>
          <cell r="M10493" t="str">
            <v>Leonardo AW101</v>
          </cell>
        </row>
        <row r="10494">
          <cell r="A10494">
            <v>134</v>
          </cell>
          <cell r="B10494">
            <v>861</v>
          </cell>
          <cell r="C10494" t="str">
            <v>134#861</v>
          </cell>
          <cell r="D10494">
            <v>44643</v>
          </cell>
          <cell r="E10494">
            <v>1</v>
          </cell>
          <cell r="F10494" t="str">
            <v>A</v>
          </cell>
          <cell r="G10494" t="str">
            <v>A</v>
          </cell>
          <cell r="H10494" t="str">
            <v/>
          </cell>
          <cell r="I10494" t="str">
            <v/>
          </cell>
          <cell r="J10494" t="str">
            <v/>
          </cell>
          <cell r="K10494" t="str">
            <v>Helicopter</v>
          </cell>
          <cell r="L10494" t="str">
            <v>Leonardo</v>
          </cell>
          <cell r="M10494" t="str">
            <v>Leonardo AW159 Lynx</v>
          </cell>
        </row>
        <row r="10495">
          <cell r="A10495">
            <v>582</v>
          </cell>
          <cell r="B10495">
            <v>861</v>
          </cell>
          <cell r="C10495" t="str">
            <v>582#861</v>
          </cell>
          <cell r="D10495">
            <v>44643</v>
          </cell>
          <cell r="E10495">
            <v>1</v>
          </cell>
          <cell r="F10495" t="str">
            <v>A</v>
          </cell>
          <cell r="G10495" t="str">
            <v>A</v>
          </cell>
          <cell r="H10495" t="str">
            <v/>
          </cell>
          <cell r="I10495" t="str">
            <v/>
          </cell>
          <cell r="J10495" t="str">
            <v/>
          </cell>
          <cell r="K10495" t="str">
            <v>Helicopter</v>
          </cell>
          <cell r="L10495" t="str">
            <v>Boeing/Leonardo</v>
          </cell>
          <cell r="M10495" t="str">
            <v>Boeing/Leonardo MH139</v>
          </cell>
        </row>
        <row r="10496">
          <cell r="A10496">
            <v>122</v>
          </cell>
          <cell r="B10496">
            <v>861</v>
          </cell>
          <cell r="C10496" t="str">
            <v>122#861</v>
          </cell>
          <cell r="D10496">
            <v>44643</v>
          </cell>
          <cell r="E10496">
            <v>1</v>
          </cell>
          <cell r="F10496" t="str">
            <v>A</v>
          </cell>
          <cell r="G10496" t="str">
            <v>A</v>
          </cell>
          <cell r="H10496" t="str">
            <v/>
          </cell>
          <cell r="I10496" t="str">
            <v/>
          </cell>
          <cell r="J10496" t="str">
            <v/>
          </cell>
          <cell r="K10496" t="str">
            <v>Helicopter</v>
          </cell>
          <cell r="L10496" t="str">
            <v>NHIndustries</v>
          </cell>
          <cell r="M10496" t="str">
            <v>NHIndustries NATO Frigate Helicopter</v>
          </cell>
        </row>
        <row r="10497">
          <cell r="A10497">
            <v>638</v>
          </cell>
          <cell r="B10497">
            <v>861</v>
          </cell>
          <cell r="C10497" t="str">
            <v>638#861</v>
          </cell>
          <cell r="D10497">
            <v>44643</v>
          </cell>
          <cell r="E10497">
            <v>1</v>
          </cell>
          <cell r="F10497" t="str">
            <v>A</v>
          </cell>
          <cell r="G10497" t="str">
            <v>A</v>
          </cell>
          <cell r="H10497" t="str">
            <v/>
          </cell>
          <cell r="I10497" t="str">
            <v/>
          </cell>
          <cell r="J10497" t="str">
            <v/>
          </cell>
          <cell r="K10497" t="str">
            <v>Helicopter</v>
          </cell>
          <cell r="L10497" t="str">
            <v>NHIndustries</v>
          </cell>
          <cell r="M10497" t="str">
            <v>NHIndustries Tactical Transport Helicopter</v>
          </cell>
        </row>
        <row r="10498">
          <cell r="A10498">
            <v>123</v>
          </cell>
          <cell r="B10498">
            <v>861</v>
          </cell>
          <cell r="C10498" t="str">
            <v>123#861</v>
          </cell>
          <cell r="D10498">
            <v>44643</v>
          </cell>
          <cell r="E10498">
            <v>1</v>
          </cell>
          <cell r="F10498" t="str">
            <v>A</v>
          </cell>
          <cell r="G10498" t="str">
            <v>A</v>
          </cell>
          <cell r="H10498" t="str">
            <v/>
          </cell>
          <cell r="I10498" t="str">
            <v/>
          </cell>
          <cell r="J10498" t="str">
            <v/>
          </cell>
          <cell r="K10498" t="str">
            <v>Helicopter</v>
          </cell>
          <cell r="L10498" t="str">
            <v>NHIndustries</v>
          </cell>
          <cell r="M10498" t="str">
            <v>NHIndustries Tactical Transport Helicopter</v>
          </cell>
        </row>
        <row r="10499">
          <cell r="A10499">
            <v>182</v>
          </cell>
          <cell r="B10499">
            <v>861</v>
          </cell>
          <cell r="C10499" t="str">
            <v>182#861</v>
          </cell>
          <cell r="D10499">
            <v>44643</v>
          </cell>
          <cell r="E10499">
            <v>1</v>
          </cell>
          <cell r="F10499" t="str">
            <v>A</v>
          </cell>
          <cell r="G10499" t="str">
            <v>A</v>
          </cell>
          <cell r="H10499" t="str">
            <v/>
          </cell>
          <cell r="I10499" t="str">
            <v/>
          </cell>
          <cell r="J10499" t="str">
            <v/>
          </cell>
          <cell r="K10499" t="str">
            <v>Helicopter</v>
          </cell>
          <cell r="L10499" t="str">
            <v>Bell</v>
          </cell>
          <cell r="M10499" t="str">
            <v>Bell OH-58D Kiowa</v>
          </cell>
        </row>
        <row r="10500">
          <cell r="A10500">
            <v>92</v>
          </cell>
          <cell r="B10500">
            <v>861</v>
          </cell>
          <cell r="C10500" t="str">
            <v>92#861</v>
          </cell>
          <cell r="D10500">
            <v>44643</v>
          </cell>
          <cell r="E10500">
            <v>1</v>
          </cell>
          <cell r="F10500" t="str">
            <v>A</v>
          </cell>
          <cell r="G10500" t="str">
            <v>A</v>
          </cell>
          <cell r="H10500" t="str">
            <v/>
          </cell>
          <cell r="I10500" t="str">
            <v/>
          </cell>
          <cell r="J10500" t="str">
            <v/>
          </cell>
          <cell r="K10500" t="str">
            <v>Helicopter</v>
          </cell>
          <cell r="L10500" t="str">
            <v>Bell</v>
          </cell>
          <cell r="M10500" t="str">
            <v>Bell AH-1Z Viper</v>
          </cell>
        </row>
        <row r="10501">
          <cell r="A10501">
            <v>98</v>
          </cell>
          <cell r="B10501">
            <v>861</v>
          </cell>
          <cell r="C10501" t="str">
            <v>98#861</v>
          </cell>
          <cell r="D10501">
            <v>44643</v>
          </cell>
          <cell r="E10501">
            <v>1</v>
          </cell>
          <cell r="F10501" t="str">
            <v>A</v>
          </cell>
          <cell r="G10501" t="str">
            <v>A</v>
          </cell>
          <cell r="H10501">
            <v>25000</v>
          </cell>
          <cell r="I10501">
            <v>0.78571999999999997</v>
          </cell>
          <cell r="J10501" t="str">
            <v/>
          </cell>
          <cell r="K10501" t="str">
            <v>Helicopter</v>
          </cell>
          <cell r="L10501" t="str">
            <v>Boeing</v>
          </cell>
          <cell r="M10501" t="str">
            <v>Boeing AH-64 Apache</v>
          </cell>
        </row>
        <row r="10502">
          <cell r="A10502">
            <v>124</v>
          </cell>
          <cell r="B10502">
            <v>862</v>
          </cell>
          <cell r="C10502" t="str">
            <v>124#862</v>
          </cell>
          <cell r="D10502">
            <v>3127</v>
          </cell>
          <cell r="E10502">
            <v>1</v>
          </cell>
          <cell r="F10502" t="str">
            <v>A</v>
          </cell>
          <cell r="G10502" t="str">
            <v>A</v>
          </cell>
          <cell r="H10502" t="str">
            <v/>
          </cell>
          <cell r="I10502" t="str">
            <v/>
          </cell>
          <cell r="J10502" t="str">
            <v/>
          </cell>
          <cell r="K10502" t="str">
            <v>Helicopter</v>
          </cell>
          <cell r="L10502" t="str">
            <v>Robinson</v>
          </cell>
          <cell r="M10502" t="str">
            <v>Robinson R66</v>
          </cell>
        </row>
        <row r="10503">
          <cell r="A10503">
            <v>90</v>
          </cell>
          <cell r="B10503">
            <v>862</v>
          </cell>
          <cell r="C10503" t="str">
            <v>90#862</v>
          </cell>
          <cell r="D10503">
            <v>15627</v>
          </cell>
          <cell r="E10503">
            <v>1</v>
          </cell>
          <cell r="F10503" t="str">
            <v>B</v>
          </cell>
          <cell r="G10503" t="str">
            <v>B (4 * A) [$3,127]</v>
          </cell>
          <cell r="H10503" t="str">
            <v/>
          </cell>
          <cell r="I10503" t="str">
            <v/>
          </cell>
          <cell r="J10503" t="str">
            <v/>
          </cell>
          <cell r="K10503" t="str">
            <v>Helicopter</v>
          </cell>
          <cell r="L10503" t="str">
            <v>Bell</v>
          </cell>
          <cell r="M10503" t="str">
            <v>Bell 407</v>
          </cell>
        </row>
        <row r="10504">
          <cell r="A10504">
            <v>583</v>
          </cell>
          <cell r="B10504">
            <v>862</v>
          </cell>
          <cell r="C10504" t="str">
            <v>583#862</v>
          </cell>
          <cell r="D10504">
            <v>15627</v>
          </cell>
          <cell r="E10504">
            <v>1</v>
          </cell>
          <cell r="F10504" t="str">
            <v>B</v>
          </cell>
          <cell r="G10504" t="str">
            <v>B (4 * A) [$3,127]</v>
          </cell>
          <cell r="H10504" t="str">
            <v/>
          </cell>
          <cell r="I10504" t="str">
            <v/>
          </cell>
          <cell r="J10504" t="str">
            <v/>
          </cell>
          <cell r="K10504" t="str">
            <v>Helicopter</v>
          </cell>
          <cell r="L10504" t="str">
            <v>Subaru/Bell</v>
          </cell>
          <cell r="M10504" t="str">
            <v>Subaru/Bell 412</v>
          </cell>
        </row>
        <row r="10505">
          <cell r="A10505">
            <v>112</v>
          </cell>
          <cell r="B10505">
            <v>862</v>
          </cell>
          <cell r="C10505" t="str">
            <v>112#862</v>
          </cell>
          <cell r="D10505">
            <v>15627</v>
          </cell>
          <cell r="E10505">
            <v>1</v>
          </cell>
          <cell r="F10505" t="str">
            <v>B</v>
          </cell>
          <cell r="G10505" t="str">
            <v>B (4 * A) [$3,127]</v>
          </cell>
          <cell r="H10505" t="str">
            <v/>
          </cell>
          <cell r="I10505" t="str">
            <v/>
          </cell>
          <cell r="J10505" t="str">
            <v/>
          </cell>
          <cell r="K10505" t="str">
            <v>Helicopter</v>
          </cell>
          <cell r="L10505" t="str">
            <v>Airbus</v>
          </cell>
          <cell r="M10505" t="str">
            <v>Airbus H120 Colibri</v>
          </cell>
        </row>
        <row r="10506">
          <cell r="A10506">
            <v>107</v>
          </cell>
          <cell r="B10506">
            <v>862</v>
          </cell>
          <cell r="C10506" t="str">
            <v>107#862</v>
          </cell>
          <cell r="D10506">
            <v>15627</v>
          </cell>
          <cell r="E10506">
            <v>1</v>
          </cell>
          <cell r="F10506" t="str">
            <v>B</v>
          </cell>
          <cell r="G10506" t="str">
            <v>B (4 * A) [$3,127]</v>
          </cell>
          <cell r="H10506" t="str">
            <v/>
          </cell>
          <cell r="I10506" t="str">
            <v/>
          </cell>
          <cell r="J10506" t="str">
            <v/>
          </cell>
          <cell r="K10506" t="str">
            <v>Helicopter</v>
          </cell>
          <cell r="L10506" t="str">
            <v>Airbus</v>
          </cell>
          <cell r="M10506" t="str">
            <v>Airbus H125</v>
          </cell>
        </row>
        <row r="10507">
          <cell r="A10507">
            <v>108</v>
          </cell>
          <cell r="B10507">
            <v>862</v>
          </cell>
          <cell r="C10507" t="str">
            <v>108#862</v>
          </cell>
          <cell r="D10507">
            <v>15627</v>
          </cell>
          <cell r="E10507">
            <v>1</v>
          </cell>
          <cell r="F10507" t="str">
            <v>B</v>
          </cell>
          <cell r="G10507" t="str">
            <v>B (4 * A) [$3,127]</v>
          </cell>
          <cell r="H10507" t="str">
            <v/>
          </cell>
          <cell r="I10507" t="str">
            <v/>
          </cell>
          <cell r="J10507" t="str">
            <v/>
          </cell>
          <cell r="K10507" t="str">
            <v>Helicopter</v>
          </cell>
          <cell r="L10507" t="str">
            <v>Airbus</v>
          </cell>
          <cell r="M10507" t="str">
            <v>Airbus H130</v>
          </cell>
        </row>
        <row r="10508">
          <cell r="A10508">
            <v>483</v>
          </cell>
          <cell r="B10508">
            <v>862</v>
          </cell>
          <cell r="C10508" t="str">
            <v>483#862</v>
          </cell>
          <cell r="D10508">
            <v>15627</v>
          </cell>
          <cell r="E10508">
            <v>1</v>
          </cell>
          <cell r="F10508" t="str">
            <v>B</v>
          </cell>
          <cell r="G10508" t="str">
            <v>B (4 * A) [$3,127]</v>
          </cell>
          <cell r="H10508" t="str">
            <v/>
          </cell>
          <cell r="I10508" t="str">
            <v/>
          </cell>
          <cell r="J10508" t="str">
            <v/>
          </cell>
          <cell r="K10508" t="str">
            <v>Helicopter</v>
          </cell>
          <cell r="L10508" t="str">
            <v>Airbus</v>
          </cell>
          <cell r="M10508" t="str">
            <v>Airbus H135</v>
          </cell>
        </row>
        <row r="10509">
          <cell r="A10509">
            <v>111</v>
          </cell>
          <cell r="B10509">
            <v>862</v>
          </cell>
          <cell r="C10509" t="str">
            <v>111#862</v>
          </cell>
          <cell r="D10509">
            <v>15627</v>
          </cell>
          <cell r="E10509">
            <v>1</v>
          </cell>
          <cell r="F10509" t="str">
            <v>B</v>
          </cell>
          <cell r="G10509" t="str">
            <v>B (4 * A) [$3,127]</v>
          </cell>
          <cell r="H10509" t="str">
            <v/>
          </cell>
          <cell r="I10509" t="str">
            <v/>
          </cell>
          <cell r="J10509" t="str">
            <v/>
          </cell>
          <cell r="K10509" t="str">
            <v>Helicopter</v>
          </cell>
          <cell r="L10509" t="str">
            <v>Airbus</v>
          </cell>
          <cell r="M10509" t="str">
            <v>Airbus H135</v>
          </cell>
        </row>
        <row r="10510">
          <cell r="A10510">
            <v>113</v>
          </cell>
          <cell r="B10510">
            <v>862</v>
          </cell>
          <cell r="C10510" t="str">
            <v>113#862</v>
          </cell>
          <cell r="D10510">
            <v>15627</v>
          </cell>
          <cell r="E10510">
            <v>1</v>
          </cell>
          <cell r="F10510" t="str">
            <v>B</v>
          </cell>
          <cell r="G10510" t="str">
            <v>B (4 * A) [$3,127]</v>
          </cell>
          <cell r="H10510" t="str">
            <v/>
          </cell>
          <cell r="I10510" t="str">
            <v/>
          </cell>
          <cell r="J10510" t="str">
            <v/>
          </cell>
          <cell r="K10510" t="str">
            <v>Helicopter</v>
          </cell>
          <cell r="L10510" t="str">
            <v>Airbus</v>
          </cell>
          <cell r="M10510" t="str">
            <v>Airbus H145/Kawasaki BK117</v>
          </cell>
        </row>
        <row r="10511">
          <cell r="A10511">
            <v>106</v>
          </cell>
          <cell r="B10511">
            <v>862</v>
          </cell>
          <cell r="C10511" t="str">
            <v>106#862</v>
          </cell>
          <cell r="D10511">
            <v>15627</v>
          </cell>
          <cell r="E10511">
            <v>1</v>
          </cell>
          <cell r="F10511" t="str">
            <v>B</v>
          </cell>
          <cell r="G10511" t="str">
            <v>B (4 * A) [$3,127]</v>
          </cell>
          <cell r="H10511" t="str">
            <v/>
          </cell>
          <cell r="I10511" t="str">
            <v/>
          </cell>
          <cell r="J10511" t="str">
            <v/>
          </cell>
          <cell r="K10511" t="str">
            <v>Helicopter</v>
          </cell>
          <cell r="L10511" t="str">
            <v>Airbus</v>
          </cell>
          <cell r="M10511" t="str">
            <v>Airbus H355</v>
          </cell>
        </row>
        <row r="10512">
          <cell r="A10512">
            <v>223</v>
          </cell>
          <cell r="B10512">
            <v>862</v>
          </cell>
          <cell r="C10512" t="str">
            <v>223#862</v>
          </cell>
          <cell r="D10512">
            <v>15627</v>
          </cell>
          <cell r="E10512">
            <v>1</v>
          </cell>
          <cell r="F10512" t="str">
            <v>B</v>
          </cell>
          <cell r="G10512" t="str">
            <v>B (4 * A) [$3,127]</v>
          </cell>
          <cell r="H10512" t="str">
            <v/>
          </cell>
          <cell r="I10512" t="str">
            <v/>
          </cell>
          <cell r="J10512" t="str">
            <v/>
          </cell>
          <cell r="K10512" t="str">
            <v>Helicopter</v>
          </cell>
          <cell r="L10512" t="str">
            <v>Kawasaki</v>
          </cell>
          <cell r="M10512" t="str">
            <v>Kawasaki BK 117</v>
          </cell>
        </row>
        <row r="10513">
          <cell r="A10513">
            <v>615</v>
          </cell>
          <cell r="B10513">
            <v>862</v>
          </cell>
          <cell r="C10513" t="str">
            <v>615#862</v>
          </cell>
          <cell r="D10513">
            <v>15627</v>
          </cell>
          <cell r="E10513">
            <v>1</v>
          </cell>
          <cell r="F10513" t="str">
            <v>B</v>
          </cell>
          <cell r="G10513" t="str">
            <v>B (4 * A) [$3,127]</v>
          </cell>
          <cell r="H10513" t="str">
            <v/>
          </cell>
          <cell r="I10513" t="str">
            <v/>
          </cell>
          <cell r="J10513" t="str">
            <v/>
          </cell>
          <cell r="K10513" t="str">
            <v>Helicopter</v>
          </cell>
          <cell r="L10513" t="str">
            <v>Leonardo</v>
          </cell>
          <cell r="M10513" t="str">
            <v>Leonardo Kopter</v>
          </cell>
        </row>
        <row r="10514">
          <cell r="A10514">
            <v>455</v>
          </cell>
          <cell r="B10514">
            <v>862</v>
          </cell>
          <cell r="C10514" t="str">
            <v>455#862</v>
          </cell>
          <cell r="D10514">
            <v>15627</v>
          </cell>
          <cell r="E10514">
            <v>1</v>
          </cell>
          <cell r="F10514" t="str">
            <v>B</v>
          </cell>
          <cell r="G10514" t="str">
            <v>B (4 * A) [$3,127]</v>
          </cell>
          <cell r="H10514" t="str">
            <v/>
          </cell>
          <cell r="I10514" t="str">
            <v/>
          </cell>
          <cell r="J10514" t="str">
            <v/>
          </cell>
          <cell r="K10514" t="str">
            <v>Helicopter</v>
          </cell>
          <cell r="L10514" t="str">
            <v>Leonardo</v>
          </cell>
          <cell r="M10514" t="str">
            <v>Leonardo AW109</v>
          </cell>
        </row>
        <row r="10515">
          <cell r="A10515">
            <v>83</v>
          </cell>
          <cell r="B10515">
            <v>862</v>
          </cell>
          <cell r="C10515" t="str">
            <v>83#862</v>
          </cell>
          <cell r="D10515">
            <v>15627</v>
          </cell>
          <cell r="E10515">
            <v>1</v>
          </cell>
          <cell r="F10515" t="str">
            <v>B</v>
          </cell>
          <cell r="G10515" t="str">
            <v>B (4 * A) [$3,127]</v>
          </cell>
          <cell r="H10515" t="str">
            <v/>
          </cell>
          <cell r="I10515" t="str">
            <v/>
          </cell>
          <cell r="J10515" t="str">
            <v/>
          </cell>
          <cell r="K10515" t="str">
            <v>Helicopter</v>
          </cell>
          <cell r="L10515" t="str">
            <v>Leonardo</v>
          </cell>
          <cell r="M10515" t="str">
            <v>Leonardo AW109</v>
          </cell>
        </row>
        <row r="10516">
          <cell r="A10516">
            <v>84</v>
          </cell>
          <cell r="B10516">
            <v>862</v>
          </cell>
          <cell r="C10516" t="str">
            <v>84#862</v>
          </cell>
          <cell r="D10516">
            <v>15627</v>
          </cell>
          <cell r="E10516">
            <v>1</v>
          </cell>
          <cell r="F10516" t="str">
            <v>B</v>
          </cell>
          <cell r="G10516" t="str">
            <v>B (4 * A) [$3,127]</v>
          </cell>
          <cell r="H10516" t="str">
            <v/>
          </cell>
          <cell r="I10516" t="str">
            <v/>
          </cell>
          <cell r="J10516" t="str">
            <v/>
          </cell>
          <cell r="K10516" t="str">
            <v>Helicopter</v>
          </cell>
          <cell r="L10516" t="str">
            <v>Leonardo</v>
          </cell>
          <cell r="M10516" t="str">
            <v>Leonardo AW119 Koala</v>
          </cell>
        </row>
        <row r="10517">
          <cell r="A10517">
            <v>86</v>
          </cell>
          <cell r="B10517">
            <v>862</v>
          </cell>
          <cell r="C10517" t="str">
            <v>86#862</v>
          </cell>
          <cell r="D10517">
            <v>15627</v>
          </cell>
          <cell r="E10517">
            <v>1</v>
          </cell>
          <cell r="F10517" t="str">
            <v>B</v>
          </cell>
          <cell r="G10517" t="str">
            <v>B (4 * A) [$3,127]</v>
          </cell>
          <cell r="H10517" t="str">
            <v/>
          </cell>
          <cell r="I10517" t="str">
            <v/>
          </cell>
          <cell r="J10517" t="str">
            <v/>
          </cell>
          <cell r="K10517" t="str">
            <v>Helicopter</v>
          </cell>
          <cell r="L10517" t="str">
            <v>Leonardo</v>
          </cell>
          <cell r="M10517" t="str">
            <v>Leonardo AW139</v>
          </cell>
        </row>
        <row r="10518">
          <cell r="A10518">
            <v>120</v>
          </cell>
          <cell r="B10518">
            <v>862</v>
          </cell>
          <cell r="C10518" t="str">
            <v>120#862</v>
          </cell>
          <cell r="D10518">
            <v>15627</v>
          </cell>
          <cell r="E10518">
            <v>1</v>
          </cell>
          <cell r="F10518" t="str">
            <v>B</v>
          </cell>
          <cell r="G10518" t="str">
            <v>B (4 * A) [$3,127]</v>
          </cell>
          <cell r="H10518" t="str">
            <v/>
          </cell>
          <cell r="I10518" t="str">
            <v/>
          </cell>
          <cell r="J10518" t="str">
            <v/>
          </cell>
          <cell r="K10518" t="str">
            <v>Helicopter</v>
          </cell>
          <cell r="L10518" t="str">
            <v>MD</v>
          </cell>
          <cell r="M10518" t="str">
            <v>MD Helicopters MD 500/600</v>
          </cell>
        </row>
        <row r="10519">
          <cell r="A10519">
            <v>119</v>
          </cell>
          <cell r="B10519">
            <v>862</v>
          </cell>
          <cell r="C10519" t="str">
            <v>119#862</v>
          </cell>
          <cell r="D10519">
            <v>15627</v>
          </cell>
          <cell r="E10519">
            <v>1</v>
          </cell>
          <cell r="F10519" t="str">
            <v>B</v>
          </cell>
          <cell r="G10519" t="str">
            <v>B (4 * A) [$3,127]</v>
          </cell>
          <cell r="H10519" t="str">
            <v/>
          </cell>
          <cell r="I10519" t="str">
            <v/>
          </cell>
          <cell r="J10519" t="str">
            <v/>
          </cell>
          <cell r="K10519" t="str">
            <v>Helicopter</v>
          </cell>
          <cell r="L10519" t="str">
            <v>MD</v>
          </cell>
          <cell r="M10519" t="str">
            <v>MD Helicopters MD Explorer</v>
          </cell>
        </row>
        <row r="10520">
          <cell r="A10520">
            <v>169</v>
          </cell>
          <cell r="B10520">
            <v>862</v>
          </cell>
          <cell r="C10520" t="str">
            <v>169#862</v>
          </cell>
          <cell r="D10520">
            <v>15627</v>
          </cell>
          <cell r="E10520">
            <v>1</v>
          </cell>
          <cell r="F10520" t="str">
            <v>B</v>
          </cell>
          <cell r="G10520" t="str">
            <v>B (4 * A) [$3,127]</v>
          </cell>
          <cell r="H10520" t="str">
            <v/>
          </cell>
          <cell r="I10520" t="str">
            <v/>
          </cell>
          <cell r="J10520" t="str">
            <v/>
          </cell>
          <cell r="K10520" t="str">
            <v>Turboprop Trainers / Light Attack</v>
          </cell>
          <cell r="L10520" t="str">
            <v>Beechcraft</v>
          </cell>
          <cell r="M10520" t="str">
            <v>Beechcraft T-6 Texan II</v>
          </cell>
        </row>
        <row r="10521">
          <cell r="A10521">
            <v>172</v>
          </cell>
          <cell r="B10521">
            <v>862</v>
          </cell>
          <cell r="C10521" t="str">
            <v>172#862</v>
          </cell>
          <cell r="D10521">
            <v>15627</v>
          </cell>
          <cell r="E10521">
            <v>1</v>
          </cell>
          <cell r="F10521" t="str">
            <v>B</v>
          </cell>
          <cell r="G10521" t="str">
            <v>B (4 * A) [$3,127]</v>
          </cell>
          <cell r="H10521" t="str">
            <v/>
          </cell>
          <cell r="I10521" t="str">
            <v/>
          </cell>
          <cell r="J10521" t="str">
            <v/>
          </cell>
          <cell r="K10521" t="str">
            <v>Turboprop Trainers / Light Attack</v>
          </cell>
          <cell r="L10521" t="str">
            <v>Grob</v>
          </cell>
          <cell r="M10521" t="str">
            <v>Grob G 120TP</v>
          </cell>
        </row>
        <row r="10522">
          <cell r="A10522">
            <v>677</v>
          </cell>
          <cell r="B10522">
            <v>862</v>
          </cell>
          <cell r="C10522" t="str">
            <v>677#862</v>
          </cell>
          <cell r="D10522">
            <v>15627</v>
          </cell>
          <cell r="E10522">
            <v>1</v>
          </cell>
          <cell r="F10522" t="str">
            <v>B</v>
          </cell>
          <cell r="G10522" t="str">
            <v>B (4 * A) [$3,127]</v>
          </cell>
          <cell r="H10522" t="str">
            <v/>
          </cell>
          <cell r="I10522" t="str">
            <v/>
          </cell>
          <cell r="J10522" t="str">
            <v/>
          </cell>
          <cell r="K10522" t="str">
            <v>Turboprop Trainers / Light Attack</v>
          </cell>
          <cell r="L10522" t="str">
            <v>HAL</v>
          </cell>
          <cell r="M10522" t="str">
            <v>HAL HHT-40</v>
          </cell>
        </row>
        <row r="10523">
          <cell r="A10523">
            <v>227</v>
          </cell>
          <cell r="B10523">
            <v>862</v>
          </cell>
          <cell r="C10523" t="str">
            <v>227#862</v>
          </cell>
          <cell r="D10523">
            <v>15627</v>
          </cell>
          <cell r="E10523">
            <v>1</v>
          </cell>
          <cell r="F10523" t="str">
            <v>B</v>
          </cell>
          <cell r="G10523" t="str">
            <v>B (4 * A) [$3,127]</v>
          </cell>
          <cell r="H10523" t="str">
            <v/>
          </cell>
          <cell r="I10523" t="str">
            <v/>
          </cell>
          <cell r="J10523" t="str">
            <v/>
          </cell>
          <cell r="K10523" t="str">
            <v>Turboprop Trainers / Light Attack</v>
          </cell>
          <cell r="L10523" t="str">
            <v>Other Turboprop trainers</v>
          </cell>
          <cell r="M10523" t="str">
            <v>Other Turboprop trainers/light attack</v>
          </cell>
        </row>
        <row r="10524">
          <cell r="A10524">
            <v>177</v>
          </cell>
          <cell r="B10524">
            <v>862</v>
          </cell>
          <cell r="C10524" t="str">
            <v>177#862</v>
          </cell>
          <cell r="D10524">
            <v>15627</v>
          </cell>
          <cell r="E10524">
            <v>1</v>
          </cell>
          <cell r="F10524" t="str">
            <v>B</v>
          </cell>
          <cell r="G10524" t="str">
            <v>B (4 * A) [$3,127]</v>
          </cell>
          <cell r="H10524" t="str">
            <v/>
          </cell>
          <cell r="I10524" t="str">
            <v/>
          </cell>
          <cell r="J10524" t="str">
            <v/>
          </cell>
          <cell r="K10524" t="str">
            <v>Turboprop Trainers / Light Attack</v>
          </cell>
          <cell r="L10524" t="str">
            <v>Pilatus</v>
          </cell>
          <cell r="M10524" t="str">
            <v>Pilatus PC-7 Mk II</v>
          </cell>
        </row>
        <row r="10525">
          <cell r="A10525">
            <v>178</v>
          </cell>
          <cell r="B10525">
            <v>862</v>
          </cell>
          <cell r="C10525" t="str">
            <v>178#862</v>
          </cell>
          <cell r="D10525">
            <v>15627</v>
          </cell>
          <cell r="E10525">
            <v>1</v>
          </cell>
          <cell r="F10525" t="str">
            <v>B</v>
          </cell>
          <cell r="G10525" t="str">
            <v>B (4 * A) [$3,127]</v>
          </cell>
          <cell r="H10525" t="str">
            <v/>
          </cell>
          <cell r="I10525" t="str">
            <v/>
          </cell>
          <cell r="J10525" t="str">
            <v/>
          </cell>
          <cell r="K10525" t="str">
            <v>Turboprop Trainers / Light Attack</v>
          </cell>
          <cell r="L10525" t="str">
            <v>Pilatus</v>
          </cell>
          <cell r="M10525" t="str">
            <v>Pilatus PC-9/PC-21</v>
          </cell>
        </row>
        <row r="10526">
          <cell r="A10526">
            <v>170</v>
          </cell>
          <cell r="B10526">
            <v>862</v>
          </cell>
          <cell r="C10526" t="str">
            <v>170#862</v>
          </cell>
          <cell r="D10526">
            <v>15627</v>
          </cell>
          <cell r="E10526">
            <v>1</v>
          </cell>
          <cell r="F10526" t="str">
            <v>B</v>
          </cell>
          <cell r="G10526" t="str">
            <v>B (4 * A) [$3,127]</v>
          </cell>
          <cell r="H10526" t="str">
            <v/>
          </cell>
          <cell r="I10526" t="str">
            <v/>
          </cell>
          <cell r="J10526" t="str">
            <v/>
          </cell>
          <cell r="K10526" t="str">
            <v>Turboprop Trainers / Light Attack</v>
          </cell>
          <cell r="L10526" t="str">
            <v>Embraer</v>
          </cell>
          <cell r="M10526" t="str">
            <v>Embraer EMB 312/314 Tucano</v>
          </cell>
        </row>
        <row r="10527">
          <cell r="A10527">
            <v>544</v>
          </cell>
          <cell r="B10527">
            <v>862</v>
          </cell>
          <cell r="C10527" t="str">
            <v>544#862</v>
          </cell>
          <cell r="D10527">
            <v>22317</v>
          </cell>
          <cell r="E10527">
            <v>1</v>
          </cell>
          <cell r="F10527" t="str">
            <v>C</v>
          </cell>
          <cell r="G10527" t="str">
            <v>C (143% B) [$15,627]</v>
          </cell>
          <cell r="H10527" t="str">
            <v/>
          </cell>
          <cell r="I10527" t="str">
            <v/>
          </cell>
          <cell r="J10527" t="str">
            <v/>
          </cell>
          <cell r="K10527" t="str">
            <v>Turbine GA</v>
          </cell>
          <cell r="L10527" t="str">
            <v>Air</v>
          </cell>
          <cell r="M10527" t="str">
            <v>Air Tractor</v>
          </cell>
        </row>
        <row r="10528">
          <cell r="A10528">
            <v>545</v>
          </cell>
          <cell r="B10528">
            <v>862</v>
          </cell>
          <cell r="C10528" t="str">
            <v>545#862</v>
          </cell>
          <cell r="D10528">
            <v>22317</v>
          </cell>
          <cell r="E10528">
            <v>1</v>
          </cell>
          <cell r="F10528" t="str">
            <v>C</v>
          </cell>
          <cell r="G10528" t="str">
            <v>C (143% B) [$15,627]</v>
          </cell>
          <cell r="H10528" t="str">
            <v/>
          </cell>
          <cell r="I10528" t="str">
            <v/>
          </cell>
          <cell r="J10528" t="str">
            <v/>
          </cell>
          <cell r="K10528" t="str">
            <v>Turbine GA</v>
          </cell>
          <cell r="L10528" t="str">
            <v>GippsAero</v>
          </cell>
          <cell r="M10528" t="str">
            <v>GippsAero GA10 Airvan</v>
          </cell>
        </row>
        <row r="10529">
          <cell r="A10529">
            <v>548</v>
          </cell>
          <cell r="B10529">
            <v>862</v>
          </cell>
          <cell r="C10529" t="str">
            <v>548#862</v>
          </cell>
          <cell r="D10529">
            <v>22317</v>
          </cell>
          <cell r="E10529">
            <v>1</v>
          </cell>
          <cell r="F10529" t="str">
            <v>C</v>
          </cell>
          <cell r="G10529" t="str">
            <v>C (143% B) [$15,627]</v>
          </cell>
          <cell r="H10529" t="str">
            <v/>
          </cell>
          <cell r="I10529" t="str">
            <v/>
          </cell>
          <cell r="J10529" t="str">
            <v/>
          </cell>
          <cell r="K10529" t="str">
            <v>Turbine GA</v>
          </cell>
          <cell r="L10529" t="str">
            <v>Ayres</v>
          </cell>
          <cell r="M10529" t="str">
            <v>Ayres Thrush 510</v>
          </cell>
        </row>
        <row r="10530">
          <cell r="A10530">
            <v>549</v>
          </cell>
          <cell r="B10530">
            <v>862</v>
          </cell>
          <cell r="C10530" t="str">
            <v>549#862</v>
          </cell>
          <cell r="D10530">
            <v>22317</v>
          </cell>
          <cell r="E10530">
            <v>1</v>
          </cell>
          <cell r="F10530" t="str">
            <v>C</v>
          </cell>
          <cell r="G10530" t="str">
            <v>C (143% B) [$15,627]</v>
          </cell>
          <cell r="H10530" t="str">
            <v/>
          </cell>
          <cell r="I10530" t="str">
            <v/>
          </cell>
          <cell r="J10530" t="str">
            <v/>
          </cell>
          <cell r="K10530" t="str">
            <v>Turbine GA</v>
          </cell>
          <cell r="L10530" t="str">
            <v>Ayres</v>
          </cell>
          <cell r="M10530" t="str">
            <v>Ayres Thrush SR2</v>
          </cell>
        </row>
        <row r="10531">
          <cell r="A10531">
            <v>80</v>
          </cell>
          <cell r="B10531">
            <v>862</v>
          </cell>
          <cell r="C10531" t="str">
            <v>80#862</v>
          </cell>
          <cell r="D10531">
            <v>22317</v>
          </cell>
          <cell r="E10531">
            <v>1</v>
          </cell>
          <cell r="F10531" t="str">
            <v>C</v>
          </cell>
          <cell r="G10531" t="str">
            <v>C (143% B) [$15,627]</v>
          </cell>
          <cell r="H10531" t="str">
            <v/>
          </cell>
          <cell r="I10531" t="str">
            <v/>
          </cell>
          <cell r="J10531" t="str">
            <v/>
          </cell>
          <cell r="K10531" t="str">
            <v>Turbine GA</v>
          </cell>
          <cell r="L10531" t="str">
            <v>Beechcraft</v>
          </cell>
          <cell r="M10531" t="str">
            <v>Beechcraft King Air</v>
          </cell>
        </row>
        <row r="10532">
          <cell r="A10532">
            <v>82</v>
          </cell>
          <cell r="B10532">
            <v>862</v>
          </cell>
          <cell r="C10532" t="str">
            <v>82#862</v>
          </cell>
          <cell r="D10532">
            <v>22317</v>
          </cell>
          <cell r="E10532">
            <v>1</v>
          </cell>
          <cell r="F10532" t="str">
            <v>C</v>
          </cell>
          <cell r="G10532" t="str">
            <v>C (143% B) [$15,627]</v>
          </cell>
          <cell r="H10532" t="str">
            <v/>
          </cell>
          <cell r="I10532" t="str">
            <v/>
          </cell>
          <cell r="J10532" t="str">
            <v/>
          </cell>
          <cell r="K10532" t="str">
            <v>Turbine GA</v>
          </cell>
          <cell r="L10532" t="str">
            <v>Cessna</v>
          </cell>
          <cell r="M10532" t="str">
            <v>Cessna 208 Caravan</v>
          </cell>
        </row>
        <row r="10533">
          <cell r="A10533">
            <v>308</v>
          </cell>
          <cell r="B10533">
            <v>862</v>
          </cell>
          <cell r="C10533" t="str">
            <v>308#862</v>
          </cell>
          <cell r="D10533">
            <v>22317</v>
          </cell>
          <cell r="E10533">
            <v>1</v>
          </cell>
          <cell r="F10533" t="str">
            <v>C</v>
          </cell>
          <cell r="G10533" t="str">
            <v>C (143% B) [$15,627]</v>
          </cell>
          <cell r="H10533" t="str">
            <v/>
          </cell>
          <cell r="I10533" t="str">
            <v/>
          </cell>
          <cell r="J10533" t="str">
            <v/>
          </cell>
          <cell r="K10533" t="str">
            <v>Turbine GA</v>
          </cell>
          <cell r="L10533" t="str">
            <v>Cessna</v>
          </cell>
          <cell r="M10533" t="str">
            <v>Cessna 408 SkyCourier</v>
          </cell>
        </row>
        <row r="10534">
          <cell r="A10534">
            <v>81</v>
          </cell>
          <cell r="B10534">
            <v>862</v>
          </cell>
          <cell r="C10534" t="str">
            <v>81#862</v>
          </cell>
          <cell r="D10534">
            <v>22317</v>
          </cell>
          <cell r="E10534">
            <v>1</v>
          </cell>
          <cell r="F10534" t="str">
            <v>C</v>
          </cell>
          <cell r="G10534" t="str">
            <v>C (143% B) [$15,627]</v>
          </cell>
          <cell r="H10534" t="str">
            <v/>
          </cell>
          <cell r="I10534" t="str">
            <v/>
          </cell>
          <cell r="J10534" t="str">
            <v/>
          </cell>
          <cell r="K10534" t="str">
            <v>Turbine GA</v>
          </cell>
          <cell r="L10534" t="str">
            <v>Cessna</v>
          </cell>
          <cell r="M10534" t="str">
            <v>Cessna Denali</v>
          </cell>
        </row>
        <row r="10535">
          <cell r="A10535">
            <v>224</v>
          </cell>
          <cell r="B10535">
            <v>862</v>
          </cell>
          <cell r="C10535" t="str">
            <v>224#862</v>
          </cell>
          <cell r="D10535">
            <v>22317</v>
          </cell>
          <cell r="E10535">
            <v>1</v>
          </cell>
          <cell r="F10535" t="str">
            <v>C</v>
          </cell>
          <cell r="G10535" t="str">
            <v>C (143% B) [$15,627]</v>
          </cell>
          <cell r="H10535" t="str">
            <v/>
          </cell>
          <cell r="I10535" t="str">
            <v/>
          </cell>
          <cell r="J10535" t="str">
            <v/>
          </cell>
          <cell r="K10535" t="str">
            <v>Turbine GA</v>
          </cell>
          <cell r="L10535" t="str">
            <v>Dornier</v>
          </cell>
          <cell r="M10535" t="str">
            <v>Dornier Do 228</v>
          </cell>
        </row>
        <row r="10536">
          <cell r="A10536">
            <v>680</v>
          </cell>
          <cell r="B10536">
            <v>862</v>
          </cell>
          <cell r="C10536" t="str">
            <v>680#862</v>
          </cell>
          <cell r="D10536">
            <v>22317</v>
          </cell>
          <cell r="E10536">
            <v>1</v>
          </cell>
          <cell r="F10536" t="str">
            <v>C</v>
          </cell>
          <cell r="G10536" t="str">
            <v>C (143% B) [$15,627]</v>
          </cell>
          <cell r="H10536" t="str">
            <v/>
          </cell>
          <cell r="I10536" t="str">
            <v/>
          </cell>
          <cell r="J10536" t="str">
            <v/>
          </cell>
          <cell r="K10536" t="str">
            <v>Turbine GA</v>
          </cell>
          <cell r="L10536" t="str">
            <v>Epic</v>
          </cell>
          <cell r="M10536" t="str">
            <v>Epic E1000GX</v>
          </cell>
        </row>
        <row r="10537">
          <cell r="A10537">
            <v>225</v>
          </cell>
          <cell r="B10537">
            <v>862</v>
          </cell>
          <cell r="C10537" t="str">
            <v>225#862</v>
          </cell>
          <cell r="D10537">
            <v>22317</v>
          </cell>
          <cell r="E10537">
            <v>1</v>
          </cell>
          <cell r="F10537" t="str">
            <v>C</v>
          </cell>
          <cell r="G10537" t="str">
            <v>C (143% B) [$15,627]</v>
          </cell>
          <cell r="H10537" t="str">
            <v/>
          </cell>
          <cell r="I10537" t="str">
            <v/>
          </cell>
          <cell r="J10537" t="str">
            <v/>
          </cell>
          <cell r="K10537" t="str">
            <v>Turbine GA</v>
          </cell>
          <cell r="L10537" t="str">
            <v>Let</v>
          </cell>
          <cell r="M10537" t="str">
            <v>Let L-410 Turbolet</v>
          </cell>
        </row>
        <row r="10538">
          <cell r="A10538">
            <v>679</v>
          </cell>
          <cell r="B10538">
            <v>862</v>
          </cell>
          <cell r="C10538" t="str">
            <v>679#862</v>
          </cell>
          <cell r="D10538">
            <v>22317</v>
          </cell>
          <cell r="E10538">
            <v>1</v>
          </cell>
          <cell r="F10538" t="str">
            <v>C</v>
          </cell>
          <cell r="G10538" t="str">
            <v>C (143% B) [$15,627]</v>
          </cell>
          <cell r="H10538" t="str">
            <v/>
          </cell>
          <cell r="I10538" t="str">
            <v/>
          </cell>
          <cell r="J10538" t="str">
            <v/>
          </cell>
          <cell r="K10538" t="str">
            <v>Turbine GA</v>
          </cell>
          <cell r="L10538" t="str">
            <v>Indonesian Aerospace</v>
          </cell>
          <cell r="M10538" t="str">
            <v>Indonesian Aerospace N-219 Nurtanio</v>
          </cell>
        </row>
        <row r="10539">
          <cell r="A10539">
            <v>31</v>
          </cell>
          <cell r="B10539">
            <v>862</v>
          </cell>
          <cell r="C10539" t="str">
            <v>31#862</v>
          </cell>
          <cell r="D10539">
            <v>22317</v>
          </cell>
          <cell r="E10539">
            <v>1</v>
          </cell>
          <cell r="F10539" t="str">
            <v>C</v>
          </cell>
          <cell r="G10539" t="str">
            <v>C (143% B) [$15,627]</v>
          </cell>
          <cell r="H10539" t="str">
            <v/>
          </cell>
          <cell r="I10539" t="str">
            <v/>
          </cell>
          <cell r="J10539" t="str">
            <v/>
          </cell>
          <cell r="K10539" t="str">
            <v>Turbine GA</v>
          </cell>
          <cell r="L10539" t="str">
            <v>Beechcraft</v>
          </cell>
          <cell r="M10539" t="str">
            <v>Beechcraft Premier I</v>
          </cell>
        </row>
        <row r="10540">
          <cell r="A10540">
            <v>546</v>
          </cell>
          <cell r="B10540">
            <v>862</v>
          </cell>
          <cell r="C10540" t="str">
            <v>546#862</v>
          </cell>
          <cell r="D10540">
            <v>22317</v>
          </cell>
          <cell r="E10540">
            <v>1</v>
          </cell>
          <cell r="F10540" t="str">
            <v>C</v>
          </cell>
          <cell r="G10540" t="str">
            <v>C (143% B) [$15,627]</v>
          </cell>
          <cell r="H10540" t="str">
            <v/>
          </cell>
          <cell r="I10540" t="str">
            <v/>
          </cell>
          <cell r="J10540" t="str">
            <v/>
          </cell>
          <cell r="K10540" t="str">
            <v>Turbine GA</v>
          </cell>
          <cell r="L10540" t="str">
            <v>PAC</v>
          </cell>
          <cell r="M10540" t="str">
            <v>PAC P-750 XSTOL</v>
          </cell>
        </row>
        <row r="10541">
          <cell r="A10541">
            <v>75</v>
          </cell>
          <cell r="B10541">
            <v>862</v>
          </cell>
          <cell r="C10541" t="str">
            <v>75#862</v>
          </cell>
          <cell r="D10541">
            <v>22317</v>
          </cell>
          <cell r="E10541">
            <v>1</v>
          </cell>
          <cell r="F10541" t="str">
            <v>C</v>
          </cell>
          <cell r="G10541" t="str">
            <v>C (143% B) [$15,627]</v>
          </cell>
          <cell r="H10541" t="str">
            <v/>
          </cell>
          <cell r="I10541" t="str">
            <v/>
          </cell>
          <cell r="J10541" t="str">
            <v/>
          </cell>
          <cell r="K10541" t="str">
            <v>Turbine GA</v>
          </cell>
          <cell r="L10541" t="str">
            <v>Piaggio</v>
          </cell>
          <cell r="M10541" t="str">
            <v>Piaggio P.180 Avanti</v>
          </cell>
        </row>
        <row r="10542">
          <cell r="A10542">
            <v>77</v>
          </cell>
          <cell r="B10542">
            <v>862</v>
          </cell>
          <cell r="C10542" t="str">
            <v>77#862</v>
          </cell>
          <cell r="D10542">
            <v>22317</v>
          </cell>
          <cell r="E10542">
            <v>1</v>
          </cell>
          <cell r="F10542" t="str">
            <v>C</v>
          </cell>
          <cell r="G10542" t="str">
            <v>C (143% B) [$15,627]</v>
          </cell>
          <cell r="H10542" t="str">
            <v/>
          </cell>
          <cell r="I10542" t="str">
            <v/>
          </cell>
          <cell r="J10542" t="str">
            <v/>
          </cell>
          <cell r="K10542" t="str">
            <v>Turbine GA</v>
          </cell>
          <cell r="L10542" t="str">
            <v>Pilatus</v>
          </cell>
          <cell r="M10542" t="str">
            <v>Pilatus PC-12</v>
          </cell>
        </row>
        <row r="10543">
          <cell r="A10543">
            <v>76</v>
          </cell>
          <cell r="B10543">
            <v>862</v>
          </cell>
          <cell r="C10543" t="str">
            <v>76#862</v>
          </cell>
          <cell r="D10543">
            <v>22317</v>
          </cell>
          <cell r="E10543">
            <v>1</v>
          </cell>
          <cell r="F10543" t="str">
            <v>C</v>
          </cell>
          <cell r="G10543" t="str">
            <v>C (143% B) [$15,627]</v>
          </cell>
          <cell r="H10543" t="str">
            <v/>
          </cell>
          <cell r="I10543" t="str">
            <v/>
          </cell>
          <cell r="J10543" t="str">
            <v/>
          </cell>
          <cell r="K10543" t="str">
            <v>Turbine GA</v>
          </cell>
          <cell r="L10543" t="str">
            <v>Piper</v>
          </cell>
          <cell r="M10543" t="str">
            <v>Piper PA-46</v>
          </cell>
        </row>
        <row r="10544">
          <cell r="A10544">
            <v>186</v>
          </cell>
          <cell r="B10544">
            <v>862</v>
          </cell>
          <cell r="C10544" t="str">
            <v>186#862</v>
          </cell>
          <cell r="D10544">
            <v>22317</v>
          </cell>
          <cell r="E10544">
            <v>1</v>
          </cell>
          <cell r="F10544" t="str">
            <v>C</v>
          </cell>
          <cell r="G10544" t="str">
            <v>C (143% B) [$15,627]</v>
          </cell>
          <cell r="H10544" t="str">
            <v/>
          </cell>
          <cell r="I10544" t="str">
            <v/>
          </cell>
          <cell r="J10544" t="str">
            <v/>
          </cell>
          <cell r="K10544" t="str">
            <v>Turbine GA</v>
          </cell>
          <cell r="L10544" t="str">
            <v>PT6A powered</v>
          </cell>
          <cell r="M10544" t="str">
            <v>many and various using the Pratt &amp; Whitney Canada PT6A</v>
          </cell>
        </row>
        <row r="10545">
          <cell r="A10545">
            <v>547</v>
          </cell>
          <cell r="B10545">
            <v>862</v>
          </cell>
          <cell r="C10545" t="str">
            <v>547#862</v>
          </cell>
          <cell r="D10545">
            <v>22317</v>
          </cell>
          <cell r="E10545">
            <v>1</v>
          </cell>
          <cell r="F10545" t="str">
            <v>C</v>
          </cell>
          <cell r="G10545" t="str">
            <v>C (143% B) [$15,627]</v>
          </cell>
          <cell r="H10545" t="str">
            <v/>
          </cell>
          <cell r="I10545" t="str">
            <v/>
          </cell>
          <cell r="J10545" t="str">
            <v/>
          </cell>
          <cell r="K10545" t="str">
            <v>Turbine GA</v>
          </cell>
          <cell r="L10545" t="str">
            <v>Quest</v>
          </cell>
          <cell r="M10545" t="str">
            <v>Quest Kodiak</v>
          </cell>
        </row>
        <row r="10546">
          <cell r="A10546">
            <v>79</v>
          </cell>
          <cell r="B10546">
            <v>862</v>
          </cell>
          <cell r="C10546" t="str">
            <v>79#862</v>
          </cell>
          <cell r="D10546">
            <v>22317</v>
          </cell>
          <cell r="E10546">
            <v>1</v>
          </cell>
          <cell r="F10546" t="str">
            <v>C</v>
          </cell>
          <cell r="G10546" t="str">
            <v>C (143% B) [$15,627]</v>
          </cell>
          <cell r="H10546" t="str">
            <v/>
          </cell>
          <cell r="I10546" t="str">
            <v/>
          </cell>
          <cell r="J10546" t="str">
            <v/>
          </cell>
          <cell r="K10546" t="str">
            <v>Turbine GA</v>
          </cell>
          <cell r="L10546" t="str">
            <v>Reims-Cessna</v>
          </cell>
          <cell r="M10546" t="str">
            <v>Reims-Cessna F406 Caravan II</v>
          </cell>
        </row>
        <row r="10547">
          <cell r="A10547">
            <v>78</v>
          </cell>
          <cell r="B10547">
            <v>862</v>
          </cell>
          <cell r="C10547" t="str">
            <v>78#862</v>
          </cell>
          <cell r="D10547">
            <v>22317</v>
          </cell>
          <cell r="E10547">
            <v>1</v>
          </cell>
          <cell r="F10547" t="str">
            <v>C</v>
          </cell>
          <cell r="G10547" t="str">
            <v>C (143% B) [$15,627]</v>
          </cell>
          <cell r="H10547" t="str">
            <v/>
          </cell>
          <cell r="I10547" t="str">
            <v/>
          </cell>
          <cell r="J10547" t="str">
            <v/>
          </cell>
          <cell r="K10547" t="str">
            <v>Turbine GA</v>
          </cell>
          <cell r="L10547" t="str">
            <v>SOCATA</v>
          </cell>
          <cell r="M10547" t="str">
            <v>SOCATA TBM</v>
          </cell>
        </row>
        <row r="10548">
          <cell r="A10548">
            <v>614</v>
          </cell>
          <cell r="B10548">
            <v>862</v>
          </cell>
          <cell r="C10548" t="str">
            <v>614#862</v>
          </cell>
          <cell r="D10548">
            <v>22317</v>
          </cell>
          <cell r="E10548">
            <v>1</v>
          </cell>
          <cell r="F10548" t="str">
            <v>C</v>
          </cell>
          <cell r="G10548" t="str">
            <v>C (143% B) [$15,627]</v>
          </cell>
          <cell r="H10548" t="str">
            <v/>
          </cell>
          <cell r="I10548" t="str">
            <v/>
          </cell>
          <cell r="J10548" t="str">
            <v/>
          </cell>
          <cell r="K10548" t="str">
            <v>Turbine GA</v>
          </cell>
          <cell r="L10548" t="str">
            <v>Viking</v>
          </cell>
          <cell r="M10548" t="str">
            <v>Viking Twin Otter</v>
          </cell>
        </row>
        <row r="10549">
          <cell r="A10549">
            <v>94</v>
          </cell>
          <cell r="B10549">
            <v>862</v>
          </cell>
          <cell r="C10549" t="str">
            <v>94#862</v>
          </cell>
          <cell r="D10549">
            <v>31882</v>
          </cell>
          <cell r="E10549">
            <v>1</v>
          </cell>
          <cell r="F10549" t="str">
            <v>D</v>
          </cell>
          <cell r="G10549" t="str">
            <v>D (143% C) [$22,317]</v>
          </cell>
          <cell r="H10549" t="str">
            <v/>
          </cell>
          <cell r="I10549" t="str">
            <v/>
          </cell>
          <cell r="J10549" t="str">
            <v/>
          </cell>
          <cell r="K10549" t="str">
            <v>Helicopter</v>
          </cell>
          <cell r="L10549" t="str">
            <v>Bell</v>
          </cell>
          <cell r="M10549" t="str">
            <v>Bell UH-1 Iroquois/412</v>
          </cell>
        </row>
        <row r="10550">
          <cell r="A10550">
            <v>646</v>
          </cell>
          <cell r="B10550">
            <v>862</v>
          </cell>
          <cell r="C10550" t="str">
            <v>646#862</v>
          </cell>
          <cell r="D10550">
            <v>31882</v>
          </cell>
          <cell r="E10550">
            <v>1</v>
          </cell>
          <cell r="F10550" t="str">
            <v>D</v>
          </cell>
          <cell r="G10550" t="str">
            <v>D (143% C) [$22,317]</v>
          </cell>
          <cell r="H10550" t="str">
            <v/>
          </cell>
          <cell r="I10550" t="str">
            <v/>
          </cell>
          <cell r="J10550" t="str">
            <v/>
          </cell>
          <cell r="K10550" t="str">
            <v>Helicopter</v>
          </cell>
          <cell r="L10550" t="str">
            <v>Bell</v>
          </cell>
          <cell r="M10550" t="str">
            <v>Bell 412X</v>
          </cell>
        </row>
        <row r="10551">
          <cell r="A10551">
            <v>91</v>
          </cell>
          <cell r="B10551">
            <v>862</v>
          </cell>
          <cell r="C10551" t="str">
            <v>91#862</v>
          </cell>
          <cell r="D10551">
            <v>31882</v>
          </cell>
          <cell r="E10551">
            <v>1</v>
          </cell>
          <cell r="F10551" t="str">
            <v>D</v>
          </cell>
          <cell r="G10551" t="str">
            <v>D (143% C) [$22,317]</v>
          </cell>
          <cell r="H10551" t="str">
            <v/>
          </cell>
          <cell r="I10551" t="str">
            <v/>
          </cell>
          <cell r="J10551" t="str">
            <v/>
          </cell>
          <cell r="K10551" t="str">
            <v>Helicopter</v>
          </cell>
          <cell r="L10551" t="str">
            <v>Bell</v>
          </cell>
          <cell r="M10551" t="str">
            <v>Bell 429 GlobalRanger</v>
          </cell>
        </row>
        <row r="10552">
          <cell r="A10552">
            <v>89</v>
          </cell>
          <cell r="B10552">
            <v>862</v>
          </cell>
          <cell r="C10552" t="str">
            <v>89#862</v>
          </cell>
          <cell r="D10552">
            <v>31882</v>
          </cell>
          <cell r="E10552">
            <v>1</v>
          </cell>
          <cell r="F10552" t="str">
            <v>D</v>
          </cell>
          <cell r="G10552" t="str">
            <v>D (143% C) [$22,317]</v>
          </cell>
          <cell r="H10552" t="str">
            <v/>
          </cell>
          <cell r="I10552" t="str">
            <v/>
          </cell>
          <cell r="J10552" t="str">
            <v/>
          </cell>
          <cell r="K10552" t="str">
            <v>Helicopter</v>
          </cell>
          <cell r="L10552" t="str">
            <v>Bell</v>
          </cell>
          <cell r="M10552" t="str">
            <v>Bell 505 Jet Ranger X</v>
          </cell>
        </row>
        <row r="10553">
          <cell r="A10553">
            <v>93</v>
          </cell>
          <cell r="B10553">
            <v>862</v>
          </cell>
          <cell r="C10553" t="str">
            <v>93#862</v>
          </cell>
          <cell r="D10553">
            <v>31882</v>
          </cell>
          <cell r="E10553">
            <v>1</v>
          </cell>
          <cell r="F10553" t="str">
            <v>D</v>
          </cell>
          <cell r="G10553" t="str">
            <v>D (143% C) [$22,317]</v>
          </cell>
          <cell r="H10553" t="str">
            <v/>
          </cell>
          <cell r="I10553" t="str">
            <v/>
          </cell>
          <cell r="J10553" t="str">
            <v/>
          </cell>
          <cell r="K10553" t="str">
            <v>Helicopter</v>
          </cell>
          <cell r="L10553" t="str">
            <v>Bell</v>
          </cell>
          <cell r="M10553" t="str">
            <v>Bell 525 Relentless</v>
          </cell>
        </row>
        <row r="10554">
          <cell r="A10554">
            <v>109</v>
          </cell>
          <cell r="B10554">
            <v>862</v>
          </cell>
          <cell r="C10554" t="str">
            <v>109#862</v>
          </cell>
          <cell r="D10554">
            <v>31882</v>
          </cell>
          <cell r="E10554">
            <v>1</v>
          </cell>
          <cell r="F10554" t="str">
            <v>D</v>
          </cell>
          <cell r="G10554" t="str">
            <v>D (143% C) [$22,317]</v>
          </cell>
          <cell r="H10554" t="str">
            <v/>
          </cell>
          <cell r="I10554" t="str">
            <v/>
          </cell>
          <cell r="J10554" t="str">
            <v/>
          </cell>
          <cell r="K10554" t="str">
            <v>Helicopter</v>
          </cell>
          <cell r="L10554" t="str">
            <v>Airbus</v>
          </cell>
          <cell r="M10554" t="str">
            <v>Airbus H155</v>
          </cell>
        </row>
        <row r="10555">
          <cell r="A10555">
            <v>110</v>
          </cell>
          <cell r="B10555">
            <v>862</v>
          </cell>
          <cell r="C10555" t="str">
            <v>110#862</v>
          </cell>
          <cell r="D10555">
            <v>31882</v>
          </cell>
          <cell r="E10555">
            <v>1</v>
          </cell>
          <cell r="F10555" t="str">
            <v>D</v>
          </cell>
          <cell r="G10555" t="str">
            <v>D (143% C) [$22,317]</v>
          </cell>
          <cell r="H10555" t="str">
            <v/>
          </cell>
          <cell r="I10555" t="str">
            <v/>
          </cell>
          <cell r="J10555" t="str">
            <v/>
          </cell>
          <cell r="K10555" t="str">
            <v>Helicopter</v>
          </cell>
          <cell r="L10555" t="str">
            <v>Airbus</v>
          </cell>
          <cell r="M10555" t="str">
            <v>Airbus H160</v>
          </cell>
        </row>
        <row r="10556">
          <cell r="A10556">
            <v>175</v>
          </cell>
          <cell r="B10556">
            <v>862</v>
          </cell>
          <cell r="C10556" t="str">
            <v>175#862</v>
          </cell>
          <cell r="D10556">
            <v>31882</v>
          </cell>
          <cell r="E10556">
            <v>1</v>
          </cell>
          <cell r="F10556" t="str">
            <v>D</v>
          </cell>
          <cell r="G10556" t="str">
            <v>D (143% C) [$22,317]</v>
          </cell>
          <cell r="H10556" t="str">
            <v/>
          </cell>
          <cell r="I10556" t="str">
            <v/>
          </cell>
          <cell r="J10556" t="str">
            <v/>
          </cell>
          <cell r="K10556" t="str">
            <v>Turboprop Trainers / Light Attack</v>
          </cell>
          <cell r="L10556" t="str">
            <v>KAI</v>
          </cell>
          <cell r="M10556" t="str">
            <v>KAI KT-1 Woongbi</v>
          </cell>
        </row>
        <row r="10557">
          <cell r="A10557">
            <v>306</v>
          </cell>
          <cell r="B10557">
            <v>862</v>
          </cell>
          <cell r="C10557" t="str">
            <v>306#862</v>
          </cell>
          <cell r="D10557">
            <v>31882</v>
          </cell>
          <cell r="E10557">
            <v>1</v>
          </cell>
          <cell r="F10557" t="str">
            <v>D</v>
          </cell>
          <cell r="G10557" t="str">
            <v>D (143% C) [$22,317]</v>
          </cell>
          <cell r="H10557" t="str">
            <v/>
          </cell>
          <cell r="I10557" t="str">
            <v/>
          </cell>
          <cell r="J10557" t="str">
            <v/>
          </cell>
          <cell r="K10557" t="str">
            <v>Turboprop Trainers / Light Attack</v>
          </cell>
          <cell r="L10557" t="str">
            <v>TAI</v>
          </cell>
          <cell r="M10557" t="str">
            <v>TAI Hürkus</v>
          </cell>
        </row>
        <row r="10558">
          <cell r="A10558">
            <v>125</v>
          </cell>
          <cell r="B10558">
            <v>862</v>
          </cell>
          <cell r="C10558" t="str">
            <v>125#862</v>
          </cell>
          <cell r="D10558">
            <v>45546</v>
          </cell>
          <cell r="E10558">
            <v>1</v>
          </cell>
          <cell r="F10558" t="str">
            <v>E</v>
          </cell>
          <cell r="G10558" t="str">
            <v>E (143% D) [$31,882]</v>
          </cell>
          <cell r="H10558" t="str">
            <v/>
          </cell>
          <cell r="I10558" t="str">
            <v/>
          </cell>
          <cell r="J10558" t="str">
            <v/>
          </cell>
          <cell r="K10558" t="str">
            <v>Helicopter</v>
          </cell>
          <cell r="L10558" t="str">
            <v>Sikorsky</v>
          </cell>
          <cell r="M10558" t="str">
            <v>Sikorsky S-76</v>
          </cell>
        </row>
        <row r="10559">
          <cell r="A10559">
            <v>126</v>
          </cell>
          <cell r="B10559">
            <v>862</v>
          </cell>
          <cell r="C10559" t="str">
            <v>126#862</v>
          </cell>
          <cell r="D10559">
            <v>45546</v>
          </cell>
          <cell r="E10559">
            <v>1</v>
          </cell>
          <cell r="F10559" t="str">
            <v>E</v>
          </cell>
          <cell r="G10559" t="str">
            <v>E (143% D) [$31,882]</v>
          </cell>
          <cell r="H10559" t="str">
            <v/>
          </cell>
          <cell r="I10559" t="str">
            <v/>
          </cell>
          <cell r="J10559" t="str">
            <v/>
          </cell>
          <cell r="K10559" t="str">
            <v>Helicopter</v>
          </cell>
          <cell r="L10559" t="str">
            <v>Sikorsky</v>
          </cell>
          <cell r="M10559" t="str">
            <v>Sikorsky S-92</v>
          </cell>
        </row>
        <row r="10560">
          <cell r="A10560">
            <v>102</v>
          </cell>
          <cell r="B10560">
            <v>862</v>
          </cell>
          <cell r="C10560" t="str">
            <v>102#862</v>
          </cell>
          <cell r="D10560">
            <v>45546</v>
          </cell>
          <cell r="E10560">
            <v>1</v>
          </cell>
          <cell r="F10560" t="str">
            <v>E</v>
          </cell>
          <cell r="G10560" t="str">
            <v>E (143% D) [$31,882]</v>
          </cell>
          <cell r="H10560">
            <v>45000</v>
          </cell>
          <cell r="I10560">
            <v>1.2133333333333333E-2</v>
          </cell>
          <cell r="J10560" t="str">
            <v/>
          </cell>
          <cell r="K10560" t="str">
            <v>Helicopter</v>
          </cell>
          <cell r="L10560" t="str">
            <v>Airbus</v>
          </cell>
          <cell r="M10560" t="str">
            <v>Airbus H175</v>
          </cell>
        </row>
        <row r="10561">
          <cell r="A10561">
            <v>105</v>
          </cell>
          <cell r="B10561">
            <v>862</v>
          </cell>
          <cell r="C10561" t="str">
            <v>105#862</v>
          </cell>
          <cell r="D10561">
            <v>45546</v>
          </cell>
          <cell r="E10561">
            <v>1</v>
          </cell>
          <cell r="F10561" t="str">
            <v>E</v>
          </cell>
          <cell r="G10561" t="str">
            <v>E (143% D) [$31,882]</v>
          </cell>
          <cell r="H10561" t="str">
            <v/>
          </cell>
          <cell r="I10561" t="str">
            <v/>
          </cell>
          <cell r="J10561" t="str">
            <v/>
          </cell>
          <cell r="K10561" t="str">
            <v>Helicopter</v>
          </cell>
          <cell r="L10561" t="str">
            <v>Airbus</v>
          </cell>
          <cell r="M10561" t="str">
            <v>Airbus H215 / H225</v>
          </cell>
        </row>
        <row r="10562">
          <cell r="A10562">
            <v>88</v>
          </cell>
          <cell r="B10562">
            <v>862</v>
          </cell>
          <cell r="C10562" t="str">
            <v>88#862</v>
          </cell>
          <cell r="D10562">
            <v>45546</v>
          </cell>
          <cell r="E10562">
            <v>1</v>
          </cell>
          <cell r="F10562" t="str">
            <v>E</v>
          </cell>
          <cell r="G10562" t="str">
            <v>E (143% D) [$31,882]</v>
          </cell>
          <cell r="H10562" t="str">
            <v/>
          </cell>
          <cell r="I10562" t="str">
            <v/>
          </cell>
          <cell r="J10562" t="str">
            <v/>
          </cell>
          <cell r="K10562" t="str">
            <v>Helicopter</v>
          </cell>
          <cell r="L10562" t="str">
            <v>Leonardo</v>
          </cell>
          <cell r="M10562" t="str">
            <v>Leonardo AW169</v>
          </cell>
        </row>
        <row r="10563">
          <cell r="A10563">
            <v>87</v>
          </cell>
          <cell r="B10563">
            <v>862</v>
          </cell>
          <cell r="C10563" t="str">
            <v>87#862</v>
          </cell>
          <cell r="D10563">
            <v>45546</v>
          </cell>
          <cell r="E10563">
            <v>1</v>
          </cell>
          <cell r="F10563" t="str">
            <v>E</v>
          </cell>
          <cell r="G10563" t="str">
            <v>E (143% D) [$31,882]</v>
          </cell>
          <cell r="H10563" t="str">
            <v/>
          </cell>
          <cell r="I10563" t="str">
            <v/>
          </cell>
          <cell r="J10563" t="str">
            <v/>
          </cell>
          <cell r="K10563" t="str">
            <v>Helicopter</v>
          </cell>
          <cell r="L10563" t="str">
            <v>Leonardo</v>
          </cell>
          <cell r="M10563" t="str">
            <v>Leonardo AW189</v>
          </cell>
        </row>
        <row r="10564">
          <cell r="A10564">
            <v>96</v>
          </cell>
          <cell r="B10564">
            <v>862</v>
          </cell>
          <cell r="C10564" t="str">
            <v>96#862</v>
          </cell>
          <cell r="D10564">
            <v>45546</v>
          </cell>
          <cell r="E10564">
            <v>1</v>
          </cell>
          <cell r="F10564" t="str">
            <v>E</v>
          </cell>
          <cell r="G10564" t="str">
            <v>E (143% D) [$31,882]</v>
          </cell>
          <cell r="H10564" t="str">
            <v/>
          </cell>
          <cell r="I10564" t="str">
            <v/>
          </cell>
          <cell r="J10564" t="str">
            <v/>
          </cell>
          <cell r="K10564" t="str">
            <v>Helicopter</v>
          </cell>
          <cell r="L10564" t="str">
            <v>Leonardo</v>
          </cell>
          <cell r="M10564" t="str">
            <v>Leonardo AW609</v>
          </cell>
        </row>
        <row r="10565">
          <cell r="A10565">
            <v>124</v>
          </cell>
          <cell r="B10565">
            <v>863</v>
          </cell>
          <cell r="C10565" t="str">
            <v>124#863</v>
          </cell>
          <cell r="D10565">
            <v>3847</v>
          </cell>
          <cell r="E10565">
            <v>1</v>
          </cell>
          <cell r="F10565" t="str">
            <v>A</v>
          </cell>
          <cell r="G10565" t="str">
            <v>A</v>
          </cell>
          <cell r="H10565" t="str">
            <v/>
          </cell>
          <cell r="I10565" t="str">
            <v/>
          </cell>
          <cell r="J10565" t="str">
            <v/>
          </cell>
          <cell r="K10565" t="str">
            <v>Helicopter</v>
          </cell>
          <cell r="L10565" t="str">
            <v>Robinson</v>
          </cell>
          <cell r="M10565" t="str">
            <v>Robinson R66</v>
          </cell>
        </row>
        <row r="10566">
          <cell r="A10566">
            <v>84</v>
          </cell>
          <cell r="B10566">
            <v>863</v>
          </cell>
          <cell r="C10566" t="str">
            <v>84#863</v>
          </cell>
          <cell r="D10566">
            <v>19222</v>
          </cell>
          <cell r="E10566">
            <v>1</v>
          </cell>
          <cell r="F10566" t="str">
            <v>B</v>
          </cell>
          <cell r="G10566" t="str">
            <v>B (4 * A) [$3,847]</v>
          </cell>
          <cell r="H10566" t="str">
            <v/>
          </cell>
          <cell r="I10566" t="str">
            <v/>
          </cell>
          <cell r="J10566" t="str">
            <v/>
          </cell>
          <cell r="K10566" t="str">
            <v>Helicopter</v>
          </cell>
          <cell r="L10566" t="str">
            <v>Leonardo</v>
          </cell>
          <cell r="M10566" t="str">
            <v>Leonardo AW119 Koala</v>
          </cell>
        </row>
        <row r="10567">
          <cell r="A10567">
            <v>90</v>
          </cell>
          <cell r="B10567">
            <v>863</v>
          </cell>
          <cell r="C10567" t="str">
            <v>90#863</v>
          </cell>
          <cell r="D10567">
            <v>19222</v>
          </cell>
          <cell r="E10567">
            <v>1</v>
          </cell>
          <cell r="F10567" t="str">
            <v>B</v>
          </cell>
          <cell r="G10567" t="str">
            <v>B (4 * A) [$3,847]</v>
          </cell>
          <cell r="H10567" t="str">
            <v/>
          </cell>
          <cell r="I10567" t="str">
            <v/>
          </cell>
          <cell r="J10567" t="str">
            <v/>
          </cell>
          <cell r="K10567" t="str">
            <v>Helicopter</v>
          </cell>
          <cell r="L10567" t="str">
            <v>Bell</v>
          </cell>
          <cell r="M10567" t="str">
            <v>Bell 407</v>
          </cell>
        </row>
        <row r="10568">
          <cell r="A10568">
            <v>583</v>
          </cell>
          <cell r="B10568">
            <v>863</v>
          </cell>
          <cell r="C10568" t="str">
            <v>583#863</v>
          </cell>
          <cell r="D10568">
            <v>19222</v>
          </cell>
          <cell r="E10568">
            <v>1</v>
          </cell>
          <cell r="F10568" t="str">
            <v>B</v>
          </cell>
          <cell r="G10568" t="str">
            <v>B (4 * A) [$3,847]</v>
          </cell>
          <cell r="H10568" t="str">
            <v/>
          </cell>
          <cell r="I10568" t="str">
            <v/>
          </cell>
          <cell r="J10568" t="str">
            <v/>
          </cell>
          <cell r="K10568" t="str">
            <v>Helicopter</v>
          </cell>
          <cell r="L10568" t="str">
            <v>Subaru/Bell</v>
          </cell>
          <cell r="M10568" t="str">
            <v>Subaru/Bell 412</v>
          </cell>
        </row>
        <row r="10569">
          <cell r="A10569">
            <v>112</v>
          </cell>
          <cell r="B10569">
            <v>863</v>
          </cell>
          <cell r="C10569" t="str">
            <v>112#863</v>
          </cell>
          <cell r="D10569">
            <v>19222</v>
          </cell>
          <cell r="E10569">
            <v>1</v>
          </cell>
          <cell r="F10569" t="str">
            <v>B</v>
          </cell>
          <cell r="G10569" t="str">
            <v>B (4 * A) [$3,847]</v>
          </cell>
          <cell r="H10569" t="str">
            <v/>
          </cell>
          <cell r="I10569" t="str">
            <v/>
          </cell>
          <cell r="J10569" t="str">
            <v/>
          </cell>
          <cell r="K10569" t="str">
            <v>Helicopter</v>
          </cell>
          <cell r="L10569" t="str">
            <v>Airbus</v>
          </cell>
          <cell r="M10569" t="str">
            <v>Airbus H120 Colibri</v>
          </cell>
        </row>
        <row r="10570">
          <cell r="A10570">
            <v>107</v>
          </cell>
          <cell r="B10570">
            <v>863</v>
          </cell>
          <cell r="C10570" t="str">
            <v>107#863</v>
          </cell>
          <cell r="D10570">
            <v>19222</v>
          </cell>
          <cell r="E10570">
            <v>1</v>
          </cell>
          <cell r="F10570" t="str">
            <v>B</v>
          </cell>
          <cell r="G10570" t="str">
            <v>B (4 * A) [$3,847]</v>
          </cell>
          <cell r="H10570" t="str">
            <v/>
          </cell>
          <cell r="I10570" t="str">
            <v/>
          </cell>
          <cell r="J10570" t="str">
            <v/>
          </cell>
          <cell r="K10570" t="str">
            <v>Helicopter</v>
          </cell>
          <cell r="L10570" t="str">
            <v>Airbus</v>
          </cell>
          <cell r="M10570" t="str">
            <v>Airbus H125</v>
          </cell>
        </row>
        <row r="10571">
          <cell r="A10571">
            <v>108</v>
          </cell>
          <cell r="B10571">
            <v>863</v>
          </cell>
          <cell r="C10571" t="str">
            <v>108#863</v>
          </cell>
          <cell r="D10571">
            <v>19222</v>
          </cell>
          <cell r="E10571">
            <v>1</v>
          </cell>
          <cell r="F10571" t="str">
            <v>B</v>
          </cell>
          <cell r="G10571" t="str">
            <v>B (4 * A) [$3,847]</v>
          </cell>
          <cell r="H10571" t="str">
            <v/>
          </cell>
          <cell r="I10571" t="str">
            <v/>
          </cell>
          <cell r="J10571" t="str">
            <v/>
          </cell>
          <cell r="K10571" t="str">
            <v>Helicopter</v>
          </cell>
          <cell r="L10571" t="str">
            <v>Airbus</v>
          </cell>
          <cell r="M10571" t="str">
            <v>Airbus H130</v>
          </cell>
        </row>
        <row r="10572">
          <cell r="A10572">
            <v>483</v>
          </cell>
          <cell r="B10572">
            <v>863</v>
          </cell>
          <cell r="C10572" t="str">
            <v>483#863</v>
          </cell>
          <cell r="D10572">
            <v>19222</v>
          </cell>
          <cell r="E10572">
            <v>1</v>
          </cell>
          <cell r="F10572" t="str">
            <v>B</v>
          </cell>
          <cell r="G10572" t="str">
            <v>B (4 * A) [$3,847]</v>
          </cell>
          <cell r="H10572" t="str">
            <v/>
          </cell>
          <cell r="I10572" t="str">
            <v/>
          </cell>
          <cell r="J10572" t="str">
            <v/>
          </cell>
          <cell r="K10572" t="str">
            <v>Helicopter</v>
          </cell>
          <cell r="L10572" t="str">
            <v>Airbus</v>
          </cell>
          <cell r="M10572" t="str">
            <v>Airbus H135</v>
          </cell>
        </row>
        <row r="10573">
          <cell r="A10573">
            <v>111</v>
          </cell>
          <cell r="B10573">
            <v>863</v>
          </cell>
          <cell r="C10573" t="str">
            <v>111#863</v>
          </cell>
          <cell r="D10573">
            <v>19222</v>
          </cell>
          <cell r="E10573">
            <v>1</v>
          </cell>
          <cell r="F10573" t="str">
            <v>B</v>
          </cell>
          <cell r="G10573" t="str">
            <v>B (4 * A) [$3,847]</v>
          </cell>
          <cell r="H10573" t="str">
            <v/>
          </cell>
          <cell r="I10573" t="str">
            <v/>
          </cell>
          <cell r="J10573" t="str">
            <v/>
          </cell>
          <cell r="K10573" t="str">
            <v>Helicopter</v>
          </cell>
          <cell r="L10573" t="str">
            <v>Airbus</v>
          </cell>
          <cell r="M10573" t="str">
            <v>Airbus H135</v>
          </cell>
        </row>
        <row r="10574">
          <cell r="A10574">
            <v>113</v>
          </cell>
          <cell r="B10574">
            <v>863</v>
          </cell>
          <cell r="C10574" t="str">
            <v>113#863</v>
          </cell>
          <cell r="D10574">
            <v>19222</v>
          </cell>
          <cell r="E10574">
            <v>1</v>
          </cell>
          <cell r="F10574" t="str">
            <v>B</v>
          </cell>
          <cell r="G10574" t="str">
            <v>B (4 * A) [$3,847]</v>
          </cell>
          <cell r="H10574" t="str">
            <v/>
          </cell>
          <cell r="I10574" t="str">
            <v/>
          </cell>
          <cell r="J10574" t="str">
            <v/>
          </cell>
          <cell r="K10574" t="str">
            <v>Helicopter</v>
          </cell>
          <cell r="L10574" t="str">
            <v>Airbus</v>
          </cell>
          <cell r="M10574" t="str">
            <v>Airbus H145/Kawasaki BK117</v>
          </cell>
        </row>
        <row r="10575">
          <cell r="A10575">
            <v>106</v>
          </cell>
          <cell r="B10575">
            <v>863</v>
          </cell>
          <cell r="C10575" t="str">
            <v>106#863</v>
          </cell>
          <cell r="D10575">
            <v>19222</v>
          </cell>
          <cell r="E10575">
            <v>1</v>
          </cell>
          <cell r="F10575" t="str">
            <v>B</v>
          </cell>
          <cell r="G10575" t="str">
            <v>B (4 * A) [$3,847]</v>
          </cell>
          <cell r="H10575" t="str">
            <v/>
          </cell>
          <cell r="I10575" t="str">
            <v/>
          </cell>
          <cell r="J10575" t="str">
            <v/>
          </cell>
          <cell r="K10575" t="str">
            <v>Helicopter</v>
          </cell>
          <cell r="L10575" t="str">
            <v>Airbus</v>
          </cell>
          <cell r="M10575" t="str">
            <v>Airbus H355</v>
          </cell>
        </row>
        <row r="10576">
          <cell r="A10576">
            <v>223</v>
          </cell>
          <cell r="B10576">
            <v>863</v>
          </cell>
          <cell r="C10576" t="str">
            <v>223#863</v>
          </cell>
          <cell r="D10576">
            <v>19222</v>
          </cell>
          <cell r="E10576">
            <v>1</v>
          </cell>
          <cell r="F10576" t="str">
            <v>B</v>
          </cell>
          <cell r="G10576" t="str">
            <v>B (4 * A) [$3,847]</v>
          </cell>
          <cell r="H10576" t="str">
            <v/>
          </cell>
          <cell r="I10576" t="str">
            <v/>
          </cell>
          <cell r="J10576" t="str">
            <v/>
          </cell>
          <cell r="K10576" t="str">
            <v>Helicopter</v>
          </cell>
          <cell r="L10576" t="str">
            <v>Kawasaki</v>
          </cell>
          <cell r="M10576" t="str">
            <v>Kawasaki BK 117</v>
          </cell>
        </row>
        <row r="10577">
          <cell r="A10577">
            <v>615</v>
          </cell>
          <cell r="B10577">
            <v>863</v>
          </cell>
          <cell r="C10577" t="str">
            <v>615#863</v>
          </cell>
          <cell r="D10577">
            <v>19222</v>
          </cell>
          <cell r="E10577">
            <v>1</v>
          </cell>
          <cell r="F10577" t="str">
            <v>B</v>
          </cell>
          <cell r="G10577" t="str">
            <v>B (4 * A) [$3,847]</v>
          </cell>
          <cell r="H10577" t="str">
            <v/>
          </cell>
          <cell r="I10577" t="str">
            <v/>
          </cell>
          <cell r="J10577" t="str">
            <v/>
          </cell>
          <cell r="K10577" t="str">
            <v>Helicopter</v>
          </cell>
          <cell r="L10577" t="str">
            <v>Leonardo</v>
          </cell>
          <cell r="M10577" t="str">
            <v>Leonardo Kopter</v>
          </cell>
        </row>
        <row r="10578">
          <cell r="A10578">
            <v>455</v>
          </cell>
          <cell r="B10578">
            <v>863</v>
          </cell>
          <cell r="C10578" t="str">
            <v>455#863</v>
          </cell>
          <cell r="D10578">
            <v>19222</v>
          </cell>
          <cell r="E10578">
            <v>1</v>
          </cell>
          <cell r="F10578" t="str">
            <v>B</v>
          </cell>
          <cell r="G10578" t="str">
            <v>B (4 * A) [$3,847]</v>
          </cell>
          <cell r="H10578" t="str">
            <v/>
          </cell>
          <cell r="I10578" t="str">
            <v/>
          </cell>
          <cell r="J10578" t="str">
            <v/>
          </cell>
          <cell r="K10578" t="str">
            <v>Helicopter</v>
          </cell>
          <cell r="L10578" t="str">
            <v>Leonardo</v>
          </cell>
          <cell r="M10578" t="str">
            <v>Leonardo AW109</v>
          </cell>
        </row>
        <row r="10579">
          <cell r="A10579">
            <v>83</v>
          </cell>
          <cell r="B10579">
            <v>863</v>
          </cell>
          <cell r="C10579" t="str">
            <v>83#863</v>
          </cell>
          <cell r="D10579">
            <v>19222</v>
          </cell>
          <cell r="E10579">
            <v>1</v>
          </cell>
          <cell r="F10579" t="str">
            <v>B</v>
          </cell>
          <cell r="G10579" t="str">
            <v>B (4 * A) [$3,847]</v>
          </cell>
          <cell r="H10579" t="str">
            <v/>
          </cell>
          <cell r="I10579" t="str">
            <v/>
          </cell>
          <cell r="J10579" t="str">
            <v/>
          </cell>
          <cell r="K10579" t="str">
            <v>Helicopter</v>
          </cell>
          <cell r="L10579" t="str">
            <v>Leonardo</v>
          </cell>
          <cell r="M10579" t="str">
            <v>Leonardo AW109</v>
          </cell>
        </row>
        <row r="10580">
          <cell r="A10580">
            <v>86</v>
          </cell>
          <cell r="B10580">
            <v>863</v>
          </cell>
          <cell r="C10580" t="str">
            <v>86#863</v>
          </cell>
          <cell r="D10580">
            <v>19222</v>
          </cell>
          <cell r="E10580">
            <v>1</v>
          </cell>
          <cell r="F10580" t="str">
            <v>B</v>
          </cell>
          <cell r="G10580" t="str">
            <v>B (4 * A) [$3,847]</v>
          </cell>
          <cell r="H10580" t="str">
            <v/>
          </cell>
          <cell r="I10580" t="str">
            <v/>
          </cell>
          <cell r="J10580" t="str">
            <v/>
          </cell>
          <cell r="K10580" t="str">
            <v>Helicopter</v>
          </cell>
          <cell r="L10580" t="str">
            <v>Leonardo</v>
          </cell>
          <cell r="M10580" t="str">
            <v>Leonardo AW139</v>
          </cell>
        </row>
        <row r="10581">
          <cell r="A10581">
            <v>120</v>
          </cell>
          <cell r="B10581">
            <v>863</v>
          </cell>
          <cell r="C10581" t="str">
            <v>120#863</v>
          </cell>
          <cell r="D10581">
            <v>19222</v>
          </cell>
          <cell r="E10581">
            <v>1</v>
          </cell>
          <cell r="F10581" t="str">
            <v>B</v>
          </cell>
          <cell r="G10581" t="str">
            <v>B (4 * A) [$3,847]</v>
          </cell>
          <cell r="H10581" t="str">
            <v/>
          </cell>
          <cell r="I10581" t="str">
            <v/>
          </cell>
          <cell r="J10581" t="str">
            <v/>
          </cell>
          <cell r="K10581" t="str">
            <v>Helicopter</v>
          </cell>
          <cell r="L10581" t="str">
            <v>MD</v>
          </cell>
          <cell r="M10581" t="str">
            <v>MD Helicopters MD 500/600</v>
          </cell>
        </row>
        <row r="10582">
          <cell r="A10582">
            <v>119</v>
          </cell>
          <cell r="B10582">
            <v>863</v>
          </cell>
          <cell r="C10582" t="str">
            <v>119#863</v>
          </cell>
          <cell r="D10582">
            <v>19222</v>
          </cell>
          <cell r="E10582">
            <v>1</v>
          </cell>
          <cell r="F10582" t="str">
            <v>B</v>
          </cell>
          <cell r="G10582" t="str">
            <v>B (4 * A) [$3,847]</v>
          </cell>
          <cell r="H10582" t="str">
            <v/>
          </cell>
          <cell r="I10582" t="str">
            <v/>
          </cell>
          <cell r="J10582" t="str">
            <v/>
          </cell>
          <cell r="K10582" t="str">
            <v>Helicopter</v>
          </cell>
          <cell r="L10582" t="str">
            <v>MD</v>
          </cell>
          <cell r="M10582" t="str">
            <v>MD Helicopters MD Explorer</v>
          </cell>
        </row>
        <row r="10583">
          <cell r="A10583">
            <v>169</v>
          </cell>
          <cell r="B10583">
            <v>863</v>
          </cell>
          <cell r="C10583" t="str">
            <v>169#863</v>
          </cell>
          <cell r="D10583">
            <v>19222</v>
          </cell>
          <cell r="E10583">
            <v>1</v>
          </cell>
          <cell r="F10583" t="str">
            <v>B</v>
          </cell>
          <cell r="G10583" t="str">
            <v>B (4 * A) [$3,847]</v>
          </cell>
          <cell r="H10583" t="str">
            <v/>
          </cell>
          <cell r="I10583" t="str">
            <v/>
          </cell>
          <cell r="J10583" t="str">
            <v/>
          </cell>
          <cell r="K10583" t="str">
            <v>Turboprop Trainers / Light Attack</v>
          </cell>
          <cell r="L10583" t="str">
            <v>Beechcraft</v>
          </cell>
          <cell r="M10583" t="str">
            <v>Beechcraft T-6 Texan II</v>
          </cell>
        </row>
        <row r="10584">
          <cell r="A10584">
            <v>172</v>
          </cell>
          <cell r="B10584">
            <v>863</v>
          </cell>
          <cell r="C10584" t="str">
            <v>172#863</v>
          </cell>
          <cell r="D10584">
            <v>19222</v>
          </cell>
          <cell r="E10584">
            <v>1</v>
          </cell>
          <cell r="F10584" t="str">
            <v>B</v>
          </cell>
          <cell r="G10584" t="str">
            <v>B (4 * A) [$3,847]</v>
          </cell>
          <cell r="H10584" t="str">
            <v/>
          </cell>
          <cell r="I10584" t="str">
            <v/>
          </cell>
          <cell r="J10584" t="str">
            <v/>
          </cell>
          <cell r="K10584" t="str">
            <v>Turboprop Trainers / Light Attack</v>
          </cell>
          <cell r="L10584" t="str">
            <v>Grob</v>
          </cell>
          <cell r="M10584" t="str">
            <v>Grob G 120TP</v>
          </cell>
        </row>
        <row r="10585">
          <cell r="A10585">
            <v>677</v>
          </cell>
          <cell r="B10585">
            <v>863</v>
          </cell>
          <cell r="C10585" t="str">
            <v>677#863</v>
          </cell>
          <cell r="D10585">
            <v>19222</v>
          </cell>
          <cell r="E10585">
            <v>1</v>
          </cell>
          <cell r="F10585" t="str">
            <v>B</v>
          </cell>
          <cell r="G10585" t="str">
            <v>B (4 * A) [$3,847]</v>
          </cell>
          <cell r="H10585" t="str">
            <v/>
          </cell>
          <cell r="I10585" t="str">
            <v/>
          </cell>
          <cell r="J10585" t="str">
            <v/>
          </cell>
          <cell r="K10585" t="str">
            <v>Turboprop Trainers / Light Attack</v>
          </cell>
          <cell r="L10585" t="str">
            <v>HAL</v>
          </cell>
          <cell r="M10585" t="str">
            <v>HAL HHT-40</v>
          </cell>
        </row>
        <row r="10586">
          <cell r="A10586">
            <v>227</v>
          </cell>
          <cell r="B10586">
            <v>863</v>
          </cell>
          <cell r="C10586" t="str">
            <v>227#863</v>
          </cell>
          <cell r="D10586">
            <v>19222</v>
          </cell>
          <cell r="E10586">
            <v>1</v>
          </cell>
          <cell r="F10586" t="str">
            <v>B</v>
          </cell>
          <cell r="G10586" t="str">
            <v>B (4 * A) [$3,847]</v>
          </cell>
          <cell r="H10586" t="str">
            <v/>
          </cell>
          <cell r="I10586" t="str">
            <v/>
          </cell>
          <cell r="J10586" t="str">
            <v/>
          </cell>
          <cell r="K10586" t="str">
            <v>Turboprop Trainers / Light Attack</v>
          </cell>
          <cell r="L10586" t="str">
            <v>Other Turboprop trainers</v>
          </cell>
          <cell r="M10586" t="str">
            <v>Other Turboprop trainers/light attack</v>
          </cell>
        </row>
        <row r="10587">
          <cell r="A10587">
            <v>177</v>
          </cell>
          <cell r="B10587">
            <v>863</v>
          </cell>
          <cell r="C10587" t="str">
            <v>177#863</v>
          </cell>
          <cell r="D10587">
            <v>19222</v>
          </cell>
          <cell r="E10587">
            <v>1</v>
          </cell>
          <cell r="F10587" t="str">
            <v>B</v>
          </cell>
          <cell r="G10587" t="str">
            <v>B (4 * A) [$3,847]</v>
          </cell>
          <cell r="H10587" t="str">
            <v/>
          </cell>
          <cell r="I10587" t="str">
            <v/>
          </cell>
          <cell r="J10587" t="str">
            <v/>
          </cell>
          <cell r="K10587" t="str">
            <v>Turboprop Trainers / Light Attack</v>
          </cell>
          <cell r="L10587" t="str">
            <v>Pilatus</v>
          </cell>
          <cell r="M10587" t="str">
            <v>Pilatus PC-7 Mk II</v>
          </cell>
        </row>
        <row r="10588">
          <cell r="A10588">
            <v>178</v>
          </cell>
          <cell r="B10588">
            <v>863</v>
          </cell>
          <cell r="C10588" t="str">
            <v>178#863</v>
          </cell>
          <cell r="D10588">
            <v>19222</v>
          </cell>
          <cell r="E10588">
            <v>1</v>
          </cell>
          <cell r="F10588" t="str">
            <v>B</v>
          </cell>
          <cell r="G10588" t="str">
            <v>B (4 * A) [$3,847]</v>
          </cell>
          <cell r="H10588" t="str">
            <v/>
          </cell>
          <cell r="I10588" t="str">
            <v/>
          </cell>
          <cell r="J10588" t="str">
            <v/>
          </cell>
          <cell r="K10588" t="str">
            <v>Turboprop Trainers / Light Attack</v>
          </cell>
          <cell r="L10588" t="str">
            <v>Pilatus</v>
          </cell>
          <cell r="M10588" t="str">
            <v>Pilatus PC-9/PC-21</v>
          </cell>
        </row>
        <row r="10589">
          <cell r="A10589">
            <v>170</v>
          </cell>
          <cell r="B10589">
            <v>863</v>
          </cell>
          <cell r="C10589" t="str">
            <v>170#863</v>
          </cell>
          <cell r="D10589">
            <v>19222</v>
          </cell>
          <cell r="E10589">
            <v>1</v>
          </cell>
          <cell r="F10589" t="str">
            <v>B</v>
          </cell>
          <cell r="G10589" t="str">
            <v>B (4 * A) [$3,847]</v>
          </cell>
          <cell r="H10589" t="str">
            <v/>
          </cell>
          <cell r="I10589" t="str">
            <v/>
          </cell>
          <cell r="J10589" t="str">
            <v/>
          </cell>
          <cell r="K10589" t="str">
            <v>Turboprop Trainers / Light Attack</v>
          </cell>
          <cell r="L10589" t="str">
            <v>Embraer</v>
          </cell>
          <cell r="M10589" t="str">
            <v>Embraer EMB 312/314 Tucano</v>
          </cell>
        </row>
        <row r="10590">
          <cell r="A10590">
            <v>544</v>
          </cell>
          <cell r="B10590">
            <v>863</v>
          </cell>
          <cell r="C10590" t="str">
            <v>544#863</v>
          </cell>
          <cell r="D10590">
            <v>27454</v>
          </cell>
          <cell r="E10590">
            <v>1</v>
          </cell>
          <cell r="F10590" t="str">
            <v>C</v>
          </cell>
          <cell r="G10590" t="str">
            <v>C (143% B) [$19,222]</v>
          </cell>
          <cell r="H10590" t="str">
            <v/>
          </cell>
          <cell r="I10590" t="str">
            <v/>
          </cell>
          <cell r="J10590" t="str">
            <v/>
          </cell>
          <cell r="K10590" t="str">
            <v>Turbine GA</v>
          </cell>
          <cell r="L10590" t="str">
            <v>Air</v>
          </cell>
          <cell r="M10590" t="str">
            <v>Air Tractor</v>
          </cell>
        </row>
        <row r="10591">
          <cell r="A10591">
            <v>545</v>
          </cell>
          <cell r="B10591">
            <v>863</v>
          </cell>
          <cell r="C10591" t="str">
            <v>545#863</v>
          </cell>
          <cell r="D10591">
            <v>27454</v>
          </cell>
          <cell r="E10591">
            <v>1</v>
          </cell>
          <cell r="F10591" t="str">
            <v>C</v>
          </cell>
          <cell r="G10591" t="str">
            <v>C (143% B) [$19,222]</v>
          </cell>
          <cell r="H10591" t="str">
            <v/>
          </cell>
          <cell r="I10591" t="str">
            <v/>
          </cell>
          <cell r="J10591" t="str">
            <v/>
          </cell>
          <cell r="K10591" t="str">
            <v>Turbine GA</v>
          </cell>
          <cell r="L10591" t="str">
            <v>GippsAero</v>
          </cell>
          <cell r="M10591" t="str">
            <v>GippsAero GA10 Airvan</v>
          </cell>
        </row>
        <row r="10592">
          <cell r="A10592">
            <v>548</v>
          </cell>
          <cell r="B10592">
            <v>863</v>
          </cell>
          <cell r="C10592" t="str">
            <v>548#863</v>
          </cell>
          <cell r="D10592">
            <v>27454</v>
          </cell>
          <cell r="E10592">
            <v>1</v>
          </cell>
          <cell r="F10592" t="str">
            <v>C</v>
          </cell>
          <cell r="G10592" t="str">
            <v>C (143% B) [$19,222]</v>
          </cell>
          <cell r="H10592" t="str">
            <v/>
          </cell>
          <cell r="I10592" t="str">
            <v/>
          </cell>
          <cell r="J10592" t="str">
            <v/>
          </cell>
          <cell r="K10592" t="str">
            <v>Turbine GA</v>
          </cell>
          <cell r="L10592" t="str">
            <v>Ayres</v>
          </cell>
          <cell r="M10592" t="str">
            <v>Ayres Thrush 510</v>
          </cell>
        </row>
        <row r="10593">
          <cell r="A10593">
            <v>549</v>
          </cell>
          <cell r="B10593">
            <v>863</v>
          </cell>
          <cell r="C10593" t="str">
            <v>549#863</v>
          </cell>
          <cell r="D10593">
            <v>27454</v>
          </cell>
          <cell r="E10593">
            <v>1</v>
          </cell>
          <cell r="F10593" t="str">
            <v>C</v>
          </cell>
          <cell r="G10593" t="str">
            <v>C (143% B) [$19,222]</v>
          </cell>
          <cell r="H10593" t="str">
            <v/>
          </cell>
          <cell r="I10593" t="str">
            <v/>
          </cell>
          <cell r="J10593" t="str">
            <v/>
          </cell>
          <cell r="K10593" t="str">
            <v>Turbine GA</v>
          </cell>
          <cell r="L10593" t="str">
            <v>Ayres</v>
          </cell>
          <cell r="M10593" t="str">
            <v>Ayres Thrush SR2</v>
          </cell>
        </row>
        <row r="10594">
          <cell r="A10594">
            <v>80</v>
          </cell>
          <cell r="B10594">
            <v>863</v>
          </cell>
          <cell r="C10594" t="str">
            <v>80#863</v>
          </cell>
          <cell r="D10594">
            <v>27454</v>
          </cell>
          <cell r="E10594">
            <v>1</v>
          </cell>
          <cell r="F10594" t="str">
            <v>C</v>
          </cell>
          <cell r="G10594" t="str">
            <v>C (143% B) [$19,222]</v>
          </cell>
          <cell r="H10594" t="str">
            <v/>
          </cell>
          <cell r="I10594" t="str">
            <v/>
          </cell>
          <cell r="J10594" t="str">
            <v/>
          </cell>
          <cell r="K10594" t="str">
            <v>Turbine GA</v>
          </cell>
          <cell r="L10594" t="str">
            <v>Beechcraft</v>
          </cell>
          <cell r="M10594" t="str">
            <v>Beechcraft King Air</v>
          </cell>
        </row>
        <row r="10595">
          <cell r="A10595">
            <v>82</v>
          </cell>
          <cell r="B10595">
            <v>863</v>
          </cell>
          <cell r="C10595" t="str">
            <v>82#863</v>
          </cell>
          <cell r="D10595">
            <v>27454</v>
          </cell>
          <cell r="E10595">
            <v>1</v>
          </cell>
          <cell r="F10595" t="str">
            <v>C</v>
          </cell>
          <cell r="G10595" t="str">
            <v>C (143% B) [$19,222]</v>
          </cell>
          <cell r="H10595" t="str">
            <v/>
          </cell>
          <cell r="I10595" t="str">
            <v/>
          </cell>
          <cell r="J10595" t="str">
            <v/>
          </cell>
          <cell r="K10595" t="str">
            <v>Turbine GA</v>
          </cell>
          <cell r="L10595" t="str">
            <v>Cessna</v>
          </cell>
          <cell r="M10595" t="str">
            <v>Cessna 208 Caravan</v>
          </cell>
        </row>
        <row r="10596">
          <cell r="A10596">
            <v>308</v>
          </cell>
          <cell r="B10596">
            <v>863</v>
          </cell>
          <cell r="C10596" t="str">
            <v>308#863</v>
          </cell>
          <cell r="D10596">
            <v>27454</v>
          </cell>
          <cell r="E10596">
            <v>1</v>
          </cell>
          <cell r="F10596" t="str">
            <v>C</v>
          </cell>
          <cell r="G10596" t="str">
            <v>C (143% B) [$19,222]</v>
          </cell>
          <cell r="H10596" t="str">
            <v/>
          </cell>
          <cell r="I10596" t="str">
            <v/>
          </cell>
          <cell r="J10596" t="str">
            <v/>
          </cell>
          <cell r="K10596" t="str">
            <v>Turbine GA</v>
          </cell>
          <cell r="L10596" t="str">
            <v>Cessna</v>
          </cell>
          <cell r="M10596" t="str">
            <v>Cessna 408 SkyCourier</v>
          </cell>
        </row>
        <row r="10597">
          <cell r="A10597">
            <v>81</v>
          </cell>
          <cell r="B10597">
            <v>863</v>
          </cell>
          <cell r="C10597" t="str">
            <v>81#863</v>
          </cell>
          <cell r="D10597">
            <v>27454</v>
          </cell>
          <cell r="E10597">
            <v>1</v>
          </cell>
          <cell r="F10597" t="str">
            <v>C</v>
          </cell>
          <cell r="G10597" t="str">
            <v>C (143% B) [$19,222]</v>
          </cell>
          <cell r="H10597" t="str">
            <v/>
          </cell>
          <cell r="I10597" t="str">
            <v/>
          </cell>
          <cell r="J10597" t="str">
            <v/>
          </cell>
          <cell r="K10597" t="str">
            <v>Turbine GA</v>
          </cell>
          <cell r="L10597" t="str">
            <v>Cessna</v>
          </cell>
          <cell r="M10597" t="str">
            <v>Cessna Denali</v>
          </cell>
        </row>
        <row r="10598">
          <cell r="A10598">
            <v>224</v>
          </cell>
          <cell r="B10598">
            <v>863</v>
          </cell>
          <cell r="C10598" t="str">
            <v>224#863</v>
          </cell>
          <cell r="D10598">
            <v>27454</v>
          </cell>
          <cell r="E10598">
            <v>1</v>
          </cell>
          <cell r="F10598" t="str">
            <v>C</v>
          </cell>
          <cell r="G10598" t="str">
            <v>C (143% B) [$19,222]</v>
          </cell>
          <cell r="H10598" t="str">
            <v/>
          </cell>
          <cell r="I10598" t="str">
            <v/>
          </cell>
          <cell r="J10598" t="str">
            <v/>
          </cell>
          <cell r="K10598" t="str">
            <v>Turbine GA</v>
          </cell>
          <cell r="L10598" t="str">
            <v>Dornier</v>
          </cell>
          <cell r="M10598" t="str">
            <v>Dornier Do 228</v>
          </cell>
        </row>
        <row r="10599">
          <cell r="A10599">
            <v>680</v>
          </cell>
          <cell r="B10599">
            <v>863</v>
          </cell>
          <cell r="C10599" t="str">
            <v>680#863</v>
          </cell>
          <cell r="D10599">
            <v>27454</v>
          </cell>
          <cell r="E10599">
            <v>1</v>
          </cell>
          <cell r="F10599" t="str">
            <v>C</v>
          </cell>
          <cell r="G10599" t="str">
            <v>C (143% B) [$19,222]</v>
          </cell>
          <cell r="H10599" t="str">
            <v/>
          </cell>
          <cell r="I10599" t="str">
            <v/>
          </cell>
          <cell r="J10599" t="str">
            <v/>
          </cell>
          <cell r="K10599" t="str">
            <v>Turbine GA</v>
          </cell>
          <cell r="L10599" t="str">
            <v>Epic</v>
          </cell>
          <cell r="M10599" t="str">
            <v>Epic E1000GX</v>
          </cell>
        </row>
        <row r="10600">
          <cell r="A10600">
            <v>225</v>
          </cell>
          <cell r="B10600">
            <v>863</v>
          </cell>
          <cell r="C10600" t="str">
            <v>225#863</v>
          </cell>
          <cell r="D10600">
            <v>27454</v>
          </cell>
          <cell r="E10600">
            <v>1</v>
          </cell>
          <cell r="F10600" t="str">
            <v>C</v>
          </cell>
          <cell r="G10600" t="str">
            <v>C (143% B) [$19,222]</v>
          </cell>
          <cell r="H10600" t="str">
            <v/>
          </cell>
          <cell r="I10600" t="str">
            <v/>
          </cell>
          <cell r="J10600" t="str">
            <v/>
          </cell>
          <cell r="K10600" t="str">
            <v>Turbine GA</v>
          </cell>
          <cell r="L10600" t="str">
            <v>Let</v>
          </cell>
          <cell r="M10600" t="str">
            <v>Let L-410 Turbolet</v>
          </cell>
        </row>
        <row r="10601">
          <cell r="A10601">
            <v>679</v>
          </cell>
          <cell r="B10601">
            <v>863</v>
          </cell>
          <cell r="C10601" t="str">
            <v>679#863</v>
          </cell>
          <cell r="D10601">
            <v>27454</v>
          </cell>
          <cell r="E10601">
            <v>1</v>
          </cell>
          <cell r="F10601" t="str">
            <v>C</v>
          </cell>
          <cell r="G10601" t="str">
            <v>C (143% B) [$19,222]</v>
          </cell>
          <cell r="H10601" t="str">
            <v/>
          </cell>
          <cell r="I10601" t="str">
            <v/>
          </cell>
          <cell r="J10601" t="str">
            <v/>
          </cell>
          <cell r="K10601" t="str">
            <v>Turbine GA</v>
          </cell>
          <cell r="L10601" t="str">
            <v>Indonesian Aerospace</v>
          </cell>
          <cell r="M10601" t="str">
            <v>Indonesian Aerospace N-219 Nurtanio</v>
          </cell>
        </row>
        <row r="10602">
          <cell r="A10602">
            <v>31</v>
          </cell>
          <cell r="B10602">
            <v>863</v>
          </cell>
          <cell r="C10602" t="str">
            <v>31#863</v>
          </cell>
          <cell r="D10602">
            <v>27454</v>
          </cell>
          <cell r="E10602">
            <v>1</v>
          </cell>
          <cell r="F10602" t="str">
            <v>C</v>
          </cell>
          <cell r="G10602" t="str">
            <v>C (143% B) [$19,222]</v>
          </cell>
          <cell r="H10602" t="str">
            <v/>
          </cell>
          <cell r="I10602" t="str">
            <v/>
          </cell>
          <cell r="J10602" t="str">
            <v/>
          </cell>
          <cell r="K10602" t="str">
            <v>Turbine GA</v>
          </cell>
          <cell r="L10602" t="str">
            <v>Beechcraft</v>
          </cell>
          <cell r="M10602" t="str">
            <v>Beechcraft Premier I</v>
          </cell>
        </row>
        <row r="10603">
          <cell r="A10603">
            <v>546</v>
          </cell>
          <cell r="B10603">
            <v>863</v>
          </cell>
          <cell r="C10603" t="str">
            <v>546#863</v>
          </cell>
          <cell r="D10603">
            <v>27454</v>
          </cell>
          <cell r="E10603">
            <v>1</v>
          </cell>
          <cell r="F10603" t="str">
            <v>C</v>
          </cell>
          <cell r="G10603" t="str">
            <v>C (143% B) [$19,222]</v>
          </cell>
          <cell r="H10603" t="str">
            <v/>
          </cell>
          <cell r="I10603" t="str">
            <v/>
          </cell>
          <cell r="J10603" t="str">
            <v/>
          </cell>
          <cell r="K10603" t="str">
            <v>Turbine GA</v>
          </cell>
          <cell r="L10603" t="str">
            <v>PAC</v>
          </cell>
          <cell r="M10603" t="str">
            <v>PAC P-750 XSTOL</v>
          </cell>
        </row>
        <row r="10604">
          <cell r="A10604">
            <v>75</v>
          </cell>
          <cell r="B10604">
            <v>863</v>
          </cell>
          <cell r="C10604" t="str">
            <v>75#863</v>
          </cell>
          <cell r="D10604">
            <v>27454</v>
          </cell>
          <cell r="E10604">
            <v>1</v>
          </cell>
          <cell r="F10604" t="str">
            <v>C</v>
          </cell>
          <cell r="G10604" t="str">
            <v>C (143% B) [$19,222]</v>
          </cell>
          <cell r="H10604" t="str">
            <v/>
          </cell>
          <cell r="I10604" t="str">
            <v/>
          </cell>
          <cell r="J10604" t="str">
            <v/>
          </cell>
          <cell r="K10604" t="str">
            <v>Turbine GA</v>
          </cell>
          <cell r="L10604" t="str">
            <v>Piaggio</v>
          </cell>
          <cell r="M10604" t="str">
            <v>Piaggio P.180 Avanti</v>
          </cell>
        </row>
        <row r="10605">
          <cell r="A10605">
            <v>77</v>
          </cell>
          <cell r="B10605">
            <v>863</v>
          </cell>
          <cell r="C10605" t="str">
            <v>77#863</v>
          </cell>
          <cell r="D10605">
            <v>27454</v>
          </cell>
          <cell r="E10605">
            <v>1</v>
          </cell>
          <cell r="F10605" t="str">
            <v>C</v>
          </cell>
          <cell r="G10605" t="str">
            <v>C (143% B) [$19,222]</v>
          </cell>
          <cell r="H10605" t="str">
            <v/>
          </cell>
          <cell r="I10605" t="str">
            <v/>
          </cell>
          <cell r="J10605" t="str">
            <v/>
          </cell>
          <cell r="K10605" t="str">
            <v>Turbine GA</v>
          </cell>
          <cell r="L10605" t="str">
            <v>Pilatus</v>
          </cell>
          <cell r="M10605" t="str">
            <v>Pilatus PC-12</v>
          </cell>
        </row>
        <row r="10606">
          <cell r="A10606">
            <v>76</v>
          </cell>
          <cell r="B10606">
            <v>863</v>
          </cell>
          <cell r="C10606" t="str">
            <v>76#863</v>
          </cell>
          <cell r="D10606">
            <v>27454</v>
          </cell>
          <cell r="E10606">
            <v>1</v>
          </cell>
          <cell r="F10606" t="str">
            <v>C</v>
          </cell>
          <cell r="G10606" t="str">
            <v>C (143% B) [$19,222]</v>
          </cell>
          <cell r="H10606" t="str">
            <v/>
          </cell>
          <cell r="I10606" t="str">
            <v/>
          </cell>
          <cell r="J10606" t="str">
            <v/>
          </cell>
          <cell r="K10606" t="str">
            <v>Turbine GA</v>
          </cell>
          <cell r="L10606" t="str">
            <v>Piper</v>
          </cell>
          <cell r="M10606" t="str">
            <v>Piper PA-46</v>
          </cell>
        </row>
        <row r="10607">
          <cell r="A10607">
            <v>186</v>
          </cell>
          <cell r="B10607">
            <v>863</v>
          </cell>
          <cell r="C10607" t="str">
            <v>186#863</v>
          </cell>
          <cell r="D10607">
            <v>27454</v>
          </cell>
          <cell r="E10607">
            <v>1</v>
          </cell>
          <cell r="F10607" t="str">
            <v>C</v>
          </cell>
          <cell r="G10607" t="str">
            <v>C (143% B) [$19,222]</v>
          </cell>
          <cell r="H10607" t="str">
            <v/>
          </cell>
          <cell r="I10607" t="str">
            <v/>
          </cell>
          <cell r="J10607" t="str">
            <v/>
          </cell>
          <cell r="K10607" t="str">
            <v>Turbine GA</v>
          </cell>
          <cell r="L10607" t="str">
            <v>PT6A powered</v>
          </cell>
          <cell r="M10607" t="str">
            <v>many and various using the Pratt &amp; Whitney Canada PT6A</v>
          </cell>
        </row>
        <row r="10608">
          <cell r="A10608">
            <v>547</v>
          </cell>
          <cell r="B10608">
            <v>863</v>
          </cell>
          <cell r="C10608" t="str">
            <v>547#863</v>
          </cell>
          <cell r="D10608">
            <v>27454</v>
          </cell>
          <cell r="E10608">
            <v>1</v>
          </cell>
          <cell r="F10608" t="str">
            <v>C</v>
          </cell>
          <cell r="G10608" t="str">
            <v>C (143% B) [$19,222]</v>
          </cell>
          <cell r="H10608" t="str">
            <v/>
          </cell>
          <cell r="I10608" t="str">
            <v/>
          </cell>
          <cell r="J10608" t="str">
            <v/>
          </cell>
          <cell r="K10608" t="str">
            <v>Turbine GA</v>
          </cell>
          <cell r="L10608" t="str">
            <v>Quest</v>
          </cell>
          <cell r="M10608" t="str">
            <v>Quest Kodiak</v>
          </cell>
        </row>
        <row r="10609">
          <cell r="A10609">
            <v>79</v>
          </cell>
          <cell r="B10609">
            <v>863</v>
          </cell>
          <cell r="C10609" t="str">
            <v>79#863</v>
          </cell>
          <cell r="D10609">
            <v>27454</v>
          </cell>
          <cell r="E10609">
            <v>1</v>
          </cell>
          <cell r="F10609" t="str">
            <v>C</v>
          </cell>
          <cell r="G10609" t="str">
            <v>C (143% B) [$19,222]</v>
          </cell>
          <cell r="H10609" t="str">
            <v/>
          </cell>
          <cell r="I10609" t="str">
            <v/>
          </cell>
          <cell r="J10609" t="str">
            <v/>
          </cell>
          <cell r="K10609" t="str">
            <v>Turbine GA</v>
          </cell>
          <cell r="L10609" t="str">
            <v>Reims-Cessna</v>
          </cell>
          <cell r="M10609" t="str">
            <v>Reims-Cessna F406 Caravan II</v>
          </cell>
        </row>
        <row r="10610">
          <cell r="A10610">
            <v>78</v>
          </cell>
          <cell r="B10610">
            <v>863</v>
          </cell>
          <cell r="C10610" t="str">
            <v>78#863</v>
          </cell>
          <cell r="D10610">
            <v>27454</v>
          </cell>
          <cell r="E10610">
            <v>1</v>
          </cell>
          <cell r="F10610" t="str">
            <v>C</v>
          </cell>
          <cell r="G10610" t="str">
            <v>C (143% B) [$19,222]</v>
          </cell>
          <cell r="H10610" t="str">
            <v/>
          </cell>
          <cell r="I10610" t="str">
            <v/>
          </cell>
          <cell r="J10610" t="str">
            <v/>
          </cell>
          <cell r="K10610" t="str">
            <v>Turbine GA</v>
          </cell>
          <cell r="L10610" t="str">
            <v>SOCATA</v>
          </cell>
          <cell r="M10610" t="str">
            <v>SOCATA TBM</v>
          </cell>
        </row>
        <row r="10611">
          <cell r="A10611">
            <v>614</v>
          </cell>
          <cell r="B10611">
            <v>863</v>
          </cell>
          <cell r="C10611" t="str">
            <v>614#863</v>
          </cell>
          <cell r="D10611">
            <v>27454</v>
          </cell>
          <cell r="E10611">
            <v>1</v>
          </cell>
          <cell r="F10611" t="str">
            <v>C</v>
          </cell>
          <cell r="G10611" t="str">
            <v>C (143% B) [$19,222]</v>
          </cell>
          <cell r="H10611" t="str">
            <v/>
          </cell>
          <cell r="I10611" t="str">
            <v/>
          </cell>
          <cell r="J10611" t="str">
            <v/>
          </cell>
          <cell r="K10611" t="str">
            <v>Turbine GA</v>
          </cell>
          <cell r="L10611" t="str">
            <v>Viking</v>
          </cell>
          <cell r="M10611" t="str">
            <v>Viking Twin Otter</v>
          </cell>
        </row>
        <row r="10612">
          <cell r="A10612">
            <v>94</v>
          </cell>
          <cell r="B10612">
            <v>863</v>
          </cell>
          <cell r="C10612" t="str">
            <v>94#863</v>
          </cell>
          <cell r="D10612">
            <v>39220</v>
          </cell>
          <cell r="E10612">
            <v>1</v>
          </cell>
          <cell r="F10612" t="str">
            <v>D</v>
          </cell>
          <cell r="G10612" t="str">
            <v>D (143% C) [$27,454]</v>
          </cell>
          <cell r="H10612" t="str">
            <v/>
          </cell>
          <cell r="I10612" t="str">
            <v/>
          </cell>
          <cell r="J10612" t="str">
            <v/>
          </cell>
          <cell r="K10612" t="str">
            <v>Helicopter</v>
          </cell>
          <cell r="L10612" t="str">
            <v>Bell</v>
          </cell>
          <cell r="M10612" t="str">
            <v>Bell UH-1 Iroquois/412</v>
          </cell>
        </row>
        <row r="10613">
          <cell r="A10613">
            <v>646</v>
          </cell>
          <cell r="B10613">
            <v>863</v>
          </cell>
          <cell r="C10613" t="str">
            <v>646#863</v>
          </cell>
          <cell r="D10613">
            <v>39220</v>
          </cell>
          <cell r="E10613">
            <v>1</v>
          </cell>
          <cell r="F10613" t="str">
            <v>D</v>
          </cell>
          <cell r="G10613" t="str">
            <v>D (143% C) [$27,454]</v>
          </cell>
          <cell r="H10613" t="str">
            <v/>
          </cell>
          <cell r="I10613" t="str">
            <v/>
          </cell>
          <cell r="J10613" t="str">
            <v/>
          </cell>
          <cell r="K10613" t="str">
            <v>Helicopter</v>
          </cell>
          <cell r="L10613" t="str">
            <v>Bell</v>
          </cell>
          <cell r="M10613" t="str">
            <v>Bell 412X</v>
          </cell>
        </row>
        <row r="10614">
          <cell r="A10614">
            <v>91</v>
          </cell>
          <cell r="B10614">
            <v>863</v>
          </cell>
          <cell r="C10614" t="str">
            <v>91#863</v>
          </cell>
          <cell r="D10614">
            <v>39220</v>
          </cell>
          <cell r="E10614">
            <v>1</v>
          </cell>
          <cell r="F10614" t="str">
            <v>D</v>
          </cell>
          <cell r="G10614" t="str">
            <v>D (143% C) [$27,454]</v>
          </cell>
          <cell r="H10614" t="str">
            <v/>
          </cell>
          <cell r="I10614" t="str">
            <v/>
          </cell>
          <cell r="J10614" t="str">
            <v/>
          </cell>
          <cell r="K10614" t="str">
            <v>Helicopter</v>
          </cell>
          <cell r="L10614" t="str">
            <v>Bell</v>
          </cell>
          <cell r="M10614" t="str">
            <v>Bell 429 GlobalRanger</v>
          </cell>
        </row>
        <row r="10615">
          <cell r="A10615">
            <v>89</v>
          </cell>
          <cell r="B10615">
            <v>863</v>
          </cell>
          <cell r="C10615" t="str">
            <v>89#863</v>
          </cell>
          <cell r="D10615">
            <v>39220</v>
          </cell>
          <cell r="E10615">
            <v>1</v>
          </cell>
          <cell r="F10615" t="str">
            <v>D</v>
          </cell>
          <cell r="G10615" t="str">
            <v>D (143% C) [$27,454]</v>
          </cell>
          <cell r="H10615" t="str">
            <v/>
          </cell>
          <cell r="I10615" t="str">
            <v/>
          </cell>
          <cell r="J10615" t="str">
            <v/>
          </cell>
          <cell r="K10615" t="str">
            <v>Helicopter</v>
          </cell>
          <cell r="L10615" t="str">
            <v>Bell</v>
          </cell>
          <cell r="M10615" t="str">
            <v>Bell 505 Jet Ranger X</v>
          </cell>
        </row>
        <row r="10616">
          <cell r="A10616">
            <v>93</v>
          </cell>
          <cell r="B10616">
            <v>863</v>
          </cell>
          <cell r="C10616" t="str">
            <v>93#863</v>
          </cell>
          <cell r="D10616">
            <v>39220</v>
          </cell>
          <cell r="E10616">
            <v>1</v>
          </cell>
          <cell r="F10616" t="str">
            <v>D</v>
          </cell>
          <cell r="G10616" t="str">
            <v>D (143% C) [$27,454]</v>
          </cell>
          <cell r="H10616" t="str">
            <v/>
          </cell>
          <cell r="I10616" t="str">
            <v/>
          </cell>
          <cell r="J10616" t="str">
            <v/>
          </cell>
          <cell r="K10616" t="str">
            <v>Helicopter</v>
          </cell>
          <cell r="L10616" t="str">
            <v>Bell</v>
          </cell>
          <cell r="M10616" t="str">
            <v>Bell 525 Relentless</v>
          </cell>
        </row>
        <row r="10617">
          <cell r="A10617">
            <v>109</v>
          </cell>
          <cell r="B10617">
            <v>863</v>
          </cell>
          <cell r="C10617" t="str">
            <v>109#863</v>
          </cell>
          <cell r="D10617">
            <v>39220</v>
          </cell>
          <cell r="E10617">
            <v>1</v>
          </cell>
          <cell r="F10617" t="str">
            <v>D</v>
          </cell>
          <cell r="G10617" t="str">
            <v>D (143% C) [$27,454]</v>
          </cell>
          <cell r="H10617" t="str">
            <v/>
          </cell>
          <cell r="I10617" t="str">
            <v/>
          </cell>
          <cell r="J10617" t="str">
            <v/>
          </cell>
          <cell r="K10617" t="str">
            <v>Helicopter</v>
          </cell>
          <cell r="L10617" t="str">
            <v>Airbus</v>
          </cell>
          <cell r="M10617" t="str">
            <v>Airbus H155</v>
          </cell>
        </row>
        <row r="10618">
          <cell r="A10618">
            <v>110</v>
          </cell>
          <cell r="B10618">
            <v>863</v>
          </cell>
          <cell r="C10618" t="str">
            <v>110#863</v>
          </cell>
          <cell r="D10618">
            <v>39220</v>
          </cell>
          <cell r="E10618">
            <v>1</v>
          </cell>
          <cell r="F10618" t="str">
            <v>D</v>
          </cell>
          <cell r="G10618" t="str">
            <v>D (143% C) [$27,454]</v>
          </cell>
          <cell r="H10618" t="str">
            <v/>
          </cell>
          <cell r="I10618" t="str">
            <v/>
          </cell>
          <cell r="J10618" t="str">
            <v/>
          </cell>
          <cell r="K10618" t="str">
            <v>Helicopter</v>
          </cell>
          <cell r="L10618" t="str">
            <v>Airbus</v>
          </cell>
          <cell r="M10618" t="str">
            <v>Airbus H160</v>
          </cell>
        </row>
        <row r="10619">
          <cell r="A10619">
            <v>175</v>
          </cell>
          <cell r="B10619">
            <v>863</v>
          </cell>
          <cell r="C10619" t="str">
            <v>175#863</v>
          </cell>
          <cell r="D10619">
            <v>39220</v>
          </cell>
          <cell r="E10619">
            <v>1</v>
          </cell>
          <cell r="F10619" t="str">
            <v>D</v>
          </cell>
          <cell r="G10619" t="str">
            <v>D (143% C) [$27,454]</v>
          </cell>
          <cell r="H10619" t="str">
            <v/>
          </cell>
          <cell r="I10619" t="str">
            <v/>
          </cell>
          <cell r="J10619" t="str">
            <v/>
          </cell>
          <cell r="K10619" t="str">
            <v>Turboprop Trainers / Light Attack</v>
          </cell>
          <cell r="L10619" t="str">
            <v>KAI</v>
          </cell>
          <cell r="M10619" t="str">
            <v>KAI KT-1 Woongbi</v>
          </cell>
        </row>
        <row r="10620">
          <cell r="A10620">
            <v>306</v>
          </cell>
          <cell r="B10620">
            <v>863</v>
          </cell>
          <cell r="C10620" t="str">
            <v>306#863</v>
          </cell>
          <cell r="D10620">
            <v>39220</v>
          </cell>
          <cell r="E10620">
            <v>1</v>
          </cell>
          <cell r="F10620" t="str">
            <v>D</v>
          </cell>
          <cell r="G10620" t="str">
            <v>D (143% C) [$27,454]</v>
          </cell>
          <cell r="H10620" t="str">
            <v/>
          </cell>
          <cell r="I10620" t="str">
            <v/>
          </cell>
          <cell r="J10620" t="str">
            <v/>
          </cell>
          <cell r="K10620" t="str">
            <v>Turboprop Trainers / Light Attack</v>
          </cell>
          <cell r="L10620" t="str">
            <v>TAI</v>
          </cell>
          <cell r="M10620" t="str">
            <v>TAI Hürkus</v>
          </cell>
        </row>
        <row r="10621">
          <cell r="A10621">
            <v>125</v>
          </cell>
          <cell r="B10621">
            <v>863</v>
          </cell>
          <cell r="C10621" t="str">
            <v>125#863</v>
          </cell>
          <cell r="D10621">
            <v>56029</v>
          </cell>
          <cell r="E10621">
            <v>1</v>
          </cell>
          <cell r="F10621" t="str">
            <v>E</v>
          </cell>
          <cell r="G10621" t="str">
            <v>E (143% D) [$39,220]</v>
          </cell>
          <cell r="H10621" t="str">
            <v/>
          </cell>
          <cell r="I10621" t="str">
            <v/>
          </cell>
          <cell r="J10621" t="str">
            <v/>
          </cell>
          <cell r="K10621" t="str">
            <v>Helicopter</v>
          </cell>
          <cell r="L10621" t="str">
            <v>Sikorsky</v>
          </cell>
          <cell r="M10621" t="str">
            <v>Sikorsky S-76</v>
          </cell>
        </row>
        <row r="10622">
          <cell r="A10622">
            <v>126</v>
          </cell>
          <cell r="B10622">
            <v>863</v>
          </cell>
          <cell r="C10622" t="str">
            <v>126#863</v>
          </cell>
          <cell r="D10622">
            <v>56029</v>
          </cell>
          <cell r="E10622">
            <v>1</v>
          </cell>
          <cell r="F10622" t="str">
            <v>E</v>
          </cell>
          <cell r="G10622" t="str">
            <v>E (143% D) [$39,220]</v>
          </cell>
          <cell r="H10622" t="str">
            <v/>
          </cell>
          <cell r="I10622" t="str">
            <v/>
          </cell>
          <cell r="J10622" t="str">
            <v/>
          </cell>
          <cell r="K10622" t="str">
            <v>Helicopter</v>
          </cell>
          <cell r="L10622" t="str">
            <v>Sikorsky</v>
          </cell>
          <cell r="M10622" t="str">
            <v>Sikorsky S-92</v>
          </cell>
        </row>
        <row r="10623">
          <cell r="A10623">
            <v>102</v>
          </cell>
          <cell r="B10623">
            <v>863</v>
          </cell>
          <cell r="C10623" t="str">
            <v>102#863</v>
          </cell>
          <cell r="D10623">
            <v>56029</v>
          </cell>
          <cell r="E10623">
            <v>1</v>
          </cell>
          <cell r="F10623" t="str">
            <v>E</v>
          </cell>
          <cell r="G10623" t="str">
            <v>E (143% D) [$39,220]</v>
          </cell>
          <cell r="H10623">
            <v>75000</v>
          </cell>
          <cell r="I10623">
            <v>-0.25294666666666665</v>
          </cell>
          <cell r="J10623" t="str">
            <v/>
          </cell>
          <cell r="K10623" t="str">
            <v>Helicopter</v>
          </cell>
          <cell r="L10623" t="str">
            <v>Airbus</v>
          </cell>
          <cell r="M10623" t="str">
            <v>Airbus H175</v>
          </cell>
        </row>
        <row r="10624">
          <cell r="A10624">
            <v>105</v>
          </cell>
          <cell r="B10624">
            <v>863</v>
          </cell>
          <cell r="C10624" t="str">
            <v>105#863</v>
          </cell>
          <cell r="D10624">
            <v>56029</v>
          </cell>
          <cell r="E10624">
            <v>1</v>
          </cell>
          <cell r="F10624" t="str">
            <v>E</v>
          </cell>
          <cell r="G10624" t="str">
            <v>E (143% D) [$39,220]</v>
          </cell>
          <cell r="H10624" t="str">
            <v/>
          </cell>
          <cell r="I10624" t="str">
            <v/>
          </cell>
          <cell r="J10624" t="str">
            <v/>
          </cell>
          <cell r="K10624" t="str">
            <v>Helicopter</v>
          </cell>
          <cell r="L10624" t="str">
            <v>Airbus</v>
          </cell>
          <cell r="M10624" t="str">
            <v>Airbus H215 / H225</v>
          </cell>
        </row>
        <row r="10625">
          <cell r="A10625">
            <v>88</v>
          </cell>
          <cell r="B10625">
            <v>863</v>
          </cell>
          <cell r="C10625" t="str">
            <v>88#863</v>
          </cell>
          <cell r="D10625">
            <v>56029</v>
          </cell>
          <cell r="E10625">
            <v>1</v>
          </cell>
          <cell r="F10625" t="str">
            <v>E</v>
          </cell>
          <cell r="G10625" t="str">
            <v>E (143% D) [$39,220]</v>
          </cell>
          <cell r="H10625" t="str">
            <v/>
          </cell>
          <cell r="I10625" t="str">
            <v/>
          </cell>
          <cell r="J10625" t="str">
            <v/>
          </cell>
          <cell r="K10625" t="str">
            <v>Helicopter</v>
          </cell>
          <cell r="L10625" t="str">
            <v>Leonardo</v>
          </cell>
          <cell r="M10625" t="str">
            <v>Leonardo AW169</v>
          </cell>
        </row>
        <row r="10626">
          <cell r="A10626">
            <v>87</v>
          </cell>
          <cell r="B10626">
            <v>863</v>
          </cell>
          <cell r="C10626" t="str">
            <v>87#863</v>
          </cell>
          <cell r="D10626">
            <v>56029</v>
          </cell>
          <cell r="E10626">
            <v>1</v>
          </cell>
          <cell r="F10626" t="str">
            <v>E</v>
          </cell>
          <cell r="G10626" t="str">
            <v>E (143% D) [$39,220]</v>
          </cell>
          <cell r="H10626" t="str">
            <v/>
          </cell>
          <cell r="I10626" t="str">
            <v/>
          </cell>
          <cell r="J10626" t="str">
            <v/>
          </cell>
          <cell r="K10626" t="str">
            <v>Helicopter</v>
          </cell>
          <cell r="L10626" t="str">
            <v>Leonardo</v>
          </cell>
          <cell r="M10626" t="str">
            <v>Leonardo AW189</v>
          </cell>
        </row>
        <row r="10627">
          <cell r="A10627">
            <v>96</v>
          </cell>
          <cell r="B10627">
            <v>863</v>
          </cell>
          <cell r="C10627" t="str">
            <v>96#863</v>
          </cell>
          <cell r="D10627">
            <v>56029</v>
          </cell>
          <cell r="E10627">
            <v>1</v>
          </cell>
          <cell r="F10627" t="str">
            <v>E</v>
          </cell>
          <cell r="G10627" t="str">
            <v>E (143% D) [$39,220]</v>
          </cell>
          <cell r="H10627" t="str">
            <v/>
          </cell>
          <cell r="I10627" t="str">
            <v/>
          </cell>
          <cell r="J10627" t="str">
            <v/>
          </cell>
          <cell r="K10627" t="str">
            <v>Helicopter</v>
          </cell>
          <cell r="L10627" t="str">
            <v>Leonardo</v>
          </cell>
          <cell r="M10627" t="str">
            <v>Leonardo AW609</v>
          </cell>
        </row>
        <row r="10628">
          <cell r="A10628">
            <v>124</v>
          </cell>
          <cell r="B10628">
            <v>864</v>
          </cell>
          <cell r="C10628" t="str">
            <v>124#864</v>
          </cell>
          <cell r="D10628">
            <v>1979</v>
          </cell>
          <cell r="E10628">
            <v>1</v>
          </cell>
          <cell r="F10628" t="str">
            <v>A</v>
          </cell>
          <cell r="G10628" t="str">
            <v>A</v>
          </cell>
          <cell r="H10628" t="str">
            <v/>
          </cell>
          <cell r="I10628" t="str">
            <v/>
          </cell>
          <cell r="J10628" t="str">
            <v/>
          </cell>
          <cell r="K10628" t="str">
            <v>Helicopter</v>
          </cell>
          <cell r="L10628" t="str">
            <v>Robinson</v>
          </cell>
          <cell r="M10628" t="str">
            <v>Robinson R66</v>
          </cell>
        </row>
        <row r="10629">
          <cell r="A10629">
            <v>90</v>
          </cell>
          <cell r="B10629">
            <v>864</v>
          </cell>
          <cell r="C10629" t="str">
            <v>90#864</v>
          </cell>
          <cell r="D10629">
            <v>9873</v>
          </cell>
          <cell r="E10629">
            <v>1</v>
          </cell>
          <cell r="F10629" t="str">
            <v>B</v>
          </cell>
          <cell r="G10629" t="str">
            <v>B (4 * A) [$1,979]</v>
          </cell>
          <cell r="H10629" t="str">
            <v/>
          </cell>
          <cell r="I10629" t="str">
            <v/>
          </cell>
          <cell r="J10629" t="str">
            <v/>
          </cell>
          <cell r="K10629" t="str">
            <v>Helicopter</v>
          </cell>
          <cell r="L10629" t="str">
            <v>Bell</v>
          </cell>
          <cell r="M10629" t="str">
            <v>Bell 407</v>
          </cell>
        </row>
        <row r="10630">
          <cell r="A10630">
            <v>583</v>
          </cell>
          <cell r="B10630">
            <v>864</v>
          </cell>
          <cell r="C10630" t="str">
            <v>583#864</v>
          </cell>
          <cell r="D10630">
            <v>9873</v>
          </cell>
          <cell r="E10630">
            <v>1</v>
          </cell>
          <cell r="F10630" t="str">
            <v>B</v>
          </cell>
          <cell r="G10630" t="str">
            <v>B (4 * A) [$1,979]</v>
          </cell>
          <cell r="H10630" t="str">
            <v/>
          </cell>
          <cell r="I10630" t="str">
            <v/>
          </cell>
          <cell r="J10630" t="str">
            <v/>
          </cell>
          <cell r="K10630" t="str">
            <v>Helicopter</v>
          </cell>
          <cell r="L10630" t="str">
            <v>Subaru/Bell</v>
          </cell>
          <cell r="M10630" t="str">
            <v>Subaru/Bell 412</v>
          </cell>
        </row>
        <row r="10631">
          <cell r="A10631">
            <v>112</v>
          </cell>
          <cell r="B10631">
            <v>864</v>
          </cell>
          <cell r="C10631" t="str">
            <v>112#864</v>
          </cell>
          <cell r="D10631">
            <v>9873</v>
          </cell>
          <cell r="E10631">
            <v>1</v>
          </cell>
          <cell r="F10631" t="str">
            <v>B</v>
          </cell>
          <cell r="G10631" t="str">
            <v>B (4 * A) [$1,979]</v>
          </cell>
          <cell r="H10631" t="str">
            <v/>
          </cell>
          <cell r="I10631" t="str">
            <v/>
          </cell>
          <cell r="J10631" t="str">
            <v/>
          </cell>
          <cell r="K10631" t="str">
            <v>Helicopter</v>
          </cell>
          <cell r="L10631" t="str">
            <v>Airbus</v>
          </cell>
          <cell r="M10631" t="str">
            <v>Airbus H120 Colibri</v>
          </cell>
        </row>
        <row r="10632">
          <cell r="A10632">
            <v>107</v>
          </cell>
          <cell r="B10632">
            <v>864</v>
          </cell>
          <cell r="C10632" t="str">
            <v>107#864</v>
          </cell>
          <cell r="D10632">
            <v>9873</v>
          </cell>
          <cell r="E10632">
            <v>1</v>
          </cell>
          <cell r="F10632" t="str">
            <v>B</v>
          </cell>
          <cell r="G10632" t="str">
            <v>B (4 * A) [$1,979]</v>
          </cell>
          <cell r="H10632" t="str">
            <v/>
          </cell>
          <cell r="I10632" t="str">
            <v/>
          </cell>
          <cell r="J10632" t="str">
            <v/>
          </cell>
          <cell r="K10632" t="str">
            <v>Helicopter</v>
          </cell>
          <cell r="L10632" t="str">
            <v>Airbus</v>
          </cell>
          <cell r="M10632" t="str">
            <v>Airbus H125</v>
          </cell>
        </row>
        <row r="10633">
          <cell r="A10633">
            <v>108</v>
          </cell>
          <cell r="B10633">
            <v>864</v>
          </cell>
          <cell r="C10633" t="str">
            <v>108#864</v>
          </cell>
          <cell r="D10633">
            <v>9873</v>
          </cell>
          <cell r="E10633">
            <v>1</v>
          </cell>
          <cell r="F10633" t="str">
            <v>B</v>
          </cell>
          <cell r="G10633" t="str">
            <v>B (4 * A) [$1,979]</v>
          </cell>
          <cell r="H10633" t="str">
            <v/>
          </cell>
          <cell r="I10633" t="str">
            <v/>
          </cell>
          <cell r="J10633" t="str">
            <v/>
          </cell>
          <cell r="K10633" t="str">
            <v>Helicopter</v>
          </cell>
          <cell r="L10633" t="str">
            <v>Airbus</v>
          </cell>
          <cell r="M10633" t="str">
            <v>Airbus H130</v>
          </cell>
        </row>
        <row r="10634">
          <cell r="A10634">
            <v>483</v>
          </cell>
          <cell r="B10634">
            <v>864</v>
          </cell>
          <cell r="C10634" t="str">
            <v>483#864</v>
          </cell>
          <cell r="D10634">
            <v>9873</v>
          </cell>
          <cell r="E10634">
            <v>1</v>
          </cell>
          <cell r="F10634" t="str">
            <v>B</v>
          </cell>
          <cell r="G10634" t="str">
            <v>B (4 * A) [$1,979]</v>
          </cell>
          <cell r="H10634" t="str">
            <v/>
          </cell>
          <cell r="I10634" t="str">
            <v/>
          </cell>
          <cell r="J10634" t="str">
            <v/>
          </cell>
          <cell r="K10634" t="str">
            <v>Helicopter</v>
          </cell>
          <cell r="L10634" t="str">
            <v>Airbus</v>
          </cell>
          <cell r="M10634" t="str">
            <v>Airbus H135</v>
          </cell>
        </row>
        <row r="10635">
          <cell r="A10635">
            <v>111</v>
          </cell>
          <cell r="B10635">
            <v>864</v>
          </cell>
          <cell r="C10635" t="str">
            <v>111#864</v>
          </cell>
          <cell r="D10635">
            <v>9873</v>
          </cell>
          <cell r="E10635">
            <v>1</v>
          </cell>
          <cell r="F10635" t="str">
            <v>B</v>
          </cell>
          <cell r="G10635" t="str">
            <v>B (4 * A) [$1,979]</v>
          </cell>
          <cell r="H10635" t="str">
            <v/>
          </cell>
          <cell r="I10635" t="str">
            <v/>
          </cell>
          <cell r="J10635" t="str">
            <v/>
          </cell>
          <cell r="K10635" t="str">
            <v>Helicopter</v>
          </cell>
          <cell r="L10635" t="str">
            <v>Airbus</v>
          </cell>
          <cell r="M10635" t="str">
            <v>Airbus H135</v>
          </cell>
        </row>
        <row r="10636">
          <cell r="A10636">
            <v>113</v>
          </cell>
          <cell r="B10636">
            <v>864</v>
          </cell>
          <cell r="C10636" t="str">
            <v>113#864</v>
          </cell>
          <cell r="D10636">
            <v>9873</v>
          </cell>
          <cell r="E10636">
            <v>1</v>
          </cell>
          <cell r="F10636" t="str">
            <v>B</v>
          </cell>
          <cell r="G10636" t="str">
            <v>B (4 * A) [$1,979]</v>
          </cell>
          <cell r="H10636" t="str">
            <v/>
          </cell>
          <cell r="I10636" t="str">
            <v/>
          </cell>
          <cell r="J10636" t="str">
            <v/>
          </cell>
          <cell r="K10636" t="str">
            <v>Helicopter</v>
          </cell>
          <cell r="L10636" t="str">
            <v>Airbus</v>
          </cell>
          <cell r="M10636" t="str">
            <v>Airbus H145/Kawasaki BK117</v>
          </cell>
        </row>
        <row r="10637">
          <cell r="A10637">
            <v>106</v>
          </cell>
          <cell r="B10637">
            <v>864</v>
          </cell>
          <cell r="C10637" t="str">
            <v>106#864</v>
          </cell>
          <cell r="D10637">
            <v>9873</v>
          </cell>
          <cell r="E10637">
            <v>1</v>
          </cell>
          <cell r="F10637" t="str">
            <v>B</v>
          </cell>
          <cell r="G10637" t="str">
            <v>B (4 * A) [$1,979]</v>
          </cell>
          <cell r="H10637" t="str">
            <v/>
          </cell>
          <cell r="I10637" t="str">
            <v/>
          </cell>
          <cell r="J10637" t="str">
            <v/>
          </cell>
          <cell r="K10637" t="str">
            <v>Helicopter</v>
          </cell>
          <cell r="L10637" t="str">
            <v>Airbus</v>
          </cell>
          <cell r="M10637" t="str">
            <v>Airbus H355</v>
          </cell>
        </row>
        <row r="10638">
          <cell r="A10638">
            <v>223</v>
          </cell>
          <cell r="B10638">
            <v>864</v>
          </cell>
          <cell r="C10638" t="str">
            <v>223#864</v>
          </cell>
          <cell r="D10638">
            <v>9873</v>
          </cell>
          <cell r="E10638">
            <v>1</v>
          </cell>
          <cell r="F10638" t="str">
            <v>B</v>
          </cell>
          <cell r="G10638" t="str">
            <v>B (4 * A) [$1,979]</v>
          </cell>
          <cell r="H10638" t="str">
            <v/>
          </cell>
          <cell r="I10638" t="str">
            <v/>
          </cell>
          <cell r="J10638" t="str">
            <v/>
          </cell>
          <cell r="K10638" t="str">
            <v>Helicopter</v>
          </cell>
          <cell r="L10638" t="str">
            <v>Kawasaki</v>
          </cell>
          <cell r="M10638" t="str">
            <v>Kawasaki BK 117</v>
          </cell>
        </row>
        <row r="10639">
          <cell r="A10639">
            <v>615</v>
          </cell>
          <cell r="B10639">
            <v>864</v>
          </cell>
          <cell r="C10639" t="str">
            <v>615#864</v>
          </cell>
          <cell r="D10639">
            <v>9873</v>
          </cell>
          <cell r="E10639">
            <v>1</v>
          </cell>
          <cell r="F10639" t="str">
            <v>B</v>
          </cell>
          <cell r="G10639" t="str">
            <v>B (4 * A) [$1,979]</v>
          </cell>
          <cell r="H10639" t="str">
            <v/>
          </cell>
          <cell r="I10639" t="str">
            <v/>
          </cell>
          <cell r="J10639" t="str">
            <v/>
          </cell>
          <cell r="K10639" t="str">
            <v>Helicopter</v>
          </cell>
          <cell r="L10639" t="str">
            <v>Leonardo</v>
          </cell>
          <cell r="M10639" t="str">
            <v>Leonardo Kopter</v>
          </cell>
        </row>
        <row r="10640">
          <cell r="A10640">
            <v>455</v>
          </cell>
          <cell r="B10640">
            <v>864</v>
          </cell>
          <cell r="C10640" t="str">
            <v>455#864</v>
          </cell>
          <cell r="D10640">
            <v>9873</v>
          </cell>
          <cell r="E10640">
            <v>1</v>
          </cell>
          <cell r="F10640" t="str">
            <v>B</v>
          </cell>
          <cell r="G10640" t="str">
            <v>B (4 * A) [$1,979]</v>
          </cell>
          <cell r="H10640" t="str">
            <v/>
          </cell>
          <cell r="I10640" t="str">
            <v/>
          </cell>
          <cell r="J10640" t="str">
            <v/>
          </cell>
          <cell r="K10640" t="str">
            <v>Helicopter</v>
          </cell>
          <cell r="L10640" t="str">
            <v>Leonardo</v>
          </cell>
          <cell r="M10640" t="str">
            <v>Leonardo AW109</v>
          </cell>
        </row>
        <row r="10641">
          <cell r="A10641">
            <v>83</v>
          </cell>
          <cell r="B10641">
            <v>864</v>
          </cell>
          <cell r="C10641" t="str">
            <v>83#864</v>
          </cell>
          <cell r="D10641">
            <v>9873</v>
          </cell>
          <cell r="E10641">
            <v>1</v>
          </cell>
          <cell r="F10641" t="str">
            <v>B</v>
          </cell>
          <cell r="G10641" t="str">
            <v>B (4 * A) [$1,979]</v>
          </cell>
          <cell r="H10641" t="str">
            <v/>
          </cell>
          <cell r="I10641" t="str">
            <v/>
          </cell>
          <cell r="J10641" t="str">
            <v/>
          </cell>
          <cell r="K10641" t="str">
            <v>Helicopter</v>
          </cell>
          <cell r="L10641" t="str">
            <v>Leonardo</v>
          </cell>
          <cell r="M10641" t="str">
            <v>Leonardo AW109</v>
          </cell>
        </row>
        <row r="10642">
          <cell r="A10642">
            <v>84</v>
          </cell>
          <cell r="B10642">
            <v>864</v>
          </cell>
          <cell r="C10642" t="str">
            <v>84#864</v>
          </cell>
          <cell r="D10642">
            <v>9873</v>
          </cell>
          <cell r="E10642">
            <v>1</v>
          </cell>
          <cell r="F10642" t="str">
            <v>B</v>
          </cell>
          <cell r="G10642" t="str">
            <v>B (4 * A) [$1,979]</v>
          </cell>
          <cell r="H10642" t="str">
            <v/>
          </cell>
          <cell r="I10642" t="str">
            <v/>
          </cell>
          <cell r="J10642" t="str">
            <v/>
          </cell>
          <cell r="K10642" t="str">
            <v>Helicopter</v>
          </cell>
          <cell r="L10642" t="str">
            <v>Leonardo</v>
          </cell>
          <cell r="M10642" t="str">
            <v>Leonardo AW119 Koala</v>
          </cell>
        </row>
        <row r="10643">
          <cell r="A10643">
            <v>86</v>
          </cell>
          <cell r="B10643">
            <v>864</v>
          </cell>
          <cell r="C10643" t="str">
            <v>86#864</v>
          </cell>
          <cell r="D10643">
            <v>9873</v>
          </cell>
          <cell r="E10643">
            <v>1</v>
          </cell>
          <cell r="F10643" t="str">
            <v>B</v>
          </cell>
          <cell r="G10643" t="str">
            <v>B (4 * A) [$1,979]</v>
          </cell>
          <cell r="H10643" t="str">
            <v/>
          </cell>
          <cell r="I10643" t="str">
            <v/>
          </cell>
          <cell r="J10643" t="str">
            <v/>
          </cell>
          <cell r="K10643" t="str">
            <v>Helicopter</v>
          </cell>
          <cell r="L10643" t="str">
            <v>Leonardo</v>
          </cell>
          <cell r="M10643" t="str">
            <v>Leonardo AW139</v>
          </cell>
        </row>
        <row r="10644">
          <cell r="A10644">
            <v>120</v>
          </cell>
          <cell r="B10644">
            <v>864</v>
          </cell>
          <cell r="C10644" t="str">
            <v>120#864</v>
          </cell>
          <cell r="D10644">
            <v>9873</v>
          </cell>
          <cell r="E10644">
            <v>1</v>
          </cell>
          <cell r="F10644" t="str">
            <v>B</v>
          </cell>
          <cell r="G10644" t="str">
            <v>B (4 * A) [$1,979]</v>
          </cell>
          <cell r="H10644" t="str">
            <v/>
          </cell>
          <cell r="I10644" t="str">
            <v/>
          </cell>
          <cell r="J10644" t="str">
            <v/>
          </cell>
          <cell r="K10644" t="str">
            <v>Helicopter</v>
          </cell>
          <cell r="L10644" t="str">
            <v>MD</v>
          </cell>
          <cell r="M10644" t="str">
            <v>MD Helicopters MD 500/600</v>
          </cell>
        </row>
        <row r="10645">
          <cell r="A10645">
            <v>119</v>
          </cell>
          <cell r="B10645">
            <v>864</v>
          </cell>
          <cell r="C10645" t="str">
            <v>119#864</v>
          </cell>
          <cell r="D10645">
            <v>9873</v>
          </cell>
          <cell r="E10645">
            <v>1</v>
          </cell>
          <cell r="F10645" t="str">
            <v>B</v>
          </cell>
          <cell r="G10645" t="str">
            <v>B (4 * A) [$1,979]</v>
          </cell>
          <cell r="H10645" t="str">
            <v/>
          </cell>
          <cell r="I10645" t="str">
            <v/>
          </cell>
          <cell r="J10645" t="str">
            <v/>
          </cell>
          <cell r="K10645" t="str">
            <v>Helicopter</v>
          </cell>
          <cell r="L10645" t="str">
            <v>MD</v>
          </cell>
          <cell r="M10645" t="str">
            <v>MD Helicopters MD Explorer</v>
          </cell>
        </row>
        <row r="10646">
          <cell r="A10646">
            <v>169</v>
          </cell>
          <cell r="B10646">
            <v>864</v>
          </cell>
          <cell r="C10646" t="str">
            <v>169#864</v>
          </cell>
          <cell r="D10646">
            <v>9873</v>
          </cell>
          <cell r="E10646">
            <v>1</v>
          </cell>
          <cell r="F10646" t="str">
            <v>B</v>
          </cell>
          <cell r="G10646" t="str">
            <v>B (4 * A) [$1,979]</v>
          </cell>
          <cell r="H10646" t="str">
            <v/>
          </cell>
          <cell r="I10646" t="str">
            <v/>
          </cell>
          <cell r="J10646" t="str">
            <v/>
          </cell>
          <cell r="K10646" t="str">
            <v>Turboprop Trainers / Light Attack</v>
          </cell>
          <cell r="L10646" t="str">
            <v>Beechcraft</v>
          </cell>
          <cell r="M10646" t="str">
            <v>Beechcraft T-6 Texan II</v>
          </cell>
        </row>
        <row r="10647">
          <cell r="A10647">
            <v>172</v>
          </cell>
          <cell r="B10647">
            <v>864</v>
          </cell>
          <cell r="C10647" t="str">
            <v>172#864</v>
          </cell>
          <cell r="D10647">
            <v>9873</v>
          </cell>
          <cell r="E10647">
            <v>1</v>
          </cell>
          <cell r="F10647" t="str">
            <v>B</v>
          </cell>
          <cell r="G10647" t="str">
            <v>B (4 * A) [$1,979]</v>
          </cell>
          <cell r="H10647" t="str">
            <v/>
          </cell>
          <cell r="I10647" t="str">
            <v/>
          </cell>
          <cell r="J10647" t="str">
            <v/>
          </cell>
          <cell r="K10647" t="str">
            <v>Turboprop Trainers / Light Attack</v>
          </cell>
          <cell r="L10647" t="str">
            <v>Grob</v>
          </cell>
          <cell r="M10647" t="str">
            <v>Grob G 120TP</v>
          </cell>
        </row>
        <row r="10648">
          <cell r="A10648">
            <v>677</v>
          </cell>
          <cell r="B10648">
            <v>864</v>
          </cell>
          <cell r="C10648" t="str">
            <v>677#864</v>
          </cell>
          <cell r="D10648">
            <v>9873</v>
          </cell>
          <cell r="E10648">
            <v>1</v>
          </cell>
          <cell r="F10648" t="str">
            <v>B</v>
          </cell>
          <cell r="G10648" t="str">
            <v>B (4 * A) [$1,979]</v>
          </cell>
          <cell r="H10648" t="str">
            <v/>
          </cell>
          <cell r="I10648" t="str">
            <v/>
          </cell>
          <cell r="J10648" t="str">
            <v/>
          </cell>
          <cell r="K10648" t="str">
            <v>Turboprop Trainers / Light Attack</v>
          </cell>
          <cell r="L10648" t="str">
            <v>HAL</v>
          </cell>
          <cell r="M10648" t="str">
            <v>HAL HHT-40</v>
          </cell>
        </row>
        <row r="10649">
          <cell r="A10649">
            <v>227</v>
          </cell>
          <cell r="B10649">
            <v>864</v>
          </cell>
          <cell r="C10649" t="str">
            <v>227#864</v>
          </cell>
          <cell r="D10649">
            <v>9873</v>
          </cell>
          <cell r="E10649">
            <v>1</v>
          </cell>
          <cell r="F10649" t="str">
            <v>B</v>
          </cell>
          <cell r="G10649" t="str">
            <v>B (4 * A) [$1,979]</v>
          </cell>
          <cell r="H10649" t="str">
            <v/>
          </cell>
          <cell r="I10649" t="str">
            <v/>
          </cell>
          <cell r="J10649" t="str">
            <v/>
          </cell>
          <cell r="K10649" t="str">
            <v>Turboprop Trainers / Light Attack</v>
          </cell>
          <cell r="L10649" t="str">
            <v>Other Turboprop trainers</v>
          </cell>
          <cell r="M10649" t="str">
            <v>Other Turboprop trainers/light attack</v>
          </cell>
        </row>
        <row r="10650">
          <cell r="A10650">
            <v>177</v>
          </cell>
          <cell r="B10650">
            <v>864</v>
          </cell>
          <cell r="C10650" t="str">
            <v>177#864</v>
          </cell>
          <cell r="D10650">
            <v>9873</v>
          </cell>
          <cell r="E10650">
            <v>1</v>
          </cell>
          <cell r="F10650" t="str">
            <v>B</v>
          </cell>
          <cell r="G10650" t="str">
            <v>B (4 * A) [$1,979]</v>
          </cell>
          <cell r="H10650" t="str">
            <v/>
          </cell>
          <cell r="I10650" t="str">
            <v/>
          </cell>
          <cell r="J10650" t="str">
            <v/>
          </cell>
          <cell r="K10650" t="str">
            <v>Turboprop Trainers / Light Attack</v>
          </cell>
          <cell r="L10650" t="str">
            <v>Pilatus</v>
          </cell>
          <cell r="M10650" t="str">
            <v>Pilatus PC-7 Mk II</v>
          </cell>
        </row>
        <row r="10651">
          <cell r="A10651">
            <v>178</v>
          </cell>
          <cell r="B10651">
            <v>864</v>
          </cell>
          <cell r="C10651" t="str">
            <v>178#864</v>
          </cell>
          <cell r="D10651">
            <v>9873</v>
          </cell>
          <cell r="E10651">
            <v>1</v>
          </cell>
          <cell r="F10651" t="str">
            <v>B</v>
          </cell>
          <cell r="G10651" t="str">
            <v>B (4 * A) [$1,979]</v>
          </cell>
          <cell r="H10651" t="str">
            <v/>
          </cell>
          <cell r="I10651" t="str">
            <v/>
          </cell>
          <cell r="J10651" t="str">
            <v/>
          </cell>
          <cell r="K10651" t="str">
            <v>Turboprop Trainers / Light Attack</v>
          </cell>
          <cell r="L10651" t="str">
            <v>Pilatus</v>
          </cell>
          <cell r="M10651" t="str">
            <v>Pilatus PC-9/PC-21</v>
          </cell>
        </row>
        <row r="10652">
          <cell r="A10652">
            <v>170</v>
          </cell>
          <cell r="B10652">
            <v>864</v>
          </cell>
          <cell r="C10652" t="str">
            <v>170#864</v>
          </cell>
          <cell r="D10652">
            <v>9873</v>
          </cell>
          <cell r="E10652">
            <v>1</v>
          </cell>
          <cell r="F10652" t="str">
            <v>B</v>
          </cell>
          <cell r="G10652" t="str">
            <v>B (4 * A) [$1,979]</v>
          </cell>
          <cell r="H10652" t="str">
            <v/>
          </cell>
          <cell r="I10652" t="str">
            <v/>
          </cell>
          <cell r="J10652" t="str">
            <v/>
          </cell>
          <cell r="K10652" t="str">
            <v>Turboprop Trainers / Light Attack</v>
          </cell>
          <cell r="L10652" t="str">
            <v>Embraer</v>
          </cell>
          <cell r="M10652" t="str">
            <v>Embraer EMB 312/314 Tucano</v>
          </cell>
        </row>
        <row r="10653">
          <cell r="A10653">
            <v>544</v>
          </cell>
          <cell r="B10653">
            <v>864</v>
          </cell>
          <cell r="C10653" t="str">
            <v>544#864</v>
          </cell>
          <cell r="D10653">
            <v>14096</v>
          </cell>
          <cell r="E10653">
            <v>1</v>
          </cell>
          <cell r="F10653" t="str">
            <v>C</v>
          </cell>
          <cell r="G10653" t="str">
            <v>C (143% B) [$9,873]</v>
          </cell>
          <cell r="H10653" t="str">
            <v/>
          </cell>
          <cell r="I10653" t="str">
            <v/>
          </cell>
          <cell r="J10653" t="str">
            <v/>
          </cell>
          <cell r="K10653" t="str">
            <v>Turbine GA</v>
          </cell>
          <cell r="L10653" t="str">
            <v>Air</v>
          </cell>
          <cell r="M10653" t="str">
            <v>Air Tractor</v>
          </cell>
        </row>
        <row r="10654">
          <cell r="A10654">
            <v>545</v>
          </cell>
          <cell r="B10654">
            <v>864</v>
          </cell>
          <cell r="C10654" t="str">
            <v>545#864</v>
          </cell>
          <cell r="D10654">
            <v>14096</v>
          </cell>
          <cell r="E10654">
            <v>1</v>
          </cell>
          <cell r="F10654" t="str">
            <v>C</v>
          </cell>
          <cell r="G10654" t="str">
            <v>C (143% B) [$9,873]</v>
          </cell>
          <cell r="H10654" t="str">
            <v/>
          </cell>
          <cell r="I10654" t="str">
            <v/>
          </cell>
          <cell r="J10654" t="str">
            <v/>
          </cell>
          <cell r="K10654" t="str">
            <v>Turbine GA</v>
          </cell>
          <cell r="L10654" t="str">
            <v>GippsAero</v>
          </cell>
          <cell r="M10654" t="str">
            <v>GippsAero GA10 Airvan</v>
          </cell>
        </row>
        <row r="10655">
          <cell r="A10655">
            <v>548</v>
          </cell>
          <cell r="B10655">
            <v>864</v>
          </cell>
          <cell r="C10655" t="str">
            <v>548#864</v>
          </cell>
          <cell r="D10655">
            <v>14096</v>
          </cell>
          <cell r="E10655">
            <v>1</v>
          </cell>
          <cell r="F10655" t="str">
            <v>C</v>
          </cell>
          <cell r="G10655" t="str">
            <v>C (143% B) [$9,873]</v>
          </cell>
          <cell r="H10655" t="str">
            <v/>
          </cell>
          <cell r="I10655" t="str">
            <v/>
          </cell>
          <cell r="J10655" t="str">
            <v/>
          </cell>
          <cell r="K10655" t="str">
            <v>Turbine GA</v>
          </cell>
          <cell r="L10655" t="str">
            <v>Ayres</v>
          </cell>
          <cell r="M10655" t="str">
            <v>Ayres Thrush 510</v>
          </cell>
        </row>
        <row r="10656">
          <cell r="A10656">
            <v>549</v>
          </cell>
          <cell r="B10656">
            <v>864</v>
          </cell>
          <cell r="C10656" t="str">
            <v>549#864</v>
          </cell>
          <cell r="D10656">
            <v>14096</v>
          </cell>
          <cell r="E10656">
            <v>1</v>
          </cell>
          <cell r="F10656" t="str">
            <v>C</v>
          </cell>
          <cell r="G10656" t="str">
            <v>C (143% B) [$9,873]</v>
          </cell>
          <cell r="H10656" t="str">
            <v/>
          </cell>
          <cell r="I10656" t="str">
            <v/>
          </cell>
          <cell r="J10656" t="str">
            <v/>
          </cell>
          <cell r="K10656" t="str">
            <v>Turbine GA</v>
          </cell>
          <cell r="L10656" t="str">
            <v>Ayres</v>
          </cell>
          <cell r="M10656" t="str">
            <v>Ayres Thrush SR2</v>
          </cell>
        </row>
        <row r="10657">
          <cell r="A10657">
            <v>80</v>
          </cell>
          <cell r="B10657">
            <v>864</v>
          </cell>
          <cell r="C10657" t="str">
            <v>80#864</v>
          </cell>
          <cell r="D10657">
            <v>14096</v>
          </cell>
          <cell r="E10657">
            <v>1</v>
          </cell>
          <cell r="F10657" t="str">
            <v>C</v>
          </cell>
          <cell r="G10657" t="str">
            <v>C (143% B) [$9,873]</v>
          </cell>
          <cell r="H10657" t="str">
            <v/>
          </cell>
          <cell r="I10657" t="str">
            <v/>
          </cell>
          <cell r="J10657" t="str">
            <v/>
          </cell>
          <cell r="K10657" t="str">
            <v>Turbine GA</v>
          </cell>
          <cell r="L10657" t="str">
            <v>Beechcraft</v>
          </cell>
          <cell r="M10657" t="str">
            <v>Beechcraft King Air</v>
          </cell>
        </row>
        <row r="10658">
          <cell r="A10658">
            <v>82</v>
          </cell>
          <cell r="B10658">
            <v>864</v>
          </cell>
          <cell r="C10658" t="str">
            <v>82#864</v>
          </cell>
          <cell r="D10658">
            <v>14096</v>
          </cell>
          <cell r="E10658">
            <v>1</v>
          </cell>
          <cell r="F10658" t="str">
            <v>C</v>
          </cell>
          <cell r="G10658" t="str">
            <v>C (143% B) [$9,873]</v>
          </cell>
          <cell r="H10658" t="str">
            <v/>
          </cell>
          <cell r="I10658" t="str">
            <v/>
          </cell>
          <cell r="J10658" t="str">
            <v/>
          </cell>
          <cell r="K10658" t="str">
            <v>Turbine GA</v>
          </cell>
          <cell r="L10658" t="str">
            <v>Cessna</v>
          </cell>
          <cell r="M10658" t="str">
            <v>Cessna 208 Caravan</v>
          </cell>
        </row>
        <row r="10659">
          <cell r="A10659">
            <v>308</v>
          </cell>
          <cell r="B10659">
            <v>864</v>
          </cell>
          <cell r="C10659" t="str">
            <v>308#864</v>
          </cell>
          <cell r="D10659">
            <v>14096</v>
          </cell>
          <cell r="E10659">
            <v>1</v>
          </cell>
          <cell r="F10659" t="str">
            <v>C</v>
          </cell>
          <cell r="G10659" t="str">
            <v>C (143% B) [$9,873]</v>
          </cell>
          <cell r="H10659" t="str">
            <v/>
          </cell>
          <cell r="I10659" t="str">
            <v/>
          </cell>
          <cell r="J10659" t="str">
            <v/>
          </cell>
          <cell r="K10659" t="str">
            <v>Turbine GA</v>
          </cell>
          <cell r="L10659" t="str">
            <v>Cessna</v>
          </cell>
          <cell r="M10659" t="str">
            <v>Cessna 408 SkyCourier</v>
          </cell>
        </row>
        <row r="10660">
          <cell r="A10660">
            <v>81</v>
          </cell>
          <cell r="B10660">
            <v>864</v>
          </cell>
          <cell r="C10660" t="str">
            <v>81#864</v>
          </cell>
          <cell r="D10660">
            <v>14096</v>
          </cell>
          <cell r="E10660">
            <v>1</v>
          </cell>
          <cell r="F10660" t="str">
            <v>C</v>
          </cell>
          <cell r="G10660" t="str">
            <v>C (143% B) [$9,873]</v>
          </cell>
          <cell r="H10660" t="str">
            <v/>
          </cell>
          <cell r="I10660" t="str">
            <v/>
          </cell>
          <cell r="J10660" t="str">
            <v/>
          </cell>
          <cell r="K10660" t="str">
            <v>Turbine GA</v>
          </cell>
          <cell r="L10660" t="str">
            <v>Cessna</v>
          </cell>
          <cell r="M10660" t="str">
            <v>Cessna Denali</v>
          </cell>
        </row>
        <row r="10661">
          <cell r="A10661">
            <v>224</v>
          </cell>
          <cell r="B10661">
            <v>864</v>
          </cell>
          <cell r="C10661" t="str">
            <v>224#864</v>
          </cell>
          <cell r="D10661">
            <v>14096</v>
          </cell>
          <cell r="E10661">
            <v>1</v>
          </cell>
          <cell r="F10661" t="str">
            <v>C</v>
          </cell>
          <cell r="G10661" t="str">
            <v>C (143% B) [$9,873]</v>
          </cell>
          <cell r="H10661" t="str">
            <v/>
          </cell>
          <cell r="I10661" t="str">
            <v/>
          </cell>
          <cell r="J10661" t="str">
            <v/>
          </cell>
          <cell r="K10661" t="str">
            <v>Turbine GA</v>
          </cell>
          <cell r="L10661" t="str">
            <v>Dornier</v>
          </cell>
          <cell r="M10661" t="str">
            <v>Dornier Do 228</v>
          </cell>
        </row>
        <row r="10662">
          <cell r="A10662">
            <v>680</v>
          </cell>
          <cell r="B10662">
            <v>864</v>
          </cell>
          <cell r="C10662" t="str">
            <v>680#864</v>
          </cell>
          <cell r="D10662">
            <v>14096</v>
          </cell>
          <cell r="E10662">
            <v>1</v>
          </cell>
          <cell r="F10662" t="str">
            <v>C</v>
          </cell>
          <cell r="G10662" t="str">
            <v>C (143% B) [$9,873]</v>
          </cell>
          <cell r="H10662" t="str">
            <v/>
          </cell>
          <cell r="I10662" t="str">
            <v/>
          </cell>
          <cell r="J10662" t="str">
            <v/>
          </cell>
          <cell r="K10662" t="str">
            <v>Turbine GA</v>
          </cell>
          <cell r="L10662" t="str">
            <v>Epic</v>
          </cell>
          <cell r="M10662" t="str">
            <v>Epic E1000GX</v>
          </cell>
        </row>
        <row r="10663">
          <cell r="A10663">
            <v>225</v>
          </cell>
          <cell r="B10663">
            <v>864</v>
          </cell>
          <cell r="C10663" t="str">
            <v>225#864</v>
          </cell>
          <cell r="D10663">
            <v>14096</v>
          </cell>
          <cell r="E10663">
            <v>1</v>
          </cell>
          <cell r="F10663" t="str">
            <v>C</v>
          </cell>
          <cell r="G10663" t="str">
            <v>C (143% B) [$9,873]</v>
          </cell>
          <cell r="H10663" t="str">
            <v/>
          </cell>
          <cell r="I10663" t="str">
            <v/>
          </cell>
          <cell r="J10663" t="str">
            <v/>
          </cell>
          <cell r="K10663" t="str">
            <v>Turbine GA</v>
          </cell>
          <cell r="L10663" t="str">
            <v>Let</v>
          </cell>
          <cell r="M10663" t="str">
            <v>Let L-410 Turbolet</v>
          </cell>
        </row>
        <row r="10664">
          <cell r="A10664">
            <v>679</v>
          </cell>
          <cell r="B10664">
            <v>864</v>
          </cell>
          <cell r="C10664" t="str">
            <v>679#864</v>
          </cell>
          <cell r="D10664">
            <v>14096</v>
          </cell>
          <cell r="E10664">
            <v>1</v>
          </cell>
          <cell r="F10664" t="str">
            <v>C</v>
          </cell>
          <cell r="G10664" t="str">
            <v>C (143% B) [$9,873]</v>
          </cell>
          <cell r="H10664" t="str">
            <v/>
          </cell>
          <cell r="I10664" t="str">
            <v/>
          </cell>
          <cell r="J10664" t="str">
            <v/>
          </cell>
          <cell r="K10664" t="str">
            <v>Turbine GA</v>
          </cell>
          <cell r="L10664" t="str">
            <v>Indonesian Aerospace</v>
          </cell>
          <cell r="M10664" t="str">
            <v>Indonesian Aerospace N-219 Nurtanio</v>
          </cell>
        </row>
        <row r="10665">
          <cell r="A10665">
            <v>31</v>
          </cell>
          <cell r="B10665">
            <v>864</v>
          </cell>
          <cell r="C10665" t="str">
            <v>31#864</v>
          </cell>
          <cell r="D10665">
            <v>14096</v>
          </cell>
          <cell r="E10665">
            <v>1</v>
          </cell>
          <cell r="F10665" t="str">
            <v>C</v>
          </cell>
          <cell r="G10665" t="str">
            <v>C (143% B) [$9,873]</v>
          </cell>
          <cell r="H10665" t="str">
            <v/>
          </cell>
          <cell r="I10665" t="str">
            <v/>
          </cell>
          <cell r="J10665" t="str">
            <v/>
          </cell>
          <cell r="K10665" t="str">
            <v>Turbine GA</v>
          </cell>
          <cell r="L10665" t="str">
            <v>Beechcraft</v>
          </cell>
          <cell r="M10665" t="str">
            <v>Beechcraft Premier I</v>
          </cell>
        </row>
        <row r="10666">
          <cell r="A10666">
            <v>546</v>
          </cell>
          <cell r="B10666">
            <v>864</v>
          </cell>
          <cell r="C10666" t="str">
            <v>546#864</v>
          </cell>
          <cell r="D10666">
            <v>14096</v>
          </cell>
          <cell r="E10666">
            <v>1</v>
          </cell>
          <cell r="F10666" t="str">
            <v>C</v>
          </cell>
          <cell r="G10666" t="str">
            <v>C (143% B) [$9,873]</v>
          </cell>
          <cell r="H10666" t="str">
            <v/>
          </cell>
          <cell r="I10666" t="str">
            <v/>
          </cell>
          <cell r="J10666" t="str">
            <v/>
          </cell>
          <cell r="K10666" t="str">
            <v>Turbine GA</v>
          </cell>
          <cell r="L10666" t="str">
            <v>PAC</v>
          </cell>
          <cell r="M10666" t="str">
            <v>PAC P-750 XSTOL</v>
          </cell>
        </row>
        <row r="10667">
          <cell r="A10667">
            <v>75</v>
          </cell>
          <cell r="B10667">
            <v>864</v>
          </cell>
          <cell r="C10667" t="str">
            <v>75#864</v>
          </cell>
          <cell r="D10667">
            <v>14096</v>
          </cell>
          <cell r="E10667">
            <v>1</v>
          </cell>
          <cell r="F10667" t="str">
            <v>C</v>
          </cell>
          <cell r="G10667" t="str">
            <v>C (143% B) [$9,873]</v>
          </cell>
          <cell r="H10667" t="str">
            <v/>
          </cell>
          <cell r="I10667" t="str">
            <v/>
          </cell>
          <cell r="J10667" t="str">
            <v/>
          </cell>
          <cell r="K10667" t="str">
            <v>Turbine GA</v>
          </cell>
          <cell r="L10667" t="str">
            <v>Piaggio</v>
          </cell>
          <cell r="M10667" t="str">
            <v>Piaggio P.180 Avanti</v>
          </cell>
        </row>
        <row r="10668">
          <cell r="A10668">
            <v>77</v>
          </cell>
          <cell r="B10668">
            <v>864</v>
          </cell>
          <cell r="C10668" t="str">
            <v>77#864</v>
          </cell>
          <cell r="D10668">
            <v>14096</v>
          </cell>
          <cell r="E10668">
            <v>1</v>
          </cell>
          <cell r="F10668" t="str">
            <v>C</v>
          </cell>
          <cell r="G10668" t="str">
            <v>C (143% B) [$9,873]</v>
          </cell>
          <cell r="H10668" t="str">
            <v/>
          </cell>
          <cell r="I10668" t="str">
            <v/>
          </cell>
          <cell r="J10668" t="str">
            <v/>
          </cell>
          <cell r="K10668" t="str">
            <v>Turbine GA</v>
          </cell>
          <cell r="L10668" t="str">
            <v>Pilatus</v>
          </cell>
          <cell r="M10668" t="str">
            <v>Pilatus PC-12</v>
          </cell>
        </row>
        <row r="10669">
          <cell r="A10669">
            <v>76</v>
          </cell>
          <cell r="B10669">
            <v>864</v>
          </cell>
          <cell r="C10669" t="str">
            <v>76#864</v>
          </cell>
          <cell r="D10669">
            <v>14096</v>
          </cell>
          <cell r="E10669">
            <v>1</v>
          </cell>
          <cell r="F10669" t="str">
            <v>C</v>
          </cell>
          <cell r="G10669" t="str">
            <v>C (143% B) [$9,873]</v>
          </cell>
          <cell r="H10669" t="str">
            <v/>
          </cell>
          <cell r="I10669" t="str">
            <v/>
          </cell>
          <cell r="J10669" t="str">
            <v/>
          </cell>
          <cell r="K10669" t="str">
            <v>Turbine GA</v>
          </cell>
          <cell r="L10669" t="str">
            <v>Piper</v>
          </cell>
          <cell r="M10669" t="str">
            <v>Piper PA-46</v>
          </cell>
        </row>
        <row r="10670">
          <cell r="A10670">
            <v>186</v>
          </cell>
          <cell r="B10670">
            <v>864</v>
          </cell>
          <cell r="C10670" t="str">
            <v>186#864</v>
          </cell>
          <cell r="D10670">
            <v>14096</v>
          </cell>
          <cell r="E10670">
            <v>1</v>
          </cell>
          <cell r="F10670" t="str">
            <v>C</v>
          </cell>
          <cell r="G10670" t="str">
            <v>C (143% B) [$9,873]</v>
          </cell>
          <cell r="H10670" t="str">
            <v/>
          </cell>
          <cell r="I10670" t="str">
            <v/>
          </cell>
          <cell r="J10670" t="str">
            <v/>
          </cell>
          <cell r="K10670" t="str">
            <v>Turbine GA</v>
          </cell>
          <cell r="L10670" t="str">
            <v>PT6A powered</v>
          </cell>
          <cell r="M10670" t="str">
            <v>many and various using the Pratt &amp; Whitney Canada PT6A</v>
          </cell>
        </row>
        <row r="10671">
          <cell r="A10671">
            <v>547</v>
          </cell>
          <cell r="B10671">
            <v>864</v>
          </cell>
          <cell r="C10671" t="str">
            <v>547#864</v>
          </cell>
          <cell r="D10671">
            <v>14096</v>
          </cell>
          <cell r="E10671">
            <v>1</v>
          </cell>
          <cell r="F10671" t="str">
            <v>C</v>
          </cell>
          <cell r="G10671" t="str">
            <v>C (143% B) [$9,873]</v>
          </cell>
          <cell r="H10671" t="str">
            <v/>
          </cell>
          <cell r="I10671" t="str">
            <v/>
          </cell>
          <cell r="J10671" t="str">
            <v/>
          </cell>
          <cell r="K10671" t="str">
            <v>Turbine GA</v>
          </cell>
          <cell r="L10671" t="str">
            <v>Quest</v>
          </cell>
          <cell r="M10671" t="str">
            <v>Quest Kodiak</v>
          </cell>
        </row>
        <row r="10672">
          <cell r="A10672">
            <v>79</v>
          </cell>
          <cell r="B10672">
            <v>864</v>
          </cell>
          <cell r="C10672" t="str">
            <v>79#864</v>
          </cell>
          <cell r="D10672">
            <v>14096</v>
          </cell>
          <cell r="E10672">
            <v>1</v>
          </cell>
          <cell r="F10672" t="str">
            <v>C</v>
          </cell>
          <cell r="G10672" t="str">
            <v>C (143% B) [$9,873]</v>
          </cell>
          <cell r="H10672" t="str">
            <v/>
          </cell>
          <cell r="I10672" t="str">
            <v/>
          </cell>
          <cell r="J10672" t="str">
            <v/>
          </cell>
          <cell r="K10672" t="str">
            <v>Turbine GA</v>
          </cell>
          <cell r="L10672" t="str">
            <v>Reims-Cessna</v>
          </cell>
          <cell r="M10672" t="str">
            <v>Reims-Cessna F406 Caravan II</v>
          </cell>
        </row>
        <row r="10673">
          <cell r="A10673">
            <v>78</v>
          </cell>
          <cell r="B10673">
            <v>864</v>
          </cell>
          <cell r="C10673" t="str">
            <v>78#864</v>
          </cell>
          <cell r="D10673">
            <v>14096</v>
          </cell>
          <cell r="E10673">
            <v>1</v>
          </cell>
          <cell r="F10673" t="str">
            <v>C</v>
          </cell>
          <cell r="G10673" t="str">
            <v>C (143% B) [$9,873]</v>
          </cell>
          <cell r="H10673" t="str">
            <v/>
          </cell>
          <cell r="I10673" t="str">
            <v/>
          </cell>
          <cell r="J10673" t="str">
            <v/>
          </cell>
          <cell r="K10673" t="str">
            <v>Turbine GA</v>
          </cell>
          <cell r="L10673" t="str">
            <v>SOCATA</v>
          </cell>
          <cell r="M10673" t="str">
            <v>SOCATA TBM</v>
          </cell>
        </row>
        <row r="10674">
          <cell r="A10674">
            <v>614</v>
          </cell>
          <cell r="B10674">
            <v>864</v>
          </cell>
          <cell r="C10674" t="str">
            <v>614#864</v>
          </cell>
          <cell r="D10674">
            <v>14096</v>
          </cell>
          <cell r="E10674">
            <v>1</v>
          </cell>
          <cell r="F10674" t="str">
            <v>C</v>
          </cell>
          <cell r="G10674" t="str">
            <v>C (143% B) [$9,873]</v>
          </cell>
          <cell r="H10674" t="str">
            <v/>
          </cell>
          <cell r="I10674" t="str">
            <v/>
          </cell>
          <cell r="J10674" t="str">
            <v/>
          </cell>
          <cell r="K10674" t="str">
            <v>Turbine GA</v>
          </cell>
          <cell r="L10674" t="str">
            <v>Viking</v>
          </cell>
          <cell r="M10674" t="str">
            <v>Viking Twin Otter</v>
          </cell>
        </row>
        <row r="10675">
          <cell r="A10675">
            <v>94</v>
          </cell>
          <cell r="B10675">
            <v>864</v>
          </cell>
          <cell r="C10675" t="str">
            <v>94#864</v>
          </cell>
          <cell r="D10675">
            <v>20137</v>
          </cell>
          <cell r="E10675">
            <v>1</v>
          </cell>
          <cell r="F10675" t="str">
            <v>D</v>
          </cell>
          <cell r="G10675" t="str">
            <v>D (143% C) [$14,096]</v>
          </cell>
          <cell r="H10675" t="str">
            <v/>
          </cell>
          <cell r="I10675" t="str">
            <v/>
          </cell>
          <cell r="J10675" t="str">
            <v/>
          </cell>
          <cell r="K10675" t="str">
            <v>Helicopter</v>
          </cell>
          <cell r="L10675" t="str">
            <v>Bell</v>
          </cell>
          <cell r="M10675" t="str">
            <v>Bell UH-1 Iroquois/412</v>
          </cell>
        </row>
        <row r="10676">
          <cell r="A10676">
            <v>646</v>
          </cell>
          <cell r="B10676">
            <v>864</v>
          </cell>
          <cell r="C10676" t="str">
            <v>646#864</v>
          </cell>
          <cell r="D10676">
            <v>20137</v>
          </cell>
          <cell r="E10676">
            <v>1</v>
          </cell>
          <cell r="F10676" t="str">
            <v>D</v>
          </cell>
          <cell r="G10676" t="str">
            <v>D (143% C) [$14,096]</v>
          </cell>
          <cell r="H10676" t="str">
            <v/>
          </cell>
          <cell r="I10676" t="str">
            <v/>
          </cell>
          <cell r="J10676" t="str">
            <v/>
          </cell>
          <cell r="K10676" t="str">
            <v>Helicopter</v>
          </cell>
          <cell r="L10676" t="str">
            <v>Bell</v>
          </cell>
          <cell r="M10676" t="str">
            <v>Bell 412X</v>
          </cell>
        </row>
        <row r="10677">
          <cell r="A10677">
            <v>91</v>
          </cell>
          <cell r="B10677">
            <v>864</v>
          </cell>
          <cell r="C10677" t="str">
            <v>91#864</v>
          </cell>
          <cell r="D10677">
            <v>20137</v>
          </cell>
          <cell r="E10677">
            <v>1</v>
          </cell>
          <cell r="F10677" t="str">
            <v>D</v>
          </cell>
          <cell r="G10677" t="str">
            <v>D (143% C) [$14,096]</v>
          </cell>
          <cell r="H10677" t="str">
            <v/>
          </cell>
          <cell r="I10677" t="str">
            <v/>
          </cell>
          <cell r="J10677" t="str">
            <v/>
          </cell>
          <cell r="K10677" t="str">
            <v>Helicopter</v>
          </cell>
          <cell r="L10677" t="str">
            <v>Bell</v>
          </cell>
          <cell r="M10677" t="str">
            <v>Bell 429 GlobalRanger</v>
          </cell>
        </row>
        <row r="10678">
          <cell r="A10678">
            <v>89</v>
          </cell>
          <cell r="B10678">
            <v>864</v>
          </cell>
          <cell r="C10678" t="str">
            <v>89#864</v>
          </cell>
          <cell r="D10678">
            <v>20137</v>
          </cell>
          <cell r="E10678">
            <v>1</v>
          </cell>
          <cell r="F10678" t="str">
            <v>D</v>
          </cell>
          <cell r="G10678" t="str">
            <v>D (143% C) [$14,096]</v>
          </cell>
          <cell r="H10678" t="str">
            <v/>
          </cell>
          <cell r="I10678" t="str">
            <v/>
          </cell>
          <cell r="J10678" t="str">
            <v/>
          </cell>
          <cell r="K10678" t="str">
            <v>Helicopter</v>
          </cell>
          <cell r="L10678" t="str">
            <v>Bell</v>
          </cell>
          <cell r="M10678" t="str">
            <v>Bell 505 Jet Ranger X</v>
          </cell>
        </row>
        <row r="10679">
          <cell r="A10679">
            <v>93</v>
          </cell>
          <cell r="B10679">
            <v>864</v>
          </cell>
          <cell r="C10679" t="str">
            <v>93#864</v>
          </cell>
          <cell r="D10679">
            <v>20137</v>
          </cell>
          <cell r="E10679">
            <v>1</v>
          </cell>
          <cell r="F10679" t="str">
            <v>D</v>
          </cell>
          <cell r="G10679" t="str">
            <v>D (143% C) [$14,096]</v>
          </cell>
          <cell r="H10679" t="str">
            <v/>
          </cell>
          <cell r="I10679" t="str">
            <v/>
          </cell>
          <cell r="J10679" t="str">
            <v/>
          </cell>
          <cell r="K10679" t="str">
            <v>Helicopter</v>
          </cell>
          <cell r="L10679" t="str">
            <v>Bell</v>
          </cell>
          <cell r="M10679" t="str">
            <v>Bell 525 Relentless</v>
          </cell>
        </row>
        <row r="10680">
          <cell r="A10680">
            <v>109</v>
          </cell>
          <cell r="B10680">
            <v>864</v>
          </cell>
          <cell r="C10680" t="str">
            <v>109#864</v>
          </cell>
          <cell r="D10680">
            <v>20137</v>
          </cell>
          <cell r="E10680">
            <v>1</v>
          </cell>
          <cell r="F10680" t="str">
            <v>D</v>
          </cell>
          <cell r="G10680" t="str">
            <v>D (143% C) [$14,096]</v>
          </cell>
          <cell r="H10680" t="str">
            <v/>
          </cell>
          <cell r="I10680" t="str">
            <v/>
          </cell>
          <cell r="J10680" t="str">
            <v/>
          </cell>
          <cell r="K10680" t="str">
            <v>Helicopter</v>
          </cell>
          <cell r="L10680" t="str">
            <v>Airbus</v>
          </cell>
          <cell r="M10680" t="str">
            <v>Airbus H155</v>
          </cell>
        </row>
        <row r="10681">
          <cell r="A10681">
            <v>110</v>
          </cell>
          <cell r="B10681">
            <v>864</v>
          </cell>
          <cell r="C10681" t="str">
            <v>110#864</v>
          </cell>
          <cell r="D10681">
            <v>20137</v>
          </cell>
          <cell r="E10681">
            <v>1</v>
          </cell>
          <cell r="F10681" t="str">
            <v>D</v>
          </cell>
          <cell r="G10681" t="str">
            <v>D (143% C) [$14,096]</v>
          </cell>
          <cell r="H10681" t="str">
            <v/>
          </cell>
          <cell r="I10681" t="str">
            <v/>
          </cell>
          <cell r="J10681" t="str">
            <v/>
          </cell>
          <cell r="K10681" t="str">
            <v>Helicopter</v>
          </cell>
          <cell r="L10681" t="str">
            <v>Airbus</v>
          </cell>
          <cell r="M10681" t="str">
            <v>Airbus H160</v>
          </cell>
        </row>
        <row r="10682">
          <cell r="A10682">
            <v>175</v>
          </cell>
          <cell r="B10682">
            <v>864</v>
          </cell>
          <cell r="C10682" t="str">
            <v>175#864</v>
          </cell>
          <cell r="D10682">
            <v>20137</v>
          </cell>
          <cell r="E10682">
            <v>1</v>
          </cell>
          <cell r="F10682" t="str">
            <v>D</v>
          </cell>
          <cell r="G10682" t="str">
            <v>D (143% C) [$14,096]</v>
          </cell>
          <cell r="H10682" t="str">
            <v/>
          </cell>
          <cell r="I10682" t="str">
            <v/>
          </cell>
          <cell r="J10682" t="str">
            <v/>
          </cell>
          <cell r="K10682" t="str">
            <v>Turboprop Trainers / Light Attack</v>
          </cell>
          <cell r="L10682" t="str">
            <v>KAI</v>
          </cell>
          <cell r="M10682" t="str">
            <v>KAI KT-1 Woongbi</v>
          </cell>
        </row>
        <row r="10683">
          <cell r="A10683">
            <v>306</v>
          </cell>
          <cell r="B10683">
            <v>864</v>
          </cell>
          <cell r="C10683" t="str">
            <v>306#864</v>
          </cell>
          <cell r="D10683">
            <v>20137</v>
          </cell>
          <cell r="E10683">
            <v>1</v>
          </cell>
          <cell r="F10683" t="str">
            <v>D</v>
          </cell>
          <cell r="G10683" t="str">
            <v>D (143% C) [$14,096]</v>
          </cell>
          <cell r="H10683" t="str">
            <v/>
          </cell>
          <cell r="I10683" t="str">
            <v/>
          </cell>
          <cell r="J10683" t="str">
            <v/>
          </cell>
          <cell r="K10683" t="str">
            <v>Turboprop Trainers / Light Attack</v>
          </cell>
          <cell r="L10683" t="str">
            <v>TAI</v>
          </cell>
          <cell r="M10683" t="str">
            <v>TAI Hürkus</v>
          </cell>
        </row>
        <row r="10684">
          <cell r="A10684">
            <v>125</v>
          </cell>
          <cell r="B10684">
            <v>864</v>
          </cell>
          <cell r="C10684" t="str">
            <v>125#864</v>
          </cell>
          <cell r="D10684">
            <v>28767</v>
          </cell>
          <cell r="E10684">
            <v>1</v>
          </cell>
          <cell r="F10684" t="str">
            <v>E</v>
          </cell>
          <cell r="G10684" t="str">
            <v>E (143% D) [$20,137]</v>
          </cell>
          <cell r="H10684" t="str">
            <v/>
          </cell>
          <cell r="I10684" t="str">
            <v/>
          </cell>
          <cell r="J10684" t="str">
            <v/>
          </cell>
          <cell r="K10684" t="str">
            <v>Helicopter</v>
          </cell>
          <cell r="L10684" t="str">
            <v>Sikorsky</v>
          </cell>
          <cell r="M10684" t="str">
            <v>Sikorsky S-76</v>
          </cell>
        </row>
        <row r="10685">
          <cell r="A10685">
            <v>126</v>
          </cell>
          <cell r="B10685">
            <v>864</v>
          </cell>
          <cell r="C10685" t="str">
            <v>126#864</v>
          </cell>
          <cell r="D10685">
            <v>28767</v>
          </cell>
          <cell r="E10685">
            <v>1</v>
          </cell>
          <cell r="F10685" t="str">
            <v>E</v>
          </cell>
          <cell r="G10685" t="str">
            <v>E (143% D) [$20,137]</v>
          </cell>
          <cell r="H10685" t="str">
            <v/>
          </cell>
          <cell r="I10685" t="str">
            <v/>
          </cell>
          <cell r="J10685" t="str">
            <v/>
          </cell>
          <cell r="K10685" t="str">
            <v>Helicopter</v>
          </cell>
          <cell r="L10685" t="str">
            <v>Sikorsky</v>
          </cell>
          <cell r="M10685" t="str">
            <v>Sikorsky S-92</v>
          </cell>
        </row>
        <row r="10686">
          <cell r="A10686">
            <v>102</v>
          </cell>
          <cell r="B10686">
            <v>864</v>
          </cell>
          <cell r="C10686" t="str">
            <v>102#864</v>
          </cell>
          <cell r="D10686">
            <v>28767</v>
          </cell>
          <cell r="E10686">
            <v>1</v>
          </cell>
          <cell r="F10686" t="str">
            <v>E</v>
          </cell>
          <cell r="G10686" t="str">
            <v>E (143% D) [$20,137]</v>
          </cell>
          <cell r="H10686">
            <v>25000</v>
          </cell>
          <cell r="I10686">
            <v>0.15068000000000001</v>
          </cell>
          <cell r="J10686" t="str">
            <v/>
          </cell>
          <cell r="K10686" t="str">
            <v>Helicopter</v>
          </cell>
          <cell r="L10686" t="str">
            <v>Airbus</v>
          </cell>
          <cell r="M10686" t="str">
            <v>Airbus H175</v>
          </cell>
        </row>
        <row r="10687">
          <cell r="A10687">
            <v>105</v>
          </cell>
          <cell r="B10687">
            <v>864</v>
          </cell>
          <cell r="C10687" t="str">
            <v>105#864</v>
          </cell>
          <cell r="D10687">
            <v>28767</v>
          </cell>
          <cell r="E10687">
            <v>1</v>
          </cell>
          <cell r="F10687" t="str">
            <v>E</v>
          </cell>
          <cell r="G10687" t="str">
            <v>E (143% D) [$20,137]</v>
          </cell>
          <cell r="H10687" t="str">
            <v/>
          </cell>
          <cell r="I10687" t="str">
            <v/>
          </cell>
          <cell r="J10687" t="str">
            <v/>
          </cell>
          <cell r="K10687" t="str">
            <v>Helicopter</v>
          </cell>
          <cell r="L10687" t="str">
            <v>Airbus</v>
          </cell>
          <cell r="M10687" t="str">
            <v>Airbus H215 / H225</v>
          </cell>
        </row>
        <row r="10688">
          <cell r="A10688">
            <v>88</v>
          </cell>
          <cell r="B10688">
            <v>864</v>
          </cell>
          <cell r="C10688" t="str">
            <v>88#864</v>
          </cell>
          <cell r="D10688">
            <v>28767</v>
          </cell>
          <cell r="E10688">
            <v>1</v>
          </cell>
          <cell r="F10688" t="str">
            <v>E</v>
          </cell>
          <cell r="G10688" t="str">
            <v>E (143% D) [$20,137]</v>
          </cell>
          <cell r="H10688" t="str">
            <v/>
          </cell>
          <cell r="I10688" t="str">
            <v/>
          </cell>
          <cell r="J10688" t="str">
            <v/>
          </cell>
          <cell r="K10688" t="str">
            <v>Helicopter</v>
          </cell>
          <cell r="L10688" t="str">
            <v>Leonardo</v>
          </cell>
          <cell r="M10688" t="str">
            <v>Leonardo AW169</v>
          </cell>
        </row>
        <row r="10689">
          <cell r="A10689">
            <v>87</v>
          </cell>
          <cell r="B10689">
            <v>864</v>
          </cell>
          <cell r="C10689" t="str">
            <v>87#864</v>
          </cell>
          <cell r="D10689">
            <v>28767</v>
          </cell>
          <cell r="E10689">
            <v>1</v>
          </cell>
          <cell r="F10689" t="str">
            <v>E</v>
          </cell>
          <cell r="G10689" t="str">
            <v>E (143% D) [$20,137]</v>
          </cell>
          <cell r="H10689" t="str">
            <v/>
          </cell>
          <cell r="I10689" t="str">
            <v/>
          </cell>
          <cell r="J10689" t="str">
            <v/>
          </cell>
          <cell r="K10689" t="str">
            <v>Helicopter</v>
          </cell>
          <cell r="L10689" t="str">
            <v>Leonardo</v>
          </cell>
          <cell r="M10689" t="str">
            <v>Leonardo AW189</v>
          </cell>
        </row>
        <row r="10690">
          <cell r="A10690">
            <v>96</v>
          </cell>
          <cell r="B10690">
            <v>864</v>
          </cell>
          <cell r="C10690" t="str">
            <v>96#864</v>
          </cell>
          <cell r="D10690">
            <v>28767</v>
          </cell>
          <cell r="E10690">
            <v>1</v>
          </cell>
          <cell r="F10690" t="str">
            <v>E</v>
          </cell>
          <cell r="G10690" t="str">
            <v>E (143% D) [$20,137]</v>
          </cell>
          <cell r="H10690" t="str">
            <v/>
          </cell>
          <cell r="I10690" t="str">
            <v/>
          </cell>
          <cell r="J10690" t="str">
            <v/>
          </cell>
          <cell r="K10690" t="str">
            <v>Helicopter</v>
          </cell>
          <cell r="L10690" t="str">
            <v>Leonardo</v>
          </cell>
          <cell r="M10690" t="str">
            <v>Leonardo AW609</v>
          </cell>
        </row>
        <row r="10691">
          <cell r="A10691">
            <v>905</v>
          </cell>
          <cell r="B10691">
            <v>865</v>
          </cell>
          <cell r="C10691" t="str">
            <v>905#865</v>
          </cell>
          <cell r="D10691">
            <v>40517</v>
          </cell>
          <cell r="E10691">
            <v>4</v>
          </cell>
          <cell r="F10691" t="str">
            <v>A</v>
          </cell>
          <cell r="G10691" t="str">
            <v>A</v>
          </cell>
          <cell r="H10691" t="str">
            <v/>
          </cell>
          <cell r="I10691" t="str">
            <v/>
          </cell>
          <cell r="J10691" t="str">
            <v/>
          </cell>
          <cell r="K10691" t="str">
            <v>UAV</v>
          </cell>
          <cell r="L10691" t="str">
            <v>Other</v>
          </cell>
          <cell r="M10691" t="str">
            <v>Other CUAV</v>
          </cell>
        </row>
        <row r="10692">
          <cell r="A10692">
            <v>901</v>
          </cell>
          <cell r="B10692">
            <v>865</v>
          </cell>
          <cell r="C10692" t="str">
            <v>901#865</v>
          </cell>
          <cell r="D10692">
            <v>40517</v>
          </cell>
          <cell r="E10692">
            <v>4</v>
          </cell>
          <cell r="F10692" t="str">
            <v>A</v>
          </cell>
          <cell r="G10692" t="str">
            <v>A</v>
          </cell>
          <cell r="H10692" t="str">
            <v/>
          </cell>
          <cell r="I10692" t="str">
            <v/>
          </cell>
          <cell r="J10692" t="str">
            <v/>
          </cell>
          <cell r="K10692" t="str">
            <v>UAV</v>
          </cell>
          <cell r="L10692" t="str">
            <v>Bayraktar</v>
          </cell>
          <cell r="M10692" t="str">
            <v>Bayraktar TB-2</v>
          </cell>
        </row>
        <row r="10693">
          <cell r="A10693">
            <v>449</v>
          </cell>
          <cell r="B10693">
            <v>865</v>
          </cell>
          <cell r="C10693" t="str">
            <v>449#865</v>
          </cell>
          <cell r="D10693">
            <v>40517</v>
          </cell>
          <cell r="E10693">
            <v>4</v>
          </cell>
          <cell r="F10693" t="str">
            <v>A</v>
          </cell>
          <cell r="G10693" t="str">
            <v>A</v>
          </cell>
          <cell r="H10693" t="str">
            <v/>
          </cell>
          <cell r="I10693" t="str">
            <v/>
          </cell>
          <cell r="J10693" t="str">
            <v/>
          </cell>
          <cell r="K10693" t="str">
            <v>UAV</v>
          </cell>
          <cell r="L10693" t="str">
            <v>MQ-4C</v>
          </cell>
          <cell r="M10693" t="str">
            <v>MQ-4C Triton</v>
          </cell>
        </row>
        <row r="10694">
          <cell r="A10694">
            <v>450</v>
          </cell>
          <cell r="B10694">
            <v>865</v>
          </cell>
          <cell r="C10694" t="str">
            <v>450#865</v>
          </cell>
          <cell r="D10694">
            <v>40517</v>
          </cell>
          <cell r="E10694">
            <v>4</v>
          </cell>
          <cell r="F10694" t="str">
            <v>A</v>
          </cell>
          <cell r="G10694" t="str">
            <v>A</v>
          </cell>
          <cell r="H10694" t="str">
            <v/>
          </cell>
          <cell r="I10694" t="str">
            <v/>
          </cell>
          <cell r="J10694" t="str">
            <v/>
          </cell>
          <cell r="K10694" t="str">
            <v>UAV</v>
          </cell>
          <cell r="L10694" t="str">
            <v>MQ-9</v>
          </cell>
          <cell r="M10694" t="str">
            <v>MQ-9 Reaper</v>
          </cell>
        </row>
        <row r="10695">
          <cell r="A10695">
            <v>902</v>
          </cell>
          <cell r="B10695">
            <v>865</v>
          </cell>
          <cell r="C10695" t="str">
            <v>902#865</v>
          </cell>
          <cell r="D10695">
            <v>40517</v>
          </cell>
          <cell r="E10695">
            <v>4</v>
          </cell>
          <cell r="F10695" t="str">
            <v>A</v>
          </cell>
          <cell r="G10695" t="str">
            <v>A</v>
          </cell>
          <cell r="H10695" t="str">
            <v/>
          </cell>
          <cell r="I10695" t="str">
            <v/>
          </cell>
          <cell r="J10695" t="str">
            <v/>
          </cell>
          <cell r="K10695" t="str">
            <v>UAV</v>
          </cell>
          <cell r="L10695" t="str">
            <v>Other MALE/HALE</v>
          </cell>
          <cell r="M10695" t="str">
            <v>Other MALE/HALE</v>
          </cell>
        </row>
        <row r="10696">
          <cell r="A10696">
            <v>452</v>
          </cell>
          <cell r="B10696">
            <v>865</v>
          </cell>
          <cell r="C10696" t="str">
            <v>452#865</v>
          </cell>
          <cell r="D10696">
            <v>40517</v>
          </cell>
          <cell r="E10696">
            <v>4</v>
          </cell>
          <cell r="F10696" t="str">
            <v>A</v>
          </cell>
          <cell r="G10696" t="str">
            <v>A</v>
          </cell>
          <cell r="H10696">
            <v>20000</v>
          </cell>
          <cell r="I10696">
            <v>1.0258499999999999</v>
          </cell>
          <cell r="J10696" t="str">
            <v/>
          </cell>
          <cell r="K10696" t="str">
            <v>UAV</v>
          </cell>
          <cell r="L10696" t="str">
            <v>RQ-4A</v>
          </cell>
          <cell r="M10696" t="str">
            <v>RQ-4A Global Hawk</v>
          </cell>
        </row>
        <row r="10697">
          <cell r="A10697">
            <v>907</v>
          </cell>
          <cell r="B10697">
            <v>865</v>
          </cell>
          <cell r="C10697" t="str">
            <v>907#865</v>
          </cell>
          <cell r="D10697">
            <v>40517</v>
          </cell>
          <cell r="E10697">
            <v>4</v>
          </cell>
          <cell r="F10697" t="str">
            <v>A</v>
          </cell>
          <cell r="G10697" t="str">
            <v>A</v>
          </cell>
          <cell r="H10697" t="str">
            <v/>
          </cell>
          <cell r="I10697" t="str">
            <v/>
          </cell>
          <cell r="J10697" t="str">
            <v/>
          </cell>
          <cell r="K10697" t="str">
            <v>UAV</v>
          </cell>
          <cell r="L10697" t="str">
            <v>Other TUAV</v>
          </cell>
          <cell r="M10697" t="str">
            <v>Other TUAV</v>
          </cell>
        </row>
        <row r="10698">
          <cell r="A10698">
            <v>906</v>
          </cell>
          <cell r="B10698">
            <v>865</v>
          </cell>
          <cell r="C10698" t="str">
            <v>906#865</v>
          </cell>
          <cell r="D10698">
            <v>40517</v>
          </cell>
          <cell r="E10698">
            <v>4</v>
          </cell>
          <cell r="F10698" t="str">
            <v>A</v>
          </cell>
          <cell r="G10698" t="str">
            <v>A</v>
          </cell>
          <cell r="H10698" t="str">
            <v/>
          </cell>
          <cell r="I10698" t="str">
            <v/>
          </cell>
          <cell r="J10698" t="str">
            <v/>
          </cell>
          <cell r="K10698" t="str">
            <v>UAV</v>
          </cell>
          <cell r="L10698" t="str">
            <v>RQ-7</v>
          </cell>
          <cell r="M10698" t="str">
            <v>RQ-7 Shadow</v>
          </cell>
        </row>
        <row r="10699">
          <cell r="A10699">
            <v>903</v>
          </cell>
          <cell r="B10699">
            <v>865</v>
          </cell>
          <cell r="C10699" t="str">
            <v>903#865</v>
          </cell>
          <cell r="D10699">
            <v>40517</v>
          </cell>
          <cell r="E10699">
            <v>4</v>
          </cell>
          <cell r="F10699" t="str">
            <v>A</v>
          </cell>
          <cell r="G10699" t="str">
            <v>A</v>
          </cell>
          <cell r="H10699" t="str">
            <v/>
          </cell>
          <cell r="I10699" t="str">
            <v/>
          </cell>
          <cell r="J10699" t="str">
            <v/>
          </cell>
          <cell r="K10699" t="str">
            <v>UAV</v>
          </cell>
          <cell r="L10699" t="str">
            <v>MQ-8</v>
          </cell>
          <cell r="M10699" t="str">
            <v>MQ-8</v>
          </cell>
        </row>
        <row r="10700">
          <cell r="A10700">
            <v>904</v>
          </cell>
          <cell r="B10700">
            <v>865</v>
          </cell>
          <cell r="C10700" t="str">
            <v>904#865</v>
          </cell>
          <cell r="D10700">
            <v>40517</v>
          </cell>
          <cell r="E10700">
            <v>4</v>
          </cell>
          <cell r="F10700" t="str">
            <v>A</v>
          </cell>
          <cell r="G10700" t="str">
            <v>A</v>
          </cell>
          <cell r="H10700" t="str">
            <v/>
          </cell>
          <cell r="I10700" t="str">
            <v/>
          </cell>
          <cell r="J10700" t="str">
            <v/>
          </cell>
          <cell r="K10700" t="str">
            <v>UAV</v>
          </cell>
          <cell r="L10700" t="str">
            <v>Other</v>
          </cell>
          <cell r="M10700" t="str">
            <v>Other VTUAV</v>
          </cell>
        </row>
        <row r="10701">
          <cell r="A10701">
            <v>673</v>
          </cell>
          <cell r="B10701">
            <v>865</v>
          </cell>
          <cell r="C10701" t="str">
            <v>673#865</v>
          </cell>
          <cell r="D10701">
            <v>42543</v>
          </cell>
          <cell r="E10701">
            <v>4</v>
          </cell>
          <cell r="F10701" t="str">
            <v>B</v>
          </cell>
          <cell r="G10701" t="str">
            <v>B (105% A) [$40,517]</v>
          </cell>
          <cell r="H10701" t="str">
            <v/>
          </cell>
          <cell r="I10701" t="str">
            <v/>
          </cell>
          <cell r="J10701" t="str">
            <v/>
          </cell>
          <cell r="K10701" t="str">
            <v>UAV</v>
          </cell>
          <cell r="L10701" t="str">
            <v>Eurodrone</v>
          </cell>
          <cell r="M10701" t="str">
            <v>Eurodrone</v>
          </cell>
        </row>
        <row r="10702">
          <cell r="A10702">
            <v>905</v>
          </cell>
          <cell r="B10702">
            <v>866</v>
          </cell>
          <cell r="C10702" t="str">
            <v>905#866</v>
          </cell>
          <cell r="D10702">
            <v>100446</v>
          </cell>
          <cell r="E10702">
            <v>1</v>
          </cell>
          <cell r="F10702" t="str">
            <v>A</v>
          </cell>
          <cell r="G10702" t="str">
            <v>A</v>
          </cell>
          <cell r="H10702" t="str">
            <v/>
          </cell>
          <cell r="I10702" t="str">
            <v/>
          </cell>
          <cell r="J10702" t="str">
            <v/>
          </cell>
          <cell r="K10702" t="str">
            <v>UAV</v>
          </cell>
          <cell r="L10702" t="str">
            <v>Other</v>
          </cell>
          <cell r="M10702" t="str">
            <v>Other CUAV</v>
          </cell>
        </row>
        <row r="10703">
          <cell r="A10703">
            <v>901</v>
          </cell>
          <cell r="B10703">
            <v>866</v>
          </cell>
          <cell r="C10703" t="str">
            <v>901#866</v>
          </cell>
          <cell r="D10703">
            <v>100446</v>
          </cell>
          <cell r="E10703">
            <v>1</v>
          </cell>
          <cell r="F10703" t="str">
            <v>A</v>
          </cell>
          <cell r="G10703" t="str">
            <v>A</v>
          </cell>
          <cell r="H10703" t="str">
            <v/>
          </cell>
          <cell r="I10703" t="str">
            <v/>
          </cell>
          <cell r="J10703" t="str">
            <v/>
          </cell>
          <cell r="K10703" t="str">
            <v>UAV</v>
          </cell>
          <cell r="L10703" t="str">
            <v>Bayraktar</v>
          </cell>
          <cell r="M10703" t="str">
            <v>Bayraktar TB-2</v>
          </cell>
        </row>
        <row r="10704">
          <cell r="A10704">
            <v>449</v>
          </cell>
          <cell r="B10704">
            <v>866</v>
          </cell>
          <cell r="C10704" t="str">
            <v>449#866</v>
          </cell>
          <cell r="D10704">
            <v>100446</v>
          </cell>
          <cell r="E10704">
            <v>1</v>
          </cell>
          <cell r="F10704" t="str">
            <v>A</v>
          </cell>
          <cell r="G10704" t="str">
            <v>A</v>
          </cell>
          <cell r="H10704" t="str">
            <v/>
          </cell>
          <cell r="I10704" t="str">
            <v/>
          </cell>
          <cell r="J10704" t="str">
            <v/>
          </cell>
          <cell r="K10704" t="str">
            <v>UAV</v>
          </cell>
          <cell r="L10704" t="str">
            <v>MQ-4C</v>
          </cell>
          <cell r="M10704" t="str">
            <v>MQ-4C Triton</v>
          </cell>
        </row>
        <row r="10705">
          <cell r="A10705">
            <v>450</v>
          </cell>
          <cell r="B10705">
            <v>866</v>
          </cell>
          <cell r="C10705" t="str">
            <v>450#866</v>
          </cell>
          <cell r="D10705">
            <v>100446</v>
          </cell>
          <cell r="E10705">
            <v>1</v>
          </cell>
          <cell r="F10705" t="str">
            <v>A</v>
          </cell>
          <cell r="G10705" t="str">
            <v>A</v>
          </cell>
          <cell r="H10705" t="str">
            <v/>
          </cell>
          <cell r="I10705" t="str">
            <v/>
          </cell>
          <cell r="J10705" t="str">
            <v/>
          </cell>
          <cell r="K10705" t="str">
            <v>UAV</v>
          </cell>
          <cell r="L10705" t="str">
            <v>MQ-9</v>
          </cell>
          <cell r="M10705" t="str">
            <v>MQ-9 Reaper</v>
          </cell>
        </row>
        <row r="10706">
          <cell r="A10706">
            <v>902</v>
          </cell>
          <cell r="B10706">
            <v>866</v>
          </cell>
          <cell r="C10706" t="str">
            <v>902#866</v>
          </cell>
          <cell r="D10706">
            <v>100446</v>
          </cell>
          <cell r="E10706">
            <v>1</v>
          </cell>
          <cell r="F10706" t="str">
            <v>A</v>
          </cell>
          <cell r="G10706" t="str">
            <v>A</v>
          </cell>
          <cell r="H10706" t="str">
            <v/>
          </cell>
          <cell r="I10706" t="str">
            <v/>
          </cell>
          <cell r="J10706" t="str">
            <v/>
          </cell>
          <cell r="K10706" t="str">
            <v>UAV</v>
          </cell>
          <cell r="L10706" t="str">
            <v>Other MALE/HALE</v>
          </cell>
          <cell r="M10706" t="str">
            <v>Other MALE/HALE</v>
          </cell>
        </row>
        <row r="10707">
          <cell r="A10707">
            <v>452</v>
          </cell>
          <cell r="B10707">
            <v>866</v>
          </cell>
          <cell r="C10707" t="str">
            <v>452#866</v>
          </cell>
          <cell r="D10707">
            <v>100446</v>
          </cell>
          <cell r="E10707">
            <v>1</v>
          </cell>
          <cell r="F10707" t="str">
            <v>A</v>
          </cell>
          <cell r="G10707" t="str">
            <v>A</v>
          </cell>
          <cell r="H10707">
            <v>50000</v>
          </cell>
          <cell r="I10707">
            <v>1.00892</v>
          </cell>
          <cell r="J10707" t="str">
            <v/>
          </cell>
          <cell r="K10707" t="str">
            <v>UAV</v>
          </cell>
          <cell r="L10707" t="str">
            <v>RQ-4A</v>
          </cell>
          <cell r="M10707" t="str">
            <v>RQ-4A Global Hawk</v>
          </cell>
        </row>
        <row r="10708">
          <cell r="A10708">
            <v>907</v>
          </cell>
          <cell r="B10708">
            <v>866</v>
          </cell>
          <cell r="C10708" t="str">
            <v>907#866</v>
          </cell>
          <cell r="D10708">
            <v>100446</v>
          </cell>
          <cell r="E10708">
            <v>1</v>
          </cell>
          <cell r="F10708" t="str">
            <v>A</v>
          </cell>
          <cell r="G10708" t="str">
            <v>A</v>
          </cell>
          <cell r="H10708" t="str">
            <v/>
          </cell>
          <cell r="I10708" t="str">
            <v/>
          </cell>
          <cell r="J10708" t="str">
            <v/>
          </cell>
          <cell r="K10708" t="str">
            <v>UAV</v>
          </cell>
          <cell r="L10708" t="str">
            <v>Other TUAV</v>
          </cell>
          <cell r="M10708" t="str">
            <v>Other TUAV</v>
          </cell>
        </row>
        <row r="10709">
          <cell r="A10709">
            <v>906</v>
          </cell>
          <cell r="B10709">
            <v>866</v>
          </cell>
          <cell r="C10709" t="str">
            <v>906#866</v>
          </cell>
          <cell r="D10709">
            <v>100446</v>
          </cell>
          <cell r="E10709">
            <v>1</v>
          </cell>
          <cell r="F10709" t="str">
            <v>A</v>
          </cell>
          <cell r="G10709" t="str">
            <v>A</v>
          </cell>
          <cell r="H10709" t="str">
            <v/>
          </cell>
          <cell r="I10709" t="str">
            <v/>
          </cell>
          <cell r="J10709" t="str">
            <v/>
          </cell>
          <cell r="K10709" t="str">
            <v>UAV</v>
          </cell>
          <cell r="L10709" t="str">
            <v>RQ-7</v>
          </cell>
          <cell r="M10709" t="str">
            <v>RQ-7 Shadow</v>
          </cell>
        </row>
        <row r="10710">
          <cell r="A10710">
            <v>903</v>
          </cell>
          <cell r="B10710">
            <v>866</v>
          </cell>
          <cell r="C10710" t="str">
            <v>903#866</v>
          </cell>
          <cell r="D10710">
            <v>100446</v>
          </cell>
          <cell r="E10710">
            <v>1</v>
          </cell>
          <cell r="F10710" t="str">
            <v>A</v>
          </cell>
          <cell r="G10710" t="str">
            <v>A</v>
          </cell>
          <cell r="H10710" t="str">
            <v/>
          </cell>
          <cell r="I10710" t="str">
            <v/>
          </cell>
          <cell r="J10710" t="str">
            <v/>
          </cell>
          <cell r="K10710" t="str">
            <v>UAV</v>
          </cell>
          <cell r="L10710" t="str">
            <v>MQ-8</v>
          </cell>
          <cell r="M10710" t="str">
            <v>MQ-8</v>
          </cell>
        </row>
        <row r="10711">
          <cell r="A10711">
            <v>904</v>
          </cell>
          <cell r="B10711">
            <v>866</v>
          </cell>
          <cell r="C10711" t="str">
            <v>904#866</v>
          </cell>
          <cell r="D10711">
            <v>100446</v>
          </cell>
          <cell r="E10711">
            <v>1</v>
          </cell>
          <cell r="F10711" t="str">
            <v>A</v>
          </cell>
          <cell r="G10711" t="str">
            <v>A</v>
          </cell>
          <cell r="H10711" t="str">
            <v/>
          </cell>
          <cell r="I10711" t="str">
            <v/>
          </cell>
          <cell r="J10711" t="str">
            <v/>
          </cell>
          <cell r="K10711" t="str">
            <v>UAV</v>
          </cell>
          <cell r="L10711" t="str">
            <v>Other</v>
          </cell>
          <cell r="M10711" t="str">
            <v>Other VTUAV</v>
          </cell>
        </row>
        <row r="10712">
          <cell r="A10712">
            <v>673</v>
          </cell>
          <cell r="B10712">
            <v>866</v>
          </cell>
          <cell r="C10712" t="str">
            <v>673#866</v>
          </cell>
          <cell r="D10712">
            <v>105468</v>
          </cell>
          <cell r="E10712">
            <v>1</v>
          </cell>
          <cell r="F10712" t="str">
            <v>B</v>
          </cell>
          <cell r="G10712" t="str">
            <v>B (105% A) [$100,446]</v>
          </cell>
          <cell r="H10712" t="str">
            <v/>
          </cell>
          <cell r="I10712" t="str">
            <v/>
          </cell>
          <cell r="J10712" t="str">
            <v/>
          </cell>
          <cell r="K10712" t="str">
            <v>UAV</v>
          </cell>
          <cell r="L10712" t="str">
            <v>Eurodrone</v>
          </cell>
          <cell r="M10712" t="str">
            <v>Eurodrone</v>
          </cell>
        </row>
        <row r="10713">
          <cell r="A10713">
            <v>658</v>
          </cell>
          <cell r="B10713">
            <v>866</v>
          </cell>
          <cell r="C10713" t="str">
            <v>658#866</v>
          </cell>
          <cell r="D10713">
            <v>150669</v>
          </cell>
          <cell r="E10713">
            <v>1</v>
          </cell>
          <cell r="F10713" t="str">
            <v>C</v>
          </cell>
          <cell r="G10713" t="str">
            <v>C (143% B) [$105,468]</v>
          </cell>
          <cell r="H10713" t="str">
            <v/>
          </cell>
          <cell r="I10713" t="str">
            <v/>
          </cell>
          <cell r="J10713" t="str">
            <v/>
          </cell>
          <cell r="K10713" t="str">
            <v>Military Transport / Special Mission</v>
          </cell>
          <cell r="L10713" t="str">
            <v>Lockheed</v>
          </cell>
          <cell r="M10713" t="str">
            <v>Lockheed martin/Airbus A330 LMXT</v>
          </cell>
        </row>
        <row r="10714">
          <cell r="A10714">
            <v>551</v>
          </cell>
          <cell r="B10714">
            <v>866</v>
          </cell>
          <cell r="C10714" t="str">
            <v>551#866</v>
          </cell>
          <cell r="D10714">
            <v>150669</v>
          </cell>
          <cell r="E10714">
            <v>1</v>
          </cell>
          <cell r="F10714" t="str">
            <v>C</v>
          </cell>
          <cell r="G10714" t="str">
            <v>C (143% B) [$105,468]</v>
          </cell>
          <cell r="H10714" t="str">
            <v/>
          </cell>
          <cell r="I10714" t="str">
            <v/>
          </cell>
          <cell r="J10714" t="str">
            <v/>
          </cell>
          <cell r="K10714" t="str">
            <v>Military Transport / Special Mission</v>
          </cell>
          <cell r="L10714" t="str">
            <v>Airbus</v>
          </cell>
          <cell r="M10714" t="str">
            <v>Airbus A330 MRTT</v>
          </cell>
        </row>
        <row r="10715">
          <cell r="A10715">
            <v>151</v>
          </cell>
          <cell r="B10715">
            <v>866</v>
          </cell>
          <cell r="C10715" t="str">
            <v>151#866</v>
          </cell>
          <cell r="D10715">
            <v>150669</v>
          </cell>
          <cell r="E10715">
            <v>1</v>
          </cell>
          <cell r="F10715" t="str">
            <v>C</v>
          </cell>
          <cell r="G10715" t="str">
            <v>C (143% B) [$105,468]</v>
          </cell>
          <cell r="H10715" t="str">
            <v/>
          </cell>
          <cell r="I10715" t="str">
            <v/>
          </cell>
          <cell r="J10715" t="str">
            <v/>
          </cell>
          <cell r="K10715" t="str">
            <v>Military Transport / Special Mission</v>
          </cell>
          <cell r="L10715" t="str">
            <v>Airbus</v>
          </cell>
          <cell r="M10715" t="str">
            <v>Airbus A330 MRTT</v>
          </cell>
        </row>
        <row r="10716">
          <cell r="A10716">
            <v>636</v>
          </cell>
          <cell r="B10716">
            <v>866</v>
          </cell>
          <cell r="C10716" t="str">
            <v>636#866</v>
          </cell>
          <cell r="D10716">
            <v>150669</v>
          </cell>
          <cell r="E10716">
            <v>1</v>
          </cell>
          <cell r="F10716" t="str">
            <v>C</v>
          </cell>
          <cell r="G10716" t="str">
            <v>C (143% B) [$105,468]</v>
          </cell>
          <cell r="H10716" t="str">
            <v/>
          </cell>
          <cell r="I10716" t="str">
            <v/>
          </cell>
          <cell r="J10716" t="str">
            <v/>
          </cell>
          <cell r="K10716" t="str">
            <v>Military Transport / Special Mission</v>
          </cell>
          <cell r="L10716" t="str">
            <v>Boeing</v>
          </cell>
          <cell r="M10716" t="str">
            <v>Boeing B-52 Stratofortress</v>
          </cell>
        </row>
        <row r="10717">
          <cell r="A10717">
            <v>676</v>
          </cell>
          <cell r="B10717">
            <v>866</v>
          </cell>
          <cell r="C10717" t="str">
            <v>676#866</v>
          </cell>
          <cell r="D10717">
            <v>150669</v>
          </cell>
          <cell r="E10717">
            <v>1</v>
          </cell>
          <cell r="F10717" t="str">
            <v>C</v>
          </cell>
          <cell r="G10717" t="str">
            <v>C (143% B) [$105,468]</v>
          </cell>
          <cell r="H10717" t="str">
            <v/>
          </cell>
          <cell r="I10717" t="str">
            <v/>
          </cell>
          <cell r="J10717" t="str">
            <v/>
          </cell>
          <cell r="K10717" t="str">
            <v>Military Transport / Special Mission</v>
          </cell>
          <cell r="L10717" t="str">
            <v>Boeing</v>
          </cell>
          <cell r="M10717" t="str">
            <v>Boeing B-52 Stratofortress re-engine</v>
          </cell>
        </row>
        <row r="10718">
          <cell r="A10718">
            <v>157</v>
          </cell>
          <cell r="B10718">
            <v>866</v>
          </cell>
          <cell r="C10718" t="str">
            <v>157#866</v>
          </cell>
          <cell r="D10718">
            <v>150669</v>
          </cell>
          <cell r="E10718">
            <v>1</v>
          </cell>
          <cell r="F10718" t="str">
            <v>C</v>
          </cell>
          <cell r="G10718" t="str">
            <v>C (143% B) [$105,468]</v>
          </cell>
          <cell r="H10718" t="str">
            <v/>
          </cell>
          <cell r="I10718" t="str">
            <v/>
          </cell>
          <cell r="J10718" t="str">
            <v/>
          </cell>
          <cell r="K10718" t="str">
            <v>Military Transport / Special Mission</v>
          </cell>
          <cell r="L10718" t="str">
            <v>Boeing</v>
          </cell>
          <cell r="M10718" t="str">
            <v>Boeing KC-46 Pegasus</v>
          </cell>
        </row>
        <row r="10719">
          <cell r="A10719">
            <v>156</v>
          </cell>
          <cell r="B10719">
            <v>866</v>
          </cell>
          <cell r="C10719" t="str">
            <v>156#866</v>
          </cell>
          <cell r="D10719">
            <v>150669</v>
          </cell>
          <cell r="E10719">
            <v>1</v>
          </cell>
          <cell r="F10719" t="str">
            <v>C</v>
          </cell>
          <cell r="G10719" t="str">
            <v>C (143% B) [$105,468]</v>
          </cell>
          <cell r="H10719" t="str">
            <v/>
          </cell>
          <cell r="I10719" t="str">
            <v/>
          </cell>
          <cell r="J10719" t="str">
            <v/>
          </cell>
          <cell r="K10719" t="str">
            <v>Military Transport / Special Mission</v>
          </cell>
          <cell r="L10719" t="str">
            <v>Boeing</v>
          </cell>
          <cell r="M10719" t="str">
            <v>Boeing P-8 Poseidon</v>
          </cell>
        </row>
        <row r="10720">
          <cell r="A10720">
            <v>158</v>
          </cell>
          <cell r="B10720">
            <v>866</v>
          </cell>
          <cell r="C10720" t="str">
            <v>158#866</v>
          </cell>
          <cell r="D10720">
            <v>150669</v>
          </cell>
          <cell r="E10720">
            <v>1</v>
          </cell>
          <cell r="F10720" t="str">
            <v>C</v>
          </cell>
          <cell r="G10720" t="str">
            <v>C (143% B) [$105,468]</v>
          </cell>
          <cell r="H10720" t="str">
            <v/>
          </cell>
          <cell r="I10720" t="str">
            <v/>
          </cell>
          <cell r="J10720" t="str">
            <v/>
          </cell>
          <cell r="K10720" t="str">
            <v>Military Transport / Special Mission</v>
          </cell>
          <cell r="L10720" t="str">
            <v>Boeing</v>
          </cell>
          <cell r="M10720" t="str">
            <v>Boeing C-17 Globemaster III</v>
          </cell>
        </row>
        <row r="10721">
          <cell r="A10721">
            <v>163</v>
          </cell>
          <cell r="B10721">
            <v>866</v>
          </cell>
          <cell r="C10721" t="str">
            <v>163#866</v>
          </cell>
          <cell r="D10721">
            <v>150669</v>
          </cell>
          <cell r="E10721">
            <v>1</v>
          </cell>
          <cell r="F10721" t="str">
            <v>C</v>
          </cell>
          <cell r="G10721" t="str">
            <v>C (143% B) [$105,468]</v>
          </cell>
          <cell r="H10721" t="str">
            <v/>
          </cell>
          <cell r="I10721" t="str">
            <v/>
          </cell>
          <cell r="J10721" t="str">
            <v/>
          </cell>
          <cell r="K10721" t="str">
            <v>Military Transport / Special Mission</v>
          </cell>
          <cell r="L10721" t="str">
            <v>Lockheed</v>
          </cell>
          <cell r="M10721" t="str">
            <v>Lockheed C-5 Galaxy</v>
          </cell>
        </row>
        <row r="10722">
          <cell r="A10722">
            <v>159</v>
          </cell>
          <cell r="B10722">
            <v>866</v>
          </cell>
          <cell r="C10722" t="str">
            <v>159#866</v>
          </cell>
          <cell r="D10722">
            <v>150669</v>
          </cell>
          <cell r="E10722">
            <v>1</v>
          </cell>
          <cell r="F10722" t="str">
            <v>C</v>
          </cell>
          <cell r="G10722" t="str">
            <v>C (143% B) [$105,468]</v>
          </cell>
          <cell r="H10722" t="str">
            <v/>
          </cell>
          <cell r="I10722" t="str">
            <v/>
          </cell>
          <cell r="J10722" t="str">
            <v/>
          </cell>
          <cell r="K10722" t="str">
            <v>Military Transport / Special Mission</v>
          </cell>
          <cell r="L10722" t="str">
            <v>Embraer</v>
          </cell>
          <cell r="M10722" t="str">
            <v>Embraer KC-390</v>
          </cell>
        </row>
        <row r="10723">
          <cell r="A10723">
            <v>160</v>
          </cell>
          <cell r="B10723">
            <v>866</v>
          </cell>
          <cell r="C10723" t="str">
            <v>160#866</v>
          </cell>
          <cell r="D10723">
            <v>150669</v>
          </cell>
          <cell r="E10723">
            <v>1</v>
          </cell>
          <cell r="F10723" t="str">
            <v>C</v>
          </cell>
          <cell r="G10723" t="str">
            <v>C (143% B) [$105,468]</v>
          </cell>
          <cell r="H10723" t="str">
            <v/>
          </cell>
          <cell r="I10723" t="str">
            <v/>
          </cell>
          <cell r="J10723" t="str">
            <v/>
          </cell>
          <cell r="K10723" t="str">
            <v>Military Transport / Special Mission</v>
          </cell>
          <cell r="L10723" t="str">
            <v>Kawasaki</v>
          </cell>
          <cell r="M10723" t="str">
            <v>Kawasaki C-2</v>
          </cell>
        </row>
        <row r="10724">
          <cell r="A10724">
            <v>161</v>
          </cell>
          <cell r="B10724">
            <v>866</v>
          </cell>
          <cell r="C10724" t="str">
            <v>161#866</v>
          </cell>
          <cell r="D10724">
            <v>150669</v>
          </cell>
          <cell r="E10724">
            <v>1</v>
          </cell>
          <cell r="F10724" t="str">
            <v>C</v>
          </cell>
          <cell r="G10724" t="str">
            <v>C (143% B) [$105,468]</v>
          </cell>
          <cell r="H10724" t="str">
            <v/>
          </cell>
          <cell r="I10724" t="str">
            <v/>
          </cell>
          <cell r="J10724" t="str">
            <v/>
          </cell>
          <cell r="K10724" t="str">
            <v>Military Transport / Special Mission</v>
          </cell>
          <cell r="L10724" t="str">
            <v>Kawasaki</v>
          </cell>
          <cell r="M10724" t="str">
            <v>Kawasaki P-1</v>
          </cell>
        </row>
        <row r="10725">
          <cell r="A10725">
            <v>150</v>
          </cell>
          <cell r="B10725">
            <v>866</v>
          </cell>
          <cell r="C10725" t="str">
            <v>150#866</v>
          </cell>
          <cell r="D10725">
            <v>150669</v>
          </cell>
          <cell r="E10725">
            <v>1</v>
          </cell>
          <cell r="F10725" t="str">
            <v>C</v>
          </cell>
          <cell r="G10725" t="str">
            <v>C (143% B) [$105,468]</v>
          </cell>
          <cell r="H10725">
            <v>125000</v>
          </cell>
          <cell r="I10725">
            <v>0.20535200000000001</v>
          </cell>
          <cell r="J10725" t="str">
            <v/>
          </cell>
          <cell r="K10725" t="str">
            <v>Military Transport / Special Mission</v>
          </cell>
          <cell r="L10725" t="str">
            <v>Airbus</v>
          </cell>
          <cell r="M10725" t="str">
            <v>Airbus A400M Atlas</v>
          </cell>
        </row>
        <row r="10726">
          <cell r="A10726">
            <v>155</v>
          </cell>
          <cell r="B10726">
            <v>866</v>
          </cell>
          <cell r="C10726" t="str">
            <v>155#866</v>
          </cell>
          <cell r="D10726">
            <v>150669</v>
          </cell>
          <cell r="E10726">
            <v>1</v>
          </cell>
          <cell r="F10726" t="str">
            <v>C</v>
          </cell>
          <cell r="G10726" t="str">
            <v>C (143% B) [$105,468]</v>
          </cell>
          <cell r="H10726" t="str">
            <v/>
          </cell>
          <cell r="I10726" t="str">
            <v/>
          </cell>
          <cell r="J10726" t="str">
            <v/>
          </cell>
          <cell r="K10726" t="str">
            <v>Military Transport / Special Mission</v>
          </cell>
          <cell r="L10726" t="str">
            <v>Alenia</v>
          </cell>
          <cell r="M10726" t="str">
            <v>Alenia C-27J</v>
          </cell>
        </row>
        <row r="10727">
          <cell r="A10727">
            <v>162</v>
          </cell>
          <cell r="B10727">
            <v>866</v>
          </cell>
          <cell r="C10727" t="str">
            <v>162#866</v>
          </cell>
          <cell r="D10727">
            <v>150669</v>
          </cell>
          <cell r="E10727">
            <v>1</v>
          </cell>
          <cell r="F10727" t="str">
            <v>C</v>
          </cell>
          <cell r="G10727" t="str">
            <v>C (143% B) [$105,468]</v>
          </cell>
          <cell r="H10727" t="str">
            <v/>
          </cell>
          <cell r="I10727" t="str">
            <v/>
          </cell>
          <cell r="J10727" t="str">
            <v/>
          </cell>
          <cell r="K10727" t="str">
            <v>Military Transport / Special Mission</v>
          </cell>
          <cell r="L10727" t="str">
            <v>Lockheed Martin</v>
          </cell>
          <cell r="M10727" t="str">
            <v>Lockheed Martin C-130J Super Hercules</v>
          </cell>
        </row>
        <row r="10728">
          <cell r="A10728">
            <v>152</v>
          </cell>
          <cell r="B10728">
            <v>866</v>
          </cell>
          <cell r="C10728" t="str">
            <v>152#866</v>
          </cell>
          <cell r="D10728">
            <v>150669</v>
          </cell>
          <cell r="E10728">
            <v>1</v>
          </cell>
          <cell r="F10728" t="str">
            <v>C</v>
          </cell>
          <cell r="G10728" t="str">
            <v>C (143% B) [$105,468]</v>
          </cell>
          <cell r="H10728" t="str">
            <v/>
          </cell>
          <cell r="I10728" t="str">
            <v/>
          </cell>
          <cell r="J10728" t="str">
            <v/>
          </cell>
          <cell r="K10728" t="str">
            <v>Military Transport / Special Mission</v>
          </cell>
          <cell r="L10728" t="str">
            <v>CASA</v>
          </cell>
          <cell r="M10728" t="str">
            <v>CASA C-212 Aviocar</v>
          </cell>
        </row>
        <row r="10729">
          <cell r="A10729">
            <v>153</v>
          </cell>
          <cell r="B10729">
            <v>866</v>
          </cell>
          <cell r="C10729" t="str">
            <v>153#866</v>
          </cell>
          <cell r="D10729">
            <v>150669</v>
          </cell>
          <cell r="E10729">
            <v>1</v>
          </cell>
          <cell r="F10729" t="str">
            <v>C</v>
          </cell>
          <cell r="G10729" t="str">
            <v>C (143% B) [$105,468]</v>
          </cell>
          <cell r="H10729" t="str">
            <v/>
          </cell>
          <cell r="I10729" t="str">
            <v/>
          </cell>
          <cell r="J10729" t="str">
            <v/>
          </cell>
          <cell r="K10729" t="str">
            <v>Military Transport / Special Mission</v>
          </cell>
          <cell r="L10729" t="str">
            <v>CASA/IPTN</v>
          </cell>
          <cell r="M10729" t="str">
            <v>CASA/IPTN CN-235</v>
          </cell>
        </row>
        <row r="10730">
          <cell r="A10730">
            <v>164</v>
          </cell>
          <cell r="B10730">
            <v>866</v>
          </cell>
          <cell r="C10730" t="str">
            <v>164#866</v>
          </cell>
          <cell r="D10730">
            <v>150669</v>
          </cell>
          <cell r="E10730">
            <v>1</v>
          </cell>
          <cell r="F10730" t="str">
            <v>C</v>
          </cell>
          <cell r="G10730" t="str">
            <v>C (143% B) [$105,468]</v>
          </cell>
          <cell r="H10730" t="str">
            <v/>
          </cell>
          <cell r="I10730" t="str">
            <v/>
          </cell>
          <cell r="J10730" t="str">
            <v/>
          </cell>
          <cell r="K10730" t="str">
            <v>Military Transport / Special Mission</v>
          </cell>
          <cell r="L10730" t="str">
            <v>Northrop Grumman</v>
          </cell>
          <cell r="M10730" t="str">
            <v>Northrop Grumman E-2 Hawkeye</v>
          </cell>
        </row>
        <row r="10731">
          <cell r="A10731">
            <v>154</v>
          </cell>
          <cell r="B10731">
            <v>866</v>
          </cell>
          <cell r="C10731" t="str">
            <v>154#866</v>
          </cell>
          <cell r="D10731">
            <v>150669</v>
          </cell>
          <cell r="E10731">
            <v>1</v>
          </cell>
          <cell r="F10731" t="str">
            <v>C</v>
          </cell>
          <cell r="G10731" t="str">
            <v>C (143% B) [$105,468]</v>
          </cell>
          <cell r="H10731" t="str">
            <v/>
          </cell>
          <cell r="I10731" t="str">
            <v/>
          </cell>
          <cell r="J10731" t="str">
            <v/>
          </cell>
          <cell r="K10731" t="str">
            <v>Military Transport / Special Mission</v>
          </cell>
          <cell r="L10731" t="str">
            <v>EADS</v>
          </cell>
          <cell r="M10731" t="str">
            <v>EADS CASA C-295</v>
          </cell>
        </row>
        <row r="10732">
          <cell r="A10732">
            <v>181</v>
          </cell>
          <cell r="B10732">
            <v>866</v>
          </cell>
          <cell r="C10732" t="str">
            <v>181#866</v>
          </cell>
          <cell r="D10732">
            <v>150669</v>
          </cell>
          <cell r="E10732">
            <v>1</v>
          </cell>
          <cell r="F10732" t="str">
            <v>C</v>
          </cell>
          <cell r="G10732" t="str">
            <v>C (143% B) [$105,468]</v>
          </cell>
          <cell r="H10732" t="str">
            <v/>
          </cell>
          <cell r="I10732" t="str">
            <v/>
          </cell>
          <cell r="J10732" t="str">
            <v/>
          </cell>
          <cell r="K10732" t="str">
            <v>Military Transport / Special Mission</v>
          </cell>
          <cell r="L10732" t="str">
            <v>ShinMaywa</v>
          </cell>
          <cell r="M10732" t="str">
            <v>ShinMaywa US-2</v>
          </cell>
        </row>
        <row r="10733">
          <cell r="A10733">
            <v>574</v>
          </cell>
          <cell r="B10733">
            <v>866</v>
          </cell>
          <cell r="C10733" t="str">
            <v>574#866</v>
          </cell>
          <cell r="D10733">
            <v>150669</v>
          </cell>
          <cell r="E10733">
            <v>1</v>
          </cell>
          <cell r="F10733" t="str">
            <v>C</v>
          </cell>
          <cell r="G10733" t="str">
            <v>C (143% B) [$105,468]</v>
          </cell>
          <cell r="H10733" t="str">
            <v/>
          </cell>
          <cell r="I10733" t="str">
            <v/>
          </cell>
          <cell r="J10733" t="str">
            <v/>
          </cell>
          <cell r="K10733" t="str">
            <v>Military Transport / Special Mission</v>
          </cell>
          <cell r="L10733" t="str">
            <v>Boeing</v>
          </cell>
          <cell r="M10733" t="str">
            <v>Boeing C-40 Clipper</v>
          </cell>
        </row>
        <row r="10734">
          <cell r="A10734">
            <v>620</v>
          </cell>
          <cell r="B10734">
            <v>866</v>
          </cell>
          <cell r="C10734" t="str">
            <v>620#866</v>
          </cell>
          <cell r="D10734">
            <v>150669</v>
          </cell>
          <cell r="E10734">
            <v>1</v>
          </cell>
          <cell r="F10734" t="str">
            <v>C</v>
          </cell>
          <cell r="G10734" t="str">
            <v>C (143% B) [$105,468]</v>
          </cell>
          <cell r="H10734" t="str">
            <v/>
          </cell>
          <cell r="I10734" t="str">
            <v/>
          </cell>
          <cell r="J10734" t="str">
            <v/>
          </cell>
          <cell r="K10734" t="str">
            <v>Military Transport / Special Mission</v>
          </cell>
          <cell r="L10734" t="str">
            <v>Boeing</v>
          </cell>
          <cell r="M10734" t="str">
            <v>Boeing KC-135 Stratotanker</v>
          </cell>
        </row>
        <row r="10735">
          <cell r="A10735">
            <v>619</v>
          </cell>
          <cell r="B10735">
            <v>866</v>
          </cell>
          <cell r="C10735" t="str">
            <v>619#866</v>
          </cell>
          <cell r="D10735">
            <v>150669</v>
          </cell>
          <cell r="E10735">
            <v>1</v>
          </cell>
          <cell r="F10735" t="str">
            <v>C</v>
          </cell>
          <cell r="G10735" t="str">
            <v>C (143% B) [$105,468]</v>
          </cell>
          <cell r="H10735" t="str">
            <v/>
          </cell>
          <cell r="I10735" t="str">
            <v/>
          </cell>
          <cell r="J10735" t="str">
            <v/>
          </cell>
          <cell r="K10735" t="str">
            <v>Military Transport / Special Mission</v>
          </cell>
          <cell r="L10735" t="str">
            <v>McDonnell</v>
          </cell>
          <cell r="M10735" t="str">
            <v>McDonnell Douglas KC-10</v>
          </cell>
        </row>
        <row r="10736">
          <cell r="A10736">
            <v>905</v>
          </cell>
          <cell r="B10736">
            <v>867</v>
          </cell>
          <cell r="C10736" t="str">
            <v>905#867</v>
          </cell>
          <cell r="D10736">
            <v>70904</v>
          </cell>
          <cell r="E10736">
            <v>1</v>
          </cell>
          <cell r="F10736" t="str">
            <v>A</v>
          </cell>
          <cell r="G10736" t="str">
            <v>A</v>
          </cell>
          <cell r="H10736" t="str">
            <v/>
          </cell>
          <cell r="I10736" t="str">
            <v/>
          </cell>
          <cell r="J10736" t="str">
            <v/>
          </cell>
          <cell r="K10736" t="str">
            <v>UAV</v>
          </cell>
          <cell r="L10736" t="str">
            <v>Other</v>
          </cell>
          <cell r="M10736" t="str">
            <v>Other CUAV</v>
          </cell>
        </row>
        <row r="10737">
          <cell r="A10737">
            <v>901</v>
          </cell>
          <cell r="B10737">
            <v>867</v>
          </cell>
          <cell r="C10737" t="str">
            <v>901#867</v>
          </cell>
          <cell r="D10737">
            <v>70904</v>
          </cell>
          <cell r="E10737">
            <v>1</v>
          </cell>
          <cell r="F10737" t="str">
            <v>A</v>
          </cell>
          <cell r="G10737" t="str">
            <v>A</v>
          </cell>
          <cell r="H10737" t="str">
            <v/>
          </cell>
          <cell r="I10737" t="str">
            <v/>
          </cell>
          <cell r="J10737" t="str">
            <v/>
          </cell>
          <cell r="K10737" t="str">
            <v>UAV</v>
          </cell>
          <cell r="L10737" t="str">
            <v>Bayraktar</v>
          </cell>
          <cell r="M10737" t="str">
            <v>Bayraktar TB-2</v>
          </cell>
        </row>
        <row r="10738">
          <cell r="A10738">
            <v>449</v>
          </cell>
          <cell r="B10738">
            <v>867</v>
          </cell>
          <cell r="C10738" t="str">
            <v>449#867</v>
          </cell>
          <cell r="D10738">
            <v>70904</v>
          </cell>
          <cell r="E10738">
            <v>1</v>
          </cell>
          <cell r="F10738" t="str">
            <v>A</v>
          </cell>
          <cell r="G10738" t="str">
            <v>A</v>
          </cell>
          <cell r="H10738" t="str">
            <v/>
          </cell>
          <cell r="I10738" t="str">
            <v/>
          </cell>
          <cell r="J10738" t="str">
            <v/>
          </cell>
          <cell r="K10738" t="str">
            <v>UAV</v>
          </cell>
          <cell r="L10738" t="str">
            <v>MQ-4C</v>
          </cell>
          <cell r="M10738" t="str">
            <v>MQ-4C Triton</v>
          </cell>
        </row>
        <row r="10739">
          <cell r="A10739">
            <v>450</v>
          </cell>
          <cell r="B10739">
            <v>867</v>
          </cell>
          <cell r="C10739" t="str">
            <v>450#867</v>
          </cell>
          <cell r="D10739">
            <v>70904</v>
          </cell>
          <cell r="E10739">
            <v>1</v>
          </cell>
          <cell r="F10739" t="str">
            <v>A</v>
          </cell>
          <cell r="G10739" t="str">
            <v>A</v>
          </cell>
          <cell r="H10739" t="str">
            <v/>
          </cell>
          <cell r="I10739" t="str">
            <v/>
          </cell>
          <cell r="J10739" t="str">
            <v/>
          </cell>
          <cell r="K10739" t="str">
            <v>UAV</v>
          </cell>
          <cell r="L10739" t="str">
            <v>MQ-9</v>
          </cell>
          <cell r="M10739" t="str">
            <v>MQ-9 Reaper</v>
          </cell>
        </row>
        <row r="10740">
          <cell r="A10740">
            <v>902</v>
          </cell>
          <cell r="B10740">
            <v>867</v>
          </cell>
          <cell r="C10740" t="str">
            <v>902#867</v>
          </cell>
          <cell r="D10740">
            <v>70904</v>
          </cell>
          <cell r="E10740">
            <v>1</v>
          </cell>
          <cell r="F10740" t="str">
            <v>A</v>
          </cell>
          <cell r="G10740" t="str">
            <v>A</v>
          </cell>
          <cell r="H10740" t="str">
            <v/>
          </cell>
          <cell r="I10740" t="str">
            <v/>
          </cell>
          <cell r="J10740" t="str">
            <v/>
          </cell>
          <cell r="K10740" t="str">
            <v>UAV</v>
          </cell>
          <cell r="L10740" t="str">
            <v>Other MALE/HALE</v>
          </cell>
          <cell r="M10740" t="str">
            <v>Other MALE/HALE</v>
          </cell>
        </row>
        <row r="10741">
          <cell r="A10741">
            <v>452</v>
          </cell>
          <cell r="B10741">
            <v>867</v>
          </cell>
          <cell r="C10741" t="str">
            <v>452#867</v>
          </cell>
          <cell r="D10741">
            <v>70904</v>
          </cell>
          <cell r="E10741">
            <v>1</v>
          </cell>
          <cell r="F10741" t="str">
            <v>A</v>
          </cell>
          <cell r="G10741" t="str">
            <v>A</v>
          </cell>
          <cell r="H10741">
            <v>50000</v>
          </cell>
          <cell r="I10741">
            <v>0.41808000000000001</v>
          </cell>
          <cell r="J10741" t="str">
            <v/>
          </cell>
          <cell r="K10741" t="str">
            <v>UAV</v>
          </cell>
          <cell r="L10741" t="str">
            <v>RQ-4A</v>
          </cell>
          <cell r="M10741" t="str">
            <v>RQ-4A Global Hawk</v>
          </cell>
        </row>
        <row r="10742">
          <cell r="A10742">
            <v>907</v>
          </cell>
          <cell r="B10742">
            <v>867</v>
          </cell>
          <cell r="C10742" t="str">
            <v>907#867</v>
          </cell>
          <cell r="D10742">
            <v>70904</v>
          </cell>
          <cell r="E10742">
            <v>1</v>
          </cell>
          <cell r="F10742" t="str">
            <v>A</v>
          </cell>
          <cell r="G10742" t="str">
            <v>A</v>
          </cell>
          <cell r="H10742" t="str">
            <v/>
          </cell>
          <cell r="I10742" t="str">
            <v/>
          </cell>
          <cell r="J10742" t="str">
            <v/>
          </cell>
          <cell r="K10742" t="str">
            <v>UAV</v>
          </cell>
          <cell r="L10742" t="str">
            <v>Other TUAV</v>
          </cell>
          <cell r="M10742" t="str">
            <v>Other TUAV</v>
          </cell>
        </row>
        <row r="10743">
          <cell r="A10743">
            <v>906</v>
          </cell>
          <cell r="B10743">
            <v>867</v>
          </cell>
          <cell r="C10743" t="str">
            <v>906#867</v>
          </cell>
          <cell r="D10743">
            <v>70904</v>
          </cell>
          <cell r="E10743">
            <v>1</v>
          </cell>
          <cell r="F10743" t="str">
            <v>A</v>
          </cell>
          <cell r="G10743" t="str">
            <v>A</v>
          </cell>
          <cell r="H10743" t="str">
            <v/>
          </cell>
          <cell r="I10743" t="str">
            <v/>
          </cell>
          <cell r="J10743" t="str">
            <v/>
          </cell>
          <cell r="K10743" t="str">
            <v>UAV</v>
          </cell>
          <cell r="L10743" t="str">
            <v>RQ-7</v>
          </cell>
          <cell r="M10743" t="str">
            <v>RQ-7 Shadow</v>
          </cell>
        </row>
        <row r="10744">
          <cell r="A10744">
            <v>903</v>
          </cell>
          <cell r="B10744">
            <v>867</v>
          </cell>
          <cell r="C10744" t="str">
            <v>903#867</v>
          </cell>
          <cell r="D10744">
            <v>70904</v>
          </cell>
          <cell r="E10744">
            <v>1</v>
          </cell>
          <cell r="F10744" t="str">
            <v>A</v>
          </cell>
          <cell r="G10744" t="str">
            <v>A</v>
          </cell>
          <cell r="H10744" t="str">
            <v/>
          </cell>
          <cell r="I10744" t="str">
            <v/>
          </cell>
          <cell r="J10744" t="str">
            <v/>
          </cell>
          <cell r="K10744" t="str">
            <v>UAV</v>
          </cell>
          <cell r="L10744" t="str">
            <v>MQ-8</v>
          </cell>
          <cell r="M10744" t="str">
            <v>MQ-8</v>
          </cell>
        </row>
        <row r="10745">
          <cell r="A10745">
            <v>904</v>
          </cell>
          <cell r="B10745">
            <v>867</v>
          </cell>
          <cell r="C10745" t="str">
            <v>904#867</v>
          </cell>
          <cell r="D10745">
            <v>70904</v>
          </cell>
          <cell r="E10745">
            <v>1</v>
          </cell>
          <cell r="F10745" t="str">
            <v>A</v>
          </cell>
          <cell r="G10745" t="str">
            <v>A</v>
          </cell>
          <cell r="H10745" t="str">
            <v/>
          </cell>
          <cell r="I10745" t="str">
            <v/>
          </cell>
          <cell r="J10745" t="str">
            <v/>
          </cell>
          <cell r="K10745" t="str">
            <v>UAV</v>
          </cell>
          <cell r="L10745" t="str">
            <v>Other</v>
          </cell>
          <cell r="M10745" t="str">
            <v>Other VTUAV</v>
          </cell>
        </row>
        <row r="10746">
          <cell r="A10746">
            <v>673</v>
          </cell>
          <cell r="B10746">
            <v>867</v>
          </cell>
          <cell r="C10746" t="str">
            <v>673#867</v>
          </cell>
          <cell r="D10746">
            <v>74449</v>
          </cell>
          <cell r="E10746">
            <v>1</v>
          </cell>
          <cell r="F10746" t="str">
            <v>B</v>
          </cell>
          <cell r="G10746" t="str">
            <v>B (105% A) [$70,904]</v>
          </cell>
          <cell r="H10746" t="str">
            <v/>
          </cell>
          <cell r="I10746" t="str">
            <v/>
          </cell>
          <cell r="J10746" t="str">
            <v/>
          </cell>
          <cell r="K10746" t="str">
            <v>UAV</v>
          </cell>
          <cell r="L10746" t="str">
            <v>Eurodrone</v>
          </cell>
          <cell r="M10746" t="str">
            <v>Eurodrone</v>
          </cell>
        </row>
        <row r="10747">
          <cell r="A10747">
            <v>905</v>
          </cell>
          <cell r="B10747">
            <v>868</v>
          </cell>
          <cell r="C10747" t="str">
            <v>905#868</v>
          </cell>
          <cell r="D10747">
            <v>43999</v>
          </cell>
          <cell r="E10747">
            <v>1</v>
          </cell>
          <cell r="F10747" t="str">
            <v>A</v>
          </cell>
          <cell r="G10747" t="str">
            <v>A</v>
          </cell>
          <cell r="H10747" t="str">
            <v/>
          </cell>
          <cell r="I10747" t="str">
            <v/>
          </cell>
          <cell r="J10747" t="str">
            <v/>
          </cell>
          <cell r="K10747" t="str">
            <v>UAV</v>
          </cell>
          <cell r="L10747" t="str">
            <v>Other</v>
          </cell>
          <cell r="M10747" t="str">
            <v>Other CUAV</v>
          </cell>
        </row>
        <row r="10748">
          <cell r="A10748">
            <v>901</v>
          </cell>
          <cell r="B10748">
            <v>868</v>
          </cell>
          <cell r="C10748" t="str">
            <v>901#868</v>
          </cell>
          <cell r="D10748">
            <v>43999</v>
          </cell>
          <cell r="E10748">
            <v>1</v>
          </cell>
          <cell r="F10748" t="str">
            <v>A</v>
          </cell>
          <cell r="G10748" t="str">
            <v>A</v>
          </cell>
          <cell r="H10748" t="str">
            <v/>
          </cell>
          <cell r="I10748" t="str">
            <v/>
          </cell>
          <cell r="J10748" t="str">
            <v/>
          </cell>
          <cell r="K10748" t="str">
            <v>UAV</v>
          </cell>
          <cell r="L10748" t="str">
            <v>Bayraktar</v>
          </cell>
          <cell r="M10748" t="str">
            <v>Bayraktar TB-2</v>
          </cell>
        </row>
        <row r="10749">
          <cell r="A10749">
            <v>449</v>
          </cell>
          <cell r="B10749">
            <v>868</v>
          </cell>
          <cell r="C10749" t="str">
            <v>449#868</v>
          </cell>
          <cell r="D10749">
            <v>43999</v>
          </cell>
          <cell r="E10749">
            <v>1</v>
          </cell>
          <cell r="F10749" t="str">
            <v>A</v>
          </cell>
          <cell r="G10749" t="str">
            <v>A</v>
          </cell>
          <cell r="H10749" t="str">
            <v/>
          </cell>
          <cell r="I10749" t="str">
            <v/>
          </cell>
          <cell r="J10749" t="str">
            <v/>
          </cell>
          <cell r="K10749" t="str">
            <v>UAV</v>
          </cell>
          <cell r="L10749" t="str">
            <v>MQ-4C</v>
          </cell>
          <cell r="M10749" t="str">
            <v>MQ-4C Triton</v>
          </cell>
        </row>
        <row r="10750">
          <cell r="A10750">
            <v>450</v>
          </cell>
          <cell r="B10750">
            <v>868</v>
          </cell>
          <cell r="C10750" t="str">
            <v>450#868</v>
          </cell>
          <cell r="D10750">
            <v>43999</v>
          </cell>
          <cell r="E10750">
            <v>1</v>
          </cell>
          <cell r="F10750" t="str">
            <v>A</v>
          </cell>
          <cell r="G10750" t="str">
            <v>A</v>
          </cell>
          <cell r="H10750" t="str">
            <v/>
          </cell>
          <cell r="I10750" t="str">
            <v/>
          </cell>
          <cell r="J10750" t="str">
            <v/>
          </cell>
          <cell r="K10750" t="str">
            <v>UAV</v>
          </cell>
          <cell r="L10750" t="str">
            <v>MQ-9</v>
          </cell>
          <cell r="M10750" t="str">
            <v>MQ-9 Reaper</v>
          </cell>
        </row>
        <row r="10751">
          <cell r="A10751">
            <v>902</v>
          </cell>
          <cell r="B10751">
            <v>868</v>
          </cell>
          <cell r="C10751" t="str">
            <v>902#868</v>
          </cell>
          <cell r="D10751">
            <v>43999</v>
          </cell>
          <cell r="E10751">
            <v>1</v>
          </cell>
          <cell r="F10751" t="str">
            <v>A</v>
          </cell>
          <cell r="G10751" t="str">
            <v>A</v>
          </cell>
          <cell r="H10751" t="str">
            <v/>
          </cell>
          <cell r="I10751" t="str">
            <v/>
          </cell>
          <cell r="J10751" t="str">
            <v/>
          </cell>
          <cell r="K10751" t="str">
            <v>UAV</v>
          </cell>
          <cell r="L10751" t="str">
            <v>Other MALE/HALE</v>
          </cell>
          <cell r="M10751" t="str">
            <v>Other MALE/HALE</v>
          </cell>
        </row>
        <row r="10752">
          <cell r="A10752">
            <v>452</v>
          </cell>
          <cell r="B10752">
            <v>868</v>
          </cell>
          <cell r="C10752" t="str">
            <v>452#868</v>
          </cell>
          <cell r="D10752">
            <v>43999</v>
          </cell>
          <cell r="E10752">
            <v>1</v>
          </cell>
          <cell r="F10752" t="str">
            <v>A</v>
          </cell>
          <cell r="G10752" t="str">
            <v>A</v>
          </cell>
          <cell r="H10752">
            <v>40000</v>
          </cell>
          <cell r="I10752">
            <v>9.9974999999999994E-2</v>
          </cell>
          <cell r="J10752" t="str">
            <v/>
          </cell>
          <cell r="K10752" t="str">
            <v>UAV</v>
          </cell>
          <cell r="L10752" t="str">
            <v>RQ-4A</v>
          </cell>
          <cell r="M10752" t="str">
            <v>RQ-4A Global Hawk</v>
          </cell>
        </row>
        <row r="10753">
          <cell r="A10753">
            <v>907</v>
          </cell>
          <cell r="B10753">
            <v>868</v>
          </cell>
          <cell r="C10753" t="str">
            <v>907#868</v>
          </cell>
          <cell r="D10753">
            <v>43999</v>
          </cell>
          <cell r="E10753">
            <v>1</v>
          </cell>
          <cell r="F10753" t="str">
            <v>A</v>
          </cell>
          <cell r="G10753" t="str">
            <v>A</v>
          </cell>
          <cell r="H10753" t="str">
            <v/>
          </cell>
          <cell r="I10753" t="str">
            <v/>
          </cell>
          <cell r="J10753" t="str">
            <v/>
          </cell>
          <cell r="K10753" t="str">
            <v>UAV</v>
          </cell>
          <cell r="L10753" t="str">
            <v>Other TUAV</v>
          </cell>
          <cell r="M10753" t="str">
            <v>Other TUAV</v>
          </cell>
        </row>
        <row r="10754">
          <cell r="A10754">
            <v>906</v>
          </cell>
          <cell r="B10754">
            <v>868</v>
          </cell>
          <cell r="C10754" t="str">
            <v>906#868</v>
          </cell>
          <cell r="D10754">
            <v>43999</v>
          </cell>
          <cell r="E10754">
            <v>1</v>
          </cell>
          <cell r="F10754" t="str">
            <v>A</v>
          </cell>
          <cell r="G10754" t="str">
            <v>A</v>
          </cell>
          <cell r="H10754" t="str">
            <v/>
          </cell>
          <cell r="I10754" t="str">
            <v/>
          </cell>
          <cell r="J10754" t="str">
            <v/>
          </cell>
          <cell r="K10754" t="str">
            <v>UAV</v>
          </cell>
          <cell r="L10754" t="str">
            <v>RQ-7</v>
          </cell>
          <cell r="M10754" t="str">
            <v>RQ-7 Shadow</v>
          </cell>
        </row>
        <row r="10755">
          <cell r="A10755">
            <v>903</v>
          </cell>
          <cell r="B10755">
            <v>868</v>
          </cell>
          <cell r="C10755" t="str">
            <v>903#868</v>
          </cell>
          <cell r="D10755">
            <v>43999</v>
          </cell>
          <cell r="E10755">
            <v>1</v>
          </cell>
          <cell r="F10755" t="str">
            <v>A</v>
          </cell>
          <cell r="G10755" t="str">
            <v>A</v>
          </cell>
          <cell r="H10755" t="str">
            <v/>
          </cell>
          <cell r="I10755" t="str">
            <v/>
          </cell>
          <cell r="J10755" t="str">
            <v/>
          </cell>
          <cell r="K10755" t="str">
            <v>UAV</v>
          </cell>
          <cell r="L10755" t="str">
            <v>MQ-8</v>
          </cell>
          <cell r="M10755" t="str">
            <v>MQ-8</v>
          </cell>
        </row>
        <row r="10756">
          <cell r="A10756">
            <v>904</v>
          </cell>
          <cell r="B10756">
            <v>868</v>
          </cell>
          <cell r="C10756" t="str">
            <v>904#868</v>
          </cell>
          <cell r="D10756">
            <v>43999</v>
          </cell>
          <cell r="E10756">
            <v>1</v>
          </cell>
          <cell r="F10756" t="str">
            <v>A</v>
          </cell>
          <cell r="G10756" t="str">
            <v>A</v>
          </cell>
          <cell r="H10756" t="str">
            <v/>
          </cell>
          <cell r="I10756" t="str">
            <v/>
          </cell>
          <cell r="J10756" t="str">
            <v/>
          </cell>
          <cell r="K10756" t="str">
            <v>UAV</v>
          </cell>
          <cell r="L10756" t="str">
            <v>Other</v>
          </cell>
          <cell r="M10756" t="str">
            <v>Other VTUAV</v>
          </cell>
        </row>
        <row r="10757">
          <cell r="A10757">
            <v>673</v>
          </cell>
          <cell r="B10757">
            <v>868</v>
          </cell>
          <cell r="C10757" t="str">
            <v>673#868</v>
          </cell>
          <cell r="D10757">
            <v>46199</v>
          </cell>
          <cell r="E10757">
            <v>1</v>
          </cell>
          <cell r="F10757" t="str">
            <v>B</v>
          </cell>
          <cell r="G10757" t="str">
            <v>B (105% A) [$43,999]</v>
          </cell>
          <cell r="H10757" t="str">
            <v/>
          </cell>
          <cell r="I10757" t="str">
            <v/>
          </cell>
          <cell r="J10757" t="str">
            <v/>
          </cell>
          <cell r="K10757" t="str">
            <v>UAV</v>
          </cell>
          <cell r="L10757" t="str">
            <v>Eurodrone</v>
          </cell>
          <cell r="M10757" t="str">
            <v>Eurodrone</v>
          </cell>
        </row>
        <row r="10758">
          <cell r="A10758">
            <v>905</v>
          </cell>
          <cell r="B10758">
            <v>869</v>
          </cell>
          <cell r="C10758" t="str">
            <v>905#869</v>
          </cell>
          <cell r="D10758">
            <v>87997</v>
          </cell>
          <cell r="E10758">
            <v>1</v>
          </cell>
          <cell r="F10758" t="str">
            <v>A</v>
          </cell>
          <cell r="G10758" t="str">
            <v>A</v>
          </cell>
          <cell r="H10758" t="str">
            <v/>
          </cell>
          <cell r="I10758" t="str">
            <v/>
          </cell>
          <cell r="J10758" t="str">
            <v/>
          </cell>
          <cell r="K10758" t="str">
            <v>UAV</v>
          </cell>
          <cell r="L10758" t="str">
            <v>Other</v>
          </cell>
          <cell r="M10758" t="str">
            <v>Other CUAV</v>
          </cell>
        </row>
        <row r="10759">
          <cell r="A10759">
            <v>901</v>
          </cell>
          <cell r="B10759">
            <v>869</v>
          </cell>
          <cell r="C10759" t="str">
            <v>901#869</v>
          </cell>
          <cell r="D10759">
            <v>87997</v>
          </cell>
          <cell r="E10759">
            <v>1</v>
          </cell>
          <cell r="F10759" t="str">
            <v>A</v>
          </cell>
          <cell r="G10759" t="str">
            <v>A</v>
          </cell>
          <cell r="H10759" t="str">
            <v/>
          </cell>
          <cell r="I10759" t="str">
            <v/>
          </cell>
          <cell r="J10759" t="str">
            <v/>
          </cell>
          <cell r="K10759" t="str">
            <v>UAV</v>
          </cell>
          <cell r="L10759" t="str">
            <v>Bayraktar</v>
          </cell>
          <cell r="M10759" t="str">
            <v>Bayraktar TB-2</v>
          </cell>
        </row>
        <row r="10760">
          <cell r="A10760">
            <v>449</v>
          </cell>
          <cell r="B10760">
            <v>869</v>
          </cell>
          <cell r="C10760" t="str">
            <v>449#869</v>
          </cell>
          <cell r="D10760">
            <v>87997</v>
          </cell>
          <cell r="E10760">
            <v>1</v>
          </cell>
          <cell r="F10760" t="str">
            <v>A</v>
          </cell>
          <cell r="G10760" t="str">
            <v>A</v>
          </cell>
          <cell r="H10760" t="str">
            <v/>
          </cell>
          <cell r="I10760" t="str">
            <v/>
          </cell>
          <cell r="J10760" t="str">
            <v/>
          </cell>
          <cell r="K10760" t="str">
            <v>UAV</v>
          </cell>
          <cell r="L10760" t="str">
            <v>MQ-4C</v>
          </cell>
          <cell r="M10760" t="str">
            <v>MQ-4C Triton</v>
          </cell>
        </row>
        <row r="10761">
          <cell r="A10761">
            <v>450</v>
          </cell>
          <cell r="B10761">
            <v>869</v>
          </cell>
          <cell r="C10761" t="str">
            <v>450#869</v>
          </cell>
          <cell r="D10761">
            <v>87997</v>
          </cell>
          <cell r="E10761">
            <v>1</v>
          </cell>
          <cell r="F10761" t="str">
            <v>A</v>
          </cell>
          <cell r="G10761" t="str">
            <v>A</v>
          </cell>
          <cell r="H10761" t="str">
            <v/>
          </cell>
          <cell r="I10761" t="str">
            <v/>
          </cell>
          <cell r="J10761" t="str">
            <v/>
          </cell>
          <cell r="K10761" t="str">
            <v>UAV</v>
          </cell>
          <cell r="L10761" t="str">
            <v>MQ-9</v>
          </cell>
          <cell r="M10761" t="str">
            <v>MQ-9 Reaper</v>
          </cell>
        </row>
        <row r="10762">
          <cell r="A10762">
            <v>902</v>
          </cell>
          <cell r="B10762">
            <v>869</v>
          </cell>
          <cell r="C10762" t="str">
            <v>902#869</v>
          </cell>
          <cell r="D10762">
            <v>87997</v>
          </cell>
          <cell r="E10762">
            <v>1</v>
          </cell>
          <cell r="F10762" t="str">
            <v>A</v>
          </cell>
          <cell r="G10762" t="str">
            <v>A</v>
          </cell>
          <cell r="H10762" t="str">
            <v/>
          </cell>
          <cell r="I10762" t="str">
            <v/>
          </cell>
          <cell r="J10762" t="str">
            <v/>
          </cell>
          <cell r="K10762" t="str">
            <v>UAV</v>
          </cell>
          <cell r="L10762" t="str">
            <v>Other MALE/HALE</v>
          </cell>
          <cell r="M10762" t="str">
            <v>Other MALE/HALE</v>
          </cell>
        </row>
        <row r="10763">
          <cell r="A10763">
            <v>452</v>
          </cell>
          <cell r="B10763">
            <v>869</v>
          </cell>
          <cell r="C10763" t="str">
            <v>452#869</v>
          </cell>
          <cell r="D10763">
            <v>87997</v>
          </cell>
          <cell r="E10763">
            <v>1</v>
          </cell>
          <cell r="F10763" t="str">
            <v>A</v>
          </cell>
          <cell r="G10763" t="str">
            <v>A</v>
          </cell>
          <cell r="H10763">
            <v>80000</v>
          </cell>
          <cell r="I10763">
            <v>9.9962499999999996E-2</v>
          </cell>
          <cell r="J10763" t="str">
            <v/>
          </cell>
          <cell r="K10763" t="str">
            <v>UAV</v>
          </cell>
          <cell r="L10763" t="str">
            <v>RQ-4A</v>
          </cell>
          <cell r="M10763" t="str">
            <v>RQ-4A Global Hawk</v>
          </cell>
        </row>
        <row r="10764">
          <cell r="A10764">
            <v>907</v>
          </cell>
          <cell r="B10764">
            <v>869</v>
          </cell>
          <cell r="C10764" t="str">
            <v>907#869</v>
          </cell>
          <cell r="D10764">
            <v>87997</v>
          </cell>
          <cell r="E10764">
            <v>1</v>
          </cell>
          <cell r="F10764" t="str">
            <v>A</v>
          </cell>
          <cell r="G10764" t="str">
            <v>A</v>
          </cell>
          <cell r="H10764" t="str">
            <v/>
          </cell>
          <cell r="I10764" t="str">
            <v/>
          </cell>
          <cell r="J10764" t="str">
            <v/>
          </cell>
          <cell r="K10764" t="str">
            <v>UAV</v>
          </cell>
          <cell r="L10764" t="str">
            <v>Other TUAV</v>
          </cell>
          <cell r="M10764" t="str">
            <v>Other TUAV</v>
          </cell>
        </row>
        <row r="10765">
          <cell r="A10765">
            <v>906</v>
          </cell>
          <cell r="B10765">
            <v>869</v>
          </cell>
          <cell r="C10765" t="str">
            <v>906#869</v>
          </cell>
          <cell r="D10765">
            <v>87997</v>
          </cell>
          <cell r="E10765">
            <v>1</v>
          </cell>
          <cell r="F10765" t="str">
            <v>A</v>
          </cell>
          <cell r="G10765" t="str">
            <v>A</v>
          </cell>
          <cell r="H10765" t="str">
            <v/>
          </cell>
          <cell r="I10765" t="str">
            <v/>
          </cell>
          <cell r="J10765" t="str">
            <v/>
          </cell>
          <cell r="K10765" t="str">
            <v>UAV</v>
          </cell>
          <cell r="L10765" t="str">
            <v>RQ-7</v>
          </cell>
          <cell r="M10765" t="str">
            <v>RQ-7 Shadow</v>
          </cell>
        </row>
        <row r="10766">
          <cell r="A10766">
            <v>903</v>
          </cell>
          <cell r="B10766">
            <v>869</v>
          </cell>
          <cell r="C10766" t="str">
            <v>903#869</v>
          </cell>
          <cell r="D10766">
            <v>87997</v>
          </cell>
          <cell r="E10766">
            <v>1</v>
          </cell>
          <cell r="F10766" t="str">
            <v>A</v>
          </cell>
          <cell r="G10766" t="str">
            <v>A</v>
          </cell>
          <cell r="H10766" t="str">
            <v/>
          </cell>
          <cell r="I10766" t="str">
            <v/>
          </cell>
          <cell r="J10766" t="str">
            <v/>
          </cell>
          <cell r="K10766" t="str">
            <v>UAV</v>
          </cell>
          <cell r="L10766" t="str">
            <v>MQ-8</v>
          </cell>
          <cell r="M10766" t="str">
            <v>MQ-8</v>
          </cell>
        </row>
        <row r="10767">
          <cell r="A10767">
            <v>904</v>
          </cell>
          <cell r="B10767">
            <v>869</v>
          </cell>
          <cell r="C10767" t="str">
            <v>904#869</v>
          </cell>
          <cell r="D10767">
            <v>87997</v>
          </cell>
          <cell r="E10767">
            <v>1</v>
          </cell>
          <cell r="F10767" t="str">
            <v>A</v>
          </cell>
          <cell r="G10767" t="str">
            <v>A</v>
          </cell>
          <cell r="H10767" t="str">
            <v/>
          </cell>
          <cell r="I10767" t="str">
            <v/>
          </cell>
          <cell r="J10767" t="str">
            <v/>
          </cell>
          <cell r="K10767" t="str">
            <v>UAV</v>
          </cell>
          <cell r="L10767" t="str">
            <v>Other</v>
          </cell>
          <cell r="M10767" t="str">
            <v>Other VTUAV</v>
          </cell>
        </row>
        <row r="10768">
          <cell r="A10768">
            <v>673</v>
          </cell>
          <cell r="B10768">
            <v>869</v>
          </cell>
          <cell r="C10768" t="str">
            <v>673#869</v>
          </cell>
          <cell r="D10768">
            <v>92397</v>
          </cell>
          <cell r="E10768">
            <v>1</v>
          </cell>
          <cell r="F10768" t="str">
            <v>B</v>
          </cell>
          <cell r="G10768" t="str">
            <v>B (105% A) [$87,997]</v>
          </cell>
          <cell r="H10768" t="str">
            <v/>
          </cell>
          <cell r="I10768" t="str">
            <v/>
          </cell>
          <cell r="J10768" t="str">
            <v/>
          </cell>
          <cell r="K10768" t="str">
            <v>UAV</v>
          </cell>
          <cell r="L10768" t="str">
            <v>Eurodrone</v>
          </cell>
          <cell r="M10768" t="str">
            <v>Eurodrone</v>
          </cell>
        </row>
        <row r="10769">
          <cell r="A10769">
            <v>905</v>
          </cell>
          <cell r="B10769">
            <v>870</v>
          </cell>
          <cell r="C10769" t="str">
            <v>905#870</v>
          </cell>
          <cell r="D10769">
            <v>19569</v>
          </cell>
          <cell r="E10769">
            <v>2</v>
          </cell>
          <cell r="F10769" t="str">
            <v>A</v>
          </cell>
          <cell r="G10769" t="str">
            <v>A</v>
          </cell>
          <cell r="H10769" t="str">
            <v/>
          </cell>
          <cell r="I10769" t="str">
            <v/>
          </cell>
          <cell r="J10769" t="str">
            <v/>
          </cell>
          <cell r="K10769" t="str">
            <v>UAV</v>
          </cell>
          <cell r="L10769" t="str">
            <v>Other</v>
          </cell>
          <cell r="M10769" t="str">
            <v>Other CUAV</v>
          </cell>
        </row>
        <row r="10770">
          <cell r="A10770">
            <v>901</v>
          </cell>
          <cell r="B10770">
            <v>870</v>
          </cell>
          <cell r="C10770" t="str">
            <v>901#870</v>
          </cell>
          <cell r="D10770">
            <v>19569</v>
          </cell>
          <cell r="E10770">
            <v>2</v>
          </cell>
          <cell r="F10770" t="str">
            <v>A</v>
          </cell>
          <cell r="G10770" t="str">
            <v>A</v>
          </cell>
          <cell r="H10770" t="str">
            <v/>
          </cell>
          <cell r="I10770" t="str">
            <v/>
          </cell>
          <cell r="J10770" t="str">
            <v/>
          </cell>
          <cell r="K10770" t="str">
            <v>UAV</v>
          </cell>
          <cell r="L10770" t="str">
            <v>Bayraktar</v>
          </cell>
          <cell r="M10770" t="str">
            <v>Bayraktar TB-2</v>
          </cell>
        </row>
        <row r="10771">
          <cell r="A10771">
            <v>449</v>
          </cell>
          <cell r="B10771">
            <v>870</v>
          </cell>
          <cell r="C10771" t="str">
            <v>449#870</v>
          </cell>
          <cell r="D10771">
            <v>19569</v>
          </cell>
          <cell r="E10771">
            <v>2</v>
          </cell>
          <cell r="F10771" t="str">
            <v>A</v>
          </cell>
          <cell r="G10771" t="str">
            <v>A</v>
          </cell>
          <cell r="H10771" t="str">
            <v/>
          </cell>
          <cell r="I10771" t="str">
            <v/>
          </cell>
          <cell r="J10771" t="str">
            <v/>
          </cell>
          <cell r="K10771" t="str">
            <v>UAV</v>
          </cell>
          <cell r="L10771" t="str">
            <v>MQ-4C</v>
          </cell>
          <cell r="M10771" t="str">
            <v>MQ-4C Triton</v>
          </cell>
        </row>
        <row r="10772">
          <cell r="A10772">
            <v>450</v>
          </cell>
          <cell r="B10772">
            <v>870</v>
          </cell>
          <cell r="C10772" t="str">
            <v>450#870</v>
          </cell>
          <cell r="D10772">
            <v>19569</v>
          </cell>
          <cell r="E10772">
            <v>2</v>
          </cell>
          <cell r="F10772" t="str">
            <v>A</v>
          </cell>
          <cell r="G10772" t="str">
            <v>A</v>
          </cell>
          <cell r="H10772" t="str">
            <v/>
          </cell>
          <cell r="I10772" t="str">
            <v/>
          </cell>
          <cell r="J10772" t="str">
            <v/>
          </cell>
          <cell r="K10772" t="str">
            <v>UAV</v>
          </cell>
          <cell r="L10772" t="str">
            <v>MQ-9</v>
          </cell>
          <cell r="M10772" t="str">
            <v>MQ-9 Reaper</v>
          </cell>
        </row>
        <row r="10773">
          <cell r="A10773">
            <v>902</v>
          </cell>
          <cell r="B10773">
            <v>870</v>
          </cell>
          <cell r="C10773" t="str">
            <v>902#870</v>
          </cell>
          <cell r="D10773">
            <v>19569</v>
          </cell>
          <cell r="E10773">
            <v>2</v>
          </cell>
          <cell r="F10773" t="str">
            <v>A</v>
          </cell>
          <cell r="G10773" t="str">
            <v>A</v>
          </cell>
          <cell r="H10773" t="str">
            <v/>
          </cell>
          <cell r="I10773" t="str">
            <v/>
          </cell>
          <cell r="J10773" t="str">
            <v/>
          </cell>
          <cell r="K10773" t="str">
            <v>UAV</v>
          </cell>
          <cell r="L10773" t="str">
            <v>Other MALE/HALE</v>
          </cell>
          <cell r="M10773" t="str">
            <v>Other MALE/HALE</v>
          </cell>
        </row>
        <row r="10774">
          <cell r="A10774">
            <v>452</v>
          </cell>
          <cell r="B10774">
            <v>870</v>
          </cell>
          <cell r="C10774" t="str">
            <v>452#870</v>
          </cell>
          <cell r="D10774">
            <v>19569</v>
          </cell>
          <cell r="E10774">
            <v>2</v>
          </cell>
          <cell r="F10774" t="str">
            <v>A</v>
          </cell>
          <cell r="G10774" t="str">
            <v>A</v>
          </cell>
          <cell r="H10774">
            <v>20000</v>
          </cell>
          <cell r="I10774">
            <v>-2.155E-2</v>
          </cell>
          <cell r="J10774" t="str">
            <v/>
          </cell>
          <cell r="K10774" t="str">
            <v>UAV</v>
          </cell>
          <cell r="L10774" t="str">
            <v>RQ-4A</v>
          </cell>
          <cell r="M10774" t="str">
            <v>RQ-4A Global Hawk</v>
          </cell>
        </row>
        <row r="10775">
          <cell r="A10775">
            <v>907</v>
          </cell>
          <cell r="B10775">
            <v>870</v>
          </cell>
          <cell r="C10775" t="str">
            <v>907#870</v>
          </cell>
          <cell r="D10775">
            <v>19569</v>
          </cell>
          <cell r="E10775">
            <v>2</v>
          </cell>
          <cell r="F10775" t="str">
            <v>A</v>
          </cell>
          <cell r="G10775" t="str">
            <v>A</v>
          </cell>
          <cell r="H10775" t="str">
            <v/>
          </cell>
          <cell r="I10775" t="str">
            <v/>
          </cell>
          <cell r="J10775" t="str">
            <v/>
          </cell>
          <cell r="K10775" t="str">
            <v>UAV</v>
          </cell>
          <cell r="L10775" t="str">
            <v>Other TUAV</v>
          </cell>
          <cell r="M10775" t="str">
            <v>Other TUAV</v>
          </cell>
        </row>
        <row r="10776">
          <cell r="A10776">
            <v>906</v>
          </cell>
          <cell r="B10776">
            <v>870</v>
          </cell>
          <cell r="C10776" t="str">
            <v>906#870</v>
          </cell>
          <cell r="D10776">
            <v>19569</v>
          </cell>
          <cell r="E10776">
            <v>2</v>
          </cell>
          <cell r="F10776" t="str">
            <v>A</v>
          </cell>
          <cell r="G10776" t="str">
            <v>A</v>
          </cell>
          <cell r="H10776" t="str">
            <v/>
          </cell>
          <cell r="I10776" t="str">
            <v/>
          </cell>
          <cell r="J10776" t="str">
            <v/>
          </cell>
          <cell r="K10776" t="str">
            <v>UAV</v>
          </cell>
          <cell r="L10776" t="str">
            <v>RQ-7</v>
          </cell>
          <cell r="M10776" t="str">
            <v>RQ-7 Shadow</v>
          </cell>
        </row>
        <row r="10777">
          <cell r="A10777">
            <v>903</v>
          </cell>
          <cell r="B10777">
            <v>870</v>
          </cell>
          <cell r="C10777" t="str">
            <v>903#870</v>
          </cell>
          <cell r="D10777">
            <v>19569</v>
          </cell>
          <cell r="E10777">
            <v>2</v>
          </cell>
          <cell r="F10777" t="str">
            <v>A</v>
          </cell>
          <cell r="G10777" t="str">
            <v>A</v>
          </cell>
          <cell r="H10777" t="str">
            <v/>
          </cell>
          <cell r="I10777" t="str">
            <v/>
          </cell>
          <cell r="J10777" t="str">
            <v/>
          </cell>
          <cell r="K10777" t="str">
            <v>UAV</v>
          </cell>
          <cell r="L10777" t="str">
            <v>MQ-8</v>
          </cell>
          <cell r="M10777" t="str">
            <v>MQ-8</v>
          </cell>
        </row>
        <row r="10778">
          <cell r="A10778">
            <v>904</v>
          </cell>
          <cell r="B10778">
            <v>870</v>
          </cell>
          <cell r="C10778" t="str">
            <v>904#870</v>
          </cell>
          <cell r="D10778">
            <v>19569</v>
          </cell>
          <cell r="E10778">
            <v>2</v>
          </cell>
          <cell r="F10778" t="str">
            <v>A</v>
          </cell>
          <cell r="G10778" t="str">
            <v>A</v>
          </cell>
          <cell r="H10778" t="str">
            <v/>
          </cell>
          <cell r="I10778" t="str">
            <v/>
          </cell>
          <cell r="J10778" t="str">
            <v/>
          </cell>
          <cell r="K10778" t="str">
            <v>UAV</v>
          </cell>
          <cell r="L10778" t="str">
            <v>Other</v>
          </cell>
          <cell r="M10778" t="str">
            <v>Other VTUAV</v>
          </cell>
        </row>
        <row r="10779">
          <cell r="A10779">
            <v>673</v>
          </cell>
          <cell r="B10779">
            <v>870</v>
          </cell>
          <cell r="C10779" t="str">
            <v>673#870</v>
          </cell>
          <cell r="D10779">
            <v>20547</v>
          </cell>
          <cell r="E10779">
            <v>2</v>
          </cell>
          <cell r="F10779" t="str">
            <v>B</v>
          </cell>
          <cell r="G10779" t="str">
            <v>B (105% A) [$19,569]</v>
          </cell>
          <cell r="H10779" t="str">
            <v/>
          </cell>
          <cell r="I10779" t="str">
            <v/>
          </cell>
          <cell r="J10779" t="str">
            <v/>
          </cell>
          <cell r="K10779" t="str">
            <v>UAV</v>
          </cell>
          <cell r="L10779" t="str">
            <v>Eurodrone</v>
          </cell>
          <cell r="M10779" t="str">
            <v>Eurodrone</v>
          </cell>
        </row>
        <row r="10780">
          <cell r="A10780">
            <v>905</v>
          </cell>
          <cell r="B10780">
            <v>871</v>
          </cell>
          <cell r="C10780" t="str">
            <v>905#871</v>
          </cell>
          <cell r="D10780">
            <v>20712</v>
          </cell>
          <cell r="E10780">
            <v>1</v>
          </cell>
          <cell r="F10780" t="str">
            <v>A</v>
          </cell>
          <cell r="G10780" t="str">
            <v>A</v>
          </cell>
          <cell r="H10780" t="str">
            <v/>
          </cell>
          <cell r="I10780" t="str">
            <v/>
          </cell>
          <cell r="J10780" t="str">
            <v/>
          </cell>
          <cell r="K10780" t="str">
            <v>UAV</v>
          </cell>
          <cell r="L10780" t="str">
            <v>Other</v>
          </cell>
          <cell r="M10780" t="str">
            <v>Other CUAV</v>
          </cell>
        </row>
        <row r="10781">
          <cell r="A10781">
            <v>901</v>
          </cell>
          <cell r="B10781">
            <v>871</v>
          </cell>
          <cell r="C10781" t="str">
            <v>901#871</v>
          </cell>
          <cell r="D10781">
            <v>20712</v>
          </cell>
          <cell r="E10781">
            <v>1</v>
          </cell>
          <cell r="F10781" t="str">
            <v>A</v>
          </cell>
          <cell r="G10781" t="str">
            <v>A</v>
          </cell>
          <cell r="H10781" t="str">
            <v/>
          </cell>
          <cell r="I10781" t="str">
            <v/>
          </cell>
          <cell r="J10781" t="str">
            <v/>
          </cell>
          <cell r="K10781" t="str">
            <v>UAV</v>
          </cell>
          <cell r="L10781" t="str">
            <v>Bayraktar</v>
          </cell>
          <cell r="M10781" t="str">
            <v>Bayraktar TB-2</v>
          </cell>
        </row>
        <row r="10782">
          <cell r="A10782">
            <v>449</v>
          </cell>
          <cell r="B10782">
            <v>871</v>
          </cell>
          <cell r="C10782" t="str">
            <v>449#871</v>
          </cell>
          <cell r="D10782">
            <v>20712</v>
          </cell>
          <cell r="E10782">
            <v>1</v>
          </cell>
          <cell r="F10782" t="str">
            <v>A</v>
          </cell>
          <cell r="G10782" t="str">
            <v>A</v>
          </cell>
          <cell r="H10782" t="str">
            <v/>
          </cell>
          <cell r="I10782" t="str">
            <v/>
          </cell>
          <cell r="J10782" t="str">
            <v/>
          </cell>
          <cell r="K10782" t="str">
            <v>UAV</v>
          </cell>
          <cell r="L10782" t="str">
            <v>MQ-4C</v>
          </cell>
          <cell r="M10782" t="str">
            <v>MQ-4C Triton</v>
          </cell>
        </row>
        <row r="10783">
          <cell r="A10783">
            <v>450</v>
          </cell>
          <cell r="B10783">
            <v>871</v>
          </cell>
          <cell r="C10783" t="str">
            <v>450#871</v>
          </cell>
          <cell r="D10783">
            <v>20712</v>
          </cell>
          <cell r="E10783">
            <v>1</v>
          </cell>
          <cell r="F10783" t="str">
            <v>A</v>
          </cell>
          <cell r="G10783" t="str">
            <v>A</v>
          </cell>
          <cell r="H10783" t="str">
            <v/>
          </cell>
          <cell r="I10783" t="str">
            <v/>
          </cell>
          <cell r="J10783" t="str">
            <v/>
          </cell>
          <cell r="K10783" t="str">
            <v>UAV</v>
          </cell>
          <cell r="L10783" t="str">
            <v>MQ-9</v>
          </cell>
          <cell r="M10783" t="str">
            <v>MQ-9 Reaper</v>
          </cell>
        </row>
        <row r="10784">
          <cell r="A10784">
            <v>902</v>
          </cell>
          <cell r="B10784">
            <v>871</v>
          </cell>
          <cell r="C10784" t="str">
            <v>902#871</v>
          </cell>
          <cell r="D10784">
            <v>20712</v>
          </cell>
          <cell r="E10784">
            <v>1</v>
          </cell>
          <cell r="F10784" t="str">
            <v>A</v>
          </cell>
          <cell r="G10784" t="str">
            <v>A</v>
          </cell>
          <cell r="H10784" t="str">
            <v/>
          </cell>
          <cell r="I10784" t="str">
            <v/>
          </cell>
          <cell r="J10784" t="str">
            <v/>
          </cell>
          <cell r="K10784" t="str">
            <v>UAV</v>
          </cell>
          <cell r="L10784" t="str">
            <v>Other MALE/HALE</v>
          </cell>
          <cell r="M10784" t="str">
            <v>Other MALE/HALE</v>
          </cell>
        </row>
        <row r="10785">
          <cell r="A10785">
            <v>452</v>
          </cell>
          <cell r="B10785">
            <v>871</v>
          </cell>
          <cell r="C10785" t="str">
            <v>452#871</v>
          </cell>
          <cell r="D10785">
            <v>20712</v>
          </cell>
          <cell r="E10785">
            <v>1</v>
          </cell>
          <cell r="F10785" t="str">
            <v>A</v>
          </cell>
          <cell r="G10785" t="str">
            <v>A</v>
          </cell>
          <cell r="H10785">
            <v>15000</v>
          </cell>
          <cell r="I10785">
            <v>0.38080000000000003</v>
          </cell>
          <cell r="J10785" t="str">
            <v/>
          </cell>
          <cell r="K10785" t="str">
            <v>UAV</v>
          </cell>
          <cell r="L10785" t="str">
            <v>RQ-4A</v>
          </cell>
          <cell r="M10785" t="str">
            <v>RQ-4A Global Hawk</v>
          </cell>
        </row>
        <row r="10786">
          <cell r="A10786">
            <v>907</v>
          </cell>
          <cell r="B10786">
            <v>871</v>
          </cell>
          <cell r="C10786" t="str">
            <v>907#871</v>
          </cell>
          <cell r="D10786">
            <v>20712</v>
          </cell>
          <cell r="E10786">
            <v>1</v>
          </cell>
          <cell r="F10786" t="str">
            <v>A</v>
          </cell>
          <cell r="G10786" t="str">
            <v>A</v>
          </cell>
          <cell r="H10786" t="str">
            <v/>
          </cell>
          <cell r="I10786" t="str">
            <v/>
          </cell>
          <cell r="J10786" t="str">
            <v/>
          </cell>
          <cell r="K10786" t="str">
            <v>UAV</v>
          </cell>
          <cell r="L10786" t="str">
            <v>Other TUAV</v>
          </cell>
          <cell r="M10786" t="str">
            <v>Other TUAV</v>
          </cell>
        </row>
        <row r="10787">
          <cell r="A10787">
            <v>906</v>
          </cell>
          <cell r="B10787">
            <v>871</v>
          </cell>
          <cell r="C10787" t="str">
            <v>906#871</v>
          </cell>
          <cell r="D10787">
            <v>20712</v>
          </cell>
          <cell r="E10787">
            <v>1</v>
          </cell>
          <cell r="F10787" t="str">
            <v>A</v>
          </cell>
          <cell r="G10787" t="str">
            <v>A</v>
          </cell>
          <cell r="H10787" t="str">
            <v/>
          </cell>
          <cell r="I10787" t="str">
            <v/>
          </cell>
          <cell r="J10787" t="str">
            <v/>
          </cell>
          <cell r="K10787" t="str">
            <v>UAV</v>
          </cell>
          <cell r="L10787" t="str">
            <v>RQ-7</v>
          </cell>
          <cell r="M10787" t="str">
            <v>RQ-7 Shadow</v>
          </cell>
        </row>
        <row r="10788">
          <cell r="A10788">
            <v>903</v>
          </cell>
          <cell r="B10788">
            <v>871</v>
          </cell>
          <cell r="C10788" t="str">
            <v>903#871</v>
          </cell>
          <cell r="D10788">
            <v>20712</v>
          </cell>
          <cell r="E10788">
            <v>1</v>
          </cell>
          <cell r="F10788" t="str">
            <v>A</v>
          </cell>
          <cell r="G10788" t="str">
            <v>A</v>
          </cell>
          <cell r="H10788" t="str">
            <v/>
          </cell>
          <cell r="I10788" t="str">
            <v/>
          </cell>
          <cell r="J10788" t="str">
            <v/>
          </cell>
          <cell r="K10788" t="str">
            <v>UAV</v>
          </cell>
          <cell r="L10788" t="str">
            <v>MQ-8</v>
          </cell>
          <cell r="M10788" t="str">
            <v>MQ-8</v>
          </cell>
        </row>
        <row r="10789">
          <cell r="A10789">
            <v>904</v>
          </cell>
          <cell r="B10789">
            <v>871</v>
          </cell>
          <cell r="C10789" t="str">
            <v>904#871</v>
          </cell>
          <cell r="D10789">
            <v>20712</v>
          </cell>
          <cell r="E10789">
            <v>1</v>
          </cell>
          <cell r="F10789" t="str">
            <v>A</v>
          </cell>
          <cell r="G10789" t="str">
            <v>A</v>
          </cell>
          <cell r="H10789" t="str">
            <v/>
          </cell>
          <cell r="I10789" t="str">
            <v/>
          </cell>
          <cell r="J10789" t="str">
            <v/>
          </cell>
          <cell r="K10789" t="str">
            <v>UAV</v>
          </cell>
          <cell r="L10789" t="str">
            <v>Other</v>
          </cell>
          <cell r="M10789" t="str">
            <v>Other VTUAV</v>
          </cell>
        </row>
        <row r="10790">
          <cell r="A10790">
            <v>673</v>
          </cell>
          <cell r="B10790">
            <v>871</v>
          </cell>
          <cell r="C10790" t="str">
            <v>673#871</v>
          </cell>
          <cell r="D10790">
            <v>21748</v>
          </cell>
          <cell r="E10790">
            <v>1</v>
          </cell>
          <cell r="F10790" t="str">
            <v>B</v>
          </cell>
          <cell r="G10790" t="str">
            <v>B (105% A) [$20,712]</v>
          </cell>
          <cell r="H10790" t="str">
            <v/>
          </cell>
          <cell r="I10790" t="str">
            <v/>
          </cell>
          <cell r="J10790" t="str">
            <v/>
          </cell>
          <cell r="K10790" t="str">
            <v>UAV</v>
          </cell>
          <cell r="L10790" t="str">
            <v>Eurodrone</v>
          </cell>
          <cell r="M10790" t="str">
            <v>Eurodrone</v>
          </cell>
        </row>
        <row r="10791">
          <cell r="A10791">
            <v>905</v>
          </cell>
          <cell r="B10791">
            <v>872</v>
          </cell>
          <cell r="C10791" t="str">
            <v>905#872</v>
          </cell>
          <cell r="D10791">
            <v>19569</v>
          </cell>
          <cell r="E10791">
            <v>1</v>
          </cell>
          <cell r="F10791" t="str">
            <v>A</v>
          </cell>
          <cell r="G10791" t="str">
            <v>A</v>
          </cell>
          <cell r="H10791" t="str">
            <v/>
          </cell>
          <cell r="I10791" t="str">
            <v/>
          </cell>
          <cell r="J10791" t="str">
            <v/>
          </cell>
          <cell r="K10791" t="str">
            <v>UAV</v>
          </cell>
          <cell r="L10791" t="str">
            <v>Other</v>
          </cell>
          <cell r="M10791" t="str">
            <v>Other CUAV</v>
          </cell>
        </row>
        <row r="10792">
          <cell r="A10792">
            <v>901</v>
          </cell>
          <cell r="B10792">
            <v>872</v>
          </cell>
          <cell r="C10792" t="str">
            <v>901#872</v>
          </cell>
          <cell r="D10792">
            <v>19569</v>
          </cell>
          <cell r="E10792">
            <v>1</v>
          </cell>
          <cell r="F10792" t="str">
            <v>A</v>
          </cell>
          <cell r="G10792" t="str">
            <v>A</v>
          </cell>
          <cell r="H10792" t="str">
            <v/>
          </cell>
          <cell r="I10792" t="str">
            <v/>
          </cell>
          <cell r="J10792" t="str">
            <v/>
          </cell>
          <cell r="K10792" t="str">
            <v>UAV</v>
          </cell>
          <cell r="L10792" t="str">
            <v>Bayraktar</v>
          </cell>
          <cell r="M10792" t="str">
            <v>Bayraktar TB-2</v>
          </cell>
        </row>
        <row r="10793">
          <cell r="A10793">
            <v>449</v>
          </cell>
          <cell r="B10793">
            <v>872</v>
          </cell>
          <cell r="C10793" t="str">
            <v>449#872</v>
          </cell>
          <cell r="D10793">
            <v>19569</v>
          </cell>
          <cell r="E10793">
            <v>1</v>
          </cell>
          <cell r="F10793" t="str">
            <v>A</v>
          </cell>
          <cell r="G10793" t="str">
            <v>A</v>
          </cell>
          <cell r="H10793" t="str">
            <v/>
          </cell>
          <cell r="I10793" t="str">
            <v/>
          </cell>
          <cell r="J10793" t="str">
            <v/>
          </cell>
          <cell r="K10793" t="str">
            <v>UAV</v>
          </cell>
          <cell r="L10793" t="str">
            <v>MQ-4C</v>
          </cell>
          <cell r="M10793" t="str">
            <v>MQ-4C Triton</v>
          </cell>
        </row>
        <row r="10794">
          <cell r="A10794">
            <v>450</v>
          </cell>
          <cell r="B10794">
            <v>872</v>
          </cell>
          <cell r="C10794" t="str">
            <v>450#872</v>
          </cell>
          <cell r="D10794">
            <v>19569</v>
          </cell>
          <cell r="E10794">
            <v>1</v>
          </cell>
          <cell r="F10794" t="str">
            <v>A</v>
          </cell>
          <cell r="G10794" t="str">
            <v>A</v>
          </cell>
          <cell r="H10794" t="str">
            <v/>
          </cell>
          <cell r="I10794" t="str">
            <v/>
          </cell>
          <cell r="J10794" t="str">
            <v/>
          </cell>
          <cell r="K10794" t="str">
            <v>UAV</v>
          </cell>
          <cell r="L10794" t="str">
            <v>MQ-9</v>
          </cell>
          <cell r="M10794" t="str">
            <v>MQ-9 Reaper</v>
          </cell>
        </row>
        <row r="10795">
          <cell r="A10795">
            <v>902</v>
          </cell>
          <cell r="B10795">
            <v>872</v>
          </cell>
          <cell r="C10795" t="str">
            <v>902#872</v>
          </cell>
          <cell r="D10795">
            <v>19569</v>
          </cell>
          <cell r="E10795">
            <v>1</v>
          </cell>
          <cell r="F10795" t="str">
            <v>A</v>
          </cell>
          <cell r="G10795" t="str">
            <v>A</v>
          </cell>
          <cell r="H10795" t="str">
            <v/>
          </cell>
          <cell r="I10795" t="str">
            <v/>
          </cell>
          <cell r="J10795" t="str">
            <v/>
          </cell>
          <cell r="K10795" t="str">
            <v>UAV</v>
          </cell>
          <cell r="L10795" t="str">
            <v>Other MALE/HALE</v>
          </cell>
          <cell r="M10795" t="str">
            <v>Other MALE/HALE</v>
          </cell>
        </row>
        <row r="10796">
          <cell r="A10796">
            <v>452</v>
          </cell>
          <cell r="B10796">
            <v>872</v>
          </cell>
          <cell r="C10796" t="str">
            <v>452#872</v>
          </cell>
          <cell r="D10796">
            <v>19569</v>
          </cell>
          <cell r="E10796">
            <v>1</v>
          </cell>
          <cell r="F10796" t="str">
            <v>A</v>
          </cell>
          <cell r="G10796" t="str">
            <v>A</v>
          </cell>
          <cell r="H10796">
            <v>10000</v>
          </cell>
          <cell r="I10796">
            <v>0.95689999999999997</v>
          </cell>
          <cell r="J10796" t="str">
            <v/>
          </cell>
          <cell r="K10796" t="str">
            <v>UAV</v>
          </cell>
          <cell r="L10796" t="str">
            <v>RQ-4A</v>
          </cell>
          <cell r="M10796" t="str">
            <v>RQ-4A Global Hawk</v>
          </cell>
        </row>
        <row r="10797">
          <cell r="A10797">
            <v>907</v>
          </cell>
          <cell r="B10797">
            <v>872</v>
          </cell>
          <cell r="C10797" t="str">
            <v>907#872</v>
          </cell>
          <cell r="D10797">
            <v>19569</v>
          </cell>
          <cell r="E10797">
            <v>1</v>
          </cell>
          <cell r="F10797" t="str">
            <v>A</v>
          </cell>
          <cell r="G10797" t="str">
            <v>A</v>
          </cell>
          <cell r="H10797" t="str">
            <v/>
          </cell>
          <cell r="I10797" t="str">
            <v/>
          </cell>
          <cell r="J10797" t="str">
            <v/>
          </cell>
          <cell r="K10797" t="str">
            <v>UAV</v>
          </cell>
          <cell r="L10797" t="str">
            <v>Other TUAV</v>
          </cell>
          <cell r="M10797" t="str">
            <v>Other TUAV</v>
          </cell>
        </row>
        <row r="10798">
          <cell r="A10798">
            <v>906</v>
          </cell>
          <cell r="B10798">
            <v>872</v>
          </cell>
          <cell r="C10798" t="str">
            <v>906#872</v>
          </cell>
          <cell r="D10798">
            <v>19569</v>
          </cell>
          <cell r="E10798">
            <v>1</v>
          </cell>
          <cell r="F10798" t="str">
            <v>A</v>
          </cell>
          <cell r="G10798" t="str">
            <v>A</v>
          </cell>
          <cell r="H10798" t="str">
            <v/>
          </cell>
          <cell r="I10798" t="str">
            <v/>
          </cell>
          <cell r="J10798" t="str">
            <v/>
          </cell>
          <cell r="K10798" t="str">
            <v>UAV</v>
          </cell>
          <cell r="L10798" t="str">
            <v>RQ-7</v>
          </cell>
          <cell r="M10798" t="str">
            <v>RQ-7 Shadow</v>
          </cell>
        </row>
        <row r="10799">
          <cell r="A10799">
            <v>903</v>
          </cell>
          <cell r="B10799">
            <v>872</v>
          </cell>
          <cell r="C10799" t="str">
            <v>903#872</v>
          </cell>
          <cell r="D10799">
            <v>19569</v>
          </cell>
          <cell r="E10799">
            <v>1</v>
          </cell>
          <cell r="F10799" t="str">
            <v>A</v>
          </cell>
          <cell r="G10799" t="str">
            <v>A</v>
          </cell>
          <cell r="H10799" t="str">
            <v/>
          </cell>
          <cell r="I10799" t="str">
            <v/>
          </cell>
          <cell r="J10799" t="str">
            <v/>
          </cell>
          <cell r="K10799" t="str">
            <v>UAV</v>
          </cell>
          <cell r="L10799" t="str">
            <v>MQ-8</v>
          </cell>
          <cell r="M10799" t="str">
            <v>MQ-8</v>
          </cell>
        </row>
        <row r="10800">
          <cell r="A10800">
            <v>904</v>
          </cell>
          <cell r="B10800">
            <v>872</v>
          </cell>
          <cell r="C10800" t="str">
            <v>904#872</v>
          </cell>
          <cell r="D10800">
            <v>19569</v>
          </cell>
          <cell r="E10800">
            <v>1</v>
          </cell>
          <cell r="F10800" t="str">
            <v>A</v>
          </cell>
          <cell r="G10800" t="str">
            <v>A</v>
          </cell>
          <cell r="H10800" t="str">
            <v/>
          </cell>
          <cell r="I10800" t="str">
            <v/>
          </cell>
          <cell r="J10800" t="str">
            <v/>
          </cell>
          <cell r="K10800" t="str">
            <v>UAV</v>
          </cell>
          <cell r="L10800" t="str">
            <v>Other</v>
          </cell>
          <cell r="M10800" t="str">
            <v>Other VTUAV</v>
          </cell>
        </row>
        <row r="10801">
          <cell r="A10801">
            <v>673</v>
          </cell>
          <cell r="B10801">
            <v>872</v>
          </cell>
          <cell r="C10801" t="str">
            <v>673#872</v>
          </cell>
          <cell r="D10801">
            <v>20547</v>
          </cell>
          <cell r="E10801">
            <v>1</v>
          </cell>
          <cell r="F10801" t="str">
            <v>B</v>
          </cell>
          <cell r="G10801" t="str">
            <v>B (105% A) [$19,569]</v>
          </cell>
          <cell r="H10801" t="str">
            <v/>
          </cell>
          <cell r="I10801" t="str">
            <v/>
          </cell>
          <cell r="J10801" t="str">
            <v/>
          </cell>
          <cell r="K10801" t="str">
            <v>UAV</v>
          </cell>
          <cell r="L10801" t="str">
            <v>Eurodrone</v>
          </cell>
          <cell r="M10801" t="str">
            <v>Eurodrone</v>
          </cell>
        </row>
        <row r="10802">
          <cell r="A10802">
            <v>905</v>
          </cell>
          <cell r="B10802">
            <v>873</v>
          </cell>
          <cell r="C10802" t="str">
            <v>905#873</v>
          </cell>
          <cell r="D10802">
            <v>13298</v>
          </cell>
          <cell r="E10802">
            <v>2</v>
          </cell>
          <cell r="F10802" t="str">
            <v>A</v>
          </cell>
          <cell r="G10802" t="str">
            <v>A</v>
          </cell>
          <cell r="H10802" t="str">
            <v/>
          </cell>
          <cell r="I10802" t="str">
            <v/>
          </cell>
          <cell r="J10802" t="str">
            <v/>
          </cell>
          <cell r="K10802" t="str">
            <v>UAV</v>
          </cell>
          <cell r="L10802" t="str">
            <v>Other</v>
          </cell>
          <cell r="M10802" t="str">
            <v>Other CUAV</v>
          </cell>
        </row>
        <row r="10803">
          <cell r="A10803">
            <v>901</v>
          </cell>
          <cell r="B10803">
            <v>873</v>
          </cell>
          <cell r="C10803" t="str">
            <v>901#873</v>
          </cell>
          <cell r="D10803">
            <v>13298</v>
          </cell>
          <cell r="E10803">
            <v>2</v>
          </cell>
          <cell r="F10803" t="str">
            <v>A</v>
          </cell>
          <cell r="G10803" t="str">
            <v>A</v>
          </cell>
          <cell r="H10803" t="str">
            <v/>
          </cell>
          <cell r="I10803" t="str">
            <v/>
          </cell>
          <cell r="J10803" t="str">
            <v/>
          </cell>
          <cell r="K10803" t="str">
            <v>UAV</v>
          </cell>
          <cell r="L10803" t="str">
            <v>Bayraktar</v>
          </cell>
          <cell r="M10803" t="str">
            <v>Bayraktar TB-2</v>
          </cell>
        </row>
        <row r="10804">
          <cell r="A10804">
            <v>449</v>
          </cell>
          <cell r="B10804">
            <v>873</v>
          </cell>
          <cell r="C10804" t="str">
            <v>449#873</v>
          </cell>
          <cell r="D10804">
            <v>13298</v>
          </cell>
          <cell r="E10804">
            <v>2</v>
          </cell>
          <cell r="F10804" t="str">
            <v>A</v>
          </cell>
          <cell r="G10804" t="str">
            <v>A</v>
          </cell>
          <cell r="H10804" t="str">
            <v/>
          </cell>
          <cell r="I10804" t="str">
            <v/>
          </cell>
          <cell r="J10804" t="str">
            <v/>
          </cell>
          <cell r="K10804" t="str">
            <v>UAV</v>
          </cell>
          <cell r="L10804" t="str">
            <v>MQ-4C</v>
          </cell>
          <cell r="M10804" t="str">
            <v>MQ-4C Triton</v>
          </cell>
        </row>
        <row r="10805">
          <cell r="A10805">
            <v>450</v>
          </cell>
          <cell r="B10805">
            <v>873</v>
          </cell>
          <cell r="C10805" t="str">
            <v>450#873</v>
          </cell>
          <cell r="D10805">
            <v>13298</v>
          </cell>
          <cell r="E10805">
            <v>2</v>
          </cell>
          <cell r="F10805" t="str">
            <v>A</v>
          </cell>
          <cell r="G10805" t="str">
            <v>A</v>
          </cell>
          <cell r="H10805" t="str">
            <v/>
          </cell>
          <cell r="I10805" t="str">
            <v/>
          </cell>
          <cell r="J10805" t="str">
            <v/>
          </cell>
          <cell r="K10805" t="str">
            <v>UAV</v>
          </cell>
          <cell r="L10805" t="str">
            <v>MQ-9</v>
          </cell>
          <cell r="M10805" t="str">
            <v>MQ-9 Reaper</v>
          </cell>
        </row>
        <row r="10806">
          <cell r="A10806">
            <v>902</v>
          </cell>
          <cell r="B10806">
            <v>873</v>
          </cell>
          <cell r="C10806" t="str">
            <v>902#873</v>
          </cell>
          <cell r="D10806">
            <v>13298</v>
          </cell>
          <cell r="E10806">
            <v>2</v>
          </cell>
          <cell r="F10806" t="str">
            <v>A</v>
          </cell>
          <cell r="G10806" t="str">
            <v>A</v>
          </cell>
          <cell r="H10806" t="str">
            <v/>
          </cell>
          <cell r="I10806" t="str">
            <v/>
          </cell>
          <cell r="J10806" t="str">
            <v/>
          </cell>
          <cell r="K10806" t="str">
            <v>UAV</v>
          </cell>
          <cell r="L10806" t="str">
            <v>Other MALE/HALE</v>
          </cell>
          <cell r="M10806" t="str">
            <v>Other MALE/HALE</v>
          </cell>
        </row>
        <row r="10807">
          <cell r="A10807">
            <v>452</v>
          </cell>
          <cell r="B10807">
            <v>873</v>
          </cell>
          <cell r="C10807" t="str">
            <v>452#873</v>
          </cell>
          <cell r="D10807">
            <v>13298</v>
          </cell>
          <cell r="E10807">
            <v>2</v>
          </cell>
          <cell r="F10807" t="str">
            <v>A</v>
          </cell>
          <cell r="G10807" t="str">
            <v>A</v>
          </cell>
          <cell r="H10807">
            <v>10000</v>
          </cell>
          <cell r="I10807">
            <v>0.32979999999999998</v>
          </cell>
          <cell r="J10807" t="str">
            <v/>
          </cell>
          <cell r="K10807" t="str">
            <v>UAV</v>
          </cell>
          <cell r="L10807" t="str">
            <v>RQ-4A</v>
          </cell>
          <cell r="M10807" t="str">
            <v>RQ-4A Global Hawk</v>
          </cell>
        </row>
        <row r="10808">
          <cell r="A10808">
            <v>907</v>
          </cell>
          <cell r="B10808">
            <v>873</v>
          </cell>
          <cell r="C10808" t="str">
            <v>907#873</v>
          </cell>
          <cell r="D10808">
            <v>13298</v>
          </cell>
          <cell r="E10808">
            <v>2</v>
          </cell>
          <cell r="F10808" t="str">
            <v>A</v>
          </cell>
          <cell r="G10808" t="str">
            <v>A</v>
          </cell>
          <cell r="H10808" t="str">
            <v/>
          </cell>
          <cell r="I10808" t="str">
            <v/>
          </cell>
          <cell r="J10808" t="str">
            <v/>
          </cell>
          <cell r="K10808" t="str">
            <v>UAV</v>
          </cell>
          <cell r="L10808" t="str">
            <v>Other TUAV</v>
          </cell>
          <cell r="M10808" t="str">
            <v>Other TUAV</v>
          </cell>
        </row>
        <row r="10809">
          <cell r="A10809">
            <v>906</v>
          </cell>
          <cell r="B10809">
            <v>873</v>
          </cell>
          <cell r="C10809" t="str">
            <v>906#873</v>
          </cell>
          <cell r="D10809">
            <v>13298</v>
          </cell>
          <cell r="E10809">
            <v>2</v>
          </cell>
          <cell r="F10809" t="str">
            <v>A</v>
          </cell>
          <cell r="G10809" t="str">
            <v>A</v>
          </cell>
          <cell r="H10809" t="str">
            <v/>
          </cell>
          <cell r="I10809" t="str">
            <v/>
          </cell>
          <cell r="J10809" t="str">
            <v/>
          </cell>
          <cell r="K10809" t="str">
            <v>UAV</v>
          </cell>
          <cell r="L10809" t="str">
            <v>RQ-7</v>
          </cell>
          <cell r="M10809" t="str">
            <v>RQ-7 Shadow</v>
          </cell>
        </row>
        <row r="10810">
          <cell r="A10810">
            <v>903</v>
          </cell>
          <cell r="B10810">
            <v>873</v>
          </cell>
          <cell r="C10810" t="str">
            <v>903#873</v>
          </cell>
          <cell r="D10810">
            <v>13298</v>
          </cell>
          <cell r="E10810">
            <v>2</v>
          </cell>
          <cell r="F10810" t="str">
            <v>A</v>
          </cell>
          <cell r="G10810" t="str">
            <v>A</v>
          </cell>
          <cell r="H10810" t="str">
            <v/>
          </cell>
          <cell r="I10810" t="str">
            <v/>
          </cell>
          <cell r="J10810" t="str">
            <v/>
          </cell>
          <cell r="K10810" t="str">
            <v>UAV</v>
          </cell>
          <cell r="L10810" t="str">
            <v>MQ-8</v>
          </cell>
          <cell r="M10810" t="str">
            <v>MQ-8</v>
          </cell>
        </row>
        <row r="10811">
          <cell r="A10811">
            <v>904</v>
          </cell>
          <cell r="B10811">
            <v>873</v>
          </cell>
          <cell r="C10811" t="str">
            <v>904#873</v>
          </cell>
          <cell r="D10811">
            <v>13298</v>
          </cell>
          <cell r="E10811">
            <v>2</v>
          </cell>
          <cell r="F10811" t="str">
            <v>A</v>
          </cell>
          <cell r="G10811" t="str">
            <v>A</v>
          </cell>
          <cell r="H10811" t="str">
            <v/>
          </cell>
          <cell r="I10811" t="str">
            <v/>
          </cell>
          <cell r="J10811" t="str">
            <v/>
          </cell>
          <cell r="K10811" t="str">
            <v>UAV</v>
          </cell>
          <cell r="L10811" t="str">
            <v>Other</v>
          </cell>
          <cell r="M10811" t="str">
            <v>Other VTUAV</v>
          </cell>
        </row>
        <row r="10812">
          <cell r="A10812">
            <v>673</v>
          </cell>
          <cell r="B10812">
            <v>873</v>
          </cell>
          <cell r="C10812" t="str">
            <v>673#873</v>
          </cell>
          <cell r="D10812">
            <v>13963</v>
          </cell>
          <cell r="E10812">
            <v>2</v>
          </cell>
          <cell r="F10812" t="str">
            <v>B</v>
          </cell>
          <cell r="G10812" t="str">
            <v>B (105% A) [$13,298]</v>
          </cell>
          <cell r="H10812" t="str">
            <v/>
          </cell>
          <cell r="I10812" t="str">
            <v/>
          </cell>
          <cell r="J10812" t="str">
            <v/>
          </cell>
          <cell r="K10812" t="str">
            <v>UAV</v>
          </cell>
          <cell r="L10812" t="str">
            <v>Eurodrone</v>
          </cell>
          <cell r="M10812" t="str">
            <v>Eurodrone</v>
          </cell>
        </row>
        <row r="10813">
          <cell r="A10813">
            <v>905</v>
          </cell>
          <cell r="B10813">
            <v>874</v>
          </cell>
          <cell r="C10813" t="str">
            <v>905#874</v>
          </cell>
          <cell r="D10813">
            <v>17731</v>
          </cell>
          <cell r="E10813">
            <v>2</v>
          </cell>
          <cell r="F10813" t="str">
            <v>A</v>
          </cell>
          <cell r="G10813" t="str">
            <v>A</v>
          </cell>
          <cell r="H10813" t="str">
            <v/>
          </cell>
          <cell r="I10813" t="str">
            <v/>
          </cell>
          <cell r="J10813" t="str">
            <v/>
          </cell>
          <cell r="K10813" t="str">
            <v>UAV</v>
          </cell>
          <cell r="L10813" t="str">
            <v>Other</v>
          </cell>
          <cell r="M10813" t="str">
            <v>Other CUAV</v>
          </cell>
        </row>
        <row r="10814">
          <cell r="A10814">
            <v>901</v>
          </cell>
          <cell r="B10814">
            <v>874</v>
          </cell>
          <cell r="C10814" t="str">
            <v>901#874</v>
          </cell>
          <cell r="D10814">
            <v>17731</v>
          </cell>
          <cell r="E10814">
            <v>2</v>
          </cell>
          <cell r="F10814" t="str">
            <v>A</v>
          </cell>
          <cell r="G10814" t="str">
            <v>A</v>
          </cell>
          <cell r="H10814" t="str">
            <v/>
          </cell>
          <cell r="I10814" t="str">
            <v/>
          </cell>
          <cell r="J10814" t="str">
            <v/>
          </cell>
          <cell r="K10814" t="str">
            <v>UAV</v>
          </cell>
          <cell r="L10814" t="str">
            <v>Bayraktar</v>
          </cell>
          <cell r="M10814" t="str">
            <v>Bayraktar TB-2</v>
          </cell>
        </row>
        <row r="10815">
          <cell r="A10815">
            <v>449</v>
          </cell>
          <cell r="B10815">
            <v>874</v>
          </cell>
          <cell r="C10815" t="str">
            <v>449#874</v>
          </cell>
          <cell r="D10815">
            <v>17731</v>
          </cell>
          <cell r="E10815">
            <v>2</v>
          </cell>
          <cell r="F10815" t="str">
            <v>A</v>
          </cell>
          <cell r="G10815" t="str">
            <v>A</v>
          </cell>
          <cell r="H10815" t="str">
            <v/>
          </cell>
          <cell r="I10815" t="str">
            <v/>
          </cell>
          <cell r="J10815" t="str">
            <v/>
          </cell>
          <cell r="K10815" t="str">
            <v>UAV</v>
          </cell>
          <cell r="L10815" t="str">
            <v>MQ-4C</v>
          </cell>
          <cell r="M10815" t="str">
            <v>MQ-4C Triton</v>
          </cell>
        </row>
        <row r="10816">
          <cell r="A10816">
            <v>450</v>
          </cell>
          <cell r="B10816">
            <v>874</v>
          </cell>
          <cell r="C10816" t="str">
            <v>450#874</v>
          </cell>
          <cell r="D10816">
            <v>17731</v>
          </cell>
          <cell r="E10816">
            <v>2</v>
          </cell>
          <cell r="F10816" t="str">
            <v>A</v>
          </cell>
          <cell r="G10816" t="str">
            <v>A</v>
          </cell>
          <cell r="H10816" t="str">
            <v/>
          </cell>
          <cell r="I10816" t="str">
            <v/>
          </cell>
          <cell r="J10816" t="str">
            <v/>
          </cell>
          <cell r="K10816" t="str">
            <v>UAV</v>
          </cell>
          <cell r="L10816" t="str">
            <v>MQ-9</v>
          </cell>
          <cell r="M10816" t="str">
            <v>MQ-9 Reaper</v>
          </cell>
        </row>
        <row r="10817">
          <cell r="A10817">
            <v>902</v>
          </cell>
          <cell r="B10817">
            <v>874</v>
          </cell>
          <cell r="C10817" t="str">
            <v>902#874</v>
          </cell>
          <cell r="D10817">
            <v>17731</v>
          </cell>
          <cell r="E10817">
            <v>2</v>
          </cell>
          <cell r="F10817" t="str">
            <v>A</v>
          </cell>
          <cell r="G10817" t="str">
            <v>A</v>
          </cell>
          <cell r="H10817" t="str">
            <v/>
          </cell>
          <cell r="I10817" t="str">
            <v/>
          </cell>
          <cell r="J10817" t="str">
            <v/>
          </cell>
          <cell r="K10817" t="str">
            <v>UAV</v>
          </cell>
          <cell r="L10817" t="str">
            <v>Other MALE/HALE</v>
          </cell>
          <cell r="M10817" t="str">
            <v>Other MALE/HALE</v>
          </cell>
        </row>
        <row r="10818">
          <cell r="A10818">
            <v>452</v>
          </cell>
          <cell r="B10818">
            <v>874</v>
          </cell>
          <cell r="C10818" t="str">
            <v>452#874</v>
          </cell>
          <cell r="D10818">
            <v>17731</v>
          </cell>
          <cell r="E10818">
            <v>2</v>
          </cell>
          <cell r="F10818" t="str">
            <v>A</v>
          </cell>
          <cell r="G10818" t="str">
            <v>A</v>
          </cell>
          <cell r="H10818">
            <v>10000</v>
          </cell>
          <cell r="I10818">
            <v>0.77310000000000001</v>
          </cell>
          <cell r="J10818" t="str">
            <v/>
          </cell>
          <cell r="K10818" t="str">
            <v>UAV</v>
          </cell>
          <cell r="L10818" t="str">
            <v>RQ-4A</v>
          </cell>
          <cell r="M10818" t="str">
            <v>RQ-4A Global Hawk</v>
          </cell>
        </row>
        <row r="10819">
          <cell r="A10819">
            <v>907</v>
          </cell>
          <cell r="B10819">
            <v>874</v>
          </cell>
          <cell r="C10819" t="str">
            <v>907#874</v>
          </cell>
          <cell r="D10819">
            <v>17731</v>
          </cell>
          <cell r="E10819">
            <v>2</v>
          </cell>
          <cell r="F10819" t="str">
            <v>A</v>
          </cell>
          <cell r="G10819" t="str">
            <v>A</v>
          </cell>
          <cell r="H10819" t="str">
            <v/>
          </cell>
          <cell r="I10819" t="str">
            <v/>
          </cell>
          <cell r="J10819" t="str">
            <v/>
          </cell>
          <cell r="K10819" t="str">
            <v>UAV</v>
          </cell>
          <cell r="L10819" t="str">
            <v>Other TUAV</v>
          </cell>
          <cell r="M10819" t="str">
            <v>Other TUAV</v>
          </cell>
        </row>
        <row r="10820">
          <cell r="A10820">
            <v>906</v>
          </cell>
          <cell r="B10820">
            <v>874</v>
          </cell>
          <cell r="C10820" t="str">
            <v>906#874</v>
          </cell>
          <cell r="D10820">
            <v>17731</v>
          </cell>
          <cell r="E10820">
            <v>2</v>
          </cell>
          <cell r="F10820" t="str">
            <v>A</v>
          </cell>
          <cell r="G10820" t="str">
            <v>A</v>
          </cell>
          <cell r="H10820" t="str">
            <v/>
          </cell>
          <cell r="I10820" t="str">
            <v/>
          </cell>
          <cell r="J10820" t="str">
            <v/>
          </cell>
          <cell r="K10820" t="str">
            <v>UAV</v>
          </cell>
          <cell r="L10820" t="str">
            <v>RQ-7</v>
          </cell>
          <cell r="M10820" t="str">
            <v>RQ-7 Shadow</v>
          </cell>
        </row>
        <row r="10821">
          <cell r="A10821">
            <v>903</v>
          </cell>
          <cell r="B10821">
            <v>874</v>
          </cell>
          <cell r="C10821" t="str">
            <v>903#874</v>
          </cell>
          <cell r="D10821">
            <v>17731</v>
          </cell>
          <cell r="E10821">
            <v>2</v>
          </cell>
          <cell r="F10821" t="str">
            <v>A</v>
          </cell>
          <cell r="G10821" t="str">
            <v>A</v>
          </cell>
          <cell r="H10821" t="str">
            <v/>
          </cell>
          <cell r="I10821" t="str">
            <v/>
          </cell>
          <cell r="J10821" t="str">
            <v/>
          </cell>
          <cell r="K10821" t="str">
            <v>UAV</v>
          </cell>
          <cell r="L10821" t="str">
            <v>MQ-8</v>
          </cell>
          <cell r="M10821" t="str">
            <v>MQ-8</v>
          </cell>
        </row>
        <row r="10822">
          <cell r="A10822">
            <v>904</v>
          </cell>
          <cell r="B10822">
            <v>874</v>
          </cell>
          <cell r="C10822" t="str">
            <v>904#874</v>
          </cell>
          <cell r="D10822">
            <v>17731</v>
          </cell>
          <cell r="E10822">
            <v>2</v>
          </cell>
          <cell r="F10822" t="str">
            <v>A</v>
          </cell>
          <cell r="G10822" t="str">
            <v>A</v>
          </cell>
          <cell r="H10822" t="str">
            <v/>
          </cell>
          <cell r="I10822" t="str">
            <v/>
          </cell>
          <cell r="J10822" t="str">
            <v/>
          </cell>
          <cell r="K10822" t="str">
            <v>UAV</v>
          </cell>
          <cell r="L10822" t="str">
            <v>Other</v>
          </cell>
          <cell r="M10822" t="str">
            <v>Other VTUAV</v>
          </cell>
        </row>
        <row r="10823">
          <cell r="A10823">
            <v>673</v>
          </cell>
          <cell r="B10823">
            <v>874</v>
          </cell>
          <cell r="C10823" t="str">
            <v>673#874</v>
          </cell>
          <cell r="D10823">
            <v>18618</v>
          </cell>
          <cell r="E10823">
            <v>2</v>
          </cell>
          <cell r="F10823" t="str">
            <v>B</v>
          </cell>
          <cell r="G10823" t="str">
            <v>B (105% A) [$17,731]</v>
          </cell>
          <cell r="H10823" t="str">
            <v/>
          </cell>
          <cell r="I10823" t="str">
            <v/>
          </cell>
          <cell r="J10823" t="str">
            <v/>
          </cell>
          <cell r="K10823" t="str">
            <v>UAV</v>
          </cell>
          <cell r="L10823" t="str">
            <v>Eurodrone</v>
          </cell>
          <cell r="M10823" t="str">
            <v>Eurodrone</v>
          </cell>
        </row>
        <row r="10824">
          <cell r="A10824">
            <v>905</v>
          </cell>
          <cell r="B10824">
            <v>875</v>
          </cell>
          <cell r="C10824" t="str">
            <v>905#875</v>
          </cell>
          <cell r="D10824">
            <v>24461</v>
          </cell>
          <cell r="E10824">
            <v>2</v>
          </cell>
          <cell r="F10824" t="str">
            <v>A</v>
          </cell>
          <cell r="G10824" t="str">
            <v>A</v>
          </cell>
          <cell r="H10824" t="str">
            <v/>
          </cell>
          <cell r="I10824" t="str">
            <v/>
          </cell>
          <cell r="J10824" t="str">
            <v/>
          </cell>
          <cell r="K10824" t="str">
            <v>UAV</v>
          </cell>
          <cell r="L10824" t="str">
            <v>Other</v>
          </cell>
          <cell r="M10824" t="str">
            <v>Other CUAV</v>
          </cell>
        </row>
        <row r="10825">
          <cell r="A10825">
            <v>901</v>
          </cell>
          <cell r="B10825">
            <v>875</v>
          </cell>
          <cell r="C10825" t="str">
            <v>901#875</v>
          </cell>
          <cell r="D10825">
            <v>24461</v>
          </cell>
          <cell r="E10825">
            <v>2</v>
          </cell>
          <cell r="F10825" t="str">
            <v>A</v>
          </cell>
          <cell r="G10825" t="str">
            <v>A</v>
          </cell>
          <cell r="H10825" t="str">
            <v/>
          </cell>
          <cell r="I10825" t="str">
            <v/>
          </cell>
          <cell r="J10825" t="str">
            <v/>
          </cell>
          <cell r="K10825" t="str">
            <v>UAV</v>
          </cell>
          <cell r="L10825" t="str">
            <v>Bayraktar</v>
          </cell>
          <cell r="M10825" t="str">
            <v>Bayraktar TB-2</v>
          </cell>
        </row>
        <row r="10826">
          <cell r="A10826">
            <v>449</v>
          </cell>
          <cell r="B10826">
            <v>875</v>
          </cell>
          <cell r="C10826" t="str">
            <v>449#875</v>
          </cell>
          <cell r="D10826">
            <v>24461</v>
          </cell>
          <cell r="E10826">
            <v>2</v>
          </cell>
          <cell r="F10826" t="str">
            <v>A</v>
          </cell>
          <cell r="G10826" t="str">
            <v>A</v>
          </cell>
          <cell r="H10826" t="str">
            <v/>
          </cell>
          <cell r="I10826" t="str">
            <v/>
          </cell>
          <cell r="J10826" t="str">
            <v/>
          </cell>
          <cell r="K10826" t="str">
            <v>UAV</v>
          </cell>
          <cell r="L10826" t="str">
            <v>MQ-4C</v>
          </cell>
          <cell r="M10826" t="str">
            <v>MQ-4C Triton</v>
          </cell>
        </row>
        <row r="10827">
          <cell r="A10827">
            <v>450</v>
          </cell>
          <cell r="B10827">
            <v>875</v>
          </cell>
          <cell r="C10827" t="str">
            <v>450#875</v>
          </cell>
          <cell r="D10827">
            <v>24461</v>
          </cell>
          <cell r="E10827">
            <v>2</v>
          </cell>
          <cell r="F10827" t="str">
            <v>A</v>
          </cell>
          <cell r="G10827" t="str">
            <v>A</v>
          </cell>
          <cell r="H10827" t="str">
            <v/>
          </cell>
          <cell r="I10827" t="str">
            <v/>
          </cell>
          <cell r="J10827" t="str">
            <v/>
          </cell>
          <cell r="K10827" t="str">
            <v>UAV</v>
          </cell>
          <cell r="L10827" t="str">
            <v>MQ-9</v>
          </cell>
          <cell r="M10827" t="str">
            <v>MQ-9 Reaper</v>
          </cell>
        </row>
        <row r="10828">
          <cell r="A10828">
            <v>902</v>
          </cell>
          <cell r="B10828">
            <v>875</v>
          </cell>
          <cell r="C10828" t="str">
            <v>902#875</v>
          </cell>
          <cell r="D10828">
            <v>24461</v>
          </cell>
          <cell r="E10828">
            <v>2</v>
          </cell>
          <cell r="F10828" t="str">
            <v>A</v>
          </cell>
          <cell r="G10828" t="str">
            <v>A</v>
          </cell>
          <cell r="H10828" t="str">
            <v/>
          </cell>
          <cell r="I10828" t="str">
            <v/>
          </cell>
          <cell r="J10828" t="str">
            <v/>
          </cell>
          <cell r="K10828" t="str">
            <v>UAV</v>
          </cell>
          <cell r="L10828" t="str">
            <v>Other MALE/HALE</v>
          </cell>
          <cell r="M10828" t="str">
            <v>Other MALE/HALE</v>
          </cell>
        </row>
        <row r="10829">
          <cell r="A10829">
            <v>452</v>
          </cell>
          <cell r="B10829">
            <v>875</v>
          </cell>
          <cell r="C10829" t="str">
            <v>452#875</v>
          </cell>
          <cell r="D10829">
            <v>24461</v>
          </cell>
          <cell r="E10829">
            <v>2</v>
          </cell>
          <cell r="F10829" t="str">
            <v>A</v>
          </cell>
          <cell r="G10829" t="str">
            <v>A</v>
          </cell>
          <cell r="H10829">
            <v>18000</v>
          </cell>
          <cell r="I10829">
            <v>0.35894444444444445</v>
          </cell>
          <cell r="J10829" t="str">
            <v/>
          </cell>
          <cell r="K10829" t="str">
            <v>UAV</v>
          </cell>
          <cell r="L10829" t="str">
            <v>RQ-4A</v>
          </cell>
          <cell r="M10829" t="str">
            <v>RQ-4A Global Hawk</v>
          </cell>
        </row>
        <row r="10830">
          <cell r="A10830">
            <v>907</v>
          </cell>
          <cell r="B10830">
            <v>875</v>
          </cell>
          <cell r="C10830" t="str">
            <v>907#875</v>
          </cell>
          <cell r="D10830">
            <v>24461</v>
          </cell>
          <cell r="E10830">
            <v>2</v>
          </cell>
          <cell r="F10830" t="str">
            <v>A</v>
          </cell>
          <cell r="G10830" t="str">
            <v>A</v>
          </cell>
          <cell r="H10830" t="str">
            <v/>
          </cell>
          <cell r="I10830" t="str">
            <v/>
          </cell>
          <cell r="J10830" t="str">
            <v/>
          </cell>
          <cell r="K10830" t="str">
            <v>UAV</v>
          </cell>
          <cell r="L10830" t="str">
            <v>Other TUAV</v>
          </cell>
          <cell r="M10830" t="str">
            <v>Other TUAV</v>
          </cell>
        </row>
        <row r="10831">
          <cell r="A10831">
            <v>906</v>
          </cell>
          <cell r="B10831">
            <v>875</v>
          </cell>
          <cell r="C10831" t="str">
            <v>906#875</v>
          </cell>
          <cell r="D10831">
            <v>24461</v>
          </cell>
          <cell r="E10831">
            <v>2</v>
          </cell>
          <cell r="F10831" t="str">
            <v>A</v>
          </cell>
          <cell r="G10831" t="str">
            <v>A</v>
          </cell>
          <cell r="H10831" t="str">
            <v/>
          </cell>
          <cell r="I10831" t="str">
            <v/>
          </cell>
          <cell r="J10831" t="str">
            <v/>
          </cell>
          <cell r="K10831" t="str">
            <v>UAV</v>
          </cell>
          <cell r="L10831" t="str">
            <v>RQ-7</v>
          </cell>
          <cell r="M10831" t="str">
            <v>RQ-7 Shadow</v>
          </cell>
        </row>
        <row r="10832">
          <cell r="A10832">
            <v>903</v>
          </cell>
          <cell r="B10832">
            <v>875</v>
          </cell>
          <cell r="C10832" t="str">
            <v>903#875</v>
          </cell>
          <cell r="D10832">
            <v>24461</v>
          </cell>
          <cell r="E10832">
            <v>2</v>
          </cell>
          <cell r="F10832" t="str">
            <v>A</v>
          </cell>
          <cell r="G10832" t="str">
            <v>A</v>
          </cell>
          <cell r="H10832" t="str">
            <v/>
          </cell>
          <cell r="I10832" t="str">
            <v/>
          </cell>
          <cell r="J10832" t="str">
            <v/>
          </cell>
          <cell r="K10832" t="str">
            <v>UAV</v>
          </cell>
          <cell r="L10832" t="str">
            <v>MQ-8</v>
          </cell>
          <cell r="M10832" t="str">
            <v>MQ-8</v>
          </cell>
        </row>
        <row r="10833">
          <cell r="A10833">
            <v>904</v>
          </cell>
          <cell r="B10833">
            <v>875</v>
          </cell>
          <cell r="C10833" t="str">
            <v>904#875</v>
          </cell>
          <cell r="D10833">
            <v>24461</v>
          </cell>
          <cell r="E10833">
            <v>2</v>
          </cell>
          <cell r="F10833" t="str">
            <v>A</v>
          </cell>
          <cell r="G10833" t="str">
            <v>A</v>
          </cell>
          <cell r="H10833" t="str">
            <v/>
          </cell>
          <cell r="I10833" t="str">
            <v/>
          </cell>
          <cell r="J10833" t="str">
            <v/>
          </cell>
          <cell r="K10833" t="str">
            <v>UAV</v>
          </cell>
          <cell r="L10833" t="str">
            <v>Other</v>
          </cell>
          <cell r="M10833" t="str">
            <v>Other VTUAV</v>
          </cell>
        </row>
        <row r="10834">
          <cell r="A10834">
            <v>673</v>
          </cell>
          <cell r="B10834">
            <v>875</v>
          </cell>
          <cell r="C10834" t="str">
            <v>673#875</v>
          </cell>
          <cell r="D10834">
            <v>25684</v>
          </cell>
          <cell r="E10834">
            <v>2</v>
          </cell>
          <cell r="F10834" t="str">
            <v>B</v>
          </cell>
          <cell r="G10834" t="str">
            <v>B (105% A) [$24,461]</v>
          </cell>
          <cell r="H10834" t="str">
            <v/>
          </cell>
          <cell r="I10834" t="str">
            <v/>
          </cell>
          <cell r="J10834" t="str">
            <v/>
          </cell>
          <cell r="K10834" t="str">
            <v>UAV</v>
          </cell>
          <cell r="L10834" t="str">
            <v>Eurodrone</v>
          </cell>
          <cell r="M10834" t="str">
            <v>Eurodrone</v>
          </cell>
        </row>
        <row r="10835">
          <cell r="A10835">
            <v>905</v>
          </cell>
          <cell r="B10835">
            <v>876</v>
          </cell>
          <cell r="C10835" t="str">
            <v>905#876</v>
          </cell>
          <cell r="D10835">
            <v>11741</v>
          </cell>
          <cell r="E10835">
            <v>4</v>
          </cell>
          <cell r="F10835" t="str">
            <v>A</v>
          </cell>
          <cell r="G10835" t="str">
            <v>A</v>
          </cell>
          <cell r="H10835" t="str">
            <v/>
          </cell>
          <cell r="I10835" t="str">
            <v/>
          </cell>
          <cell r="J10835" t="str">
            <v/>
          </cell>
          <cell r="K10835" t="str">
            <v>UAV</v>
          </cell>
          <cell r="L10835" t="str">
            <v>Other</v>
          </cell>
          <cell r="M10835" t="str">
            <v>Other CUAV</v>
          </cell>
        </row>
        <row r="10836">
          <cell r="A10836">
            <v>901</v>
          </cell>
          <cell r="B10836">
            <v>876</v>
          </cell>
          <cell r="C10836" t="str">
            <v>901#876</v>
          </cell>
          <cell r="D10836">
            <v>11741</v>
          </cell>
          <cell r="E10836">
            <v>4</v>
          </cell>
          <cell r="F10836" t="str">
            <v>A</v>
          </cell>
          <cell r="G10836" t="str">
            <v>A</v>
          </cell>
          <cell r="H10836" t="str">
            <v/>
          </cell>
          <cell r="I10836" t="str">
            <v/>
          </cell>
          <cell r="J10836" t="str">
            <v/>
          </cell>
          <cell r="K10836" t="str">
            <v>UAV</v>
          </cell>
          <cell r="L10836" t="str">
            <v>Bayraktar</v>
          </cell>
          <cell r="M10836" t="str">
            <v>Bayraktar TB-2</v>
          </cell>
        </row>
        <row r="10837">
          <cell r="A10837">
            <v>449</v>
          </cell>
          <cell r="B10837">
            <v>876</v>
          </cell>
          <cell r="C10837" t="str">
            <v>449#876</v>
          </cell>
          <cell r="D10837">
            <v>11741</v>
          </cell>
          <cell r="E10837">
            <v>4</v>
          </cell>
          <cell r="F10837" t="str">
            <v>A</v>
          </cell>
          <cell r="G10837" t="str">
            <v>A</v>
          </cell>
          <cell r="H10837" t="str">
            <v/>
          </cell>
          <cell r="I10837" t="str">
            <v/>
          </cell>
          <cell r="J10837" t="str">
            <v/>
          </cell>
          <cell r="K10837" t="str">
            <v>UAV</v>
          </cell>
          <cell r="L10837" t="str">
            <v>MQ-4C</v>
          </cell>
          <cell r="M10837" t="str">
            <v>MQ-4C Triton</v>
          </cell>
        </row>
        <row r="10838">
          <cell r="A10838">
            <v>450</v>
          </cell>
          <cell r="B10838">
            <v>876</v>
          </cell>
          <cell r="C10838" t="str">
            <v>450#876</v>
          </cell>
          <cell r="D10838">
            <v>11741</v>
          </cell>
          <cell r="E10838">
            <v>4</v>
          </cell>
          <cell r="F10838" t="str">
            <v>A</v>
          </cell>
          <cell r="G10838" t="str">
            <v>A</v>
          </cell>
          <cell r="H10838" t="str">
            <v/>
          </cell>
          <cell r="I10838" t="str">
            <v/>
          </cell>
          <cell r="J10838" t="str">
            <v/>
          </cell>
          <cell r="K10838" t="str">
            <v>UAV</v>
          </cell>
          <cell r="L10838" t="str">
            <v>MQ-9</v>
          </cell>
          <cell r="M10838" t="str">
            <v>MQ-9 Reaper</v>
          </cell>
        </row>
        <row r="10839">
          <cell r="A10839">
            <v>902</v>
          </cell>
          <cell r="B10839">
            <v>876</v>
          </cell>
          <cell r="C10839" t="str">
            <v>902#876</v>
          </cell>
          <cell r="D10839">
            <v>11741</v>
          </cell>
          <cell r="E10839">
            <v>4</v>
          </cell>
          <cell r="F10839" t="str">
            <v>A</v>
          </cell>
          <cell r="G10839" t="str">
            <v>A</v>
          </cell>
          <cell r="H10839" t="str">
            <v/>
          </cell>
          <cell r="I10839" t="str">
            <v/>
          </cell>
          <cell r="J10839" t="str">
            <v/>
          </cell>
          <cell r="K10839" t="str">
            <v>UAV</v>
          </cell>
          <cell r="L10839" t="str">
            <v>Other MALE/HALE</v>
          </cell>
          <cell r="M10839" t="str">
            <v>Other MALE/HALE</v>
          </cell>
        </row>
        <row r="10840">
          <cell r="A10840">
            <v>452</v>
          </cell>
          <cell r="B10840">
            <v>876</v>
          </cell>
          <cell r="C10840" t="str">
            <v>452#876</v>
          </cell>
          <cell r="D10840">
            <v>11741</v>
          </cell>
          <cell r="E10840">
            <v>4</v>
          </cell>
          <cell r="F10840" t="str">
            <v>A</v>
          </cell>
          <cell r="G10840" t="str">
            <v>A</v>
          </cell>
          <cell r="H10840">
            <v>10000</v>
          </cell>
          <cell r="I10840">
            <v>0.1741</v>
          </cell>
          <cell r="J10840" t="str">
            <v/>
          </cell>
          <cell r="K10840" t="str">
            <v>UAV</v>
          </cell>
          <cell r="L10840" t="str">
            <v>RQ-4A</v>
          </cell>
          <cell r="M10840" t="str">
            <v>RQ-4A Global Hawk</v>
          </cell>
        </row>
        <row r="10841">
          <cell r="A10841">
            <v>907</v>
          </cell>
          <cell r="B10841">
            <v>876</v>
          </cell>
          <cell r="C10841" t="str">
            <v>907#876</v>
          </cell>
          <cell r="D10841">
            <v>11741</v>
          </cell>
          <cell r="E10841">
            <v>4</v>
          </cell>
          <cell r="F10841" t="str">
            <v>A</v>
          </cell>
          <cell r="G10841" t="str">
            <v>A</v>
          </cell>
          <cell r="H10841" t="str">
            <v/>
          </cell>
          <cell r="I10841" t="str">
            <v/>
          </cell>
          <cell r="J10841" t="str">
            <v/>
          </cell>
          <cell r="K10841" t="str">
            <v>UAV</v>
          </cell>
          <cell r="L10841" t="str">
            <v>Other TUAV</v>
          </cell>
          <cell r="M10841" t="str">
            <v>Other TUAV</v>
          </cell>
        </row>
        <row r="10842">
          <cell r="A10842">
            <v>906</v>
          </cell>
          <cell r="B10842">
            <v>876</v>
          </cell>
          <cell r="C10842" t="str">
            <v>906#876</v>
          </cell>
          <cell r="D10842">
            <v>11741</v>
          </cell>
          <cell r="E10842">
            <v>4</v>
          </cell>
          <cell r="F10842" t="str">
            <v>A</v>
          </cell>
          <cell r="G10842" t="str">
            <v>A</v>
          </cell>
          <cell r="H10842" t="str">
            <v/>
          </cell>
          <cell r="I10842" t="str">
            <v/>
          </cell>
          <cell r="J10842" t="str">
            <v/>
          </cell>
          <cell r="K10842" t="str">
            <v>UAV</v>
          </cell>
          <cell r="L10842" t="str">
            <v>RQ-7</v>
          </cell>
          <cell r="M10842" t="str">
            <v>RQ-7 Shadow</v>
          </cell>
        </row>
        <row r="10843">
          <cell r="A10843">
            <v>903</v>
          </cell>
          <cell r="B10843">
            <v>876</v>
          </cell>
          <cell r="C10843" t="str">
            <v>903#876</v>
          </cell>
          <cell r="D10843">
            <v>11741</v>
          </cell>
          <cell r="E10843">
            <v>4</v>
          </cell>
          <cell r="F10843" t="str">
            <v>A</v>
          </cell>
          <cell r="G10843" t="str">
            <v>A</v>
          </cell>
          <cell r="H10843" t="str">
            <v/>
          </cell>
          <cell r="I10843" t="str">
            <v/>
          </cell>
          <cell r="J10843" t="str">
            <v/>
          </cell>
          <cell r="K10843" t="str">
            <v>UAV</v>
          </cell>
          <cell r="L10843" t="str">
            <v>MQ-8</v>
          </cell>
          <cell r="M10843" t="str">
            <v>MQ-8</v>
          </cell>
        </row>
        <row r="10844">
          <cell r="A10844">
            <v>904</v>
          </cell>
          <cell r="B10844">
            <v>876</v>
          </cell>
          <cell r="C10844" t="str">
            <v>904#876</v>
          </cell>
          <cell r="D10844">
            <v>11741</v>
          </cell>
          <cell r="E10844">
            <v>4</v>
          </cell>
          <cell r="F10844" t="str">
            <v>A</v>
          </cell>
          <cell r="G10844" t="str">
            <v>A</v>
          </cell>
          <cell r="H10844" t="str">
            <v/>
          </cell>
          <cell r="I10844" t="str">
            <v/>
          </cell>
          <cell r="J10844" t="str">
            <v/>
          </cell>
          <cell r="K10844" t="str">
            <v>UAV</v>
          </cell>
          <cell r="L10844" t="str">
            <v>Other</v>
          </cell>
          <cell r="M10844" t="str">
            <v>Other VTUAV</v>
          </cell>
        </row>
        <row r="10845">
          <cell r="A10845">
            <v>673</v>
          </cell>
          <cell r="B10845">
            <v>876</v>
          </cell>
          <cell r="C10845" t="str">
            <v>673#876</v>
          </cell>
          <cell r="D10845">
            <v>12328</v>
          </cell>
          <cell r="E10845">
            <v>4</v>
          </cell>
          <cell r="F10845" t="str">
            <v>B</v>
          </cell>
          <cell r="G10845" t="str">
            <v>B (105% A) [$11,741]</v>
          </cell>
          <cell r="H10845" t="str">
            <v/>
          </cell>
          <cell r="I10845" t="str">
            <v/>
          </cell>
          <cell r="J10845" t="str">
            <v/>
          </cell>
          <cell r="K10845" t="str">
            <v>UAV</v>
          </cell>
          <cell r="L10845" t="str">
            <v>Eurodrone</v>
          </cell>
          <cell r="M10845" t="str">
            <v>Eurodrone</v>
          </cell>
        </row>
        <row r="10846">
          <cell r="A10846">
            <v>125</v>
          </cell>
          <cell r="B10846">
            <v>876</v>
          </cell>
          <cell r="C10846" t="str">
            <v>125#876</v>
          </cell>
          <cell r="D10846">
            <v>44030</v>
          </cell>
          <cell r="E10846">
            <v>0</v>
          </cell>
          <cell r="F10846" t="str">
            <v>C</v>
          </cell>
          <cell r="G10846" t="str">
            <v>C</v>
          </cell>
          <cell r="H10846" t="str">
            <v/>
          </cell>
          <cell r="I10846" t="str">
            <v/>
          </cell>
          <cell r="J10846" t="str">
            <v/>
          </cell>
          <cell r="K10846" t="str">
            <v>Helicopter</v>
          </cell>
          <cell r="L10846" t="str">
            <v>Sikorsky</v>
          </cell>
          <cell r="M10846" t="str">
            <v>Sikorsky S-76</v>
          </cell>
        </row>
        <row r="10847">
          <cell r="A10847">
            <v>126</v>
          </cell>
          <cell r="B10847">
            <v>876</v>
          </cell>
          <cell r="C10847" t="str">
            <v>126#876</v>
          </cell>
          <cell r="D10847">
            <v>44030</v>
          </cell>
          <cell r="E10847">
            <v>0</v>
          </cell>
          <cell r="F10847" t="str">
            <v>C</v>
          </cell>
          <cell r="G10847" t="str">
            <v>C</v>
          </cell>
          <cell r="H10847" t="str">
            <v/>
          </cell>
          <cell r="I10847" t="str">
            <v/>
          </cell>
          <cell r="J10847" t="str">
            <v/>
          </cell>
          <cell r="K10847" t="str">
            <v>Helicopter</v>
          </cell>
          <cell r="L10847" t="str">
            <v>Sikorsky</v>
          </cell>
          <cell r="M10847" t="str">
            <v>Sikorsky S-92</v>
          </cell>
        </row>
        <row r="10848">
          <cell r="A10848">
            <v>94</v>
          </cell>
          <cell r="B10848">
            <v>876</v>
          </cell>
          <cell r="C10848" t="str">
            <v>94#876</v>
          </cell>
          <cell r="D10848">
            <v>44030</v>
          </cell>
          <cell r="E10848">
            <v>0</v>
          </cell>
          <cell r="F10848" t="str">
            <v>C</v>
          </cell>
          <cell r="G10848" t="str">
            <v>C</v>
          </cell>
          <cell r="H10848" t="str">
            <v/>
          </cell>
          <cell r="I10848" t="str">
            <v/>
          </cell>
          <cell r="J10848" t="str">
            <v/>
          </cell>
          <cell r="K10848" t="str">
            <v>Helicopter</v>
          </cell>
          <cell r="L10848" t="str">
            <v>Bell</v>
          </cell>
          <cell r="M10848" t="str">
            <v>Bell UH-1 Iroquois/412</v>
          </cell>
        </row>
        <row r="10849">
          <cell r="A10849">
            <v>646</v>
          </cell>
          <cell r="B10849">
            <v>876</v>
          </cell>
          <cell r="C10849" t="str">
            <v>646#876</v>
          </cell>
          <cell r="D10849">
            <v>44030</v>
          </cell>
          <cell r="E10849">
            <v>0</v>
          </cell>
          <cell r="F10849" t="str">
            <v>C</v>
          </cell>
          <cell r="G10849" t="str">
            <v>C</v>
          </cell>
          <cell r="H10849" t="str">
            <v/>
          </cell>
          <cell r="I10849" t="str">
            <v/>
          </cell>
          <cell r="J10849" t="str">
            <v/>
          </cell>
          <cell r="K10849" t="str">
            <v>Helicopter</v>
          </cell>
          <cell r="L10849" t="str">
            <v>Bell</v>
          </cell>
          <cell r="M10849" t="str">
            <v>Bell 412X</v>
          </cell>
        </row>
        <row r="10850">
          <cell r="A10850">
            <v>90</v>
          </cell>
          <cell r="B10850">
            <v>876</v>
          </cell>
          <cell r="C10850" t="str">
            <v>90#876</v>
          </cell>
          <cell r="D10850">
            <v>44030</v>
          </cell>
          <cell r="E10850">
            <v>0</v>
          </cell>
          <cell r="F10850" t="str">
            <v>C</v>
          </cell>
          <cell r="G10850" t="str">
            <v>C</v>
          </cell>
          <cell r="H10850" t="str">
            <v/>
          </cell>
          <cell r="I10850" t="str">
            <v/>
          </cell>
          <cell r="J10850" t="str">
            <v/>
          </cell>
          <cell r="K10850" t="str">
            <v>Helicopter</v>
          </cell>
          <cell r="L10850" t="str">
            <v>Bell</v>
          </cell>
          <cell r="M10850" t="str">
            <v>Bell 407</v>
          </cell>
        </row>
        <row r="10851">
          <cell r="A10851">
            <v>583</v>
          </cell>
          <cell r="B10851">
            <v>876</v>
          </cell>
          <cell r="C10851" t="str">
            <v>583#876</v>
          </cell>
          <cell r="D10851">
            <v>44030</v>
          </cell>
          <cell r="E10851">
            <v>0</v>
          </cell>
          <cell r="F10851" t="str">
            <v>C</v>
          </cell>
          <cell r="G10851" t="str">
            <v>C</v>
          </cell>
          <cell r="H10851" t="str">
            <v/>
          </cell>
          <cell r="I10851" t="str">
            <v/>
          </cell>
          <cell r="J10851" t="str">
            <v/>
          </cell>
          <cell r="K10851" t="str">
            <v>Helicopter</v>
          </cell>
          <cell r="L10851" t="str">
            <v>Subaru/Bell</v>
          </cell>
          <cell r="M10851" t="str">
            <v>Subaru/Bell 412</v>
          </cell>
        </row>
        <row r="10852">
          <cell r="A10852">
            <v>91</v>
          </cell>
          <cell r="B10852">
            <v>876</v>
          </cell>
          <cell r="C10852" t="str">
            <v>91#876</v>
          </cell>
          <cell r="D10852">
            <v>44030</v>
          </cell>
          <cell r="E10852">
            <v>0</v>
          </cell>
          <cell r="F10852" t="str">
            <v>C</v>
          </cell>
          <cell r="G10852" t="str">
            <v>C</v>
          </cell>
          <cell r="H10852" t="str">
            <v/>
          </cell>
          <cell r="I10852" t="str">
            <v/>
          </cell>
          <cell r="J10852" t="str">
            <v/>
          </cell>
          <cell r="K10852" t="str">
            <v>Helicopter</v>
          </cell>
          <cell r="L10852" t="str">
            <v>Bell</v>
          </cell>
          <cell r="M10852" t="str">
            <v>Bell 429 GlobalRanger</v>
          </cell>
        </row>
        <row r="10853">
          <cell r="A10853">
            <v>89</v>
          </cell>
          <cell r="B10853">
            <v>876</v>
          </cell>
          <cell r="C10853" t="str">
            <v>89#876</v>
          </cell>
          <cell r="D10853">
            <v>44030</v>
          </cell>
          <cell r="E10853">
            <v>0</v>
          </cell>
          <cell r="F10853" t="str">
            <v>C</v>
          </cell>
          <cell r="G10853" t="str">
            <v>C</v>
          </cell>
          <cell r="H10853" t="str">
            <v/>
          </cell>
          <cell r="I10853" t="str">
            <v/>
          </cell>
          <cell r="J10853" t="str">
            <v/>
          </cell>
          <cell r="K10853" t="str">
            <v>Helicopter</v>
          </cell>
          <cell r="L10853" t="str">
            <v>Bell</v>
          </cell>
          <cell r="M10853" t="str">
            <v>Bell 505 Jet Ranger X</v>
          </cell>
        </row>
        <row r="10854">
          <cell r="A10854">
            <v>93</v>
          </cell>
          <cell r="B10854">
            <v>876</v>
          </cell>
          <cell r="C10854" t="str">
            <v>93#876</v>
          </cell>
          <cell r="D10854">
            <v>44030</v>
          </cell>
          <cell r="E10854">
            <v>0</v>
          </cell>
          <cell r="F10854" t="str">
            <v>C</v>
          </cell>
          <cell r="G10854" t="str">
            <v>C</v>
          </cell>
          <cell r="H10854" t="str">
            <v/>
          </cell>
          <cell r="I10854" t="str">
            <v/>
          </cell>
          <cell r="J10854" t="str">
            <v/>
          </cell>
          <cell r="K10854" t="str">
            <v>Helicopter</v>
          </cell>
          <cell r="L10854" t="str">
            <v>Bell</v>
          </cell>
          <cell r="M10854" t="str">
            <v>Bell 525 Relentless</v>
          </cell>
        </row>
        <row r="10855">
          <cell r="A10855">
            <v>112</v>
          </cell>
          <cell r="B10855">
            <v>876</v>
          </cell>
          <cell r="C10855" t="str">
            <v>112#876</v>
          </cell>
          <cell r="D10855">
            <v>44030</v>
          </cell>
          <cell r="E10855">
            <v>0</v>
          </cell>
          <cell r="F10855" t="str">
            <v>C</v>
          </cell>
          <cell r="G10855" t="str">
            <v>C</v>
          </cell>
          <cell r="H10855" t="str">
            <v/>
          </cell>
          <cell r="I10855" t="str">
            <v/>
          </cell>
          <cell r="J10855" t="str">
            <v/>
          </cell>
          <cell r="K10855" t="str">
            <v>Helicopter</v>
          </cell>
          <cell r="L10855" t="str">
            <v>Airbus</v>
          </cell>
          <cell r="M10855" t="str">
            <v>Airbus H120 Colibri</v>
          </cell>
        </row>
        <row r="10856">
          <cell r="A10856">
            <v>107</v>
          </cell>
          <cell r="B10856">
            <v>876</v>
          </cell>
          <cell r="C10856" t="str">
            <v>107#876</v>
          </cell>
          <cell r="D10856">
            <v>44030</v>
          </cell>
          <cell r="E10856">
            <v>0</v>
          </cell>
          <cell r="F10856" t="str">
            <v>C</v>
          </cell>
          <cell r="G10856" t="str">
            <v>C</v>
          </cell>
          <cell r="H10856" t="str">
            <v/>
          </cell>
          <cell r="I10856" t="str">
            <v/>
          </cell>
          <cell r="J10856" t="str">
            <v/>
          </cell>
          <cell r="K10856" t="str">
            <v>Helicopter</v>
          </cell>
          <cell r="L10856" t="str">
            <v>Airbus</v>
          </cell>
          <cell r="M10856" t="str">
            <v>Airbus H125</v>
          </cell>
        </row>
        <row r="10857">
          <cell r="A10857">
            <v>108</v>
          </cell>
          <cell r="B10857">
            <v>876</v>
          </cell>
          <cell r="C10857" t="str">
            <v>108#876</v>
          </cell>
          <cell r="D10857">
            <v>44030</v>
          </cell>
          <cell r="E10857">
            <v>0</v>
          </cell>
          <cell r="F10857" t="str">
            <v>C</v>
          </cell>
          <cell r="G10857" t="str">
            <v>C</v>
          </cell>
          <cell r="H10857" t="str">
            <v/>
          </cell>
          <cell r="I10857" t="str">
            <v/>
          </cell>
          <cell r="J10857" t="str">
            <v/>
          </cell>
          <cell r="K10857" t="str">
            <v>Helicopter</v>
          </cell>
          <cell r="L10857" t="str">
            <v>Airbus</v>
          </cell>
          <cell r="M10857" t="str">
            <v>Airbus H130</v>
          </cell>
        </row>
        <row r="10858">
          <cell r="A10858">
            <v>483</v>
          </cell>
          <cell r="B10858">
            <v>876</v>
          </cell>
          <cell r="C10858" t="str">
            <v>483#876</v>
          </cell>
          <cell r="D10858">
            <v>44030</v>
          </cell>
          <cell r="E10858">
            <v>0</v>
          </cell>
          <cell r="F10858" t="str">
            <v>C</v>
          </cell>
          <cell r="G10858" t="str">
            <v>C</v>
          </cell>
          <cell r="H10858" t="str">
            <v/>
          </cell>
          <cell r="I10858" t="str">
            <v/>
          </cell>
          <cell r="J10858" t="str">
            <v/>
          </cell>
          <cell r="K10858" t="str">
            <v>Helicopter</v>
          </cell>
          <cell r="L10858" t="str">
            <v>Airbus</v>
          </cell>
          <cell r="M10858" t="str">
            <v>Airbus H135</v>
          </cell>
        </row>
        <row r="10859">
          <cell r="A10859">
            <v>111</v>
          </cell>
          <cell r="B10859">
            <v>876</v>
          </cell>
          <cell r="C10859" t="str">
            <v>111#876</v>
          </cell>
          <cell r="D10859">
            <v>44030</v>
          </cell>
          <cell r="E10859">
            <v>0</v>
          </cell>
          <cell r="F10859" t="str">
            <v>C</v>
          </cell>
          <cell r="G10859" t="str">
            <v>C</v>
          </cell>
          <cell r="H10859" t="str">
            <v/>
          </cell>
          <cell r="I10859" t="str">
            <v/>
          </cell>
          <cell r="J10859" t="str">
            <v/>
          </cell>
          <cell r="K10859" t="str">
            <v>Helicopter</v>
          </cell>
          <cell r="L10859" t="str">
            <v>Airbus</v>
          </cell>
          <cell r="M10859" t="str">
            <v>Airbus H135</v>
          </cell>
        </row>
        <row r="10860">
          <cell r="A10860">
            <v>113</v>
          </cell>
          <cell r="B10860">
            <v>876</v>
          </cell>
          <cell r="C10860" t="str">
            <v>113#876</v>
          </cell>
          <cell r="D10860">
            <v>44030</v>
          </cell>
          <cell r="E10860">
            <v>0</v>
          </cell>
          <cell r="F10860" t="str">
            <v>C</v>
          </cell>
          <cell r="G10860" t="str">
            <v>C</v>
          </cell>
          <cell r="H10860" t="str">
            <v/>
          </cell>
          <cell r="I10860" t="str">
            <v/>
          </cell>
          <cell r="J10860" t="str">
            <v/>
          </cell>
          <cell r="K10860" t="str">
            <v>Helicopter</v>
          </cell>
          <cell r="L10860" t="str">
            <v>Airbus</v>
          </cell>
          <cell r="M10860" t="str">
            <v>Airbus H145/Kawasaki BK117</v>
          </cell>
        </row>
        <row r="10861">
          <cell r="A10861">
            <v>109</v>
          </cell>
          <cell r="B10861">
            <v>876</v>
          </cell>
          <cell r="C10861" t="str">
            <v>109#876</v>
          </cell>
          <cell r="D10861">
            <v>44030</v>
          </cell>
          <cell r="E10861">
            <v>0</v>
          </cell>
          <cell r="F10861" t="str">
            <v>C</v>
          </cell>
          <cell r="G10861" t="str">
            <v>C</v>
          </cell>
          <cell r="H10861" t="str">
            <v/>
          </cell>
          <cell r="I10861" t="str">
            <v/>
          </cell>
          <cell r="J10861" t="str">
            <v/>
          </cell>
          <cell r="K10861" t="str">
            <v>Helicopter</v>
          </cell>
          <cell r="L10861" t="str">
            <v>Airbus</v>
          </cell>
          <cell r="M10861" t="str">
            <v>Airbus H155</v>
          </cell>
        </row>
        <row r="10862">
          <cell r="A10862">
            <v>110</v>
          </cell>
          <cell r="B10862">
            <v>876</v>
          </cell>
          <cell r="C10862" t="str">
            <v>110#876</v>
          </cell>
          <cell r="D10862">
            <v>44030</v>
          </cell>
          <cell r="E10862">
            <v>0</v>
          </cell>
          <cell r="F10862" t="str">
            <v>C</v>
          </cell>
          <cell r="G10862" t="str">
            <v>C</v>
          </cell>
          <cell r="H10862" t="str">
            <v/>
          </cell>
          <cell r="I10862" t="str">
            <v/>
          </cell>
          <cell r="J10862" t="str">
            <v/>
          </cell>
          <cell r="K10862" t="str">
            <v>Helicopter</v>
          </cell>
          <cell r="L10862" t="str">
            <v>Airbus</v>
          </cell>
          <cell r="M10862" t="str">
            <v>Airbus H160</v>
          </cell>
        </row>
        <row r="10863">
          <cell r="A10863">
            <v>102</v>
          </cell>
          <cell r="B10863">
            <v>876</v>
          </cell>
          <cell r="C10863" t="str">
            <v>102#876</v>
          </cell>
          <cell r="D10863">
            <v>44030</v>
          </cell>
          <cell r="E10863">
            <v>0</v>
          </cell>
          <cell r="F10863" t="str">
            <v>C</v>
          </cell>
          <cell r="G10863" t="str">
            <v>C</v>
          </cell>
          <cell r="H10863" t="str">
            <v/>
          </cell>
          <cell r="I10863" t="str">
            <v/>
          </cell>
          <cell r="J10863" t="str">
            <v/>
          </cell>
          <cell r="K10863" t="str">
            <v>Helicopter</v>
          </cell>
          <cell r="L10863" t="str">
            <v>Airbus</v>
          </cell>
          <cell r="M10863" t="str">
            <v>Airbus H175</v>
          </cell>
        </row>
        <row r="10864">
          <cell r="A10864">
            <v>105</v>
          </cell>
          <cell r="B10864">
            <v>876</v>
          </cell>
          <cell r="C10864" t="str">
            <v>105#876</v>
          </cell>
          <cell r="D10864">
            <v>44030</v>
          </cell>
          <cell r="E10864">
            <v>0</v>
          </cell>
          <cell r="F10864" t="str">
            <v>C</v>
          </cell>
          <cell r="G10864" t="str">
            <v>C</v>
          </cell>
          <cell r="H10864" t="str">
            <v/>
          </cell>
          <cell r="I10864" t="str">
            <v/>
          </cell>
          <cell r="J10864" t="str">
            <v/>
          </cell>
          <cell r="K10864" t="str">
            <v>Helicopter</v>
          </cell>
          <cell r="L10864" t="str">
            <v>Airbus</v>
          </cell>
          <cell r="M10864" t="str">
            <v>Airbus H215 / H225</v>
          </cell>
        </row>
        <row r="10865">
          <cell r="A10865">
            <v>106</v>
          </cell>
          <cell r="B10865">
            <v>876</v>
          </cell>
          <cell r="C10865" t="str">
            <v>106#876</v>
          </cell>
          <cell r="D10865">
            <v>44030</v>
          </cell>
          <cell r="E10865">
            <v>0</v>
          </cell>
          <cell r="F10865" t="str">
            <v>C</v>
          </cell>
          <cell r="G10865" t="str">
            <v>C</v>
          </cell>
          <cell r="H10865" t="str">
            <v/>
          </cell>
          <cell r="I10865" t="str">
            <v/>
          </cell>
          <cell r="J10865" t="str">
            <v/>
          </cell>
          <cell r="K10865" t="str">
            <v>Helicopter</v>
          </cell>
          <cell r="L10865" t="str">
            <v>Airbus</v>
          </cell>
          <cell r="M10865" t="str">
            <v>Airbus H355</v>
          </cell>
        </row>
        <row r="10866">
          <cell r="A10866">
            <v>223</v>
          </cell>
          <cell r="B10866">
            <v>876</v>
          </cell>
          <cell r="C10866" t="str">
            <v>223#876</v>
          </cell>
          <cell r="D10866">
            <v>44030</v>
          </cell>
          <cell r="E10866">
            <v>0</v>
          </cell>
          <cell r="F10866" t="str">
            <v>C</v>
          </cell>
          <cell r="G10866" t="str">
            <v>C</v>
          </cell>
          <cell r="H10866" t="str">
            <v/>
          </cell>
          <cell r="I10866" t="str">
            <v/>
          </cell>
          <cell r="J10866" t="str">
            <v/>
          </cell>
          <cell r="K10866" t="str">
            <v>Helicopter</v>
          </cell>
          <cell r="L10866" t="str">
            <v>Kawasaki</v>
          </cell>
          <cell r="M10866" t="str">
            <v>Kawasaki BK 117</v>
          </cell>
        </row>
        <row r="10867">
          <cell r="A10867">
            <v>615</v>
          </cell>
          <cell r="B10867">
            <v>876</v>
          </cell>
          <cell r="C10867" t="str">
            <v>615#876</v>
          </cell>
          <cell r="D10867">
            <v>44030</v>
          </cell>
          <cell r="E10867">
            <v>0</v>
          </cell>
          <cell r="F10867" t="str">
            <v>C</v>
          </cell>
          <cell r="G10867" t="str">
            <v>C</v>
          </cell>
          <cell r="H10867" t="str">
            <v/>
          </cell>
          <cell r="I10867" t="str">
            <v/>
          </cell>
          <cell r="J10867" t="str">
            <v/>
          </cell>
          <cell r="K10867" t="str">
            <v>Helicopter</v>
          </cell>
          <cell r="L10867" t="str">
            <v>Leonardo</v>
          </cell>
          <cell r="M10867" t="str">
            <v>Leonardo Kopter</v>
          </cell>
        </row>
        <row r="10868">
          <cell r="A10868">
            <v>455</v>
          </cell>
          <cell r="B10868">
            <v>876</v>
          </cell>
          <cell r="C10868" t="str">
            <v>455#876</v>
          </cell>
          <cell r="D10868">
            <v>44030</v>
          </cell>
          <cell r="E10868">
            <v>0</v>
          </cell>
          <cell r="F10868" t="str">
            <v>C</v>
          </cell>
          <cell r="G10868" t="str">
            <v>C</v>
          </cell>
          <cell r="H10868" t="str">
            <v/>
          </cell>
          <cell r="I10868" t="str">
            <v/>
          </cell>
          <cell r="J10868" t="str">
            <v/>
          </cell>
          <cell r="K10868" t="str">
            <v>Helicopter</v>
          </cell>
          <cell r="L10868" t="str">
            <v>Leonardo</v>
          </cell>
          <cell r="M10868" t="str">
            <v>Leonardo AW109</v>
          </cell>
        </row>
        <row r="10869">
          <cell r="A10869">
            <v>83</v>
          </cell>
          <cell r="B10869">
            <v>876</v>
          </cell>
          <cell r="C10869" t="str">
            <v>83#876</v>
          </cell>
          <cell r="D10869">
            <v>44030</v>
          </cell>
          <cell r="E10869">
            <v>0</v>
          </cell>
          <cell r="F10869" t="str">
            <v>C</v>
          </cell>
          <cell r="G10869" t="str">
            <v>C</v>
          </cell>
          <cell r="H10869" t="str">
            <v/>
          </cell>
          <cell r="I10869" t="str">
            <v/>
          </cell>
          <cell r="J10869" t="str">
            <v/>
          </cell>
          <cell r="K10869" t="str">
            <v>Helicopter</v>
          </cell>
          <cell r="L10869" t="str">
            <v>Leonardo</v>
          </cell>
          <cell r="M10869" t="str">
            <v>Leonardo AW109</v>
          </cell>
        </row>
        <row r="10870">
          <cell r="A10870">
            <v>84</v>
          </cell>
          <cell r="B10870">
            <v>876</v>
          </cell>
          <cell r="C10870" t="str">
            <v>84#876</v>
          </cell>
          <cell r="D10870">
            <v>44030</v>
          </cell>
          <cell r="E10870">
            <v>0</v>
          </cell>
          <cell r="F10870" t="str">
            <v>C</v>
          </cell>
          <cell r="G10870" t="str">
            <v>C</v>
          </cell>
          <cell r="H10870" t="str">
            <v/>
          </cell>
          <cell r="I10870" t="str">
            <v/>
          </cell>
          <cell r="J10870" t="str">
            <v/>
          </cell>
          <cell r="K10870" t="str">
            <v>Helicopter</v>
          </cell>
          <cell r="L10870" t="str">
            <v>Leonardo</v>
          </cell>
          <cell r="M10870" t="str">
            <v>Leonardo AW119 Koala</v>
          </cell>
        </row>
        <row r="10871">
          <cell r="A10871">
            <v>86</v>
          </cell>
          <cell r="B10871">
            <v>876</v>
          </cell>
          <cell r="C10871" t="str">
            <v>86#876</v>
          </cell>
          <cell r="D10871">
            <v>44030</v>
          </cell>
          <cell r="E10871">
            <v>0</v>
          </cell>
          <cell r="F10871" t="str">
            <v>C</v>
          </cell>
          <cell r="G10871" t="str">
            <v>C</v>
          </cell>
          <cell r="H10871" t="str">
            <v/>
          </cell>
          <cell r="I10871" t="str">
            <v/>
          </cell>
          <cell r="J10871" t="str">
            <v/>
          </cell>
          <cell r="K10871" t="str">
            <v>Helicopter</v>
          </cell>
          <cell r="L10871" t="str">
            <v>Leonardo</v>
          </cell>
          <cell r="M10871" t="str">
            <v>Leonardo AW139</v>
          </cell>
        </row>
        <row r="10872">
          <cell r="A10872">
            <v>88</v>
          </cell>
          <cell r="B10872">
            <v>876</v>
          </cell>
          <cell r="C10872" t="str">
            <v>88#876</v>
          </cell>
          <cell r="D10872">
            <v>44030</v>
          </cell>
          <cell r="E10872">
            <v>0</v>
          </cell>
          <cell r="F10872" t="str">
            <v>C</v>
          </cell>
          <cell r="G10872" t="str">
            <v>C</v>
          </cell>
          <cell r="H10872" t="str">
            <v/>
          </cell>
          <cell r="I10872" t="str">
            <v/>
          </cell>
          <cell r="J10872" t="str">
            <v/>
          </cell>
          <cell r="K10872" t="str">
            <v>Helicopter</v>
          </cell>
          <cell r="L10872" t="str">
            <v>Leonardo</v>
          </cell>
          <cell r="M10872" t="str">
            <v>Leonardo AW169</v>
          </cell>
        </row>
        <row r="10873">
          <cell r="A10873">
            <v>87</v>
          </cell>
          <cell r="B10873">
            <v>876</v>
          </cell>
          <cell r="C10873" t="str">
            <v>87#876</v>
          </cell>
          <cell r="D10873">
            <v>44030</v>
          </cell>
          <cell r="E10873">
            <v>0</v>
          </cell>
          <cell r="F10873" t="str">
            <v>C</v>
          </cell>
          <cell r="G10873" t="str">
            <v>C</v>
          </cell>
          <cell r="H10873" t="str">
            <v/>
          </cell>
          <cell r="I10873" t="str">
            <v/>
          </cell>
          <cell r="J10873" t="str">
            <v/>
          </cell>
          <cell r="K10873" t="str">
            <v>Helicopter</v>
          </cell>
          <cell r="L10873" t="str">
            <v>Leonardo</v>
          </cell>
          <cell r="M10873" t="str">
            <v>Leonardo AW189</v>
          </cell>
        </row>
        <row r="10874">
          <cell r="A10874">
            <v>96</v>
          </cell>
          <cell r="B10874">
            <v>876</v>
          </cell>
          <cell r="C10874" t="str">
            <v>96#876</v>
          </cell>
          <cell r="D10874">
            <v>44030</v>
          </cell>
          <cell r="E10874">
            <v>0</v>
          </cell>
          <cell r="F10874" t="str">
            <v>C</v>
          </cell>
          <cell r="G10874" t="str">
            <v>C</v>
          </cell>
          <cell r="H10874" t="str">
            <v/>
          </cell>
          <cell r="I10874" t="str">
            <v/>
          </cell>
          <cell r="J10874" t="str">
            <v/>
          </cell>
          <cell r="K10874" t="str">
            <v>Helicopter</v>
          </cell>
          <cell r="L10874" t="str">
            <v>Leonardo</v>
          </cell>
          <cell r="M10874" t="str">
            <v>Leonardo AW609</v>
          </cell>
        </row>
        <row r="10875">
          <cell r="A10875">
            <v>120</v>
          </cell>
          <cell r="B10875">
            <v>876</v>
          </cell>
          <cell r="C10875" t="str">
            <v>120#876</v>
          </cell>
          <cell r="D10875">
            <v>44030</v>
          </cell>
          <cell r="E10875">
            <v>0</v>
          </cell>
          <cell r="F10875" t="str">
            <v>C</v>
          </cell>
          <cell r="G10875" t="str">
            <v>C</v>
          </cell>
          <cell r="H10875" t="str">
            <v/>
          </cell>
          <cell r="I10875" t="str">
            <v/>
          </cell>
          <cell r="J10875" t="str">
            <v/>
          </cell>
          <cell r="K10875" t="str">
            <v>Helicopter</v>
          </cell>
          <cell r="L10875" t="str">
            <v>MD</v>
          </cell>
          <cell r="M10875" t="str">
            <v>MD Helicopters MD 500/600</v>
          </cell>
        </row>
        <row r="10876">
          <cell r="A10876">
            <v>119</v>
          </cell>
          <cell r="B10876">
            <v>876</v>
          </cell>
          <cell r="C10876" t="str">
            <v>119#876</v>
          </cell>
          <cell r="D10876">
            <v>44030</v>
          </cell>
          <cell r="E10876">
            <v>0</v>
          </cell>
          <cell r="F10876" t="str">
            <v>C</v>
          </cell>
          <cell r="G10876" t="str">
            <v>C</v>
          </cell>
          <cell r="H10876" t="str">
            <v/>
          </cell>
          <cell r="I10876" t="str">
            <v/>
          </cell>
          <cell r="J10876" t="str">
            <v/>
          </cell>
          <cell r="K10876" t="str">
            <v>Helicopter</v>
          </cell>
          <cell r="L10876" t="str">
            <v>MD</v>
          </cell>
          <cell r="M10876" t="str">
            <v>MD Helicopters MD Explorer</v>
          </cell>
        </row>
        <row r="10877">
          <cell r="A10877">
            <v>124</v>
          </cell>
          <cell r="B10877">
            <v>876</v>
          </cell>
          <cell r="C10877" t="str">
            <v>124#876</v>
          </cell>
          <cell r="D10877">
            <v>44030</v>
          </cell>
          <cell r="E10877">
            <v>0</v>
          </cell>
          <cell r="F10877" t="str">
            <v>C</v>
          </cell>
          <cell r="G10877" t="str">
            <v>C</v>
          </cell>
          <cell r="H10877" t="str">
            <v/>
          </cell>
          <cell r="I10877" t="str">
            <v/>
          </cell>
          <cell r="J10877" t="str">
            <v/>
          </cell>
          <cell r="K10877" t="str">
            <v>Helicopter</v>
          </cell>
          <cell r="L10877" t="str">
            <v>Robinson</v>
          </cell>
          <cell r="M10877" t="str">
            <v>Robinson R66</v>
          </cell>
        </row>
        <row r="10878">
          <cell r="A10878">
            <v>905</v>
          </cell>
          <cell r="B10878">
            <v>877</v>
          </cell>
          <cell r="C10878" t="str">
            <v>905#877</v>
          </cell>
          <cell r="D10878">
            <v>11741</v>
          </cell>
          <cell r="E10878">
            <v>2</v>
          </cell>
          <cell r="F10878" t="str">
            <v>A</v>
          </cell>
          <cell r="G10878" t="str">
            <v>A</v>
          </cell>
          <cell r="H10878" t="str">
            <v/>
          </cell>
          <cell r="I10878" t="str">
            <v/>
          </cell>
          <cell r="J10878" t="str">
            <v/>
          </cell>
          <cell r="K10878" t="str">
            <v>UAV</v>
          </cell>
          <cell r="L10878" t="str">
            <v>Other</v>
          </cell>
          <cell r="M10878" t="str">
            <v>Other CUAV</v>
          </cell>
        </row>
        <row r="10879">
          <cell r="A10879">
            <v>901</v>
          </cell>
          <cell r="B10879">
            <v>877</v>
          </cell>
          <cell r="C10879" t="str">
            <v>901#877</v>
          </cell>
          <cell r="D10879">
            <v>11741</v>
          </cell>
          <cell r="E10879">
            <v>2</v>
          </cell>
          <cell r="F10879" t="str">
            <v>A</v>
          </cell>
          <cell r="G10879" t="str">
            <v>A</v>
          </cell>
          <cell r="H10879" t="str">
            <v/>
          </cell>
          <cell r="I10879" t="str">
            <v/>
          </cell>
          <cell r="J10879" t="str">
            <v/>
          </cell>
          <cell r="K10879" t="str">
            <v>UAV</v>
          </cell>
          <cell r="L10879" t="str">
            <v>Bayraktar</v>
          </cell>
          <cell r="M10879" t="str">
            <v>Bayraktar TB-2</v>
          </cell>
        </row>
        <row r="10880">
          <cell r="A10880">
            <v>449</v>
          </cell>
          <cell r="B10880">
            <v>877</v>
          </cell>
          <cell r="C10880" t="str">
            <v>449#877</v>
          </cell>
          <cell r="D10880">
            <v>11741</v>
          </cell>
          <cell r="E10880">
            <v>2</v>
          </cell>
          <cell r="F10880" t="str">
            <v>A</v>
          </cell>
          <cell r="G10880" t="str">
            <v>A</v>
          </cell>
          <cell r="H10880" t="str">
            <v/>
          </cell>
          <cell r="I10880" t="str">
            <v/>
          </cell>
          <cell r="J10880" t="str">
            <v/>
          </cell>
          <cell r="K10880" t="str">
            <v>UAV</v>
          </cell>
          <cell r="L10880" t="str">
            <v>MQ-4C</v>
          </cell>
          <cell r="M10880" t="str">
            <v>MQ-4C Triton</v>
          </cell>
        </row>
        <row r="10881">
          <cell r="A10881">
            <v>450</v>
          </cell>
          <cell r="B10881">
            <v>877</v>
          </cell>
          <cell r="C10881" t="str">
            <v>450#877</v>
          </cell>
          <cell r="D10881">
            <v>11741</v>
          </cell>
          <cell r="E10881">
            <v>2</v>
          </cell>
          <cell r="F10881" t="str">
            <v>A</v>
          </cell>
          <cell r="G10881" t="str">
            <v>A</v>
          </cell>
          <cell r="H10881" t="str">
            <v/>
          </cell>
          <cell r="I10881" t="str">
            <v/>
          </cell>
          <cell r="J10881" t="str">
            <v/>
          </cell>
          <cell r="K10881" t="str">
            <v>UAV</v>
          </cell>
          <cell r="L10881" t="str">
            <v>MQ-9</v>
          </cell>
          <cell r="M10881" t="str">
            <v>MQ-9 Reaper</v>
          </cell>
        </row>
        <row r="10882">
          <cell r="A10882">
            <v>902</v>
          </cell>
          <cell r="B10882">
            <v>877</v>
          </cell>
          <cell r="C10882" t="str">
            <v>902#877</v>
          </cell>
          <cell r="D10882">
            <v>11741</v>
          </cell>
          <cell r="E10882">
            <v>2</v>
          </cell>
          <cell r="F10882" t="str">
            <v>A</v>
          </cell>
          <cell r="G10882" t="str">
            <v>A</v>
          </cell>
          <cell r="H10882" t="str">
            <v/>
          </cell>
          <cell r="I10882" t="str">
            <v/>
          </cell>
          <cell r="J10882" t="str">
            <v/>
          </cell>
          <cell r="K10882" t="str">
            <v>UAV</v>
          </cell>
          <cell r="L10882" t="str">
            <v>Other MALE/HALE</v>
          </cell>
          <cell r="M10882" t="str">
            <v>Other MALE/HALE</v>
          </cell>
        </row>
        <row r="10883">
          <cell r="A10883">
            <v>452</v>
          </cell>
          <cell r="B10883">
            <v>877</v>
          </cell>
          <cell r="C10883" t="str">
            <v>452#877</v>
          </cell>
          <cell r="D10883">
            <v>11741</v>
          </cell>
          <cell r="E10883">
            <v>2</v>
          </cell>
          <cell r="F10883" t="str">
            <v>A</v>
          </cell>
          <cell r="G10883" t="str">
            <v>A</v>
          </cell>
          <cell r="H10883">
            <v>10000</v>
          </cell>
          <cell r="I10883">
            <v>0.1741</v>
          </cell>
          <cell r="J10883" t="str">
            <v/>
          </cell>
          <cell r="K10883" t="str">
            <v>UAV</v>
          </cell>
          <cell r="L10883" t="str">
            <v>RQ-4A</v>
          </cell>
          <cell r="M10883" t="str">
            <v>RQ-4A Global Hawk</v>
          </cell>
        </row>
        <row r="10884">
          <cell r="A10884">
            <v>907</v>
          </cell>
          <cell r="B10884">
            <v>877</v>
          </cell>
          <cell r="C10884" t="str">
            <v>907#877</v>
          </cell>
          <cell r="D10884">
            <v>11741</v>
          </cell>
          <cell r="E10884">
            <v>2</v>
          </cell>
          <cell r="F10884" t="str">
            <v>A</v>
          </cell>
          <cell r="G10884" t="str">
            <v>A</v>
          </cell>
          <cell r="H10884" t="str">
            <v/>
          </cell>
          <cell r="I10884" t="str">
            <v/>
          </cell>
          <cell r="J10884" t="str">
            <v/>
          </cell>
          <cell r="K10884" t="str">
            <v>UAV</v>
          </cell>
          <cell r="L10884" t="str">
            <v>Other TUAV</v>
          </cell>
          <cell r="M10884" t="str">
            <v>Other TUAV</v>
          </cell>
        </row>
        <row r="10885">
          <cell r="A10885">
            <v>906</v>
          </cell>
          <cell r="B10885">
            <v>877</v>
          </cell>
          <cell r="C10885" t="str">
            <v>906#877</v>
          </cell>
          <cell r="D10885">
            <v>11741</v>
          </cell>
          <cell r="E10885">
            <v>2</v>
          </cell>
          <cell r="F10885" t="str">
            <v>A</v>
          </cell>
          <cell r="G10885" t="str">
            <v>A</v>
          </cell>
          <cell r="H10885" t="str">
            <v/>
          </cell>
          <cell r="I10885" t="str">
            <v/>
          </cell>
          <cell r="J10885" t="str">
            <v/>
          </cell>
          <cell r="K10885" t="str">
            <v>UAV</v>
          </cell>
          <cell r="L10885" t="str">
            <v>RQ-7</v>
          </cell>
          <cell r="M10885" t="str">
            <v>RQ-7 Shadow</v>
          </cell>
        </row>
        <row r="10886">
          <cell r="A10886">
            <v>903</v>
          </cell>
          <cell r="B10886">
            <v>877</v>
          </cell>
          <cell r="C10886" t="str">
            <v>903#877</v>
          </cell>
          <cell r="D10886">
            <v>11741</v>
          </cell>
          <cell r="E10886">
            <v>2</v>
          </cell>
          <cell r="F10886" t="str">
            <v>A</v>
          </cell>
          <cell r="G10886" t="str">
            <v>A</v>
          </cell>
          <cell r="H10886" t="str">
            <v/>
          </cell>
          <cell r="I10886" t="str">
            <v/>
          </cell>
          <cell r="J10886" t="str">
            <v/>
          </cell>
          <cell r="K10886" t="str">
            <v>UAV</v>
          </cell>
          <cell r="L10886" t="str">
            <v>MQ-8</v>
          </cell>
          <cell r="M10886" t="str">
            <v>MQ-8</v>
          </cell>
        </row>
        <row r="10887">
          <cell r="A10887">
            <v>904</v>
          </cell>
          <cell r="B10887">
            <v>877</v>
          </cell>
          <cell r="C10887" t="str">
            <v>904#877</v>
          </cell>
          <cell r="D10887">
            <v>11741</v>
          </cell>
          <cell r="E10887">
            <v>2</v>
          </cell>
          <cell r="F10887" t="str">
            <v>A</v>
          </cell>
          <cell r="G10887" t="str">
            <v>A</v>
          </cell>
          <cell r="H10887" t="str">
            <v/>
          </cell>
          <cell r="I10887" t="str">
            <v/>
          </cell>
          <cell r="J10887" t="str">
            <v/>
          </cell>
          <cell r="K10887" t="str">
            <v>UAV</v>
          </cell>
          <cell r="L10887" t="str">
            <v>Other</v>
          </cell>
          <cell r="M10887" t="str">
            <v>Other VTUAV</v>
          </cell>
        </row>
        <row r="10888">
          <cell r="A10888">
            <v>673</v>
          </cell>
          <cell r="B10888">
            <v>877</v>
          </cell>
          <cell r="C10888" t="str">
            <v>673#877</v>
          </cell>
          <cell r="D10888">
            <v>12328</v>
          </cell>
          <cell r="E10888">
            <v>2</v>
          </cell>
          <cell r="F10888" t="str">
            <v>B</v>
          </cell>
          <cell r="G10888" t="str">
            <v>B (105% A) [$11,741]</v>
          </cell>
          <cell r="H10888" t="str">
            <v/>
          </cell>
          <cell r="I10888" t="str">
            <v/>
          </cell>
          <cell r="J10888" t="str">
            <v/>
          </cell>
          <cell r="K10888" t="str">
            <v>UAV</v>
          </cell>
          <cell r="L10888" t="str">
            <v>Eurodrone</v>
          </cell>
          <cell r="M10888" t="str">
            <v>Eurodrone</v>
          </cell>
        </row>
        <row r="10889">
          <cell r="A10889">
            <v>483</v>
          </cell>
          <cell r="B10889">
            <v>878</v>
          </cell>
          <cell r="C10889" t="str">
            <v>483#878</v>
          </cell>
          <cell r="D10889">
            <v>28599</v>
          </cell>
          <cell r="E10889">
            <v>1</v>
          </cell>
          <cell r="F10889" t="str">
            <v>A</v>
          </cell>
          <cell r="G10889" t="str">
            <v>A</v>
          </cell>
          <cell r="H10889" t="str">
            <v/>
          </cell>
          <cell r="I10889" t="str">
            <v/>
          </cell>
          <cell r="J10889" t="str">
            <v/>
          </cell>
          <cell r="K10889" t="str">
            <v>Helicopter</v>
          </cell>
          <cell r="L10889" t="str">
            <v>Airbus</v>
          </cell>
          <cell r="M10889" t="str">
            <v>Airbus H135</v>
          </cell>
        </row>
        <row r="10890">
          <cell r="A10890">
            <v>124</v>
          </cell>
          <cell r="B10890">
            <v>878</v>
          </cell>
          <cell r="C10890" t="str">
            <v>124#878</v>
          </cell>
          <cell r="D10890">
            <v>28599</v>
          </cell>
          <cell r="E10890">
            <v>1</v>
          </cell>
          <cell r="F10890" t="str">
            <v>A</v>
          </cell>
          <cell r="G10890" t="str">
            <v>A</v>
          </cell>
          <cell r="H10890" t="str">
            <v/>
          </cell>
          <cell r="I10890" t="str">
            <v/>
          </cell>
          <cell r="J10890" t="str">
            <v/>
          </cell>
          <cell r="K10890" t="str">
            <v>Helicopter</v>
          </cell>
          <cell r="L10890" t="str">
            <v>Robinson</v>
          </cell>
          <cell r="M10890" t="str">
            <v>Robinson R66</v>
          </cell>
        </row>
        <row r="10891">
          <cell r="A10891">
            <v>646</v>
          </cell>
          <cell r="B10891">
            <v>878</v>
          </cell>
          <cell r="C10891" t="str">
            <v>646#878</v>
          </cell>
          <cell r="D10891">
            <v>28599</v>
          </cell>
          <cell r="E10891">
            <v>1</v>
          </cell>
          <cell r="F10891" t="str">
            <v>A</v>
          </cell>
          <cell r="G10891" t="str">
            <v>A</v>
          </cell>
          <cell r="H10891" t="str">
            <v/>
          </cell>
          <cell r="I10891" t="str">
            <v/>
          </cell>
          <cell r="J10891" t="str">
            <v/>
          </cell>
          <cell r="K10891" t="str">
            <v>Helicopter</v>
          </cell>
          <cell r="L10891" t="str">
            <v>Bell</v>
          </cell>
          <cell r="M10891" t="str">
            <v>Bell 412X</v>
          </cell>
        </row>
        <row r="10892">
          <cell r="A10892">
            <v>90</v>
          </cell>
          <cell r="B10892">
            <v>878</v>
          </cell>
          <cell r="C10892" t="str">
            <v>90#878</v>
          </cell>
          <cell r="D10892">
            <v>28599</v>
          </cell>
          <cell r="E10892">
            <v>1</v>
          </cell>
          <cell r="F10892" t="str">
            <v>A</v>
          </cell>
          <cell r="G10892" t="str">
            <v>A</v>
          </cell>
          <cell r="H10892" t="str">
            <v/>
          </cell>
          <cell r="I10892" t="str">
            <v/>
          </cell>
          <cell r="J10892" t="str">
            <v/>
          </cell>
          <cell r="K10892" t="str">
            <v>Helicopter</v>
          </cell>
          <cell r="L10892" t="str">
            <v>Bell</v>
          </cell>
          <cell r="M10892" t="str">
            <v>Bell 407</v>
          </cell>
        </row>
        <row r="10893">
          <cell r="A10893">
            <v>583</v>
          </cell>
          <cell r="B10893">
            <v>878</v>
          </cell>
          <cell r="C10893" t="str">
            <v>583#878</v>
          </cell>
          <cell r="D10893">
            <v>28599</v>
          </cell>
          <cell r="E10893">
            <v>1</v>
          </cell>
          <cell r="F10893" t="str">
            <v>A</v>
          </cell>
          <cell r="G10893" t="str">
            <v>A</v>
          </cell>
          <cell r="H10893" t="str">
            <v/>
          </cell>
          <cell r="I10893" t="str">
            <v/>
          </cell>
          <cell r="J10893" t="str">
            <v/>
          </cell>
          <cell r="K10893" t="str">
            <v>Helicopter</v>
          </cell>
          <cell r="L10893" t="str">
            <v>Subaru/Bell</v>
          </cell>
          <cell r="M10893" t="str">
            <v>Subaru/Bell 412</v>
          </cell>
        </row>
        <row r="10894">
          <cell r="A10894">
            <v>91</v>
          </cell>
          <cell r="B10894">
            <v>878</v>
          </cell>
          <cell r="C10894" t="str">
            <v>91#878</v>
          </cell>
          <cell r="D10894">
            <v>28599</v>
          </cell>
          <cell r="E10894">
            <v>1</v>
          </cell>
          <cell r="F10894" t="str">
            <v>A</v>
          </cell>
          <cell r="G10894" t="str">
            <v>A</v>
          </cell>
          <cell r="H10894" t="str">
            <v/>
          </cell>
          <cell r="I10894" t="str">
            <v/>
          </cell>
          <cell r="J10894" t="str">
            <v/>
          </cell>
          <cell r="K10894" t="str">
            <v>Helicopter</v>
          </cell>
          <cell r="L10894" t="str">
            <v>Bell</v>
          </cell>
          <cell r="M10894" t="str">
            <v>Bell 429 GlobalRanger</v>
          </cell>
        </row>
        <row r="10895">
          <cell r="A10895">
            <v>112</v>
          </cell>
          <cell r="B10895">
            <v>878</v>
          </cell>
          <cell r="C10895" t="str">
            <v>112#878</v>
          </cell>
          <cell r="D10895">
            <v>28599</v>
          </cell>
          <cell r="E10895">
            <v>1</v>
          </cell>
          <cell r="F10895" t="str">
            <v>A</v>
          </cell>
          <cell r="G10895" t="str">
            <v>A</v>
          </cell>
          <cell r="H10895" t="str">
            <v/>
          </cell>
          <cell r="I10895" t="str">
            <v/>
          </cell>
          <cell r="J10895" t="str">
            <v/>
          </cell>
          <cell r="K10895" t="str">
            <v>Helicopter</v>
          </cell>
          <cell r="L10895" t="str">
            <v>Airbus</v>
          </cell>
          <cell r="M10895" t="str">
            <v>Airbus H120 Colibri</v>
          </cell>
        </row>
        <row r="10896">
          <cell r="A10896">
            <v>107</v>
          </cell>
          <cell r="B10896">
            <v>878</v>
          </cell>
          <cell r="C10896" t="str">
            <v>107#878</v>
          </cell>
          <cell r="D10896">
            <v>28599</v>
          </cell>
          <cell r="E10896">
            <v>1</v>
          </cell>
          <cell r="F10896" t="str">
            <v>A</v>
          </cell>
          <cell r="G10896" t="str">
            <v>A</v>
          </cell>
          <cell r="H10896" t="str">
            <v/>
          </cell>
          <cell r="I10896" t="str">
            <v/>
          </cell>
          <cell r="J10896" t="str">
            <v/>
          </cell>
          <cell r="K10896" t="str">
            <v>Helicopter</v>
          </cell>
          <cell r="L10896" t="str">
            <v>Airbus</v>
          </cell>
          <cell r="M10896" t="str">
            <v>Airbus H125</v>
          </cell>
        </row>
        <row r="10897">
          <cell r="A10897">
            <v>108</v>
          </cell>
          <cell r="B10897">
            <v>878</v>
          </cell>
          <cell r="C10897" t="str">
            <v>108#878</v>
          </cell>
          <cell r="D10897">
            <v>28599</v>
          </cell>
          <cell r="E10897">
            <v>1</v>
          </cell>
          <cell r="F10897" t="str">
            <v>A</v>
          </cell>
          <cell r="G10897" t="str">
            <v>A</v>
          </cell>
          <cell r="H10897" t="str">
            <v/>
          </cell>
          <cell r="I10897" t="str">
            <v/>
          </cell>
          <cell r="J10897" t="str">
            <v/>
          </cell>
          <cell r="K10897" t="str">
            <v>Helicopter</v>
          </cell>
          <cell r="L10897" t="str">
            <v>Airbus</v>
          </cell>
          <cell r="M10897" t="str">
            <v>Airbus H130</v>
          </cell>
        </row>
        <row r="10898">
          <cell r="A10898">
            <v>615</v>
          </cell>
          <cell r="B10898">
            <v>878</v>
          </cell>
          <cell r="C10898" t="str">
            <v>615#878</v>
          </cell>
          <cell r="D10898">
            <v>28599</v>
          </cell>
          <cell r="E10898">
            <v>1</v>
          </cell>
          <cell r="F10898" t="str">
            <v>A</v>
          </cell>
          <cell r="G10898" t="str">
            <v>A</v>
          </cell>
          <cell r="H10898" t="str">
            <v/>
          </cell>
          <cell r="I10898" t="str">
            <v/>
          </cell>
          <cell r="J10898" t="str">
            <v/>
          </cell>
          <cell r="K10898" t="str">
            <v>Helicopter</v>
          </cell>
          <cell r="L10898" t="str">
            <v>Leonardo</v>
          </cell>
          <cell r="M10898" t="str">
            <v>Leonardo Kopter</v>
          </cell>
        </row>
        <row r="10899">
          <cell r="A10899">
            <v>455</v>
          </cell>
          <cell r="B10899">
            <v>878</v>
          </cell>
          <cell r="C10899" t="str">
            <v>455#878</v>
          </cell>
          <cell r="D10899">
            <v>28599</v>
          </cell>
          <cell r="E10899">
            <v>1</v>
          </cell>
          <cell r="F10899" t="str">
            <v>A</v>
          </cell>
          <cell r="G10899" t="str">
            <v>A</v>
          </cell>
          <cell r="H10899" t="str">
            <v/>
          </cell>
          <cell r="I10899" t="str">
            <v/>
          </cell>
          <cell r="J10899" t="str">
            <v/>
          </cell>
          <cell r="K10899" t="str">
            <v>Helicopter</v>
          </cell>
          <cell r="L10899" t="str">
            <v>Leonardo</v>
          </cell>
          <cell r="M10899" t="str">
            <v>Leonardo AW109</v>
          </cell>
        </row>
        <row r="10900">
          <cell r="A10900">
            <v>83</v>
          </cell>
          <cell r="B10900">
            <v>878</v>
          </cell>
          <cell r="C10900" t="str">
            <v>83#878</v>
          </cell>
          <cell r="D10900">
            <v>28599</v>
          </cell>
          <cell r="E10900">
            <v>1</v>
          </cell>
          <cell r="F10900" t="str">
            <v>A</v>
          </cell>
          <cell r="G10900" t="str">
            <v>A</v>
          </cell>
          <cell r="H10900" t="str">
            <v/>
          </cell>
          <cell r="I10900" t="str">
            <v/>
          </cell>
          <cell r="J10900" t="str">
            <v/>
          </cell>
          <cell r="K10900" t="str">
            <v>Helicopter</v>
          </cell>
          <cell r="L10900" t="str">
            <v>Leonardo</v>
          </cell>
          <cell r="M10900" t="str">
            <v>Leonardo AW109</v>
          </cell>
        </row>
        <row r="10901">
          <cell r="A10901">
            <v>84</v>
          </cell>
          <cell r="B10901">
            <v>878</v>
          </cell>
          <cell r="C10901" t="str">
            <v>84#878</v>
          </cell>
          <cell r="D10901">
            <v>28599</v>
          </cell>
          <cell r="E10901">
            <v>1</v>
          </cell>
          <cell r="F10901" t="str">
            <v>A</v>
          </cell>
          <cell r="G10901" t="str">
            <v>A</v>
          </cell>
          <cell r="H10901" t="str">
            <v/>
          </cell>
          <cell r="I10901" t="str">
            <v/>
          </cell>
          <cell r="J10901" t="str">
            <v/>
          </cell>
          <cell r="K10901" t="str">
            <v>Helicopter</v>
          </cell>
          <cell r="L10901" t="str">
            <v>Leonardo</v>
          </cell>
          <cell r="M10901" t="str">
            <v>Leonardo AW119 Koala</v>
          </cell>
        </row>
        <row r="10902">
          <cell r="A10902">
            <v>86</v>
          </cell>
          <cell r="B10902">
            <v>878</v>
          </cell>
          <cell r="C10902" t="str">
            <v>86#878</v>
          </cell>
          <cell r="D10902">
            <v>28599</v>
          </cell>
          <cell r="E10902">
            <v>1</v>
          </cell>
          <cell r="F10902" t="str">
            <v>A</v>
          </cell>
          <cell r="G10902" t="str">
            <v>A</v>
          </cell>
          <cell r="H10902" t="str">
            <v/>
          </cell>
          <cell r="I10902" t="str">
            <v/>
          </cell>
          <cell r="J10902" t="str">
            <v/>
          </cell>
          <cell r="K10902" t="str">
            <v>Helicopter</v>
          </cell>
          <cell r="L10902" t="str">
            <v>Leonardo</v>
          </cell>
          <cell r="M10902" t="str">
            <v>Leonardo AW139</v>
          </cell>
        </row>
        <row r="10903">
          <cell r="A10903">
            <v>120</v>
          </cell>
          <cell r="B10903">
            <v>878</v>
          </cell>
          <cell r="C10903" t="str">
            <v>120#878</v>
          </cell>
          <cell r="D10903">
            <v>28599</v>
          </cell>
          <cell r="E10903">
            <v>1</v>
          </cell>
          <cell r="F10903" t="str">
            <v>A</v>
          </cell>
          <cell r="G10903" t="str">
            <v>A</v>
          </cell>
          <cell r="H10903" t="str">
            <v/>
          </cell>
          <cell r="I10903" t="str">
            <v/>
          </cell>
          <cell r="J10903" t="str">
            <v/>
          </cell>
          <cell r="K10903" t="str">
            <v>Helicopter</v>
          </cell>
          <cell r="L10903" t="str">
            <v>MD</v>
          </cell>
          <cell r="M10903" t="str">
            <v>MD Helicopters MD 500/600</v>
          </cell>
        </row>
        <row r="10904">
          <cell r="A10904">
            <v>119</v>
          </cell>
          <cell r="B10904">
            <v>878</v>
          </cell>
          <cell r="C10904" t="str">
            <v>119#878</v>
          </cell>
          <cell r="D10904">
            <v>28599</v>
          </cell>
          <cell r="E10904">
            <v>1</v>
          </cell>
          <cell r="F10904" t="str">
            <v>A</v>
          </cell>
          <cell r="G10904" t="str">
            <v>A</v>
          </cell>
          <cell r="H10904" t="str">
            <v/>
          </cell>
          <cell r="I10904" t="str">
            <v/>
          </cell>
          <cell r="J10904" t="str">
            <v/>
          </cell>
          <cell r="K10904" t="str">
            <v>Helicopter</v>
          </cell>
          <cell r="L10904" t="str">
            <v>MD</v>
          </cell>
          <cell r="M10904" t="str">
            <v>MD Helicopters MD Explorer</v>
          </cell>
        </row>
        <row r="10905">
          <cell r="A10905">
            <v>39</v>
          </cell>
          <cell r="B10905">
            <v>878</v>
          </cell>
          <cell r="C10905" t="str">
            <v>39#878</v>
          </cell>
          <cell r="D10905">
            <v>30937</v>
          </cell>
          <cell r="E10905">
            <v>1</v>
          </cell>
          <cell r="F10905" t="str">
            <v>B</v>
          </cell>
          <cell r="G10905" t="str">
            <v>B</v>
          </cell>
          <cell r="H10905" t="str">
            <v/>
          </cell>
          <cell r="I10905" t="str">
            <v/>
          </cell>
          <cell r="J10905" t="str">
            <v/>
          </cell>
          <cell r="K10905" t="str">
            <v>Business Jet</v>
          </cell>
          <cell r="L10905" t="str">
            <v>Cessna</v>
          </cell>
          <cell r="M10905" t="str">
            <v>Cessna Citation Encore</v>
          </cell>
        </row>
        <row r="10906">
          <cell r="A10906">
            <v>30</v>
          </cell>
          <cell r="B10906">
            <v>878</v>
          </cell>
          <cell r="C10906" t="str">
            <v>30#878</v>
          </cell>
          <cell r="D10906">
            <v>30937</v>
          </cell>
          <cell r="E10906">
            <v>1</v>
          </cell>
          <cell r="F10906" t="str">
            <v>B</v>
          </cell>
          <cell r="G10906" t="str">
            <v>B</v>
          </cell>
          <cell r="H10906" t="str">
            <v/>
          </cell>
          <cell r="I10906" t="str">
            <v/>
          </cell>
          <cell r="J10906" t="str">
            <v/>
          </cell>
          <cell r="K10906" t="str">
            <v>Business Jet</v>
          </cell>
          <cell r="L10906" t="str">
            <v>Hawker</v>
          </cell>
          <cell r="M10906" t="str">
            <v>Hawker 400</v>
          </cell>
        </row>
        <row r="10907">
          <cell r="A10907">
            <v>56</v>
          </cell>
          <cell r="B10907">
            <v>878</v>
          </cell>
          <cell r="C10907" t="str">
            <v>56#878</v>
          </cell>
          <cell r="D10907">
            <v>30937</v>
          </cell>
          <cell r="E10907">
            <v>1</v>
          </cell>
          <cell r="F10907" t="str">
            <v>B</v>
          </cell>
          <cell r="G10907" t="str">
            <v>B</v>
          </cell>
          <cell r="H10907" t="str">
            <v/>
          </cell>
          <cell r="I10907" t="str">
            <v/>
          </cell>
          <cell r="J10907" t="str">
            <v/>
          </cell>
          <cell r="K10907" t="str">
            <v>Business Jet</v>
          </cell>
          <cell r="L10907" t="str">
            <v>Embraer</v>
          </cell>
          <cell r="M10907" t="str">
            <v>Embraer Phenom 300</v>
          </cell>
        </row>
        <row r="10908">
          <cell r="A10908">
            <v>641</v>
          </cell>
          <cell r="B10908">
            <v>878</v>
          </cell>
          <cell r="C10908" t="str">
            <v>641#878</v>
          </cell>
          <cell r="D10908">
            <v>30937</v>
          </cell>
          <cell r="E10908">
            <v>1</v>
          </cell>
          <cell r="F10908" t="str">
            <v>B</v>
          </cell>
          <cell r="G10908" t="str">
            <v>B</v>
          </cell>
          <cell r="H10908" t="str">
            <v/>
          </cell>
          <cell r="I10908" t="str">
            <v/>
          </cell>
          <cell r="J10908" t="str">
            <v/>
          </cell>
          <cell r="K10908" t="str">
            <v>Business Jet</v>
          </cell>
          <cell r="L10908" t="str">
            <v>Embraer</v>
          </cell>
          <cell r="M10908" t="str">
            <v>Embraer Phenom 300X</v>
          </cell>
        </row>
        <row r="10909">
          <cell r="A10909">
            <v>42</v>
          </cell>
          <cell r="B10909">
            <v>878</v>
          </cell>
          <cell r="C10909" t="str">
            <v>42#878</v>
          </cell>
          <cell r="D10909">
            <v>30937</v>
          </cell>
          <cell r="E10909">
            <v>1</v>
          </cell>
          <cell r="F10909" t="str">
            <v>B</v>
          </cell>
          <cell r="G10909" t="str">
            <v>B</v>
          </cell>
          <cell r="H10909" t="str">
            <v/>
          </cell>
          <cell r="I10909" t="str">
            <v/>
          </cell>
          <cell r="J10909" t="str">
            <v/>
          </cell>
          <cell r="K10909" t="str">
            <v>Business Jet</v>
          </cell>
          <cell r="L10909" t="str">
            <v>Cessna</v>
          </cell>
          <cell r="M10909" t="str">
            <v>Cessna Citation CJ3</v>
          </cell>
        </row>
        <row r="10910">
          <cell r="A10910">
            <v>43</v>
          </cell>
          <cell r="B10910">
            <v>878</v>
          </cell>
          <cell r="C10910" t="str">
            <v>43#878</v>
          </cell>
          <cell r="D10910">
            <v>30937</v>
          </cell>
          <cell r="E10910">
            <v>1</v>
          </cell>
          <cell r="F10910" t="str">
            <v>B</v>
          </cell>
          <cell r="G10910" t="str">
            <v>B</v>
          </cell>
          <cell r="H10910" t="str">
            <v/>
          </cell>
          <cell r="I10910" t="str">
            <v/>
          </cell>
          <cell r="J10910" t="str">
            <v/>
          </cell>
          <cell r="K10910" t="str">
            <v>Business Jet</v>
          </cell>
          <cell r="L10910" t="str">
            <v>Cessna</v>
          </cell>
          <cell r="M10910" t="str">
            <v>Cessna Citation CJ4</v>
          </cell>
        </row>
        <row r="10911">
          <cell r="A10911">
            <v>566</v>
          </cell>
          <cell r="B10911">
            <v>878</v>
          </cell>
          <cell r="C10911" t="str">
            <v>566#878</v>
          </cell>
          <cell r="D10911">
            <v>44879</v>
          </cell>
          <cell r="E10911">
            <v>1</v>
          </cell>
          <cell r="F10911" t="str">
            <v>C</v>
          </cell>
          <cell r="G10911" t="str">
            <v>C</v>
          </cell>
          <cell r="H10911" t="str">
            <v/>
          </cell>
          <cell r="I10911" t="str">
            <v/>
          </cell>
          <cell r="J10911" t="str">
            <v/>
          </cell>
          <cell r="K10911" t="str">
            <v>Freighter</v>
          </cell>
          <cell r="L10911" t="str">
            <v>Airbus</v>
          </cell>
          <cell r="M10911" t="str">
            <v>Airbus A300-600ST Beluga</v>
          </cell>
        </row>
        <row r="10912">
          <cell r="A10912">
            <v>560</v>
          </cell>
          <cell r="B10912">
            <v>878</v>
          </cell>
          <cell r="C10912" t="str">
            <v>560#878</v>
          </cell>
          <cell r="D10912">
            <v>44879</v>
          </cell>
          <cell r="E10912">
            <v>1</v>
          </cell>
          <cell r="F10912" t="str">
            <v>C</v>
          </cell>
          <cell r="G10912" t="str">
            <v>C</v>
          </cell>
          <cell r="H10912" t="str">
            <v/>
          </cell>
          <cell r="I10912" t="str">
            <v/>
          </cell>
          <cell r="J10912" t="str">
            <v/>
          </cell>
          <cell r="K10912" t="str">
            <v>Freighter</v>
          </cell>
          <cell r="L10912" t="str">
            <v>Airbus</v>
          </cell>
          <cell r="M10912" t="str">
            <v>Airbus A330-200F</v>
          </cell>
        </row>
        <row r="10913">
          <cell r="A10913">
            <v>561</v>
          </cell>
          <cell r="B10913">
            <v>878</v>
          </cell>
          <cell r="C10913" t="str">
            <v>561#878</v>
          </cell>
          <cell r="D10913">
            <v>44879</v>
          </cell>
          <cell r="E10913">
            <v>1</v>
          </cell>
          <cell r="F10913" t="str">
            <v>C</v>
          </cell>
          <cell r="G10913" t="str">
            <v>C</v>
          </cell>
          <cell r="H10913" t="str">
            <v/>
          </cell>
          <cell r="I10913" t="str">
            <v/>
          </cell>
          <cell r="J10913" t="str">
            <v/>
          </cell>
          <cell r="K10913" t="str">
            <v>Freighter</v>
          </cell>
          <cell r="L10913" t="str">
            <v>Airbus</v>
          </cell>
          <cell r="M10913" t="str">
            <v>Airbus A330-200F</v>
          </cell>
        </row>
        <row r="10914">
          <cell r="A10914">
            <v>562</v>
          </cell>
          <cell r="B10914">
            <v>878</v>
          </cell>
          <cell r="C10914" t="str">
            <v>562#878</v>
          </cell>
          <cell r="D10914">
            <v>44879</v>
          </cell>
          <cell r="E10914">
            <v>1</v>
          </cell>
          <cell r="F10914" t="str">
            <v>C</v>
          </cell>
          <cell r="G10914" t="str">
            <v>C</v>
          </cell>
          <cell r="H10914" t="str">
            <v/>
          </cell>
          <cell r="I10914" t="str">
            <v/>
          </cell>
          <cell r="J10914" t="str">
            <v/>
          </cell>
          <cell r="K10914" t="str">
            <v>Freighter</v>
          </cell>
          <cell r="L10914" t="str">
            <v>Airbus</v>
          </cell>
          <cell r="M10914" t="str">
            <v>Airbus A330-300P2F</v>
          </cell>
        </row>
        <row r="10915">
          <cell r="A10915">
            <v>563</v>
          </cell>
          <cell r="B10915">
            <v>878</v>
          </cell>
          <cell r="C10915" t="str">
            <v>563#878</v>
          </cell>
          <cell r="D10915">
            <v>44879</v>
          </cell>
          <cell r="E10915">
            <v>1</v>
          </cell>
          <cell r="F10915" t="str">
            <v>C</v>
          </cell>
          <cell r="G10915" t="str">
            <v>C</v>
          </cell>
          <cell r="H10915" t="str">
            <v/>
          </cell>
          <cell r="I10915" t="str">
            <v/>
          </cell>
          <cell r="J10915" t="str">
            <v/>
          </cell>
          <cell r="K10915" t="str">
            <v>Freighter</v>
          </cell>
          <cell r="L10915" t="str">
            <v>Airbus</v>
          </cell>
          <cell r="M10915" t="str">
            <v>Airbus A330-300P2F</v>
          </cell>
        </row>
        <row r="10916">
          <cell r="A10916">
            <v>564</v>
          </cell>
          <cell r="B10916">
            <v>878</v>
          </cell>
          <cell r="C10916" t="str">
            <v>564#878</v>
          </cell>
          <cell r="D10916">
            <v>44879</v>
          </cell>
          <cell r="E10916">
            <v>1</v>
          </cell>
          <cell r="F10916" t="str">
            <v>C</v>
          </cell>
          <cell r="G10916" t="str">
            <v>C</v>
          </cell>
          <cell r="H10916" t="str">
            <v/>
          </cell>
          <cell r="I10916" t="str">
            <v/>
          </cell>
          <cell r="J10916" t="str">
            <v/>
          </cell>
          <cell r="K10916" t="str">
            <v>Freighter</v>
          </cell>
          <cell r="L10916" t="str">
            <v>Airbus</v>
          </cell>
          <cell r="M10916" t="str">
            <v>Airbus A330-300P2F</v>
          </cell>
        </row>
        <row r="10917">
          <cell r="A10917">
            <v>669</v>
          </cell>
          <cell r="B10917">
            <v>878</v>
          </cell>
          <cell r="C10917" t="str">
            <v>669#878</v>
          </cell>
          <cell r="D10917">
            <v>44879</v>
          </cell>
          <cell r="E10917">
            <v>1</v>
          </cell>
          <cell r="F10917" t="str">
            <v>C</v>
          </cell>
          <cell r="G10917" t="str">
            <v>C</v>
          </cell>
          <cell r="H10917" t="str">
            <v/>
          </cell>
          <cell r="I10917" t="str">
            <v/>
          </cell>
          <cell r="J10917" t="str">
            <v/>
          </cell>
          <cell r="K10917" t="str">
            <v>Freighter</v>
          </cell>
          <cell r="L10917" t="str">
            <v>Airbus</v>
          </cell>
          <cell r="M10917" t="str">
            <v>Airbus A340-600NGF</v>
          </cell>
        </row>
        <row r="10918">
          <cell r="A10918">
            <v>570</v>
          </cell>
          <cell r="B10918">
            <v>878</v>
          </cell>
          <cell r="C10918" t="str">
            <v>570#878</v>
          </cell>
          <cell r="D10918">
            <v>44879</v>
          </cell>
          <cell r="E10918">
            <v>1</v>
          </cell>
          <cell r="F10918" t="str">
            <v>C</v>
          </cell>
          <cell r="G10918" t="str">
            <v>C</v>
          </cell>
          <cell r="H10918" t="str">
            <v/>
          </cell>
          <cell r="I10918" t="str">
            <v/>
          </cell>
          <cell r="J10918" t="str">
            <v/>
          </cell>
          <cell r="K10918" t="str">
            <v>Freighter</v>
          </cell>
          <cell r="L10918" t="str">
            <v>Boeing</v>
          </cell>
          <cell r="M10918" t="str">
            <v>Boeing 767-300BCF</v>
          </cell>
        </row>
        <row r="10919">
          <cell r="A10919">
            <v>569</v>
          </cell>
          <cell r="B10919">
            <v>878</v>
          </cell>
          <cell r="C10919" t="str">
            <v>569#878</v>
          </cell>
          <cell r="D10919">
            <v>44879</v>
          </cell>
          <cell r="E10919">
            <v>1</v>
          </cell>
          <cell r="F10919" t="str">
            <v>C</v>
          </cell>
          <cell r="G10919" t="str">
            <v>C</v>
          </cell>
          <cell r="H10919" t="str">
            <v/>
          </cell>
          <cell r="I10919" t="str">
            <v/>
          </cell>
          <cell r="J10919" t="str">
            <v/>
          </cell>
          <cell r="K10919" t="str">
            <v>Freighter</v>
          </cell>
          <cell r="L10919" t="str">
            <v>Boeing</v>
          </cell>
          <cell r="M10919" t="str">
            <v>Boeing 767-300F</v>
          </cell>
        </row>
        <row r="10920">
          <cell r="A10920">
            <v>627</v>
          </cell>
          <cell r="B10920">
            <v>878</v>
          </cell>
          <cell r="C10920" t="str">
            <v>627#878</v>
          </cell>
          <cell r="D10920">
            <v>44879</v>
          </cell>
          <cell r="E10920">
            <v>1</v>
          </cell>
          <cell r="F10920" t="str">
            <v>C</v>
          </cell>
          <cell r="G10920" t="str">
            <v>C</v>
          </cell>
          <cell r="H10920" t="str">
            <v/>
          </cell>
          <cell r="I10920" t="str">
            <v/>
          </cell>
          <cell r="J10920" t="str">
            <v/>
          </cell>
          <cell r="K10920" t="str">
            <v>Freighter</v>
          </cell>
          <cell r="L10920" t="str">
            <v>McDonnell</v>
          </cell>
          <cell r="M10920" t="str">
            <v>McDonnell Douglas MD-11F/CF</v>
          </cell>
        </row>
        <row r="10921">
          <cell r="A10921">
            <v>626</v>
          </cell>
          <cell r="B10921">
            <v>878</v>
          </cell>
          <cell r="C10921" t="str">
            <v>626#878</v>
          </cell>
          <cell r="D10921">
            <v>44879</v>
          </cell>
          <cell r="E10921">
            <v>1</v>
          </cell>
          <cell r="F10921" t="str">
            <v>C</v>
          </cell>
          <cell r="G10921" t="str">
            <v>C</v>
          </cell>
          <cell r="H10921" t="str">
            <v/>
          </cell>
          <cell r="I10921" t="str">
            <v/>
          </cell>
          <cell r="J10921" t="str">
            <v/>
          </cell>
          <cell r="K10921" t="str">
            <v>Freighter</v>
          </cell>
          <cell r="L10921" t="str">
            <v>McDonnell</v>
          </cell>
          <cell r="M10921" t="str">
            <v>McDonnell Douglas MD-11F/CF</v>
          </cell>
        </row>
        <row r="10922">
          <cell r="A10922">
            <v>565</v>
          </cell>
          <cell r="B10922">
            <v>878</v>
          </cell>
          <cell r="C10922" t="str">
            <v>565#878</v>
          </cell>
          <cell r="D10922">
            <v>44879</v>
          </cell>
          <cell r="E10922">
            <v>1</v>
          </cell>
          <cell r="F10922" t="str">
            <v>C</v>
          </cell>
          <cell r="G10922" t="str">
            <v>C</v>
          </cell>
          <cell r="H10922" t="str">
            <v/>
          </cell>
          <cell r="I10922" t="str">
            <v/>
          </cell>
          <cell r="J10922" t="str">
            <v/>
          </cell>
          <cell r="K10922" t="str">
            <v>Freighter</v>
          </cell>
          <cell r="L10922" t="str">
            <v>Airbus</v>
          </cell>
          <cell r="M10922" t="str">
            <v>Airbus A330-743L Beluga XL</v>
          </cell>
        </row>
        <row r="10923">
          <cell r="A10923">
            <v>644</v>
          </cell>
          <cell r="B10923">
            <v>878</v>
          </cell>
          <cell r="C10923" t="str">
            <v>644#878</v>
          </cell>
          <cell r="D10923">
            <v>44879</v>
          </cell>
          <cell r="E10923">
            <v>1</v>
          </cell>
          <cell r="F10923" t="str">
            <v>C</v>
          </cell>
          <cell r="G10923" t="str">
            <v>C</v>
          </cell>
          <cell r="H10923" t="str">
            <v/>
          </cell>
          <cell r="I10923" t="str">
            <v/>
          </cell>
          <cell r="J10923" t="str">
            <v/>
          </cell>
          <cell r="K10923" t="str">
            <v>Freighter</v>
          </cell>
          <cell r="L10923" t="str">
            <v>Airbus</v>
          </cell>
          <cell r="M10923" t="str">
            <v>Airbus A350F</v>
          </cell>
        </row>
        <row r="10924">
          <cell r="A10924">
            <v>592</v>
          </cell>
          <cell r="B10924">
            <v>878</v>
          </cell>
          <cell r="C10924" t="str">
            <v>592#878</v>
          </cell>
          <cell r="D10924">
            <v>44879</v>
          </cell>
          <cell r="E10924">
            <v>1</v>
          </cell>
          <cell r="F10924" t="str">
            <v>C</v>
          </cell>
          <cell r="G10924" t="str">
            <v>C</v>
          </cell>
          <cell r="H10924" t="str">
            <v/>
          </cell>
          <cell r="I10924" t="str">
            <v/>
          </cell>
          <cell r="J10924" t="str">
            <v/>
          </cell>
          <cell r="K10924" t="str">
            <v>Freighter</v>
          </cell>
          <cell r="L10924" t="str">
            <v>Boeing</v>
          </cell>
          <cell r="M10924" t="str">
            <v>Boeing 747-400CF</v>
          </cell>
        </row>
        <row r="10925">
          <cell r="A10925">
            <v>593</v>
          </cell>
          <cell r="B10925">
            <v>878</v>
          </cell>
          <cell r="C10925" t="str">
            <v>593#878</v>
          </cell>
          <cell r="D10925">
            <v>44879</v>
          </cell>
          <cell r="E10925">
            <v>1</v>
          </cell>
          <cell r="F10925" t="str">
            <v>C</v>
          </cell>
          <cell r="G10925" t="str">
            <v>C</v>
          </cell>
          <cell r="H10925" t="str">
            <v/>
          </cell>
          <cell r="I10925" t="str">
            <v/>
          </cell>
          <cell r="J10925" t="str">
            <v/>
          </cell>
          <cell r="K10925" t="str">
            <v>Freighter</v>
          </cell>
          <cell r="L10925" t="str">
            <v>Boeing</v>
          </cell>
          <cell r="M10925" t="str">
            <v>Boeing 747-400CF</v>
          </cell>
        </row>
        <row r="10926">
          <cell r="A10926">
            <v>629</v>
          </cell>
          <cell r="B10926">
            <v>878</v>
          </cell>
          <cell r="C10926" t="str">
            <v>629#878</v>
          </cell>
          <cell r="D10926">
            <v>44879</v>
          </cell>
          <cell r="E10926">
            <v>1</v>
          </cell>
          <cell r="F10926" t="str">
            <v>C</v>
          </cell>
          <cell r="G10926" t="str">
            <v>C</v>
          </cell>
          <cell r="H10926" t="str">
            <v/>
          </cell>
          <cell r="I10926" t="str">
            <v/>
          </cell>
          <cell r="J10926" t="str">
            <v/>
          </cell>
          <cell r="K10926" t="str">
            <v>Freighter</v>
          </cell>
          <cell r="L10926" t="str">
            <v>Boeing</v>
          </cell>
          <cell r="M10926" t="str">
            <v>Boeing 747-400F/ERF</v>
          </cell>
        </row>
        <row r="10927">
          <cell r="A10927">
            <v>628</v>
          </cell>
          <cell r="B10927">
            <v>878</v>
          </cell>
          <cell r="C10927" t="str">
            <v>628#878</v>
          </cell>
          <cell r="D10927">
            <v>44879</v>
          </cell>
          <cell r="E10927">
            <v>1</v>
          </cell>
          <cell r="F10927" t="str">
            <v>C</v>
          </cell>
          <cell r="G10927" t="str">
            <v>C</v>
          </cell>
          <cell r="H10927" t="str">
            <v/>
          </cell>
          <cell r="I10927" t="str">
            <v/>
          </cell>
          <cell r="J10927" t="str">
            <v/>
          </cell>
          <cell r="K10927" t="str">
            <v>Freighter</v>
          </cell>
          <cell r="L10927" t="str">
            <v>Boeing</v>
          </cell>
          <cell r="M10927" t="str">
            <v>Boeing 747-400F/ERF</v>
          </cell>
        </row>
        <row r="10928">
          <cell r="A10928">
            <v>630</v>
          </cell>
          <cell r="B10928">
            <v>878</v>
          </cell>
          <cell r="C10928" t="str">
            <v>630#878</v>
          </cell>
          <cell r="D10928">
            <v>44879</v>
          </cell>
          <cell r="E10928">
            <v>1</v>
          </cell>
          <cell r="F10928" t="str">
            <v>C</v>
          </cell>
          <cell r="G10928" t="str">
            <v>C</v>
          </cell>
          <cell r="H10928" t="str">
            <v/>
          </cell>
          <cell r="I10928" t="str">
            <v/>
          </cell>
          <cell r="J10928" t="str">
            <v/>
          </cell>
          <cell r="K10928" t="str">
            <v>Freighter</v>
          </cell>
          <cell r="L10928" t="str">
            <v>Boeing</v>
          </cell>
          <cell r="M10928" t="str">
            <v>Boeing 747-400F/ERF</v>
          </cell>
        </row>
        <row r="10929">
          <cell r="A10929">
            <v>659</v>
          </cell>
          <cell r="B10929">
            <v>878</v>
          </cell>
          <cell r="C10929" t="str">
            <v>659#878</v>
          </cell>
          <cell r="D10929">
            <v>44879</v>
          </cell>
          <cell r="E10929">
            <v>1</v>
          </cell>
          <cell r="F10929" t="str">
            <v>C</v>
          </cell>
          <cell r="G10929" t="str">
            <v>C</v>
          </cell>
          <cell r="H10929" t="str">
            <v/>
          </cell>
          <cell r="I10929" t="str">
            <v/>
          </cell>
          <cell r="J10929" t="str">
            <v/>
          </cell>
          <cell r="K10929" t="str">
            <v>Freighter</v>
          </cell>
          <cell r="L10929" t="str">
            <v>Boeing</v>
          </cell>
          <cell r="M10929" t="str">
            <v>Boeing 777XF: 777-9</v>
          </cell>
        </row>
        <row r="10930">
          <cell r="A10930">
            <v>632</v>
          </cell>
          <cell r="B10930">
            <v>878</v>
          </cell>
          <cell r="C10930" t="str">
            <v>632#878</v>
          </cell>
          <cell r="D10930">
            <v>44879</v>
          </cell>
          <cell r="E10930">
            <v>1</v>
          </cell>
          <cell r="F10930" t="str">
            <v>C</v>
          </cell>
          <cell r="G10930" t="str">
            <v>C</v>
          </cell>
          <cell r="H10930" t="str">
            <v/>
          </cell>
          <cell r="I10930" t="str">
            <v/>
          </cell>
          <cell r="J10930" t="str">
            <v/>
          </cell>
          <cell r="K10930" t="str">
            <v>Freighter</v>
          </cell>
          <cell r="L10930" t="str">
            <v>Airbus</v>
          </cell>
          <cell r="M10930" t="str">
            <v>A300-600F/RF</v>
          </cell>
        </row>
        <row r="10931">
          <cell r="A10931">
            <v>631</v>
          </cell>
          <cell r="B10931">
            <v>878</v>
          </cell>
          <cell r="C10931" t="str">
            <v>631#878</v>
          </cell>
          <cell r="D10931">
            <v>44879</v>
          </cell>
          <cell r="E10931">
            <v>1</v>
          </cell>
          <cell r="F10931" t="str">
            <v>C</v>
          </cell>
          <cell r="G10931" t="str">
            <v>C</v>
          </cell>
          <cell r="H10931" t="str">
            <v/>
          </cell>
          <cell r="I10931" t="str">
            <v/>
          </cell>
          <cell r="J10931" t="str">
            <v/>
          </cell>
          <cell r="K10931" t="str">
            <v>Freighter</v>
          </cell>
          <cell r="L10931" t="str">
            <v>Airbus</v>
          </cell>
          <cell r="M10931" t="str">
            <v>A300-600F/RF</v>
          </cell>
        </row>
        <row r="10932">
          <cell r="A10932">
            <v>678</v>
          </cell>
          <cell r="B10932">
            <v>878</v>
          </cell>
          <cell r="C10932" t="str">
            <v>678#878</v>
          </cell>
          <cell r="D10932">
            <v>44879</v>
          </cell>
          <cell r="E10932">
            <v>1</v>
          </cell>
          <cell r="F10932" t="str">
            <v>C</v>
          </cell>
          <cell r="G10932" t="str">
            <v>C</v>
          </cell>
          <cell r="H10932" t="str">
            <v/>
          </cell>
          <cell r="I10932" t="str">
            <v/>
          </cell>
          <cell r="J10932" t="str">
            <v/>
          </cell>
          <cell r="K10932" t="str">
            <v>Business Jet</v>
          </cell>
          <cell r="L10932" t="str">
            <v>Airbus</v>
          </cell>
          <cell r="M10932" t="str">
            <v>Airbus ACJ330-200</v>
          </cell>
        </row>
        <row r="10933">
          <cell r="A10933">
            <v>518</v>
          </cell>
          <cell r="B10933">
            <v>878</v>
          </cell>
          <cell r="C10933" t="str">
            <v>518#878</v>
          </cell>
          <cell r="D10933">
            <v>44879</v>
          </cell>
          <cell r="E10933">
            <v>1</v>
          </cell>
          <cell r="F10933" t="str">
            <v>C</v>
          </cell>
          <cell r="G10933" t="str">
            <v>C</v>
          </cell>
          <cell r="H10933" t="str">
            <v/>
          </cell>
          <cell r="I10933" t="str">
            <v/>
          </cell>
          <cell r="J10933" t="str">
            <v/>
          </cell>
          <cell r="K10933" t="str">
            <v>Large Commercial Aircraft</v>
          </cell>
          <cell r="L10933" t="str">
            <v>Airbus</v>
          </cell>
          <cell r="M10933" t="str">
            <v>Airbus A330-300</v>
          </cell>
        </row>
        <row r="10934">
          <cell r="A10934">
            <v>519</v>
          </cell>
          <cell r="B10934">
            <v>878</v>
          </cell>
          <cell r="C10934" t="str">
            <v>519#878</v>
          </cell>
          <cell r="D10934">
            <v>44879</v>
          </cell>
          <cell r="E10934">
            <v>1</v>
          </cell>
          <cell r="F10934" t="str">
            <v>C</v>
          </cell>
          <cell r="G10934" t="str">
            <v>C</v>
          </cell>
          <cell r="H10934" t="str">
            <v/>
          </cell>
          <cell r="I10934" t="str">
            <v/>
          </cell>
          <cell r="J10934" t="str">
            <v/>
          </cell>
          <cell r="K10934" t="str">
            <v>Large Commercial Aircraft</v>
          </cell>
          <cell r="L10934" t="str">
            <v>Airbus</v>
          </cell>
          <cell r="M10934" t="str">
            <v>Airbus A330-300</v>
          </cell>
        </row>
        <row r="10935">
          <cell r="A10935">
            <v>214</v>
          </cell>
          <cell r="B10935">
            <v>878</v>
          </cell>
          <cell r="C10935" t="str">
            <v>214#878</v>
          </cell>
          <cell r="D10935">
            <v>44879</v>
          </cell>
          <cell r="E10935">
            <v>1</v>
          </cell>
          <cell r="F10935" t="str">
            <v>C</v>
          </cell>
          <cell r="G10935" t="str">
            <v>C</v>
          </cell>
          <cell r="H10935" t="str">
            <v/>
          </cell>
          <cell r="I10935" t="str">
            <v/>
          </cell>
          <cell r="J10935" t="str">
            <v/>
          </cell>
          <cell r="K10935" t="str">
            <v>Large Commercial Aircraft</v>
          </cell>
          <cell r="L10935" t="str">
            <v>Airbus</v>
          </cell>
          <cell r="M10935" t="str">
            <v>Airbus A330-800neo</v>
          </cell>
        </row>
        <row r="10936">
          <cell r="A10936">
            <v>215</v>
          </cell>
          <cell r="B10936">
            <v>878</v>
          </cell>
          <cell r="C10936" t="str">
            <v>215#878</v>
          </cell>
          <cell r="D10936">
            <v>44879</v>
          </cell>
          <cell r="E10936">
            <v>1</v>
          </cell>
          <cell r="F10936" t="str">
            <v>C</v>
          </cell>
          <cell r="G10936" t="str">
            <v>C</v>
          </cell>
          <cell r="H10936" t="str">
            <v/>
          </cell>
          <cell r="I10936" t="str">
            <v/>
          </cell>
          <cell r="J10936" t="str">
            <v/>
          </cell>
          <cell r="K10936" t="str">
            <v>Large Commercial Aircraft</v>
          </cell>
          <cell r="L10936" t="str">
            <v>Airbus</v>
          </cell>
          <cell r="M10936" t="str">
            <v>Airbus A330-900neo</v>
          </cell>
        </row>
        <row r="10937">
          <cell r="A10937">
            <v>304</v>
          </cell>
          <cell r="B10937">
            <v>878</v>
          </cell>
          <cell r="C10937" t="str">
            <v>304#878</v>
          </cell>
          <cell r="D10937">
            <v>44879</v>
          </cell>
          <cell r="E10937">
            <v>1</v>
          </cell>
          <cell r="F10937" t="str">
            <v>C</v>
          </cell>
          <cell r="G10937" t="str">
            <v>C</v>
          </cell>
          <cell r="H10937" t="str">
            <v/>
          </cell>
          <cell r="I10937" t="str">
            <v/>
          </cell>
          <cell r="J10937" t="str">
            <v/>
          </cell>
          <cell r="K10937" t="str">
            <v>Large Commercial Aircraft</v>
          </cell>
          <cell r="L10937" t="str">
            <v>Airbus</v>
          </cell>
          <cell r="M10937" t="str">
            <v>Airbus A340-200/300</v>
          </cell>
        </row>
        <row r="10938">
          <cell r="A10938">
            <v>5</v>
          </cell>
          <cell r="B10938">
            <v>878</v>
          </cell>
          <cell r="C10938" t="str">
            <v>5#878</v>
          </cell>
          <cell r="D10938">
            <v>44879</v>
          </cell>
          <cell r="E10938">
            <v>1</v>
          </cell>
          <cell r="F10938" t="str">
            <v>C</v>
          </cell>
          <cell r="G10938" t="str">
            <v>C</v>
          </cell>
          <cell r="H10938" t="str">
            <v/>
          </cell>
          <cell r="I10938" t="str">
            <v/>
          </cell>
          <cell r="J10938" t="str">
            <v/>
          </cell>
          <cell r="K10938" t="str">
            <v>Large Commercial Aircraft</v>
          </cell>
          <cell r="L10938" t="str">
            <v>Airbus</v>
          </cell>
          <cell r="M10938" t="str">
            <v>Airbus A340-500/600</v>
          </cell>
        </row>
        <row r="10939">
          <cell r="A10939">
            <v>305</v>
          </cell>
          <cell r="B10939">
            <v>878</v>
          </cell>
          <cell r="C10939" t="str">
            <v>305#878</v>
          </cell>
          <cell r="D10939">
            <v>44879</v>
          </cell>
          <cell r="E10939">
            <v>1</v>
          </cell>
          <cell r="F10939" t="str">
            <v>C</v>
          </cell>
          <cell r="G10939" t="str">
            <v>C</v>
          </cell>
          <cell r="H10939" t="str">
            <v/>
          </cell>
          <cell r="I10939" t="str">
            <v/>
          </cell>
          <cell r="J10939" t="str">
            <v/>
          </cell>
          <cell r="K10939" t="str">
            <v>Large Commercial Aircraft</v>
          </cell>
          <cell r="L10939" t="str">
            <v>Airbus</v>
          </cell>
          <cell r="M10939" t="str">
            <v>Airbus A300</v>
          </cell>
        </row>
        <row r="10940">
          <cell r="A10940">
            <v>532</v>
          </cell>
          <cell r="B10940">
            <v>878</v>
          </cell>
          <cell r="C10940" t="str">
            <v>532#878</v>
          </cell>
          <cell r="D10940">
            <v>44879</v>
          </cell>
          <cell r="E10940">
            <v>1</v>
          </cell>
          <cell r="F10940" t="str">
            <v>C</v>
          </cell>
          <cell r="G10940" t="str">
            <v>C</v>
          </cell>
          <cell r="H10940" t="str">
            <v/>
          </cell>
          <cell r="I10940" t="str">
            <v/>
          </cell>
          <cell r="J10940" t="str">
            <v/>
          </cell>
          <cell r="K10940" t="str">
            <v>Large Commercial Aircraft</v>
          </cell>
          <cell r="L10940" t="str">
            <v>Airbus</v>
          </cell>
          <cell r="M10940" t="str">
            <v>Airbus A300</v>
          </cell>
        </row>
        <row r="10941">
          <cell r="A10941">
            <v>12</v>
          </cell>
          <cell r="B10941">
            <v>878</v>
          </cell>
          <cell r="C10941" t="str">
            <v>12#878</v>
          </cell>
          <cell r="D10941">
            <v>44879</v>
          </cell>
          <cell r="E10941">
            <v>1</v>
          </cell>
          <cell r="F10941" t="str">
            <v>C</v>
          </cell>
          <cell r="G10941" t="str">
            <v>C</v>
          </cell>
          <cell r="H10941" t="str">
            <v/>
          </cell>
          <cell r="I10941" t="str">
            <v/>
          </cell>
          <cell r="J10941" t="str">
            <v/>
          </cell>
          <cell r="K10941" t="str">
            <v>Large Commercial Aircraft</v>
          </cell>
          <cell r="L10941" t="str">
            <v>Boeing</v>
          </cell>
          <cell r="M10941" t="str">
            <v>Boeing 767</v>
          </cell>
        </row>
        <row r="10942">
          <cell r="A10942">
            <v>537</v>
          </cell>
          <cell r="B10942">
            <v>878</v>
          </cell>
          <cell r="C10942" t="str">
            <v>537#878</v>
          </cell>
          <cell r="D10942">
            <v>44879</v>
          </cell>
          <cell r="E10942">
            <v>1</v>
          </cell>
          <cell r="F10942" t="str">
            <v>C</v>
          </cell>
          <cell r="G10942" t="str">
            <v>C</v>
          </cell>
          <cell r="H10942" t="str">
            <v/>
          </cell>
          <cell r="I10942" t="str">
            <v/>
          </cell>
          <cell r="J10942" t="str">
            <v/>
          </cell>
          <cell r="K10942" t="str">
            <v>Large Commercial Aircraft</v>
          </cell>
          <cell r="L10942" t="str">
            <v>Boeing</v>
          </cell>
          <cell r="M10942" t="str">
            <v>Boeing 767</v>
          </cell>
        </row>
        <row r="10943">
          <cell r="A10943">
            <v>538</v>
          </cell>
          <cell r="B10943">
            <v>878</v>
          </cell>
          <cell r="C10943" t="str">
            <v>538#878</v>
          </cell>
          <cell r="D10943">
            <v>44879</v>
          </cell>
          <cell r="E10943">
            <v>1</v>
          </cell>
          <cell r="F10943" t="str">
            <v>C</v>
          </cell>
          <cell r="G10943" t="str">
            <v>C</v>
          </cell>
          <cell r="H10943" t="str">
            <v/>
          </cell>
          <cell r="I10943" t="str">
            <v/>
          </cell>
          <cell r="J10943" t="str">
            <v/>
          </cell>
          <cell r="K10943" t="str">
            <v>Large Commercial Aircraft</v>
          </cell>
          <cell r="L10943" t="str">
            <v>Boeing</v>
          </cell>
          <cell r="M10943" t="str">
            <v>Boeing 767</v>
          </cell>
        </row>
        <row r="10944">
          <cell r="A10944">
            <v>539</v>
          </cell>
          <cell r="B10944">
            <v>878</v>
          </cell>
          <cell r="C10944" t="str">
            <v>539#878</v>
          </cell>
          <cell r="D10944">
            <v>44879</v>
          </cell>
          <cell r="E10944">
            <v>1</v>
          </cell>
          <cell r="F10944" t="str">
            <v>C</v>
          </cell>
          <cell r="G10944" t="str">
            <v>C</v>
          </cell>
          <cell r="H10944" t="str">
            <v/>
          </cell>
          <cell r="I10944" t="str">
            <v/>
          </cell>
          <cell r="J10944" t="str">
            <v/>
          </cell>
          <cell r="K10944" t="str">
            <v>Large Commercial Aircraft</v>
          </cell>
          <cell r="L10944" t="str">
            <v>Boeing</v>
          </cell>
          <cell r="M10944" t="str">
            <v>Boeing 777: 777-200ER</v>
          </cell>
        </row>
        <row r="10945">
          <cell r="A10945">
            <v>302</v>
          </cell>
          <cell r="B10945">
            <v>878</v>
          </cell>
          <cell r="C10945" t="str">
            <v>302#878</v>
          </cell>
          <cell r="D10945">
            <v>44879</v>
          </cell>
          <cell r="E10945">
            <v>1</v>
          </cell>
          <cell r="F10945" t="str">
            <v>C</v>
          </cell>
          <cell r="G10945" t="str">
            <v>C</v>
          </cell>
          <cell r="H10945" t="str">
            <v/>
          </cell>
          <cell r="I10945" t="str">
            <v/>
          </cell>
          <cell r="J10945" t="str">
            <v/>
          </cell>
          <cell r="K10945" t="str">
            <v>Large Commercial Aircraft</v>
          </cell>
          <cell r="L10945" t="str">
            <v>Boeing</v>
          </cell>
          <cell r="M10945" t="str">
            <v>Boeing 777: 777-200ER</v>
          </cell>
        </row>
        <row r="10946">
          <cell r="A10946">
            <v>579</v>
          </cell>
          <cell r="B10946">
            <v>878</v>
          </cell>
          <cell r="C10946" t="str">
            <v>579#878</v>
          </cell>
          <cell r="D10946">
            <v>44879</v>
          </cell>
          <cell r="E10946">
            <v>1</v>
          </cell>
          <cell r="F10946" t="str">
            <v>C</v>
          </cell>
          <cell r="G10946" t="str">
            <v>C</v>
          </cell>
          <cell r="H10946" t="str">
            <v/>
          </cell>
          <cell r="I10946" t="str">
            <v/>
          </cell>
          <cell r="J10946" t="str">
            <v/>
          </cell>
          <cell r="K10946" t="str">
            <v>Large Commercial Aircraft</v>
          </cell>
          <cell r="L10946" t="str">
            <v>Boeing</v>
          </cell>
          <cell r="M10946" t="str">
            <v>Boeing 777: 777-200ER</v>
          </cell>
        </row>
        <row r="10947">
          <cell r="A10947">
            <v>303</v>
          </cell>
          <cell r="B10947">
            <v>878</v>
          </cell>
          <cell r="C10947" t="str">
            <v>303#878</v>
          </cell>
          <cell r="D10947">
            <v>44879</v>
          </cell>
          <cell r="E10947">
            <v>1</v>
          </cell>
          <cell r="F10947" t="str">
            <v>C</v>
          </cell>
          <cell r="G10947" t="str">
            <v>C</v>
          </cell>
          <cell r="H10947" t="str">
            <v/>
          </cell>
          <cell r="I10947" t="str">
            <v/>
          </cell>
          <cell r="J10947" t="str">
            <v/>
          </cell>
          <cell r="K10947" t="str">
            <v>Large Commercial Aircraft</v>
          </cell>
          <cell r="L10947" t="str">
            <v>Boeing</v>
          </cell>
          <cell r="M10947" t="str">
            <v>Boeing 777: 777-300</v>
          </cell>
        </row>
        <row r="10948">
          <cell r="A10948">
            <v>597</v>
          </cell>
          <cell r="B10948">
            <v>878</v>
          </cell>
          <cell r="C10948" t="str">
            <v>597#878</v>
          </cell>
          <cell r="D10948">
            <v>44879</v>
          </cell>
          <cell r="E10948">
            <v>1</v>
          </cell>
          <cell r="F10948" t="str">
            <v>C</v>
          </cell>
          <cell r="G10948" t="str">
            <v>C</v>
          </cell>
          <cell r="H10948" t="str">
            <v/>
          </cell>
          <cell r="I10948" t="str">
            <v/>
          </cell>
          <cell r="J10948" t="str">
            <v/>
          </cell>
          <cell r="K10948" t="str">
            <v>Large Commercial Aircraft</v>
          </cell>
          <cell r="L10948" t="str">
            <v>Boeing</v>
          </cell>
          <cell r="M10948" t="str">
            <v>Boeing 777: 777-300</v>
          </cell>
        </row>
        <row r="10949">
          <cell r="A10949">
            <v>530</v>
          </cell>
          <cell r="B10949">
            <v>878</v>
          </cell>
          <cell r="C10949" t="str">
            <v>530#878</v>
          </cell>
          <cell r="D10949">
            <v>44879</v>
          </cell>
          <cell r="E10949">
            <v>1</v>
          </cell>
          <cell r="F10949" t="str">
            <v>C</v>
          </cell>
          <cell r="G10949" t="str">
            <v>C</v>
          </cell>
          <cell r="H10949" t="str">
            <v/>
          </cell>
          <cell r="I10949" t="str">
            <v/>
          </cell>
          <cell r="J10949" t="str">
            <v/>
          </cell>
          <cell r="K10949" t="str">
            <v>Large Commercial Aircraft</v>
          </cell>
          <cell r="L10949" t="str">
            <v>Boeing</v>
          </cell>
          <cell r="M10949" t="str">
            <v>Boeing 747-400</v>
          </cell>
        </row>
        <row r="10950">
          <cell r="A10950">
            <v>301</v>
          </cell>
          <cell r="B10950">
            <v>878</v>
          </cell>
          <cell r="C10950" t="str">
            <v>301#878</v>
          </cell>
          <cell r="D10950">
            <v>44879</v>
          </cell>
          <cell r="E10950">
            <v>1</v>
          </cell>
          <cell r="F10950" t="str">
            <v>C</v>
          </cell>
          <cell r="G10950" t="str">
            <v>C</v>
          </cell>
          <cell r="H10950" t="str">
            <v/>
          </cell>
          <cell r="I10950" t="str">
            <v/>
          </cell>
          <cell r="J10950" t="str">
            <v/>
          </cell>
          <cell r="K10950" t="str">
            <v>Large Commercial Aircraft</v>
          </cell>
          <cell r="L10950" t="str">
            <v>Boeing</v>
          </cell>
          <cell r="M10950" t="str">
            <v>Boeing 747-400</v>
          </cell>
        </row>
        <row r="10951">
          <cell r="A10951">
            <v>531</v>
          </cell>
          <cell r="B10951">
            <v>878</v>
          </cell>
          <cell r="C10951" t="str">
            <v>531#878</v>
          </cell>
          <cell r="D10951">
            <v>44879</v>
          </cell>
          <cell r="E10951">
            <v>1</v>
          </cell>
          <cell r="F10951" t="str">
            <v>C</v>
          </cell>
          <cell r="G10951" t="str">
            <v>C</v>
          </cell>
          <cell r="H10951" t="str">
            <v/>
          </cell>
          <cell r="I10951" t="str">
            <v/>
          </cell>
          <cell r="J10951" t="str">
            <v/>
          </cell>
          <cell r="K10951" t="str">
            <v>Large Commercial Aircraft</v>
          </cell>
          <cell r="L10951" t="str">
            <v>Boeing</v>
          </cell>
          <cell r="M10951" t="str">
            <v>Boeing 747-400</v>
          </cell>
        </row>
        <row r="10952">
          <cell r="A10952">
            <v>212</v>
          </cell>
          <cell r="B10952">
            <v>878</v>
          </cell>
          <cell r="C10952" t="str">
            <v>212#878</v>
          </cell>
          <cell r="D10952">
            <v>44879</v>
          </cell>
          <cell r="E10952">
            <v>1</v>
          </cell>
          <cell r="F10952" t="str">
            <v>C</v>
          </cell>
          <cell r="G10952" t="str">
            <v>C</v>
          </cell>
          <cell r="H10952" t="str">
            <v/>
          </cell>
          <cell r="I10952" t="str">
            <v/>
          </cell>
          <cell r="J10952" t="str">
            <v/>
          </cell>
          <cell r="K10952" t="str">
            <v>Large Commercial Aircraft</v>
          </cell>
          <cell r="L10952" t="str">
            <v>Airbus</v>
          </cell>
          <cell r="M10952" t="str">
            <v>Airbus A330-200</v>
          </cell>
        </row>
        <row r="10953">
          <cell r="A10953">
            <v>516</v>
          </cell>
          <cell r="B10953">
            <v>878</v>
          </cell>
          <cell r="C10953" t="str">
            <v>516#878</v>
          </cell>
          <cell r="D10953">
            <v>44879</v>
          </cell>
          <cell r="E10953">
            <v>1</v>
          </cell>
          <cell r="F10953" t="str">
            <v>C</v>
          </cell>
          <cell r="G10953" t="str">
            <v>C</v>
          </cell>
          <cell r="H10953" t="str">
            <v/>
          </cell>
          <cell r="I10953" t="str">
            <v/>
          </cell>
          <cell r="J10953" t="str">
            <v/>
          </cell>
          <cell r="K10953" t="str">
            <v>Large Commercial Aircraft</v>
          </cell>
          <cell r="L10953" t="str">
            <v>Airbus</v>
          </cell>
          <cell r="M10953" t="str">
            <v>Airbus A330-200</v>
          </cell>
        </row>
        <row r="10954">
          <cell r="A10954">
            <v>517</v>
          </cell>
          <cell r="B10954">
            <v>878</v>
          </cell>
          <cell r="C10954" t="str">
            <v>517#878</v>
          </cell>
          <cell r="D10954">
            <v>44879</v>
          </cell>
          <cell r="E10954">
            <v>1</v>
          </cell>
          <cell r="F10954" t="str">
            <v>C</v>
          </cell>
          <cell r="G10954" t="str">
            <v>C</v>
          </cell>
          <cell r="H10954" t="str">
            <v/>
          </cell>
          <cell r="I10954" t="str">
            <v/>
          </cell>
          <cell r="J10954" t="str">
            <v/>
          </cell>
          <cell r="K10954" t="str">
            <v>Large Commercial Aircraft</v>
          </cell>
          <cell r="L10954" t="str">
            <v>Airbus</v>
          </cell>
          <cell r="M10954" t="str">
            <v>Airbus A330-200</v>
          </cell>
        </row>
        <row r="10955">
          <cell r="A10955">
            <v>213</v>
          </cell>
          <cell r="B10955">
            <v>878</v>
          </cell>
          <cell r="C10955" t="str">
            <v>213#878</v>
          </cell>
          <cell r="D10955">
            <v>44879</v>
          </cell>
          <cell r="E10955">
            <v>1</v>
          </cell>
          <cell r="F10955" t="str">
            <v>C</v>
          </cell>
          <cell r="G10955" t="str">
            <v>C</v>
          </cell>
          <cell r="H10955" t="str">
            <v/>
          </cell>
          <cell r="I10955" t="str">
            <v/>
          </cell>
          <cell r="J10955" t="str">
            <v/>
          </cell>
          <cell r="K10955" t="str">
            <v>Large Commercial Aircraft</v>
          </cell>
          <cell r="L10955" t="str">
            <v>Airbus</v>
          </cell>
          <cell r="M10955" t="str">
            <v>Airbus A330-300</v>
          </cell>
        </row>
        <row r="10956">
          <cell r="A10956">
            <v>567</v>
          </cell>
          <cell r="B10956">
            <v>878</v>
          </cell>
          <cell r="C10956" t="str">
            <v>567#878</v>
          </cell>
          <cell r="D10956">
            <v>48179</v>
          </cell>
          <cell r="E10956">
            <v>1</v>
          </cell>
          <cell r="F10956" t="str">
            <v>D</v>
          </cell>
          <cell r="G10956" t="str">
            <v>D</v>
          </cell>
          <cell r="H10956" t="str">
            <v/>
          </cell>
          <cell r="I10956" t="str">
            <v/>
          </cell>
          <cell r="J10956" t="str">
            <v/>
          </cell>
          <cell r="K10956" t="str">
            <v>Freighter</v>
          </cell>
          <cell r="L10956" t="str">
            <v>Boeing</v>
          </cell>
          <cell r="M10956" t="str">
            <v>Boeing 747-8F</v>
          </cell>
        </row>
        <row r="10957">
          <cell r="A10957">
            <v>664</v>
          </cell>
          <cell r="B10957">
            <v>878</v>
          </cell>
          <cell r="C10957" t="str">
            <v>664#878</v>
          </cell>
          <cell r="D10957">
            <v>48179</v>
          </cell>
          <cell r="E10957">
            <v>1</v>
          </cell>
          <cell r="F10957" t="str">
            <v>D</v>
          </cell>
          <cell r="G10957" t="str">
            <v>D</v>
          </cell>
          <cell r="H10957" t="str">
            <v/>
          </cell>
          <cell r="I10957" t="str">
            <v/>
          </cell>
          <cell r="J10957" t="str">
            <v/>
          </cell>
          <cell r="K10957" t="str">
            <v>Freighter</v>
          </cell>
          <cell r="L10957" t="str">
            <v>Boeing</v>
          </cell>
          <cell r="M10957" t="str">
            <v>Boeing 777-300 ERSF</v>
          </cell>
        </row>
        <row r="10958">
          <cell r="A10958">
            <v>568</v>
          </cell>
          <cell r="B10958">
            <v>878</v>
          </cell>
          <cell r="C10958" t="str">
            <v>568#878</v>
          </cell>
          <cell r="D10958">
            <v>48179</v>
          </cell>
          <cell r="E10958">
            <v>1</v>
          </cell>
          <cell r="F10958" t="str">
            <v>D</v>
          </cell>
          <cell r="G10958" t="str">
            <v>D</v>
          </cell>
          <cell r="H10958" t="str">
            <v/>
          </cell>
          <cell r="I10958" t="str">
            <v/>
          </cell>
          <cell r="J10958" t="str">
            <v/>
          </cell>
          <cell r="K10958" t="str">
            <v>Freighter</v>
          </cell>
          <cell r="L10958" t="str">
            <v>Boeing</v>
          </cell>
          <cell r="M10958" t="str">
            <v>Boeing 777F</v>
          </cell>
        </row>
        <row r="10959">
          <cell r="A10959">
            <v>6</v>
          </cell>
          <cell r="B10959">
            <v>878</v>
          </cell>
          <cell r="C10959" t="str">
            <v>6#878</v>
          </cell>
          <cell r="D10959">
            <v>48179</v>
          </cell>
          <cell r="E10959">
            <v>1</v>
          </cell>
          <cell r="F10959" t="str">
            <v>D</v>
          </cell>
          <cell r="G10959" t="str">
            <v>D</v>
          </cell>
          <cell r="H10959" t="str">
            <v/>
          </cell>
          <cell r="I10959" t="str">
            <v/>
          </cell>
          <cell r="J10959" t="str">
            <v/>
          </cell>
          <cell r="K10959" t="str">
            <v>Large Commercial Aircraft</v>
          </cell>
          <cell r="L10959" t="str">
            <v>Airbus</v>
          </cell>
          <cell r="M10959" t="str">
            <v>Airbus A350 XWB - A350-900</v>
          </cell>
        </row>
        <row r="10960">
          <cell r="A10960">
            <v>7</v>
          </cell>
          <cell r="B10960">
            <v>878</v>
          </cell>
          <cell r="C10960" t="str">
            <v>7#878</v>
          </cell>
          <cell r="D10960">
            <v>48179</v>
          </cell>
          <cell r="E10960">
            <v>1</v>
          </cell>
          <cell r="F10960" t="str">
            <v>D</v>
          </cell>
          <cell r="G10960" t="str">
            <v>D</v>
          </cell>
          <cell r="H10960" t="str">
            <v/>
          </cell>
          <cell r="I10960" t="str">
            <v/>
          </cell>
          <cell r="J10960" t="str">
            <v/>
          </cell>
          <cell r="K10960" t="str">
            <v>Large Commercial Aircraft</v>
          </cell>
          <cell r="L10960" t="str">
            <v>Airbus</v>
          </cell>
          <cell r="M10960" t="str">
            <v>Airbus A350-1000</v>
          </cell>
        </row>
        <row r="10961">
          <cell r="A10961">
            <v>657</v>
          </cell>
          <cell r="B10961">
            <v>878</v>
          </cell>
          <cell r="C10961" t="str">
            <v>657#878</v>
          </cell>
          <cell r="D10961">
            <v>48179</v>
          </cell>
          <cell r="E10961">
            <v>1</v>
          </cell>
          <cell r="F10961" t="str">
            <v>D</v>
          </cell>
          <cell r="G10961" t="str">
            <v>D</v>
          </cell>
          <cell r="H10961" t="str">
            <v/>
          </cell>
          <cell r="I10961" t="str">
            <v/>
          </cell>
          <cell r="J10961" t="str">
            <v/>
          </cell>
          <cell r="K10961" t="str">
            <v>Large Commercial Aircraft</v>
          </cell>
          <cell r="L10961" t="str">
            <v>Airbus</v>
          </cell>
          <cell r="M10961" t="str">
            <v>Airbus A350-1000neo</v>
          </cell>
        </row>
        <row r="10962">
          <cell r="A10962">
            <v>656</v>
          </cell>
          <cell r="B10962">
            <v>878</v>
          </cell>
          <cell r="C10962" t="str">
            <v>656#878</v>
          </cell>
          <cell r="D10962">
            <v>48179</v>
          </cell>
          <cell r="E10962">
            <v>1</v>
          </cell>
          <cell r="F10962" t="str">
            <v>D</v>
          </cell>
          <cell r="G10962" t="str">
            <v>D</v>
          </cell>
          <cell r="H10962" t="str">
            <v/>
          </cell>
          <cell r="I10962" t="str">
            <v/>
          </cell>
          <cell r="J10962" t="str">
            <v/>
          </cell>
          <cell r="K10962" t="str">
            <v>Large Commercial Aircraft</v>
          </cell>
          <cell r="L10962" t="str">
            <v>Airbus</v>
          </cell>
          <cell r="M10962" t="str">
            <v>Airbus A350-900neo</v>
          </cell>
        </row>
        <row r="10963">
          <cell r="A10963">
            <v>201</v>
          </cell>
          <cell r="B10963">
            <v>878</v>
          </cell>
          <cell r="C10963" t="str">
            <v>201#878</v>
          </cell>
          <cell r="D10963">
            <v>48179</v>
          </cell>
          <cell r="E10963">
            <v>1</v>
          </cell>
          <cell r="F10963" t="str">
            <v>D</v>
          </cell>
          <cell r="G10963" t="str">
            <v>D</v>
          </cell>
          <cell r="H10963" t="str">
            <v/>
          </cell>
          <cell r="I10963" t="str">
            <v/>
          </cell>
          <cell r="J10963" t="str">
            <v/>
          </cell>
          <cell r="K10963" t="str">
            <v>Large Commercial Aircraft</v>
          </cell>
          <cell r="L10963" t="str">
            <v>Boeing</v>
          </cell>
          <cell r="M10963" t="str">
            <v>Boeing 777: 777-200LR</v>
          </cell>
        </row>
        <row r="10964">
          <cell r="A10964">
            <v>202</v>
          </cell>
          <cell r="B10964">
            <v>878</v>
          </cell>
          <cell r="C10964" t="str">
            <v>202#878</v>
          </cell>
          <cell r="D10964">
            <v>48179</v>
          </cell>
          <cell r="E10964">
            <v>1</v>
          </cell>
          <cell r="F10964" t="str">
            <v>D</v>
          </cell>
          <cell r="G10964" t="str">
            <v>D</v>
          </cell>
          <cell r="H10964" t="str">
            <v/>
          </cell>
          <cell r="I10964" t="str">
            <v/>
          </cell>
          <cell r="J10964" t="str">
            <v/>
          </cell>
          <cell r="K10964" t="str">
            <v>Large Commercial Aircraft</v>
          </cell>
          <cell r="L10964" t="str">
            <v>Boeing</v>
          </cell>
          <cell r="M10964" t="str">
            <v>Boeing 777: 777-300ER</v>
          </cell>
        </row>
        <row r="10965">
          <cell r="A10965">
            <v>203</v>
          </cell>
          <cell r="B10965">
            <v>878</v>
          </cell>
          <cell r="C10965" t="str">
            <v>203#878</v>
          </cell>
          <cell r="D10965">
            <v>48179</v>
          </cell>
          <cell r="E10965">
            <v>1</v>
          </cell>
          <cell r="F10965" t="str">
            <v>D</v>
          </cell>
          <cell r="G10965" t="str">
            <v>D</v>
          </cell>
          <cell r="H10965" t="str">
            <v/>
          </cell>
          <cell r="I10965" t="str">
            <v/>
          </cell>
          <cell r="J10965" t="str">
            <v/>
          </cell>
          <cell r="K10965" t="str">
            <v>Large Commercial Aircraft</v>
          </cell>
          <cell r="L10965" t="str">
            <v>Boeing</v>
          </cell>
          <cell r="M10965" t="str">
            <v>Boeing 777X: 777-8</v>
          </cell>
        </row>
        <row r="10966">
          <cell r="A10966">
            <v>204</v>
          </cell>
          <cell r="B10966">
            <v>878</v>
          </cell>
          <cell r="C10966" t="str">
            <v>204#878</v>
          </cell>
          <cell r="D10966">
            <v>48179</v>
          </cell>
          <cell r="E10966">
            <v>1</v>
          </cell>
          <cell r="F10966" t="str">
            <v>D</v>
          </cell>
          <cell r="G10966" t="str">
            <v>D</v>
          </cell>
          <cell r="H10966" t="str">
            <v/>
          </cell>
          <cell r="I10966" t="str">
            <v/>
          </cell>
          <cell r="J10966" t="str">
            <v/>
          </cell>
          <cell r="K10966" t="str">
            <v>Large Commercial Aircraft</v>
          </cell>
          <cell r="L10966" t="str">
            <v>Boeing</v>
          </cell>
          <cell r="M10966" t="str">
            <v>Boeing 777X: 777-9</v>
          </cell>
        </row>
        <row r="10967">
          <cell r="A10967">
            <v>200</v>
          </cell>
          <cell r="B10967">
            <v>878</v>
          </cell>
          <cell r="C10967" t="str">
            <v>200#878</v>
          </cell>
          <cell r="D10967">
            <v>48179</v>
          </cell>
          <cell r="E10967">
            <v>1</v>
          </cell>
          <cell r="F10967" t="str">
            <v>D</v>
          </cell>
          <cell r="G10967" t="str">
            <v>D</v>
          </cell>
          <cell r="H10967" t="str">
            <v/>
          </cell>
          <cell r="I10967" t="str">
            <v/>
          </cell>
          <cell r="J10967" t="str">
            <v/>
          </cell>
          <cell r="K10967" t="str">
            <v>Large Commercial Aircraft</v>
          </cell>
          <cell r="L10967" t="str">
            <v>Boeing</v>
          </cell>
          <cell r="M10967" t="str">
            <v>Boeing 787 Dreamliner: 787-10</v>
          </cell>
        </row>
        <row r="10968">
          <cell r="A10968">
            <v>509</v>
          </cell>
          <cell r="B10968">
            <v>878</v>
          </cell>
          <cell r="C10968" t="str">
            <v>509#878</v>
          </cell>
          <cell r="D10968">
            <v>48179</v>
          </cell>
          <cell r="E10968">
            <v>1</v>
          </cell>
          <cell r="F10968" t="str">
            <v>D</v>
          </cell>
          <cell r="G10968" t="str">
            <v>D</v>
          </cell>
          <cell r="H10968" t="str">
            <v/>
          </cell>
          <cell r="I10968" t="str">
            <v/>
          </cell>
          <cell r="J10968" t="str">
            <v/>
          </cell>
          <cell r="K10968" t="str">
            <v>Large Commercial Aircraft</v>
          </cell>
          <cell r="L10968" t="str">
            <v>Boeing</v>
          </cell>
          <cell r="M10968" t="str">
            <v>Boeing 787 Dreamliner: 787-10</v>
          </cell>
        </row>
        <row r="10969">
          <cell r="A10969">
            <v>198</v>
          </cell>
          <cell r="B10969">
            <v>878</v>
          </cell>
          <cell r="C10969" t="str">
            <v>198#878</v>
          </cell>
          <cell r="D10969">
            <v>48179</v>
          </cell>
          <cell r="E10969">
            <v>1</v>
          </cell>
          <cell r="F10969" t="str">
            <v>D</v>
          </cell>
          <cell r="G10969" t="str">
            <v>D</v>
          </cell>
          <cell r="H10969" t="str">
            <v/>
          </cell>
          <cell r="I10969" t="str">
            <v/>
          </cell>
          <cell r="J10969" t="str">
            <v/>
          </cell>
          <cell r="K10969" t="str">
            <v>Large Commercial Aircraft</v>
          </cell>
          <cell r="L10969" t="str">
            <v>Boeing</v>
          </cell>
          <cell r="M10969" t="str">
            <v>Boeing 787 Dreamliner: 787-8</v>
          </cell>
        </row>
        <row r="10970">
          <cell r="A10970">
            <v>507</v>
          </cell>
          <cell r="B10970">
            <v>878</v>
          </cell>
          <cell r="C10970" t="str">
            <v>507#878</v>
          </cell>
          <cell r="D10970">
            <v>48179</v>
          </cell>
          <cell r="E10970">
            <v>1</v>
          </cell>
          <cell r="F10970" t="str">
            <v>D</v>
          </cell>
          <cell r="G10970" t="str">
            <v>D</v>
          </cell>
          <cell r="H10970" t="str">
            <v/>
          </cell>
          <cell r="I10970" t="str">
            <v/>
          </cell>
          <cell r="J10970" t="str">
            <v/>
          </cell>
          <cell r="K10970" t="str">
            <v>Large Commercial Aircraft</v>
          </cell>
          <cell r="L10970" t="str">
            <v>Boeing</v>
          </cell>
          <cell r="M10970" t="str">
            <v>Boeing 787 Dreamliner: 787-8</v>
          </cell>
        </row>
        <row r="10971">
          <cell r="A10971">
            <v>199</v>
          </cell>
          <cell r="B10971">
            <v>878</v>
          </cell>
          <cell r="C10971" t="str">
            <v>199#878</v>
          </cell>
          <cell r="D10971">
            <v>48179</v>
          </cell>
          <cell r="E10971">
            <v>1</v>
          </cell>
          <cell r="F10971" t="str">
            <v>D</v>
          </cell>
          <cell r="G10971" t="str">
            <v>D</v>
          </cell>
          <cell r="H10971" t="str">
            <v/>
          </cell>
          <cell r="I10971" t="str">
            <v/>
          </cell>
          <cell r="J10971" t="str">
            <v/>
          </cell>
          <cell r="K10971" t="str">
            <v>Large Commercial Aircraft</v>
          </cell>
          <cell r="L10971" t="str">
            <v>Boeing</v>
          </cell>
          <cell r="M10971" t="str">
            <v>Boeing 787 Dreamliner: 787-9</v>
          </cell>
        </row>
        <row r="10972">
          <cell r="A10972">
            <v>508</v>
          </cell>
          <cell r="B10972">
            <v>878</v>
          </cell>
          <cell r="C10972" t="str">
            <v>508#878</v>
          </cell>
          <cell r="D10972">
            <v>48179</v>
          </cell>
          <cell r="E10972">
            <v>1</v>
          </cell>
          <cell r="F10972" t="str">
            <v>D</v>
          </cell>
          <cell r="G10972" t="str">
            <v>D</v>
          </cell>
          <cell r="H10972" t="str">
            <v/>
          </cell>
          <cell r="I10972" t="str">
            <v/>
          </cell>
          <cell r="J10972" t="str">
            <v/>
          </cell>
          <cell r="K10972" t="str">
            <v>Large Commercial Aircraft</v>
          </cell>
          <cell r="L10972" t="str">
            <v>Boeing</v>
          </cell>
          <cell r="M10972" t="str">
            <v>Boeing 787 Dreamliner: 787-9</v>
          </cell>
        </row>
        <row r="10973">
          <cell r="A10973">
            <v>16</v>
          </cell>
          <cell r="B10973">
            <v>878</v>
          </cell>
          <cell r="C10973" t="str">
            <v>16#878</v>
          </cell>
          <cell r="D10973">
            <v>48179</v>
          </cell>
          <cell r="E10973">
            <v>1</v>
          </cell>
          <cell r="F10973" t="str">
            <v>D</v>
          </cell>
          <cell r="G10973" t="str">
            <v>D</v>
          </cell>
          <cell r="H10973" t="str">
            <v/>
          </cell>
          <cell r="I10973" t="str">
            <v/>
          </cell>
          <cell r="J10973" t="str">
            <v/>
          </cell>
          <cell r="K10973" t="str">
            <v>Large Commercial Aircraft</v>
          </cell>
          <cell r="L10973" t="str">
            <v>Boeing</v>
          </cell>
          <cell r="M10973" t="str">
            <v>Boeing 747-8I</v>
          </cell>
        </row>
        <row r="10974">
          <cell r="A10974">
            <v>89</v>
          </cell>
          <cell r="B10974">
            <v>878</v>
          </cell>
          <cell r="C10974" t="str">
            <v>89#878</v>
          </cell>
          <cell r="D10974">
            <v>54998</v>
          </cell>
          <cell r="E10974">
            <v>1</v>
          </cell>
          <cell r="F10974" t="str">
            <v>E</v>
          </cell>
          <cell r="G10974" t="str">
            <v>E</v>
          </cell>
          <cell r="H10974" t="str">
            <v/>
          </cell>
          <cell r="I10974" t="str">
            <v/>
          </cell>
          <cell r="J10974" t="str">
            <v/>
          </cell>
          <cell r="K10974" t="str">
            <v>Helicopter</v>
          </cell>
          <cell r="L10974" t="str">
            <v>Bell</v>
          </cell>
          <cell r="M10974" t="str">
            <v>Bell 505 Jet Ranger X</v>
          </cell>
        </row>
        <row r="10975">
          <cell r="A10975">
            <v>125</v>
          </cell>
          <cell r="B10975">
            <v>878</v>
          </cell>
          <cell r="C10975" t="str">
            <v>125#878</v>
          </cell>
          <cell r="D10975">
            <v>54998</v>
          </cell>
          <cell r="E10975">
            <v>1</v>
          </cell>
          <cell r="F10975" t="str">
            <v>E</v>
          </cell>
          <cell r="G10975" t="str">
            <v>E</v>
          </cell>
          <cell r="H10975" t="str">
            <v/>
          </cell>
          <cell r="I10975" t="str">
            <v/>
          </cell>
          <cell r="J10975" t="str">
            <v/>
          </cell>
          <cell r="K10975" t="str">
            <v>Helicopter</v>
          </cell>
          <cell r="L10975" t="str">
            <v>Sikorsky</v>
          </cell>
          <cell r="M10975" t="str">
            <v>Sikorsky S-76</v>
          </cell>
        </row>
        <row r="10976">
          <cell r="A10976">
            <v>126</v>
          </cell>
          <cell r="B10976">
            <v>878</v>
          </cell>
          <cell r="C10976" t="str">
            <v>126#878</v>
          </cell>
          <cell r="D10976">
            <v>54998</v>
          </cell>
          <cell r="E10976">
            <v>1</v>
          </cell>
          <cell r="F10976" t="str">
            <v>E</v>
          </cell>
          <cell r="G10976" t="str">
            <v>E</v>
          </cell>
          <cell r="H10976" t="str">
            <v/>
          </cell>
          <cell r="I10976" t="str">
            <v/>
          </cell>
          <cell r="J10976" t="str">
            <v/>
          </cell>
          <cell r="K10976" t="str">
            <v>Helicopter</v>
          </cell>
          <cell r="L10976" t="str">
            <v>Sikorsky</v>
          </cell>
          <cell r="M10976" t="str">
            <v>Sikorsky S-92</v>
          </cell>
        </row>
        <row r="10977">
          <cell r="A10977">
            <v>94</v>
          </cell>
          <cell r="B10977">
            <v>878</v>
          </cell>
          <cell r="C10977" t="str">
            <v>94#878</v>
          </cell>
          <cell r="D10977">
            <v>54998</v>
          </cell>
          <cell r="E10977">
            <v>1</v>
          </cell>
          <cell r="F10977" t="str">
            <v>E</v>
          </cell>
          <cell r="G10977" t="str">
            <v>E</v>
          </cell>
          <cell r="H10977" t="str">
            <v/>
          </cell>
          <cell r="I10977" t="str">
            <v/>
          </cell>
          <cell r="J10977" t="str">
            <v/>
          </cell>
          <cell r="K10977" t="str">
            <v>Helicopter</v>
          </cell>
          <cell r="L10977" t="str">
            <v>Bell</v>
          </cell>
          <cell r="M10977" t="str">
            <v>Bell UH-1 Iroquois/412</v>
          </cell>
        </row>
        <row r="10978">
          <cell r="A10978">
            <v>93</v>
          </cell>
          <cell r="B10978">
            <v>878</v>
          </cell>
          <cell r="C10978" t="str">
            <v>93#878</v>
          </cell>
          <cell r="D10978">
            <v>54998</v>
          </cell>
          <cell r="E10978">
            <v>1</v>
          </cell>
          <cell r="F10978" t="str">
            <v>E</v>
          </cell>
          <cell r="G10978" t="str">
            <v>E</v>
          </cell>
          <cell r="H10978" t="str">
            <v/>
          </cell>
          <cell r="I10978" t="str">
            <v/>
          </cell>
          <cell r="J10978" t="str">
            <v/>
          </cell>
          <cell r="K10978" t="str">
            <v>Helicopter</v>
          </cell>
          <cell r="L10978" t="str">
            <v>Bell</v>
          </cell>
          <cell r="M10978" t="str">
            <v>Bell 525 Relentless</v>
          </cell>
        </row>
        <row r="10979">
          <cell r="A10979">
            <v>111</v>
          </cell>
          <cell r="B10979">
            <v>878</v>
          </cell>
          <cell r="C10979" t="str">
            <v>111#878</v>
          </cell>
          <cell r="D10979">
            <v>54998</v>
          </cell>
          <cell r="E10979">
            <v>1</v>
          </cell>
          <cell r="F10979" t="str">
            <v>E</v>
          </cell>
          <cell r="G10979" t="str">
            <v>E</v>
          </cell>
          <cell r="H10979" t="str">
            <v/>
          </cell>
          <cell r="I10979" t="str">
            <v/>
          </cell>
          <cell r="J10979" t="str">
            <v/>
          </cell>
          <cell r="K10979" t="str">
            <v>Helicopter</v>
          </cell>
          <cell r="L10979" t="str">
            <v>Airbus</v>
          </cell>
          <cell r="M10979" t="str">
            <v>Airbus H135</v>
          </cell>
        </row>
        <row r="10980">
          <cell r="A10980">
            <v>113</v>
          </cell>
          <cell r="B10980">
            <v>878</v>
          </cell>
          <cell r="C10980" t="str">
            <v>113#878</v>
          </cell>
          <cell r="D10980">
            <v>54998</v>
          </cell>
          <cell r="E10980">
            <v>1</v>
          </cell>
          <cell r="F10980" t="str">
            <v>E</v>
          </cell>
          <cell r="G10980" t="str">
            <v>E</v>
          </cell>
          <cell r="H10980" t="str">
            <v/>
          </cell>
          <cell r="I10980" t="str">
            <v/>
          </cell>
          <cell r="J10980" t="str">
            <v/>
          </cell>
          <cell r="K10980" t="str">
            <v>Helicopter</v>
          </cell>
          <cell r="L10980" t="str">
            <v>Airbus</v>
          </cell>
          <cell r="M10980" t="str">
            <v>Airbus H145/Kawasaki BK117</v>
          </cell>
        </row>
        <row r="10981">
          <cell r="A10981">
            <v>109</v>
          </cell>
          <cell r="B10981">
            <v>878</v>
          </cell>
          <cell r="C10981" t="str">
            <v>109#878</v>
          </cell>
          <cell r="D10981">
            <v>54998</v>
          </cell>
          <cell r="E10981">
            <v>1</v>
          </cell>
          <cell r="F10981" t="str">
            <v>E</v>
          </cell>
          <cell r="G10981" t="str">
            <v>E</v>
          </cell>
          <cell r="H10981" t="str">
            <v/>
          </cell>
          <cell r="I10981" t="str">
            <v/>
          </cell>
          <cell r="J10981" t="str">
            <v/>
          </cell>
          <cell r="K10981" t="str">
            <v>Helicopter</v>
          </cell>
          <cell r="L10981" t="str">
            <v>Airbus</v>
          </cell>
          <cell r="M10981" t="str">
            <v>Airbus H155</v>
          </cell>
        </row>
        <row r="10982">
          <cell r="A10982">
            <v>110</v>
          </cell>
          <cell r="B10982">
            <v>878</v>
          </cell>
          <cell r="C10982" t="str">
            <v>110#878</v>
          </cell>
          <cell r="D10982">
            <v>54998</v>
          </cell>
          <cell r="E10982">
            <v>1</v>
          </cell>
          <cell r="F10982" t="str">
            <v>E</v>
          </cell>
          <cell r="G10982" t="str">
            <v>E</v>
          </cell>
          <cell r="H10982" t="str">
            <v/>
          </cell>
          <cell r="I10982" t="str">
            <v/>
          </cell>
          <cell r="J10982" t="str">
            <v/>
          </cell>
          <cell r="K10982" t="str">
            <v>Helicopter</v>
          </cell>
          <cell r="L10982" t="str">
            <v>Airbus</v>
          </cell>
          <cell r="M10982" t="str">
            <v>Airbus H160</v>
          </cell>
        </row>
        <row r="10983">
          <cell r="A10983">
            <v>102</v>
          </cell>
          <cell r="B10983">
            <v>878</v>
          </cell>
          <cell r="C10983" t="str">
            <v>102#878</v>
          </cell>
          <cell r="D10983">
            <v>54998</v>
          </cell>
          <cell r="E10983">
            <v>1</v>
          </cell>
          <cell r="F10983" t="str">
            <v>E</v>
          </cell>
          <cell r="G10983" t="str">
            <v>E</v>
          </cell>
          <cell r="H10983" t="str">
            <v/>
          </cell>
          <cell r="I10983" t="str">
            <v/>
          </cell>
          <cell r="J10983" t="str">
            <v/>
          </cell>
          <cell r="K10983" t="str">
            <v>Helicopter</v>
          </cell>
          <cell r="L10983" t="str">
            <v>Airbus</v>
          </cell>
          <cell r="M10983" t="str">
            <v>Airbus H175</v>
          </cell>
        </row>
        <row r="10984">
          <cell r="A10984">
            <v>105</v>
          </cell>
          <cell r="B10984">
            <v>878</v>
          </cell>
          <cell r="C10984" t="str">
            <v>105#878</v>
          </cell>
          <cell r="D10984">
            <v>54998</v>
          </cell>
          <cell r="E10984">
            <v>1</v>
          </cell>
          <cell r="F10984" t="str">
            <v>E</v>
          </cell>
          <cell r="G10984" t="str">
            <v>E</v>
          </cell>
          <cell r="H10984" t="str">
            <v/>
          </cell>
          <cell r="I10984" t="str">
            <v/>
          </cell>
          <cell r="J10984" t="str">
            <v/>
          </cell>
          <cell r="K10984" t="str">
            <v>Helicopter</v>
          </cell>
          <cell r="L10984" t="str">
            <v>Airbus</v>
          </cell>
          <cell r="M10984" t="str">
            <v>Airbus H215 / H225</v>
          </cell>
        </row>
        <row r="10985">
          <cell r="A10985">
            <v>106</v>
          </cell>
          <cell r="B10985">
            <v>878</v>
          </cell>
          <cell r="C10985" t="str">
            <v>106#878</v>
          </cell>
          <cell r="D10985">
            <v>54998</v>
          </cell>
          <cell r="E10985">
            <v>1</v>
          </cell>
          <cell r="F10985" t="str">
            <v>E</v>
          </cell>
          <cell r="G10985" t="str">
            <v>E</v>
          </cell>
          <cell r="H10985" t="str">
            <v/>
          </cell>
          <cell r="I10985" t="str">
            <v/>
          </cell>
          <cell r="J10985" t="str">
            <v/>
          </cell>
          <cell r="K10985" t="str">
            <v>Helicopter</v>
          </cell>
          <cell r="L10985" t="str">
            <v>Airbus</v>
          </cell>
          <cell r="M10985" t="str">
            <v>Airbus H355</v>
          </cell>
        </row>
        <row r="10986">
          <cell r="A10986">
            <v>223</v>
          </cell>
          <cell r="B10986">
            <v>878</v>
          </cell>
          <cell r="C10986" t="str">
            <v>223#878</v>
          </cell>
          <cell r="D10986">
            <v>54998</v>
          </cell>
          <cell r="E10986">
            <v>1</v>
          </cell>
          <cell r="F10986" t="str">
            <v>E</v>
          </cell>
          <cell r="G10986" t="str">
            <v>E</v>
          </cell>
          <cell r="H10986" t="str">
            <v/>
          </cell>
          <cell r="I10986" t="str">
            <v/>
          </cell>
          <cell r="J10986" t="str">
            <v/>
          </cell>
          <cell r="K10986" t="str">
            <v>Helicopter</v>
          </cell>
          <cell r="L10986" t="str">
            <v>Kawasaki</v>
          </cell>
          <cell r="M10986" t="str">
            <v>Kawasaki BK 117</v>
          </cell>
        </row>
        <row r="10987">
          <cell r="A10987">
            <v>88</v>
          </cell>
          <cell r="B10987">
            <v>878</v>
          </cell>
          <cell r="C10987" t="str">
            <v>88#878</v>
          </cell>
          <cell r="D10987">
            <v>54998</v>
          </cell>
          <cell r="E10987">
            <v>1</v>
          </cell>
          <cell r="F10987" t="str">
            <v>E</v>
          </cell>
          <cell r="G10987" t="str">
            <v>E</v>
          </cell>
          <cell r="H10987" t="str">
            <v/>
          </cell>
          <cell r="I10987" t="str">
            <v/>
          </cell>
          <cell r="J10987" t="str">
            <v/>
          </cell>
          <cell r="K10987" t="str">
            <v>Helicopter</v>
          </cell>
          <cell r="L10987" t="str">
            <v>Leonardo</v>
          </cell>
          <cell r="M10987" t="str">
            <v>Leonardo AW169</v>
          </cell>
        </row>
        <row r="10988">
          <cell r="A10988">
            <v>87</v>
          </cell>
          <cell r="B10988">
            <v>878</v>
          </cell>
          <cell r="C10988" t="str">
            <v>87#878</v>
          </cell>
          <cell r="D10988">
            <v>54998</v>
          </cell>
          <cell r="E10988">
            <v>1</v>
          </cell>
          <cell r="F10988" t="str">
            <v>E</v>
          </cell>
          <cell r="G10988" t="str">
            <v>E</v>
          </cell>
          <cell r="H10988" t="str">
            <v/>
          </cell>
          <cell r="I10988" t="str">
            <v/>
          </cell>
          <cell r="J10988" t="str">
            <v/>
          </cell>
          <cell r="K10988" t="str">
            <v>Helicopter</v>
          </cell>
          <cell r="L10988" t="str">
            <v>Leonardo</v>
          </cell>
          <cell r="M10988" t="str">
            <v>Leonardo AW189</v>
          </cell>
        </row>
        <row r="10989">
          <cell r="A10989">
            <v>96</v>
          </cell>
          <cell r="B10989">
            <v>878</v>
          </cell>
          <cell r="C10989" t="str">
            <v>96#878</v>
          </cell>
          <cell r="D10989">
            <v>54998</v>
          </cell>
          <cell r="E10989">
            <v>1</v>
          </cell>
          <cell r="F10989" t="str">
            <v>E</v>
          </cell>
          <cell r="G10989" t="str">
            <v>E</v>
          </cell>
          <cell r="H10989" t="str">
            <v/>
          </cell>
          <cell r="I10989" t="str">
            <v/>
          </cell>
          <cell r="J10989" t="str">
            <v/>
          </cell>
          <cell r="K10989" t="str">
            <v>Helicopter</v>
          </cell>
          <cell r="L10989" t="str">
            <v>Leonardo</v>
          </cell>
          <cell r="M10989" t="str">
            <v>Leonardo AW609</v>
          </cell>
        </row>
        <row r="10990">
          <cell r="A10990">
            <v>216</v>
          </cell>
          <cell r="B10990">
            <v>878</v>
          </cell>
          <cell r="C10990" t="str">
            <v>216#878</v>
          </cell>
          <cell r="D10990">
            <v>54998</v>
          </cell>
          <cell r="E10990">
            <v>1</v>
          </cell>
          <cell r="F10990" t="str">
            <v>E</v>
          </cell>
          <cell r="G10990" t="str">
            <v>E</v>
          </cell>
          <cell r="H10990" t="str">
            <v/>
          </cell>
          <cell r="I10990" t="str">
            <v/>
          </cell>
          <cell r="J10990" t="str">
            <v/>
          </cell>
          <cell r="K10990" t="str">
            <v>Large Commercial Aircraft</v>
          </cell>
          <cell r="L10990" t="str">
            <v>Airbus</v>
          </cell>
          <cell r="M10990" t="str">
            <v>Airbus A380</v>
          </cell>
        </row>
        <row r="10991">
          <cell r="A10991">
            <v>520</v>
          </cell>
          <cell r="B10991">
            <v>878</v>
          </cell>
          <cell r="C10991" t="str">
            <v>520#878</v>
          </cell>
          <cell r="D10991">
            <v>54998</v>
          </cell>
          <cell r="E10991">
            <v>1</v>
          </cell>
          <cell r="F10991" t="str">
            <v>E</v>
          </cell>
          <cell r="G10991" t="str">
            <v>E</v>
          </cell>
          <cell r="H10991" t="str">
            <v/>
          </cell>
          <cell r="I10991" t="str">
            <v/>
          </cell>
          <cell r="J10991" t="str">
            <v/>
          </cell>
          <cell r="K10991" t="str">
            <v>Large Commercial Aircraft</v>
          </cell>
          <cell r="L10991" t="str">
            <v>Airbus</v>
          </cell>
          <cell r="M10991" t="str">
            <v>Airbus A380</v>
          </cell>
        </row>
        <row r="10992">
          <cell r="A10992">
            <v>34</v>
          </cell>
          <cell r="B10992">
            <v>878</v>
          </cell>
          <cell r="C10992" t="str">
            <v>34#878</v>
          </cell>
          <cell r="D10992">
            <v>61873</v>
          </cell>
          <cell r="E10992">
            <v>1</v>
          </cell>
          <cell r="F10992" t="str">
            <v>F</v>
          </cell>
          <cell r="G10992" t="str">
            <v>F</v>
          </cell>
          <cell r="H10992" t="str">
            <v/>
          </cell>
          <cell r="I10992" t="str">
            <v/>
          </cell>
          <cell r="J10992" t="str">
            <v/>
          </cell>
          <cell r="K10992" t="str">
            <v>Business Jet</v>
          </cell>
          <cell r="L10992" t="str">
            <v>Bombardier</v>
          </cell>
          <cell r="M10992" t="str">
            <v>Bombardier Challenger 300/350</v>
          </cell>
        </row>
        <row r="10993">
          <cell r="A10993">
            <v>649</v>
          </cell>
          <cell r="B10993">
            <v>878</v>
          </cell>
          <cell r="C10993" t="str">
            <v>649#878</v>
          </cell>
          <cell r="D10993">
            <v>61873</v>
          </cell>
          <cell r="E10993">
            <v>1</v>
          </cell>
          <cell r="F10993" t="str">
            <v>F</v>
          </cell>
          <cell r="G10993" t="str">
            <v>F</v>
          </cell>
          <cell r="H10993" t="str">
            <v/>
          </cell>
          <cell r="I10993" t="str">
            <v/>
          </cell>
          <cell r="J10993" t="str">
            <v/>
          </cell>
          <cell r="K10993" t="str">
            <v>Business Jet</v>
          </cell>
          <cell r="L10993" t="str">
            <v>Bombardier</v>
          </cell>
          <cell r="M10993" t="str">
            <v>Bombardier Challenger 3500</v>
          </cell>
        </row>
        <row r="10994">
          <cell r="A10994">
            <v>46</v>
          </cell>
          <cell r="B10994">
            <v>878</v>
          </cell>
          <cell r="C10994" t="str">
            <v>46#878</v>
          </cell>
          <cell r="D10994">
            <v>61873</v>
          </cell>
          <cell r="E10994">
            <v>1</v>
          </cell>
          <cell r="F10994" t="str">
            <v>F</v>
          </cell>
          <cell r="G10994" t="str">
            <v>F</v>
          </cell>
          <cell r="H10994" t="str">
            <v/>
          </cell>
          <cell r="I10994" t="str">
            <v/>
          </cell>
          <cell r="J10994" t="str">
            <v/>
          </cell>
          <cell r="K10994" t="str">
            <v>Business Jet</v>
          </cell>
          <cell r="L10994" t="str">
            <v>Cessna</v>
          </cell>
          <cell r="M10994" t="str">
            <v>Cessna Citation Latitude</v>
          </cell>
        </row>
        <row r="10995">
          <cell r="A10995">
            <v>45</v>
          </cell>
          <cell r="B10995">
            <v>878</v>
          </cell>
          <cell r="C10995" t="str">
            <v>45#878</v>
          </cell>
          <cell r="D10995">
            <v>61873</v>
          </cell>
          <cell r="E10995">
            <v>1</v>
          </cell>
          <cell r="F10995" t="str">
            <v>F</v>
          </cell>
          <cell r="G10995" t="str">
            <v>F</v>
          </cell>
          <cell r="H10995" t="str">
            <v/>
          </cell>
          <cell r="I10995" t="str">
            <v/>
          </cell>
          <cell r="J10995" t="str">
            <v/>
          </cell>
          <cell r="K10995" t="str">
            <v>Business Jet</v>
          </cell>
          <cell r="L10995" t="str">
            <v>Cessna</v>
          </cell>
          <cell r="M10995" t="str">
            <v>Cessna Citation Sovereign</v>
          </cell>
        </row>
        <row r="10996">
          <cell r="A10996">
            <v>49</v>
          </cell>
          <cell r="B10996">
            <v>878</v>
          </cell>
          <cell r="C10996" t="str">
            <v>49#878</v>
          </cell>
          <cell r="D10996">
            <v>61873</v>
          </cell>
          <cell r="E10996">
            <v>1</v>
          </cell>
          <cell r="F10996" t="str">
            <v>F</v>
          </cell>
          <cell r="G10996" t="str">
            <v>F</v>
          </cell>
          <cell r="H10996" t="str">
            <v/>
          </cell>
          <cell r="I10996" t="str">
            <v/>
          </cell>
          <cell r="J10996" t="str">
            <v/>
          </cell>
          <cell r="K10996" t="str">
            <v>Business Jet</v>
          </cell>
          <cell r="L10996" t="str">
            <v>Cessna</v>
          </cell>
          <cell r="M10996" t="str">
            <v>Cessna Citation X</v>
          </cell>
        </row>
        <row r="10997">
          <cell r="A10997">
            <v>40</v>
          </cell>
          <cell r="B10997">
            <v>878</v>
          </cell>
          <cell r="C10997" t="str">
            <v>40#878</v>
          </cell>
          <cell r="D10997">
            <v>61873</v>
          </cell>
          <cell r="E10997">
            <v>1</v>
          </cell>
          <cell r="F10997" t="str">
            <v>F</v>
          </cell>
          <cell r="G10997" t="str">
            <v>F</v>
          </cell>
          <cell r="H10997" t="str">
            <v/>
          </cell>
          <cell r="I10997" t="str">
            <v/>
          </cell>
          <cell r="J10997" t="str">
            <v/>
          </cell>
          <cell r="K10997" t="str">
            <v>Business Jet</v>
          </cell>
          <cell r="L10997" t="str">
            <v>Cessna</v>
          </cell>
          <cell r="M10997" t="str">
            <v>Cessna Citation XLS</v>
          </cell>
        </row>
        <row r="10998">
          <cell r="A10998">
            <v>53</v>
          </cell>
          <cell r="B10998">
            <v>878</v>
          </cell>
          <cell r="C10998" t="str">
            <v>53#878</v>
          </cell>
          <cell r="D10998">
            <v>61873</v>
          </cell>
          <cell r="E10998">
            <v>1</v>
          </cell>
          <cell r="F10998" t="str">
            <v>F</v>
          </cell>
          <cell r="G10998" t="str">
            <v>F</v>
          </cell>
          <cell r="H10998" t="str">
            <v/>
          </cell>
          <cell r="I10998" t="str">
            <v/>
          </cell>
          <cell r="J10998" t="str">
            <v/>
          </cell>
          <cell r="K10998" t="str">
            <v>Business Jet</v>
          </cell>
          <cell r="L10998" t="str">
            <v>Dassault</v>
          </cell>
          <cell r="M10998" t="str">
            <v>Dassault Falcon 2000</v>
          </cell>
        </row>
        <row r="10999">
          <cell r="A10999">
            <v>640</v>
          </cell>
          <cell r="B10999">
            <v>878</v>
          </cell>
          <cell r="C10999" t="str">
            <v>640#878</v>
          </cell>
          <cell r="D10999">
            <v>61873</v>
          </cell>
          <cell r="E10999">
            <v>1</v>
          </cell>
          <cell r="F10999" t="str">
            <v>F</v>
          </cell>
          <cell r="G10999" t="str">
            <v>F</v>
          </cell>
          <cell r="H10999" t="str">
            <v/>
          </cell>
          <cell r="I10999" t="str">
            <v/>
          </cell>
          <cell r="J10999" t="str">
            <v/>
          </cell>
          <cell r="K10999" t="str">
            <v>Business Jet</v>
          </cell>
          <cell r="L10999" t="str">
            <v>Dassault</v>
          </cell>
          <cell r="M10999" t="str">
            <v>Dassault Falcon 2X</v>
          </cell>
        </row>
        <row r="11000">
          <cell r="A11000">
            <v>64</v>
          </cell>
          <cell r="B11000">
            <v>878</v>
          </cell>
          <cell r="C11000" t="str">
            <v>64#878</v>
          </cell>
          <cell r="D11000">
            <v>61873</v>
          </cell>
          <cell r="E11000">
            <v>1</v>
          </cell>
          <cell r="F11000" t="str">
            <v>F</v>
          </cell>
          <cell r="G11000" t="str">
            <v>F</v>
          </cell>
          <cell r="H11000" t="str">
            <v/>
          </cell>
          <cell r="I11000" t="str">
            <v/>
          </cell>
          <cell r="J11000" t="str">
            <v/>
          </cell>
          <cell r="K11000" t="str">
            <v>Business Jet</v>
          </cell>
          <cell r="L11000" t="str">
            <v>Gulfstream</v>
          </cell>
          <cell r="M11000" t="str">
            <v>Gulfstream G100</v>
          </cell>
        </row>
        <row r="11001">
          <cell r="A11001">
            <v>33</v>
          </cell>
          <cell r="B11001">
            <v>878</v>
          </cell>
          <cell r="C11001" t="str">
            <v>33#878</v>
          </cell>
          <cell r="D11001">
            <v>61873</v>
          </cell>
          <cell r="E11001">
            <v>1</v>
          </cell>
          <cell r="F11001" t="str">
            <v>F</v>
          </cell>
          <cell r="G11001" t="str">
            <v>F</v>
          </cell>
          <cell r="H11001" t="str">
            <v/>
          </cell>
          <cell r="I11001" t="str">
            <v/>
          </cell>
          <cell r="J11001" t="str">
            <v/>
          </cell>
          <cell r="K11001" t="str">
            <v>Business Jet</v>
          </cell>
          <cell r="L11001" t="str">
            <v>Hawker</v>
          </cell>
          <cell r="M11001" t="str">
            <v>Hawker 4000</v>
          </cell>
        </row>
        <row r="11002">
          <cell r="A11002">
            <v>32</v>
          </cell>
          <cell r="B11002">
            <v>878</v>
          </cell>
          <cell r="C11002" t="str">
            <v>32#878</v>
          </cell>
          <cell r="D11002">
            <v>61873</v>
          </cell>
          <cell r="E11002">
            <v>1</v>
          </cell>
          <cell r="F11002" t="str">
            <v>F</v>
          </cell>
          <cell r="G11002" t="str">
            <v>F</v>
          </cell>
          <cell r="H11002" t="str">
            <v/>
          </cell>
          <cell r="I11002" t="str">
            <v/>
          </cell>
          <cell r="J11002" t="str">
            <v/>
          </cell>
          <cell r="K11002" t="str">
            <v>Business Jet</v>
          </cell>
          <cell r="L11002" t="str">
            <v>Hawker</v>
          </cell>
          <cell r="M11002" t="str">
            <v>Hawker 750/850/900</v>
          </cell>
        </row>
        <row r="11003">
          <cell r="A11003">
            <v>67</v>
          </cell>
          <cell r="B11003">
            <v>878</v>
          </cell>
          <cell r="C11003" t="str">
            <v>67#878</v>
          </cell>
          <cell r="D11003">
            <v>61873</v>
          </cell>
          <cell r="E11003">
            <v>1</v>
          </cell>
          <cell r="F11003" t="str">
            <v>F</v>
          </cell>
          <cell r="G11003" t="str">
            <v>F</v>
          </cell>
          <cell r="H11003" t="str">
            <v/>
          </cell>
          <cell r="I11003" t="str">
            <v/>
          </cell>
          <cell r="J11003" t="str">
            <v/>
          </cell>
          <cell r="K11003" t="str">
            <v>Business Jet</v>
          </cell>
          <cell r="L11003" t="str">
            <v>Learjet</v>
          </cell>
          <cell r="M11003" t="str">
            <v>Learjet 70/75</v>
          </cell>
        </row>
        <row r="11004">
          <cell r="A11004">
            <v>57</v>
          </cell>
          <cell r="B11004">
            <v>878</v>
          </cell>
          <cell r="C11004" t="str">
            <v>57#878</v>
          </cell>
          <cell r="D11004">
            <v>61873</v>
          </cell>
          <cell r="E11004">
            <v>1</v>
          </cell>
          <cell r="F11004" t="str">
            <v>F</v>
          </cell>
          <cell r="G11004" t="str">
            <v>F</v>
          </cell>
          <cell r="H11004" t="str">
            <v/>
          </cell>
          <cell r="I11004" t="str">
            <v/>
          </cell>
          <cell r="J11004" t="str">
            <v/>
          </cell>
          <cell r="K11004" t="str">
            <v>Business Jet</v>
          </cell>
          <cell r="L11004" t="str">
            <v>Embraer</v>
          </cell>
          <cell r="M11004" t="str">
            <v>Legacy 450/Praetor 500</v>
          </cell>
        </row>
        <row r="11005">
          <cell r="A11005">
            <v>58</v>
          </cell>
          <cell r="B11005">
            <v>878</v>
          </cell>
          <cell r="C11005" t="str">
            <v>58#878</v>
          </cell>
          <cell r="D11005">
            <v>61873</v>
          </cell>
          <cell r="E11005">
            <v>1</v>
          </cell>
          <cell r="F11005" t="str">
            <v>F</v>
          </cell>
          <cell r="G11005" t="str">
            <v>F</v>
          </cell>
          <cell r="H11005" t="str">
            <v/>
          </cell>
          <cell r="I11005" t="str">
            <v/>
          </cell>
          <cell r="J11005" t="str">
            <v/>
          </cell>
          <cell r="K11005" t="str">
            <v>Business Jet</v>
          </cell>
          <cell r="L11005" t="str">
            <v>Embraer</v>
          </cell>
          <cell r="M11005" t="str">
            <v>Legacy 500/Praetor 600</v>
          </cell>
        </row>
        <row r="11006">
          <cell r="A11006">
            <v>578</v>
          </cell>
          <cell r="B11006">
            <v>878</v>
          </cell>
          <cell r="C11006" t="str">
            <v>578#878</v>
          </cell>
          <cell r="D11006">
            <v>82497</v>
          </cell>
          <cell r="E11006">
            <v>1</v>
          </cell>
          <cell r="F11006" t="str">
            <v>G</v>
          </cell>
          <cell r="G11006" t="str">
            <v>G (133% F) [$61,873]</v>
          </cell>
          <cell r="H11006" t="str">
            <v/>
          </cell>
          <cell r="I11006" t="str">
            <v/>
          </cell>
          <cell r="J11006" t="str">
            <v/>
          </cell>
          <cell r="K11006" t="str">
            <v>Fighters and Jet Trainers</v>
          </cell>
          <cell r="L11006" t="str">
            <v>Aero Vodochody</v>
          </cell>
          <cell r="M11006" t="str">
            <v>Aero Vodochody L-39NG</v>
          </cell>
        </row>
        <row r="11007">
          <cell r="A11007">
            <v>675</v>
          </cell>
          <cell r="B11007">
            <v>878</v>
          </cell>
          <cell r="C11007" t="str">
            <v>675#878</v>
          </cell>
          <cell r="D11007">
            <v>82497</v>
          </cell>
          <cell r="E11007">
            <v>1</v>
          </cell>
          <cell r="F11007" t="str">
            <v>G</v>
          </cell>
          <cell r="G11007" t="str">
            <v>G (133% F) [$61,873]</v>
          </cell>
          <cell r="H11007" t="str">
            <v/>
          </cell>
          <cell r="I11007" t="str">
            <v/>
          </cell>
          <cell r="J11007" t="str">
            <v/>
          </cell>
          <cell r="K11007" t="str">
            <v>Fighters and Jet Trainers</v>
          </cell>
          <cell r="L11007" t="str">
            <v>AIDC</v>
          </cell>
          <cell r="M11007" t="str">
            <v>AIDC T-5</v>
          </cell>
        </row>
        <row r="11008">
          <cell r="A11008">
            <v>171</v>
          </cell>
          <cell r="B11008">
            <v>878</v>
          </cell>
          <cell r="C11008" t="str">
            <v>171#878</v>
          </cell>
          <cell r="D11008">
            <v>82497</v>
          </cell>
          <cell r="E11008">
            <v>1</v>
          </cell>
          <cell r="F11008" t="str">
            <v>G</v>
          </cell>
          <cell r="G11008" t="str">
            <v>G (133% F) [$61,873]</v>
          </cell>
          <cell r="H11008" t="str">
            <v/>
          </cell>
          <cell r="I11008" t="str">
            <v/>
          </cell>
          <cell r="J11008" t="str">
            <v/>
          </cell>
          <cell r="K11008" t="str">
            <v>Fighters and Jet Trainers</v>
          </cell>
          <cell r="L11008" t="str">
            <v>FMA</v>
          </cell>
          <cell r="M11008" t="str">
            <v>FMA IA 63 Pampa</v>
          </cell>
        </row>
        <row r="11009">
          <cell r="A11009">
            <v>167</v>
          </cell>
          <cell r="B11009">
            <v>878</v>
          </cell>
          <cell r="C11009" t="str">
            <v>167#878</v>
          </cell>
          <cell r="D11009">
            <v>82497</v>
          </cell>
          <cell r="E11009">
            <v>1</v>
          </cell>
          <cell r="F11009" t="str">
            <v>G</v>
          </cell>
          <cell r="G11009" t="str">
            <v>G (133% F) [$61,873]</v>
          </cell>
          <cell r="H11009" t="str">
            <v/>
          </cell>
          <cell r="I11009" t="str">
            <v/>
          </cell>
          <cell r="J11009" t="str">
            <v/>
          </cell>
          <cell r="K11009" t="str">
            <v>Fighters and Jet Trainers</v>
          </cell>
          <cell r="L11009" t="str">
            <v>BAE</v>
          </cell>
          <cell r="M11009" t="str">
            <v>BAE Systems Hawk</v>
          </cell>
        </row>
        <row r="11010">
          <cell r="A11010">
            <v>174</v>
          </cell>
          <cell r="B11010">
            <v>878</v>
          </cell>
          <cell r="C11010" t="str">
            <v>174#878</v>
          </cell>
          <cell r="D11010">
            <v>82497</v>
          </cell>
          <cell r="E11010">
            <v>1</v>
          </cell>
          <cell r="F11010" t="str">
            <v>G</v>
          </cell>
          <cell r="G11010" t="str">
            <v>G (133% F) [$61,873]</v>
          </cell>
          <cell r="H11010" t="str">
            <v/>
          </cell>
          <cell r="I11010" t="str">
            <v/>
          </cell>
          <cell r="J11010" t="str">
            <v/>
          </cell>
          <cell r="K11010" t="str">
            <v>Fighters and Jet Trainers</v>
          </cell>
          <cell r="L11010" t="str">
            <v>HAL</v>
          </cell>
          <cell r="M11010" t="str">
            <v>HAL HJT-36 Sitara</v>
          </cell>
        </row>
        <row r="11011">
          <cell r="A11011">
            <v>173</v>
          </cell>
          <cell r="B11011">
            <v>878</v>
          </cell>
          <cell r="C11011" t="str">
            <v>173#878</v>
          </cell>
          <cell r="D11011">
            <v>82497</v>
          </cell>
          <cell r="E11011">
            <v>1</v>
          </cell>
          <cell r="F11011" t="str">
            <v>G</v>
          </cell>
          <cell r="G11011" t="str">
            <v>G (133% F) [$61,873]</v>
          </cell>
          <cell r="H11011" t="str">
            <v/>
          </cell>
          <cell r="I11011" t="str">
            <v/>
          </cell>
          <cell r="J11011" t="str">
            <v/>
          </cell>
          <cell r="K11011" t="str">
            <v>Fighters and Jet Trainers</v>
          </cell>
          <cell r="L11011" t="str">
            <v>Hongdu</v>
          </cell>
          <cell r="M11011" t="str">
            <v>Hongdu K-8</v>
          </cell>
        </row>
        <row r="11012">
          <cell r="A11012">
            <v>165</v>
          </cell>
          <cell r="B11012">
            <v>878</v>
          </cell>
          <cell r="C11012" t="str">
            <v>165#878</v>
          </cell>
          <cell r="D11012">
            <v>82497</v>
          </cell>
          <cell r="E11012">
            <v>1</v>
          </cell>
          <cell r="F11012" t="str">
            <v>G</v>
          </cell>
          <cell r="G11012" t="str">
            <v>G (133% F) [$61,873]</v>
          </cell>
          <cell r="H11012" t="str">
            <v/>
          </cell>
          <cell r="I11012" t="str">
            <v/>
          </cell>
          <cell r="J11012" t="str">
            <v/>
          </cell>
          <cell r="K11012" t="str">
            <v>Fighters and Jet Trainers</v>
          </cell>
          <cell r="L11012" t="str">
            <v>Aermacchi</v>
          </cell>
          <cell r="M11012" t="str">
            <v>Aermacchi M-345</v>
          </cell>
        </row>
        <row r="11013">
          <cell r="A11013">
            <v>166</v>
          </cell>
          <cell r="B11013">
            <v>878</v>
          </cell>
          <cell r="C11013" t="str">
            <v>166#878</v>
          </cell>
          <cell r="D11013">
            <v>82497</v>
          </cell>
          <cell r="E11013">
            <v>1</v>
          </cell>
          <cell r="F11013" t="str">
            <v>G</v>
          </cell>
          <cell r="G11013" t="str">
            <v>G (133% F) [$61,873]</v>
          </cell>
          <cell r="H11013" t="str">
            <v/>
          </cell>
          <cell r="I11013" t="str">
            <v/>
          </cell>
          <cell r="J11013" t="str">
            <v/>
          </cell>
          <cell r="K11013" t="str">
            <v>Fighters and Jet Trainers</v>
          </cell>
          <cell r="L11013" t="str">
            <v>Aermacchi</v>
          </cell>
          <cell r="M11013" t="str">
            <v>Aermacchi M-346</v>
          </cell>
        </row>
        <row r="11014">
          <cell r="A11014">
            <v>168</v>
          </cell>
          <cell r="B11014">
            <v>878</v>
          </cell>
          <cell r="C11014" t="str">
            <v>168#878</v>
          </cell>
          <cell r="D11014">
            <v>82497</v>
          </cell>
          <cell r="E11014">
            <v>1</v>
          </cell>
          <cell r="F11014" t="str">
            <v>G</v>
          </cell>
          <cell r="G11014" t="str">
            <v>G (133% F) [$61,873]</v>
          </cell>
          <cell r="H11014" t="str">
            <v/>
          </cell>
          <cell r="I11014" t="str">
            <v/>
          </cell>
          <cell r="J11014" t="str">
            <v/>
          </cell>
          <cell r="K11014" t="str">
            <v>Fighters and Jet Trainers</v>
          </cell>
          <cell r="L11014" t="str">
            <v>McDonnell Douglas</v>
          </cell>
          <cell r="M11014" t="str">
            <v>McDonnell Douglas T-45 Goshawk</v>
          </cell>
        </row>
        <row r="11015">
          <cell r="A11015">
            <v>143</v>
          </cell>
          <cell r="B11015">
            <v>878</v>
          </cell>
          <cell r="C11015" t="str">
            <v>143#878</v>
          </cell>
          <cell r="D11015">
            <v>82497</v>
          </cell>
          <cell r="E11015">
            <v>1</v>
          </cell>
          <cell r="F11015" t="str">
            <v>G</v>
          </cell>
          <cell r="G11015" t="str">
            <v>G (133% F) [$61,873]</v>
          </cell>
          <cell r="H11015" t="str">
            <v/>
          </cell>
          <cell r="I11015" t="str">
            <v/>
          </cell>
          <cell r="J11015" t="str">
            <v/>
          </cell>
          <cell r="K11015" t="str">
            <v>Fighters and Jet Trainers</v>
          </cell>
          <cell r="L11015" t="str">
            <v>HAL</v>
          </cell>
          <cell r="M11015" t="str">
            <v>HAL Tejas</v>
          </cell>
        </row>
        <row r="11016">
          <cell r="A11016">
            <v>35</v>
          </cell>
          <cell r="B11016">
            <v>878</v>
          </cell>
          <cell r="C11016" t="str">
            <v>35#878</v>
          </cell>
          <cell r="D11016">
            <v>82497</v>
          </cell>
          <cell r="E11016">
            <v>1</v>
          </cell>
          <cell r="F11016" t="str">
            <v>G</v>
          </cell>
          <cell r="G11016" t="str">
            <v>G (133% F) [$61,873]</v>
          </cell>
          <cell r="H11016" t="str">
            <v/>
          </cell>
          <cell r="I11016" t="str">
            <v/>
          </cell>
          <cell r="J11016" t="str">
            <v/>
          </cell>
          <cell r="K11016" t="str">
            <v>Business Jet</v>
          </cell>
          <cell r="L11016" t="str">
            <v>Bombardier</v>
          </cell>
          <cell r="M11016" t="str">
            <v>Bombardier Challenger 600 series</v>
          </cell>
        </row>
        <row r="11017">
          <cell r="A11017">
            <v>635</v>
          </cell>
          <cell r="B11017">
            <v>878</v>
          </cell>
          <cell r="C11017" t="str">
            <v>635#878</v>
          </cell>
          <cell r="D11017">
            <v>82497</v>
          </cell>
          <cell r="E11017">
            <v>1</v>
          </cell>
          <cell r="F11017" t="str">
            <v>G</v>
          </cell>
          <cell r="G11017" t="str">
            <v>G (133% F) [$61,873]</v>
          </cell>
          <cell r="H11017" t="str">
            <v/>
          </cell>
          <cell r="I11017" t="str">
            <v/>
          </cell>
          <cell r="J11017" t="str">
            <v/>
          </cell>
          <cell r="K11017" t="str">
            <v>Business Jet</v>
          </cell>
          <cell r="L11017" t="str">
            <v>Bombardier</v>
          </cell>
          <cell r="M11017" t="str">
            <v>Bombardier Challenger 6XX series</v>
          </cell>
        </row>
        <row r="11018">
          <cell r="A11018">
            <v>72</v>
          </cell>
          <cell r="B11018">
            <v>878</v>
          </cell>
          <cell r="C11018" t="str">
            <v>72#878</v>
          </cell>
          <cell r="D11018">
            <v>82497</v>
          </cell>
          <cell r="E11018">
            <v>1</v>
          </cell>
          <cell r="F11018" t="str">
            <v>G</v>
          </cell>
          <cell r="G11018" t="str">
            <v>G (133% F) [$61,873]</v>
          </cell>
          <cell r="H11018" t="str">
            <v/>
          </cell>
          <cell r="I11018" t="str">
            <v/>
          </cell>
          <cell r="J11018" t="str">
            <v/>
          </cell>
          <cell r="K11018" t="str">
            <v>Business Jet</v>
          </cell>
          <cell r="L11018" t="str">
            <v>Bombardier</v>
          </cell>
          <cell r="M11018" t="str">
            <v>Bombardier Challenger 850</v>
          </cell>
        </row>
        <row r="11019">
          <cell r="A11019">
            <v>48</v>
          </cell>
          <cell r="B11019">
            <v>878</v>
          </cell>
          <cell r="C11019" t="str">
            <v>48#878</v>
          </cell>
          <cell r="D11019">
            <v>82497</v>
          </cell>
          <cell r="E11019">
            <v>1</v>
          </cell>
          <cell r="F11019" t="str">
            <v>G</v>
          </cell>
          <cell r="G11019" t="str">
            <v>G (133% F) [$61,873]</v>
          </cell>
          <cell r="H11019" t="str">
            <v/>
          </cell>
          <cell r="I11019" t="str">
            <v/>
          </cell>
          <cell r="J11019" t="str">
            <v/>
          </cell>
          <cell r="K11019" t="str">
            <v>Business Jet</v>
          </cell>
          <cell r="L11019" t="str">
            <v>Cessna</v>
          </cell>
          <cell r="M11019" t="str">
            <v>Cessna Citation Hemisphere</v>
          </cell>
        </row>
        <row r="11020">
          <cell r="A11020">
            <v>47</v>
          </cell>
          <cell r="B11020">
            <v>878</v>
          </cell>
          <cell r="C11020" t="str">
            <v>47#878</v>
          </cell>
          <cell r="D11020">
            <v>82497</v>
          </cell>
          <cell r="E11020">
            <v>1</v>
          </cell>
          <cell r="F11020" t="str">
            <v>G</v>
          </cell>
          <cell r="G11020" t="str">
            <v>G (133% F) [$61,873]</v>
          </cell>
          <cell r="H11020" t="str">
            <v/>
          </cell>
          <cell r="I11020" t="str">
            <v/>
          </cell>
          <cell r="J11020" t="str">
            <v/>
          </cell>
          <cell r="K11020" t="str">
            <v>Business Jet</v>
          </cell>
          <cell r="L11020" t="str">
            <v>Cessna</v>
          </cell>
          <cell r="M11020" t="str">
            <v>Cessna Citation Longitude</v>
          </cell>
        </row>
        <row r="11021">
          <cell r="A11021">
            <v>587</v>
          </cell>
          <cell r="B11021">
            <v>878</v>
          </cell>
          <cell r="C11021" t="str">
            <v>587#878</v>
          </cell>
          <cell r="D11021">
            <v>82497</v>
          </cell>
          <cell r="E11021">
            <v>1</v>
          </cell>
          <cell r="F11021" t="str">
            <v>G</v>
          </cell>
          <cell r="G11021" t="str">
            <v>G (133% F) [$61,873]</v>
          </cell>
          <cell r="H11021" t="str">
            <v/>
          </cell>
          <cell r="I11021" t="str">
            <v/>
          </cell>
          <cell r="J11021" t="str">
            <v/>
          </cell>
          <cell r="K11021" t="str">
            <v>Business Jet</v>
          </cell>
          <cell r="L11021" t="str">
            <v>Dassault</v>
          </cell>
          <cell r="M11021" t="str">
            <v>Dassault Falcon 10X</v>
          </cell>
        </row>
        <row r="11022">
          <cell r="A11022">
            <v>51</v>
          </cell>
          <cell r="B11022">
            <v>878</v>
          </cell>
          <cell r="C11022" t="str">
            <v>51#878</v>
          </cell>
          <cell r="D11022">
            <v>82497</v>
          </cell>
          <cell r="E11022">
            <v>1</v>
          </cell>
          <cell r="F11022" t="str">
            <v>G</v>
          </cell>
          <cell r="G11022" t="str">
            <v>G (133% F) [$61,873]</v>
          </cell>
          <cell r="H11022" t="str">
            <v/>
          </cell>
          <cell r="I11022" t="str">
            <v/>
          </cell>
          <cell r="J11022" t="str">
            <v/>
          </cell>
          <cell r="K11022" t="str">
            <v>Business Jet</v>
          </cell>
          <cell r="L11022" t="str">
            <v>Dassault</v>
          </cell>
          <cell r="M11022" t="str">
            <v>Dassault Falcon 6X</v>
          </cell>
        </row>
        <row r="11023">
          <cell r="A11023">
            <v>54</v>
          </cell>
          <cell r="B11023">
            <v>878</v>
          </cell>
          <cell r="C11023" t="str">
            <v>54#878</v>
          </cell>
          <cell r="D11023">
            <v>82497</v>
          </cell>
          <cell r="E11023">
            <v>1</v>
          </cell>
          <cell r="F11023" t="str">
            <v>G</v>
          </cell>
          <cell r="G11023" t="str">
            <v>G (133% F) [$61,873]</v>
          </cell>
          <cell r="H11023" t="str">
            <v/>
          </cell>
          <cell r="I11023" t="str">
            <v/>
          </cell>
          <cell r="J11023" t="str">
            <v/>
          </cell>
          <cell r="K11023" t="str">
            <v>Business Jet</v>
          </cell>
          <cell r="L11023" t="str">
            <v>Dassault</v>
          </cell>
          <cell r="M11023" t="str">
            <v>Dassault Falcon 7X/8X</v>
          </cell>
        </row>
        <row r="11024">
          <cell r="A11024">
            <v>50</v>
          </cell>
          <cell r="B11024">
            <v>878</v>
          </cell>
          <cell r="C11024" t="str">
            <v>50#878</v>
          </cell>
          <cell r="D11024">
            <v>82497</v>
          </cell>
          <cell r="E11024">
            <v>1</v>
          </cell>
          <cell r="F11024" t="str">
            <v>G</v>
          </cell>
          <cell r="G11024" t="str">
            <v>G (133% F) [$61,873]</v>
          </cell>
          <cell r="H11024" t="str">
            <v/>
          </cell>
          <cell r="I11024" t="str">
            <v/>
          </cell>
          <cell r="J11024" t="str">
            <v/>
          </cell>
          <cell r="K11024" t="str">
            <v>Business Jet</v>
          </cell>
          <cell r="L11024" t="str">
            <v>Dassault</v>
          </cell>
          <cell r="M11024" t="str">
            <v>Dassault Falcon 900</v>
          </cell>
        </row>
        <row r="11025">
          <cell r="A11025">
            <v>59</v>
          </cell>
          <cell r="B11025">
            <v>878</v>
          </cell>
          <cell r="C11025" t="str">
            <v>59#878</v>
          </cell>
          <cell r="D11025">
            <v>82497</v>
          </cell>
          <cell r="E11025">
            <v>1</v>
          </cell>
          <cell r="F11025" t="str">
            <v>G</v>
          </cell>
          <cell r="G11025" t="str">
            <v>G (133% F) [$61,873]</v>
          </cell>
          <cell r="H11025" t="str">
            <v/>
          </cell>
          <cell r="I11025" t="str">
            <v/>
          </cell>
          <cell r="J11025" t="str">
            <v/>
          </cell>
          <cell r="K11025" t="str">
            <v>Business Jet</v>
          </cell>
          <cell r="L11025" t="str">
            <v>Gulfstream</v>
          </cell>
          <cell r="M11025" t="str">
            <v>Gulfstream G450</v>
          </cell>
        </row>
        <row r="11026">
          <cell r="A11026">
            <v>61</v>
          </cell>
          <cell r="B11026">
            <v>878</v>
          </cell>
          <cell r="C11026" t="str">
            <v>61#878</v>
          </cell>
          <cell r="D11026">
            <v>82497</v>
          </cell>
          <cell r="E11026">
            <v>1</v>
          </cell>
          <cell r="F11026" t="str">
            <v>G</v>
          </cell>
          <cell r="G11026" t="str">
            <v>G (133% F) [$61,873]</v>
          </cell>
          <cell r="H11026" t="str">
            <v/>
          </cell>
          <cell r="I11026" t="str">
            <v/>
          </cell>
          <cell r="J11026" t="str">
            <v/>
          </cell>
          <cell r="K11026" t="str">
            <v>Business Jet</v>
          </cell>
          <cell r="L11026" t="str">
            <v>Gulfstream</v>
          </cell>
          <cell r="M11026" t="str">
            <v>Gulfstream G500</v>
          </cell>
        </row>
        <row r="11027">
          <cell r="A11027">
            <v>62</v>
          </cell>
          <cell r="B11027">
            <v>878</v>
          </cell>
          <cell r="C11027" t="str">
            <v>62#878</v>
          </cell>
          <cell r="D11027">
            <v>82497</v>
          </cell>
          <cell r="E11027">
            <v>1</v>
          </cell>
          <cell r="F11027" t="str">
            <v>G</v>
          </cell>
          <cell r="G11027" t="str">
            <v>G (133% F) [$61,873]</v>
          </cell>
          <cell r="H11027" t="str">
            <v/>
          </cell>
          <cell r="I11027" t="str">
            <v/>
          </cell>
          <cell r="J11027" t="str">
            <v/>
          </cell>
          <cell r="K11027" t="str">
            <v>Business Jet</v>
          </cell>
          <cell r="L11027" t="str">
            <v>Gulfstream</v>
          </cell>
          <cell r="M11027" t="str">
            <v xml:space="preserve">Gulfstream G600 </v>
          </cell>
        </row>
        <row r="11028">
          <cell r="A11028">
            <v>60</v>
          </cell>
          <cell r="B11028">
            <v>878</v>
          </cell>
          <cell r="C11028" t="str">
            <v>60#878</v>
          </cell>
          <cell r="D11028">
            <v>82497</v>
          </cell>
          <cell r="E11028">
            <v>1</v>
          </cell>
          <cell r="F11028" t="str">
            <v>G</v>
          </cell>
          <cell r="G11028" t="str">
            <v>G (133% F) [$61,873]</v>
          </cell>
          <cell r="H11028" t="str">
            <v/>
          </cell>
          <cell r="I11028" t="str">
            <v/>
          </cell>
          <cell r="J11028" t="str">
            <v/>
          </cell>
          <cell r="K11028" t="str">
            <v>Business Jet</v>
          </cell>
          <cell r="L11028" t="str">
            <v>Gulfstream</v>
          </cell>
          <cell r="M11028" t="str">
            <v>Gulfstream G550</v>
          </cell>
        </row>
        <row r="11029">
          <cell r="A11029">
            <v>63</v>
          </cell>
          <cell r="B11029">
            <v>878</v>
          </cell>
          <cell r="C11029" t="str">
            <v>63#878</v>
          </cell>
          <cell r="D11029">
            <v>82497</v>
          </cell>
          <cell r="E11029">
            <v>1</v>
          </cell>
          <cell r="F11029" t="str">
            <v>G</v>
          </cell>
          <cell r="G11029" t="str">
            <v>G (133% F) [$61,873]</v>
          </cell>
          <cell r="H11029" t="str">
            <v/>
          </cell>
          <cell r="I11029" t="str">
            <v/>
          </cell>
          <cell r="J11029" t="str">
            <v/>
          </cell>
          <cell r="K11029" t="str">
            <v>Business Jet</v>
          </cell>
          <cell r="L11029" t="str">
            <v>Gulfstream</v>
          </cell>
          <cell r="M11029" t="str">
            <v>Gulfstream G650</v>
          </cell>
        </row>
        <row r="11030">
          <cell r="A11030">
            <v>598</v>
          </cell>
          <cell r="B11030">
            <v>878</v>
          </cell>
          <cell r="C11030" t="str">
            <v>598#878</v>
          </cell>
          <cell r="D11030">
            <v>82497</v>
          </cell>
          <cell r="E11030">
            <v>1</v>
          </cell>
          <cell r="F11030" t="str">
            <v>G</v>
          </cell>
          <cell r="G11030" t="str">
            <v>G (133% F) [$61,873]</v>
          </cell>
          <cell r="H11030" t="str">
            <v/>
          </cell>
          <cell r="I11030" t="str">
            <v/>
          </cell>
          <cell r="J11030" t="str">
            <v/>
          </cell>
          <cell r="K11030" t="str">
            <v>Business Jet</v>
          </cell>
          <cell r="L11030" t="str">
            <v>Gulfstream</v>
          </cell>
          <cell r="M11030" t="str">
            <v>Gulfstream G700</v>
          </cell>
        </row>
        <row r="11031">
          <cell r="A11031">
            <v>38</v>
          </cell>
          <cell r="B11031">
            <v>878</v>
          </cell>
          <cell r="C11031" t="str">
            <v>38#878</v>
          </cell>
          <cell r="D11031">
            <v>82497</v>
          </cell>
          <cell r="E11031">
            <v>1</v>
          </cell>
          <cell r="F11031" t="str">
            <v>G</v>
          </cell>
          <cell r="G11031" t="str">
            <v>G (133% F) [$61,873]</v>
          </cell>
          <cell r="H11031" t="str">
            <v/>
          </cell>
          <cell r="I11031" t="str">
            <v/>
          </cell>
          <cell r="J11031" t="str">
            <v/>
          </cell>
          <cell r="K11031" t="str">
            <v>Business Jet</v>
          </cell>
          <cell r="L11031" t="str">
            <v>Bombardier</v>
          </cell>
          <cell r="M11031" t="str">
            <v>Bombardier Global 7500/8000</v>
          </cell>
        </row>
        <row r="11032">
          <cell r="A11032">
            <v>36</v>
          </cell>
          <cell r="B11032">
            <v>878</v>
          </cell>
          <cell r="C11032" t="str">
            <v>36#878</v>
          </cell>
          <cell r="D11032">
            <v>82497</v>
          </cell>
          <cell r="E11032">
            <v>1</v>
          </cell>
          <cell r="F11032" t="str">
            <v>G</v>
          </cell>
          <cell r="G11032" t="str">
            <v>G (133% F) [$61,873]</v>
          </cell>
          <cell r="H11032" t="str">
            <v/>
          </cell>
          <cell r="I11032" t="str">
            <v/>
          </cell>
          <cell r="J11032" t="str">
            <v/>
          </cell>
          <cell r="K11032" t="str">
            <v>Business Jet</v>
          </cell>
          <cell r="L11032" t="str">
            <v>Bombardier</v>
          </cell>
          <cell r="M11032" t="str">
            <v>Bombardier Global 5000</v>
          </cell>
        </row>
        <row r="11033">
          <cell r="A11033">
            <v>576</v>
          </cell>
          <cell r="B11033">
            <v>878</v>
          </cell>
          <cell r="C11033" t="str">
            <v>576#878</v>
          </cell>
          <cell r="D11033">
            <v>82497</v>
          </cell>
          <cell r="E11033">
            <v>1</v>
          </cell>
          <cell r="F11033" t="str">
            <v>G</v>
          </cell>
          <cell r="G11033" t="str">
            <v>G (133% F) [$61,873]</v>
          </cell>
          <cell r="H11033" t="str">
            <v/>
          </cell>
          <cell r="I11033" t="str">
            <v/>
          </cell>
          <cell r="J11033" t="str">
            <v/>
          </cell>
          <cell r="K11033" t="str">
            <v>Business Jet</v>
          </cell>
          <cell r="L11033" t="str">
            <v>Bombardier</v>
          </cell>
          <cell r="M11033" t="str">
            <v>Bombardier Global 5500</v>
          </cell>
        </row>
        <row r="11034">
          <cell r="A11034">
            <v>37</v>
          </cell>
          <cell r="B11034">
            <v>878</v>
          </cell>
          <cell r="C11034" t="str">
            <v>37#878</v>
          </cell>
          <cell r="D11034">
            <v>82497</v>
          </cell>
          <cell r="E11034">
            <v>1</v>
          </cell>
          <cell r="F11034" t="str">
            <v>G</v>
          </cell>
          <cell r="G11034" t="str">
            <v>G (133% F) [$61,873]</v>
          </cell>
          <cell r="H11034" t="str">
            <v/>
          </cell>
          <cell r="I11034" t="str">
            <v/>
          </cell>
          <cell r="J11034" t="str">
            <v/>
          </cell>
          <cell r="K11034" t="str">
            <v>Business Jet</v>
          </cell>
          <cell r="L11034" t="str">
            <v>Bombardier</v>
          </cell>
          <cell r="M11034" t="str">
            <v>Bombardier Global 6000</v>
          </cell>
        </row>
        <row r="11035">
          <cell r="A11035">
            <v>577</v>
          </cell>
          <cell r="B11035">
            <v>878</v>
          </cell>
          <cell r="C11035" t="str">
            <v>577#878</v>
          </cell>
          <cell r="D11035">
            <v>82497</v>
          </cell>
          <cell r="E11035">
            <v>1</v>
          </cell>
          <cell r="F11035" t="str">
            <v>G</v>
          </cell>
          <cell r="G11035" t="str">
            <v>G (133% F) [$61,873]</v>
          </cell>
          <cell r="H11035" t="str">
            <v/>
          </cell>
          <cell r="I11035" t="str">
            <v/>
          </cell>
          <cell r="J11035" t="str">
            <v/>
          </cell>
          <cell r="K11035" t="str">
            <v>Business Jet</v>
          </cell>
          <cell r="L11035" t="str">
            <v>Bombardier</v>
          </cell>
          <cell r="M11035" t="str">
            <v>Bombardier Global 6500</v>
          </cell>
        </row>
        <row r="11036">
          <cell r="A11036">
            <v>74</v>
          </cell>
          <cell r="B11036">
            <v>878</v>
          </cell>
          <cell r="C11036" t="str">
            <v>74#878</v>
          </cell>
          <cell r="D11036">
            <v>82497</v>
          </cell>
          <cell r="E11036">
            <v>1</v>
          </cell>
          <cell r="F11036" t="str">
            <v>G</v>
          </cell>
          <cell r="G11036" t="str">
            <v>G (133% F) [$61,873]</v>
          </cell>
          <cell r="H11036" t="str">
            <v/>
          </cell>
          <cell r="I11036" t="str">
            <v/>
          </cell>
          <cell r="J11036" t="str">
            <v/>
          </cell>
          <cell r="K11036" t="str">
            <v>Business Jet</v>
          </cell>
          <cell r="L11036" t="str">
            <v>Embraer</v>
          </cell>
          <cell r="M11036" t="str">
            <v>Embraer Legacy 600/650</v>
          </cell>
        </row>
        <row r="11037">
          <cell r="A11037">
            <v>652</v>
          </cell>
          <cell r="B11037">
            <v>878</v>
          </cell>
          <cell r="C11037" t="str">
            <v>652#878</v>
          </cell>
          <cell r="D11037">
            <v>82497</v>
          </cell>
          <cell r="E11037">
            <v>1</v>
          </cell>
          <cell r="F11037" t="str">
            <v>G</v>
          </cell>
          <cell r="G11037" t="str">
            <v>G (133% F) [$61,873]</v>
          </cell>
          <cell r="H11037" t="str">
            <v/>
          </cell>
          <cell r="I11037" t="str">
            <v/>
          </cell>
          <cell r="J11037" t="str">
            <v/>
          </cell>
          <cell r="K11037" t="str">
            <v>Business Jet</v>
          </cell>
          <cell r="L11037" t="str">
            <v>Embraer</v>
          </cell>
          <cell r="M11037" t="str">
            <v>Embraer legacy 700</v>
          </cell>
        </row>
        <row r="11038">
          <cell r="A11038">
            <v>73</v>
          </cell>
          <cell r="B11038">
            <v>878</v>
          </cell>
          <cell r="C11038" t="str">
            <v>73#878</v>
          </cell>
          <cell r="D11038">
            <v>82497</v>
          </cell>
          <cell r="E11038">
            <v>1</v>
          </cell>
          <cell r="F11038" t="str">
            <v>G</v>
          </cell>
          <cell r="G11038" t="str">
            <v>G (133% F) [$61,873]</v>
          </cell>
          <cell r="H11038" t="str">
            <v/>
          </cell>
          <cell r="I11038" t="str">
            <v/>
          </cell>
          <cell r="J11038" t="str">
            <v/>
          </cell>
          <cell r="K11038" t="str">
            <v>Business Jet</v>
          </cell>
          <cell r="L11038" t="str">
            <v>Embraer</v>
          </cell>
          <cell r="M11038" t="str">
            <v>Embraer Lineage 1000</v>
          </cell>
        </row>
        <row r="11039">
          <cell r="A11039">
            <v>651</v>
          </cell>
          <cell r="B11039">
            <v>878</v>
          </cell>
          <cell r="C11039" t="str">
            <v>651#878</v>
          </cell>
          <cell r="D11039">
            <v>86622</v>
          </cell>
          <cell r="E11039">
            <v>1</v>
          </cell>
          <cell r="F11039" t="str">
            <v>H</v>
          </cell>
          <cell r="G11039" t="str">
            <v>B (105% A) [$28,599]</v>
          </cell>
          <cell r="H11039" t="str">
            <v/>
          </cell>
          <cell r="I11039" t="str">
            <v/>
          </cell>
          <cell r="J11039" t="str">
            <v/>
          </cell>
          <cell r="K11039" t="str">
            <v>Business Jet</v>
          </cell>
          <cell r="L11039" t="str">
            <v>Gulfstream</v>
          </cell>
          <cell r="M11039" t="str">
            <v>Gulfstream G400</v>
          </cell>
        </row>
        <row r="11040">
          <cell r="A11040">
            <v>670</v>
          </cell>
          <cell r="B11040">
            <v>878</v>
          </cell>
          <cell r="C11040" t="str">
            <v>670#878</v>
          </cell>
          <cell r="D11040">
            <v>86622</v>
          </cell>
          <cell r="E11040">
            <v>1</v>
          </cell>
          <cell r="F11040" t="str">
            <v>H</v>
          </cell>
          <cell r="G11040" t="str">
            <v>B (105% A) [$28,599]</v>
          </cell>
          <cell r="H11040" t="str">
            <v/>
          </cell>
          <cell r="I11040" t="str">
            <v/>
          </cell>
          <cell r="J11040" t="str">
            <v/>
          </cell>
          <cell r="K11040" t="str">
            <v>Business Jet</v>
          </cell>
          <cell r="L11040" t="str">
            <v>Gulfstream</v>
          </cell>
          <cell r="M11040" t="str">
            <v>Gulfstream G800</v>
          </cell>
        </row>
        <row r="11041">
          <cell r="A11041">
            <v>658</v>
          </cell>
          <cell r="B11041">
            <v>878</v>
          </cell>
          <cell r="C11041" t="str">
            <v>658#878</v>
          </cell>
          <cell r="D11041">
            <v>137496</v>
          </cell>
          <cell r="E11041">
            <v>1</v>
          </cell>
          <cell r="F11041" t="str">
            <v>I</v>
          </cell>
          <cell r="G11041" t="str">
            <v>I</v>
          </cell>
          <cell r="H11041" t="str">
            <v/>
          </cell>
          <cell r="I11041" t="str">
            <v/>
          </cell>
          <cell r="J11041" t="str">
            <v/>
          </cell>
          <cell r="K11041" t="str">
            <v>Military Transport / Special Mission</v>
          </cell>
          <cell r="L11041" t="str">
            <v>Lockheed</v>
          </cell>
          <cell r="M11041" t="str">
            <v>Lockheed martin/Airbus A330 LMXT</v>
          </cell>
        </row>
        <row r="11042">
          <cell r="A11042">
            <v>551</v>
          </cell>
          <cell r="B11042">
            <v>878</v>
          </cell>
          <cell r="C11042" t="str">
            <v>551#878</v>
          </cell>
          <cell r="D11042">
            <v>137496</v>
          </cell>
          <cell r="E11042">
            <v>1</v>
          </cell>
          <cell r="F11042" t="str">
            <v>I</v>
          </cell>
          <cell r="G11042" t="str">
            <v>I</v>
          </cell>
          <cell r="H11042" t="str">
            <v/>
          </cell>
          <cell r="I11042" t="str">
            <v/>
          </cell>
          <cell r="J11042" t="str">
            <v/>
          </cell>
          <cell r="K11042" t="str">
            <v>Military Transport / Special Mission</v>
          </cell>
          <cell r="L11042" t="str">
            <v>Airbus</v>
          </cell>
          <cell r="M11042" t="str">
            <v>Airbus A330 MRTT</v>
          </cell>
        </row>
        <row r="11043">
          <cell r="A11043">
            <v>151</v>
          </cell>
          <cell r="B11043">
            <v>878</v>
          </cell>
          <cell r="C11043" t="str">
            <v>151#878</v>
          </cell>
          <cell r="D11043">
            <v>137496</v>
          </cell>
          <cell r="E11043">
            <v>1</v>
          </cell>
          <cell r="F11043" t="str">
            <v>I</v>
          </cell>
          <cell r="G11043" t="str">
            <v>I</v>
          </cell>
          <cell r="H11043" t="str">
            <v/>
          </cell>
          <cell r="I11043" t="str">
            <v/>
          </cell>
          <cell r="J11043" t="str">
            <v/>
          </cell>
          <cell r="K11043" t="str">
            <v>Military Transport / Special Mission</v>
          </cell>
          <cell r="L11043" t="str">
            <v>Airbus</v>
          </cell>
          <cell r="M11043" t="str">
            <v>Airbus A330 MRTT</v>
          </cell>
        </row>
        <row r="11044">
          <cell r="A11044">
            <v>636</v>
          </cell>
          <cell r="B11044">
            <v>878</v>
          </cell>
          <cell r="C11044" t="str">
            <v>636#878</v>
          </cell>
          <cell r="D11044">
            <v>137496</v>
          </cell>
          <cell r="E11044">
            <v>1</v>
          </cell>
          <cell r="F11044" t="str">
            <v>I</v>
          </cell>
          <cell r="G11044" t="str">
            <v>I</v>
          </cell>
          <cell r="H11044" t="str">
            <v/>
          </cell>
          <cell r="I11044" t="str">
            <v/>
          </cell>
          <cell r="J11044" t="str">
            <v/>
          </cell>
          <cell r="K11044" t="str">
            <v>Military Transport / Special Mission</v>
          </cell>
          <cell r="L11044" t="str">
            <v>Boeing</v>
          </cell>
          <cell r="M11044" t="str">
            <v>Boeing B-52 Stratofortress</v>
          </cell>
        </row>
        <row r="11045">
          <cell r="A11045">
            <v>676</v>
          </cell>
          <cell r="B11045">
            <v>878</v>
          </cell>
          <cell r="C11045" t="str">
            <v>676#878</v>
          </cell>
          <cell r="D11045">
            <v>137496</v>
          </cell>
          <cell r="E11045">
            <v>1</v>
          </cell>
          <cell r="F11045" t="str">
            <v>I</v>
          </cell>
          <cell r="G11045" t="str">
            <v>I</v>
          </cell>
          <cell r="H11045" t="str">
            <v/>
          </cell>
          <cell r="I11045" t="str">
            <v/>
          </cell>
          <cell r="J11045" t="str">
            <v/>
          </cell>
          <cell r="K11045" t="str">
            <v>Military Transport / Special Mission</v>
          </cell>
          <cell r="L11045" t="str">
            <v>Boeing</v>
          </cell>
          <cell r="M11045" t="str">
            <v>Boeing B-52 Stratofortress re-engine</v>
          </cell>
        </row>
        <row r="11046">
          <cell r="A11046">
            <v>157</v>
          </cell>
          <cell r="B11046">
            <v>878</v>
          </cell>
          <cell r="C11046" t="str">
            <v>157#878</v>
          </cell>
          <cell r="D11046">
            <v>137496</v>
          </cell>
          <cell r="E11046">
            <v>1</v>
          </cell>
          <cell r="F11046" t="str">
            <v>I</v>
          </cell>
          <cell r="G11046" t="str">
            <v>I</v>
          </cell>
          <cell r="H11046" t="str">
            <v/>
          </cell>
          <cell r="I11046" t="str">
            <v/>
          </cell>
          <cell r="J11046" t="str">
            <v/>
          </cell>
          <cell r="K11046" t="str">
            <v>Military Transport / Special Mission</v>
          </cell>
          <cell r="L11046" t="str">
            <v>Boeing</v>
          </cell>
          <cell r="M11046" t="str">
            <v>Boeing KC-46 Pegasus</v>
          </cell>
        </row>
        <row r="11047">
          <cell r="A11047">
            <v>156</v>
          </cell>
          <cell r="B11047">
            <v>878</v>
          </cell>
          <cell r="C11047" t="str">
            <v>156#878</v>
          </cell>
          <cell r="D11047">
            <v>137496</v>
          </cell>
          <cell r="E11047">
            <v>1</v>
          </cell>
          <cell r="F11047" t="str">
            <v>I</v>
          </cell>
          <cell r="G11047" t="str">
            <v>I</v>
          </cell>
          <cell r="H11047" t="str">
            <v/>
          </cell>
          <cell r="I11047" t="str">
            <v/>
          </cell>
          <cell r="J11047" t="str">
            <v/>
          </cell>
          <cell r="K11047" t="str">
            <v>Military Transport / Special Mission</v>
          </cell>
          <cell r="L11047" t="str">
            <v>Boeing</v>
          </cell>
          <cell r="M11047" t="str">
            <v>Boeing P-8 Poseidon</v>
          </cell>
        </row>
        <row r="11048">
          <cell r="A11048">
            <v>158</v>
          </cell>
          <cell r="B11048">
            <v>878</v>
          </cell>
          <cell r="C11048" t="str">
            <v>158#878</v>
          </cell>
          <cell r="D11048">
            <v>137496</v>
          </cell>
          <cell r="E11048">
            <v>1</v>
          </cell>
          <cell r="F11048" t="str">
            <v>I</v>
          </cell>
          <cell r="G11048" t="str">
            <v>I</v>
          </cell>
          <cell r="H11048" t="str">
            <v/>
          </cell>
          <cell r="I11048" t="str">
            <v/>
          </cell>
          <cell r="J11048" t="str">
            <v/>
          </cell>
          <cell r="K11048" t="str">
            <v>Military Transport / Special Mission</v>
          </cell>
          <cell r="L11048" t="str">
            <v>Boeing</v>
          </cell>
          <cell r="M11048" t="str">
            <v>Boeing C-17 Globemaster III</v>
          </cell>
        </row>
        <row r="11049">
          <cell r="A11049">
            <v>163</v>
          </cell>
          <cell r="B11049">
            <v>878</v>
          </cell>
          <cell r="C11049" t="str">
            <v>163#878</v>
          </cell>
          <cell r="D11049">
            <v>137496</v>
          </cell>
          <cell r="E11049">
            <v>1</v>
          </cell>
          <cell r="F11049" t="str">
            <v>I</v>
          </cell>
          <cell r="G11049" t="str">
            <v>I</v>
          </cell>
          <cell r="H11049" t="str">
            <v/>
          </cell>
          <cell r="I11049" t="str">
            <v/>
          </cell>
          <cell r="J11049" t="str">
            <v/>
          </cell>
          <cell r="K11049" t="str">
            <v>Military Transport / Special Mission</v>
          </cell>
          <cell r="L11049" t="str">
            <v>Lockheed</v>
          </cell>
          <cell r="M11049" t="str">
            <v>Lockheed C-5 Galaxy</v>
          </cell>
        </row>
        <row r="11050">
          <cell r="A11050">
            <v>159</v>
          </cell>
          <cell r="B11050">
            <v>878</v>
          </cell>
          <cell r="C11050" t="str">
            <v>159#878</v>
          </cell>
          <cell r="D11050">
            <v>137496</v>
          </cell>
          <cell r="E11050">
            <v>1</v>
          </cell>
          <cell r="F11050" t="str">
            <v>I</v>
          </cell>
          <cell r="G11050" t="str">
            <v>I</v>
          </cell>
          <cell r="H11050" t="str">
            <v/>
          </cell>
          <cell r="I11050" t="str">
            <v/>
          </cell>
          <cell r="J11050" t="str">
            <v/>
          </cell>
          <cell r="K11050" t="str">
            <v>Military Transport / Special Mission</v>
          </cell>
          <cell r="L11050" t="str">
            <v>Embraer</v>
          </cell>
          <cell r="M11050" t="str">
            <v>Embraer KC-390</v>
          </cell>
        </row>
        <row r="11051">
          <cell r="A11051">
            <v>160</v>
          </cell>
          <cell r="B11051">
            <v>878</v>
          </cell>
          <cell r="C11051" t="str">
            <v>160#878</v>
          </cell>
          <cell r="D11051">
            <v>137496</v>
          </cell>
          <cell r="E11051">
            <v>1</v>
          </cell>
          <cell r="F11051" t="str">
            <v>I</v>
          </cell>
          <cell r="G11051" t="str">
            <v>I</v>
          </cell>
          <cell r="H11051" t="str">
            <v/>
          </cell>
          <cell r="I11051" t="str">
            <v/>
          </cell>
          <cell r="J11051" t="str">
            <v/>
          </cell>
          <cell r="K11051" t="str">
            <v>Military Transport / Special Mission</v>
          </cell>
          <cell r="L11051" t="str">
            <v>Kawasaki</v>
          </cell>
          <cell r="M11051" t="str">
            <v>Kawasaki C-2</v>
          </cell>
        </row>
        <row r="11052">
          <cell r="A11052">
            <v>161</v>
          </cell>
          <cell r="B11052">
            <v>878</v>
          </cell>
          <cell r="C11052" t="str">
            <v>161#878</v>
          </cell>
          <cell r="D11052">
            <v>137496</v>
          </cell>
          <cell r="E11052">
            <v>1</v>
          </cell>
          <cell r="F11052" t="str">
            <v>I</v>
          </cell>
          <cell r="G11052" t="str">
            <v>I</v>
          </cell>
          <cell r="H11052" t="str">
            <v/>
          </cell>
          <cell r="I11052" t="str">
            <v/>
          </cell>
          <cell r="J11052" t="str">
            <v/>
          </cell>
          <cell r="K11052" t="str">
            <v>Military Transport / Special Mission</v>
          </cell>
          <cell r="L11052" t="str">
            <v>Kawasaki</v>
          </cell>
          <cell r="M11052" t="str">
            <v>Kawasaki P-1</v>
          </cell>
        </row>
        <row r="11053">
          <cell r="A11053">
            <v>150</v>
          </cell>
          <cell r="B11053">
            <v>878</v>
          </cell>
          <cell r="C11053" t="str">
            <v>150#878</v>
          </cell>
          <cell r="D11053">
            <v>137496</v>
          </cell>
          <cell r="E11053">
            <v>1</v>
          </cell>
          <cell r="F11053" t="str">
            <v>I</v>
          </cell>
          <cell r="G11053" t="str">
            <v>I</v>
          </cell>
          <cell r="H11053" t="str">
            <v/>
          </cell>
          <cell r="I11053" t="str">
            <v/>
          </cell>
          <cell r="J11053" t="str">
            <v/>
          </cell>
          <cell r="K11053" t="str">
            <v>Military Transport / Special Mission</v>
          </cell>
          <cell r="L11053" t="str">
            <v>Airbus</v>
          </cell>
          <cell r="M11053" t="str">
            <v>Airbus A400M Atlas</v>
          </cell>
        </row>
        <row r="11054">
          <cell r="A11054">
            <v>155</v>
          </cell>
          <cell r="B11054">
            <v>878</v>
          </cell>
          <cell r="C11054" t="str">
            <v>155#878</v>
          </cell>
          <cell r="D11054">
            <v>137496</v>
          </cell>
          <cell r="E11054">
            <v>1</v>
          </cell>
          <cell r="F11054" t="str">
            <v>I</v>
          </cell>
          <cell r="G11054" t="str">
            <v>I</v>
          </cell>
          <cell r="H11054" t="str">
            <v/>
          </cell>
          <cell r="I11054" t="str">
            <v/>
          </cell>
          <cell r="J11054" t="str">
            <v/>
          </cell>
          <cell r="K11054" t="str">
            <v>Military Transport / Special Mission</v>
          </cell>
          <cell r="L11054" t="str">
            <v>Alenia</v>
          </cell>
          <cell r="M11054" t="str">
            <v>Alenia C-27J</v>
          </cell>
        </row>
        <row r="11055">
          <cell r="A11055">
            <v>162</v>
          </cell>
          <cell r="B11055">
            <v>878</v>
          </cell>
          <cell r="C11055" t="str">
            <v>162#878</v>
          </cell>
          <cell r="D11055">
            <v>137496</v>
          </cell>
          <cell r="E11055">
            <v>1</v>
          </cell>
          <cell r="F11055" t="str">
            <v>I</v>
          </cell>
          <cell r="G11055" t="str">
            <v>I</v>
          </cell>
          <cell r="H11055" t="str">
            <v/>
          </cell>
          <cell r="I11055" t="str">
            <v/>
          </cell>
          <cell r="J11055" t="str">
            <v/>
          </cell>
          <cell r="K11055" t="str">
            <v>Military Transport / Special Mission</v>
          </cell>
          <cell r="L11055" t="str">
            <v>Lockheed Martin</v>
          </cell>
          <cell r="M11055" t="str">
            <v>Lockheed Martin C-130J Super Hercules</v>
          </cell>
        </row>
        <row r="11056">
          <cell r="A11056">
            <v>152</v>
          </cell>
          <cell r="B11056">
            <v>878</v>
          </cell>
          <cell r="C11056" t="str">
            <v>152#878</v>
          </cell>
          <cell r="D11056">
            <v>137496</v>
          </cell>
          <cell r="E11056">
            <v>1</v>
          </cell>
          <cell r="F11056" t="str">
            <v>I</v>
          </cell>
          <cell r="G11056" t="str">
            <v>I</v>
          </cell>
          <cell r="H11056" t="str">
            <v/>
          </cell>
          <cell r="I11056" t="str">
            <v/>
          </cell>
          <cell r="J11056" t="str">
            <v/>
          </cell>
          <cell r="K11056" t="str">
            <v>Military Transport / Special Mission</v>
          </cell>
          <cell r="L11056" t="str">
            <v>CASA</v>
          </cell>
          <cell r="M11056" t="str">
            <v>CASA C-212 Aviocar</v>
          </cell>
        </row>
        <row r="11057">
          <cell r="A11057">
            <v>153</v>
          </cell>
          <cell r="B11057">
            <v>878</v>
          </cell>
          <cell r="C11057" t="str">
            <v>153#878</v>
          </cell>
          <cell r="D11057">
            <v>137496</v>
          </cell>
          <cell r="E11057">
            <v>1</v>
          </cell>
          <cell r="F11057" t="str">
            <v>I</v>
          </cell>
          <cell r="G11057" t="str">
            <v>I</v>
          </cell>
          <cell r="H11057" t="str">
            <v/>
          </cell>
          <cell r="I11057" t="str">
            <v/>
          </cell>
          <cell r="J11057" t="str">
            <v/>
          </cell>
          <cell r="K11057" t="str">
            <v>Military Transport / Special Mission</v>
          </cell>
          <cell r="L11057" t="str">
            <v>CASA/IPTN</v>
          </cell>
          <cell r="M11057" t="str">
            <v>CASA/IPTN CN-235</v>
          </cell>
        </row>
        <row r="11058">
          <cell r="A11058">
            <v>164</v>
          </cell>
          <cell r="B11058">
            <v>878</v>
          </cell>
          <cell r="C11058" t="str">
            <v>164#878</v>
          </cell>
          <cell r="D11058">
            <v>137496</v>
          </cell>
          <cell r="E11058">
            <v>1</v>
          </cell>
          <cell r="F11058" t="str">
            <v>I</v>
          </cell>
          <cell r="G11058" t="str">
            <v>I</v>
          </cell>
          <cell r="H11058" t="str">
            <v/>
          </cell>
          <cell r="I11058" t="str">
            <v/>
          </cell>
          <cell r="J11058" t="str">
            <v/>
          </cell>
          <cell r="K11058" t="str">
            <v>Military Transport / Special Mission</v>
          </cell>
          <cell r="L11058" t="str">
            <v>Northrop Grumman</v>
          </cell>
          <cell r="M11058" t="str">
            <v>Northrop Grumman E-2 Hawkeye</v>
          </cell>
        </row>
        <row r="11059">
          <cell r="A11059">
            <v>154</v>
          </cell>
          <cell r="B11059">
            <v>878</v>
          </cell>
          <cell r="C11059" t="str">
            <v>154#878</v>
          </cell>
          <cell r="D11059">
            <v>137496</v>
          </cell>
          <cell r="E11059">
            <v>1</v>
          </cell>
          <cell r="F11059" t="str">
            <v>I</v>
          </cell>
          <cell r="G11059" t="str">
            <v>I</v>
          </cell>
          <cell r="H11059" t="str">
            <v/>
          </cell>
          <cell r="I11059" t="str">
            <v/>
          </cell>
          <cell r="J11059" t="str">
            <v/>
          </cell>
          <cell r="K11059" t="str">
            <v>Military Transport / Special Mission</v>
          </cell>
          <cell r="L11059" t="str">
            <v>EADS</v>
          </cell>
          <cell r="M11059" t="str">
            <v>EADS CASA C-295</v>
          </cell>
        </row>
        <row r="11060">
          <cell r="A11060">
            <v>181</v>
          </cell>
          <cell r="B11060">
            <v>878</v>
          </cell>
          <cell r="C11060" t="str">
            <v>181#878</v>
          </cell>
          <cell r="D11060">
            <v>137496</v>
          </cell>
          <cell r="E11060">
            <v>1</v>
          </cell>
          <cell r="F11060" t="str">
            <v>I</v>
          </cell>
          <cell r="G11060" t="str">
            <v>I</v>
          </cell>
          <cell r="H11060" t="str">
            <v/>
          </cell>
          <cell r="I11060" t="str">
            <v/>
          </cell>
          <cell r="J11060" t="str">
            <v/>
          </cell>
          <cell r="K11060" t="str">
            <v>Military Transport / Special Mission</v>
          </cell>
          <cell r="L11060" t="str">
            <v>ShinMaywa</v>
          </cell>
          <cell r="M11060" t="str">
            <v>ShinMaywa US-2</v>
          </cell>
        </row>
        <row r="11061">
          <cell r="A11061">
            <v>574</v>
          </cell>
          <cell r="B11061">
            <v>878</v>
          </cell>
          <cell r="C11061" t="str">
            <v>574#878</v>
          </cell>
          <cell r="D11061">
            <v>137496</v>
          </cell>
          <cell r="E11061">
            <v>1</v>
          </cell>
          <cell r="F11061" t="str">
            <v>I</v>
          </cell>
          <cell r="G11061" t="str">
            <v>I</v>
          </cell>
          <cell r="H11061" t="str">
            <v/>
          </cell>
          <cell r="I11061" t="str">
            <v/>
          </cell>
          <cell r="J11061" t="str">
            <v/>
          </cell>
          <cell r="K11061" t="str">
            <v>Military Transport / Special Mission</v>
          </cell>
          <cell r="L11061" t="str">
            <v>Boeing</v>
          </cell>
          <cell r="M11061" t="str">
            <v>Boeing C-40 Clipper</v>
          </cell>
        </row>
        <row r="11062">
          <cell r="A11062">
            <v>620</v>
          </cell>
          <cell r="B11062">
            <v>878</v>
          </cell>
          <cell r="C11062" t="str">
            <v>620#878</v>
          </cell>
          <cell r="D11062">
            <v>137496</v>
          </cell>
          <cell r="E11062">
            <v>1</v>
          </cell>
          <cell r="F11062" t="str">
            <v>I</v>
          </cell>
          <cell r="G11062" t="str">
            <v>I</v>
          </cell>
          <cell r="H11062" t="str">
            <v/>
          </cell>
          <cell r="I11062" t="str">
            <v/>
          </cell>
          <cell r="J11062" t="str">
            <v/>
          </cell>
          <cell r="K11062" t="str">
            <v>Military Transport / Special Mission</v>
          </cell>
          <cell r="L11062" t="str">
            <v>Boeing</v>
          </cell>
          <cell r="M11062" t="str">
            <v>Boeing KC-135 Stratotanker</v>
          </cell>
        </row>
        <row r="11063">
          <cell r="A11063">
            <v>619</v>
          </cell>
          <cell r="B11063">
            <v>878</v>
          </cell>
          <cell r="C11063" t="str">
            <v>619#878</v>
          </cell>
          <cell r="D11063">
            <v>137496</v>
          </cell>
          <cell r="E11063">
            <v>1</v>
          </cell>
          <cell r="F11063" t="str">
            <v>I</v>
          </cell>
          <cell r="G11063" t="str">
            <v>I</v>
          </cell>
          <cell r="H11063" t="str">
            <v/>
          </cell>
          <cell r="I11063" t="str">
            <v/>
          </cell>
          <cell r="J11063" t="str">
            <v/>
          </cell>
          <cell r="K11063" t="str">
            <v>Military Transport / Special Mission</v>
          </cell>
          <cell r="L11063" t="str">
            <v>McDonnell</v>
          </cell>
          <cell r="M11063" t="str">
            <v>McDonnell Douglas KC-10</v>
          </cell>
        </row>
        <row r="11064">
          <cell r="A11064">
            <v>124</v>
          </cell>
          <cell r="B11064">
            <v>879</v>
          </cell>
          <cell r="C11064" t="str">
            <v>124#879</v>
          </cell>
          <cell r="D11064">
            <v>7553</v>
          </cell>
          <cell r="E11064">
            <v>1</v>
          </cell>
          <cell r="F11064" t="str">
            <v>A</v>
          </cell>
          <cell r="G11064" t="str">
            <v>A</v>
          </cell>
          <cell r="H11064" t="str">
            <v/>
          </cell>
          <cell r="I11064" t="str">
            <v/>
          </cell>
          <cell r="J11064" t="str">
            <v/>
          </cell>
          <cell r="K11064" t="str">
            <v>Helicopter</v>
          </cell>
          <cell r="L11064" t="str">
            <v>Robinson</v>
          </cell>
          <cell r="M11064" t="str">
            <v>Robinson R66</v>
          </cell>
        </row>
        <row r="11065">
          <cell r="A11065">
            <v>118</v>
          </cell>
          <cell r="B11065">
            <v>879</v>
          </cell>
          <cell r="C11065" t="str">
            <v>118#879</v>
          </cell>
          <cell r="D11065">
            <v>20144</v>
          </cell>
          <cell r="E11065">
            <v>1</v>
          </cell>
          <cell r="F11065" t="str">
            <v>B</v>
          </cell>
          <cell r="G11065" t="str">
            <v>B</v>
          </cell>
          <cell r="H11065" t="str">
            <v/>
          </cell>
          <cell r="I11065" t="str">
            <v/>
          </cell>
          <cell r="J11065" t="str">
            <v/>
          </cell>
          <cell r="K11065" t="str">
            <v>Helicopter</v>
          </cell>
          <cell r="L11065" t="str">
            <v>Kawasaki</v>
          </cell>
          <cell r="M11065" t="str">
            <v>Kawasaki OH-1</v>
          </cell>
        </row>
        <row r="11066">
          <cell r="A11066">
            <v>103</v>
          </cell>
          <cell r="B11066">
            <v>879</v>
          </cell>
          <cell r="C11066" t="str">
            <v>103#879</v>
          </cell>
          <cell r="D11066">
            <v>20144</v>
          </cell>
          <cell r="E11066">
            <v>1</v>
          </cell>
          <cell r="F11066" t="str">
            <v>B</v>
          </cell>
          <cell r="G11066" t="str">
            <v>B</v>
          </cell>
          <cell r="H11066" t="str">
            <v/>
          </cell>
          <cell r="I11066" t="str">
            <v/>
          </cell>
          <cell r="J11066" t="str">
            <v/>
          </cell>
          <cell r="K11066" t="str">
            <v>Helicopter</v>
          </cell>
          <cell r="L11066" t="str">
            <v>Leonardo</v>
          </cell>
          <cell r="M11066" t="str">
            <v>Leonardo AW101</v>
          </cell>
        </row>
        <row r="11067">
          <cell r="A11067">
            <v>582</v>
          </cell>
          <cell r="B11067">
            <v>879</v>
          </cell>
          <cell r="C11067" t="str">
            <v>582#879</v>
          </cell>
          <cell r="D11067">
            <v>20144</v>
          </cell>
          <cell r="E11067">
            <v>1</v>
          </cell>
          <cell r="F11067" t="str">
            <v>B</v>
          </cell>
          <cell r="G11067" t="str">
            <v>B</v>
          </cell>
          <cell r="H11067" t="str">
            <v/>
          </cell>
          <cell r="I11067" t="str">
            <v/>
          </cell>
          <cell r="J11067" t="str">
            <v/>
          </cell>
          <cell r="K11067" t="str">
            <v>Helicopter</v>
          </cell>
          <cell r="L11067" t="str">
            <v>Boeing/Leonardo</v>
          </cell>
          <cell r="M11067" t="str">
            <v>Boeing/Leonardo MH139</v>
          </cell>
        </row>
        <row r="11068">
          <cell r="A11068">
            <v>169</v>
          </cell>
          <cell r="B11068">
            <v>879</v>
          </cell>
          <cell r="C11068" t="str">
            <v>169#879</v>
          </cell>
          <cell r="D11068">
            <v>20144</v>
          </cell>
          <cell r="E11068">
            <v>1</v>
          </cell>
          <cell r="F11068" t="str">
            <v>B</v>
          </cell>
          <cell r="G11068" t="str">
            <v>B</v>
          </cell>
          <cell r="H11068" t="str">
            <v/>
          </cell>
          <cell r="I11068" t="str">
            <v/>
          </cell>
          <cell r="J11068" t="str">
            <v/>
          </cell>
          <cell r="K11068" t="str">
            <v>Turboprop Trainers / Light Attack</v>
          </cell>
          <cell r="L11068" t="str">
            <v>Beechcraft</v>
          </cell>
          <cell r="M11068" t="str">
            <v>Beechcraft T-6 Texan II</v>
          </cell>
        </row>
        <row r="11069">
          <cell r="A11069">
            <v>172</v>
          </cell>
          <cell r="B11069">
            <v>879</v>
          </cell>
          <cell r="C11069" t="str">
            <v>172#879</v>
          </cell>
          <cell r="D11069">
            <v>20144</v>
          </cell>
          <cell r="E11069">
            <v>1</v>
          </cell>
          <cell r="F11069" t="str">
            <v>B</v>
          </cell>
          <cell r="G11069" t="str">
            <v>B</v>
          </cell>
          <cell r="H11069" t="str">
            <v/>
          </cell>
          <cell r="I11069" t="str">
            <v/>
          </cell>
          <cell r="J11069" t="str">
            <v/>
          </cell>
          <cell r="K11069" t="str">
            <v>Turboprop Trainers / Light Attack</v>
          </cell>
          <cell r="L11069" t="str">
            <v>Grob</v>
          </cell>
          <cell r="M11069" t="str">
            <v>Grob G 120TP</v>
          </cell>
        </row>
        <row r="11070">
          <cell r="A11070">
            <v>677</v>
          </cell>
          <cell r="B11070">
            <v>879</v>
          </cell>
          <cell r="C11070" t="str">
            <v>677#879</v>
          </cell>
          <cell r="D11070">
            <v>20144</v>
          </cell>
          <cell r="E11070">
            <v>1</v>
          </cell>
          <cell r="F11070" t="str">
            <v>B</v>
          </cell>
          <cell r="G11070" t="str">
            <v>B</v>
          </cell>
          <cell r="H11070" t="str">
            <v/>
          </cell>
          <cell r="I11070" t="str">
            <v/>
          </cell>
          <cell r="J11070" t="str">
            <v/>
          </cell>
          <cell r="K11070" t="str">
            <v>Turboprop Trainers / Light Attack</v>
          </cell>
          <cell r="L11070" t="str">
            <v>HAL</v>
          </cell>
          <cell r="M11070" t="str">
            <v>HAL HHT-40</v>
          </cell>
        </row>
        <row r="11071">
          <cell r="A11071">
            <v>227</v>
          </cell>
          <cell r="B11071">
            <v>879</v>
          </cell>
          <cell r="C11071" t="str">
            <v>227#879</v>
          </cell>
          <cell r="D11071">
            <v>20144</v>
          </cell>
          <cell r="E11071">
            <v>1</v>
          </cell>
          <cell r="F11071" t="str">
            <v>B</v>
          </cell>
          <cell r="G11071" t="str">
            <v>B</v>
          </cell>
          <cell r="H11071" t="str">
            <v/>
          </cell>
          <cell r="I11071" t="str">
            <v/>
          </cell>
          <cell r="J11071" t="str">
            <v/>
          </cell>
          <cell r="K11071" t="str">
            <v>Turboprop Trainers / Light Attack</v>
          </cell>
          <cell r="L11071" t="str">
            <v>Other Turboprop trainers</v>
          </cell>
          <cell r="M11071" t="str">
            <v>Other Turboprop trainers/light attack</v>
          </cell>
        </row>
        <row r="11072">
          <cell r="A11072">
            <v>177</v>
          </cell>
          <cell r="B11072">
            <v>879</v>
          </cell>
          <cell r="C11072" t="str">
            <v>177#879</v>
          </cell>
          <cell r="D11072">
            <v>20144</v>
          </cell>
          <cell r="E11072">
            <v>1</v>
          </cell>
          <cell r="F11072" t="str">
            <v>B</v>
          </cell>
          <cell r="G11072" t="str">
            <v>B</v>
          </cell>
          <cell r="H11072" t="str">
            <v/>
          </cell>
          <cell r="I11072" t="str">
            <v/>
          </cell>
          <cell r="J11072" t="str">
            <v/>
          </cell>
          <cell r="K11072" t="str">
            <v>Turboprop Trainers / Light Attack</v>
          </cell>
          <cell r="L11072" t="str">
            <v>Pilatus</v>
          </cell>
          <cell r="M11072" t="str">
            <v>Pilatus PC-7 Mk II</v>
          </cell>
        </row>
        <row r="11073">
          <cell r="A11073">
            <v>178</v>
          </cell>
          <cell r="B11073">
            <v>879</v>
          </cell>
          <cell r="C11073" t="str">
            <v>178#879</v>
          </cell>
          <cell r="D11073">
            <v>20144</v>
          </cell>
          <cell r="E11073">
            <v>1</v>
          </cell>
          <cell r="F11073" t="str">
            <v>B</v>
          </cell>
          <cell r="G11073" t="str">
            <v>B</v>
          </cell>
          <cell r="H11073" t="str">
            <v/>
          </cell>
          <cell r="I11073" t="str">
            <v/>
          </cell>
          <cell r="J11073" t="str">
            <v/>
          </cell>
          <cell r="K11073" t="str">
            <v>Turboprop Trainers / Light Attack</v>
          </cell>
          <cell r="L11073" t="str">
            <v>Pilatus</v>
          </cell>
          <cell r="M11073" t="str">
            <v>Pilatus PC-9/PC-21</v>
          </cell>
        </row>
        <row r="11074">
          <cell r="A11074">
            <v>170</v>
          </cell>
          <cell r="B11074">
            <v>879</v>
          </cell>
          <cell r="C11074" t="str">
            <v>170#879</v>
          </cell>
          <cell r="D11074">
            <v>20144</v>
          </cell>
          <cell r="E11074">
            <v>1</v>
          </cell>
          <cell r="F11074" t="str">
            <v>B</v>
          </cell>
          <cell r="G11074" t="str">
            <v>B</v>
          </cell>
          <cell r="H11074" t="str">
            <v/>
          </cell>
          <cell r="I11074" t="str">
            <v/>
          </cell>
          <cell r="J11074" t="str">
            <v/>
          </cell>
          <cell r="K11074" t="str">
            <v>Turboprop Trainers / Light Attack</v>
          </cell>
          <cell r="L11074" t="str">
            <v>Embraer</v>
          </cell>
          <cell r="M11074" t="str">
            <v>Embraer EMB 312/314 Tucano</v>
          </cell>
        </row>
        <row r="11075">
          <cell r="A11075">
            <v>90</v>
          </cell>
          <cell r="B11075">
            <v>879</v>
          </cell>
          <cell r="C11075" t="str">
            <v>90#879</v>
          </cell>
          <cell r="D11075">
            <v>23920</v>
          </cell>
          <cell r="E11075">
            <v>1</v>
          </cell>
          <cell r="F11075" t="str">
            <v>C</v>
          </cell>
          <cell r="G11075" t="str">
            <v>C</v>
          </cell>
          <cell r="H11075" t="str">
            <v/>
          </cell>
          <cell r="I11075" t="str">
            <v/>
          </cell>
          <cell r="J11075" t="str">
            <v/>
          </cell>
          <cell r="K11075" t="str">
            <v>Helicopter</v>
          </cell>
          <cell r="L11075" t="str">
            <v>Bell</v>
          </cell>
          <cell r="M11075" t="str">
            <v>Bell 407</v>
          </cell>
        </row>
        <row r="11076">
          <cell r="A11076">
            <v>583</v>
          </cell>
          <cell r="B11076">
            <v>879</v>
          </cell>
          <cell r="C11076" t="str">
            <v>583#879</v>
          </cell>
          <cell r="D11076">
            <v>23920</v>
          </cell>
          <cell r="E11076">
            <v>1</v>
          </cell>
          <cell r="F11076" t="str">
            <v>C</v>
          </cell>
          <cell r="G11076" t="str">
            <v>C</v>
          </cell>
          <cell r="H11076" t="str">
            <v/>
          </cell>
          <cell r="I11076" t="str">
            <v/>
          </cell>
          <cell r="J11076" t="str">
            <v/>
          </cell>
          <cell r="K11076" t="str">
            <v>Helicopter</v>
          </cell>
          <cell r="L11076" t="str">
            <v>Subaru/Bell</v>
          </cell>
          <cell r="M11076" t="str">
            <v>Subaru/Bell 412</v>
          </cell>
        </row>
        <row r="11077">
          <cell r="A11077">
            <v>112</v>
          </cell>
          <cell r="B11077">
            <v>879</v>
          </cell>
          <cell r="C11077" t="str">
            <v>112#879</v>
          </cell>
          <cell r="D11077">
            <v>23920</v>
          </cell>
          <cell r="E11077">
            <v>1</v>
          </cell>
          <cell r="F11077" t="str">
            <v>C</v>
          </cell>
          <cell r="G11077" t="str">
            <v>C</v>
          </cell>
          <cell r="H11077" t="str">
            <v/>
          </cell>
          <cell r="I11077" t="str">
            <v/>
          </cell>
          <cell r="J11077" t="str">
            <v/>
          </cell>
          <cell r="K11077" t="str">
            <v>Helicopter</v>
          </cell>
          <cell r="L11077" t="str">
            <v>Airbus</v>
          </cell>
          <cell r="M11077" t="str">
            <v>Airbus H120 Colibri</v>
          </cell>
        </row>
        <row r="11078">
          <cell r="A11078">
            <v>107</v>
          </cell>
          <cell r="B11078">
            <v>879</v>
          </cell>
          <cell r="C11078" t="str">
            <v>107#879</v>
          </cell>
          <cell r="D11078">
            <v>23920</v>
          </cell>
          <cell r="E11078">
            <v>1</v>
          </cell>
          <cell r="F11078" t="str">
            <v>C</v>
          </cell>
          <cell r="G11078" t="str">
            <v>C</v>
          </cell>
          <cell r="H11078" t="str">
            <v/>
          </cell>
          <cell r="I11078" t="str">
            <v/>
          </cell>
          <cell r="J11078" t="str">
            <v/>
          </cell>
          <cell r="K11078" t="str">
            <v>Helicopter</v>
          </cell>
          <cell r="L11078" t="str">
            <v>Airbus</v>
          </cell>
          <cell r="M11078" t="str">
            <v>Airbus H125</v>
          </cell>
        </row>
        <row r="11079">
          <cell r="A11079">
            <v>108</v>
          </cell>
          <cell r="B11079">
            <v>879</v>
          </cell>
          <cell r="C11079" t="str">
            <v>108#879</v>
          </cell>
          <cell r="D11079">
            <v>23920</v>
          </cell>
          <cell r="E11079">
            <v>1</v>
          </cell>
          <cell r="F11079" t="str">
            <v>C</v>
          </cell>
          <cell r="G11079" t="str">
            <v>C</v>
          </cell>
          <cell r="H11079" t="str">
            <v/>
          </cell>
          <cell r="I11079" t="str">
            <v/>
          </cell>
          <cell r="J11079" t="str">
            <v/>
          </cell>
          <cell r="K11079" t="str">
            <v>Helicopter</v>
          </cell>
          <cell r="L11079" t="str">
            <v>Airbus</v>
          </cell>
          <cell r="M11079" t="str">
            <v>Airbus H130</v>
          </cell>
        </row>
        <row r="11080">
          <cell r="A11080">
            <v>483</v>
          </cell>
          <cell r="B11080">
            <v>879</v>
          </cell>
          <cell r="C11080" t="str">
            <v>483#879</v>
          </cell>
          <cell r="D11080">
            <v>23920</v>
          </cell>
          <cell r="E11080">
            <v>1</v>
          </cell>
          <cell r="F11080" t="str">
            <v>C</v>
          </cell>
          <cell r="G11080" t="str">
            <v>C</v>
          </cell>
          <cell r="H11080" t="str">
            <v/>
          </cell>
          <cell r="I11080" t="str">
            <v/>
          </cell>
          <cell r="J11080" t="str">
            <v/>
          </cell>
          <cell r="K11080" t="str">
            <v>Helicopter</v>
          </cell>
          <cell r="L11080" t="str">
            <v>Airbus</v>
          </cell>
          <cell r="M11080" t="str">
            <v>Airbus H135</v>
          </cell>
        </row>
        <row r="11081">
          <cell r="A11081">
            <v>615</v>
          </cell>
          <cell r="B11081">
            <v>879</v>
          </cell>
          <cell r="C11081" t="str">
            <v>615#879</v>
          </cell>
          <cell r="D11081">
            <v>23920</v>
          </cell>
          <cell r="E11081">
            <v>1</v>
          </cell>
          <cell r="F11081" t="str">
            <v>C</v>
          </cell>
          <cell r="G11081" t="str">
            <v>C</v>
          </cell>
          <cell r="H11081" t="str">
            <v/>
          </cell>
          <cell r="I11081" t="str">
            <v/>
          </cell>
          <cell r="J11081" t="str">
            <v/>
          </cell>
          <cell r="K11081" t="str">
            <v>Helicopter</v>
          </cell>
          <cell r="L11081" t="str">
            <v>Leonardo</v>
          </cell>
          <cell r="M11081" t="str">
            <v>Leonardo Kopter</v>
          </cell>
        </row>
        <row r="11082">
          <cell r="A11082">
            <v>455</v>
          </cell>
          <cell r="B11082">
            <v>879</v>
          </cell>
          <cell r="C11082" t="str">
            <v>455#879</v>
          </cell>
          <cell r="D11082">
            <v>23920</v>
          </cell>
          <cell r="E11082">
            <v>1</v>
          </cell>
          <cell r="F11082" t="str">
            <v>C</v>
          </cell>
          <cell r="G11082" t="str">
            <v>C</v>
          </cell>
          <cell r="H11082" t="str">
            <v/>
          </cell>
          <cell r="I11082" t="str">
            <v/>
          </cell>
          <cell r="J11082" t="str">
            <v/>
          </cell>
          <cell r="K11082" t="str">
            <v>Helicopter</v>
          </cell>
          <cell r="L11082" t="str">
            <v>Leonardo</v>
          </cell>
          <cell r="M11082" t="str">
            <v>Leonardo AW109</v>
          </cell>
        </row>
        <row r="11083">
          <cell r="A11083">
            <v>83</v>
          </cell>
          <cell r="B11083">
            <v>879</v>
          </cell>
          <cell r="C11083" t="str">
            <v>83#879</v>
          </cell>
          <cell r="D11083">
            <v>23920</v>
          </cell>
          <cell r="E11083">
            <v>1</v>
          </cell>
          <cell r="F11083" t="str">
            <v>C</v>
          </cell>
          <cell r="G11083" t="str">
            <v>C</v>
          </cell>
          <cell r="H11083" t="str">
            <v/>
          </cell>
          <cell r="I11083" t="str">
            <v/>
          </cell>
          <cell r="J11083" t="str">
            <v/>
          </cell>
          <cell r="K11083" t="str">
            <v>Helicopter</v>
          </cell>
          <cell r="L11083" t="str">
            <v>Leonardo</v>
          </cell>
          <cell r="M11083" t="str">
            <v>Leonardo AW109</v>
          </cell>
        </row>
        <row r="11084">
          <cell r="A11084">
            <v>84</v>
          </cell>
          <cell r="B11084">
            <v>879</v>
          </cell>
          <cell r="C11084" t="str">
            <v>84#879</v>
          </cell>
          <cell r="D11084">
            <v>23920</v>
          </cell>
          <cell r="E11084">
            <v>1</v>
          </cell>
          <cell r="F11084" t="str">
            <v>C</v>
          </cell>
          <cell r="G11084" t="str">
            <v>C</v>
          </cell>
          <cell r="H11084" t="str">
            <v/>
          </cell>
          <cell r="I11084" t="str">
            <v/>
          </cell>
          <cell r="J11084" t="str">
            <v/>
          </cell>
          <cell r="K11084" t="str">
            <v>Helicopter</v>
          </cell>
          <cell r="L11084" t="str">
            <v>Leonardo</v>
          </cell>
          <cell r="M11084" t="str">
            <v>Leonardo AW119 Koala</v>
          </cell>
        </row>
        <row r="11085">
          <cell r="A11085">
            <v>86</v>
          </cell>
          <cell r="B11085">
            <v>879</v>
          </cell>
          <cell r="C11085" t="str">
            <v>86#879</v>
          </cell>
          <cell r="D11085">
            <v>23920</v>
          </cell>
          <cell r="E11085">
            <v>1</v>
          </cell>
          <cell r="F11085" t="str">
            <v>C</v>
          </cell>
          <cell r="G11085" t="str">
            <v>C</v>
          </cell>
          <cell r="H11085" t="str">
            <v/>
          </cell>
          <cell r="I11085" t="str">
            <v/>
          </cell>
          <cell r="J11085" t="str">
            <v/>
          </cell>
          <cell r="K11085" t="str">
            <v>Helicopter</v>
          </cell>
          <cell r="L11085" t="str">
            <v>Leonardo</v>
          </cell>
          <cell r="M11085" t="str">
            <v>Leonardo AW139</v>
          </cell>
        </row>
        <row r="11086">
          <cell r="A11086">
            <v>120</v>
          </cell>
          <cell r="B11086">
            <v>879</v>
          </cell>
          <cell r="C11086" t="str">
            <v>120#879</v>
          </cell>
          <cell r="D11086">
            <v>23920</v>
          </cell>
          <cell r="E11086">
            <v>1</v>
          </cell>
          <cell r="F11086" t="str">
            <v>C</v>
          </cell>
          <cell r="G11086" t="str">
            <v>C</v>
          </cell>
          <cell r="H11086" t="str">
            <v/>
          </cell>
          <cell r="I11086" t="str">
            <v/>
          </cell>
          <cell r="J11086" t="str">
            <v/>
          </cell>
          <cell r="K11086" t="str">
            <v>Helicopter</v>
          </cell>
          <cell r="L11086" t="str">
            <v>MD</v>
          </cell>
          <cell r="M11086" t="str">
            <v>MD Helicopters MD 500/600</v>
          </cell>
        </row>
        <row r="11087">
          <cell r="A11087">
            <v>119</v>
          </cell>
          <cell r="B11087">
            <v>879</v>
          </cell>
          <cell r="C11087" t="str">
            <v>119#879</v>
          </cell>
          <cell r="D11087">
            <v>23920</v>
          </cell>
          <cell r="E11087">
            <v>1</v>
          </cell>
          <cell r="F11087" t="str">
            <v>C</v>
          </cell>
          <cell r="G11087" t="str">
            <v>C</v>
          </cell>
          <cell r="H11087" t="str">
            <v/>
          </cell>
          <cell r="I11087" t="str">
            <v/>
          </cell>
          <cell r="J11087" t="str">
            <v/>
          </cell>
          <cell r="K11087" t="str">
            <v>Helicopter</v>
          </cell>
          <cell r="L11087" t="str">
            <v>MD</v>
          </cell>
          <cell r="M11087" t="str">
            <v>MD Helicopters MD Explorer</v>
          </cell>
        </row>
        <row r="11088">
          <cell r="A11088">
            <v>550</v>
          </cell>
          <cell r="B11088">
            <v>879</v>
          </cell>
          <cell r="C11088" t="str">
            <v>550#879</v>
          </cell>
          <cell r="D11088">
            <v>23920</v>
          </cell>
          <cell r="E11088">
            <v>1</v>
          </cell>
          <cell r="F11088" t="str">
            <v>C</v>
          </cell>
          <cell r="G11088" t="str">
            <v>C</v>
          </cell>
          <cell r="H11088" t="str">
            <v/>
          </cell>
          <cell r="I11088" t="str">
            <v/>
          </cell>
          <cell r="J11088" t="str">
            <v/>
          </cell>
          <cell r="K11088" t="str">
            <v>Business Jet</v>
          </cell>
          <cell r="L11088" t="str">
            <v>Cirrus</v>
          </cell>
          <cell r="M11088" t="str">
            <v>Cirrus Vision Jet SF50</v>
          </cell>
        </row>
        <row r="11089">
          <cell r="A11089">
            <v>41</v>
          </cell>
          <cell r="B11089">
            <v>879</v>
          </cell>
          <cell r="C11089" t="str">
            <v>41#879</v>
          </cell>
          <cell r="D11089">
            <v>23920</v>
          </cell>
          <cell r="E11089">
            <v>1</v>
          </cell>
          <cell r="F11089" t="str">
            <v>C</v>
          </cell>
          <cell r="G11089" t="str">
            <v>C</v>
          </cell>
          <cell r="H11089" t="str">
            <v/>
          </cell>
          <cell r="I11089" t="str">
            <v/>
          </cell>
          <cell r="J11089" t="str">
            <v/>
          </cell>
          <cell r="K11089" t="str">
            <v>Business Jet</v>
          </cell>
          <cell r="L11089" t="str">
            <v>Cessna</v>
          </cell>
          <cell r="M11089" t="str">
            <v>Cessna Citation M2</v>
          </cell>
        </row>
        <row r="11090">
          <cell r="A11090">
            <v>44</v>
          </cell>
          <cell r="B11090">
            <v>879</v>
          </cell>
          <cell r="C11090" t="str">
            <v>44#879</v>
          </cell>
          <cell r="D11090">
            <v>23920</v>
          </cell>
          <cell r="E11090">
            <v>1</v>
          </cell>
          <cell r="F11090" t="str">
            <v>C</v>
          </cell>
          <cell r="G11090" t="str">
            <v>C</v>
          </cell>
          <cell r="H11090" t="str">
            <v/>
          </cell>
          <cell r="I11090" t="str">
            <v/>
          </cell>
          <cell r="J11090" t="str">
            <v/>
          </cell>
          <cell r="K11090" t="str">
            <v>Business Jet</v>
          </cell>
          <cell r="L11090" t="str">
            <v>Cessna</v>
          </cell>
          <cell r="M11090" t="str">
            <v>Cessna Citation Mustang</v>
          </cell>
        </row>
        <row r="11091">
          <cell r="A11091">
            <v>70</v>
          </cell>
          <cell r="B11091">
            <v>879</v>
          </cell>
          <cell r="C11091" t="str">
            <v>70#879</v>
          </cell>
          <cell r="D11091">
            <v>23920</v>
          </cell>
          <cell r="E11091">
            <v>1</v>
          </cell>
          <cell r="F11091" t="str">
            <v>C</v>
          </cell>
          <cell r="G11091" t="str">
            <v>C</v>
          </cell>
          <cell r="H11091" t="str">
            <v/>
          </cell>
          <cell r="I11091" t="str">
            <v/>
          </cell>
          <cell r="J11091" t="str">
            <v/>
          </cell>
          <cell r="K11091" t="str">
            <v>Business Jet</v>
          </cell>
          <cell r="L11091" t="str">
            <v>Eclipse</v>
          </cell>
          <cell r="M11091" t="str">
            <v>Eclipse 550</v>
          </cell>
        </row>
        <row r="11092">
          <cell r="A11092">
            <v>590</v>
          </cell>
          <cell r="B11092">
            <v>879</v>
          </cell>
          <cell r="C11092" t="str">
            <v>590#879</v>
          </cell>
          <cell r="D11092">
            <v>23920</v>
          </cell>
          <cell r="E11092">
            <v>1</v>
          </cell>
          <cell r="F11092" t="str">
            <v>C</v>
          </cell>
          <cell r="G11092" t="str">
            <v>C</v>
          </cell>
          <cell r="H11092" t="str">
            <v/>
          </cell>
          <cell r="I11092" t="str">
            <v/>
          </cell>
          <cell r="J11092" t="str">
            <v/>
          </cell>
          <cell r="K11092" t="str">
            <v>Business Jet</v>
          </cell>
          <cell r="L11092" t="str">
            <v>Honda</v>
          </cell>
          <cell r="M11092" t="str">
            <v>Honda HA-2600 HondaJet</v>
          </cell>
        </row>
        <row r="11093">
          <cell r="A11093">
            <v>66</v>
          </cell>
          <cell r="B11093">
            <v>879</v>
          </cell>
          <cell r="C11093" t="str">
            <v>66#879</v>
          </cell>
          <cell r="D11093">
            <v>23920</v>
          </cell>
          <cell r="E11093">
            <v>1</v>
          </cell>
          <cell r="F11093" t="str">
            <v>C</v>
          </cell>
          <cell r="G11093" t="str">
            <v>C</v>
          </cell>
          <cell r="H11093" t="str">
            <v/>
          </cell>
          <cell r="I11093" t="str">
            <v/>
          </cell>
          <cell r="J11093" t="str">
            <v/>
          </cell>
          <cell r="K11093" t="str">
            <v>Business Jet</v>
          </cell>
          <cell r="L11093" t="str">
            <v>Honda</v>
          </cell>
          <cell r="M11093" t="str">
            <v>Honda HA-420 HondaJet</v>
          </cell>
        </row>
        <row r="11094">
          <cell r="A11094">
            <v>180</v>
          </cell>
          <cell r="B11094">
            <v>879</v>
          </cell>
          <cell r="C11094" t="str">
            <v>180#879</v>
          </cell>
          <cell r="D11094">
            <v>23920</v>
          </cell>
          <cell r="E11094">
            <v>1</v>
          </cell>
          <cell r="F11094" t="str">
            <v>C</v>
          </cell>
          <cell r="G11094" t="str">
            <v>C</v>
          </cell>
          <cell r="H11094" t="str">
            <v/>
          </cell>
          <cell r="I11094" t="str">
            <v/>
          </cell>
          <cell r="J11094" t="str">
            <v/>
          </cell>
          <cell r="K11094" t="str">
            <v>Business Jet</v>
          </cell>
          <cell r="L11094" t="str">
            <v>Nextant Aerospace</v>
          </cell>
          <cell r="M11094" t="str">
            <v>Nextant Aerospace - Nextant 400XT Aircraft</v>
          </cell>
        </row>
        <row r="11095">
          <cell r="A11095">
            <v>55</v>
          </cell>
          <cell r="B11095">
            <v>879</v>
          </cell>
          <cell r="C11095" t="str">
            <v>55#879</v>
          </cell>
          <cell r="D11095">
            <v>23920</v>
          </cell>
          <cell r="E11095">
            <v>1</v>
          </cell>
          <cell r="F11095" t="str">
            <v>C</v>
          </cell>
          <cell r="G11095" t="str">
            <v>C</v>
          </cell>
          <cell r="H11095" t="str">
            <v/>
          </cell>
          <cell r="I11095" t="str">
            <v/>
          </cell>
          <cell r="J11095" t="str">
            <v/>
          </cell>
          <cell r="K11095" t="str">
            <v>Business Jet</v>
          </cell>
          <cell r="L11095" t="str">
            <v>Embraer</v>
          </cell>
          <cell r="M11095" t="str">
            <v>Embraer Phenom 100</v>
          </cell>
        </row>
        <row r="11096">
          <cell r="A11096">
            <v>111</v>
          </cell>
          <cell r="B11096">
            <v>879</v>
          </cell>
          <cell r="C11096" t="str">
            <v>111#879</v>
          </cell>
          <cell r="D11096">
            <v>26439</v>
          </cell>
          <cell r="E11096">
            <v>1</v>
          </cell>
          <cell r="F11096" t="str">
            <v>D</v>
          </cell>
          <cell r="G11096" t="str">
            <v>D</v>
          </cell>
          <cell r="H11096" t="str">
            <v/>
          </cell>
          <cell r="I11096" t="str">
            <v/>
          </cell>
          <cell r="J11096" t="str">
            <v/>
          </cell>
          <cell r="K11096" t="str">
            <v>Helicopter</v>
          </cell>
          <cell r="L11096" t="str">
            <v>Airbus</v>
          </cell>
          <cell r="M11096" t="str">
            <v>Airbus H135</v>
          </cell>
        </row>
        <row r="11097">
          <cell r="A11097">
            <v>113</v>
          </cell>
          <cell r="B11097">
            <v>879</v>
          </cell>
          <cell r="C11097" t="str">
            <v>113#879</v>
          </cell>
          <cell r="D11097">
            <v>26439</v>
          </cell>
          <cell r="E11097">
            <v>1</v>
          </cell>
          <cell r="F11097" t="str">
            <v>D</v>
          </cell>
          <cell r="G11097" t="str">
            <v>D</v>
          </cell>
          <cell r="H11097" t="str">
            <v/>
          </cell>
          <cell r="I11097" t="str">
            <v/>
          </cell>
          <cell r="J11097" t="str">
            <v/>
          </cell>
          <cell r="K11097" t="str">
            <v>Helicopter</v>
          </cell>
          <cell r="L11097" t="str">
            <v>Airbus</v>
          </cell>
          <cell r="M11097" t="str">
            <v>Airbus H145/Kawasaki BK117</v>
          </cell>
        </row>
        <row r="11098">
          <cell r="A11098">
            <v>106</v>
          </cell>
          <cell r="B11098">
            <v>879</v>
          </cell>
          <cell r="C11098" t="str">
            <v>106#879</v>
          </cell>
          <cell r="D11098">
            <v>26439</v>
          </cell>
          <cell r="E11098">
            <v>1</v>
          </cell>
          <cell r="F11098" t="str">
            <v>D</v>
          </cell>
          <cell r="G11098" t="str">
            <v>D</v>
          </cell>
          <cell r="H11098" t="str">
            <v/>
          </cell>
          <cell r="I11098" t="str">
            <v/>
          </cell>
          <cell r="J11098" t="str">
            <v/>
          </cell>
          <cell r="K11098" t="str">
            <v>Helicopter</v>
          </cell>
          <cell r="L11098" t="str">
            <v>Airbus</v>
          </cell>
          <cell r="M11098" t="str">
            <v>Airbus H355</v>
          </cell>
        </row>
        <row r="11099">
          <cell r="A11099">
            <v>223</v>
          </cell>
          <cell r="B11099">
            <v>879</v>
          </cell>
          <cell r="C11099" t="str">
            <v>223#879</v>
          </cell>
          <cell r="D11099">
            <v>26439</v>
          </cell>
          <cell r="E11099">
            <v>1</v>
          </cell>
          <cell r="F11099" t="str">
            <v>D</v>
          </cell>
          <cell r="G11099" t="str">
            <v>D</v>
          </cell>
          <cell r="H11099" t="str">
            <v/>
          </cell>
          <cell r="I11099" t="str">
            <v/>
          </cell>
          <cell r="J11099" t="str">
            <v/>
          </cell>
          <cell r="K11099" t="str">
            <v>Helicopter</v>
          </cell>
          <cell r="L11099" t="str">
            <v>Kawasaki</v>
          </cell>
          <cell r="M11099" t="str">
            <v>Kawasaki BK 117</v>
          </cell>
        </row>
        <row r="11100">
          <cell r="A11100">
            <v>544</v>
          </cell>
          <cell r="B11100">
            <v>879</v>
          </cell>
          <cell r="C11100" t="str">
            <v>544#879</v>
          </cell>
          <cell r="D11100">
            <v>27698</v>
          </cell>
          <cell r="E11100">
            <v>1</v>
          </cell>
          <cell r="F11100" t="str">
            <v>E</v>
          </cell>
          <cell r="G11100" t="str">
            <v>E</v>
          </cell>
          <cell r="H11100" t="str">
            <v/>
          </cell>
          <cell r="I11100" t="str">
            <v/>
          </cell>
          <cell r="J11100" t="str">
            <v/>
          </cell>
          <cell r="K11100" t="str">
            <v>Turbine GA</v>
          </cell>
          <cell r="L11100" t="str">
            <v>Air</v>
          </cell>
          <cell r="M11100" t="str">
            <v>Air Tractor</v>
          </cell>
        </row>
        <row r="11101">
          <cell r="A11101">
            <v>545</v>
          </cell>
          <cell r="B11101">
            <v>879</v>
          </cell>
          <cell r="C11101" t="str">
            <v>545#879</v>
          </cell>
          <cell r="D11101">
            <v>27698</v>
          </cell>
          <cell r="E11101">
            <v>1</v>
          </cell>
          <cell r="F11101" t="str">
            <v>E</v>
          </cell>
          <cell r="G11101" t="str">
            <v>E</v>
          </cell>
          <cell r="H11101" t="str">
            <v/>
          </cell>
          <cell r="I11101" t="str">
            <v/>
          </cell>
          <cell r="J11101" t="str">
            <v/>
          </cell>
          <cell r="K11101" t="str">
            <v>Turbine GA</v>
          </cell>
          <cell r="L11101" t="str">
            <v>GippsAero</v>
          </cell>
          <cell r="M11101" t="str">
            <v>GippsAero GA10 Airvan</v>
          </cell>
        </row>
        <row r="11102">
          <cell r="A11102">
            <v>548</v>
          </cell>
          <cell r="B11102">
            <v>879</v>
          </cell>
          <cell r="C11102" t="str">
            <v>548#879</v>
          </cell>
          <cell r="D11102">
            <v>27698</v>
          </cell>
          <cell r="E11102">
            <v>1</v>
          </cell>
          <cell r="F11102" t="str">
            <v>E</v>
          </cell>
          <cell r="G11102" t="str">
            <v>E</v>
          </cell>
          <cell r="H11102" t="str">
            <v/>
          </cell>
          <cell r="I11102" t="str">
            <v/>
          </cell>
          <cell r="J11102" t="str">
            <v/>
          </cell>
          <cell r="K11102" t="str">
            <v>Turbine GA</v>
          </cell>
          <cell r="L11102" t="str">
            <v>Ayres</v>
          </cell>
          <cell r="M11102" t="str">
            <v>Ayres Thrush 510</v>
          </cell>
        </row>
        <row r="11103">
          <cell r="A11103">
            <v>549</v>
          </cell>
          <cell r="B11103">
            <v>879</v>
          </cell>
          <cell r="C11103" t="str">
            <v>549#879</v>
          </cell>
          <cell r="D11103">
            <v>27698</v>
          </cell>
          <cell r="E11103">
            <v>1</v>
          </cell>
          <cell r="F11103" t="str">
            <v>E</v>
          </cell>
          <cell r="G11103" t="str">
            <v>E</v>
          </cell>
          <cell r="H11103" t="str">
            <v/>
          </cell>
          <cell r="I11103" t="str">
            <v/>
          </cell>
          <cell r="J11103" t="str">
            <v/>
          </cell>
          <cell r="K11103" t="str">
            <v>Turbine GA</v>
          </cell>
          <cell r="L11103" t="str">
            <v>Ayres</v>
          </cell>
          <cell r="M11103" t="str">
            <v>Ayres Thrush SR2</v>
          </cell>
        </row>
        <row r="11104">
          <cell r="A11104">
            <v>80</v>
          </cell>
          <cell r="B11104">
            <v>879</v>
          </cell>
          <cell r="C11104" t="str">
            <v>80#879</v>
          </cell>
          <cell r="D11104">
            <v>27698</v>
          </cell>
          <cell r="E11104">
            <v>1</v>
          </cell>
          <cell r="F11104" t="str">
            <v>E</v>
          </cell>
          <cell r="G11104" t="str">
            <v>E</v>
          </cell>
          <cell r="H11104" t="str">
            <v/>
          </cell>
          <cell r="I11104" t="str">
            <v/>
          </cell>
          <cell r="J11104" t="str">
            <v/>
          </cell>
          <cell r="K11104" t="str">
            <v>Turbine GA</v>
          </cell>
          <cell r="L11104" t="str">
            <v>Beechcraft</v>
          </cell>
          <cell r="M11104" t="str">
            <v>Beechcraft King Air</v>
          </cell>
        </row>
        <row r="11105">
          <cell r="A11105">
            <v>82</v>
          </cell>
          <cell r="B11105">
            <v>879</v>
          </cell>
          <cell r="C11105" t="str">
            <v>82#879</v>
          </cell>
          <cell r="D11105">
            <v>27698</v>
          </cell>
          <cell r="E11105">
            <v>1</v>
          </cell>
          <cell r="F11105" t="str">
            <v>E</v>
          </cell>
          <cell r="G11105" t="str">
            <v>E</v>
          </cell>
          <cell r="H11105" t="str">
            <v/>
          </cell>
          <cell r="I11105" t="str">
            <v/>
          </cell>
          <cell r="J11105" t="str">
            <v/>
          </cell>
          <cell r="K11105" t="str">
            <v>Turbine GA</v>
          </cell>
          <cell r="L11105" t="str">
            <v>Cessna</v>
          </cell>
          <cell r="M11105" t="str">
            <v>Cessna 208 Caravan</v>
          </cell>
        </row>
        <row r="11106">
          <cell r="A11106">
            <v>308</v>
          </cell>
          <cell r="B11106">
            <v>879</v>
          </cell>
          <cell r="C11106" t="str">
            <v>308#879</v>
          </cell>
          <cell r="D11106">
            <v>27698</v>
          </cell>
          <cell r="E11106">
            <v>1</v>
          </cell>
          <cell r="F11106" t="str">
            <v>E</v>
          </cell>
          <cell r="G11106" t="str">
            <v>E</v>
          </cell>
          <cell r="H11106" t="str">
            <v/>
          </cell>
          <cell r="I11106" t="str">
            <v/>
          </cell>
          <cell r="J11106" t="str">
            <v/>
          </cell>
          <cell r="K11106" t="str">
            <v>Turbine GA</v>
          </cell>
          <cell r="L11106" t="str">
            <v>Cessna</v>
          </cell>
          <cell r="M11106" t="str">
            <v>Cessna 408 SkyCourier</v>
          </cell>
        </row>
        <row r="11107">
          <cell r="A11107">
            <v>81</v>
          </cell>
          <cell r="B11107">
            <v>879</v>
          </cell>
          <cell r="C11107" t="str">
            <v>81#879</v>
          </cell>
          <cell r="D11107">
            <v>27698</v>
          </cell>
          <cell r="E11107">
            <v>1</v>
          </cell>
          <cell r="F11107" t="str">
            <v>E</v>
          </cell>
          <cell r="G11107" t="str">
            <v>E</v>
          </cell>
          <cell r="H11107" t="str">
            <v/>
          </cell>
          <cell r="I11107" t="str">
            <v/>
          </cell>
          <cell r="J11107" t="str">
            <v/>
          </cell>
          <cell r="K11107" t="str">
            <v>Turbine GA</v>
          </cell>
          <cell r="L11107" t="str">
            <v>Cessna</v>
          </cell>
          <cell r="M11107" t="str">
            <v>Cessna Denali</v>
          </cell>
        </row>
        <row r="11108">
          <cell r="A11108">
            <v>224</v>
          </cell>
          <cell r="B11108">
            <v>879</v>
          </cell>
          <cell r="C11108" t="str">
            <v>224#879</v>
          </cell>
          <cell r="D11108">
            <v>27698</v>
          </cell>
          <cell r="E11108">
            <v>1</v>
          </cell>
          <cell r="F11108" t="str">
            <v>E</v>
          </cell>
          <cell r="G11108" t="str">
            <v>E</v>
          </cell>
          <cell r="H11108" t="str">
            <v/>
          </cell>
          <cell r="I11108" t="str">
            <v/>
          </cell>
          <cell r="J11108" t="str">
            <v/>
          </cell>
          <cell r="K11108" t="str">
            <v>Turbine GA</v>
          </cell>
          <cell r="L11108" t="str">
            <v>Dornier</v>
          </cell>
          <cell r="M11108" t="str">
            <v>Dornier Do 228</v>
          </cell>
        </row>
        <row r="11109">
          <cell r="A11109">
            <v>680</v>
          </cell>
          <cell r="B11109">
            <v>879</v>
          </cell>
          <cell r="C11109" t="str">
            <v>680#879</v>
          </cell>
          <cell r="D11109">
            <v>27698</v>
          </cell>
          <cell r="E11109">
            <v>1</v>
          </cell>
          <cell r="F11109" t="str">
            <v>E</v>
          </cell>
          <cell r="G11109" t="str">
            <v>E</v>
          </cell>
          <cell r="H11109" t="str">
            <v/>
          </cell>
          <cell r="I11109" t="str">
            <v/>
          </cell>
          <cell r="J11109" t="str">
            <v/>
          </cell>
          <cell r="K11109" t="str">
            <v>Turbine GA</v>
          </cell>
          <cell r="L11109" t="str">
            <v>Epic</v>
          </cell>
          <cell r="M11109" t="str">
            <v>Epic E1000GX</v>
          </cell>
        </row>
        <row r="11110">
          <cell r="A11110">
            <v>225</v>
          </cell>
          <cell r="B11110">
            <v>879</v>
          </cell>
          <cell r="C11110" t="str">
            <v>225#879</v>
          </cell>
          <cell r="D11110">
            <v>27698</v>
          </cell>
          <cell r="E11110">
            <v>1</v>
          </cell>
          <cell r="F11110" t="str">
            <v>E</v>
          </cell>
          <cell r="G11110" t="str">
            <v>E</v>
          </cell>
          <cell r="H11110" t="str">
            <v/>
          </cell>
          <cell r="I11110" t="str">
            <v/>
          </cell>
          <cell r="J11110" t="str">
            <v/>
          </cell>
          <cell r="K11110" t="str">
            <v>Turbine GA</v>
          </cell>
          <cell r="L11110" t="str">
            <v>Let</v>
          </cell>
          <cell r="M11110" t="str">
            <v>Let L-410 Turbolet</v>
          </cell>
        </row>
        <row r="11111">
          <cell r="A11111">
            <v>679</v>
          </cell>
          <cell r="B11111">
            <v>879</v>
          </cell>
          <cell r="C11111" t="str">
            <v>679#879</v>
          </cell>
          <cell r="D11111">
            <v>27698</v>
          </cell>
          <cell r="E11111">
            <v>1</v>
          </cell>
          <cell r="F11111" t="str">
            <v>E</v>
          </cell>
          <cell r="G11111" t="str">
            <v>E</v>
          </cell>
          <cell r="H11111" t="str">
            <v/>
          </cell>
          <cell r="I11111" t="str">
            <v/>
          </cell>
          <cell r="J11111" t="str">
            <v/>
          </cell>
          <cell r="K11111" t="str">
            <v>Turbine GA</v>
          </cell>
          <cell r="L11111" t="str">
            <v>Indonesian Aerospace</v>
          </cell>
          <cell r="M11111" t="str">
            <v>Indonesian Aerospace N-219 Nurtanio</v>
          </cell>
        </row>
        <row r="11112">
          <cell r="A11112">
            <v>31</v>
          </cell>
          <cell r="B11112">
            <v>879</v>
          </cell>
          <cell r="C11112" t="str">
            <v>31#879</v>
          </cell>
          <cell r="D11112">
            <v>27698</v>
          </cell>
          <cell r="E11112">
            <v>1</v>
          </cell>
          <cell r="F11112" t="str">
            <v>E</v>
          </cell>
          <cell r="G11112" t="str">
            <v>E</v>
          </cell>
          <cell r="H11112" t="str">
            <v/>
          </cell>
          <cell r="I11112" t="str">
            <v/>
          </cell>
          <cell r="J11112" t="str">
            <v/>
          </cell>
          <cell r="K11112" t="str">
            <v>Turbine GA</v>
          </cell>
          <cell r="L11112" t="str">
            <v>Beechcraft</v>
          </cell>
          <cell r="M11112" t="str">
            <v>Beechcraft Premier I</v>
          </cell>
        </row>
        <row r="11113">
          <cell r="A11113">
            <v>546</v>
          </cell>
          <cell r="B11113">
            <v>879</v>
          </cell>
          <cell r="C11113" t="str">
            <v>546#879</v>
          </cell>
          <cell r="D11113">
            <v>27698</v>
          </cell>
          <cell r="E11113">
            <v>1</v>
          </cell>
          <cell r="F11113" t="str">
            <v>E</v>
          </cell>
          <cell r="G11113" t="str">
            <v>E</v>
          </cell>
          <cell r="H11113" t="str">
            <v/>
          </cell>
          <cell r="I11113" t="str">
            <v/>
          </cell>
          <cell r="J11113" t="str">
            <v/>
          </cell>
          <cell r="K11113" t="str">
            <v>Turbine GA</v>
          </cell>
          <cell r="L11113" t="str">
            <v>PAC</v>
          </cell>
          <cell r="M11113" t="str">
            <v>PAC P-750 XSTOL</v>
          </cell>
        </row>
        <row r="11114">
          <cell r="A11114">
            <v>75</v>
          </cell>
          <cell r="B11114">
            <v>879</v>
          </cell>
          <cell r="C11114" t="str">
            <v>75#879</v>
          </cell>
          <cell r="D11114">
            <v>27698</v>
          </cell>
          <cell r="E11114">
            <v>1</v>
          </cell>
          <cell r="F11114" t="str">
            <v>E</v>
          </cell>
          <cell r="G11114" t="str">
            <v>E</v>
          </cell>
          <cell r="H11114" t="str">
            <v/>
          </cell>
          <cell r="I11114" t="str">
            <v/>
          </cell>
          <cell r="J11114" t="str">
            <v/>
          </cell>
          <cell r="K11114" t="str">
            <v>Turbine GA</v>
          </cell>
          <cell r="L11114" t="str">
            <v>Piaggio</v>
          </cell>
          <cell r="M11114" t="str">
            <v>Piaggio P.180 Avanti</v>
          </cell>
        </row>
        <row r="11115">
          <cell r="A11115">
            <v>77</v>
          </cell>
          <cell r="B11115">
            <v>879</v>
          </cell>
          <cell r="C11115" t="str">
            <v>77#879</v>
          </cell>
          <cell r="D11115">
            <v>27698</v>
          </cell>
          <cell r="E11115">
            <v>1</v>
          </cell>
          <cell r="F11115" t="str">
            <v>E</v>
          </cell>
          <cell r="G11115" t="str">
            <v>E</v>
          </cell>
          <cell r="H11115" t="str">
            <v/>
          </cell>
          <cell r="I11115" t="str">
            <v/>
          </cell>
          <cell r="J11115" t="str">
            <v/>
          </cell>
          <cell r="K11115" t="str">
            <v>Turbine GA</v>
          </cell>
          <cell r="L11115" t="str">
            <v>Pilatus</v>
          </cell>
          <cell r="M11115" t="str">
            <v>Pilatus PC-12</v>
          </cell>
        </row>
        <row r="11116">
          <cell r="A11116">
            <v>76</v>
          </cell>
          <cell r="B11116">
            <v>879</v>
          </cell>
          <cell r="C11116" t="str">
            <v>76#879</v>
          </cell>
          <cell r="D11116">
            <v>27698</v>
          </cell>
          <cell r="E11116">
            <v>1</v>
          </cell>
          <cell r="F11116" t="str">
            <v>E</v>
          </cell>
          <cell r="G11116" t="str">
            <v>E</v>
          </cell>
          <cell r="H11116" t="str">
            <v/>
          </cell>
          <cell r="I11116" t="str">
            <v/>
          </cell>
          <cell r="J11116" t="str">
            <v/>
          </cell>
          <cell r="K11116" t="str">
            <v>Turbine GA</v>
          </cell>
          <cell r="L11116" t="str">
            <v>Piper</v>
          </cell>
          <cell r="M11116" t="str">
            <v>Piper PA-46</v>
          </cell>
        </row>
        <row r="11117">
          <cell r="A11117">
            <v>186</v>
          </cell>
          <cell r="B11117">
            <v>879</v>
          </cell>
          <cell r="C11117" t="str">
            <v>186#879</v>
          </cell>
          <cell r="D11117">
            <v>27698</v>
          </cell>
          <cell r="E11117">
            <v>1</v>
          </cell>
          <cell r="F11117" t="str">
            <v>E</v>
          </cell>
          <cell r="G11117" t="str">
            <v>E</v>
          </cell>
          <cell r="H11117" t="str">
            <v/>
          </cell>
          <cell r="I11117" t="str">
            <v/>
          </cell>
          <cell r="J11117" t="str">
            <v/>
          </cell>
          <cell r="K11117" t="str">
            <v>Turbine GA</v>
          </cell>
          <cell r="L11117" t="str">
            <v>PT6A powered</v>
          </cell>
          <cell r="M11117" t="str">
            <v>many and various using the Pratt &amp; Whitney Canada PT6A</v>
          </cell>
        </row>
        <row r="11118">
          <cell r="A11118">
            <v>547</v>
          </cell>
          <cell r="B11118">
            <v>879</v>
          </cell>
          <cell r="C11118" t="str">
            <v>547#879</v>
          </cell>
          <cell r="D11118">
            <v>27698</v>
          </cell>
          <cell r="E11118">
            <v>1</v>
          </cell>
          <cell r="F11118" t="str">
            <v>E</v>
          </cell>
          <cell r="G11118" t="str">
            <v>E</v>
          </cell>
          <cell r="H11118" t="str">
            <v/>
          </cell>
          <cell r="I11118" t="str">
            <v/>
          </cell>
          <cell r="J11118" t="str">
            <v/>
          </cell>
          <cell r="K11118" t="str">
            <v>Turbine GA</v>
          </cell>
          <cell r="L11118" t="str">
            <v>Quest</v>
          </cell>
          <cell r="M11118" t="str">
            <v>Quest Kodiak</v>
          </cell>
        </row>
        <row r="11119">
          <cell r="A11119">
            <v>79</v>
          </cell>
          <cell r="B11119">
            <v>879</v>
          </cell>
          <cell r="C11119" t="str">
            <v>79#879</v>
          </cell>
          <cell r="D11119">
            <v>27698</v>
          </cell>
          <cell r="E11119">
            <v>1</v>
          </cell>
          <cell r="F11119" t="str">
            <v>E</v>
          </cell>
          <cell r="G11119" t="str">
            <v>E</v>
          </cell>
          <cell r="H11119" t="str">
            <v/>
          </cell>
          <cell r="I11119" t="str">
            <v/>
          </cell>
          <cell r="J11119" t="str">
            <v/>
          </cell>
          <cell r="K11119" t="str">
            <v>Turbine GA</v>
          </cell>
          <cell r="L11119" t="str">
            <v>Reims-Cessna</v>
          </cell>
          <cell r="M11119" t="str">
            <v>Reims-Cessna F406 Caravan II</v>
          </cell>
        </row>
        <row r="11120">
          <cell r="A11120">
            <v>78</v>
          </cell>
          <cell r="B11120">
            <v>879</v>
          </cell>
          <cell r="C11120" t="str">
            <v>78#879</v>
          </cell>
          <cell r="D11120">
            <v>27698</v>
          </cell>
          <cell r="E11120">
            <v>1</v>
          </cell>
          <cell r="F11120" t="str">
            <v>E</v>
          </cell>
          <cell r="G11120" t="str">
            <v>E</v>
          </cell>
          <cell r="H11120" t="str">
            <v/>
          </cell>
          <cell r="I11120" t="str">
            <v/>
          </cell>
          <cell r="J11120" t="str">
            <v/>
          </cell>
          <cell r="K11120" t="str">
            <v>Turbine GA</v>
          </cell>
          <cell r="L11120" t="str">
            <v>SOCATA</v>
          </cell>
          <cell r="M11120" t="str">
            <v>SOCATA TBM</v>
          </cell>
        </row>
        <row r="11121">
          <cell r="A11121">
            <v>614</v>
          </cell>
          <cell r="B11121">
            <v>879</v>
          </cell>
          <cell r="C11121" t="str">
            <v>614#879</v>
          </cell>
          <cell r="D11121">
            <v>27698</v>
          </cell>
          <cell r="E11121">
            <v>1</v>
          </cell>
          <cell r="F11121" t="str">
            <v>E</v>
          </cell>
          <cell r="G11121" t="str">
            <v>E</v>
          </cell>
          <cell r="H11121" t="str">
            <v/>
          </cell>
          <cell r="I11121" t="str">
            <v/>
          </cell>
          <cell r="J11121" t="str">
            <v/>
          </cell>
          <cell r="K11121" t="str">
            <v>Turbine GA</v>
          </cell>
          <cell r="L11121" t="str">
            <v>Viking</v>
          </cell>
          <cell r="M11121" t="str">
            <v>Viking Twin Otter</v>
          </cell>
        </row>
        <row r="11122">
          <cell r="A11122">
            <v>116</v>
          </cell>
          <cell r="B11122">
            <v>879</v>
          </cell>
          <cell r="C11122" t="str">
            <v>116#879</v>
          </cell>
          <cell r="D11122">
            <v>39028</v>
          </cell>
          <cell r="E11122">
            <v>1</v>
          </cell>
          <cell r="F11122" t="str">
            <v>F</v>
          </cell>
          <cell r="G11122" t="str">
            <v>F</v>
          </cell>
          <cell r="H11122" t="str">
            <v/>
          </cell>
          <cell r="I11122" t="str">
            <v/>
          </cell>
          <cell r="J11122" t="str">
            <v/>
          </cell>
          <cell r="K11122" t="str">
            <v>Helicopter</v>
          </cell>
          <cell r="L11122" t="str">
            <v>HAL</v>
          </cell>
          <cell r="M11122" t="str">
            <v>HAL Dhruv</v>
          </cell>
        </row>
        <row r="11123">
          <cell r="A11123">
            <v>488</v>
          </cell>
          <cell r="B11123">
            <v>879</v>
          </cell>
          <cell r="C11123" t="str">
            <v>488#879</v>
          </cell>
          <cell r="D11123">
            <v>39028</v>
          </cell>
          <cell r="E11123">
            <v>1</v>
          </cell>
          <cell r="F11123" t="str">
            <v>F</v>
          </cell>
          <cell r="G11123" t="str">
            <v>F</v>
          </cell>
          <cell r="H11123" t="str">
            <v/>
          </cell>
          <cell r="I11123" t="str">
            <v/>
          </cell>
          <cell r="J11123" t="str">
            <v/>
          </cell>
          <cell r="K11123" t="str">
            <v>Helicopter</v>
          </cell>
          <cell r="L11123" t="str">
            <v>HAL</v>
          </cell>
          <cell r="M11123" t="str">
            <v>HAL Dhruv</v>
          </cell>
        </row>
        <row r="11124">
          <cell r="A11124">
            <v>490</v>
          </cell>
          <cell r="B11124">
            <v>879</v>
          </cell>
          <cell r="C11124" t="str">
            <v>490#879</v>
          </cell>
          <cell r="D11124">
            <v>39028</v>
          </cell>
          <cell r="E11124">
            <v>1</v>
          </cell>
          <cell r="F11124" t="str">
            <v>F</v>
          </cell>
          <cell r="G11124" t="str">
            <v>F</v>
          </cell>
          <cell r="H11124" t="str">
            <v/>
          </cell>
          <cell r="I11124" t="str">
            <v/>
          </cell>
          <cell r="J11124" t="str">
            <v/>
          </cell>
          <cell r="K11124" t="str">
            <v>Helicopter</v>
          </cell>
          <cell r="L11124" t="str">
            <v>HAL</v>
          </cell>
          <cell r="M11124" t="str">
            <v>HAL Dhruv</v>
          </cell>
        </row>
        <row r="11125">
          <cell r="A11125">
            <v>137</v>
          </cell>
          <cell r="B11125">
            <v>879</v>
          </cell>
          <cell r="C11125" t="str">
            <v>137#879</v>
          </cell>
          <cell r="D11125">
            <v>39028</v>
          </cell>
          <cell r="E11125">
            <v>1</v>
          </cell>
          <cell r="F11125" t="str">
            <v>F</v>
          </cell>
          <cell r="G11125" t="str">
            <v>F</v>
          </cell>
          <cell r="H11125" t="str">
            <v/>
          </cell>
          <cell r="I11125" t="str">
            <v/>
          </cell>
          <cell r="J11125" t="str">
            <v/>
          </cell>
          <cell r="K11125" t="str">
            <v>Helicopter</v>
          </cell>
          <cell r="L11125" t="str">
            <v>HAL</v>
          </cell>
          <cell r="M11125" t="str">
            <v>HAL Light Utility Helicopter</v>
          </cell>
        </row>
        <row r="11126">
          <cell r="A11126">
            <v>136</v>
          </cell>
          <cell r="B11126">
            <v>879</v>
          </cell>
          <cell r="C11126" t="str">
            <v>136#879</v>
          </cell>
          <cell r="D11126">
            <v>39028</v>
          </cell>
          <cell r="E11126">
            <v>1</v>
          </cell>
          <cell r="F11126" t="str">
            <v>F</v>
          </cell>
          <cell r="G11126" t="str">
            <v>F</v>
          </cell>
          <cell r="H11126" t="str">
            <v/>
          </cell>
          <cell r="I11126" t="str">
            <v/>
          </cell>
          <cell r="J11126" t="str">
            <v/>
          </cell>
          <cell r="K11126" t="str">
            <v>Helicopter</v>
          </cell>
          <cell r="L11126" t="str">
            <v>HAL</v>
          </cell>
          <cell r="M11126" t="str">
            <v>HAL Medium Lift</v>
          </cell>
        </row>
        <row r="11127">
          <cell r="A11127">
            <v>114</v>
          </cell>
          <cell r="B11127">
            <v>879</v>
          </cell>
          <cell r="C11127" t="str">
            <v>114#879</v>
          </cell>
          <cell r="D11127">
            <v>39028</v>
          </cell>
          <cell r="E11127">
            <v>1</v>
          </cell>
          <cell r="F11127" t="str">
            <v>F</v>
          </cell>
          <cell r="G11127" t="str">
            <v>F</v>
          </cell>
          <cell r="H11127" t="str">
            <v/>
          </cell>
          <cell r="I11127" t="str">
            <v/>
          </cell>
          <cell r="J11127" t="str">
            <v/>
          </cell>
          <cell r="K11127" t="str">
            <v>Helicopter</v>
          </cell>
          <cell r="L11127" t="str">
            <v>KAI</v>
          </cell>
          <cell r="M11127" t="str">
            <v>KAI KUH-1 Surion</v>
          </cell>
        </row>
        <row r="11128">
          <cell r="A11128">
            <v>115</v>
          </cell>
          <cell r="B11128">
            <v>879</v>
          </cell>
          <cell r="C11128" t="str">
            <v>115#879</v>
          </cell>
          <cell r="D11128">
            <v>39028</v>
          </cell>
          <cell r="E11128">
            <v>1</v>
          </cell>
          <cell r="F11128" t="str">
            <v>F</v>
          </cell>
          <cell r="G11128" t="str">
            <v>F</v>
          </cell>
          <cell r="H11128" t="str">
            <v/>
          </cell>
          <cell r="I11128" t="str">
            <v/>
          </cell>
          <cell r="J11128" t="str">
            <v/>
          </cell>
          <cell r="K11128" t="str">
            <v>Helicopter</v>
          </cell>
          <cell r="L11128" t="str">
            <v>KAI</v>
          </cell>
          <cell r="M11128" t="str">
            <v>KAI LAH/LCH</v>
          </cell>
        </row>
        <row r="11129">
          <cell r="A11129">
            <v>134</v>
          </cell>
          <cell r="B11129">
            <v>879</v>
          </cell>
          <cell r="C11129" t="str">
            <v>134#879</v>
          </cell>
          <cell r="D11129">
            <v>39028</v>
          </cell>
          <cell r="E11129">
            <v>1</v>
          </cell>
          <cell r="F11129" t="str">
            <v>F</v>
          </cell>
          <cell r="G11129" t="str">
            <v>F</v>
          </cell>
          <cell r="H11129" t="str">
            <v/>
          </cell>
          <cell r="I11129" t="str">
            <v/>
          </cell>
          <cell r="J11129" t="str">
            <v/>
          </cell>
          <cell r="K11129" t="str">
            <v>Helicopter</v>
          </cell>
          <cell r="L11129" t="str">
            <v>Leonardo</v>
          </cell>
          <cell r="M11129" t="str">
            <v>Leonardo AW159 Lynx</v>
          </cell>
        </row>
        <row r="11130">
          <cell r="A11130">
            <v>175</v>
          </cell>
          <cell r="B11130">
            <v>879</v>
          </cell>
          <cell r="C11130" t="str">
            <v>175#879</v>
          </cell>
          <cell r="D11130">
            <v>39028</v>
          </cell>
          <cell r="E11130">
            <v>1</v>
          </cell>
          <cell r="F11130" t="str">
            <v>F</v>
          </cell>
          <cell r="G11130" t="str">
            <v>F</v>
          </cell>
          <cell r="H11130" t="str">
            <v/>
          </cell>
          <cell r="I11130" t="str">
            <v/>
          </cell>
          <cell r="J11130" t="str">
            <v/>
          </cell>
          <cell r="K11130" t="str">
            <v>Turboprop Trainers / Light Attack</v>
          </cell>
          <cell r="L11130" t="str">
            <v>KAI</v>
          </cell>
          <cell r="M11130" t="str">
            <v>KAI KT-1 Woongbi</v>
          </cell>
        </row>
        <row r="11131">
          <cell r="A11131">
            <v>306</v>
          </cell>
          <cell r="B11131">
            <v>879</v>
          </cell>
          <cell r="C11131" t="str">
            <v>306#879</v>
          </cell>
          <cell r="D11131">
            <v>39028</v>
          </cell>
          <cell r="E11131">
            <v>1</v>
          </cell>
          <cell r="F11131" t="str">
            <v>F</v>
          </cell>
          <cell r="G11131" t="str">
            <v>F</v>
          </cell>
          <cell r="H11131" t="str">
            <v/>
          </cell>
          <cell r="I11131" t="str">
            <v/>
          </cell>
          <cell r="J11131" t="str">
            <v/>
          </cell>
          <cell r="K11131" t="str">
            <v>Turboprop Trainers / Light Attack</v>
          </cell>
          <cell r="L11131" t="str">
            <v>TAI</v>
          </cell>
          <cell r="M11131" t="str">
            <v>TAI Hürkus</v>
          </cell>
        </row>
        <row r="11132">
          <cell r="A11132">
            <v>646</v>
          </cell>
          <cell r="B11132">
            <v>879</v>
          </cell>
          <cell r="C11132" t="str">
            <v>646#879</v>
          </cell>
          <cell r="D11132">
            <v>46581</v>
          </cell>
          <cell r="E11132">
            <v>1</v>
          </cell>
          <cell r="F11132" t="str">
            <v>G</v>
          </cell>
          <cell r="G11132" t="str">
            <v>G</v>
          </cell>
          <cell r="H11132" t="str">
            <v/>
          </cell>
          <cell r="I11132" t="str">
            <v/>
          </cell>
          <cell r="J11132" t="str">
            <v/>
          </cell>
          <cell r="K11132" t="str">
            <v>Helicopter</v>
          </cell>
          <cell r="L11132" t="str">
            <v>Bell</v>
          </cell>
          <cell r="M11132" t="str">
            <v>Bell 412X</v>
          </cell>
        </row>
        <row r="11133">
          <cell r="A11133">
            <v>91</v>
          </cell>
          <cell r="B11133">
            <v>879</v>
          </cell>
          <cell r="C11133" t="str">
            <v>91#879</v>
          </cell>
          <cell r="D11133">
            <v>46581</v>
          </cell>
          <cell r="E11133">
            <v>1</v>
          </cell>
          <cell r="F11133" t="str">
            <v>G</v>
          </cell>
          <cell r="G11133" t="str">
            <v>G</v>
          </cell>
          <cell r="H11133" t="str">
            <v/>
          </cell>
          <cell r="I11133" t="str">
            <v/>
          </cell>
          <cell r="J11133" t="str">
            <v/>
          </cell>
          <cell r="K11133" t="str">
            <v>Helicopter</v>
          </cell>
          <cell r="L11133" t="str">
            <v>Bell</v>
          </cell>
          <cell r="M11133" t="str">
            <v>Bell 429 GlobalRanger</v>
          </cell>
        </row>
        <row r="11134">
          <cell r="A11134">
            <v>94</v>
          </cell>
          <cell r="B11134">
            <v>879</v>
          </cell>
          <cell r="C11134" t="str">
            <v>94#879</v>
          </cell>
          <cell r="D11134">
            <v>49099</v>
          </cell>
          <cell r="E11134">
            <v>1</v>
          </cell>
          <cell r="F11134" t="str">
            <v>H</v>
          </cell>
          <cell r="G11134" t="str">
            <v>H</v>
          </cell>
          <cell r="H11134" t="str">
            <v/>
          </cell>
          <cell r="I11134" t="str">
            <v/>
          </cell>
          <cell r="J11134" t="str">
            <v/>
          </cell>
          <cell r="K11134" t="str">
            <v>Helicopter</v>
          </cell>
          <cell r="L11134" t="str">
            <v>Bell</v>
          </cell>
          <cell r="M11134" t="str">
            <v>Bell UH-1 Iroquois/412</v>
          </cell>
        </row>
        <row r="11135">
          <cell r="A11135">
            <v>89</v>
          </cell>
          <cell r="B11135">
            <v>879</v>
          </cell>
          <cell r="C11135" t="str">
            <v>89#879</v>
          </cell>
          <cell r="D11135">
            <v>49099</v>
          </cell>
          <cell r="E11135">
            <v>1</v>
          </cell>
          <cell r="F11135" t="str">
            <v>H</v>
          </cell>
          <cell r="G11135" t="str">
            <v>H</v>
          </cell>
          <cell r="H11135" t="str">
            <v/>
          </cell>
          <cell r="I11135" t="str">
            <v/>
          </cell>
          <cell r="J11135" t="str">
            <v/>
          </cell>
          <cell r="K11135" t="str">
            <v>Helicopter</v>
          </cell>
          <cell r="L11135" t="str">
            <v>Bell</v>
          </cell>
          <cell r="M11135" t="str">
            <v>Bell 505 Jet Ranger X</v>
          </cell>
        </row>
        <row r="11136">
          <cell r="A11136">
            <v>93</v>
          </cell>
          <cell r="B11136">
            <v>879</v>
          </cell>
          <cell r="C11136" t="str">
            <v>93#879</v>
          </cell>
          <cell r="D11136">
            <v>49099</v>
          </cell>
          <cell r="E11136">
            <v>1</v>
          </cell>
          <cell r="F11136" t="str">
            <v>H</v>
          </cell>
          <cell r="G11136" t="str">
            <v>H</v>
          </cell>
          <cell r="H11136" t="str">
            <v/>
          </cell>
          <cell r="I11136" t="str">
            <v/>
          </cell>
          <cell r="J11136" t="str">
            <v/>
          </cell>
          <cell r="K11136" t="str">
            <v>Helicopter</v>
          </cell>
          <cell r="L11136" t="str">
            <v>Bell</v>
          </cell>
          <cell r="M11136" t="str">
            <v>Bell 525 Relentless</v>
          </cell>
        </row>
        <row r="11137">
          <cell r="A11137">
            <v>109</v>
          </cell>
          <cell r="B11137">
            <v>879</v>
          </cell>
          <cell r="C11137" t="str">
            <v>109#879</v>
          </cell>
          <cell r="D11137">
            <v>49099</v>
          </cell>
          <cell r="E11137">
            <v>1</v>
          </cell>
          <cell r="F11137" t="str">
            <v>H</v>
          </cell>
          <cell r="G11137" t="str">
            <v>H</v>
          </cell>
          <cell r="H11137" t="str">
            <v/>
          </cell>
          <cell r="I11137" t="str">
            <v/>
          </cell>
          <cell r="J11137" t="str">
            <v/>
          </cell>
          <cell r="K11137" t="str">
            <v>Helicopter</v>
          </cell>
          <cell r="L11137" t="str">
            <v>Airbus</v>
          </cell>
          <cell r="M11137" t="str">
            <v>Airbus H155</v>
          </cell>
        </row>
        <row r="11138">
          <cell r="A11138">
            <v>110</v>
          </cell>
          <cell r="B11138">
            <v>879</v>
          </cell>
          <cell r="C11138" t="str">
            <v>110#879</v>
          </cell>
          <cell r="D11138">
            <v>49099</v>
          </cell>
          <cell r="E11138">
            <v>1</v>
          </cell>
          <cell r="F11138" t="str">
            <v>H</v>
          </cell>
          <cell r="G11138" t="str">
            <v>H</v>
          </cell>
          <cell r="H11138" t="str">
            <v/>
          </cell>
          <cell r="I11138" t="str">
            <v/>
          </cell>
          <cell r="J11138" t="str">
            <v/>
          </cell>
          <cell r="K11138" t="str">
            <v>Helicopter</v>
          </cell>
          <cell r="L11138" t="str">
            <v>Airbus</v>
          </cell>
          <cell r="M11138" t="str">
            <v>Airbus H160</v>
          </cell>
        </row>
        <row r="11139">
          <cell r="A11139">
            <v>39</v>
          </cell>
          <cell r="B11139">
            <v>879</v>
          </cell>
          <cell r="C11139" t="str">
            <v>39#879</v>
          </cell>
          <cell r="D11139">
            <v>50359</v>
          </cell>
          <cell r="E11139">
            <v>1</v>
          </cell>
          <cell r="F11139" t="str">
            <v>I</v>
          </cell>
          <cell r="G11139" t="str">
            <v>I</v>
          </cell>
          <cell r="H11139" t="str">
            <v/>
          </cell>
          <cell r="I11139" t="str">
            <v/>
          </cell>
          <cell r="J11139" t="str">
            <v/>
          </cell>
          <cell r="K11139" t="str">
            <v>Business Jet</v>
          </cell>
          <cell r="L11139" t="str">
            <v>Cessna</v>
          </cell>
          <cell r="M11139" t="str">
            <v>Cessna Citation Encore</v>
          </cell>
        </row>
        <row r="11140">
          <cell r="A11140">
            <v>30</v>
          </cell>
          <cell r="B11140">
            <v>879</v>
          </cell>
          <cell r="C11140" t="str">
            <v>30#879</v>
          </cell>
          <cell r="D11140">
            <v>50359</v>
          </cell>
          <cell r="E11140">
            <v>1</v>
          </cell>
          <cell r="F11140" t="str">
            <v>I</v>
          </cell>
          <cell r="G11140" t="str">
            <v>I</v>
          </cell>
          <cell r="H11140" t="str">
            <v/>
          </cell>
          <cell r="I11140" t="str">
            <v/>
          </cell>
          <cell r="J11140" t="str">
            <v/>
          </cell>
          <cell r="K11140" t="str">
            <v>Business Jet</v>
          </cell>
          <cell r="L11140" t="str">
            <v>Hawker</v>
          </cell>
          <cell r="M11140" t="str">
            <v>Hawker 400</v>
          </cell>
        </row>
        <row r="11141">
          <cell r="A11141">
            <v>56</v>
          </cell>
          <cell r="B11141">
            <v>879</v>
          </cell>
          <cell r="C11141" t="str">
            <v>56#879</v>
          </cell>
          <cell r="D11141">
            <v>50359</v>
          </cell>
          <cell r="E11141">
            <v>1</v>
          </cell>
          <cell r="F11141" t="str">
            <v>I</v>
          </cell>
          <cell r="G11141" t="str">
            <v>I</v>
          </cell>
          <cell r="H11141" t="str">
            <v/>
          </cell>
          <cell r="I11141" t="str">
            <v/>
          </cell>
          <cell r="J11141" t="str">
            <v/>
          </cell>
          <cell r="K11141" t="str">
            <v>Business Jet</v>
          </cell>
          <cell r="L11141" t="str">
            <v>Embraer</v>
          </cell>
          <cell r="M11141" t="str">
            <v>Embraer Phenom 300</v>
          </cell>
        </row>
        <row r="11142">
          <cell r="A11142">
            <v>641</v>
          </cell>
          <cell r="B11142">
            <v>879</v>
          </cell>
          <cell r="C11142" t="str">
            <v>641#879</v>
          </cell>
          <cell r="D11142">
            <v>50359</v>
          </cell>
          <cell r="E11142">
            <v>1</v>
          </cell>
          <cell r="F11142" t="str">
            <v>I</v>
          </cell>
          <cell r="G11142" t="str">
            <v>I</v>
          </cell>
          <cell r="H11142" t="str">
            <v/>
          </cell>
          <cell r="I11142" t="str">
            <v/>
          </cell>
          <cell r="J11142" t="str">
            <v/>
          </cell>
          <cell r="K11142" t="str">
            <v>Business Jet</v>
          </cell>
          <cell r="L11142" t="str">
            <v>Embraer</v>
          </cell>
          <cell r="M11142" t="str">
            <v>Embraer Phenom 300X</v>
          </cell>
        </row>
        <row r="11143">
          <cell r="A11143">
            <v>42</v>
          </cell>
          <cell r="B11143">
            <v>879</v>
          </cell>
          <cell r="C11143" t="str">
            <v>42#879</v>
          </cell>
          <cell r="D11143">
            <v>50359</v>
          </cell>
          <cell r="E11143">
            <v>1</v>
          </cell>
          <cell r="F11143" t="str">
            <v>I</v>
          </cell>
          <cell r="G11143" t="str">
            <v>I</v>
          </cell>
          <cell r="H11143" t="str">
            <v/>
          </cell>
          <cell r="I11143" t="str">
            <v/>
          </cell>
          <cell r="J11143" t="str">
            <v/>
          </cell>
          <cell r="K11143" t="str">
            <v>Business Jet</v>
          </cell>
          <cell r="L11143" t="str">
            <v>Cessna</v>
          </cell>
          <cell r="M11143" t="str">
            <v>Cessna Citation CJ3</v>
          </cell>
        </row>
        <row r="11144">
          <cell r="A11144">
            <v>43</v>
          </cell>
          <cell r="B11144">
            <v>879</v>
          </cell>
          <cell r="C11144" t="str">
            <v>43#879</v>
          </cell>
          <cell r="D11144">
            <v>50359</v>
          </cell>
          <cell r="E11144">
            <v>1</v>
          </cell>
          <cell r="F11144" t="str">
            <v>I</v>
          </cell>
          <cell r="G11144" t="str">
            <v>I</v>
          </cell>
          <cell r="H11144" t="str">
            <v/>
          </cell>
          <cell r="I11144" t="str">
            <v/>
          </cell>
          <cell r="J11144" t="str">
            <v/>
          </cell>
          <cell r="K11144" t="str">
            <v>Business Jet</v>
          </cell>
          <cell r="L11144" t="str">
            <v>Cessna</v>
          </cell>
          <cell r="M11144" t="str">
            <v>Cessna Citation CJ4</v>
          </cell>
        </row>
        <row r="11145">
          <cell r="A11145">
            <v>125</v>
          </cell>
          <cell r="B11145">
            <v>879</v>
          </cell>
          <cell r="C11145" t="str">
            <v>125#879</v>
          </cell>
          <cell r="D11145">
            <v>67985</v>
          </cell>
          <cell r="E11145">
            <v>1</v>
          </cell>
          <cell r="F11145" t="str">
            <v>J</v>
          </cell>
          <cell r="G11145" t="str">
            <v>J</v>
          </cell>
          <cell r="H11145" t="str">
            <v/>
          </cell>
          <cell r="I11145" t="str">
            <v/>
          </cell>
          <cell r="J11145" t="str">
            <v/>
          </cell>
          <cell r="K11145" t="str">
            <v>Helicopter</v>
          </cell>
          <cell r="L11145" t="str">
            <v>Sikorsky</v>
          </cell>
          <cell r="M11145" t="str">
            <v>Sikorsky S-76</v>
          </cell>
        </row>
        <row r="11146">
          <cell r="A11146">
            <v>126</v>
          </cell>
          <cell r="B11146">
            <v>879</v>
          </cell>
          <cell r="C11146" t="str">
            <v>126#879</v>
          </cell>
          <cell r="D11146">
            <v>67985</v>
          </cell>
          <cell r="E11146">
            <v>1</v>
          </cell>
          <cell r="F11146" t="str">
            <v>J</v>
          </cell>
          <cell r="G11146" t="str">
            <v>J</v>
          </cell>
          <cell r="H11146" t="str">
            <v/>
          </cell>
          <cell r="I11146" t="str">
            <v/>
          </cell>
          <cell r="J11146" t="str">
            <v/>
          </cell>
          <cell r="K11146" t="str">
            <v>Helicopter</v>
          </cell>
          <cell r="L11146" t="str">
            <v>Sikorsky</v>
          </cell>
          <cell r="M11146" t="str">
            <v>Sikorsky S-92</v>
          </cell>
        </row>
        <row r="11147">
          <cell r="A11147">
            <v>102</v>
          </cell>
          <cell r="B11147">
            <v>879</v>
          </cell>
          <cell r="C11147" t="str">
            <v>102#879</v>
          </cell>
          <cell r="D11147">
            <v>67985</v>
          </cell>
          <cell r="E11147">
            <v>1</v>
          </cell>
          <cell r="F11147" t="str">
            <v>J</v>
          </cell>
          <cell r="G11147" t="str">
            <v>J</v>
          </cell>
          <cell r="H11147" t="str">
            <v/>
          </cell>
          <cell r="I11147" t="str">
            <v/>
          </cell>
          <cell r="J11147" t="str">
            <v/>
          </cell>
          <cell r="K11147" t="str">
            <v>Helicopter</v>
          </cell>
          <cell r="L11147" t="str">
            <v>Airbus</v>
          </cell>
          <cell r="M11147" t="str">
            <v>Airbus H175</v>
          </cell>
        </row>
        <row r="11148">
          <cell r="A11148">
            <v>105</v>
          </cell>
          <cell r="B11148">
            <v>879</v>
          </cell>
          <cell r="C11148" t="str">
            <v>105#879</v>
          </cell>
          <cell r="D11148">
            <v>67985</v>
          </cell>
          <cell r="E11148">
            <v>1</v>
          </cell>
          <cell r="F11148" t="str">
            <v>J</v>
          </cell>
          <cell r="G11148" t="str">
            <v>J</v>
          </cell>
          <cell r="H11148" t="str">
            <v/>
          </cell>
          <cell r="I11148" t="str">
            <v/>
          </cell>
          <cell r="J11148" t="str">
            <v/>
          </cell>
          <cell r="K11148" t="str">
            <v>Helicopter</v>
          </cell>
          <cell r="L11148" t="str">
            <v>Airbus</v>
          </cell>
          <cell r="M11148" t="str">
            <v>Airbus H215 / H225</v>
          </cell>
        </row>
        <row r="11149">
          <cell r="A11149">
            <v>88</v>
          </cell>
          <cell r="B11149">
            <v>879</v>
          </cell>
          <cell r="C11149" t="str">
            <v>88#879</v>
          </cell>
          <cell r="D11149">
            <v>67985</v>
          </cell>
          <cell r="E11149">
            <v>1</v>
          </cell>
          <cell r="F11149" t="str">
            <v>J</v>
          </cell>
          <cell r="G11149" t="str">
            <v>J</v>
          </cell>
          <cell r="H11149" t="str">
            <v/>
          </cell>
          <cell r="I11149" t="str">
            <v/>
          </cell>
          <cell r="J11149" t="str">
            <v/>
          </cell>
          <cell r="K11149" t="str">
            <v>Helicopter</v>
          </cell>
          <cell r="L11149" t="str">
            <v>Leonardo</v>
          </cell>
          <cell r="M11149" t="str">
            <v>Leonardo AW169</v>
          </cell>
        </row>
        <row r="11150">
          <cell r="A11150">
            <v>87</v>
          </cell>
          <cell r="B11150">
            <v>879</v>
          </cell>
          <cell r="C11150" t="str">
            <v>87#879</v>
          </cell>
          <cell r="D11150">
            <v>67985</v>
          </cell>
          <cell r="E11150">
            <v>1</v>
          </cell>
          <cell r="F11150" t="str">
            <v>J</v>
          </cell>
          <cell r="G11150" t="str">
            <v>J</v>
          </cell>
          <cell r="H11150" t="str">
            <v/>
          </cell>
          <cell r="I11150" t="str">
            <v/>
          </cell>
          <cell r="J11150" t="str">
            <v/>
          </cell>
          <cell r="K11150" t="str">
            <v>Helicopter</v>
          </cell>
          <cell r="L11150" t="str">
            <v>Leonardo</v>
          </cell>
          <cell r="M11150" t="str">
            <v>Leonardo AW189</v>
          </cell>
        </row>
        <row r="11151">
          <cell r="A11151">
            <v>96</v>
          </cell>
          <cell r="B11151">
            <v>879</v>
          </cell>
          <cell r="C11151" t="str">
            <v>96#879</v>
          </cell>
          <cell r="D11151">
            <v>67985</v>
          </cell>
          <cell r="E11151">
            <v>1</v>
          </cell>
          <cell r="F11151" t="str">
            <v>J</v>
          </cell>
          <cell r="G11151" t="str">
            <v>J</v>
          </cell>
          <cell r="H11151" t="str">
            <v/>
          </cell>
          <cell r="I11151" t="str">
            <v/>
          </cell>
          <cell r="J11151" t="str">
            <v/>
          </cell>
          <cell r="K11151" t="str">
            <v>Helicopter</v>
          </cell>
          <cell r="L11151" t="str">
            <v>Leonardo</v>
          </cell>
          <cell r="M11151" t="str">
            <v>Leonardo AW609</v>
          </cell>
        </row>
        <row r="11152">
          <cell r="A11152">
            <v>34</v>
          </cell>
          <cell r="B11152">
            <v>879</v>
          </cell>
          <cell r="C11152" t="str">
            <v>34#879</v>
          </cell>
          <cell r="D11152">
            <v>79315</v>
          </cell>
          <cell r="E11152">
            <v>1</v>
          </cell>
          <cell r="F11152" t="str">
            <v>K</v>
          </cell>
          <cell r="G11152" t="str">
            <v>K</v>
          </cell>
          <cell r="H11152" t="str">
            <v/>
          </cell>
          <cell r="I11152" t="str">
            <v/>
          </cell>
          <cell r="J11152" t="str">
            <v/>
          </cell>
          <cell r="K11152" t="str">
            <v>Business Jet</v>
          </cell>
          <cell r="L11152" t="str">
            <v>Bombardier</v>
          </cell>
          <cell r="M11152" t="str">
            <v>Bombardier Challenger 300/350</v>
          </cell>
        </row>
        <row r="11153">
          <cell r="A11153">
            <v>649</v>
          </cell>
          <cell r="B11153">
            <v>879</v>
          </cell>
          <cell r="C11153" t="str">
            <v>649#879</v>
          </cell>
          <cell r="D11153">
            <v>79315</v>
          </cell>
          <cell r="E11153">
            <v>1</v>
          </cell>
          <cell r="F11153" t="str">
            <v>K</v>
          </cell>
          <cell r="G11153" t="str">
            <v>K</v>
          </cell>
          <cell r="H11153" t="str">
            <v/>
          </cell>
          <cell r="I11153" t="str">
            <v/>
          </cell>
          <cell r="J11153" t="str">
            <v/>
          </cell>
          <cell r="K11153" t="str">
            <v>Business Jet</v>
          </cell>
          <cell r="L11153" t="str">
            <v>Bombardier</v>
          </cell>
          <cell r="M11153" t="str">
            <v>Bombardier Challenger 3500</v>
          </cell>
        </row>
        <row r="11154">
          <cell r="A11154">
            <v>46</v>
          </cell>
          <cell r="B11154">
            <v>879</v>
          </cell>
          <cell r="C11154" t="str">
            <v>46#879</v>
          </cell>
          <cell r="D11154">
            <v>79315</v>
          </cell>
          <cell r="E11154">
            <v>1</v>
          </cell>
          <cell r="F11154" t="str">
            <v>K</v>
          </cell>
          <cell r="G11154" t="str">
            <v>K</v>
          </cell>
          <cell r="H11154" t="str">
            <v/>
          </cell>
          <cell r="I11154" t="str">
            <v/>
          </cell>
          <cell r="J11154" t="str">
            <v/>
          </cell>
          <cell r="K11154" t="str">
            <v>Business Jet</v>
          </cell>
          <cell r="L11154" t="str">
            <v>Cessna</v>
          </cell>
          <cell r="M11154" t="str">
            <v>Cessna Citation Latitude</v>
          </cell>
        </row>
        <row r="11155">
          <cell r="A11155">
            <v>45</v>
          </cell>
          <cell r="B11155">
            <v>879</v>
          </cell>
          <cell r="C11155" t="str">
            <v>45#879</v>
          </cell>
          <cell r="D11155">
            <v>79315</v>
          </cell>
          <cell r="E11155">
            <v>1</v>
          </cell>
          <cell r="F11155" t="str">
            <v>K</v>
          </cell>
          <cell r="G11155" t="str">
            <v>K</v>
          </cell>
          <cell r="H11155" t="str">
            <v/>
          </cell>
          <cell r="I11155" t="str">
            <v/>
          </cell>
          <cell r="J11155" t="str">
            <v/>
          </cell>
          <cell r="K11155" t="str">
            <v>Business Jet</v>
          </cell>
          <cell r="L11155" t="str">
            <v>Cessna</v>
          </cell>
          <cell r="M11155" t="str">
            <v>Cessna Citation Sovereign</v>
          </cell>
        </row>
        <row r="11156">
          <cell r="A11156">
            <v>49</v>
          </cell>
          <cell r="B11156">
            <v>879</v>
          </cell>
          <cell r="C11156" t="str">
            <v>49#879</v>
          </cell>
          <cell r="D11156">
            <v>79315</v>
          </cell>
          <cell r="E11156">
            <v>1</v>
          </cell>
          <cell r="F11156" t="str">
            <v>K</v>
          </cell>
          <cell r="G11156" t="str">
            <v>K</v>
          </cell>
          <cell r="H11156" t="str">
            <v/>
          </cell>
          <cell r="I11156" t="str">
            <v/>
          </cell>
          <cell r="J11156" t="str">
            <v/>
          </cell>
          <cell r="K11156" t="str">
            <v>Business Jet</v>
          </cell>
          <cell r="L11156" t="str">
            <v>Cessna</v>
          </cell>
          <cell r="M11156" t="str">
            <v>Cessna Citation X</v>
          </cell>
        </row>
        <row r="11157">
          <cell r="A11157">
            <v>40</v>
          </cell>
          <cell r="B11157">
            <v>879</v>
          </cell>
          <cell r="C11157" t="str">
            <v>40#879</v>
          </cell>
          <cell r="D11157">
            <v>79315</v>
          </cell>
          <cell r="E11157">
            <v>1</v>
          </cell>
          <cell r="F11157" t="str">
            <v>K</v>
          </cell>
          <cell r="G11157" t="str">
            <v>K</v>
          </cell>
          <cell r="H11157" t="str">
            <v/>
          </cell>
          <cell r="I11157" t="str">
            <v/>
          </cell>
          <cell r="J11157" t="str">
            <v/>
          </cell>
          <cell r="K11157" t="str">
            <v>Business Jet</v>
          </cell>
          <cell r="L11157" t="str">
            <v>Cessna</v>
          </cell>
          <cell r="M11157" t="str">
            <v>Cessna Citation XLS</v>
          </cell>
        </row>
        <row r="11158">
          <cell r="A11158">
            <v>53</v>
          </cell>
          <cell r="B11158">
            <v>879</v>
          </cell>
          <cell r="C11158" t="str">
            <v>53#879</v>
          </cell>
          <cell r="D11158">
            <v>79315</v>
          </cell>
          <cell r="E11158">
            <v>1</v>
          </cell>
          <cell r="F11158" t="str">
            <v>K</v>
          </cell>
          <cell r="G11158" t="str">
            <v>K</v>
          </cell>
          <cell r="H11158" t="str">
            <v/>
          </cell>
          <cell r="I11158" t="str">
            <v/>
          </cell>
          <cell r="J11158" t="str">
            <v/>
          </cell>
          <cell r="K11158" t="str">
            <v>Business Jet</v>
          </cell>
          <cell r="L11158" t="str">
            <v>Dassault</v>
          </cell>
          <cell r="M11158" t="str">
            <v>Dassault Falcon 2000</v>
          </cell>
        </row>
        <row r="11159">
          <cell r="A11159">
            <v>640</v>
          </cell>
          <cell r="B11159">
            <v>879</v>
          </cell>
          <cell r="C11159" t="str">
            <v>640#879</v>
          </cell>
          <cell r="D11159">
            <v>79315</v>
          </cell>
          <cell r="E11159">
            <v>1</v>
          </cell>
          <cell r="F11159" t="str">
            <v>K</v>
          </cell>
          <cell r="G11159" t="str">
            <v>K</v>
          </cell>
          <cell r="H11159" t="str">
            <v/>
          </cell>
          <cell r="I11159" t="str">
            <v/>
          </cell>
          <cell r="J11159" t="str">
            <v/>
          </cell>
          <cell r="K11159" t="str">
            <v>Business Jet</v>
          </cell>
          <cell r="L11159" t="str">
            <v>Dassault</v>
          </cell>
          <cell r="M11159" t="str">
            <v>Dassault Falcon 2X</v>
          </cell>
        </row>
        <row r="11160">
          <cell r="A11160">
            <v>64</v>
          </cell>
          <cell r="B11160">
            <v>879</v>
          </cell>
          <cell r="C11160" t="str">
            <v>64#879</v>
          </cell>
          <cell r="D11160">
            <v>79315</v>
          </cell>
          <cell r="E11160">
            <v>1</v>
          </cell>
          <cell r="F11160" t="str">
            <v>K</v>
          </cell>
          <cell r="G11160" t="str">
            <v>K</v>
          </cell>
          <cell r="H11160" t="str">
            <v/>
          </cell>
          <cell r="I11160" t="str">
            <v/>
          </cell>
          <cell r="J11160" t="str">
            <v/>
          </cell>
          <cell r="K11160" t="str">
            <v>Business Jet</v>
          </cell>
          <cell r="L11160" t="str">
            <v>Gulfstream</v>
          </cell>
          <cell r="M11160" t="str">
            <v>Gulfstream G100</v>
          </cell>
        </row>
        <row r="11161">
          <cell r="A11161">
            <v>454</v>
          </cell>
          <cell r="B11161">
            <v>879</v>
          </cell>
          <cell r="C11161" t="str">
            <v>454#879</v>
          </cell>
          <cell r="D11161">
            <v>79315</v>
          </cell>
          <cell r="E11161">
            <v>1</v>
          </cell>
          <cell r="F11161" t="str">
            <v>K</v>
          </cell>
          <cell r="G11161" t="str">
            <v>K</v>
          </cell>
          <cell r="H11161" t="str">
            <v/>
          </cell>
          <cell r="I11161" t="str">
            <v/>
          </cell>
          <cell r="J11161" t="str">
            <v/>
          </cell>
          <cell r="K11161" t="str">
            <v>Business Jet</v>
          </cell>
          <cell r="L11161" t="str">
            <v>Gulfstream</v>
          </cell>
          <cell r="M11161" t="str">
            <v>Gulfstream G280</v>
          </cell>
        </row>
        <row r="11162">
          <cell r="A11162">
            <v>33</v>
          </cell>
          <cell r="B11162">
            <v>879</v>
          </cell>
          <cell r="C11162" t="str">
            <v>33#879</v>
          </cell>
          <cell r="D11162">
            <v>79315</v>
          </cell>
          <cell r="E11162">
            <v>1</v>
          </cell>
          <cell r="F11162" t="str">
            <v>K</v>
          </cell>
          <cell r="G11162" t="str">
            <v>K</v>
          </cell>
          <cell r="H11162" t="str">
            <v/>
          </cell>
          <cell r="I11162" t="str">
            <v/>
          </cell>
          <cell r="J11162" t="str">
            <v/>
          </cell>
          <cell r="K11162" t="str">
            <v>Business Jet</v>
          </cell>
          <cell r="L11162" t="str">
            <v>Hawker</v>
          </cell>
          <cell r="M11162" t="str">
            <v>Hawker 4000</v>
          </cell>
        </row>
        <row r="11163">
          <cell r="A11163">
            <v>32</v>
          </cell>
          <cell r="B11163">
            <v>879</v>
          </cell>
          <cell r="C11163" t="str">
            <v>32#879</v>
          </cell>
          <cell r="D11163">
            <v>79315</v>
          </cell>
          <cell r="E11163">
            <v>1</v>
          </cell>
          <cell r="F11163" t="str">
            <v>K</v>
          </cell>
          <cell r="G11163" t="str">
            <v>K</v>
          </cell>
          <cell r="H11163" t="str">
            <v/>
          </cell>
          <cell r="I11163" t="str">
            <v/>
          </cell>
          <cell r="J11163" t="str">
            <v/>
          </cell>
          <cell r="K11163" t="str">
            <v>Business Jet</v>
          </cell>
          <cell r="L11163" t="str">
            <v>Hawker</v>
          </cell>
          <cell r="M11163" t="str">
            <v>Hawker 750/850/900</v>
          </cell>
        </row>
        <row r="11164">
          <cell r="A11164">
            <v>68</v>
          </cell>
          <cell r="B11164">
            <v>879</v>
          </cell>
          <cell r="C11164" t="str">
            <v>68#879</v>
          </cell>
          <cell r="D11164">
            <v>79315</v>
          </cell>
          <cell r="E11164">
            <v>1</v>
          </cell>
          <cell r="F11164" t="str">
            <v>K</v>
          </cell>
          <cell r="G11164" t="str">
            <v>K</v>
          </cell>
          <cell r="H11164" t="str">
            <v/>
          </cell>
          <cell r="I11164" t="str">
            <v/>
          </cell>
          <cell r="J11164" t="str">
            <v/>
          </cell>
          <cell r="K11164" t="str">
            <v>Business Jet</v>
          </cell>
          <cell r="L11164" t="str">
            <v>Learjet</v>
          </cell>
          <cell r="M11164" t="str">
            <v>Learjet 60</v>
          </cell>
        </row>
        <row r="11165">
          <cell r="A11165">
            <v>67</v>
          </cell>
          <cell r="B11165">
            <v>879</v>
          </cell>
          <cell r="C11165" t="str">
            <v>67#879</v>
          </cell>
          <cell r="D11165">
            <v>79315</v>
          </cell>
          <cell r="E11165">
            <v>1</v>
          </cell>
          <cell r="F11165" t="str">
            <v>K</v>
          </cell>
          <cell r="G11165" t="str">
            <v>K</v>
          </cell>
          <cell r="H11165" t="str">
            <v/>
          </cell>
          <cell r="I11165" t="str">
            <v/>
          </cell>
          <cell r="J11165" t="str">
            <v/>
          </cell>
          <cell r="K11165" t="str">
            <v>Business Jet</v>
          </cell>
          <cell r="L11165" t="str">
            <v>Learjet</v>
          </cell>
          <cell r="M11165" t="str">
            <v>Learjet 70/75</v>
          </cell>
        </row>
        <row r="11166">
          <cell r="A11166">
            <v>57</v>
          </cell>
          <cell r="B11166">
            <v>879</v>
          </cell>
          <cell r="C11166" t="str">
            <v>57#879</v>
          </cell>
          <cell r="D11166">
            <v>79315</v>
          </cell>
          <cell r="E11166">
            <v>1</v>
          </cell>
          <cell r="F11166" t="str">
            <v>K</v>
          </cell>
          <cell r="G11166" t="str">
            <v>K</v>
          </cell>
          <cell r="H11166" t="str">
            <v/>
          </cell>
          <cell r="I11166" t="str">
            <v/>
          </cell>
          <cell r="J11166" t="str">
            <v/>
          </cell>
          <cell r="K11166" t="str">
            <v>Business Jet</v>
          </cell>
          <cell r="L11166" t="str">
            <v>Embraer</v>
          </cell>
          <cell r="M11166" t="str">
            <v>Legacy 450/Praetor 500</v>
          </cell>
        </row>
        <row r="11167">
          <cell r="A11167">
            <v>58</v>
          </cell>
          <cell r="B11167">
            <v>879</v>
          </cell>
          <cell r="C11167" t="str">
            <v>58#879</v>
          </cell>
          <cell r="D11167">
            <v>79315</v>
          </cell>
          <cell r="E11167">
            <v>1</v>
          </cell>
          <cell r="F11167" t="str">
            <v>K</v>
          </cell>
          <cell r="G11167" t="str">
            <v>K</v>
          </cell>
          <cell r="H11167" t="str">
            <v/>
          </cell>
          <cell r="I11167" t="str">
            <v/>
          </cell>
          <cell r="J11167" t="str">
            <v/>
          </cell>
          <cell r="K11167" t="str">
            <v>Business Jet</v>
          </cell>
          <cell r="L11167" t="str">
            <v>Embraer</v>
          </cell>
          <cell r="M11167" t="str">
            <v>Legacy 500/Praetor 600</v>
          </cell>
        </row>
        <row r="11168">
          <cell r="A11168">
            <v>71</v>
          </cell>
          <cell r="B11168">
            <v>879</v>
          </cell>
          <cell r="C11168" t="str">
            <v>71#879</v>
          </cell>
          <cell r="D11168">
            <v>79315</v>
          </cell>
          <cell r="E11168">
            <v>1</v>
          </cell>
          <cell r="F11168" t="str">
            <v>K</v>
          </cell>
          <cell r="G11168" t="str">
            <v>K</v>
          </cell>
          <cell r="H11168" t="str">
            <v/>
          </cell>
          <cell r="I11168" t="str">
            <v/>
          </cell>
          <cell r="J11168" t="str">
            <v/>
          </cell>
          <cell r="K11168" t="str">
            <v>Business Jet</v>
          </cell>
          <cell r="L11168" t="str">
            <v>Pilatus</v>
          </cell>
          <cell r="M11168" t="str">
            <v>Pilatus PC-24</v>
          </cell>
        </row>
        <row r="11169">
          <cell r="A11169">
            <v>668</v>
          </cell>
          <cell r="B11169">
            <v>879</v>
          </cell>
          <cell r="C11169" t="str">
            <v>668#879</v>
          </cell>
          <cell r="D11169">
            <v>82336</v>
          </cell>
          <cell r="E11169">
            <v>1</v>
          </cell>
          <cell r="F11169" t="str">
            <v>L</v>
          </cell>
          <cell r="G11169" t="str">
            <v>L</v>
          </cell>
          <cell r="H11169" t="str">
            <v/>
          </cell>
          <cell r="I11169" t="str">
            <v/>
          </cell>
          <cell r="J11169" t="str">
            <v/>
          </cell>
          <cell r="K11169" t="str">
            <v>Freighter</v>
          </cell>
          <cell r="L11169" t="str">
            <v>ATR</v>
          </cell>
          <cell r="M11169" t="str">
            <v>ATR 72-600F</v>
          </cell>
        </row>
        <row r="11170">
          <cell r="A11170">
            <v>667</v>
          </cell>
          <cell r="B11170">
            <v>879</v>
          </cell>
          <cell r="C11170" t="str">
            <v>667#879</v>
          </cell>
          <cell r="D11170">
            <v>82336</v>
          </cell>
          <cell r="E11170">
            <v>1</v>
          </cell>
          <cell r="F11170" t="str">
            <v>L</v>
          </cell>
          <cell r="G11170" t="str">
            <v>L</v>
          </cell>
          <cell r="H11170" t="str">
            <v/>
          </cell>
          <cell r="I11170" t="str">
            <v/>
          </cell>
          <cell r="J11170" t="str">
            <v/>
          </cell>
          <cell r="K11170" t="str">
            <v>Freighter</v>
          </cell>
          <cell r="L11170" t="str">
            <v>ATR</v>
          </cell>
          <cell r="M11170" t="str">
            <v>ATR 72/42 Freighter Conversion</v>
          </cell>
        </row>
        <row r="11171">
          <cell r="A11171">
            <v>642</v>
          </cell>
          <cell r="B11171">
            <v>879</v>
          </cell>
          <cell r="C11171" t="str">
            <v>642#879</v>
          </cell>
          <cell r="D11171">
            <v>83281</v>
          </cell>
          <cell r="E11171">
            <v>1</v>
          </cell>
          <cell r="F11171" t="str">
            <v>M</v>
          </cell>
          <cell r="G11171" t="str">
            <v>M</v>
          </cell>
          <cell r="H11171" t="str">
            <v/>
          </cell>
          <cell r="I11171" t="str">
            <v/>
          </cell>
          <cell r="J11171" t="str">
            <v/>
          </cell>
          <cell r="K11171" t="str">
            <v>Business Jet</v>
          </cell>
          <cell r="L11171" t="str">
            <v>Gulfstream</v>
          </cell>
          <cell r="M11171" t="str">
            <v>Gulfstream G285X</v>
          </cell>
        </row>
        <row r="11172">
          <cell r="A11172">
            <v>905</v>
          </cell>
          <cell r="B11172">
            <v>879</v>
          </cell>
          <cell r="C11172" t="str">
            <v>905#879</v>
          </cell>
          <cell r="D11172">
            <v>91905</v>
          </cell>
          <cell r="E11172">
            <v>1</v>
          </cell>
          <cell r="F11172" t="str">
            <v>N</v>
          </cell>
          <cell r="G11172" t="str">
            <v>N</v>
          </cell>
          <cell r="H11172" t="str">
            <v/>
          </cell>
          <cell r="I11172" t="str">
            <v/>
          </cell>
          <cell r="J11172" t="str">
            <v/>
          </cell>
          <cell r="K11172" t="str">
            <v>UAV</v>
          </cell>
          <cell r="L11172" t="str">
            <v>Other</v>
          </cell>
          <cell r="M11172" t="str">
            <v>Other CUAV</v>
          </cell>
        </row>
        <row r="11173">
          <cell r="A11173">
            <v>901</v>
          </cell>
          <cell r="B11173">
            <v>879</v>
          </cell>
          <cell r="C11173" t="str">
            <v>901#879</v>
          </cell>
          <cell r="D11173">
            <v>91905</v>
          </cell>
          <cell r="E11173">
            <v>1</v>
          </cell>
          <cell r="F11173" t="str">
            <v>N</v>
          </cell>
          <cell r="G11173" t="str">
            <v>N</v>
          </cell>
          <cell r="H11173" t="str">
            <v/>
          </cell>
          <cell r="I11173" t="str">
            <v/>
          </cell>
          <cell r="J11173" t="str">
            <v/>
          </cell>
          <cell r="K11173" t="str">
            <v>UAV</v>
          </cell>
          <cell r="L11173" t="str">
            <v>Bayraktar</v>
          </cell>
          <cell r="M11173" t="str">
            <v>Bayraktar TB-2</v>
          </cell>
        </row>
        <row r="11174">
          <cell r="A11174">
            <v>449</v>
          </cell>
          <cell r="B11174">
            <v>879</v>
          </cell>
          <cell r="C11174" t="str">
            <v>449#879</v>
          </cell>
          <cell r="D11174">
            <v>91905</v>
          </cell>
          <cell r="E11174">
            <v>1</v>
          </cell>
          <cell r="F11174" t="str">
            <v>N</v>
          </cell>
          <cell r="G11174" t="str">
            <v>N</v>
          </cell>
          <cell r="H11174" t="str">
            <v/>
          </cell>
          <cell r="I11174" t="str">
            <v/>
          </cell>
          <cell r="J11174" t="str">
            <v/>
          </cell>
          <cell r="K11174" t="str">
            <v>UAV</v>
          </cell>
          <cell r="L11174" t="str">
            <v>MQ-4C</v>
          </cell>
          <cell r="M11174" t="str">
            <v>MQ-4C Triton</v>
          </cell>
        </row>
        <row r="11175">
          <cell r="A11175">
            <v>450</v>
          </cell>
          <cell r="B11175">
            <v>879</v>
          </cell>
          <cell r="C11175" t="str">
            <v>450#879</v>
          </cell>
          <cell r="D11175">
            <v>91905</v>
          </cell>
          <cell r="E11175">
            <v>1</v>
          </cell>
          <cell r="F11175" t="str">
            <v>N</v>
          </cell>
          <cell r="G11175" t="str">
            <v>N</v>
          </cell>
          <cell r="H11175" t="str">
            <v/>
          </cell>
          <cell r="I11175" t="str">
            <v/>
          </cell>
          <cell r="J11175" t="str">
            <v/>
          </cell>
          <cell r="K11175" t="str">
            <v>UAV</v>
          </cell>
          <cell r="L11175" t="str">
            <v>MQ-9</v>
          </cell>
          <cell r="M11175" t="str">
            <v>MQ-9 Reaper</v>
          </cell>
        </row>
        <row r="11176">
          <cell r="A11176">
            <v>902</v>
          </cell>
          <cell r="B11176">
            <v>879</v>
          </cell>
          <cell r="C11176" t="str">
            <v>902#879</v>
          </cell>
          <cell r="D11176">
            <v>91905</v>
          </cell>
          <cell r="E11176">
            <v>1</v>
          </cell>
          <cell r="F11176" t="str">
            <v>N</v>
          </cell>
          <cell r="G11176" t="str">
            <v>N</v>
          </cell>
          <cell r="H11176" t="str">
            <v/>
          </cell>
          <cell r="I11176" t="str">
            <v/>
          </cell>
          <cell r="J11176" t="str">
            <v/>
          </cell>
          <cell r="K11176" t="str">
            <v>UAV</v>
          </cell>
          <cell r="L11176" t="str">
            <v>Other MALE/HALE</v>
          </cell>
          <cell r="M11176" t="str">
            <v>Other MALE/HALE</v>
          </cell>
        </row>
        <row r="11177">
          <cell r="A11177">
            <v>452</v>
          </cell>
          <cell r="B11177">
            <v>879</v>
          </cell>
          <cell r="C11177" t="str">
            <v>452#879</v>
          </cell>
          <cell r="D11177">
            <v>91905</v>
          </cell>
          <cell r="E11177">
            <v>1</v>
          </cell>
          <cell r="F11177" t="str">
            <v>N</v>
          </cell>
          <cell r="G11177" t="str">
            <v>N</v>
          </cell>
          <cell r="H11177" t="str">
            <v/>
          </cell>
          <cell r="I11177" t="str">
            <v/>
          </cell>
          <cell r="J11177" t="str">
            <v/>
          </cell>
          <cell r="K11177" t="str">
            <v>UAV</v>
          </cell>
          <cell r="L11177" t="str">
            <v>RQ-4A</v>
          </cell>
          <cell r="M11177" t="str">
            <v>RQ-4A Global Hawk</v>
          </cell>
        </row>
        <row r="11178">
          <cell r="A11178">
            <v>907</v>
          </cell>
          <cell r="B11178">
            <v>879</v>
          </cell>
          <cell r="C11178" t="str">
            <v>907#879</v>
          </cell>
          <cell r="D11178">
            <v>91905</v>
          </cell>
          <cell r="E11178">
            <v>1</v>
          </cell>
          <cell r="F11178" t="str">
            <v>N</v>
          </cell>
          <cell r="G11178" t="str">
            <v>N</v>
          </cell>
          <cell r="H11178" t="str">
            <v/>
          </cell>
          <cell r="I11178" t="str">
            <v/>
          </cell>
          <cell r="J11178" t="str">
            <v/>
          </cell>
          <cell r="K11178" t="str">
            <v>UAV</v>
          </cell>
          <cell r="L11178" t="str">
            <v>Other TUAV</v>
          </cell>
          <cell r="M11178" t="str">
            <v>Other TUAV</v>
          </cell>
        </row>
        <row r="11179">
          <cell r="A11179">
            <v>906</v>
          </cell>
          <cell r="B11179">
            <v>879</v>
          </cell>
          <cell r="C11179" t="str">
            <v>906#879</v>
          </cell>
          <cell r="D11179">
            <v>91905</v>
          </cell>
          <cell r="E11179">
            <v>1</v>
          </cell>
          <cell r="F11179" t="str">
            <v>N</v>
          </cell>
          <cell r="G11179" t="str">
            <v>N</v>
          </cell>
          <cell r="H11179" t="str">
            <v/>
          </cell>
          <cell r="I11179" t="str">
            <v/>
          </cell>
          <cell r="J11179" t="str">
            <v/>
          </cell>
          <cell r="K11179" t="str">
            <v>UAV</v>
          </cell>
          <cell r="L11179" t="str">
            <v>RQ-7</v>
          </cell>
          <cell r="M11179" t="str">
            <v>RQ-7 Shadow</v>
          </cell>
        </row>
        <row r="11180">
          <cell r="A11180">
            <v>903</v>
          </cell>
          <cell r="B11180">
            <v>879</v>
          </cell>
          <cell r="C11180" t="str">
            <v>903#879</v>
          </cell>
          <cell r="D11180">
            <v>91905</v>
          </cell>
          <cell r="E11180">
            <v>1</v>
          </cell>
          <cell r="F11180" t="str">
            <v>N</v>
          </cell>
          <cell r="G11180" t="str">
            <v>N</v>
          </cell>
          <cell r="H11180" t="str">
            <v/>
          </cell>
          <cell r="I11180" t="str">
            <v/>
          </cell>
          <cell r="J11180" t="str">
            <v/>
          </cell>
          <cell r="K11180" t="str">
            <v>UAV</v>
          </cell>
          <cell r="L11180" t="str">
            <v>MQ-8</v>
          </cell>
          <cell r="M11180" t="str">
            <v>MQ-8</v>
          </cell>
        </row>
        <row r="11181">
          <cell r="A11181">
            <v>904</v>
          </cell>
          <cell r="B11181">
            <v>879</v>
          </cell>
          <cell r="C11181" t="str">
            <v>904#879</v>
          </cell>
          <cell r="D11181">
            <v>91905</v>
          </cell>
          <cell r="E11181">
            <v>1</v>
          </cell>
          <cell r="F11181" t="str">
            <v>N</v>
          </cell>
          <cell r="G11181" t="str">
            <v>N</v>
          </cell>
          <cell r="H11181" t="str">
            <v/>
          </cell>
          <cell r="I11181" t="str">
            <v/>
          </cell>
          <cell r="J11181" t="str">
            <v/>
          </cell>
          <cell r="K11181" t="str">
            <v>UAV</v>
          </cell>
          <cell r="L11181" t="str">
            <v>Other</v>
          </cell>
          <cell r="M11181" t="str">
            <v>Other VTUAV</v>
          </cell>
        </row>
        <row r="11182">
          <cell r="A11182">
            <v>673</v>
          </cell>
          <cell r="B11182">
            <v>879</v>
          </cell>
          <cell r="C11182" t="str">
            <v>673#879</v>
          </cell>
          <cell r="D11182">
            <v>96500</v>
          </cell>
          <cell r="E11182">
            <v>1</v>
          </cell>
          <cell r="F11182" t="str">
            <v>O</v>
          </cell>
          <cell r="G11182" t="str">
            <v>O (105% N) [$91,905]</v>
          </cell>
          <cell r="H11182" t="str">
            <v/>
          </cell>
          <cell r="I11182" t="str">
            <v/>
          </cell>
          <cell r="J11182" t="str">
            <v/>
          </cell>
          <cell r="K11182" t="str">
            <v>UAV</v>
          </cell>
          <cell r="L11182" t="str">
            <v>Eurodrone</v>
          </cell>
          <cell r="M11182" t="str">
            <v>Eurodrone</v>
          </cell>
        </row>
        <row r="11183">
          <cell r="A11183">
            <v>618</v>
          </cell>
          <cell r="B11183">
            <v>879</v>
          </cell>
          <cell r="C11183" t="str">
            <v>618#879</v>
          </cell>
          <cell r="D11183">
            <v>101976</v>
          </cell>
          <cell r="E11183">
            <v>1</v>
          </cell>
          <cell r="F11183" t="str">
            <v>P</v>
          </cell>
          <cell r="G11183" t="str">
            <v>P</v>
          </cell>
          <cell r="H11183" t="str">
            <v/>
          </cell>
          <cell r="I11183" t="str">
            <v/>
          </cell>
          <cell r="J11183" t="str">
            <v/>
          </cell>
          <cell r="K11183" t="str">
            <v>Regional</v>
          </cell>
          <cell r="L11183" t="str">
            <v>Bombardier</v>
          </cell>
          <cell r="M11183" t="str">
            <v>Bombardier CRJ200</v>
          </cell>
        </row>
        <row r="11184">
          <cell r="A11184">
            <v>220</v>
          </cell>
          <cell r="B11184">
            <v>879</v>
          </cell>
          <cell r="C11184" t="str">
            <v>220#879</v>
          </cell>
          <cell r="D11184">
            <v>101976</v>
          </cell>
          <cell r="E11184">
            <v>1</v>
          </cell>
          <cell r="F11184" t="str">
            <v>P</v>
          </cell>
          <cell r="G11184" t="str">
            <v>P</v>
          </cell>
          <cell r="H11184" t="str">
            <v/>
          </cell>
          <cell r="I11184" t="str">
            <v/>
          </cell>
          <cell r="J11184" t="str">
            <v/>
          </cell>
          <cell r="K11184" t="str">
            <v>Regional</v>
          </cell>
          <cell r="L11184" t="str">
            <v>Bombardier</v>
          </cell>
          <cell r="M11184" t="str">
            <v>Bombardier CRJ700-1000</v>
          </cell>
        </row>
        <row r="11185">
          <cell r="A11185">
            <v>218</v>
          </cell>
          <cell r="B11185">
            <v>879</v>
          </cell>
          <cell r="C11185" t="str">
            <v>218#879</v>
          </cell>
          <cell r="D11185">
            <v>101976</v>
          </cell>
          <cell r="E11185">
            <v>1</v>
          </cell>
          <cell r="F11185" t="str">
            <v>P</v>
          </cell>
          <cell r="G11185" t="str">
            <v>P</v>
          </cell>
          <cell r="H11185" t="str">
            <v/>
          </cell>
          <cell r="I11185" t="str">
            <v/>
          </cell>
          <cell r="J11185" t="str">
            <v/>
          </cell>
          <cell r="K11185" t="str">
            <v>Regional</v>
          </cell>
          <cell r="L11185" t="str">
            <v>Bombardier</v>
          </cell>
          <cell r="M11185" t="str">
            <v>Bombardier CRJ700-700</v>
          </cell>
        </row>
        <row r="11186">
          <cell r="A11186">
            <v>219</v>
          </cell>
          <cell r="B11186">
            <v>879</v>
          </cell>
          <cell r="C11186" t="str">
            <v>219#879</v>
          </cell>
          <cell r="D11186">
            <v>101976</v>
          </cell>
          <cell r="E11186">
            <v>1</v>
          </cell>
          <cell r="F11186" t="str">
            <v>P</v>
          </cell>
          <cell r="G11186" t="str">
            <v>P</v>
          </cell>
          <cell r="H11186" t="str">
            <v/>
          </cell>
          <cell r="I11186" t="str">
            <v/>
          </cell>
          <cell r="J11186" t="str">
            <v/>
          </cell>
          <cell r="K11186" t="str">
            <v>Regional</v>
          </cell>
          <cell r="L11186" t="str">
            <v>Bombardier</v>
          </cell>
          <cell r="M11186" t="str">
            <v>Bombardier CRJ700-900</v>
          </cell>
        </row>
        <row r="11187">
          <cell r="A11187">
            <v>27</v>
          </cell>
          <cell r="B11187">
            <v>879</v>
          </cell>
          <cell r="C11187" t="str">
            <v>27#879</v>
          </cell>
          <cell r="D11187">
            <v>101976</v>
          </cell>
          <cell r="E11187">
            <v>1</v>
          </cell>
          <cell r="F11187" t="str">
            <v>P</v>
          </cell>
          <cell r="G11187" t="str">
            <v>P</v>
          </cell>
          <cell r="H11187" t="str">
            <v/>
          </cell>
          <cell r="I11187" t="str">
            <v/>
          </cell>
          <cell r="J11187" t="str">
            <v/>
          </cell>
          <cell r="K11187" t="str">
            <v>Regional</v>
          </cell>
          <cell r="L11187" t="str">
            <v>Comac</v>
          </cell>
          <cell r="M11187" t="str">
            <v>Comac ARJ21</v>
          </cell>
        </row>
        <row r="11188">
          <cell r="A11188">
            <v>580</v>
          </cell>
          <cell r="B11188">
            <v>879</v>
          </cell>
          <cell r="C11188" t="str">
            <v>580#879</v>
          </cell>
          <cell r="D11188">
            <v>101976</v>
          </cell>
          <cell r="E11188">
            <v>1</v>
          </cell>
          <cell r="F11188" t="str">
            <v>P</v>
          </cell>
          <cell r="G11188" t="str">
            <v>P</v>
          </cell>
          <cell r="H11188" t="str">
            <v/>
          </cell>
          <cell r="I11188" t="str">
            <v/>
          </cell>
          <cell r="J11188" t="str">
            <v/>
          </cell>
          <cell r="K11188" t="str">
            <v>Regional</v>
          </cell>
          <cell r="L11188" t="str">
            <v>Embraer</v>
          </cell>
          <cell r="M11188" t="str">
            <v>Embraer E170</v>
          </cell>
        </row>
        <row r="11189">
          <cell r="A11189">
            <v>22</v>
          </cell>
          <cell r="B11189">
            <v>879</v>
          </cell>
          <cell r="C11189" t="str">
            <v>22#879</v>
          </cell>
          <cell r="D11189">
            <v>101976</v>
          </cell>
          <cell r="E11189">
            <v>1</v>
          </cell>
          <cell r="F11189" t="str">
            <v>P</v>
          </cell>
          <cell r="G11189" t="str">
            <v>P</v>
          </cell>
          <cell r="H11189" t="str">
            <v/>
          </cell>
          <cell r="I11189" t="str">
            <v/>
          </cell>
          <cell r="J11189" t="str">
            <v/>
          </cell>
          <cell r="K11189" t="str">
            <v>Regional</v>
          </cell>
          <cell r="L11189" t="str">
            <v>Embraer</v>
          </cell>
          <cell r="M11189" t="str">
            <v>Embraer E175</v>
          </cell>
        </row>
        <row r="11190">
          <cell r="A11190">
            <v>24</v>
          </cell>
          <cell r="B11190">
            <v>879</v>
          </cell>
          <cell r="C11190" t="str">
            <v>24#879</v>
          </cell>
          <cell r="D11190">
            <v>101976</v>
          </cell>
          <cell r="E11190">
            <v>1</v>
          </cell>
          <cell r="F11190" t="str">
            <v>P</v>
          </cell>
          <cell r="G11190" t="str">
            <v>P</v>
          </cell>
          <cell r="H11190" t="str">
            <v/>
          </cell>
          <cell r="I11190" t="str">
            <v/>
          </cell>
          <cell r="J11190" t="str">
            <v/>
          </cell>
          <cell r="K11190" t="str">
            <v>Regional</v>
          </cell>
          <cell r="L11190" t="str">
            <v>Embraer</v>
          </cell>
          <cell r="M11190" t="str">
            <v>Embraer E175-E2</v>
          </cell>
        </row>
        <row r="11191">
          <cell r="A11191">
            <v>23</v>
          </cell>
          <cell r="B11191">
            <v>879</v>
          </cell>
          <cell r="C11191" t="str">
            <v>23#879</v>
          </cell>
          <cell r="D11191">
            <v>101976</v>
          </cell>
          <cell r="E11191">
            <v>1</v>
          </cell>
          <cell r="F11191" t="str">
            <v>P</v>
          </cell>
          <cell r="G11191" t="str">
            <v>P</v>
          </cell>
          <cell r="H11191" t="str">
            <v/>
          </cell>
          <cell r="I11191" t="str">
            <v/>
          </cell>
          <cell r="J11191" t="str">
            <v/>
          </cell>
          <cell r="K11191" t="str">
            <v>Regional</v>
          </cell>
          <cell r="L11191" t="str">
            <v>Embraer</v>
          </cell>
          <cell r="M11191" t="str">
            <v>Embraer E190</v>
          </cell>
        </row>
        <row r="11192">
          <cell r="A11192">
            <v>25</v>
          </cell>
          <cell r="B11192">
            <v>879</v>
          </cell>
          <cell r="C11192" t="str">
            <v>25#879</v>
          </cell>
          <cell r="D11192">
            <v>101976</v>
          </cell>
          <cell r="E11192">
            <v>1</v>
          </cell>
          <cell r="F11192" t="str">
            <v>P</v>
          </cell>
          <cell r="G11192" t="str">
            <v>P</v>
          </cell>
          <cell r="H11192" t="str">
            <v/>
          </cell>
          <cell r="I11192" t="str">
            <v/>
          </cell>
          <cell r="J11192" t="str">
            <v/>
          </cell>
          <cell r="K11192" t="str">
            <v>Regional</v>
          </cell>
          <cell r="L11192" t="str">
            <v>Embraer</v>
          </cell>
          <cell r="M11192" t="str">
            <v>Embraer E190-E2</v>
          </cell>
        </row>
        <row r="11193">
          <cell r="A11193">
            <v>558</v>
          </cell>
          <cell r="B11193">
            <v>879</v>
          </cell>
          <cell r="C11193" t="str">
            <v>558#879</v>
          </cell>
          <cell r="D11193">
            <v>101976</v>
          </cell>
          <cell r="E11193">
            <v>1</v>
          </cell>
          <cell r="F11193" t="str">
            <v>P</v>
          </cell>
          <cell r="G11193" t="str">
            <v>P</v>
          </cell>
          <cell r="H11193" t="str">
            <v/>
          </cell>
          <cell r="I11193" t="str">
            <v/>
          </cell>
          <cell r="J11193" t="str">
            <v/>
          </cell>
          <cell r="K11193" t="str">
            <v>Regional</v>
          </cell>
          <cell r="L11193" t="str">
            <v>Embraer</v>
          </cell>
          <cell r="M11193" t="str">
            <v>Embraer E195</v>
          </cell>
        </row>
        <row r="11194">
          <cell r="A11194">
            <v>559</v>
          </cell>
          <cell r="B11194">
            <v>879</v>
          </cell>
          <cell r="C11194" t="str">
            <v>559#879</v>
          </cell>
          <cell r="D11194">
            <v>101976</v>
          </cell>
          <cell r="E11194">
            <v>1</v>
          </cell>
          <cell r="F11194" t="str">
            <v>P</v>
          </cell>
          <cell r="G11194" t="str">
            <v>P</v>
          </cell>
          <cell r="H11194" t="str">
            <v/>
          </cell>
          <cell r="I11194" t="str">
            <v/>
          </cell>
          <cell r="J11194" t="str">
            <v/>
          </cell>
          <cell r="K11194" t="str">
            <v>Regional</v>
          </cell>
          <cell r="L11194" t="str">
            <v>Embraer</v>
          </cell>
          <cell r="M11194" t="str">
            <v>Embraer E195-E2</v>
          </cell>
        </row>
        <row r="11195">
          <cell r="A11195">
            <v>617</v>
          </cell>
          <cell r="B11195">
            <v>879</v>
          </cell>
          <cell r="C11195" t="str">
            <v>617#879</v>
          </cell>
          <cell r="D11195">
            <v>101976</v>
          </cell>
          <cell r="E11195">
            <v>1</v>
          </cell>
          <cell r="F11195" t="str">
            <v>P</v>
          </cell>
          <cell r="G11195" t="str">
            <v>P</v>
          </cell>
          <cell r="H11195" t="str">
            <v/>
          </cell>
          <cell r="I11195" t="str">
            <v/>
          </cell>
          <cell r="J11195" t="str">
            <v/>
          </cell>
          <cell r="K11195" t="str">
            <v>Regional</v>
          </cell>
          <cell r="L11195" t="str">
            <v>Embraer</v>
          </cell>
          <cell r="M11195" t="str">
            <v>Embraer ERJ 135/140/145</v>
          </cell>
        </row>
        <row r="11196">
          <cell r="A11196">
            <v>29</v>
          </cell>
          <cell r="B11196">
            <v>879</v>
          </cell>
          <cell r="C11196" t="str">
            <v>29#879</v>
          </cell>
          <cell r="D11196">
            <v>101976</v>
          </cell>
          <cell r="E11196">
            <v>1</v>
          </cell>
          <cell r="F11196" t="str">
            <v>P</v>
          </cell>
          <cell r="G11196" t="str">
            <v>P</v>
          </cell>
          <cell r="H11196" t="str">
            <v/>
          </cell>
          <cell r="I11196" t="str">
            <v/>
          </cell>
          <cell r="J11196" t="str">
            <v/>
          </cell>
          <cell r="K11196" t="str">
            <v>Regional</v>
          </cell>
          <cell r="L11196" t="str">
            <v>Sukhoi</v>
          </cell>
          <cell r="M11196" t="str">
            <v>Sukhoi Superjet 100</v>
          </cell>
        </row>
        <row r="11197">
          <cell r="A11197">
            <v>191</v>
          </cell>
          <cell r="B11197">
            <v>879</v>
          </cell>
          <cell r="C11197" t="str">
            <v>191#879</v>
          </cell>
          <cell r="D11197">
            <v>101976</v>
          </cell>
          <cell r="E11197">
            <v>1</v>
          </cell>
          <cell r="F11197" t="str">
            <v>P</v>
          </cell>
          <cell r="G11197" t="str">
            <v>P</v>
          </cell>
          <cell r="H11197" t="str">
            <v/>
          </cell>
          <cell r="I11197" t="str">
            <v/>
          </cell>
          <cell r="J11197" t="str">
            <v/>
          </cell>
          <cell r="K11197" t="str">
            <v>Regional</v>
          </cell>
          <cell r="L11197" t="str">
            <v>ATR</v>
          </cell>
          <cell r="M11197" t="str">
            <v>ATR 42</v>
          </cell>
        </row>
        <row r="11198">
          <cell r="A11198">
            <v>26</v>
          </cell>
          <cell r="B11198">
            <v>879</v>
          </cell>
          <cell r="C11198" t="str">
            <v>26#879</v>
          </cell>
          <cell r="D11198">
            <v>101976</v>
          </cell>
          <cell r="E11198">
            <v>1</v>
          </cell>
          <cell r="F11198" t="str">
            <v>P</v>
          </cell>
          <cell r="G11198" t="str">
            <v>P</v>
          </cell>
          <cell r="H11198" t="str">
            <v/>
          </cell>
          <cell r="I11198" t="str">
            <v/>
          </cell>
          <cell r="J11198" t="str">
            <v/>
          </cell>
          <cell r="K11198" t="str">
            <v>Regional</v>
          </cell>
          <cell r="L11198" t="str">
            <v>ATR</v>
          </cell>
          <cell r="M11198" t="str">
            <v>ATR 72</v>
          </cell>
        </row>
        <row r="11199">
          <cell r="A11199">
            <v>647</v>
          </cell>
          <cell r="B11199">
            <v>879</v>
          </cell>
          <cell r="C11199" t="str">
            <v>647#879</v>
          </cell>
          <cell r="D11199">
            <v>101976</v>
          </cell>
          <cell r="E11199">
            <v>1</v>
          </cell>
          <cell r="F11199" t="str">
            <v>P</v>
          </cell>
          <cell r="G11199" t="str">
            <v>P</v>
          </cell>
          <cell r="H11199" t="str">
            <v/>
          </cell>
          <cell r="I11199" t="str">
            <v/>
          </cell>
          <cell r="J11199" t="str">
            <v/>
          </cell>
          <cell r="K11199" t="str">
            <v>Regional</v>
          </cell>
          <cell r="L11199" t="str">
            <v>ATR</v>
          </cell>
          <cell r="M11199" t="str">
            <v>ATR 42/72X</v>
          </cell>
        </row>
        <row r="11200">
          <cell r="A11200">
            <v>616</v>
          </cell>
          <cell r="B11200">
            <v>879</v>
          </cell>
          <cell r="C11200" t="str">
            <v>616#879</v>
          </cell>
          <cell r="D11200">
            <v>101976</v>
          </cell>
          <cell r="E11200">
            <v>1</v>
          </cell>
          <cell r="F11200" t="str">
            <v>P</v>
          </cell>
          <cell r="G11200" t="str">
            <v>P</v>
          </cell>
          <cell r="H11200" t="str">
            <v/>
          </cell>
          <cell r="I11200" t="str">
            <v/>
          </cell>
          <cell r="J11200" t="str">
            <v/>
          </cell>
          <cell r="K11200" t="str">
            <v>Regional</v>
          </cell>
          <cell r="L11200" t="str">
            <v>AVIC</v>
          </cell>
          <cell r="M11200" t="str">
            <v>AVIC MA700</v>
          </cell>
        </row>
        <row r="11201">
          <cell r="A11201">
            <v>621</v>
          </cell>
          <cell r="B11201">
            <v>879</v>
          </cell>
          <cell r="C11201" t="str">
            <v>621#879</v>
          </cell>
          <cell r="D11201">
            <v>101976</v>
          </cell>
          <cell r="E11201">
            <v>1</v>
          </cell>
          <cell r="F11201" t="str">
            <v>P</v>
          </cell>
          <cell r="G11201" t="str">
            <v>P</v>
          </cell>
          <cell r="H11201" t="str">
            <v/>
          </cell>
          <cell r="I11201" t="str">
            <v/>
          </cell>
          <cell r="J11201" t="str">
            <v/>
          </cell>
          <cell r="K11201" t="str">
            <v>Regional</v>
          </cell>
          <cell r="L11201" t="str">
            <v>De</v>
          </cell>
          <cell r="M11201" t="str">
            <v>De Havilland Canada DHC-8-100</v>
          </cell>
        </row>
        <row r="11202">
          <cell r="A11202">
            <v>622</v>
          </cell>
          <cell r="B11202">
            <v>879</v>
          </cell>
          <cell r="C11202" t="str">
            <v>622#879</v>
          </cell>
          <cell r="D11202">
            <v>101976</v>
          </cell>
          <cell r="E11202">
            <v>1</v>
          </cell>
          <cell r="F11202" t="str">
            <v>P</v>
          </cell>
          <cell r="G11202" t="str">
            <v>P</v>
          </cell>
          <cell r="H11202" t="str">
            <v/>
          </cell>
          <cell r="I11202" t="str">
            <v/>
          </cell>
          <cell r="J11202" t="str">
            <v/>
          </cell>
          <cell r="K11202" t="str">
            <v>Regional</v>
          </cell>
          <cell r="L11202" t="str">
            <v>De</v>
          </cell>
          <cell r="M11202" t="str">
            <v>De Havilland Canada DHC-8-200</v>
          </cell>
        </row>
        <row r="11203">
          <cell r="A11203">
            <v>623</v>
          </cell>
          <cell r="B11203">
            <v>879</v>
          </cell>
          <cell r="C11203" t="str">
            <v>623#879</v>
          </cell>
          <cell r="D11203">
            <v>101976</v>
          </cell>
          <cell r="E11203">
            <v>1</v>
          </cell>
          <cell r="F11203" t="str">
            <v>P</v>
          </cell>
          <cell r="G11203" t="str">
            <v>P</v>
          </cell>
          <cell r="H11203" t="str">
            <v/>
          </cell>
          <cell r="I11203" t="str">
            <v/>
          </cell>
          <cell r="J11203" t="str">
            <v/>
          </cell>
          <cell r="K11203" t="str">
            <v>Regional</v>
          </cell>
          <cell r="L11203" t="str">
            <v>De</v>
          </cell>
          <cell r="M11203" t="str">
            <v>De Havilland Canada DHC-8-300</v>
          </cell>
        </row>
        <row r="11204">
          <cell r="A11204">
            <v>21</v>
          </cell>
          <cell r="B11204">
            <v>879</v>
          </cell>
          <cell r="C11204" t="str">
            <v>21#879</v>
          </cell>
          <cell r="D11204">
            <v>101976</v>
          </cell>
          <cell r="E11204">
            <v>1</v>
          </cell>
          <cell r="F11204" t="str">
            <v>P</v>
          </cell>
          <cell r="G11204" t="str">
            <v>P</v>
          </cell>
          <cell r="H11204" t="str">
            <v/>
          </cell>
          <cell r="I11204" t="str">
            <v/>
          </cell>
          <cell r="J11204" t="str">
            <v/>
          </cell>
          <cell r="K11204" t="str">
            <v>Regional</v>
          </cell>
          <cell r="L11204" t="str">
            <v>De</v>
          </cell>
          <cell r="M11204" t="str">
            <v>De Havilland Canada DHC-8-400</v>
          </cell>
        </row>
        <row r="11205">
          <cell r="A11205">
            <v>624</v>
          </cell>
          <cell r="B11205">
            <v>879</v>
          </cell>
          <cell r="C11205" t="str">
            <v>624#879</v>
          </cell>
          <cell r="D11205">
            <v>101976</v>
          </cell>
          <cell r="E11205">
            <v>1</v>
          </cell>
          <cell r="F11205" t="str">
            <v>P</v>
          </cell>
          <cell r="G11205" t="str">
            <v>P</v>
          </cell>
          <cell r="H11205" t="str">
            <v/>
          </cell>
          <cell r="I11205" t="str">
            <v/>
          </cell>
          <cell r="J11205" t="str">
            <v/>
          </cell>
          <cell r="K11205" t="str">
            <v>Regional</v>
          </cell>
          <cell r="L11205" t="str">
            <v>Dornier</v>
          </cell>
          <cell r="M11205" t="str">
            <v>Dornier Do 328-100</v>
          </cell>
        </row>
        <row r="11206">
          <cell r="A11206">
            <v>613</v>
          </cell>
          <cell r="B11206">
            <v>879</v>
          </cell>
          <cell r="C11206" t="str">
            <v>613#879</v>
          </cell>
          <cell r="D11206">
            <v>101976</v>
          </cell>
          <cell r="E11206">
            <v>1</v>
          </cell>
          <cell r="F11206" t="str">
            <v>P</v>
          </cell>
          <cell r="G11206" t="str">
            <v>P</v>
          </cell>
          <cell r="H11206" t="str">
            <v/>
          </cell>
          <cell r="I11206" t="str">
            <v/>
          </cell>
          <cell r="J11206" t="str">
            <v/>
          </cell>
          <cell r="K11206" t="str">
            <v>Regional</v>
          </cell>
          <cell r="L11206" t="str">
            <v xml:space="preserve">Embraer </v>
          </cell>
          <cell r="M11206" t="str">
            <v>New Embraer turboprop</v>
          </cell>
        </row>
        <row r="11207">
          <cell r="A11207">
            <v>625</v>
          </cell>
          <cell r="B11207">
            <v>879</v>
          </cell>
          <cell r="C11207" t="str">
            <v>625#879</v>
          </cell>
          <cell r="D11207">
            <v>101976</v>
          </cell>
          <cell r="E11207">
            <v>1</v>
          </cell>
          <cell r="F11207" t="str">
            <v>P</v>
          </cell>
          <cell r="G11207" t="str">
            <v>P</v>
          </cell>
          <cell r="H11207" t="str">
            <v/>
          </cell>
          <cell r="I11207" t="str">
            <v/>
          </cell>
          <cell r="J11207" t="str">
            <v/>
          </cell>
          <cell r="K11207" t="str">
            <v>Regional</v>
          </cell>
          <cell r="L11207" t="str">
            <v>Xian</v>
          </cell>
          <cell r="M11207" t="str">
            <v>Xian MA60</v>
          </cell>
        </row>
        <row r="11208">
          <cell r="A11208">
            <v>226</v>
          </cell>
          <cell r="B11208">
            <v>879</v>
          </cell>
          <cell r="C11208" t="str">
            <v>226#879</v>
          </cell>
          <cell r="D11208">
            <v>101976</v>
          </cell>
          <cell r="E11208">
            <v>1</v>
          </cell>
          <cell r="F11208" t="str">
            <v>P</v>
          </cell>
          <cell r="G11208" t="str">
            <v>P</v>
          </cell>
          <cell r="H11208" t="str">
            <v/>
          </cell>
          <cell r="I11208" t="str">
            <v/>
          </cell>
          <cell r="J11208" t="str">
            <v/>
          </cell>
          <cell r="K11208" t="str">
            <v>Turbine GA</v>
          </cell>
          <cell r="L11208" t="str">
            <v>Canadair</v>
          </cell>
          <cell r="M11208" t="str">
            <v>Canadair CL-415</v>
          </cell>
        </row>
        <row r="11209">
          <cell r="A11209">
            <v>35</v>
          </cell>
          <cell r="B11209">
            <v>879</v>
          </cell>
          <cell r="C11209" t="str">
            <v>35#879</v>
          </cell>
          <cell r="D11209">
            <v>107012</v>
          </cell>
          <cell r="E11209">
            <v>1</v>
          </cell>
          <cell r="F11209" t="str">
            <v>Q</v>
          </cell>
          <cell r="G11209" t="str">
            <v>Q (105% P) [$101,976]</v>
          </cell>
          <cell r="H11209" t="str">
            <v/>
          </cell>
          <cell r="I11209" t="str">
            <v/>
          </cell>
          <cell r="J11209" t="str">
            <v/>
          </cell>
          <cell r="K11209" t="str">
            <v>Business Jet</v>
          </cell>
          <cell r="L11209" t="str">
            <v>Bombardier</v>
          </cell>
          <cell r="M11209" t="str">
            <v>Bombardier Challenger 600 series</v>
          </cell>
        </row>
        <row r="11210">
          <cell r="A11210">
            <v>635</v>
          </cell>
          <cell r="B11210">
            <v>879</v>
          </cell>
          <cell r="C11210" t="str">
            <v>635#879</v>
          </cell>
          <cell r="D11210">
            <v>107012</v>
          </cell>
          <cell r="E11210">
            <v>1</v>
          </cell>
          <cell r="F11210" t="str">
            <v>Q</v>
          </cell>
          <cell r="G11210" t="str">
            <v>Q (105% P) [$101,976]</v>
          </cell>
          <cell r="H11210" t="str">
            <v/>
          </cell>
          <cell r="I11210" t="str">
            <v/>
          </cell>
          <cell r="J11210" t="str">
            <v/>
          </cell>
          <cell r="K11210" t="str">
            <v>Business Jet</v>
          </cell>
          <cell r="L11210" t="str">
            <v>Bombardier</v>
          </cell>
          <cell r="M11210" t="str">
            <v>Bombardier Challenger 6XX series</v>
          </cell>
        </row>
        <row r="11211">
          <cell r="A11211">
            <v>72</v>
          </cell>
          <cell r="B11211">
            <v>879</v>
          </cell>
          <cell r="C11211" t="str">
            <v>72#879</v>
          </cell>
          <cell r="D11211">
            <v>107012</v>
          </cell>
          <cell r="E11211">
            <v>1</v>
          </cell>
          <cell r="F11211" t="str">
            <v>Q</v>
          </cell>
          <cell r="G11211" t="str">
            <v>Q (105% P) [$101,976]</v>
          </cell>
          <cell r="H11211" t="str">
            <v/>
          </cell>
          <cell r="I11211" t="str">
            <v/>
          </cell>
          <cell r="J11211" t="str">
            <v/>
          </cell>
          <cell r="K11211" t="str">
            <v>Business Jet</v>
          </cell>
          <cell r="L11211" t="str">
            <v>Bombardier</v>
          </cell>
          <cell r="M11211" t="str">
            <v>Bombardier Challenger 850</v>
          </cell>
        </row>
        <row r="11212">
          <cell r="A11212">
            <v>48</v>
          </cell>
          <cell r="B11212">
            <v>879</v>
          </cell>
          <cell r="C11212" t="str">
            <v>48#879</v>
          </cell>
          <cell r="D11212">
            <v>107012</v>
          </cell>
          <cell r="E11212">
            <v>1</v>
          </cell>
          <cell r="F11212" t="str">
            <v>Q</v>
          </cell>
          <cell r="G11212" t="str">
            <v>Q (105% P) [$101,976]</v>
          </cell>
          <cell r="H11212" t="str">
            <v/>
          </cell>
          <cell r="I11212" t="str">
            <v/>
          </cell>
          <cell r="J11212" t="str">
            <v/>
          </cell>
          <cell r="K11212" t="str">
            <v>Business Jet</v>
          </cell>
          <cell r="L11212" t="str">
            <v>Cessna</v>
          </cell>
          <cell r="M11212" t="str">
            <v>Cessna Citation Hemisphere</v>
          </cell>
        </row>
        <row r="11213">
          <cell r="A11213">
            <v>47</v>
          </cell>
          <cell r="B11213">
            <v>879</v>
          </cell>
          <cell r="C11213" t="str">
            <v>47#879</v>
          </cell>
          <cell r="D11213">
            <v>107012</v>
          </cell>
          <cell r="E11213">
            <v>1</v>
          </cell>
          <cell r="F11213" t="str">
            <v>Q</v>
          </cell>
          <cell r="G11213" t="str">
            <v>Q (105% P) [$101,976]</v>
          </cell>
          <cell r="H11213" t="str">
            <v/>
          </cell>
          <cell r="I11213" t="str">
            <v/>
          </cell>
          <cell r="J11213" t="str">
            <v/>
          </cell>
          <cell r="K11213" t="str">
            <v>Business Jet</v>
          </cell>
          <cell r="L11213" t="str">
            <v>Cessna</v>
          </cell>
          <cell r="M11213" t="str">
            <v>Cessna Citation Longitude</v>
          </cell>
        </row>
        <row r="11214">
          <cell r="A11214">
            <v>587</v>
          </cell>
          <cell r="B11214">
            <v>879</v>
          </cell>
          <cell r="C11214" t="str">
            <v>587#879</v>
          </cell>
          <cell r="D11214">
            <v>107012</v>
          </cell>
          <cell r="E11214">
            <v>1</v>
          </cell>
          <cell r="F11214" t="str">
            <v>Q</v>
          </cell>
          <cell r="G11214" t="str">
            <v>Q (105% P) [$101,976]</v>
          </cell>
          <cell r="H11214" t="str">
            <v/>
          </cell>
          <cell r="I11214" t="str">
            <v/>
          </cell>
          <cell r="J11214" t="str">
            <v/>
          </cell>
          <cell r="K11214" t="str">
            <v>Business Jet</v>
          </cell>
          <cell r="L11214" t="str">
            <v>Dassault</v>
          </cell>
          <cell r="M11214" t="str">
            <v>Dassault Falcon 10X</v>
          </cell>
        </row>
        <row r="11215">
          <cell r="A11215">
            <v>51</v>
          </cell>
          <cell r="B11215">
            <v>879</v>
          </cell>
          <cell r="C11215" t="str">
            <v>51#879</v>
          </cell>
          <cell r="D11215">
            <v>107012</v>
          </cell>
          <cell r="E11215">
            <v>1</v>
          </cell>
          <cell r="F11215" t="str">
            <v>Q</v>
          </cell>
          <cell r="G11215" t="str">
            <v>Q (105% P) [$101,976]</v>
          </cell>
          <cell r="H11215" t="str">
            <v/>
          </cell>
          <cell r="I11215" t="str">
            <v/>
          </cell>
          <cell r="J11215" t="str">
            <v/>
          </cell>
          <cell r="K11215" t="str">
            <v>Business Jet</v>
          </cell>
          <cell r="L11215" t="str">
            <v>Dassault</v>
          </cell>
          <cell r="M11215" t="str">
            <v>Dassault Falcon 6X</v>
          </cell>
        </row>
        <row r="11216">
          <cell r="A11216">
            <v>54</v>
          </cell>
          <cell r="B11216">
            <v>879</v>
          </cell>
          <cell r="C11216" t="str">
            <v>54#879</v>
          </cell>
          <cell r="D11216">
            <v>107012</v>
          </cell>
          <cell r="E11216">
            <v>1</v>
          </cell>
          <cell r="F11216" t="str">
            <v>Q</v>
          </cell>
          <cell r="G11216" t="str">
            <v>Q (105% P) [$101,976]</v>
          </cell>
          <cell r="H11216" t="str">
            <v/>
          </cell>
          <cell r="I11216" t="str">
            <v/>
          </cell>
          <cell r="J11216" t="str">
            <v/>
          </cell>
          <cell r="K11216" t="str">
            <v>Business Jet</v>
          </cell>
          <cell r="L11216" t="str">
            <v>Dassault</v>
          </cell>
          <cell r="M11216" t="str">
            <v>Dassault Falcon 7X/8X</v>
          </cell>
        </row>
        <row r="11217">
          <cell r="A11217">
            <v>50</v>
          </cell>
          <cell r="B11217">
            <v>879</v>
          </cell>
          <cell r="C11217" t="str">
            <v>50#879</v>
          </cell>
          <cell r="D11217">
            <v>107012</v>
          </cell>
          <cell r="E11217">
            <v>1</v>
          </cell>
          <cell r="F11217" t="str">
            <v>Q</v>
          </cell>
          <cell r="G11217" t="str">
            <v>Q (105% P) [$101,976]</v>
          </cell>
          <cell r="H11217" t="str">
            <v/>
          </cell>
          <cell r="I11217" t="str">
            <v/>
          </cell>
          <cell r="J11217" t="str">
            <v/>
          </cell>
          <cell r="K11217" t="str">
            <v>Business Jet</v>
          </cell>
          <cell r="L11217" t="str">
            <v>Dassault</v>
          </cell>
          <cell r="M11217" t="str">
            <v>Dassault Falcon 900</v>
          </cell>
        </row>
        <row r="11218">
          <cell r="A11218">
            <v>59</v>
          </cell>
          <cell r="B11218">
            <v>879</v>
          </cell>
          <cell r="C11218" t="str">
            <v>59#879</v>
          </cell>
          <cell r="D11218">
            <v>107012</v>
          </cell>
          <cell r="E11218">
            <v>1</v>
          </cell>
          <cell r="F11218" t="str">
            <v>Q</v>
          </cell>
          <cell r="G11218" t="str">
            <v>Q (105% P) [$101,976]</v>
          </cell>
          <cell r="H11218" t="str">
            <v/>
          </cell>
          <cell r="I11218" t="str">
            <v/>
          </cell>
          <cell r="J11218" t="str">
            <v/>
          </cell>
          <cell r="K11218" t="str">
            <v>Business Jet</v>
          </cell>
          <cell r="L11218" t="str">
            <v>Gulfstream</v>
          </cell>
          <cell r="M11218" t="str">
            <v>Gulfstream G450</v>
          </cell>
        </row>
        <row r="11219">
          <cell r="A11219">
            <v>61</v>
          </cell>
          <cell r="B11219">
            <v>879</v>
          </cell>
          <cell r="C11219" t="str">
            <v>61#879</v>
          </cell>
          <cell r="D11219">
            <v>107012</v>
          </cell>
          <cell r="E11219">
            <v>1</v>
          </cell>
          <cell r="F11219" t="str">
            <v>Q</v>
          </cell>
          <cell r="G11219" t="str">
            <v>Q (105% P) [$101,976]</v>
          </cell>
          <cell r="H11219" t="str">
            <v/>
          </cell>
          <cell r="I11219" t="str">
            <v/>
          </cell>
          <cell r="J11219" t="str">
            <v/>
          </cell>
          <cell r="K11219" t="str">
            <v>Business Jet</v>
          </cell>
          <cell r="L11219" t="str">
            <v>Gulfstream</v>
          </cell>
          <cell r="M11219" t="str">
            <v>Gulfstream G500</v>
          </cell>
        </row>
        <row r="11220">
          <cell r="A11220">
            <v>62</v>
          </cell>
          <cell r="B11220">
            <v>879</v>
          </cell>
          <cell r="C11220" t="str">
            <v>62#879</v>
          </cell>
          <cell r="D11220">
            <v>107012</v>
          </cell>
          <cell r="E11220">
            <v>1</v>
          </cell>
          <cell r="F11220" t="str">
            <v>Q</v>
          </cell>
          <cell r="G11220" t="str">
            <v>Q (105% P) [$101,976]</v>
          </cell>
          <cell r="H11220" t="str">
            <v/>
          </cell>
          <cell r="I11220" t="str">
            <v/>
          </cell>
          <cell r="J11220" t="str">
            <v/>
          </cell>
          <cell r="K11220" t="str">
            <v>Business Jet</v>
          </cell>
          <cell r="L11220" t="str">
            <v>Gulfstream</v>
          </cell>
          <cell r="M11220" t="str">
            <v xml:space="preserve">Gulfstream G600 </v>
          </cell>
        </row>
        <row r="11221">
          <cell r="A11221">
            <v>60</v>
          </cell>
          <cell r="B11221">
            <v>879</v>
          </cell>
          <cell r="C11221" t="str">
            <v>60#879</v>
          </cell>
          <cell r="D11221">
            <v>107012</v>
          </cell>
          <cell r="E11221">
            <v>1</v>
          </cell>
          <cell r="F11221" t="str">
            <v>Q</v>
          </cell>
          <cell r="G11221" t="str">
            <v>Q (105% P) [$101,976]</v>
          </cell>
          <cell r="H11221" t="str">
            <v/>
          </cell>
          <cell r="I11221" t="str">
            <v/>
          </cell>
          <cell r="J11221" t="str">
            <v/>
          </cell>
          <cell r="K11221" t="str">
            <v>Business Jet</v>
          </cell>
          <cell r="L11221" t="str">
            <v>Gulfstream</v>
          </cell>
          <cell r="M11221" t="str">
            <v>Gulfstream G550</v>
          </cell>
        </row>
        <row r="11222">
          <cell r="A11222">
            <v>63</v>
          </cell>
          <cell r="B11222">
            <v>879</v>
          </cell>
          <cell r="C11222" t="str">
            <v>63#879</v>
          </cell>
          <cell r="D11222">
            <v>107012</v>
          </cell>
          <cell r="E11222">
            <v>1</v>
          </cell>
          <cell r="F11222" t="str">
            <v>Q</v>
          </cell>
          <cell r="G11222" t="str">
            <v>Q (105% P) [$101,976]</v>
          </cell>
          <cell r="H11222" t="str">
            <v/>
          </cell>
          <cell r="I11222" t="str">
            <v/>
          </cell>
          <cell r="J11222" t="str">
            <v/>
          </cell>
          <cell r="K11222" t="str">
            <v>Business Jet</v>
          </cell>
          <cell r="L11222" t="str">
            <v>Gulfstream</v>
          </cell>
          <cell r="M11222" t="str">
            <v>Gulfstream G650</v>
          </cell>
        </row>
        <row r="11223">
          <cell r="A11223">
            <v>598</v>
          </cell>
          <cell r="B11223">
            <v>879</v>
          </cell>
          <cell r="C11223" t="str">
            <v>598#879</v>
          </cell>
          <cell r="D11223">
            <v>107012</v>
          </cell>
          <cell r="E11223">
            <v>1</v>
          </cell>
          <cell r="F11223" t="str">
            <v>Q</v>
          </cell>
          <cell r="G11223" t="str">
            <v>Q (105% P) [$101,976]</v>
          </cell>
          <cell r="H11223" t="str">
            <v/>
          </cell>
          <cell r="I11223" t="str">
            <v/>
          </cell>
          <cell r="J11223" t="str">
            <v/>
          </cell>
          <cell r="K11223" t="str">
            <v>Business Jet</v>
          </cell>
          <cell r="L11223" t="str">
            <v>Gulfstream</v>
          </cell>
          <cell r="M11223" t="str">
            <v>Gulfstream G700</v>
          </cell>
        </row>
        <row r="11224">
          <cell r="A11224">
            <v>38</v>
          </cell>
          <cell r="B11224">
            <v>879</v>
          </cell>
          <cell r="C11224" t="str">
            <v>38#879</v>
          </cell>
          <cell r="D11224">
            <v>107012</v>
          </cell>
          <cell r="E11224">
            <v>1</v>
          </cell>
          <cell r="F11224" t="str">
            <v>Q</v>
          </cell>
          <cell r="G11224" t="str">
            <v>Q (105% P) [$101,976]</v>
          </cell>
          <cell r="H11224" t="str">
            <v/>
          </cell>
          <cell r="I11224" t="str">
            <v/>
          </cell>
          <cell r="J11224" t="str">
            <v/>
          </cell>
          <cell r="K11224" t="str">
            <v>Business Jet</v>
          </cell>
          <cell r="L11224" t="str">
            <v>Bombardier</v>
          </cell>
          <cell r="M11224" t="str">
            <v>Bombardier Global 7500/8000</v>
          </cell>
        </row>
        <row r="11225">
          <cell r="A11225">
            <v>36</v>
          </cell>
          <cell r="B11225">
            <v>879</v>
          </cell>
          <cell r="C11225" t="str">
            <v>36#879</v>
          </cell>
          <cell r="D11225">
            <v>107012</v>
          </cell>
          <cell r="E11225">
            <v>1</v>
          </cell>
          <cell r="F11225" t="str">
            <v>Q</v>
          </cell>
          <cell r="G11225" t="str">
            <v>Q (105% P) [$101,976]</v>
          </cell>
          <cell r="H11225" t="str">
            <v/>
          </cell>
          <cell r="I11225" t="str">
            <v/>
          </cell>
          <cell r="J11225" t="str">
            <v/>
          </cell>
          <cell r="K11225" t="str">
            <v>Business Jet</v>
          </cell>
          <cell r="L11225" t="str">
            <v>Bombardier</v>
          </cell>
          <cell r="M11225" t="str">
            <v>Bombardier Global 5000</v>
          </cell>
        </row>
        <row r="11226">
          <cell r="A11226">
            <v>576</v>
          </cell>
          <cell r="B11226">
            <v>879</v>
          </cell>
          <cell r="C11226" t="str">
            <v>576#879</v>
          </cell>
          <cell r="D11226">
            <v>107012</v>
          </cell>
          <cell r="E11226">
            <v>1</v>
          </cell>
          <cell r="F11226" t="str">
            <v>Q</v>
          </cell>
          <cell r="G11226" t="str">
            <v>Q (105% P) [$101,976]</v>
          </cell>
          <cell r="H11226" t="str">
            <v/>
          </cell>
          <cell r="I11226" t="str">
            <v/>
          </cell>
          <cell r="J11226" t="str">
            <v/>
          </cell>
          <cell r="K11226" t="str">
            <v>Business Jet</v>
          </cell>
          <cell r="L11226" t="str">
            <v>Bombardier</v>
          </cell>
          <cell r="M11226" t="str">
            <v>Bombardier Global 5500</v>
          </cell>
        </row>
        <row r="11227">
          <cell r="A11227">
            <v>37</v>
          </cell>
          <cell r="B11227">
            <v>879</v>
          </cell>
          <cell r="C11227" t="str">
            <v>37#879</v>
          </cell>
          <cell r="D11227">
            <v>107012</v>
          </cell>
          <cell r="E11227">
            <v>1</v>
          </cell>
          <cell r="F11227" t="str">
            <v>Q</v>
          </cell>
          <cell r="G11227" t="str">
            <v>Q (105% P) [$101,976]</v>
          </cell>
          <cell r="H11227" t="str">
            <v/>
          </cell>
          <cell r="I11227" t="str">
            <v/>
          </cell>
          <cell r="J11227" t="str">
            <v/>
          </cell>
          <cell r="K11227" t="str">
            <v>Business Jet</v>
          </cell>
          <cell r="L11227" t="str">
            <v>Bombardier</v>
          </cell>
          <cell r="M11227" t="str">
            <v>Bombardier Global 6000</v>
          </cell>
        </row>
        <row r="11228">
          <cell r="A11228">
            <v>577</v>
          </cell>
          <cell r="B11228">
            <v>879</v>
          </cell>
          <cell r="C11228" t="str">
            <v>577#879</v>
          </cell>
          <cell r="D11228">
            <v>107012</v>
          </cell>
          <cell r="E11228">
            <v>1</v>
          </cell>
          <cell r="F11228" t="str">
            <v>Q</v>
          </cell>
          <cell r="G11228" t="str">
            <v>Q (105% P) [$101,976]</v>
          </cell>
          <cell r="H11228" t="str">
            <v/>
          </cell>
          <cell r="I11228" t="str">
            <v/>
          </cell>
          <cell r="J11228" t="str">
            <v/>
          </cell>
          <cell r="K11228" t="str">
            <v>Business Jet</v>
          </cell>
          <cell r="L11228" t="str">
            <v>Bombardier</v>
          </cell>
          <cell r="M11228" t="str">
            <v>Bombardier Global 6500</v>
          </cell>
        </row>
        <row r="11229">
          <cell r="A11229">
            <v>74</v>
          </cell>
          <cell r="B11229">
            <v>879</v>
          </cell>
          <cell r="C11229" t="str">
            <v>74#879</v>
          </cell>
          <cell r="D11229">
            <v>107012</v>
          </cell>
          <cell r="E11229">
            <v>1</v>
          </cell>
          <cell r="F11229" t="str">
            <v>Q</v>
          </cell>
          <cell r="G11229" t="str">
            <v>Q (105% P) [$101,976]</v>
          </cell>
          <cell r="H11229" t="str">
            <v/>
          </cell>
          <cell r="I11229" t="str">
            <v/>
          </cell>
          <cell r="J11229" t="str">
            <v/>
          </cell>
          <cell r="K11229" t="str">
            <v>Business Jet</v>
          </cell>
          <cell r="L11229" t="str">
            <v>Embraer</v>
          </cell>
          <cell r="M11229" t="str">
            <v>Embraer Legacy 600/650</v>
          </cell>
        </row>
        <row r="11230">
          <cell r="A11230">
            <v>652</v>
          </cell>
          <cell r="B11230">
            <v>879</v>
          </cell>
          <cell r="C11230" t="str">
            <v>652#879</v>
          </cell>
          <cell r="D11230">
            <v>107012</v>
          </cell>
          <cell r="E11230">
            <v>1</v>
          </cell>
          <cell r="F11230" t="str">
            <v>Q</v>
          </cell>
          <cell r="G11230" t="str">
            <v>Q (105% P) [$101,976]</v>
          </cell>
          <cell r="H11230" t="str">
            <v/>
          </cell>
          <cell r="I11230" t="str">
            <v/>
          </cell>
          <cell r="J11230" t="str">
            <v/>
          </cell>
          <cell r="K11230" t="str">
            <v>Business Jet</v>
          </cell>
          <cell r="L11230" t="str">
            <v>Embraer</v>
          </cell>
          <cell r="M11230" t="str">
            <v>Embraer legacy 700</v>
          </cell>
        </row>
        <row r="11231">
          <cell r="A11231">
            <v>73</v>
          </cell>
          <cell r="B11231">
            <v>879</v>
          </cell>
          <cell r="C11231" t="str">
            <v>73#879</v>
          </cell>
          <cell r="D11231">
            <v>107012</v>
          </cell>
          <cell r="E11231">
            <v>1</v>
          </cell>
          <cell r="F11231" t="str">
            <v>Q</v>
          </cell>
          <cell r="G11231" t="str">
            <v>Q (105% P) [$101,976]</v>
          </cell>
          <cell r="H11231" t="str">
            <v/>
          </cell>
          <cell r="I11231" t="str">
            <v/>
          </cell>
          <cell r="J11231" t="str">
            <v/>
          </cell>
          <cell r="K11231" t="str">
            <v>Business Jet</v>
          </cell>
          <cell r="L11231" t="str">
            <v>Embraer</v>
          </cell>
          <cell r="M11231" t="str">
            <v>Embraer Lineage 1000</v>
          </cell>
        </row>
        <row r="11232">
          <cell r="A11232">
            <v>651</v>
          </cell>
          <cell r="B11232">
            <v>879</v>
          </cell>
          <cell r="C11232" t="str">
            <v>651#879</v>
          </cell>
          <cell r="D11232">
            <v>112363</v>
          </cell>
          <cell r="E11232">
            <v>1</v>
          </cell>
          <cell r="F11232" t="str">
            <v>R</v>
          </cell>
          <cell r="G11232" t="str">
            <v>R (105% Q) [$107,012]</v>
          </cell>
          <cell r="H11232" t="str">
            <v/>
          </cell>
          <cell r="I11232" t="str">
            <v/>
          </cell>
          <cell r="J11232" t="str">
            <v/>
          </cell>
          <cell r="K11232" t="str">
            <v>Business Jet</v>
          </cell>
          <cell r="L11232" t="str">
            <v>Gulfstream</v>
          </cell>
          <cell r="M11232" t="str">
            <v>Gulfstream G400</v>
          </cell>
        </row>
        <row r="11233">
          <cell r="A11233">
            <v>670</v>
          </cell>
          <cell r="B11233">
            <v>879</v>
          </cell>
          <cell r="C11233" t="str">
            <v>670#879</v>
          </cell>
          <cell r="D11233">
            <v>112363</v>
          </cell>
          <cell r="E11233">
            <v>1</v>
          </cell>
          <cell r="F11233" t="str">
            <v>R</v>
          </cell>
          <cell r="G11233" t="str">
            <v>R (105% Q) [$107,012]</v>
          </cell>
          <cell r="H11233" t="str">
            <v/>
          </cell>
          <cell r="I11233" t="str">
            <v/>
          </cell>
          <cell r="J11233" t="str">
            <v/>
          </cell>
          <cell r="K11233" t="str">
            <v>Business Jet</v>
          </cell>
          <cell r="L11233" t="str">
            <v>Gulfstream</v>
          </cell>
          <cell r="M11233" t="str">
            <v>Gulfstream G800</v>
          </cell>
        </row>
        <row r="11234">
          <cell r="A11234">
            <v>132</v>
          </cell>
          <cell r="B11234">
            <v>879</v>
          </cell>
          <cell r="C11234" t="str">
            <v>132#879</v>
          </cell>
          <cell r="D11234">
            <v>114566</v>
          </cell>
          <cell r="E11234">
            <v>1</v>
          </cell>
          <cell r="F11234" t="str">
            <v>S</v>
          </cell>
          <cell r="G11234" t="str">
            <v>S</v>
          </cell>
          <cell r="H11234" t="str">
            <v/>
          </cell>
          <cell r="I11234" t="str">
            <v/>
          </cell>
          <cell r="J11234" t="str">
            <v/>
          </cell>
          <cell r="K11234" t="str">
            <v>Helicopter</v>
          </cell>
          <cell r="L11234" t="str">
            <v>Bell</v>
          </cell>
          <cell r="M11234" t="str">
            <v xml:space="preserve">Bell V-280 Valor </v>
          </cell>
        </row>
        <row r="11235">
          <cell r="A11235">
            <v>117</v>
          </cell>
          <cell r="B11235">
            <v>879</v>
          </cell>
          <cell r="C11235" t="str">
            <v>117#879</v>
          </cell>
          <cell r="D11235">
            <v>114566</v>
          </cell>
          <cell r="E11235">
            <v>1</v>
          </cell>
          <cell r="F11235" t="str">
            <v>S</v>
          </cell>
          <cell r="G11235" t="str">
            <v>S</v>
          </cell>
          <cell r="H11235" t="str">
            <v/>
          </cell>
          <cell r="I11235" t="str">
            <v/>
          </cell>
          <cell r="J11235" t="str">
            <v/>
          </cell>
          <cell r="K11235" t="str">
            <v>Helicopter</v>
          </cell>
          <cell r="L11235" t="str">
            <v>Airbus</v>
          </cell>
          <cell r="M11235" t="str">
            <v>Airbus UH-72 Lakota</v>
          </cell>
        </row>
        <row r="11236">
          <cell r="A11236">
            <v>101</v>
          </cell>
          <cell r="B11236">
            <v>879</v>
          </cell>
          <cell r="C11236" t="str">
            <v>101#879</v>
          </cell>
          <cell r="D11236">
            <v>114566</v>
          </cell>
          <cell r="E11236">
            <v>1</v>
          </cell>
          <cell r="F11236" t="str">
            <v>S</v>
          </cell>
          <cell r="G11236" t="str">
            <v>S</v>
          </cell>
          <cell r="H11236" t="str">
            <v/>
          </cell>
          <cell r="I11236" t="str">
            <v/>
          </cell>
          <cell r="J11236" t="str">
            <v/>
          </cell>
          <cell r="K11236" t="str">
            <v>Helicopter</v>
          </cell>
          <cell r="L11236" t="str">
            <v>Boeing</v>
          </cell>
          <cell r="M11236" t="str">
            <v>Boeing CH-47 Chinook (reman)</v>
          </cell>
        </row>
        <row r="11237">
          <cell r="A11237">
            <v>299</v>
          </cell>
          <cell r="B11237">
            <v>879</v>
          </cell>
          <cell r="C11237" t="str">
            <v>299#879</v>
          </cell>
          <cell r="D11237">
            <v>114566</v>
          </cell>
          <cell r="E11237">
            <v>1</v>
          </cell>
          <cell r="F11237" t="str">
            <v>S</v>
          </cell>
          <cell r="G11237" t="str">
            <v>S</v>
          </cell>
          <cell r="H11237" t="str">
            <v/>
          </cell>
          <cell r="I11237" t="str">
            <v/>
          </cell>
          <cell r="J11237" t="str">
            <v/>
          </cell>
          <cell r="K11237" t="str">
            <v>Large Commercial Aircraft</v>
          </cell>
          <cell r="L11237" t="str">
            <v>Boeing</v>
          </cell>
          <cell r="M11237" t="str">
            <v>Boeing 717</v>
          </cell>
        </row>
        <row r="11238">
          <cell r="A11238">
            <v>129</v>
          </cell>
          <cell r="B11238">
            <v>879</v>
          </cell>
          <cell r="C11238" t="str">
            <v>129#879</v>
          </cell>
          <cell r="D11238">
            <v>114566</v>
          </cell>
          <cell r="E11238">
            <v>1</v>
          </cell>
          <cell r="F11238" t="str">
            <v>S</v>
          </cell>
          <cell r="G11238" t="str">
            <v>S</v>
          </cell>
          <cell r="H11238" t="str">
            <v/>
          </cell>
          <cell r="I11238" t="str">
            <v/>
          </cell>
          <cell r="J11238" t="str">
            <v/>
          </cell>
          <cell r="K11238" t="str">
            <v>Helicopter</v>
          </cell>
          <cell r="L11238" t="str">
            <v>Sikorsky</v>
          </cell>
          <cell r="M11238" t="str">
            <v>Sikorsky SH-60 Seahawk - MH-60R</v>
          </cell>
        </row>
        <row r="11239">
          <cell r="A11239">
            <v>130</v>
          </cell>
          <cell r="B11239">
            <v>879</v>
          </cell>
          <cell r="C11239" t="str">
            <v>130#879</v>
          </cell>
          <cell r="D11239">
            <v>114566</v>
          </cell>
          <cell r="E11239">
            <v>1</v>
          </cell>
          <cell r="F11239" t="str">
            <v>S</v>
          </cell>
          <cell r="G11239" t="str">
            <v>S</v>
          </cell>
          <cell r="H11239" t="str">
            <v/>
          </cell>
          <cell r="I11239" t="str">
            <v/>
          </cell>
          <cell r="J11239" t="str">
            <v/>
          </cell>
          <cell r="K11239" t="str">
            <v>Helicopter</v>
          </cell>
          <cell r="L11239" t="str">
            <v>Sikorsky</v>
          </cell>
          <cell r="M11239" t="str">
            <v>Sikorsky SH-60 Seahawk - MH-60S</v>
          </cell>
        </row>
        <row r="11240">
          <cell r="A11240">
            <v>128</v>
          </cell>
          <cell r="B11240">
            <v>879</v>
          </cell>
          <cell r="C11240" t="str">
            <v>128#879</v>
          </cell>
          <cell r="D11240">
            <v>114566</v>
          </cell>
          <cell r="E11240">
            <v>1</v>
          </cell>
          <cell r="F11240" t="str">
            <v>S</v>
          </cell>
          <cell r="G11240" t="str">
            <v>S</v>
          </cell>
          <cell r="H11240" t="str">
            <v/>
          </cell>
          <cell r="I11240" t="str">
            <v/>
          </cell>
          <cell r="J11240" t="str">
            <v/>
          </cell>
          <cell r="K11240" t="str">
            <v>Helicopter</v>
          </cell>
          <cell r="L11240" t="str">
            <v>Sikorsky</v>
          </cell>
          <cell r="M11240" t="str">
            <v>Sikorsky SH-60 Seahawk - SH-60B Seahawk</v>
          </cell>
        </row>
        <row r="11241">
          <cell r="A11241">
            <v>127</v>
          </cell>
          <cell r="B11241">
            <v>879</v>
          </cell>
          <cell r="C11241" t="str">
            <v>127#879</v>
          </cell>
          <cell r="D11241">
            <v>114566</v>
          </cell>
          <cell r="E11241">
            <v>1</v>
          </cell>
          <cell r="F11241" t="str">
            <v>S</v>
          </cell>
          <cell r="G11241" t="str">
            <v>S</v>
          </cell>
          <cell r="H11241" t="str">
            <v/>
          </cell>
          <cell r="I11241" t="str">
            <v/>
          </cell>
          <cell r="J11241" t="str">
            <v/>
          </cell>
          <cell r="K11241" t="str">
            <v>Helicopter</v>
          </cell>
          <cell r="L11241" t="str">
            <v>Sikorsky</v>
          </cell>
          <cell r="M11241" t="str">
            <v>Sikorsky CH-53K King Stallion</v>
          </cell>
        </row>
        <row r="11242">
          <cell r="A11242">
            <v>138</v>
          </cell>
          <cell r="B11242">
            <v>879</v>
          </cell>
          <cell r="C11242" t="str">
            <v>138#879</v>
          </cell>
          <cell r="D11242">
            <v>114566</v>
          </cell>
          <cell r="E11242">
            <v>1</v>
          </cell>
          <cell r="F11242" t="str">
            <v>S</v>
          </cell>
          <cell r="G11242" t="str">
            <v>S</v>
          </cell>
          <cell r="H11242" t="str">
            <v/>
          </cell>
          <cell r="I11242" t="str">
            <v/>
          </cell>
          <cell r="J11242" t="str">
            <v/>
          </cell>
          <cell r="K11242" t="str">
            <v>Helicopter</v>
          </cell>
          <cell r="L11242" t="str">
            <v>TAI</v>
          </cell>
          <cell r="M11242" t="str">
            <v>TAI T625</v>
          </cell>
        </row>
        <row r="11243">
          <cell r="A11243">
            <v>95</v>
          </cell>
          <cell r="B11243">
            <v>879</v>
          </cell>
          <cell r="C11243" t="str">
            <v>95#879</v>
          </cell>
          <cell r="D11243">
            <v>114566</v>
          </cell>
          <cell r="E11243">
            <v>1</v>
          </cell>
          <cell r="F11243" t="str">
            <v>S</v>
          </cell>
          <cell r="G11243" t="str">
            <v>S</v>
          </cell>
          <cell r="H11243" t="str">
            <v/>
          </cell>
          <cell r="I11243" t="str">
            <v/>
          </cell>
          <cell r="J11243" t="str">
            <v/>
          </cell>
          <cell r="K11243" t="str">
            <v>Helicopter</v>
          </cell>
          <cell r="L11243" t="str">
            <v>Bell</v>
          </cell>
          <cell r="M11243" t="str">
            <v>Bell UH-1Y Venom</v>
          </cell>
        </row>
        <row r="11244">
          <cell r="A11244">
            <v>131</v>
          </cell>
          <cell r="B11244">
            <v>879</v>
          </cell>
          <cell r="C11244" t="str">
            <v>131#879</v>
          </cell>
          <cell r="D11244">
            <v>114566</v>
          </cell>
          <cell r="E11244">
            <v>1</v>
          </cell>
          <cell r="F11244" t="str">
            <v>S</v>
          </cell>
          <cell r="G11244" t="str">
            <v>S</v>
          </cell>
          <cell r="H11244" t="str">
            <v/>
          </cell>
          <cell r="I11244" t="str">
            <v/>
          </cell>
          <cell r="J11244" t="str">
            <v/>
          </cell>
          <cell r="K11244" t="str">
            <v>Helicopter</v>
          </cell>
          <cell r="L11244" t="str">
            <v>Sikorsky</v>
          </cell>
          <cell r="M11244" t="str">
            <v>Sikorsky UH-60 Black Hawk</v>
          </cell>
        </row>
        <row r="11245">
          <cell r="A11245">
            <v>645</v>
          </cell>
          <cell r="B11245">
            <v>879</v>
          </cell>
          <cell r="C11245" t="str">
            <v>645#879</v>
          </cell>
          <cell r="D11245">
            <v>114566</v>
          </cell>
          <cell r="E11245">
            <v>1</v>
          </cell>
          <cell r="F11245" t="str">
            <v>S</v>
          </cell>
          <cell r="G11245" t="str">
            <v>S</v>
          </cell>
          <cell r="H11245" t="str">
            <v/>
          </cell>
          <cell r="I11245" t="str">
            <v/>
          </cell>
          <cell r="J11245" t="str">
            <v/>
          </cell>
          <cell r="K11245" t="str">
            <v>Helicopter</v>
          </cell>
          <cell r="L11245" t="str">
            <v>Airbus</v>
          </cell>
          <cell r="M11245" t="str">
            <v>Airbus X6</v>
          </cell>
        </row>
        <row r="11246">
          <cell r="A11246">
            <v>99</v>
          </cell>
          <cell r="B11246">
            <v>879</v>
          </cell>
          <cell r="C11246" t="str">
            <v>99#879</v>
          </cell>
          <cell r="D11246">
            <v>114566</v>
          </cell>
          <cell r="E11246">
            <v>1</v>
          </cell>
          <cell r="F11246" t="str">
            <v>S</v>
          </cell>
          <cell r="G11246" t="str">
            <v>S</v>
          </cell>
          <cell r="H11246" t="str">
            <v/>
          </cell>
          <cell r="I11246" t="str">
            <v/>
          </cell>
          <cell r="J11246" t="str">
            <v/>
          </cell>
          <cell r="K11246" t="str">
            <v>Helicopter</v>
          </cell>
          <cell r="L11246" t="str">
            <v>Boeing</v>
          </cell>
          <cell r="M11246" t="str">
            <v>Boeing AH-64 Apache (reman)</v>
          </cell>
        </row>
        <row r="11247">
          <cell r="A11247">
            <v>648</v>
          </cell>
          <cell r="B11247">
            <v>879</v>
          </cell>
          <cell r="C11247" t="str">
            <v>648#879</v>
          </cell>
          <cell r="D11247">
            <v>114566</v>
          </cell>
          <cell r="E11247">
            <v>1</v>
          </cell>
          <cell r="F11247" t="str">
            <v>S</v>
          </cell>
          <cell r="G11247" t="str">
            <v>S</v>
          </cell>
          <cell r="H11247" t="str">
            <v/>
          </cell>
          <cell r="I11247" t="str">
            <v/>
          </cell>
          <cell r="J11247" t="str">
            <v/>
          </cell>
          <cell r="K11247" t="str">
            <v>Helicopter</v>
          </cell>
          <cell r="L11247" t="str">
            <v>Leonardo</v>
          </cell>
          <cell r="M11247" t="str">
            <v>Leonardo AW 249</v>
          </cell>
        </row>
        <row r="11248">
          <cell r="A11248">
            <v>85</v>
          </cell>
          <cell r="B11248">
            <v>879</v>
          </cell>
          <cell r="C11248" t="str">
            <v>85#879</v>
          </cell>
          <cell r="D11248">
            <v>114566</v>
          </cell>
          <cell r="E11248">
            <v>1</v>
          </cell>
          <cell r="F11248" t="str">
            <v>S</v>
          </cell>
          <cell r="G11248" t="str">
            <v>S</v>
          </cell>
          <cell r="H11248" t="str">
            <v/>
          </cell>
          <cell r="I11248" t="str">
            <v/>
          </cell>
          <cell r="J11248" t="str">
            <v/>
          </cell>
          <cell r="K11248" t="str">
            <v>Helicopter</v>
          </cell>
          <cell r="L11248" t="str">
            <v>TAI/Leonardo</v>
          </cell>
          <cell r="M11248" t="str">
            <v>TAI/Leonardo T129</v>
          </cell>
        </row>
        <row r="11249">
          <cell r="A11249">
            <v>104</v>
          </cell>
          <cell r="B11249">
            <v>879</v>
          </cell>
          <cell r="C11249" t="str">
            <v>104#879</v>
          </cell>
          <cell r="D11249">
            <v>114566</v>
          </cell>
          <cell r="E11249">
            <v>1</v>
          </cell>
          <cell r="F11249" t="str">
            <v>S</v>
          </cell>
          <cell r="G11249" t="str">
            <v>S</v>
          </cell>
          <cell r="H11249" t="str">
            <v/>
          </cell>
          <cell r="I11249" t="str">
            <v/>
          </cell>
          <cell r="J11249" t="str">
            <v/>
          </cell>
          <cell r="K11249" t="str">
            <v>Helicopter</v>
          </cell>
          <cell r="L11249" t="str">
            <v>Airbus</v>
          </cell>
          <cell r="M11249" t="str">
            <v>Airbus Tiger</v>
          </cell>
        </row>
        <row r="11250">
          <cell r="A11250">
            <v>97</v>
          </cell>
          <cell r="B11250">
            <v>879</v>
          </cell>
          <cell r="C11250" t="str">
            <v>97#879</v>
          </cell>
          <cell r="D11250">
            <v>114566</v>
          </cell>
          <cell r="E11250">
            <v>1</v>
          </cell>
          <cell r="F11250" t="str">
            <v>S</v>
          </cell>
          <cell r="G11250" t="str">
            <v>S</v>
          </cell>
          <cell r="H11250" t="str">
            <v/>
          </cell>
          <cell r="I11250" t="str">
            <v/>
          </cell>
          <cell r="J11250" t="str">
            <v/>
          </cell>
          <cell r="K11250" t="str">
            <v>Helicopter</v>
          </cell>
          <cell r="L11250" t="str">
            <v>Bell Boeing</v>
          </cell>
          <cell r="M11250" t="str">
            <v>Bell Boeing V-22 Osprey</v>
          </cell>
        </row>
        <row r="11251">
          <cell r="A11251">
            <v>639</v>
          </cell>
          <cell r="B11251">
            <v>879</v>
          </cell>
          <cell r="C11251" t="str">
            <v>639#879</v>
          </cell>
          <cell r="D11251">
            <v>114566</v>
          </cell>
          <cell r="E11251">
            <v>1</v>
          </cell>
          <cell r="F11251" t="str">
            <v>S</v>
          </cell>
          <cell r="G11251" t="str">
            <v>S</v>
          </cell>
          <cell r="H11251" t="str">
            <v/>
          </cell>
          <cell r="I11251" t="str">
            <v/>
          </cell>
          <cell r="J11251" t="str">
            <v/>
          </cell>
          <cell r="K11251" t="str">
            <v>Helicopter</v>
          </cell>
          <cell r="L11251" t="str">
            <v>Westland</v>
          </cell>
          <cell r="M11251" t="str">
            <v>Westland WAH-64</v>
          </cell>
        </row>
        <row r="11252">
          <cell r="A11252">
            <v>100</v>
          </cell>
          <cell r="B11252">
            <v>879</v>
          </cell>
          <cell r="C11252" t="str">
            <v>100#879</v>
          </cell>
          <cell r="D11252">
            <v>114566</v>
          </cell>
          <cell r="E11252">
            <v>1</v>
          </cell>
          <cell r="F11252" t="str">
            <v>S</v>
          </cell>
          <cell r="G11252" t="str">
            <v>S</v>
          </cell>
          <cell r="H11252" t="str">
            <v/>
          </cell>
          <cell r="I11252" t="str">
            <v/>
          </cell>
          <cell r="J11252" t="str">
            <v/>
          </cell>
          <cell r="K11252" t="str">
            <v>Helicopter</v>
          </cell>
          <cell r="L11252" t="str">
            <v>Boeing</v>
          </cell>
          <cell r="M11252" t="str">
            <v>Boeing CH-47 Chinook</v>
          </cell>
        </row>
        <row r="11253">
          <cell r="A11253">
            <v>122</v>
          </cell>
          <cell r="B11253">
            <v>879</v>
          </cell>
          <cell r="C11253" t="str">
            <v>122#879</v>
          </cell>
          <cell r="D11253">
            <v>114566</v>
          </cell>
          <cell r="E11253">
            <v>1</v>
          </cell>
          <cell r="F11253" t="str">
            <v>S</v>
          </cell>
          <cell r="G11253" t="str">
            <v>S</v>
          </cell>
          <cell r="H11253" t="str">
            <v/>
          </cell>
          <cell r="I11253" t="str">
            <v/>
          </cell>
          <cell r="J11253" t="str">
            <v/>
          </cell>
          <cell r="K11253" t="str">
            <v>Helicopter</v>
          </cell>
          <cell r="L11253" t="str">
            <v>NHIndustries</v>
          </cell>
          <cell r="M11253" t="str">
            <v>NHIndustries NATO Frigate Helicopter</v>
          </cell>
        </row>
        <row r="11254">
          <cell r="A11254">
            <v>638</v>
          </cell>
          <cell r="B11254">
            <v>879</v>
          </cell>
          <cell r="C11254" t="str">
            <v>638#879</v>
          </cell>
          <cell r="D11254">
            <v>114566</v>
          </cell>
          <cell r="E11254">
            <v>1</v>
          </cell>
          <cell r="F11254" t="str">
            <v>S</v>
          </cell>
          <cell r="G11254" t="str">
            <v>S</v>
          </cell>
          <cell r="H11254" t="str">
            <v/>
          </cell>
          <cell r="I11254" t="str">
            <v/>
          </cell>
          <cell r="J11254" t="str">
            <v/>
          </cell>
          <cell r="K11254" t="str">
            <v>Helicopter</v>
          </cell>
          <cell r="L11254" t="str">
            <v>NHIndustries</v>
          </cell>
          <cell r="M11254" t="str">
            <v>NHIndustries Tactical Transport Helicopter</v>
          </cell>
        </row>
        <row r="11255">
          <cell r="A11255">
            <v>123</v>
          </cell>
          <cell r="B11255">
            <v>879</v>
          </cell>
          <cell r="C11255" t="str">
            <v>123#879</v>
          </cell>
          <cell r="D11255">
            <v>114566</v>
          </cell>
          <cell r="E11255">
            <v>1</v>
          </cell>
          <cell r="F11255" t="str">
            <v>S</v>
          </cell>
          <cell r="G11255" t="str">
            <v>S</v>
          </cell>
          <cell r="H11255" t="str">
            <v/>
          </cell>
          <cell r="I11255" t="str">
            <v/>
          </cell>
          <cell r="J11255" t="str">
            <v/>
          </cell>
          <cell r="K11255" t="str">
            <v>Helicopter</v>
          </cell>
          <cell r="L11255" t="str">
            <v>NHIndustries</v>
          </cell>
          <cell r="M11255" t="str">
            <v>NHIndustries Tactical Transport Helicopter</v>
          </cell>
        </row>
        <row r="11256">
          <cell r="A11256">
            <v>182</v>
          </cell>
          <cell r="B11256">
            <v>879</v>
          </cell>
          <cell r="C11256" t="str">
            <v>182#879</v>
          </cell>
          <cell r="D11256">
            <v>114566</v>
          </cell>
          <cell r="E11256">
            <v>1</v>
          </cell>
          <cell r="F11256" t="str">
            <v>S</v>
          </cell>
          <cell r="G11256" t="str">
            <v>S</v>
          </cell>
          <cell r="H11256" t="str">
            <v/>
          </cell>
          <cell r="I11256" t="str">
            <v/>
          </cell>
          <cell r="J11256" t="str">
            <v/>
          </cell>
          <cell r="K11256" t="str">
            <v>Helicopter</v>
          </cell>
          <cell r="L11256" t="str">
            <v>Bell</v>
          </cell>
          <cell r="M11256" t="str">
            <v>Bell OH-58D Kiowa</v>
          </cell>
        </row>
        <row r="11257">
          <cell r="A11257">
            <v>92</v>
          </cell>
          <cell r="B11257">
            <v>879</v>
          </cell>
          <cell r="C11257" t="str">
            <v>92#879</v>
          </cell>
          <cell r="D11257">
            <v>114566</v>
          </cell>
          <cell r="E11257">
            <v>1</v>
          </cell>
          <cell r="F11257" t="str">
            <v>S</v>
          </cell>
          <cell r="G11257" t="str">
            <v>S</v>
          </cell>
          <cell r="H11257" t="str">
            <v/>
          </cell>
          <cell r="I11257" t="str">
            <v/>
          </cell>
          <cell r="J11257" t="str">
            <v/>
          </cell>
          <cell r="K11257" t="str">
            <v>Helicopter</v>
          </cell>
          <cell r="L11257" t="str">
            <v>Bell</v>
          </cell>
          <cell r="M11257" t="str">
            <v>Bell AH-1Z Viper</v>
          </cell>
        </row>
        <row r="11258">
          <cell r="A11258">
            <v>98</v>
          </cell>
          <cell r="B11258">
            <v>879</v>
          </cell>
          <cell r="C11258" t="str">
            <v>98#879</v>
          </cell>
          <cell r="D11258">
            <v>114566</v>
          </cell>
          <cell r="E11258">
            <v>1</v>
          </cell>
          <cell r="F11258" t="str">
            <v>S</v>
          </cell>
          <cell r="G11258" t="str">
            <v>S</v>
          </cell>
          <cell r="H11258" t="str">
            <v/>
          </cell>
          <cell r="I11258" t="str">
            <v/>
          </cell>
          <cell r="J11258" t="str">
            <v/>
          </cell>
          <cell r="K11258" t="str">
            <v>Helicopter</v>
          </cell>
          <cell r="L11258" t="str">
            <v>Boeing</v>
          </cell>
          <cell r="M11258" t="str">
            <v>Boeing AH-64 Apache</v>
          </cell>
        </row>
        <row r="11259">
          <cell r="A11259">
            <v>578</v>
          </cell>
          <cell r="B11259">
            <v>879</v>
          </cell>
          <cell r="C11259" t="str">
            <v>578#879</v>
          </cell>
          <cell r="D11259">
            <v>114566</v>
          </cell>
          <cell r="E11259">
            <v>1</v>
          </cell>
          <cell r="F11259" t="str">
            <v>S</v>
          </cell>
          <cell r="G11259" t="str">
            <v>S</v>
          </cell>
          <cell r="H11259" t="str">
            <v/>
          </cell>
          <cell r="I11259" t="str">
            <v/>
          </cell>
          <cell r="J11259" t="str">
            <v/>
          </cell>
          <cell r="K11259" t="str">
            <v>Fighters and Jet Trainers</v>
          </cell>
          <cell r="L11259" t="str">
            <v>Aero Vodochody</v>
          </cell>
          <cell r="M11259" t="str">
            <v>Aero Vodochody L-39NG</v>
          </cell>
        </row>
        <row r="11260">
          <cell r="A11260">
            <v>675</v>
          </cell>
          <cell r="B11260">
            <v>879</v>
          </cell>
          <cell r="C11260" t="str">
            <v>675#879</v>
          </cell>
          <cell r="D11260">
            <v>114566</v>
          </cell>
          <cell r="E11260">
            <v>1</v>
          </cell>
          <cell r="F11260" t="str">
            <v>S</v>
          </cell>
          <cell r="G11260" t="str">
            <v>S</v>
          </cell>
          <cell r="H11260" t="str">
            <v/>
          </cell>
          <cell r="I11260" t="str">
            <v/>
          </cell>
          <cell r="J11260" t="str">
            <v/>
          </cell>
          <cell r="K11260" t="str">
            <v>Fighters and Jet Trainers</v>
          </cell>
          <cell r="L11260" t="str">
            <v>AIDC</v>
          </cell>
          <cell r="M11260" t="str">
            <v>AIDC T-5</v>
          </cell>
        </row>
        <row r="11261">
          <cell r="A11261">
            <v>171</v>
          </cell>
          <cell r="B11261">
            <v>879</v>
          </cell>
          <cell r="C11261" t="str">
            <v>171#879</v>
          </cell>
          <cell r="D11261">
            <v>114566</v>
          </cell>
          <cell r="E11261">
            <v>1</v>
          </cell>
          <cell r="F11261" t="str">
            <v>S</v>
          </cell>
          <cell r="G11261" t="str">
            <v>S</v>
          </cell>
          <cell r="H11261" t="str">
            <v/>
          </cell>
          <cell r="I11261" t="str">
            <v/>
          </cell>
          <cell r="J11261" t="str">
            <v/>
          </cell>
          <cell r="K11261" t="str">
            <v>Fighters and Jet Trainers</v>
          </cell>
          <cell r="L11261" t="str">
            <v>FMA</v>
          </cell>
          <cell r="M11261" t="str">
            <v>FMA IA 63 Pampa</v>
          </cell>
        </row>
        <row r="11262">
          <cell r="A11262">
            <v>167</v>
          </cell>
          <cell r="B11262">
            <v>879</v>
          </cell>
          <cell r="C11262" t="str">
            <v>167#879</v>
          </cell>
          <cell r="D11262">
            <v>114566</v>
          </cell>
          <cell r="E11262">
            <v>1</v>
          </cell>
          <cell r="F11262" t="str">
            <v>S</v>
          </cell>
          <cell r="G11262" t="str">
            <v>S</v>
          </cell>
          <cell r="H11262" t="str">
            <v/>
          </cell>
          <cell r="I11262" t="str">
            <v/>
          </cell>
          <cell r="J11262" t="str">
            <v/>
          </cell>
          <cell r="K11262" t="str">
            <v>Fighters and Jet Trainers</v>
          </cell>
          <cell r="L11262" t="str">
            <v>BAE</v>
          </cell>
          <cell r="M11262" t="str">
            <v>BAE Systems Hawk</v>
          </cell>
        </row>
        <row r="11263">
          <cell r="A11263">
            <v>174</v>
          </cell>
          <cell r="B11263">
            <v>879</v>
          </cell>
          <cell r="C11263" t="str">
            <v>174#879</v>
          </cell>
          <cell r="D11263">
            <v>114566</v>
          </cell>
          <cell r="E11263">
            <v>1</v>
          </cell>
          <cell r="F11263" t="str">
            <v>S</v>
          </cell>
          <cell r="G11263" t="str">
            <v>S</v>
          </cell>
          <cell r="H11263" t="str">
            <v/>
          </cell>
          <cell r="I11263" t="str">
            <v/>
          </cell>
          <cell r="J11263" t="str">
            <v/>
          </cell>
          <cell r="K11263" t="str">
            <v>Fighters and Jet Trainers</v>
          </cell>
          <cell r="L11263" t="str">
            <v>HAL</v>
          </cell>
          <cell r="M11263" t="str">
            <v>HAL HJT-36 Sitara</v>
          </cell>
        </row>
        <row r="11264">
          <cell r="A11264">
            <v>173</v>
          </cell>
          <cell r="B11264">
            <v>879</v>
          </cell>
          <cell r="C11264" t="str">
            <v>173#879</v>
          </cell>
          <cell r="D11264">
            <v>114566</v>
          </cell>
          <cell r="E11264">
            <v>1</v>
          </cell>
          <cell r="F11264" t="str">
            <v>S</v>
          </cell>
          <cell r="G11264" t="str">
            <v>S</v>
          </cell>
          <cell r="H11264" t="str">
            <v/>
          </cell>
          <cell r="I11264" t="str">
            <v/>
          </cell>
          <cell r="J11264" t="str">
            <v/>
          </cell>
          <cell r="K11264" t="str">
            <v>Fighters and Jet Trainers</v>
          </cell>
          <cell r="L11264" t="str">
            <v>Hongdu</v>
          </cell>
          <cell r="M11264" t="str">
            <v>Hongdu K-8</v>
          </cell>
        </row>
        <row r="11265">
          <cell r="A11265">
            <v>165</v>
          </cell>
          <cell r="B11265">
            <v>879</v>
          </cell>
          <cell r="C11265" t="str">
            <v>165#879</v>
          </cell>
          <cell r="D11265">
            <v>114566</v>
          </cell>
          <cell r="E11265">
            <v>1</v>
          </cell>
          <cell r="F11265" t="str">
            <v>S</v>
          </cell>
          <cell r="G11265" t="str">
            <v>S</v>
          </cell>
          <cell r="H11265" t="str">
            <v/>
          </cell>
          <cell r="I11265" t="str">
            <v/>
          </cell>
          <cell r="J11265" t="str">
            <v/>
          </cell>
          <cell r="K11265" t="str">
            <v>Fighters and Jet Trainers</v>
          </cell>
          <cell r="L11265" t="str">
            <v>Aermacchi</v>
          </cell>
          <cell r="M11265" t="str">
            <v>Aermacchi M-345</v>
          </cell>
        </row>
        <row r="11266">
          <cell r="A11266">
            <v>166</v>
          </cell>
          <cell r="B11266">
            <v>879</v>
          </cell>
          <cell r="C11266" t="str">
            <v>166#879</v>
          </cell>
          <cell r="D11266">
            <v>114566</v>
          </cell>
          <cell r="E11266">
            <v>1</v>
          </cell>
          <cell r="F11266" t="str">
            <v>S</v>
          </cell>
          <cell r="G11266" t="str">
            <v>S</v>
          </cell>
          <cell r="H11266" t="str">
            <v/>
          </cell>
          <cell r="I11266" t="str">
            <v/>
          </cell>
          <cell r="J11266" t="str">
            <v/>
          </cell>
          <cell r="K11266" t="str">
            <v>Fighters and Jet Trainers</v>
          </cell>
          <cell r="L11266" t="str">
            <v>Aermacchi</v>
          </cell>
          <cell r="M11266" t="str">
            <v>Aermacchi M-346</v>
          </cell>
        </row>
        <row r="11267">
          <cell r="A11267">
            <v>168</v>
          </cell>
          <cell r="B11267">
            <v>879</v>
          </cell>
          <cell r="C11267" t="str">
            <v>168#879</v>
          </cell>
          <cell r="D11267">
            <v>114566</v>
          </cell>
          <cell r="E11267">
            <v>1</v>
          </cell>
          <cell r="F11267" t="str">
            <v>S</v>
          </cell>
          <cell r="G11267" t="str">
            <v>S</v>
          </cell>
          <cell r="H11267" t="str">
            <v/>
          </cell>
          <cell r="I11267" t="str">
            <v/>
          </cell>
          <cell r="J11267" t="str">
            <v/>
          </cell>
          <cell r="K11267" t="str">
            <v>Fighters and Jet Trainers</v>
          </cell>
          <cell r="L11267" t="str">
            <v>McDonnell Douglas</v>
          </cell>
          <cell r="M11267" t="str">
            <v>McDonnell Douglas T-45 Goshawk</v>
          </cell>
        </row>
        <row r="11268">
          <cell r="A11268">
            <v>143</v>
          </cell>
          <cell r="B11268">
            <v>879</v>
          </cell>
          <cell r="C11268" t="str">
            <v>143#879</v>
          </cell>
          <cell r="D11268">
            <v>114566</v>
          </cell>
          <cell r="E11268">
            <v>1</v>
          </cell>
          <cell r="F11268" t="str">
            <v>S</v>
          </cell>
          <cell r="G11268" t="str">
            <v>S</v>
          </cell>
          <cell r="H11268" t="str">
            <v/>
          </cell>
          <cell r="I11268" t="str">
            <v/>
          </cell>
          <cell r="J11268" t="str">
            <v/>
          </cell>
          <cell r="K11268" t="str">
            <v>Fighters and Jet Trainers</v>
          </cell>
          <cell r="L11268" t="str">
            <v>HAL</v>
          </cell>
          <cell r="M11268" t="str">
            <v>HAL Tejas</v>
          </cell>
        </row>
        <row r="11269">
          <cell r="A11269">
            <v>541</v>
          </cell>
          <cell r="B11269">
            <v>879</v>
          </cell>
          <cell r="C11269" t="str">
            <v>541#879</v>
          </cell>
          <cell r="D11269">
            <v>114566</v>
          </cell>
          <cell r="E11269">
            <v>1</v>
          </cell>
          <cell r="F11269" t="str">
            <v>S</v>
          </cell>
          <cell r="G11269" t="str">
            <v>S</v>
          </cell>
          <cell r="H11269" t="str">
            <v/>
          </cell>
          <cell r="I11269" t="str">
            <v/>
          </cell>
          <cell r="J11269" t="str">
            <v/>
          </cell>
          <cell r="K11269" t="str">
            <v>Large Commercial Aircraft</v>
          </cell>
          <cell r="L11269" t="str">
            <v>Irkut</v>
          </cell>
          <cell r="M11269" t="str">
            <v>Irkut MC-21</v>
          </cell>
        </row>
        <row r="11270">
          <cell r="A11270">
            <v>19</v>
          </cell>
          <cell r="B11270">
            <v>879</v>
          </cell>
          <cell r="C11270" t="str">
            <v>19#879</v>
          </cell>
          <cell r="D11270">
            <v>114566</v>
          </cell>
          <cell r="E11270">
            <v>1</v>
          </cell>
          <cell r="F11270" t="str">
            <v>S</v>
          </cell>
          <cell r="G11270" t="str">
            <v>S</v>
          </cell>
          <cell r="H11270" t="str">
            <v/>
          </cell>
          <cell r="I11270" t="str">
            <v/>
          </cell>
          <cell r="J11270" t="str">
            <v/>
          </cell>
          <cell r="K11270" t="str">
            <v>Large Commercial Aircraft</v>
          </cell>
          <cell r="L11270" t="str">
            <v>Irkut</v>
          </cell>
          <cell r="M11270" t="str">
            <v>Irkut MC-21</v>
          </cell>
        </row>
        <row r="11271">
          <cell r="A11271">
            <v>671</v>
          </cell>
          <cell r="B11271">
            <v>879</v>
          </cell>
          <cell r="C11271" t="str">
            <v>671#879</v>
          </cell>
          <cell r="D11271">
            <v>116643</v>
          </cell>
          <cell r="E11271">
            <v>1</v>
          </cell>
          <cell r="F11271" t="str">
            <v>T</v>
          </cell>
          <cell r="G11271" t="str">
            <v>T</v>
          </cell>
          <cell r="H11271" t="str">
            <v/>
          </cell>
          <cell r="I11271" t="str">
            <v/>
          </cell>
          <cell r="J11271" t="str">
            <v/>
          </cell>
          <cell r="K11271" t="str">
            <v>Freighter</v>
          </cell>
          <cell r="L11271" t="str">
            <v>Embraer</v>
          </cell>
          <cell r="M11271" t="str">
            <v>Embraer E190F (P2F)</v>
          </cell>
        </row>
        <row r="11272">
          <cell r="A11272">
            <v>672</v>
          </cell>
          <cell r="B11272">
            <v>879</v>
          </cell>
          <cell r="C11272" t="str">
            <v>672#879</v>
          </cell>
          <cell r="D11272">
            <v>116643</v>
          </cell>
          <cell r="E11272">
            <v>1</v>
          </cell>
          <cell r="F11272" t="str">
            <v>T</v>
          </cell>
          <cell r="G11272" t="str">
            <v>T</v>
          </cell>
          <cell r="H11272" t="str">
            <v/>
          </cell>
          <cell r="I11272" t="str">
            <v/>
          </cell>
          <cell r="J11272" t="str">
            <v/>
          </cell>
          <cell r="K11272" t="str">
            <v>Freighter</v>
          </cell>
          <cell r="L11272" t="str">
            <v>Embraer</v>
          </cell>
          <cell r="M11272" t="str">
            <v>Embraer E195F (P2F)</v>
          </cell>
        </row>
        <row r="11273">
          <cell r="A11273">
            <v>526</v>
          </cell>
          <cell r="B11273">
            <v>879</v>
          </cell>
          <cell r="C11273" t="str">
            <v>526#879</v>
          </cell>
          <cell r="D11273">
            <v>137227</v>
          </cell>
          <cell r="E11273">
            <v>1</v>
          </cell>
          <cell r="F11273" t="str">
            <v>U</v>
          </cell>
          <cell r="G11273" t="str">
            <v>U</v>
          </cell>
          <cell r="H11273" t="str">
            <v/>
          </cell>
          <cell r="I11273" t="str">
            <v/>
          </cell>
          <cell r="J11273" t="str">
            <v/>
          </cell>
          <cell r="K11273" t="str">
            <v>Business Jet</v>
          </cell>
          <cell r="L11273" t="str">
            <v>Airbus</v>
          </cell>
          <cell r="M11273" t="str">
            <v>Airbus ACJ320 Family</v>
          </cell>
        </row>
        <row r="11274">
          <cell r="A11274">
            <v>222</v>
          </cell>
          <cell r="B11274">
            <v>879</v>
          </cell>
          <cell r="C11274" t="str">
            <v>222#879</v>
          </cell>
          <cell r="D11274">
            <v>137227</v>
          </cell>
          <cell r="E11274">
            <v>1</v>
          </cell>
          <cell r="F11274" t="str">
            <v>U</v>
          </cell>
          <cell r="G11274" t="str">
            <v>U</v>
          </cell>
          <cell r="H11274" t="str">
            <v/>
          </cell>
          <cell r="I11274" t="str">
            <v/>
          </cell>
          <cell r="J11274" t="str">
            <v/>
          </cell>
          <cell r="K11274" t="str">
            <v>Large Commercial Aircraft</v>
          </cell>
          <cell r="L11274" t="str">
            <v>Airbus</v>
          </cell>
          <cell r="M11274" t="str">
            <v>Airbus A220-300</v>
          </cell>
        </row>
        <row r="11275">
          <cell r="A11275">
            <v>535</v>
          </cell>
          <cell r="B11275">
            <v>879</v>
          </cell>
          <cell r="C11275" t="str">
            <v>535#879</v>
          </cell>
          <cell r="D11275">
            <v>137227</v>
          </cell>
          <cell r="E11275">
            <v>1</v>
          </cell>
          <cell r="F11275" t="str">
            <v>U</v>
          </cell>
          <cell r="G11275" t="str">
            <v>U</v>
          </cell>
          <cell r="H11275" t="str">
            <v/>
          </cell>
          <cell r="I11275" t="str">
            <v/>
          </cell>
          <cell r="J11275" t="str">
            <v/>
          </cell>
          <cell r="K11275" t="str">
            <v>Large Commercial Aircraft</v>
          </cell>
          <cell r="L11275" t="str">
            <v>Boeing</v>
          </cell>
          <cell r="M11275" t="str">
            <v>Boeing 737 Classic: 737-400</v>
          </cell>
        </row>
        <row r="11276">
          <cell r="A11276">
            <v>536</v>
          </cell>
          <cell r="B11276">
            <v>879</v>
          </cell>
          <cell r="C11276" t="str">
            <v>536#879</v>
          </cell>
          <cell r="D11276">
            <v>137227</v>
          </cell>
          <cell r="E11276">
            <v>1</v>
          </cell>
          <cell r="F11276" t="str">
            <v>U</v>
          </cell>
          <cell r="G11276" t="str">
            <v>U</v>
          </cell>
          <cell r="H11276" t="str">
            <v/>
          </cell>
          <cell r="I11276" t="str">
            <v/>
          </cell>
          <cell r="J11276" t="str">
            <v/>
          </cell>
          <cell r="K11276" t="str">
            <v>Large Commercial Aircraft</v>
          </cell>
          <cell r="L11276" t="str">
            <v>Boeing</v>
          </cell>
          <cell r="M11276" t="str">
            <v>Boeing 737 Classic: 737-500</v>
          </cell>
        </row>
        <row r="11277">
          <cell r="A11277">
            <v>309</v>
          </cell>
          <cell r="B11277">
            <v>879</v>
          </cell>
          <cell r="C11277" t="str">
            <v>309#879</v>
          </cell>
          <cell r="D11277">
            <v>137227</v>
          </cell>
          <cell r="E11277">
            <v>1</v>
          </cell>
          <cell r="F11277" t="str">
            <v>U</v>
          </cell>
          <cell r="G11277" t="str">
            <v>U</v>
          </cell>
          <cell r="H11277" t="str">
            <v/>
          </cell>
          <cell r="I11277" t="str">
            <v/>
          </cell>
          <cell r="J11277" t="str">
            <v/>
          </cell>
          <cell r="K11277" t="str">
            <v>Large Commercial Aircraft</v>
          </cell>
          <cell r="L11277" t="str">
            <v>Boeing</v>
          </cell>
          <cell r="M11277" t="str">
            <v>Boeing 737 MAX: 737 MAX 10</v>
          </cell>
        </row>
        <row r="11278">
          <cell r="A11278">
            <v>195</v>
          </cell>
          <cell r="B11278">
            <v>879</v>
          </cell>
          <cell r="C11278" t="str">
            <v>195#879</v>
          </cell>
          <cell r="D11278">
            <v>137227</v>
          </cell>
          <cell r="E11278">
            <v>1</v>
          </cell>
          <cell r="F11278" t="str">
            <v>U</v>
          </cell>
          <cell r="G11278" t="str">
            <v>U</v>
          </cell>
          <cell r="H11278" t="str">
            <v/>
          </cell>
          <cell r="I11278" t="str">
            <v/>
          </cell>
          <cell r="J11278" t="str">
            <v/>
          </cell>
          <cell r="K11278" t="str">
            <v>Large Commercial Aircraft</v>
          </cell>
          <cell r="L11278" t="str">
            <v>Boeing</v>
          </cell>
          <cell r="M11278" t="str">
            <v>Boeing 737 MAX: 737 MAX 7</v>
          </cell>
        </row>
        <row r="11279">
          <cell r="A11279">
            <v>515</v>
          </cell>
          <cell r="B11279">
            <v>879</v>
          </cell>
          <cell r="C11279" t="str">
            <v>515#879</v>
          </cell>
          <cell r="D11279">
            <v>137227</v>
          </cell>
          <cell r="E11279">
            <v>1</v>
          </cell>
          <cell r="F11279" t="str">
            <v>U</v>
          </cell>
          <cell r="G11279" t="str">
            <v>U</v>
          </cell>
          <cell r="H11279" t="str">
            <v/>
          </cell>
          <cell r="I11279" t="str">
            <v/>
          </cell>
          <cell r="J11279" t="str">
            <v/>
          </cell>
          <cell r="K11279" t="str">
            <v>Large Commercial Aircraft</v>
          </cell>
          <cell r="L11279" t="str">
            <v>Airbus</v>
          </cell>
          <cell r="M11279" t="str">
            <v>Airbus A321neo</v>
          </cell>
        </row>
        <row r="11280">
          <cell r="A11280">
            <v>211</v>
          </cell>
          <cell r="B11280">
            <v>879</v>
          </cell>
          <cell r="C11280" t="str">
            <v>211#879</v>
          </cell>
          <cell r="D11280">
            <v>137227</v>
          </cell>
          <cell r="E11280">
            <v>1</v>
          </cell>
          <cell r="F11280" t="str">
            <v>U</v>
          </cell>
          <cell r="G11280" t="str">
            <v>U</v>
          </cell>
          <cell r="H11280" t="str">
            <v/>
          </cell>
          <cell r="I11280" t="str">
            <v/>
          </cell>
          <cell r="J11280" t="str">
            <v/>
          </cell>
          <cell r="K11280" t="str">
            <v>Large Commercial Aircraft</v>
          </cell>
          <cell r="L11280" t="str">
            <v>Airbus</v>
          </cell>
          <cell r="M11280" t="str">
            <v>Airbus A321neo</v>
          </cell>
        </row>
        <row r="11281">
          <cell r="A11281">
            <v>534</v>
          </cell>
          <cell r="B11281">
            <v>879</v>
          </cell>
          <cell r="C11281" t="str">
            <v>534#879</v>
          </cell>
          <cell r="D11281">
            <v>137227</v>
          </cell>
          <cell r="E11281">
            <v>1</v>
          </cell>
          <cell r="F11281" t="str">
            <v>U</v>
          </cell>
          <cell r="G11281" t="str">
            <v>U</v>
          </cell>
          <cell r="H11281" t="str">
            <v/>
          </cell>
          <cell r="I11281" t="str">
            <v/>
          </cell>
          <cell r="J11281" t="str">
            <v/>
          </cell>
          <cell r="K11281" t="str">
            <v>Large Commercial Aircraft</v>
          </cell>
          <cell r="L11281" t="str">
            <v>Boeing</v>
          </cell>
          <cell r="M11281" t="str">
            <v>Boeing 737 Classic: 737-300</v>
          </cell>
        </row>
        <row r="11282">
          <cell r="A11282">
            <v>221</v>
          </cell>
          <cell r="B11282">
            <v>879</v>
          </cell>
          <cell r="C11282" t="str">
            <v>221#879</v>
          </cell>
          <cell r="D11282">
            <v>137227</v>
          </cell>
          <cell r="E11282">
            <v>1</v>
          </cell>
          <cell r="F11282" t="str">
            <v>U</v>
          </cell>
          <cell r="G11282" t="str">
            <v>U</v>
          </cell>
          <cell r="H11282" t="str">
            <v/>
          </cell>
          <cell r="I11282" t="str">
            <v/>
          </cell>
          <cell r="J11282" t="str">
            <v/>
          </cell>
          <cell r="K11282" t="str">
            <v>Large Commercial Aircraft</v>
          </cell>
          <cell r="L11282" t="str">
            <v>Airbus</v>
          </cell>
          <cell r="M11282" t="str">
            <v>Airbus A220-100</v>
          </cell>
        </row>
        <row r="11283">
          <cell r="A11283">
            <v>634</v>
          </cell>
          <cell r="B11283">
            <v>879</v>
          </cell>
          <cell r="C11283" t="str">
            <v>634#879</v>
          </cell>
          <cell r="D11283">
            <v>137227</v>
          </cell>
          <cell r="E11283">
            <v>1</v>
          </cell>
          <cell r="F11283" t="str">
            <v>U</v>
          </cell>
          <cell r="G11283" t="str">
            <v>U</v>
          </cell>
          <cell r="H11283" t="str">
            <v/>
          </cell>
          <cell r="I11283" t="str">
            <v/>
          </cell>
          <cell r="J11283" t="str">
            <v/>
          </cell>
          <cell r="K11283" t="str">
            <v>Large Commercial Aircraft</v>
          </cell>
          <cell r="L11283" t="str">
            <v>Airbus</v>
          </cell>
          <cell r="M11283" t="str">
            <v>A319-100</v>
          </cell>
        </row>
        <row r="11284">
          <cell r="A11284">
            <v>633</v>
          </cell>
          <cell r="B11284">
            <v>879</v>
          </cell>
          <cell r="C11284" t="str">
            <v>633#879</v>
          </cell>
          <cell r="D11284">
            <v>137227</v>
          </cell>
          <cell r="E11284">
            <v>1</v>
          </cell>
          <cell r="F11284" t="str">
            <v>U</v>
          </cell>
          <cell r="G11284" t="str">
            <v>U</v>
          </cell>
          <cell r="H11284" t="str">
            <v/>
          </cell>
          <cell r="I11284" t="str">
            <v/>
          </cell>
          <cell r="J11284" t="str">
            <v/>
          </cell>
          <cell r="K11284" t="str">
            <v>Large Commercial Aircraft</v>
          </cell>
          <cell r="L11284" t="str">
            <v>Airbus</v>
          </cell>
          <cell r="M11284" t="str">
            <v>A320-200</v>
          </cell>
        </row>
        <row r="11285">
          <cell r="A11285">
            <v>206</v>
          </cell>
          <cell r="B11285">
            <v>879</v>
          </cell>
          <cell r="C11285" t="str">
            <v>206#879</v>
          </cell>
          <cell r="D11285">
            <v>137227</v>
          </cell>
          <cell r="E11285">
            <v>1</v>
          </cell>
          <cell r="F11285" t="str">
            <v>U</v>
          </cell>
          <cell r="G11285" t="str">
            <v>U</v>
          </cell>
          <cell r="H11285" t="str">
            <v/>
          </cell>
          <cell r="I11285" t="str">
            <v/>
          </cell>
          <cell r="J11285" t="str">
            <v/>
          </cell>
          <cell r="K11285" t="str">
            <v>Large Commercial Aircraft</v>
          </cell>
          <cell r="L11285" t="str">
            <v>Airbus</v>
          </cell>
          <cell r="M11285" t="str">
            <v>Airbus A319ceo</v>
          </cell>
        </row>
        <row r="11286">
          <cell r="A11286">
            <v>510</v>
          </cell>
          <cell r="B11286">
            <v>879</v>
          </cell>
          <cell r="C11286" t="str">
            <v>510#879</v>
          </cell>
          <cell r="D11286">
            <v>137227</v>
          </cell>
          <cell r="E11286">
            <v>1</v>
          </cell>
          <cell r="F11286" t="str">
            <v>U</v>
          </cell>
          <cell r="G11286" t="str">
            <v>U</v>
          </cell>
          <cell r="H11286" t="str">
            <v/>
          </cell>
          <cell r="I11286" t="str">
            <v/>
          </cell>
          <cell r="J11286" t="str">
            <v/>
          </cell>
          <cell r="K11286" t="str">
            <v>Large Commercial Aircraft</v>
          </cell>
          <cell r="L11286" t="str">
            <v>Airbus</v>
          </cell>
          <cell r="M11286" t="str">
            <v>Airbus A319ceo</v>
          </cell>
        </row>
        <row r="11287">
          <cell r="A11287">
            <v>207</v>
          </cell>
          <cell r="B11287">
            <v>879</v>
          </cell>
          <cell r="C11287" t="str">
            <v>207#879</v>
          </cell>
          <cell r="D11287">
            <v>137227</v>
          </cell>
          <cell r="E11287">
            <v>1</v>
          </cell>
          <cell r="F11287" t="str">
            <v>U</v>
          </cell>
          <cell r="G11287" t="str">
            <v>U</v>
          </cell>
          <cell r="H11287" t="str">
            <v/>
          </cell>
          <cell r="I11287" t="str">
            <v/>
          </cell>
          <cell r="J11287" t="str">
            <v/>
          </cell>
          <cell r="K11287" t="str">
            <v>Large Commercial Aircraft</v>
          </cell>
          <cell r="L11287" t="str">
            <v>Airbus</v>
          </cell>
          <cell r="M11287" t="str">
            <v>Airbus A320ceo</v>
          </cell>
        </row>
        <row r="11288">
          <cell r="A11288">
            <v>511</v>
          </cell>
          <cell r="B11288">
            <v>879</v>
          </cell>
          <cell r="C11288" t="str">
            <v>511#879</v>
          </cell>
          <cell r="D11288">
            <v>137227</v>
          </cell>
          <cell r="E11288">
            <v>1</v>
          </cell>
          <cell r="F11288" t="str">
            <v>U</v>
          </cell>
          <cell r="G11288" t="str">
            <v>U</v>
          </cell>
          <cell r="H11288" t="str">
            <v/>
          </cell>
          <cell r="I11288" t="str">
            <v/>
          </cell>
          <cell r="J11288" t="str">
            <v/>
          </cell>
          <cell r="K11288" t="str">
            <v>Large Commercial Aircraft</v>
          </cell>
          <cell r="L11288" t="str">
            <v>Airbus</v>
          </cell>
          <cell r="M11288" t="str">
            <v>Airbus A320ceo</v>
          </cell>
        </row>
        <row r="11289">
          <cell r="A11289">
            <v>208</v>
          </cell>
          <cell r="B11289">
            <v>879</v>
          </cell>
          <cell r="C11289" t="str">
            <v>208#879</v>
          </cell>
          <cell r="D11289">
            <v>137227</v>
          </cell>
          <cell r="E11289">
            <v>1</v>
          </cell>
          <cell r="F11289" t="str">
            <v>U</v>
          </cell>
          <cell r="G11289" t="str">
            <v>U</v>
          </cell>
          <cell r="H11289" t="str">
            <v/>
          </cell>
          <cell r="I11289" t="str">
            <v/>
          </cell>
          <cell r="J11289" t="str">
            <v/>
          </cell>
          <cell r="K11289" t="str">
            <v>Large Commercial Aircraft</v>
          </cell>
          <cell r="L11289" t="str">
            <v>Airbus</v>
          </cell>
          <cell r="M11289" t="str">
            <v>Airbus A321ceo</v>
          </cell>
        </row>
        <row r="11290">
          <cell r="A11290">
            <v>512</v>
          </cell>
          <cell r="B11290">
            <v>879</v>
          </cell>
          <cell r="C11290" t="str">
            <v>512#879</v>
          </cell>
          <cell r="D11290">
            <v>137227</v>
          </cell>
          <cell r="E11290">
            <v>1</v>
          </cell>
          <cell r="F11290" t="str">
            <v>U</v>
          </cell>
          <cell r="G11290" t="str">
            <v>U</v>
          </cell>
          <cell r="H11290" t="str">
            <v/>
          </cell>
          <cell r="I11290" t="str">
            <v/>
          </cell>
          <cell r="J11290" t="str">
            <v/>
          </cell>
          <cell r="K11290" t="str">
            <v>Large Commercial Aircraft</v>
          </cell>
          <cell r="L11290" t="str">
            <v>Airbus</v>
          </cell>
          <cell r="M11290" t="str">
            <v>Airbus A321ceo</v>
          </cell>
        </row>
        <row r="11291">
          <cell r="A11291">
            <v>513</v>
          </cell>
          <cell r="B11291">
            <v>879</v>
          </cell>
          <cell r="C11291" t="str">
            <v>513#879</v>
          </cell>
          <cell r="D11291">
            <v>137227</v>
          </cell>
          <cell r="E11291">
            <v>1</v>
          </cell>
          <cell r="F11291" t="str">
            <v>U</v>
          </cell>
          <cell r="G11291" t="str">
            <v>U</v>
          </cell>
          <cell r="H11291" t="str">
            <v/>
          </cell>
          <cell r="I11291" t="str">
            <v/>
          </cell>
          <cell r="J11291" t="str">
            <v/>
          </cell>
          <cell r="K11291" t="str">
            <v>Large Commercial Aircraft</v>
          </cell>
          <cell r="L11291" t="str">
            <v>Airbus</v>
          </cell>
          <cell r="M11291" t="str">
            <v>Airbus A319neo</v>
          </cell>
        </row>
        <row r="11292">
          <cell r="A11292">
            <v>209</v>
          </cell>
          <cell r="B11292">
            <v>879</v>
          </cell>
          <cell r="C11292" t="str">
            <v>209#879</v>
          </cell>
          <cell r="D11292">
            <v>137227</v>
          </cell>
          <cell r="E11292">
            <v>1</v>
          </cell>
          <cell r="F11292" t="str">
            <v>U</v>
          </cell>
          <cell r="G11292" t="str">
            <v>U</v>
          </cell>
          <cell r="H11292" t="str">
            <v/>
          </cell>
          <cell r="I11292" t="str">
            <v/>
          </cell>
          <cell r="J11292" t="str">
            <v/>
          </cell>
          <cell r="K11292" t="str">
            <v>Large Commercial Aircraft</v>
          </cell>
          <cell r="L11292" t="str">
            <v>Airbus</v>
          </cell>
          <cell r="M11292" t="str">
            <v>Airbus A319neo</v>
          </cell>
        </row>
        <row r="11293">
          <cell r="A11293">
            <v>514</v>
          </cell>
          <cell r="B11293">
            <v>879</v>
          </cell>
          <cell r="C11293" t="str">
            <v>514#879</v>
          </cell>
          <cell r="D11293">
            <v>137227</v>
          </cell>
          <cell r="E11293">
            <v>1</v>
          </cell>
          <cell r="F11293" t="str">
            <v>U</v>
          </cell>
          <cell r="G11293" t="str">
            <v>U</v>
          </cell>
          <cell r="H11293" t="str">
            <v/>
          </cell>
          <cell r="I11293" t="str">
            <v/>
          </cell>
          <cell r="J11293" t="str">
            <v/>
          </cell>
          <cell r="K11293" t="str">
            <v>Large Commercial Aircraft</v>
          </cell>
          <cell r="L11293" t="str">
            <v>Airbus</v>
          </cell>
          <cell r="M11293" t="str">
            <v>Airbus A320neo</v>
          </cell>
        </row>
        <row r="11294">
          <cell r="A11294">
            <v>210</v>
          </cell>
          <cell r="B11294">
            <v>879</v>
          </cell>
          <cell r="C11294" t="str">
            <v>210#879</v>
          </cell>
          <cell r="D11294">
            <v>137227</v>
          </cell>
          <cell r="E11294">
            <v>1</v>
          </cell>
          <cell r="F11294" t="str">
            <v>U</v>
          </cell>
          <cell r="G11294" t="str">
            <v>U</v>
          </cell>
          <cell r="H11294" t="str">
            <v/>
          </cell>
          <cell r="I11294" t="str">
            <v/>
          </cell>
          <cell r="J11294" t="str">
            <v/>
          </cell>
          <cell r="K11294" t="str">
            <v>Large Commercial Aircraft</v>
          </cell>
          <cell r="L11294" t="str">
            <v>Airbus</v>
          </cell>
          <cell r="M11294" t="str">
            <v>Airbus A320neo</v>
          </cell>
        </row>
        <row r="11295">
          <cell r="A11295">
            <v>665</v>
          </cell>
          <cell r="B11295">
            <v>879</v>
          </cell>
          <cell r="C11295" t="str">
            <v>665#879</v>
          </cell>
          <cell r="D11295">
            <v>137227</v>
          </cell>
          <cell r="E11295">
            <v>1</v>
          </cell>
          <cell r="F11295" t="str">
            <v>U</v>
          </cell>
          <cell r="G11295" t="str">
            <v>U</v>
          </cell>
          <cell r="H11295" t="str">
            <v/>
          </cell>
          <cell r="I11295" t="str">
            <v/>
          </cell>
          <cell r="J11295" t="str">
            <v/>
          </cell>
          <cell r="K11295" t="str">
            <v>Freighter</v>
          </cell>
          <cell r="L11295" t="str">
            <v>Airbus</v>
          </cell>
          <cell r="M11295" t="str">
            <v>A320-200P2F</v>
          </cell>
        </row>
        <row r="11296">
          <cell r="A11296">
            <v>666</v>
          </cell>
          <cell r="B11296">
            <v>879</v>
          </cell>
          <cell r="C11296" t="str">
            <v>666#879</v>
          </cell>
          <cell r="D11296">
            <v>137227</v>
          </cell>
          <cell r="E11296">
            <v>1</v>
          </cell>
          <cell r="F11296" t="str">
            <v>U</v>
          </cell>
          <cell r="G11296" t="str">
            <v>U</v>
          </cell>
          <cell r="H11296" t="str">
            <v/>
          </cell>
          <cell r="I11296" t="str">
            <v/>
          </cell>
          <cell r="J11296" t="str">
            <v/>
          </cell>
          <cell r="K11296" t="str">
            <v>Freighter</v>
          </cell>
          <cell r="L11296" t="str">
            <v>Airbus</v>
          </cell>
          <cell r="M11296" t="str">
            <v>A321P2F</v>
          </cell>
        </row>
        <row r="11297">
          <cell r="A11297">
            <v>573</v>
          </cell>
          <cell r="B11297">
            <v>879</v>
          </cell>
          <cell r="C11297" t="str">
            <v>573#879</v>
          </cell>
          <cell r="D11297">
            <v>137227</v>
          </cell>
          <cell r="E11297">
            <v>1</v>
          </cell>
          <cell r="F11297" t="str">
            <v>U</v>
          </cell>
          <cell r="G11297" t="str">
            <v>U</v>
          </cell>
          <cell r="H11297" t="str">
            <v/>
          </cell>
          <cell r="I11297" t="str">
            <v/>
          </cell>
          <cell r="J11297" t="str">
            <v/>
          </cell>
          <cell r="K11297" t="str">
            <v>Freighter</v>
          </cell>
          <cell r="L11297" t="str">
            <v>Boeing</v>
          </cell>
          <cell r="M11297" t="str">
            <v>Boeing 737-300SF</v>
          </cell>
        </row>
        <row r="11298">
          <cell r="A11298">
            <v>572</v>
          </cell>
          <cell r="B11298">
            <v>879</v>
          </cell>
          <cell r="C11298" t="str">
            <v>572#879</v>
          </cell>
          <cell r="D11298">
            <v>137227</v>
          </cell>
          <cell r="E11298">
            <v>1</v>
          </cell>
          <cell r="F11298" t="str">
            <v>U</v>
          </cell>
          <cell r="G11298" t="str">
            <v>U</v>
          </cell>
          <cell r="H11298" t="str">
            <v/>
          </cell>
          <cell r="I11298" t="str">
            <v/>
          </cell>
          <cell r="J11298" t="str">
            <v/>
          </cell>
          <cell r="K11298" t="str">
            <v>Freighter</v>
          </cell>
          <cell r="L11298" t="str">
            <v>Boeing</v>
          </cell>
          <cell r="M11298" t="str">
            <v>Boeing 737-400SF</v>
          </cell>
        </row>
        <row r="11299">
          <cell r="A11299">
            <v>591</v>
          </cell>
          <cell r="B11299">
            <v>879</v>
          </cell>
          <cell r="C11299" t="str">
            <v>591#879</v>
          </cell>
          <cell r="D11299">
            <v>137227</v>
          </cell>
          <cell r="E11299">
            <v>1</v>
          </cell>
          <cell r="F11299" t="str">
            <v>U</v>
          </cell>
          <cell r="G11299" t="str">
            <v>U</v>
          </cell>
          <cell r="H11299" t="str">
            <v/>
          </cell>
          <cell r="I11299" t="str">
            <v/>
          </cell>
          <cell r="J11299" t="str">
            <v/>
          </cell>
          <cell r="K11299" t="str">
            <v>Freighter</v>
          </cell>
          <cell r="L11299" t="str">
            <v>Boeing</v>
          </cell>
          <cell r="M11299" t="str">
            <v>Boeing 737-700C</v>
          </cell>
        </row>
        <row r="11300">
          <cell r="A11300">
            <v>571</v>
          </cell>
          <cell r="B11300">
            <v>879</v>
          </cell>
          <cell r="C11300" t="str">
            <v>571#879</v>
          </cell>
          <cell r="D11300">
            <v>137227</v>
          </cell>
          <cell r="E11300">
            <v>1</v>
          </cell>
          <cell r="F11300" t="str">
            <v>U</v>
          </cell>
          <cell r="G11300" t="str">
            <v>U</v>
          </cell>
          <cell r="H11300" t="str">
            <v/>
          </cell>
          <cell r="I11300" t="str">
            <v/>
          </cell>
          <cell r="J11300" t="str">
            <v/>
          </cell>
          <cell r="K11300" t="str">
            <v>Freighter</v>
          </cell>
          <cell r="L11300" t="str">
            <v>Boeing</v>
          </cell>
          <cell r="M11300" t="str">
            <v>Boeing 737-700/-800CF</v>
          </cell>
        </row>
        <row r="11301">
          <cell r="A11301">
            <v>596</v>
          </cell>
          <cell r="B11301">
            <v>879</v>
          </cell>
          <cell r="C11301" t="str">
            <v>596#879</v>
          </cell>
          <cell r="D11301">
            <v>137227</v>
          </cell>
          <cell r="E11301">
            <v>1</v>
          </cell>
          <cell r="F11301" t="str">
            <v>U</v>
          </cell>
          <cell r="G11301" t="str">
            <v>U</v>
          </cell>
          <cell r="H11301" t="str">
            <v/>
          </cell>
          <cell r="I11301" t="str">
            <v/>
          </cell>
          <cell r="J11301" t="str">
            <v/>
          </cell>
          <cell r="K11301" t="str">
            <v>Freighter</v>
          </cell>
          <cell r="L11301" t="str">
            <v>Boeing</v>
          </cell>
          <cell r="M11301" t="str">
            <v>Boeing 757-200 PF/SF</v>
          </cell>
        </row>
        <row r="11302">
          <cell r="A11302">
            <v>595</v>
          </cell>
          <cell r="B11302">
            <v>879</v>
          </cell>
          <cell r="C11302" t="str">
            <v>595#879</v>
          </cell>
          <cell r="D11302">
            <v>137227</v>
          </cell>
          <cell r="E11302">
            <v>1</v>
          </cell>
          <cell r="F11302" t="str">
            <v>U</v>
          </cell>
          <cell r="G11302" t="str">
            <v>U</v>
          </cell>
          <cell r="H11302" t="str">
            <v/>
          </cell>
          <cell r="I11302" t="str">
            <v/>
          </cell>
          <cell r="J11302" t="str">
            <v/>
          </cell>
          <cell r="K11302" t="str">
            <v>Freighter</v>
          </cell>
          <cell r="L11302" t="str">
            <v>Boeing</v>
          </cell>
          <cell r="M11302" t="str">
            <v>Boeing 757-200 PF/SF</v>
          </cell>
        </row>
        <row r="11303">
          <cell r="A11303">
            <v>674</v>
          </cell>
          <cell r="B11303">
            <v>879</v>
          </cell>
          <cell r="C11303" t="str">
            <v>674#879</v>
          </cell>
          <cell r="D11303">
            <v>137227</v>
          </cell>
          <cell r="E11303">
            <v>1</v>
          </cell>
          <cell r="F11303" t="str">
            <v>U</v>
          </cell>
          <cell r="G11303" t="str">
            <v>U</v>
          </cell>
          <cell r="H11303" t="str">
            <v/>
          </cell>
          <cell r="I11303" t="str">
            <v/>
          </cell>
          <cell r="J11303" t="str">
            <v/>
          </cell>
          <cell r="K11303" t="str">
            <v>Business Jet</v>
          </cell>
          <cell r="L11303" t="str">
            <v>Airbus</v>
          </cell>
          <cell r="M11303" t="str">
            <v>Airbus ACJ TwoTwenty</v>
          </cell>
        </row>
        <row r="11304">
          <cell r="A11304">
            <v>296</v>
          </cell>
          <cell r="B11304">
            <v>879</v>
          </cell>
          <cell r="C11304" t="str">
            <v>296#879</v>
          </cell>
          <cell r="D11304">
            <v>137227</v>
          </cell>
          <cell r="E11304">
            <v>1</v>
          </cell>
          <cell r="F11304" t="str">
            <v>U</v>
          </cell>
          <cell r="G11304" t="str">
            <v>U</v>
          </cell>
          <cell r="H11304" t="str">
            <v/>
          </cell>
          <cell r="I11304" t="str">
            <v/>
          </cell>
          <cell r="J11304" t="str">
            <v/>
          </cell>
          <cell r="K11304" t="str">
            <v>Business Jet</v>
          </cell>
          <cell r="L11304" t="str">
            <v>Airbus</v>
          </cell>
          <cell r="M11304" t="str">
            <v>Airbus ACJ320 Family</v>
          </cell>
        </row>
        <row r="11305">
          <cell r="A11305">
            <v>528</v>
          </cell>
          <cell r="B11305">
            <v>879</v>
          </cell>
          <cell r="C11305" t="str">
            <v>528#879</v>
          </cell>
          <cell r="D11305">
            <v>137227</v>
          </cell>
          <cell r="E11305">
            <v>1</v>
          </cell>
          <cell r="F11305" t="str">
            <v>U</v>
          </cell>
          <cell r="G11305" t="str">
            <v>U</v>
          </cell>
          <cell r="H11305" t="str">
            <v/>
          </cell>
          <cell r="I11305" t="str">
            <v/>
          </cell>
          <cell r="J11305" t="str">
            <v/>
          </cell>
          <cell r="K11305" t="str">
            <v>Business Jet</v>
          </cell>
          <cell r="L11305" t="str">
            <v>Airbus</v>
          </cell>
          <cell r="M11305" t="str">
            <v>Airbus ACJ320neo Family</v>
          </cell>
        </row>
        <row r="11306">
          <cell r="A11306">
            <v>527</v>
          </cell>
          <cell r="B11306">
            <v>879</v>
          </cell>
          <cell r="C11306" t="str">
            <v>527#879</v>
          </cell>
          <cell r="D11306">
            <v>137227</v>
          </cell>
          <cell r="E11306">
            <v>1</v>
          </cell>
          <cell r="F11306" t="str">
            <v>U</v>
          </cell>
          <cell r="G11306" t="str">
            <v>U</v>
          </cell>
          <cell r="H11306" t="str">
            <v/>
          </cell>
          <cell r="I11306" t="str">
            <v/>
          </cell>
          <cell r="J11306" t="str">
            <v/>
          </cell>
          <cell r="K11306" t="str">
            <v>Business Jet</v>
          </cell>
          <cell r="L11306" t="str">
            <v>Airbus</v>
          </cell>
          <cell r="M11306" t="str">
            <v>Airbus ACJ320neo Family</v>
          </cell>
        </row>
        <row r="11307">
          <cell r="A11307">
            <v>529</v>
          </cell>
          <cell r="B11307">
            <v>879</v>
          </cell>
          <cell r="C11307" t="str">
            <v>529#879</v>
          </cell>
          <cell r="D11307">
            <v>137227</v>
          </cell>
          <cell r="E11307">
            <v>1</v>
          </cell>
          <cell r="F11307" t="str">
            <v>U</v>
          </cell>
          <cell r="G11307" t="str">
            <v>U</v>
          </cell>
          <cell r="H11307" t="str">
            <v/>
          </cell>
          <cell r="I11307" t="str">
            <v/>
          </cell>
          <cell r="J11307" t="str">
            <v/>
          </cell>
          <cell r="K11307" t="str">
            <v>Business Jet</v>
          </cell>
          <cell r="L11307" t="str">
            <v>Boeing</v>
          </cell>
          <cell r="M11307" t="str">
            <v>Boeing BBJ MAX</v>
          </cell>
        </row>
        <row r="11308">
          <cell r="A11308">
            <v>297</v>
          </cell>
          <cell r="B11308">
            <v>879</v>
          </cell>
          <cell r="C11308" t="str">
            <v>297#879</v>
          </cell>
          <cell r="D11308">
            <v>137227</v>
          </cell>
          <cell r="E11308">
            <v>1</v>
          </cell>
          <cell r="F11308" t="str">
            <v>U</v>
          </cell>
          <cell r="G11308" t="str">
            <v>U</v>
          </cell>
          <cell r="H11308" t="str">
            <v/>
          </cell>
          <cell r="I11308" t="str">
            <v/>
          </cell>
          <cell r="J11308" t="str">
            <v/>
          </cell>
          <cell r="K11308" t="str">
            <v>Business Jet</v>
          </cell>
          <cell r="L11308" t="str">
            <v>Boeing</v>
          </cell>
          <cell r="M11308" t="str">
            <v>Boeing BBJ/BBJ2/BBJ3</v>
          </cell>
        </row>
        <row r="11309">
          <cell r="A11309">
            <v>196</v>
          </cell>
          <cell r="B11309">
            <v>879</v>
          </cell>
          <cell r="C11309" t="str">
            <v>196#879</v>
          </cell>
          <cell r="D11309">
            <v>137227</v>
          </cell>
          <cell r="E11309">
            <v>1</v>
          </cell>
          <cell r="F11309" t="str">
            <v>U</v>
          </cell>
          <cell r="G11309" t="str">
            <v>U</v>
          </cell>
          <cell r="H11309" t="str">
            <v/>
          </cell>
          <cell r="I11309" t="str">
            <v/>
          </cell>
          <cell r="J11309" t="str">
            <v/>
          </cell>
          <cell r="K11309" t="str">
            <v>Large Commercial Aircraft</v>
          </cell>
          <cell r="L11309" t="str">
            <v>Boeing</v>
          </cell>
          <cell r="M11309" t="str">
            <v>Boeing 737 MAX: 737 MAX 8</v>
          </cell>
        </row>
        <row r="11310">
          <cell r="A11310">
            <v>197</v>
          </cell>
          <cell r="B11310">
            <v>879</v>
          </cell>
          <cell r="C11310" t="str">
            <v>197#879</v>
          </cell>
          <cell r="D11310">
            <v>137227</v>
          </cell>
          <cell r="E11310">
            <v>1</v>
          </cell>
          <cell r="F11310" t="str">
            <v>U</v>
          </cell>
          <cell r="G11310" t="str">
            <v>U</v>
          </cell>
          <cell r="H11310" t="str">
            <v/>
          </cell>
          <cell r="I11310" t="str">
            <v/>
          </cell>
          <cell r="J11310" t="str">
            <v/>
          </cell>
          <cell r="K11310" t="str">
            <v>Large Commercial Aircraft</v>
          </cell>
          <cell r="L11310" t="str">
            <v>Boeing</v>
          </cell>
          <cell r="M11310" t="str">
            <v>Boeing 737 MAX: 737 MAX 9</v>
          </cell>
        </row>
        <row r="11311">
          <cell r="A11311">
            <v>300</v>
          </cell>
          <cell r="B11311">
            <v>879</v>
          </cell>
          <cell r="C11311" t="str">
            <v>300#879</v>
          </cell>
          <cell r="D11311">
            <v>137227</v>
          </cell>
          <cell r="E11311">
            <v>1</v>
          </cell>
          <cell r="F11311" t="str">
            <v>U</v>
          </cell>
          <cell r="G11311" t="str">
            <v>U</v>
          </cell>
          <cell r="H11311" t="str">
            <v/>
          </cell>
          <cell r="I11311" t="str">
            <v/>
          </cell>
          <cell r="J11311" t="str">
            <v/>
          </cell>
          <cell r="K11311" t="str">
            <v>Large Commercial Aircraft</v>
          </cell>
          <cell r="L11311" t="str">
            <v>Boeing</v>
          </cell>
          <cell r="M11311" t="str">
            <v>Boeing 737-600</v>
          </cell>
        </row>
        <row r="11312">
          <cell r="A11312">
            <v>192</v>
          </cell>
          <cell r="B11312">
            <v>879</v>
          </cell>
          <cell r="C11312" t="str">
            <v>192#879</v>
          </cell>
          <cell r="D11312">
            <v>137227</v>
          </cell>
          <cell r="E11312">
            <v>1</v>
          </cell>
          <cell r="F11312" t="str">
            <v>U</v>
          </cell>
          <cell r="G11312" t="str">
            <v>U</v>
          </cell>
          <cell r="H11312" t="str">
            <v/>
          </cell>
          <cell r="I11312" t="str">
            <v/>
          </cell>
          <cell r="J11312" t="str">
            <v/>
          </cell>
          <cell r="K11312" t="str">
            <v>Large Commercial Aircraft</v>
          </cell>
          <cell r="L11312" t="str">
            <v>Boeing</v>
          </cell>
          <cell r="M11312" t="str">
            <v>Boeing 737-700</v>
          </cell>
        </row>
        <row r="11313">
          <cell r="A11313">
            <v>193</v>
          </cell>
          <cell r="B11313">
            <v>879</v>
          </cell>
          <cell r="C11313" t="str">
            <v>193#879</v>
          </cell>
          <cell r="D11313">
            <v>137227</v>
          </cell>
          <cell r="E11313">
            <v>1</v>
          </cell>
          <cell r="F11313" t="str">
            <v>U</v>
          </cell>
          <cell r="G11313" t="str">
            <v>U</v>
          </cell>
          <cell r="H11313" t="str">
            <v/>
          </cell>
          <cell r="I11313" t="str">
            <v/>
          </cell>
          <cell r="J11313" t="str">
            <v/>
          </cell>
          <cell r="K11313" t="str">
            <v>Large Commercial Aircraft</v>
          </cell>
          <cell r="L11313" t="str">
            <v>Boeing</v>
          </cell>
          <cell r="M11313" t="str">
            <v>Boeing 737-800</v>
          </cell>
        </row>
        <row r="11314">
          <cell r="A11314">
            <v>194</v>
          </cell>
          <cell r="B11314">
            <v>879</v>
          </cell>
          <cell r="C11314" t="str">
            <v>194#879</v>
          </cell>
          <cell r="D11314">
            <v>137227</v>
          </cell>
          <cell r="E11314">
            <v>1</v>
          </cell>
          <cell r="F11314" t="str">
            <v>U</v>
          </cell>
          <cell r="G11314" t="str">
            <v>U</v>
          </cell>
          <cell r="H11314" t="str">
            <v/>
          </cell>
          <cell r="I11314" t="str">
            <v/>
          </cell>
          <cell r="J11314" t="str">
            <v/>
          </cell>
          <cell r="K11314" t="str">
            <v>Large Commercial Aircraft</v>
          </cell>
          <cell r="L11314" t="str">
            <v>Boeing</v>
          </cell>
          <cell r="M11314" t="str">
            <v>Boeing 737-900</v>
          </cell>
        </row>
        <row r="11315">
          <cell r="A11315">
            <v>522</v>
          </cell>
          <cell r="B11315">
            <v>879</v>
          </cell>
          <cell r="C11315" t="str">
            <v>522#879</v>
          </cell>
          <cell r="D11315">
            <v>137227</v>
          </cell>
          <cell r="E11315">
            <v>1</v>
          </cell>
          <cell r="F11315" t="str">
            <v>U</v>
          </cell>
          <cell r="G11315" t="str">
            <v>U</v>
          </cell>
          <cell r="H11315" t="str">
            <v/>
          </cell>
          <cell r="I11315" t="str">
            <v/>
          </cell>
          <cell r="J11315" t="str">
            <v/>
          </cell>
          <cell r="K11315" t="str">
            <v>Large Commercial Aircraft</v>
          </cell>
          <cell r="L11315" t="str">
            <v>Boeing</v>
          </cell>
          <cell r="M11315" t="str">
            <v>Boeing 757</v>
          </cell>
        </row>
        <row r="11316">
          <cell r="A11316">
            <v>230</v>
          </cell>
          <cell r="B11316">
            <v>879</v>
          </cell>
          <cell r="C11316" t="str">
            <v>230#879</v>
          </cell>
          <cell r="D11316">
            <v>137227</v>
          </cell>
          <cell r="E11316">
            <v>1</v>
          </cell>
          <cell r="F11316" t="str">
            <v>U</v>
          </cell>
          <cell r="G11316" t="str">
            <v>U</v>
          </cell>
          <cell r="H11316" t="str">
            <v/>
          </cell>
          <cell r="I11316" t="str">
            <v/>
          </cell>
          <cell r="J11316" t="str">
            <v/>
          </cell>
          <cell r="K11316" t="str">
            <v>Large Commercial Aircraft</v>
          </cell>
          <cell r="L11316" t="str">
            <v>Boeing</v>
          </cell>
          <cell r="M11316" t="str">
            <v>Boeing 757</v>
          </cell>
        </row>
        <row r="11317">
          <cell r="A11317">
            <v>612</v>
          </cell>
          <cell r="B11317">
            <v>879</v>
          </cell>
          <cell r="C11317" t="str">
            <v>612#879</v>
          </cell>
          <cell r="D11317">
            <v>137227</v>
          </cell>
          <cell r="E11317">
            <v>1</v>
          </cell>
          <cell r="F11317" t="str">
            <v>U</v>
          </cell>
          <cell r="G11317" t="str">
            <v>U</v>
          </cell>
          <cell r="H11317" t="str">
            <v/>
          </cell>
          <cell r="I11317" t="str">
            <v/>
          </cell>
          <cell r="J11317" t="str">
            <v/>
          </cell>
          <cell r="K11317" t="str">
            <v>Large Commercial Aircraft</v>
          </cell>
          <cell r="L11317" t="str">
            <v>Boeing</v>
          </cell>
          <cell r="M11317" t="str">
            <v>Boeing New Single Aisle (NSA)</v>
          </cell>
        </row>
        <row r="11318">
          <cell r="A11318">
            <v>18</v>
          </cell>
          <cell r="B11318">
            <v>879</v>
          </cell>
          <cell r="C11318" t="str">
            <v>18#879</v>
          </cell>
          <cell r="D11318">
            <v>137227</v>
          </cell>
          <cell r="E11318">
            <v>1</v>
          </cell>
          <cell r="F11318" t="str">
            <v>U</v>
          </cell>
          <cell r="G11318" t="str">
            <v>U</v>
          </cell>
          <cell r="H11318" t="str">
            <v/>
          </cell>
          <cell r="I11318" t="str">
            <v/>
          </cell>
          <cell r="J11318" t="str">
            <v/>
          </cell>
          <cell r="K11318" t="str">
            <v>Large Commercial Aircraft</v>
          </cell>
          <cell r="L11318" t="str">
            <v>Comac</v>
          </cell>
          <cell r="M11318" t="str">
            <v>Comac C919</v>
          </cell>
        </row>
        <row r="11319">
          <cell r="A11319">
            <v>663</v>
          </cell>
          <cell r="B11319">
            <v>879</v>
          </cell>
          <cell r="C11319" t="str">
            <v>663#879</v>
          </cell>
          <cell r="D11319">
            <v>144088</v>
          </cell>
          <cell r="E11319">
            <v>1</v>
          </cell>
          <cell r="F11319" t="str">
            <v>V</v>
          </cell>
          <cell r="G11319" t="str">
            <v>V (105% U) [$137,227]</v>
          </cell>
          <cell r="H11319" t="str">
            <v/>
          </cell>
          <cell r="I11319" t="str">
            <v/>
          </cell>
          <cell r="J11319" t="str">
            <v/>
          </cell>
          <cell r="K11319" t="str">
            <v>Large Commercial Aircraft</v>
          </cell>
          <cell r="L11319" t="str">
            <v>Airbus</v>
          </cell>
          <cell r="M11319" t="str">
            <v>Airbus A321 XLR</v>
          </cell>
        </row>
        <row r="11320">
          <cell r="A11320">
            <v>654</v>
          </cell>
          <cell r="B11320">
            <v>879</v>
          </cell>
          <cell r="C11320" t="str">
            <v>654#879</v>
          </cell>
          <cell r="D11320">
            <v>144088</v>
          </cell>
          <cell r="E11320">
            <v>1</v>
          </cell>
          <cell r="F11320" t="str">
            <v>V</v>
          </cell>
          <cell r="G11320" t="str">
            <v>V (105% U) [$137,227]</v>
          </cell>
          <cell r="H11320" t="str">
            <v/>
          </cell>
          <cell r="I11320" t="str">
            <v/>
          </cell>
          <cell r="J11320" t="str">
            <v/>
          </cell>
          <cell r="K11320" t="str">
            <v>Large Commercial Aircraft</v>
          </cell>
          <cell r="L11320" t="str">
            <v>Airbus</v>
          </cell>
          <cell r="M11320" t="str">
            <v>Airbus A322X</v>
          </cell>
        </row>
        <row r="11321">
          <cell r="A11321">
            <v>655</v>
          </cell>
          <cell r="B11321">
            <v>879</v>
          </cell>
          <cell r="C11321" t="str">
            <v>655#879</v>
          </cell>
          <cell r="D11321">
            <v>144088</v>
          </cell>
          <cell r="E11321">
            <v>1</v>
          </cell>
          <cell r="F11321" t="str">
            <v>V</v>
          </cell>
          <cell r="G11321" t="str">
            <v>V (105% U) [$137,227]</v>
          </cell>
          <cell r="H11321" t="str">
            <v/>
          </cell>
          <cell r="I11321" t="str">
            <v/>
          </cell>
          <cell r="J11321" t="str">
            <v/>
          </cell>
          <cell r="K11321" t="str">
            <v>Large Commercial Aircraft</v>
          </cell>
          <cell r="L11321" t="str">
            <v>Airbus</v>
          </cell>
          <cell r="M11321" t="str">
            <v>Airbus A322X</v>
          </cell>
        </row>
        <row r="11322">
          <cell r="A11322">
            <v>653</v>
          </cell>
          <cell r="B11322">
            <v>879</v>
          </cell>
          <cell r="C11322" t="str">
            <v>653#879</v>
          </cell>
          <cell r="D11322">
            <v>144088</v>
          </cell>
          <cell r="E11322">
            <v>1</v>
          </cell>
          <cell r="F11322" t="str">
            <v>V</v>
          </cell>
          <cell r="G11322" t="str">
            <v>V (105% U) [$137,227]</v>
          </cell>
          <cell r="H11322" t="str">
            <v/>
          </cell>
          <cell r="I11322" t="str">
            <v/>
          </cell>
          <cell r="J11322" t="str">
            <v/>
          </cell>
          <cell r="K11322" t="str">
            <v>Large Commercial Aircraft</v>
          </cell>
          <cell r="L11322" t="str">
            <v>Airbus</v>
          </cell>
          <cell r="M11322" t="str">
            <v>Airbus A220-500</v>
          </cell>
        </row>
        <row r="11323">
          <cell r="A11323">
            <v>660</v>
          </cell>
          <cell r="B11323">
            <v>879</v>
          </cell>
          <cell r="C11323" t="str">
            <v>660#879</v>
          </cell>
          <cell r="D11323">
            <v>144088</v>
          </cell>
          <cell r="E11323">
            <v>1</v>
          </cell>
          <cell r="F11323" t="str">
            <v>V</v>
          </cell>
          <cell r="G11323" t="str">
            <v>V (105% U) [$137,227]</v>
          </cell>
          <cell r="H11323" t="str">
            <v/>
          </cell>
          <cell r="I11323" t="str">
            <v/>
          </cell>
          <cell r="J11323" t="str">
            <v/>
          </cell>
          <cell r="K11323" t="str">
            <v>Large Commercial Aircraft</v>
          </cell>
          <cell r="L11323" t="str">
            <v>Airbus</v>
          </cell>
          <cell r="M11323" t="str">
            <v>Airbus A321 LR</v>
          </cell>
        </row>
        <row r="11324">
          <cell r="A11324">
            <v>661</v>
          </cell>
          <cell r="B11324">
            <v>879</v>
          </cell>
          <cell r="C11324" t="str">
            <v>661#879</v>
          </cell>
          <cell r="D11324">
            <v>144088</v>
          </cell>
          <cell r="E11324">
            <v>1</v>
          </cell>
          <cell r="F11324" t="str">
            <v>V</v>
          </cell>
          <cell r="G11324" t="str">
            <v>V (105% U) [$137,227]</v>
          </cell>
          <cell r="H11324" t="str">
            <v/>
          </cell>
          <cell r="I11324" t="str">
            <v/>
          </cell>
          <cell r="J11324" t="str">
            <v/>
          </cell>
          <cell r="K11324" t="str">
            <v>Large Commercial Aircraft</v>
          </cell>
          <cell r="L11324" t="str">
            <v>Airbus</v>
          </cell>
          <cell r="M11324" t="str">
            <v>Airbus A321 LR</v>
          </cell>
        </row>
        <row r="11325">
          <cell r="A11325">
            <v>662</v>
          </cell>
          <cell r="B11325">
            <v>879</v>
          </cell>
          <cell r="C11325" t="str">
            <v>662#879</v>
          </cell>
          <cell r="D11325">
            <v>144088</v>
          </cell>
          <cell r="E11325">
            <v>1</v>
          </cell>
          <cell r="F11325" t="str">
            <v>V</v>
          </cell>
          <cell r="G11325" t="str">
            <v>V (105% U) [$137,227]</v>
          </cell>
          <cell r="H11325" t="str">
            <v/>
          </cell>
          <cell r="I11325" t="str">
            <v/>
          </cell>
          <cell r="J11325" t="str">
            <v/>
          </cell>
          <cell r="K11325" t="str">
            <v>Large Commercial Aircraft</v>
          </cell>
          <cell r="L11325" t="str">
            <v>Airbus</v>
          </cell>
          <cell r="M11325" t="str">
            <v>Airbus A321 XLR</v>
          </cell>
        </row>
        <row r="11326">
          <cell r="A11326">
            <v>636</v>
          </cell>
          <cell r="B11326">
            <v>879</v>
          </cell>
          <cell r="C11326" t="str">
            <v>636#879</v>
          </cell>
          <cell r="D11326">
            <v>148558</v>
          </cell>
          <cell r="E11326">
            <v>1</v>
          </cell>
          <cell r="F11326" t="str">
            <v>W</v>
          </cell>
          <cell r="G11326" t="str">
            <v>W</v>
          </cell>
          <cell r="H11326" t="str">
            <v/>
          </cell>
          <cell r="I11326" t="str">
            <v/>
          </cell>
          <cell r="J11326" t="str">
            <v/>
          </cell>
          <cell r="K11326" t="str">
            <v>Military Transport / Special Mission</v>
          </cell>
          <cell r="L11326" t="str">
            <v>Boeing</v>
          </cell>
          <cell r="M11326" t="str">
            <v>Boeing B-52 Stratofortress</v>
          </cell>
        </row>
        <row r="11327">
          <cell r="A11327">
            <v>676</v>
          </cell>
          <cell r="B11327">
            <v>879</v>
          </cell>
          <cell r="C11327" t="str">
            <v>676#879</v>
          </cell>
          <cell r="D11327">
            <v>148558</v>
          </cell>
          <cell r="E11327">
            <v>1</v>
          </cell>
          <cell r="F11327" t="str">
            <v>W</v>
          </cell>
          <cell r="G11327" t="str">
            <v>W</v>
          </cell>
          <cell r="H11327" t="str">
            <v/>
          </cell>
          <cell r="I11327" t="str">
            <v/>
          </cell>
          <cell r="J11327" t="str">
            <v/>
          </cell>
          <cell r="K11327" t="str">
            <v>Military Transport / Special Mission</v>
          </cell>
          <cell r="L11327" t="str">
            <v>Boeing</v>
          </cell>
          <cell r="M11327" t="str">
            <v>Boeing B-52 Stratofortress re-engine</v>
          </cell>
        </row>
        <row r="11328">
          <cell r="A11328">
            <v>156</v>
          </cell>
          <cell r="B11328">
            <v>879</v>
          </cell>
          <cell r="C11328" t="str">
            <v>156#879</v>
          </cell>
          <cell r="D11328">
            <v>148558</v>
          </cell>
          <cell r="E11328">
            <v>1</v>
          </cell>
          <cell r="F11328" t="str">
            <v>W</v>
          </cell>
          <cell r="G11328" t="str">
            <v>W</v>
          </cell>
          <cell r="H11328" t="str">
            <v/>
          </cell>
          <cell r="I11328" t="str">
            <v/>
          </cell>
          <cell r="J11328" t="str">
            <v/>
          </cell>
          <cell r="K11328" t="str">
            <v>Military Transport / Special Mission</v>
          </cell>
          <cell r="L11328" t="str">
            <v>Boeing</v>
          </cell>
          <cell r="M11328" t="str">
            <v>Boeing P-8 Poseidon</v>
          </cell>
        </row>
        <row r="11329">
          <cell r="A11329">
            <v>574</v>
          </cell>
          <cell r="B11329">
            <v>879</v>
          </cell>
          <cell r="C11329" t="str">
            <v>574#879</v>
          </cell>
          <cell r="D11329">
            <v>148558</v>
          </cell>
          <cell r="E11329">
            <v>1</v>
          </cell>
          <cell r="F11329" t="str">
            <v>W</v>
          </cell>
          <cell r="G11329" t="str">
            <v>W</v>
          </cell>
          <cell r="H11329" t="str">
            <v/>
          </cell>
          <cell r="I11329" t="str">
            <v/>
          </cell>
          <cell r="J11329" t="str">
            <v/>
          </cell>
          <cell r="K11329" t="str">
            <v>Military Transport / Special Mission</v>
          </cell>
          <cell r="L11329" t="str">
            <v>Boeing</v>
          </cell>
          <cell r="M11329" t="str">
            <v>Boeing C-40 Clipper</v>
          </cell>
        </row>
        <row r="11330">
          <cell r="A11330">
            <v>566</v>
          </cell>
          <cell r="B11330">
            <v>879</v>
          </cell>
          <cell r="C11330" t="str">
            <v>566#879</v>
          </cell>
          <cell r="D11330">
            <v>190104</v>
          </cell>
          <cell r="E11330">
            <v>1</v>
          </cell>
          <cell r="F11330" t="str">
            <v>X</v>
          </cell>
          <cell r="G11330" t="str">
            <v>X</v>
          </cell>
          <cell r="H11330" t="str">
            <v/>
          </cell>
          <cell r="I11330" t="str">
            <v/>
          </cell>
          <cell r="J11330" t="str">
            <v/>
          </cell>
          <cell r="K11330" t="str">
            <v>Freighter</v>
          </cell>
          <cell r="L11330" t="str">
            <v>Airbus</v>
          </cell>
          <cell r="M11330" t="str">
            <v>Airbus A300-600ST Beluga</v>
          </cell>
        </row>
        <row r="11331">
          <cell r="A11331">
            <v>560</v>
          </cell>
          <cell r="B11331">
            <v>879</v>
          </cell>
          <cell r="C11331" t="str">
            <v>560#879</v>
          </cell>
          <cell r="D11331">
            <v>190104</v>
          </cell>
          <cell r="E11331">
            <v>1</v>
          </cell>
          <cell r="F11331" t="str">
            <v>X</v>
          </cell>
          <cell r="G11331" t="str">
            <v>X</v>
          </cell>
          <cell r="H11331" t="str">
            <v/>
          </cell>
          <cell r="I11331" t="str">
            <v/>
          </cell>
          <cell r="J11331" t="str">
            <v/>
          </cell>
          <cell r="K11331" t="str">
            <v>Freighter</v>
          </cell>
          <cell r="L11331" t="str">
            <v>Airbus</v>
          </cell>
          <cell r="M11331" t="str">
            <v>Airbus A330-200F</v>
          </cell>
        </row>
        <row r="11332">
          <cell r="A11332">
            <v>561</v>
          </cell>
          <cell r="B11332">
            <v>879</v>
          </cell>
          <cell r="C11332" t="str">
            <v>561#879</v>
          </cell>
          <cell r="D11332">
            <v>190104</v>
          </cell>
          <cell r="E11332">
            <v>1</v>
          </cell>
          <cell r="F11332" t="str">
            <v>X</v>
          </cell>
          <cell r="G11332" t="str">
            <v>X</v>
          </cell>
          <cell r="H11332" t="str">
            <v/>
          </cell>
          <cell r="I11332" t="str">
            <v/>
          </cell>
          <cell r="J11332" t="str">
            <v/>
          </cell>
          <cell r="K11332" t="str">
            <v>Freighter</v>
          </cell>
          <cell r="L11332" t="str">
            <v>Airbus</v>
          </cell>
          <cell r="M11332" t="str">
            <v>Airbus A330-200F</v>
          </cell>
        </row>
        <row r="11333">
          <cell r="A11333">
            <v>562</v>
          </cell>
          <cell r="B11333">
            <v>879</v>
          </cell>
          <cell r="C11333" t="str">
            <v>562#879</v>
          </cell>
          <cell r="D11333">
            <v>190104</v>
          </cell>
          <cell r="E11333">
            <v>1</v>
          </cell>
          <cell r="F11333" t="str">
            <v>X</v>
          </cell>
          <cell r="G11333" t="str">
            <v>X</v>
          </cell>
          <cell r="H11333" t="str">
            <v/>
          </cell>
          <cell r="I11333" t="str">
            <v/>
          </cell>
          <cell r="J11333" t="str">
            <v/>
          </cell>
          <cell r="K11333" t="str">
            <v>Freighter</v>
          </cell>
          <cell r="L11333" t="str">
            <v>Airbus</v>
          </cell>
          <cell r="M11333" t="str">
            <v>Airbus A330-300P2F</v>
          </cell>
        </row>
        <row r="11334">
          <cell r="A11334">
            <v>563</v>
          </cell>
          <cell r="B11334">
            <v>879</v>
          </cell>
          <cell r="C11334" t="str">
            <v>563#879</v>
          </cell>
          <cell r="D11334">
            <v>190104</v>
          </cell>
          <cell r="E11334">
            <v>1</v>
          </cell>
          <cell r="F11334" t="str">
            <v>X</v>
          </cell>
          <cell r="G11334" t="str">
            <v>X</v>
          </cell>
          <cell r="H11334" t="str">
            <v/>
          </cell>
          <cell r="I11334" t="str">
            <v/>
          </cell>
          <cell r="J11334" t="str">
            <v/>
          </cell>
          <cell r="K11334" t="str">
            <v>Freighter</v>
          </cell>
          <cell r="L11334" t="str">
            <v>Airbus</v>
          </cell>
          <cell r="M11334" t="str">
            <v>Airbus A330-300P2F</v>
          </cell>
        </row>
        <row r="11335">
          <cell r="A11335">
            <v>564</v>
          </cell>
          <cell r="B11335">
            <v>879</v>
          </cell>
          <cell r="C11335" t="str">
            <v>564#879</v>
          </cell>
          <cell r="D11335">
            <v>190104</v>
          </cell>
          <cell r="E11335">
            <v>1</v>
          </cell>
          <cell r="F11335" t="str">
            <v>X</v>
          </cell>
          <cell r="G11335" t="str">
            <v>X</v>
          </cell>
          <cell r="H11335" t="str">
            <v/>
          </cell>
          <cell r="I11335" t="str">
            <v/>
          </cell>
          <cell r="J11335" t="str">
            <v/>
          </cell>
          <cell r="K11335" t="str">
            <v>Freighter</v>
          </cell>
          <cell r="L11335" t="str">
            <v>Airbus</v>
          </cell>
          <cell r="M11335" t="str">
            <v>Airbus A330-300P2F</v>
          </cell>
        </row>
        <row r="11336">
          <cell r="A11336">
            <v>669</v>
          </cell>
          <cell r="B11336">
            <v>879</v>
          </cell>
          <cell r="C11336" t="str">
            <v>669#879</v>
          </cell>
          <cell r="D11336">
            <v>190104</v>
          </cell>
          <cell r="E11336">
            <v>1</v>
          </cell>
          <cell r="F11336" t="str">
            <v>X</v>
          </cell>
          <cell r="G11336" t="str">
            <v>X</v>
          </cell>
          <cell r="H11336" t="str">
            <v/>
          </cell>
          <cell r="I11336" t="str">
            <v/>
          </cell>
          <cell r="J11336" t="str">
            <v/>
          </cell>
          <cell r="K11336" t="str">
            <v>Freighter</v>
          </cell>
          <cell r="L11336" t="str">
            <v>Airbus</v>
          </cell>
          <cell r="M11336" t="str">
            <v>Airbus A340-600NGF</v>
          </cell>
        </row>
        <row r="11337">
          <cell r="A11337">
            <v>570</v>
          </cell>
          <cell r="B11337">
            <v>879</v>
          </cell>
          <cell r="C11337" t="str">
            <v>570#879</v>
          </cell>
          <cell r="D11337">
            <v>190104</v>
          </cell>
          <cell r="E11337">
            <v>1</v>
          </cell>
          <cell r="F11337" t="str">
            <v>X</v>
          </cell>
          <cell r="G11337" t="str">
            <v>X</v>
          </cell>
          <cell r="H11337" t="str">
            <v/>
          </cell>
          <cell r="I11337" t="str">
            <v/>
          </cell>
          <cell r="J11337" t="str">
            <v/>
          </cell>
          <cell r="K11337" t="str">
            <v>Freighter</v>
          </cell>
          <cell r="L11337" t="str">
            <v>Boeing</v>
          </cell>
          <cell r="M11337" t="str">
            <v>Boeing 767-300BCF</v>
          </cell>
        </row>
        <row r="11338">
          <cell r="A11338">
            <v>569</v>
          </cell>
          <cell r="B11338">
            <v>879</v>
          </cell>
          <cell r="C11338" t="str">
            <v>569#879</v>
          </cell>
          <cell r="D11338">
            <v>190104</v>
          </cell>
          <cell r="E11338">
            <v>1</v>
          </cell>
          <cell r="F11338" t="str">
            <v>X</v>
          </cell>
          <cell r="G11338" t="str">
            <v>X</v>
          </cell>
          <cell r="H11338" t="str">
            <v/>
          </cell>
          <cell r="I11338" t="str">
            <v/>
          </cell>
          <cell r="J11338" t="str">
            <v/>
          </cell>
          <cell r="K11338" t="str">
            <v>Freighter</v>
          </cell>
          <cell r="L11338" t="str">
            <v>Boeing</v>
          </cell>
          <cell r="M11338" t="str">
            <v>Boeing 767-300F</v>
          </cell>
        </row>
        <row r="11339">
          <cell r="A11339">
            <v>627</v>
          </cell>
          <cell r="B11339">
            <v>879</v>
          </cell>
          <cell r="C11339" t="str">
            <v>627#879</v>
          </cell>
          <cell r="D11339">
            <v>190104</v>
          </cell>
          <cell r="E11339">
            <v>1</v>
          </cell>
          <cell r="F11339" t="str">
            <v>X</v>
          </cell>
          <cell r="G11339" t="str">
            <v>X</v>
          </cell>
          <cell r="H11339" t="str">
            <v/>
          </cell>
          <cell r="I11339" t="str">
            <v/>
          </cell>
          <cell r="J11339" t="str">
            <v/>
          </cell>
          <cell r="K11339" t="str">
            <v>Freighter</v>
          </cell>
          <cell r="L11339" t="str">
            <v>McDonnell</v>
          </cell>
          <cell r="M11339" t="str">
            <v>McDonnell Douglas MD-11F/CF</v>
          </cell>
        </row>
        <row r="11340">
          <cell r="A11340">
            <v>626</v>
          </cell>
          <cell r="B11340">
            <v>879</v>
          </cell>
          <cell r="C11340" t="str">
            <v>626#879</v>
          </cell>
          <cell r="D11340">
            <v>190104</v>
          </cell>
          <cell r="E11340">
            <v>1</v>
          </cell>
          <cell r="F11340" t="str">
            <v>X</v>
          </cell>
          <cell r="G11340" t="str">
            <v>X</v>
          </cell>
          <cell r="H11340" t="str">
            <v/>
          </cell>
          <cell r="I11340" t="str">
            <v/>
          </cell>
          <cell r="J11340" t="str">
            <v/>
          </cell>
          <cell r="K11340" t="str">
            <v>Freighter</v>
          </cell>
          <cell r="L11340" t="str">
            <v>McDonnell</v>
          </cell>
          <cell r="M11340" t="str">
            <v>McDonnell Douglas MD-11F/CF</v>
          </cell>
        </row>
        <row r="11341">
          <cell r="A11341">
            <v>565</v>
          </cell>
          <cell r="B11341">
            <v>879</v>
          </cell>
          <cell r="C11341" t="str">
            <v>565#879</v>
          </cell>
          <cell r="D11341">
            <v>190104</v>
          </cell>
          <cell r="E11341">
            <v>1</v>
          </cell>
          <cell r="F11341" t="str">
            <v>X</v>
          </cell>
          <cell r="G11341" t="str">
            <v>X</v>
          </cell>
          <cell r="H11341" t="str">
            <v/>
          </cell>
          <cell r="I11341" t="str">
            <v/>
          </cell>
          <cell r="J11341" t="str">
            <v/>
          </cell>
          <cell r="K11341" t="str">
            <v>Freighter</v>
          </cell>
          <cell r="L11341" t="str">
            <v>Airbus</v>
          </cell>
          <cell r="M11341" t="str">
            <v>Airbus A330-743L Beluga XL</v>
          </cell>
        </row>
        <row r="11342">
          <cell r="A11342">
            <v>644</v>
          </cell>
          <cell r="B11342">
            <v>879</v>
          </cell>
          <cell r="C11342" t="str">
            <v>644#879</v>
          </cell>
          <cell r="D11342">
            <v>190104</v>
          </cell>
          <cell r="E11342">
            <v>1</v>
          </cell>
          <cell r="F11342" t="str">
            <v>X</v>
          </cell>
          <cell r="G11342" t="str">
            <v>X</v>
          </cell>
          <cell r="H11342" t="str">
            <v/>
          </cell>
          <cell r="I11342" t="str">
            <v/>
          </cell>
          <cell r="J11342" t="str">
            <v/>
          </cell>
          <cell r="K11342" t="str">
            <v>Freighter</v>
          </cell>
          <cell r="L11342" t="str">
            <v>Airbus</v>
          </cell>
          <cell r="M11342" t="str">
            <v>Airbus A350F</v>
          </cell>
        </row>
        <row r="11343">
          <cell r="A11343">
            <v>592</v>
          </cell>
          <cell r="B11343">
            <v>879</v>
          </cell>
          <cell r="C11343" t="str">
            <v>592#879</v>
          </cell>
          <cell r="D11343">
            <v>190104</v>
          </cell>
          <cell r="E11343">
            <v>1</v>
          </cell>
          <cell r="F11343" t="str">
            <v>X</v>
          </cell>
          <cell r="G11343" t="str">
            <v>X</v>
          </cell>
          <cell r="H11343" t="str">
            <v/>
          </cell>
          <cell r="I11343" t="str">
            <v/>
          </cell>
          <cell r="J11343" t="str">
            <v/>
          </cell>
          <cell r="K11343" t="str">
            <v>Freighter</v>
          </cell>
          <cell r="L11343" t="str">
            <v>Boeing</v>
          </cell>
          <cell r="M11343" t="str">
            <v>Boeing 747-400CF</v>
          </cell>
        </row>
        <row r="11344">
          <cell r="A11344">
            <v>593</v>
          </cell>
          <cell r="B11344">
            <v>879</v>
          </cell>
          <cell r="C11344" t="str">
            <v>593#879</v>
          </cell>
          <cell r="D11344">
            <v>190104</v>
          </cell>
          <cell r="E11344">
            <v>1</v>
          </cell>
          <cell r="F11344" t="str">
            <v>X</v>
          </cell>
          <cell r="G11344" t="str">
            <v>X</v>
          </cell>
          <cell r="H11344" t="str">
            <v/>
          </cell>
          <cell r="I11344" t="str">
            <v/>
          </cell>
          <cell r="J11344" t="str">
            <v/>
          </cell>
          <cell r="K11344" t="str">
            <v>Freighter</v>
          </cell>
          <cell r="L11344" t="str">
            <v>Boeing</v>
          </cell>
          <cell r="M11344" t="str">
            <v>Boeing 747-400CF</v>
          </cell>
        </row>
        <row r="11345">
          <cell r="A11345">
            <v>629</v>
          </cell>
          <cell r="B11345">
            <v>879</v>
          </cell>
          <cell r="C11345" t="str">
            <v>629#879</v>
          </cell>
          <cell r="D11345">
            <v>190104</v>
          </cell>
          <cell r="E11345">
            <v>1</v>
          </cell>
          <cell r="F11345" t="str">
            <v>X</v>
          </cell>
          <cell r="G11345" t="str">
            <v>X</v>
          </cell>
          <cell r="H11345" t="str">
            <v/>
          </cell>
          <cell r="I11345" t="str">
            <v/>
          </cell>
          <cell r="J11345" t="str">
            <v/>
          </cell>
          <cell r="K11345" t="str">
            <v>Freighter</v>
          </cell>
          <cell r="L11345" t="str">
            <v>Boeing</v>
          </cell>
          <cell r="M11345" t="str">
            <v>Boeing 747-400F/ERF</v>
          </cell>
        </row>
        <row r="11346">
          <cell r="A11346">
            <v>628</v>
          </cell>
          <cell r="B11346">
            <v>879</v>
          </cell>
          <cell r="C11346" t="str">
            <v>628#879</v>
          </cell>
          <cell r="D11346">
            <v>190104</v>
          </cell>
          <cell r="E11346">
            <v>1</v>
          </cell>
          <cell r="F11346" t="str">
            <v>X</v>
          </cell>
          <cell r="G11346" t="str">
            <v>X</v>
          </cell>
          <cell r="H11346" t="str">
            <v/>
          </cell>
          <cell r="I11346" t="str">
            <v/>
          </cell>
          <cell r="J11346" t="str">
            <v/>
          </cell>
          <cell r="K11346" t="str">
            <v>Freighter</v>
          </cell>
          <cell r="L11346" t="str">
            <v>Boeing</v>
          </cell>
          <cell r="M11346" t="str">
            <v>Boeing 747-400F/ERF</v>
          </cell>
        </row>
        <row r="11347">
          <cell r="A11347">
            <v>630</v>
          </cell>
          <cell r="B11347">
            <v>879</v>
          </cell>
          <cell r="C11347" t="str">
            <v>630#879</v>
          </cell>
          <cell r="D11347">
            <v>190104</v>
          </cell>
          <cell r="E11347">
            <v>1</v>
          </cell>
          <cell r="F11347" t="str">
            <v>X</v>
          </cell>
          <cell r="G11347" t="str">
            <v>X</v>
          </cell>
          <cell r="H11347" t="str">
            <v/>
          </cell>
          <cell r="I11347" t="str">
            <v/>
          </cell>
          <cell r="J11347" t="str">
            <v/>
          </cell>
          <cell r="K11347" t="str">
            <v>Freighter</v>
          </cell>
          <cell r="L11347" t="str">
            <v>Boeing</v>
          </cell>
          <cell r="M11347" t="str">
            <v>Boeing 747-400F/ERF</v>
          </cell>
        </row>
        <row r="11348">
          <cell r="A11348">
            <v>659</v>
          </cell>
          <cell r="B11348">
            <v>879</v>
          </cell>
          <cell r="C11348" t="str">
            <v>659#879</v>
          </cell>
          <cell r="D11348">
            <v>190104</v>
          </cell>
          <cell r="E11348">
            <v>1</v>
          </cell>
          <cell r="F11348" t="str">
            <v>X</v>
          </cell>
          <cell r="G11348" t="str">
            <v>X</v>
          </cell>
          <cell r="H11348" t="str">
            <v/>
          </cell>
          <cell r="I11348" t="str">
            <v/>
          </cell>
          <cell r="J11348" t="str">
            <v/>
          </cell>
          <cell r="K11348" t="str">
            <v>Freighter</v>
          </cell>
          <cell r="L11348" t="str">
            <v>Boeing</v>
          </cell>
          <cell r="M11348" t="str">
            <v>Boeing 777XF: 777-9</v>
          </cell>
        </row>
        <row r="11349">
          <cell r="A11349">
            <v>632</v>
          </cell>
          <cell r="B11349">
            <v>879</v>
          </cell>
          <cell r="C11349" t="str">
            <v>632#879</v>
          </cell>
          <cell r="D11349">
            <v>190104</v>
          </cell>
          <cell r="E11349">
            <v>1</v>
          </cell>
          <cell r="F11349" t="str">
            <v>X</v>
          </cell>
          <cell r="G11349" t="str">
            <v>X</v>
          </cell>
          <cell r="H11349" t="str">
            <v/>
          </cell>
          <cell r="I11349" t="str">
            <v/>
          </cell>
          <cell r="J11349" t="str">
            <v/>
          </cell>
          <cell r="K11349" t="str">
            <v>Freighter</v>
          </cell>
          <cell r="L11349" t="str">
            <v>Airbus</v>
          </cell>
          <cell r="M11349" t="str">
            <v>A300-600F/RF</v>
          </cell>
        </row>
        <row r="11350">
          <cell r="A11350">
            <v>631</v>
          </cell>
          <cell r="B11350">
            <v>879</v>
          </cell>
          <cell r="C11350" t="str">
            <v>631#879</v>
          </cell>
          <cell r="D11350">
            <v>190104</v>
          </cell>
          <cell r="E11350">
            <v>1</v>
          </cell>
          <cell r="F11350" t="str">
            <v>X</v>
          </cell>
          <cell r="G11350" t="str">
            <v>X</v>
          </cell>
          <cell r="H11350" t="str">
            <v/>
          </cell>
          <cell r="I11350" t="str">
            <v/>
          </cell>
          <cell r="J11350" t="str">
            <v/>
          </cell>
          <cell r="K11350" t="str">
            <v>Freighter</v>
          </cell>
          <cell r="L11350" t="str">
            <v>Airbus</v>
          </cell>
          <cell r="M11350" t="str">
            <v>A300-600F/RF</v>
          </cell>
        </row>
        <row r="11351">
          <cell r="A11351">
            <v>678</v>
          </cell>
          <cell r="B11351">
            <v>879</v>
          </cell>
          <cell r="C11351" t="str">
            <v>678#879</v>
          </cell>
          <cell r="D11351">
            <v>190104</v>
          </cell>
          <cell r="E11351">
            <v>1</v>
          </cell>
          <cell r="F11351" t="str">
            <v>X</v>
          </cell>
          <cell r="G11351" t="str">
            <v>X</v>
          </cell>
          <cell r="H11351" t="str">
            <v/>
          </cell>
          <cell r="I11351" t="str">
            <v/>
          </cell>
          <cell r="J11351" t="str">
            <v/>
          </cell>
          <cell r="K11351" t="str">
            <v>Business Jet</v>
          </cell>
          <cell r="L11351" t="str">
            <v>Airbus</v>
          </cell>
          <cell r="M11351" t="str">
            <v>Airbus ACJ330-200</v>
          </cell>
        </row>
        <row r="11352">
          <cell r="A11352">
            <v>553</v>
          </cell>
          <cell r="B11352">
            <v>879</v>
          </cell>
          <cell r="C11352" t="str">
            <v>553#879</v>
          </cell>
          <cell r="D11352">
            <v>190104</v>
          </cell>
          <cell r="E11352">
            <v>1</v>
          </cell>
          <cell r="F11352" t="str">
            <v>X</v>
          </cell>
          <cell r="G11352" t="str">
            <v>X</v>
          </cell>
          <cell r="H11352" t="str">
            <v/>
          </cell>
          <cell r="I11352" t="str">
            <v/>
          </cell>
          <cell r="J11352" t="str">
            <v/>
          </cell>
          <cell r="K11352" t="str">
            <v>Business Jet</v>
          </cell>
          <cell r="L11352" t="str">
            <v>Boeing</v>
          </cell>
          <cell r="M11352" t="str">
            <v>Boeing BBJ 777X</v>
          </cell>
        </row>
        <row r="11353">
          <cell r="A11353">
            <v>518</v>
          </cell>
          <cell r="B11353">
            <v>879</v>
          </cell>
          <cell r="C11353" t="str">
            <v>518#879</v>
          </cell>
          <cell r="D11353">
            <v>190104</v>
          </cell>
          <cell r="E11353">
            <v>1</v>
          </cell>
          <cell r="F11353" t="str">
            <v>X</v>
          </cell>
          <cell r="G11353" t="str">
            <v>X</v>
          </cell>
          <cell r="H11353" t="str">
            <v/>
          </cell>
          <cell r="I11353" t="str">
            <v/>
          </cell>
          <cell r="J11353" t="str">
            <v/>
          </cell>
          <cell r="K11353" t="str">
            <v>Large Commercial Aircraft</v>
          </cell>
          <cell r="L11353" t="str">
            <v>Airbus</v>
          </cell>
          <cell r="M11353" t="str">
            <v>Airbus A330-300</v>
          </cell>
        </row>
        <row r="11354">
          <cell r="A11354">
            <v>519</v>
          </cell>
          <cell r="B11354">
            <v>879</v>
          </cell>
          <cell r="C11354" t="str">
            <v>519#879</v>
          </cell>
          <cell r="D11354">
            <v>190104</v>
          </cell>
          <cell r="E11354">
            <v>1</v>
          </cell>
          <cell r="F11354" t="str">
            <v>X</v>
          </cell>
          <cell r="G11354" t="str">
            <v>X</v>
          </cell>
          <cell r="H11354" t="str">
            <v/>
          </cell>
          <cell r="I11354" t="str">
            <v/>
          </cell>
          <cell r="J11354" t="str">
            <v/>
          </cell>
          <cell r="K11354" t="str">
            <v>Large Commercial Aircraft</v>
          </cell>
          <cell r="L11354" t="str">
            <v>Airbus</v>
          </cell>
          <cell r="M11354" t="str">
            <v>Airbus A330-300</v>
          </cell>
        </row>
        <row r="11355">
          <cell r="A11355">
            <v>214</v>
          </cell>
          <cell r="B11355">
            <v>879</v>
          </cell>
          <cell r="C11355" t="str">
            <v>214#879</v>
          </cell>
          <cell r="D11355">
            <v>190104</v>
          </cell>
          <cell r="E11355">
            <v>1</v>
          </cell>
          <cell r="F11355" t="str">
            <v>X</v>
          </cell>
          <cell r="G11355" t="str">
            <v>X</v>
          </cell>
          <cell r="H11355" t="str">
            <v/>
          </cell>
          <cell r="I11355" t="str">
            <v/>
          </cell>
          <cell r="J11355" t="str">
            <v/>
          </cell>
          <cell r="K11355" t="str">
            <v>Large Commercial Aircraft</v>
          </cell>
          <cell r="L11355" t="str">
            <v>Airbus</v>
          </cell>
          <cell r="M11355" t="str">
            <v>Airbus A330-800neo</v>
          </cell>
        </row>
        <row r="11356">
          <cell r="A11356">
            <v>215</v>
          </cell>
          <cell r="B11356">
            <v>879</v>
          </cell>
          <cell r="C11356" t="str">
            <v>215#879</v>
          </cell>
          <cell r="D11356">
            <v>190104</v>
          </cell>
          <cell r="E11356">
            <v>1</v>
          </cell>
          <cell r="F11356" t="str">
            <v>X</v>
          </cell>
          <cell r="G11356" t="str">
            <v>X</v>
          </cell>
          <cell r="H11356" t="str">
            <v/>
          </cell>
          <cell r="I11356" t="str">
            <v/>
          </cell>
          <cell r="J11356" t="str">
            <v/>
          </cell>
          <cell r="K11356" t="str">
            <v>Large Commercial Aircraft</v>
          </cell>
          <cell r="L11356" t="str">
            <v>Airbus</v>
          </cell>
          <cell r="M11356" t="str">
            <v>Airbus A330-900neo</v>
          </cell>
        </row>
        <row r="11357">
          <cell r="A11357">
            <v>304</v>
          </cell>
          <cell r="B11357">
            <v>879</v>
          </cell>
          <cell r="C11357" t="str">
            <v>304#879</v>
          </cell>
          <cell r="D11357">
            <v>190104</v>
          </cell>
          <cell r="E11357">
            <v>1</v>
          </cell>
          <cell r="F11357" t="str">
            <v>X</v>
          </cell>
          <cell r="G11357" t="str">
            <v>X</v>
          </cell>
          <cell r="H11357" t="str">
            <v/>
          </cell>
          <cell r="I11357" t="str">
            <v/>
          </cell>
          <cell r="J11357" t="str">
            <v/>
          </cell>
          <cell r="K11357" t="str">
            <v>Large Commercial Aircraft</v>
          </cell>
          <cell r="L11357" t="str">
            <v>Airbus</v>
          </cell>
          <cell r="M11357" t="str">
            <v>Airbus A340-200/300</v>
          </cell>
        </row>
        <row r="11358">
          <cell r="A11358">
            <v>5</v>
          </cell>
          <cell r="B11358">
            <v>879</v>
          </cell>
          <cell r="C11358" t="str">
            <v>5#879</v>
          </cell>
          <cell r="D11358">
            <v>190104</v>
          </cell>
          <cell r="E11358">
            <v>1</v>
          </cell>
          <cell r="F11358" t="str">
            <v>X</v>
          </cell>
          <cell r="G11358" t="str">
            <v>X</v>
          </cell>
          <cell r="H11358" t="str">
            <v/>
          </cell>
          <cell r="I11358" t="str">
            <v/>
          </cell>
          <cell r="J11358" t="str">
            <v/>
          </cell>
          <cell r="K11358" t="str">
            <v>Large Commercial Aircraft</v>
          </cell>
          <cell r="L11358" t="str">
            <v>Airbus</v>
          </cell>
          <cell r="M11358" t="str">
            <v>Airbus A340-500/600</v>
          </cell>
        </row>
        <row r="11359">
          <cell r="A11359">
            <v>305</v>
          </cell>
          <cell r="B11359">
            <v>879</v>
          </cell>
          <cell r="C11359" t="str">
            <v>305#879</v>
          </cell>
          <cell r="D11359">
            <v>190104</v>
          </cell>
          <cell r="E11359">
            <v>1</v>
          </cell>
          <cell r="F11359" t="str">
            <v>X</v>
          </cell>
          <cell r="G11359" t="str">
            <v>X</v>
          </cell>
          <cell r="H11359" t="str">
            <v/>
          </cell>
          <cell r="I11359" t="str">
            <v/>
          </cell>
          <cell r="J11359" t="str">
            <v/>
          </cell>
          <cell r="K11359" t="str">
            <v>Large Commercial Aircraft</v>
          </cell>
          <cell r="L11359" t="str">
            <v>Airbus</v>
          </cell>
          <cell r="M11359" t="str">
            <v>Airbus A300</v>
          </cell>
        </row>
        <row r="11360">
          <cell r="A11360">
            <v>532</v>
          </cell>
          <cell r="B11360">
            <v>879</v>
          </cell>
          <cell r="C11360" t="str">
            <v>532#879</v>
          </cell>
          <cell r="D11360">
            <v>190104</v>
          </cell>
          <cell r="E11360">
            <v>1</v>
          </cell>
          <cell r="F11360" t="str">
            <v>X</v>
          </cell>
          <cell r="G11360" t="str">
            <v>X</v>
          </cell>
          <cell r="H11360" t="str">
            <v/>
          </cell>
          <cell r="I11360" t="str">
            <v/>
          </cell>
          <cell r="J11360" t="str">
            <v/>
          </cell>
          <cell r="K11360" t="str">
            <v>Large Commercial Aircraft</v>
          </cell>
          <cell r="L11360" t="str">
            <v>Airbus</v>
          </cell>
          <cell r="M11360" t="str">
            <v>Airbus A300</v>
          </cell>
        </row>
        <row r="11361">
          <cell r="A11361">
            <v>12</v>
          </cell>
          <cell r="B11361">
            <v>879</v>
          </cell>
          <cell r="C11361" t="str">
            <v>12#879</v>
          </cell>
          <cell r="D11361">
            <v>190104</v>
          </cell>
          <cell r="E11361">
            <v>1</v>
          </cell>
          <cell r="F11361" t="str">
            <v>X</v>
          </cell>
          <cell r="G11361" t="str">
            <v>X</v>
          </cell>
          <cell r="H11361" t="str">
            <v/>
          </cell>
          <cell r="I11361" t="str">
            <v/>
          </cell>
          <cell r="J11361" t="str">
            <v/>
          </cell>
          <cell r="K11361" t="str">
            <v>Large Commercial Aircraft</v>
          </cell>
          <cell r="L11361" t="str">
            <v>Boeing</v>
          </cell>
          <cell r="M11361" t="str">
            <v>Boeing 767</v>
          </cell>
        </row>
        <row r="11362">
          <cell r="A11362">
            <v>537</v>
          </cell>
          <cell r="B11362">
            <v>879</v>
          </cell>
          <cell r="C11362" t="str">
            <v>537#879</v>
          </cell>
          <cell r="D11362">
            <v>190104</v>
          </cell>
          <cell r="E11362">
            <v>1</v>
          </cell>
          <cell r="F11362" t="str">
            <v>X</v>
          </cell>
          <cell r="G11362" t="str">
            <v>X</v>
          </cell>
          <cell r="H11362" t="str">
            <v/>
          </cell>
          <cell r="I11362" t="str">
            <v/>
          </cell>
          <cell r="J11362" t="str">
            <v/>
          </cell>
          <cell r="K11362" t="str">
            <v>Large Commercial Aircraft</v>
          </cell>
          <cell r="L11362" t="str">
            <v>Boeing</v>
          </cell>
          <cell r="M11362" t="str">
            <v>Boeing 767</v>
          </cell>
        </row>
        <row r="11363">
          <cell r="A11363">
            <v>538</v>
          </cell>
          <cell r="B11363">
            <v>879</v>
          </cell>
          <cell r="C11363" t="str">
            <v>538#879</v>
          </cell>
          <cell r="D11363">
            <v>190104</v>
          </cell>
          <cell r="E11363">
            <v>1</v>
          </cell>
          <cell r="F11363" t="str">
            <v>X</v>
          </cell>
          <cell r="G11363" t="str">
            <v>X</v>
          </cell>
          <cell r="H11363" t="str">
            <v/>
          </cell>
          <cell r="I11363" t="str">
            <v/>
          </cell>
          <cell r="J11363" t="str">
            <v/>
          </cell>
          <cell r="K11363" t="str">
            <v>Large Commercial Aircraft</v>
          </cell>
          <cell r="L11363" t="str">
            <v>Boeing</v>
          </cell>
          <cell r="M11363" t="str">
            <v>Boeing 767</v>
          </cell>
        </row>
        <row r="11364">
          <cell r="A11364">
            <v>539</v>
          </cell>
          <cell r="B11364">
            <v>879</v>
          </cell>
          <cell r="C11364" t="str">
            <v>539#879</v>
          </cell>
          <cell r="D11364">
            <v>190104</v>
          </cell>
          <cell r="E11364">
            <v>1</v>
          </cell>
          <cell r="F11364" t="str">
            <v>X</v>
          </cell>
          <cell r="G11364" t="str">
            <v>X</v>
          </cell>
          <cell r="H11364" t="str">
            <v/>
          </cell>
          <cell r="I11364" t="str">
            <v/>
          </cell>
          <cell r="J11364" t="str">
            <v/>
          </cell>
          <cell r="K11364" t="str">
            <v>Large Commercial Aircraft</v>
          </cell>
          <cell r="L11364" t="str">
            <v>Boeing</v>
          </cell>
          <cell r="M11364" t="str">
            <v>Boeing 777: 777-200ER</v>
          </cell>
        </row>
        <row r="11365">
          <cell r="A11365">
            <v>302</v>
          </cell>
          <cell r="B11365">
            <v>879</v>
          </cell>
          <cell r="C11365" t="str">
            <v>302#879</v>
          </cell>
          <cell r="D11365">
            <v>190104</v>
          </cell>
          <cell r="E11365">
            <v>1</v>
          </cell>
          <cell r="F11365" t="str">
            <v>X</v>
          </cell>
          <cell r="G11365" t="str">
            <v>X</v>
          </cell>
          <cell r="H11365" t="str">
            <v/>
          </cell>
          <cell r="I11365" t="str">
            <v/>
          </cell>
          <cell r="J11365" t="str">
            <v/>
          </cell>
          <cell r="K11365" t="str">
            <v>Large Commercial Aircraft</v>
          </cell>
          <cell r="L11365" t="str">
            <v>Boeing</v>
          </cell>
          <cell r="M11365" t="str">
            <v>Boeing 777: 777-200ER</v>
          </cell>
        </row>
        <row r="11366">
          <cell r="A11366">
            <v>579</v>
          </cell>
          <cell r="B11366">
            <v>879</v>
          </cell>
          <cell r="C11366" t="str">
            <v>579#879</v>
          </cell>
          <cell r="D11366">
            <v>190104</v>
          </cell>
          <cell r="E11366">
            <v>1</v>
          </cell>
          <cell r="F11366" t="str">
            <v>X</v>
          </cell>
          <cell r="G11366" t="str">
            <v>X</v>
          </cell>
          <cell r="H11366" t="str">
            <v/>
          </cell>
          <cell r="I11366" t="str">
            <v/>
          </cell>
          <cell r="J11366" t="str">
            <v/>
          </cell>
          <cell r="K11366" t="str">
            <v>Large Commercial Aircraft</v>
          </cell>
          <cell r="L11366" t="str">
            <v>Boeing</v>
          </cell>
          <cell r="M11366" t="str">
            <v>Boeing 777: 777-200ER</v>
          </cell>
        </row>
        <row r="11367">
          <cell r="A11367">
            <v>303</v>
          </cell>
          <cell r="B11367">
            <v>879</v>
          </cell>
          <cell r="C11367" t="str">
            <v>303#879</v>
          </cell>
          <cell r="D11367">
            <v>190104</v>
          </cell>
          <cell r="E11367">
            <v>1</v>
          </cell>
          <cell r="F11367" t="str">
            <v>X</v>
          </cell>
          <cell r="G11367" t="str">
            <v>X</v>
          </cell>
          <cell r="H11367" t="str">
            <v/>
          </cell>
          <cell r="I11367" t="str">
            <v/>
          </cell>
          <cell r="J11367" t="str">
            <v/>
          </cell>
          <cell r="K11367" t="str">
            <v>Large Commercial Aircraft</v>
          </cell>
          <cell r="L11367" t="str">
            <v>Boeing</v>
          </cell>
          <cell r="M11367" t="str">
            <v>Boeing 777: 777-300</v>
          </cell>
        </row>
        <row r="11368">
          <cell r="A11368">
            <v>597</v>
          </cell>
          <cell r="B11368">
            <v>879</v>
          </cell>
          <cell r="C11368" t="str">
            <v>597#879</v>
          </cell>
          <cell r="D11368">
            <v>190104</v>
          </cell>
          <cell r="E11368">
            <v>1</v>
          </cell>
          <cell r="F11368" t="str">
            <v>X</v>
          </cell>
          <cell r="G11368" t="str">
            <v>X</v>
          </cell>
          <cell r="H11368" t="str">
            <v/>
          </cell>
          <cell r="I11368" t="str">
            <v/>
          </cell>
          <cell r="J11368" t="str">
            <v/>
          </cell>
          <cell r="K11368" t="str">
            <v>Large Commercial Aircraft</v>
          </cell>
          <cell r="L11368" t="str">
            <v>Boeing</v>
          </cell>
          <cell r="M11368" t="str">
            <v>Boeing 777: 777-300</v>
          </cell>
        </row>
        <row r="11369">
          <cell r="A11369">
            <v>530</v>
          </cell>
          <cell r="B11369">
            <v>879</v>
          </cell>
          <cell r="C11369" t="str">
            <v>530#879</v>
          </cell>
          <cell r="D11369">
            <v>190104</v>
          </cell>
          <cell r="E11369">
            <v>1</v>
          </cell>
          <cell r="F11369" t="str">
            <v>X</v>
          </cell>
          <cell r="G11369" t="str">
            <v>X</v>
          </cell>
          <cell r="H11369" t="str">
            <v/>
          </cell>
          <cell r="I11369" t="str">
            <v/>
          </cell>
          <cell r="J11369" t="str">
            <v/>
          </cell>
          <cell r="K11369" t="str">
            <v>Large Commercial Aircraft</v>
          </cell>
          <cell r="L11369" t="str">
            <v>Boeing</v>
          </cell>
          <cell r="M11369" t="str">
            <v>Boeing 747-400</v>
          </cell>
        </row>
        <row r="11370">
          <cell r="A11370">
            <v>301</v>
          </cell>
          <cell r="B11370">
            <v>879</v>
          </cell>
          <cell r="C11370" t="str">
            <v>301#879</v>
          </cell>
          <cell r="D11370">
            <v>190104</v>
          </cell>
          <cell r="E11370">
            <v>1</v>
          </cell>
          <cell r="F11370" t="str">
            <v>X</v>
          </cell>
          <cell r="G11370" t="str">
            <v>X</v>
          </cell>
          <cell r="H11370" t="str">
            <v/>
          </cell>
          <cell r="I11370" t="str">
            <v/>
          </cell>
          <cell r="J11370" t="str">
            <v/>
          </cell>
          <cell r="K11370" t="str">
            <v>Large Commercial Aircraft</v>
          </cell>
          <cell r="L11370" t="str">
            <v>Boeing</v>
          </cell>
          <cell r="M11370" t="str">
            <v>Boeing 747-400</v>
          </cell>
        </row>
        <row r="11371">
          <cell r="A11371">
            <v>531</v>
          </cell>
          <cell r="B11371">
            <v>879</v>
          </cell>
          <cell r="C11371" t="str">
            <v>531#879</v>
          </cell>
          <cell r="D11371">
            <v>190104</v>
          </cell>
          <cell r="E11371">
            <v>1</v>
          </cell>
          <cell r="F11371" t="str">
            <v>X</v>
          </cell>
          <cell r="G11371" t="str">
            <v>X</v>
          </cell>
          <cell r="H11371" t="str">
            <v/>
          </cell>
          <cell r="I11371" t="str">
            <v/>
          </cell>
          <cell r="J11371" t="str">
            <v/>
          </cell>
          <cell r="K11371" t="str">
            <v>Large Commercial Aircraft</v>
          </cell>
          <cell r="L11371" t="str">
            <v>Boeing</v>
          </cell>
          <cell r="M11371" t="str">
            <v>Boeing 747-400</v>
          </cell>
        </row>
        <row r="11372">
          <cell r="A11372">
            <v>212</v>
          </cell>
          <cell r="B11372">
            <v>879</v>
          </cell>
          <cell r="C11372" t="str">
            <v>212#879</v>
          </cell>
          <cell r="D11372">
            <v>190104</v>
          </cell>
          <cell r="E11372">
            <v>1</v>
          </cell>
          <cell r="F11372" t="str">
            <v>X</v>
          </cell>
          <cell r="G11372" t="str">
            <v>X</v>
          </cell>
          <cell r="H11372" t="str">
            <v/>
          </cell>
          <cell r="I11372" t="str">
            <v/>
          </cell>
          <cell r="J11372" t="str">
            <v/>
          </cell>
          <cell r="K11372" t="str">
            <v>Large Commercial Aircraft</v>
          </cell>
          <cell r="L11372" t="str">
            <v>Airbus</v>
          </cell>
          <cell r="M11372" t="str">
            <v>Airbus A330-200</v>
          </cell>
        </row>
        <row r="11373">
          <cell r="A11373">
            <v>516</v>
          </cell>
          <cell r="B11373">
            <v>879</v>
          </cell>
          <cell r="C11373" t="str">
            <v>516#879</v>
          </cell>
          <cell r="D11373">
            <v>190104</v>
          </cell>
          <cell r="E11373">
            <v>1</v>
          </cell>
          <cell r="F11373" t="str">
            <v>X</v>
          </cell>
          <cell r="G11373" t="str">
            <v>X</v>
          </cell>
          <cell r="H11373" t="str">
            <v/>
          </cell>
          <cell r="I11373" t="str">
            <v/>
          </cell>
          <cell r="J11373" t="str">
            <v/>
          </cell>
          <cell r="K11373" t="str">
            <v>Large Commercial Aircraft</v>
          </cell>
          <cell r="L11373" t="str">
            <v>Airbus</v>
          </cell>
          <cell r="M11373" t="str">
            <v>Airbus A330-200</v>
          </cell>
        </row>
        <row r="11374">
          <cell r="A11374">
            <v>517</v>
          </cell>
          <cell r="B11374">
            <v>879</v>
          </cell>
          <cell r="C11374" t="str">
            <v>517#879</v>
          </cell>
          <cell r="D11374">
            <v>190104</v>
          </cell>
          <cell r="E11374">
            <v>1</v>
          </cell>
          <cell r="F11374" t="str">
            <v>X</v>
          </cell>
          <cell r="G11374" t="str">
            <v>X</v>
          </cell>
          <cell r="H11374" t="str">
            <v/>
          </cell>
          <cell r="I11374" t="str">
            <v/>
          </cell>
          <cell r="J11374" t="str">
            <v/>
          </cell>
          <cell r="K11374" t="str">
            <v>Large Commercial Aircraft</v>
          </cell>
          <cell r="L11374" t="str">
            <v>Airbus</v>
          </cell>
          <cell r="M11374" t="str">
            <v>Airbus A330-200</v>
          </cell>
        </row>
        <row r="11375">
          <cell r="A11375">
            <v>213</v>
          </cell>
          <cell r="B11375">
            <v>879</v>
          </cell>
          <cell r="C11375" t="str">
            <v>213#879</v>
          </cell>
          <cell r="D11375">
            <v>190104</v>
          </cell>
          <cell r="E11375">
            <v>1</v>
          </cell>
          <cell r="F11375" t="str">
            <v>X</v>
          </cell>
          <cell r="G11375" t="str">
            <v>X</v>
          </cell>
          <cell r="H11375" t="str">
            <v/>
          </cell>
          <cell r="I11375" t="str">
            <v/>
          </cell>
          <cell r="J11375" t="str">
            <v/>
          </cell>
          <cell r="K11375" t="str">
            <v>Large Commercial Aircraft</v>
          </cell>
          <cell r="L11375" t="str">
            <v>Airbus</v>
          </cell>
          <cell r="M11375" t="str">
            <v>Airbus A330-300</v>
          </cell>
        </row>
        <row r="11376">
          <cell r="A11376">
            <v>658</v>
          </cell>
          <cell r="B11376">
            <v>879</v>
          </cell>
          <cell r="C11376" t="str">
            <v>658#879</v>
          </cell>
          <cell r="D11376">
            <v>210247</v>
          </cell>
          <cell r="E11376">
            <v>1</v>
          </cell>
          <cell r="F11376" t="str">
            <v>Y</v>
          </cell>
          <cell r="G11376" t="str">
            <v>Y</v>
          </cell>
          <cell r="H11376" t="str">
            <v/>
          </cell>
          <cell r="I11376" t="str">
            <v/>
          </cell>
          <cell r="J11376" t="str">
            <v/>
          </cell>
          <cell r="K11376" t="str">
            <v>Military Transport / Special Mission</v>
          </cell>
          <cell r="L11376" t="str">
            <v>Lockheed</v>
          </cell>
          <cell r="M11376" t="str">
            <v>Lockheed martin/Airbus A330 LMXT</v>
          </cell>
        </row>
        <row r="11377">
          <cell r="A11377">
            <v>551</v>
          </cell>
          <cell r="B11377">
            <v>879</v>
          </cell>
          <cell r="C11377" t="str">
            <v>551#879</v>
          </cell>
          <cell r="D11377">
            <v>210247</v>
          </cell>
          <cell r="E11377">
            <v>1</v>
          </cell>
          <cell r="F11377" t="str">
            <v>Y</v>
          </cell>
          <cell r="G11377" t="str">
            <v>Y</v>
          </cell>
          <cell r="H11377" t="str">
            <v/>
          </cell>
          <cell r="I11377" t="str">
            <v/>
          </cell>
          <cell r="J11377" t="str">
            <v/>
          </cell>
          <cell r="K11377" t="str">
            <v>Military Transport / Special Mission</v>
          </cell>
          <cell r="L11377" t="str">
            <v>Airbus</v>
          </cell>
          <cell r="M11377" t="str">
            <v>Airbus A330 MRTT</v>
          </cell>
        </row>
        <row r="11378">
          <cell r="A11378">
            <v>151</v>
          </cell>
          <cell r="B11378">
            <v>879</v>
          </cell>
          <cell r="C11378" t="str">
            <v>151#879</v>
          </cell>
          <cell r="D11378">
            <v>210247</v>
          </cell>
          <cell r="E11378">
            <v>1</v>
          </cell>
          <cell r="F11378" t="str">
            <v>Y</v>
          </cell>
          <cell r="G11378" t="str">
            <v>Y</v>
          </cell>
          <cell r="H11378" t="str">
            <v/>
          </cell>
          <cell r="I11378" t="str">
            <v/>
          </cell>
          <cell r="J11378" t="str">
            <v/>
          </cell>
          <cell r="K11378" t="str">
            <v>Military Transport / Special Mission</v>
          </cell>
          <cell r="L11378" t="str">
            <v>Airbus</v>
          </cell>
          <cell r="M11378" t="str">
            <v>Airbus A330 MRTT</v>
          </cell>
        </row>
        <row r="11379">
          <cell r="A11379">
            <v>157</v>
          </cell>
          <cell r="B11379">
            <v>879</v>
          </cell>
          <cell r="C11379" t="str">
            <v>157#879</v>
          </cell>
          <cell r="D11379">
            <v>210247</v>
          </cell>
          <cell r="E11379">
            <v>1</v>
          </cell>
          <cell r="F11379" t="str">
            <v>Y</v>
          </cell>
          <cell r="G11379" t="str">
            <v>Y</v>
          </cell>
          <cell r="H11379" t="str">
            <v/>
          </cell>
          <cell r="I11379" t="str">
            <v/>
          </cell>
          <cell r="J11379" t="str">
            <v/>
          </cell>
          <cell r="K11379" t="str">
            <v>Military Transport / Special Mission</v>
          </cell>
          <cell r="L11379" t="str">
            <v>Boeing</v>
          </cell>
          <cell r="M11379" t="str">
            <v>Boeing KC-46 Pegasus</v>
          </cell>
        </row>
        <row r="11380">
          <cell r="A11380">
            <v>158</v>
          </cell>
          <cell r="B11380">
            <v>879</v>
          </cell>
          <cell r="C11380" t="str">
            <v>158#879</v>
          </cell>
          <cell r="D11380">
            <v>210247</v>
          </cell>
          <cell r="E11380">
            <v>1</v>
          </cell>
          <cell r="F11380" t="str">
            <v>Y</v>
          </cell>
          <cell r="G11380" t="str">
            <v>Y</v>
          </cell>
          <cell r="H11380" t="str">
            <v/>
          </cell>
          <cell r="I11380" t="str">
            <v/>
          </cell>
          <cell r="J11380" t="str">
            <v/>
          </cell>
          <cell r="K11380" t="str">
            <v>Military Transport / Special Mission</v>
          </cell>
          <cell r="L11380" t="str">
            <v>Boeing</v>
          </cell>
          <cell r="M11380" t="str">
            <v>Boeing C-17 Globemaster III</v>
          </cell>
        </row>
        <row r="11381">
          <cell r="A11381">
            <v>163</v>
          </cell>
          <cell r="B11381">
            <v>879</v>
          </cell>
          <cell r="C11381" t="str">
            <v>163#879</v>
          </cell>
          <cell r="D11381">
            <v>210247</v>
          </cell>
          <cell r="E11381">
            <v>1</v>
          </cell>
          <cell r="F11381" t="str">
            <v>Y</v>
          </cell>
          <cell r="G11381" t="str">
            <v>Y</v>
          </cell>
          <cell r="H11381" t="str">
            <v/>
          </cell>
          <cell r="I11381" t="str">
            <v/>
          </cell>
          <cell r="J11381" t="str">
            <v/>
          </cell>
          <cell r="K11381" t="str">
            <v>Military Transport / Special Mission</v>
          </cell>
          <cell r="L11381" t="str">
            <v>Lockheed</v>
          </cell>
          <cell r="M11381" t="str">
            <v>Lockheed C-5 Galaxy</v>
          </cell>
        </row>
        <row r="11382">
          <cell r="A11382">
            <v>159</v>
          </cell>
          <cell r="B11382">
            <v>879</v>
          </cell>
          <cell r="C11382" t="str">
            <v>159#879</v>
          </cell>
          <cell r="D11382">
            <v>210247</v>
          </cell>
          <cell r="E11382">
            <v>1</v>
          </cell>
          <cell r="F11382" t="str">
            <v>Y</v>
          </cell>
          <cell r="G11382" t="str">
            <v>Y</v>
          </cell>
          <cell r="H11382" t="str">
            <v/>
          </cell>
          <cell r="I11382" t="str">
            <v/>
          </cell>
          <cell r="J11382" t="str">
            <v/>
          </cell>
          <cell r="K11382" t="str">
            <v>Military Transport / Special Mission</v>
          </cell>
          <cell r="L11382" t="str">
            <v>Embraer</v>
          </cell>
          <cell r="M11382" t="str">
            <v>Embraer KC-390</v>
          </cell>
        </row>
        <row r="11383">
          <cell r="A11383">
            <v>160</v>
          </cell>
          <cell r="B11383">
            <v>879</v>
          </cell>
          <cell r="C11383" t="str">
            <v>160#879</v>
          </cell>
          <cell r="D11383">
            <v>210247</v>
          </cell>
          <cell r="E11383">
            <v>1</v>
          </cell>
          <cell r="F11383" t="str">
            <v>Y</v>
          </cell>
          <cell r="G11383" t="str">
            <v>Y</v>
          </cell>
          <cell r="H11383" t="str">
            <v/>
          </cell>
          <cell r="I11383" t="str">
            <v/>
          </cell>
          <cell r="J11383" t="str">
            <v/>
          </cell>
          <cell r="K11383" t="str">
            <v>Military Transport / Special Mission</v>
          </cell>
          <cell r="L11383" t="str">
            <v>Kawasaki</v>
          </cell>
          <cell r="M11383" t="str">
            <v>Kawasaki C-2</v>
          </cell>
        </row>
        <row r="11384">
          <cell r="A11384">
            <v>161</v>
          </cell>
          <cell r="B11384">
            <v>879</v>
          </cell>
          <cell r="C11384" t="str">
            <v>161#879</v>
          </cell>
          <cell r="D11384">
            <v>210247</v>
          </cell>
          <cell r="E11384">
            <v>1</v>
          </cell>
          <cell r="F11384" t="str">
            <v>Y</v>
          </cell>
          <cell r="G11384" t="str">
            <v>Y</v>
          </cell>
          <cell r="H11384" t="str">
            <v/>
          </cell>
          <cell r="I11384" t="str">
            <v/>
          </cell>
          <cell r="J11384" t="str">
            <v/>
          </cell>
          <cell r="K11384" t="str">
            <v>Military Transport / Special Mission</v>
          </cell>
          <cell r="L11384" t="str">
            <v>Kawasaki</v>
          </cell>
          <cell r="M11384" t="str">
            <v>Kawasaki P-1</v>
          </cell>
        </row>
        <row r="11385">
          <cell r="A11385">
            <v>155</v>
          </cell>
          <cell r="B11385">
            <v>879</v>
          </cell>
          <cell r="C11385" t="str">
            <v>155#879</v>
          </cell>
          <cell r="D11385">
            <v>210247</v>
          </cell>
          <cell r="E11385">
            <v>1</v>
          </cell>
          <cell r="F11385" t="str">
            <v>Y</v>
          </cell>
          <cell r="G11385" t="str">
            <v>Y</v>
          </cell>
          <cell r="H11385" t="str">
            <v/>
          </cell>
          <cell r="I11385" t="str">
            <v/>
          </cell>
          <cell r="J11385" t="str">
            <v/>
          </cell>
          <cell r="K11385" t="str">
            <v>Military Transport / Special Mission</v>
          </cell>
          <cell r="L11385" t="str">
            <v>Alenia</v>
          </cell>
          <cell r="M11385" t="str">
            <v>Alenia C-27J</v>
          </cell>
        </row>
        <row r="11386">
          <cell r="A11386">
            <v>162</v>
          </cell>
          <cell r="B11386">
            <v>879</v>
          </cell>
          <cell r="C11386" t="str">
            <v>162#879</v>
          </cell>
          <cell r="D11386">
            <v>210247</v>
          </cell>
          <cell r="E11386">
            <v>1</v>
          </cell>
          <cell r="F11386" t="str">
            <v>Y</v>
          </cell>
          <cell r="G11386" t="str">
            <v>Y</v>
          </cell>
          <cell r="H11386" t="str">
            <v/>
          </cell>
          <cell r="I11386" t="str">
            <v/>
          </cell>
          <cell r="J11386" t="str">
            <v/>
          </cell>
          <cell r="K11386" t="str">
            <v>Military Transport / Special Mission</v>
          </cell>
          <cell r="L11386" t="str">
            <v>Lockheed Martin</v>
          </cell>
          <cell r="M11386" t="str">
            <v>Lockheed Martin C-130J Super Hercules</v>
          </cell>
        </row>
        <row r="11387">
          <cell r="A11387">
            <v>152</v>
          </cell>
          <cell r="B11387">
            <v>879</v>
          </cell>
          <cell r="C11387" t="str">
            <v>152#879</v>
          </cell>
          <cell r="D11387">
            <v>210247</v>
          </cell>
          <cell r="E11387">
            <v>1</v>
          </cell>
          <cell r="F11387" t="str">
            <v>Y</v>
          </cell>
          <cell r="G11387" t="str">
            <v>Y</v>
          </cell>
          <cell r="H11387" t="str">
            <v/>
          </cell>
          <cell r="I11387" t="str">
            <v/>
          </cell>
          <cell r="J11387" t="str">
            <v/>
          </cell>
          <cell r="K11387" t="str">
            <v>Military Transport / Special Mission</v>
          </cell>
          <cell r="L11387" t="str">
            <v>CASA</v>
          </cell>
          <cell r="M11387" t="str">
            <v>CASA C-212 Aviocar</v>
          </cell>
        </row>
        <row r="11388">
          <cell r="A11388">
            <v>153</v>
          </cell>
          <cell r="B11388">
            <v>879</v>
          </cell>
          <cell r="C11388" t="str">
            <v>153#879</v>
          </cell>
          <cell r="D11388">
            <v>210247</v>
          </cell>
          <cell r="E11388">
            <v>1</v>
          </cell>
          <cell r="F11388" t="str">
            <v>Y</v>
          </cell>
          <cell r="G11388" t="str">
            <v>Y</v>
          </cell>
          <cell r="H11388" t="str">
            <v/>
          </cell>
          <cell r="I11388" t="str">
            <v/>
          </cell>
          <cell r="J11388" t="str">
            <v/>
          </cell>
          <cell r="K11388" t="str">
            <v>Military Transport / Special Mission</v>
          </cell>
          <cell r="L11388" t="str">
            <v>CASA/IPTN</v>
          </cell>
          <cell r="M11388" t="str">
            <v>CASA/IPTN CN-235</v>
          </cell>
        </row>
        <row r="11389">
          <cell r="A11389">
            <v>164</v>
          </cell>
          <cell r="B11389">
            <v>879</v>
          </cell>
          <cell r="C11389" t="str">
            <v>164#879</v>
          </cell>
          <cell r="D11389">
            <v>210247</v>
          </cell>
          <cell r="E11389">
            <v>1</v>
          </cell>
          <cell r="F11389" t="str">
            <v>Y</v>
          </cell>
          <cell r="G11389" t="str">
            <v>Y</v>
          </cell>
          <cell r="H11389" t="str">
            <v/>
          </cell>
          <cell r="I11389" t="str">
            <v/>
          </cell>
          <cell r="J11389" t="str">
            <v/>
          </cell>
          <cell r="K11389" t="str">
            <v>Military Transport / Special Mission</v>
          </cell>
          <cell r="L11389" t="str">
            <v>Northrop Grumman</v>
          </cell>
          <cell r="M11389" t="str">
            <v>Northrop Grumman E-2 Hawkeye</v>
          </cell>
        </row>
        <row r="11390">
          <cell r="A11390">
            <v>154</v>
          </cell>
          <cell r="B11390">
            <v>879</v>
          </cell>
          <cell r="C11390" t="str">
            <v>154#879</v>
          </cell>
          <cell r="D11390">
            <v>210247</v>
          </cell>
          <cell r="E11390">
            <v>1</v>
          </cell>
          <cell r="F11390" t="str">
            <v>Y</v>
          </cell>
          <cell r="G11390" t="str">
            <v>Y</v>
          </cell>
          <cell r="H11390" t="str">
            <v/>
          </cell>
          <cell r="I11390" t="str">
            <v/>
          </cell>
          <cell r="J11390" t="str">
            <v/>
          </cell>
          <cell r="K11390" t="str">
            <v>Military Transport / Special Mission</v>
          </cell>
          <cell r="L11390" t="str">
            <v>EADS</v>
          </cell>
          <cell r="M11390" t="str">
            <v>EADS CASA C-295</v>
          </cell>
        </row>
        <row r="11391">
          <cell r="A11391">
            <v>181</v>
          </cell>
          <cell r="B11391">
            <v>879</v>
          </cell>
          <cell r="C11391" t="str">
            <v>181#879</v>
          </cell>
          <cell r="D11391">
            <v>210247</v>
          </cell>
          <cell r="E11391">
            <v>1</v>
          </cell>
          <cell r="F11391" t="str">
            <v>Y</v>
          </cell>
          <cell r="G11391" t="str">
            <v>Y</v>
          </cell>
          <cell r="H11391" t="str">
            <v/>
          </cell>
          <cell r="I11391" t="str">
            <v/>
          </cell>
          <cell r="J11391" t="str">
            <v/>
          </cell>
          <cell r="K11391" t="str">
            <v>Military Transport / Special Mission</v>
          </cell>
          <cell r="L11391" t="str">
            <v>ShinMaywa</v>
          </cell>
          <cell r="M11391" t="str">
            <v>ShinMaywa US-2</v>
          </cell>
        </row>
        <row r="11392">
          <cell r="A11392">
            <v>620</v>
          </cell>
          <cell r="B11392">
            <v>879</v>
          </cell>
          <cell r="C11392" t="str">
            <v>620#879</v>
          </cell>
          <cell r="D11392">
            <v>210247</v>
          </cell>
          <cell r="E11392">
            <v>1</v>
          </cell>
          <cell r="F11392" t="str">
            <v>Y</v>
          </cell>
          <cell r="G11392" t="str">
            <v>Y</v>
          </cell>
          <cell r="H11392" t="str">
            <v/>
          </cell>
          <cell r="I11392" t="str">
            <v/>
          </cell>
          <cell r="J11392" t="str">
            <v/>
          </cell>
          <cell r="K11392" t="str">
            <v>Military Transport / Special Mission</v>
          </cell>
          <cell r="L11392" t="str">
            <v>Boeing</v>
          </cell>
          <cell r="M11392" t="str">
            <v>Boeing KC-135 Stratotanker</v>
          </cell>
        </row>
        <row r="11393">
          <cell r="A11393">
            <v>619</v>
          </cell>
          <cell r="B11393">
            <v>879</v>
          </cell>
          <cell r="C11393" t="str">
            <v>619#879</v>
          </cell>
          <cell r="D11393">
            <v>210247</v>
          </cell>
          <cell r="E11393">
            <v>1</v>
          </cell>
          <cell r="F11393" t="str">
            <v>Y</v>
          </cell>
          <cell r="G11393" t="str">
            <v>Y</v>
          </cell>
          <cell r="H11393" t="str">
            <v/>
          </cell>
          <cell r="I11393" t="str">
            <v/>
          </cell>
          <cell r="J11393" t="str">
            <v/>
          </cell>
          <cell r="K11393" t="str">
            <v>Military Transport / Special Mission</v>
          </cell>
          <cell r="L11393" t="str">
            <v>McDonnell</v>
          </cell>
          <cell r="M11393" t="str">
            <v>McDonnell Douglas KC-10</v>
          </cell>
        </row>
        <row r="11394">
          <cell r="A11394">
            <v>216</v>
          </cell>
          <cell r="B11394">
            <v>879</v>
          </cell>
          <cell r="C11394" t="str">
            <v>216#879</v>
          </cell>
          <cell r="D11394">
            <v>219059</v>
          </cell>
          <cell r="E11394">
            <v>1</v>
          </cell>
          <cell r="F11394" t="str">
            <v>Z</v>
          </cell>
          <cell r="G11394" t="str">
            <v>Z</v>
          </cell>
          <cell r="H11394" t="str">
            <v/>
          </cell>
          <cell r="I11394" t="str">
            <v/>
          </cell>
          <cell r="J11394" t="str">
            <v/>
          </cell>
          <cell r="K11394" t="str">
            <v>Large Commercial Aircraft</v>
          </cell>
          <cell r="L11394" t="str">
            <v>Airbus</v>
          </cell>
          <cell r="M11394" t="str">
            <v>Airbus A380</v>
          </cell>
        </row>
        <row r="11395">
          <cell r="A11395">
            <v>520</v>
          </cell>
          <cell r="B11395">
            <v>879</v>
          </cell>
          <cell r="C11395" t="str">
            <v>520#879</v>
          </cell>
          <cell r="D11395">
            <v>219059</v>
          </cell>
          <cell r="E11395">
            <v>1</v>
          </cell>
          <cell r="F11395" t="str">
            <v>Z</v>
          </cell>
          <cell r="G11395" t="str">
            <v>Z</v>
          </cell>
          <cell r="H11395" t="str">
            <v/>
          </cell>
          <cell r="I11395" t="str">
            <v/>
          </cell>
          <cell r="J11395" t="str">
            <v/>
          </cell>
          <cell r="K11395" t="str">
            <v>Large Commercial Aircraft</v>
          </cell>
          <cell r="L11395" t="str">
            <v>Airbus</v>
          </cell>
          <cell r="M11395" t="str">
            <v>Airbus A380</v>
          </cell>
        </row>
        <row r="11396">
          <cell r="A11396">
            <v>637</v>
          </cell>
          <cell r="B11396">
            <v>879</v>
          </cell>
          <cell r="C11396" t="str">
            <v>637#879</v>
          </cell>
          <cell r="D11396">
            <v>255570</v>
          </cell>
          <cell r="E11396">
            <v>1</v>
          </cell>
          <cell r="F11396" t="str">
            <v>AA</v>
          </cell>
          <cell r="G11396" t="str">
            <v>AA</v>
          </cell>
          <cell r="H11396" t="str">
            <v/>
          </cell>
          <cell r="I11396" t="str">
            <v/>
          </cell>
          <cell r="J11396" t="str">
            <v/>
          </cell>
          <cell r="K11396" t="str">
            <v>Fighters and Jet Trainers</v>
          </cell>
          <cell r="L11396" t="str">
            <v>Boeing</v>
          </cell>
          <cell r="M11396" t="str">
            <v>F-18 A/D</v>
          </cell>
        </row>
        <row r="11397">
          <cell r="A11397">
            <v>140</v>
          </cell>
          <cell r="B11397">
            <v>879</v>
          </cell>
          <cell r="C11397" t="str">
            <v>140#879</v>
          </cell>
          <cell r="D11397">
            <v>255570</v>
          </cell>
          <cell r="E11397">
            <v>1</v>
          </cell>
          <cell r="F11397" t="str">
            <v>AA</v>
          </cell>
          <cell r="G11397" t="str">
            <v>AA</v>
          </cell>
          <cell r="H11397" t="str">
            <v/>
          </cell>
          <cell r="I11397" t="str">
            <v/>
          </cell>
          <cell r="J11397" t="str">
            <v/>
          </cell>
          <cell r="K11397" t="str">
            <v>Fighters and Jet Trainers</v>
          </cell>
          <cell r="L11397" t="str">
            <v>Boeing</v>
          </cell>
          <cell r="M11397" t="str">
            <v>F-18 Super Hornet</v>
          </cell>
        </row>
        <row r="11398">
          <cell r="A11398">
            <v>148</v>
          </cell>
          <cell r="B11398">
            <v>879</v>
          </cell>
          <cell r="C11398" t="str">
            <v>148#879</v>
          </cell>
          <cell r="D11398">
            <v>255570</v>
          </cell>
          <cell r="E11398">
            <v>1</v>
          </cell>
          <cell r="F11398" t="str">
            <v>AA</v>
          </cell>
          <cell r="G11398" t="str">
            <v>AA</v>
          </cell>
          <cell r="H11398" t="str">
            <v/>
          </cell>
          <cell r="I11398" t="str">
            <v/>
          </cell>
          <cell r="J11398" t="str">
            <v/>
          </cell>
          <cell r="K11398" t="str">
            <v>Fighters and Jet Trainers</v>
          </cell>
          <cell r="L11398" t="str">
            <v>Saab</v>
          </cell>
          <cell r="M11398" t="str">
            <v>Saab JAS 39 Gripen</v>
          </cell>
        </row>
        <row r="11399">
          <cell r="A11399">
            <v>584</v>
          </cell>
          <cell r="B11399">
            <v>879</v>
          </cell>
          <cell r="C11399" t="str">
            <v>584#879</v>
          </cell>
          <cell r="D11399">
            <v>255570</v>
          </cell>
          <cell r="E11399">
            <v>1</v>
          </cell>
          <cell r="F11399" t="str">
            <v>AA</v>
          </cell>
          <cell r="G11399" t="str">
            <v>AA</v>
          </cell>
          <cell r="H11399" t="str">
            <v/>
          </cell>
          <cell r="I11399" t="str">
            <v/>
          </cell>
          <cell r="J11399" t="str">
            <v/>
          </cell>
          <cell r="K11399" t="str">
            <v>Fighters and Jet Trainers</v>
          </cell>
          <cell r="L11399" t="str">
            <v>KAI</v>
          </cell>
          <cell r="M11399" t="str">
            <v>KAI KF-21</v>
          </cell>
        </row>
        <row r="11400">
          <cell r="A11400">
            <v>176</v>
          </cell>
          <cell r="B11400">
            <v>879</v>
          </cell>
          <cell r="C11400" t="str">
            <v>176#879</v>
          </cell>
          <cell r="D11400">
            <v>255570</v>
          </cell>
          <cell r="E11400">
            <v>1</v>
          </cell>
          <cell r="F11400" t="str">
            <v>AA</v>
          </cell>
          <cell r="G11400" t="str">
            <v>AA</v>
          </cell>
          <cell r="H11400" t="str">
            <v/>
          </cell>
          <cell r="I11400" t="str">
            <v/>
          </cell>
          <cell r="J11400" t="str">
            <v/>
          </cell>
          <cell r="K11400" t="str">
            <v>Fighters and Jet Trainers</v>
          </cell>
          <cell r="L11400" t="str">
            <v>KAI</v>
          </cell>
          <cell r="M11400" t="str">
            <v>KAI T-50 Golden Eagle</v>
          </cell>
        </row>
        <row r="11401">
          <cell r="A11401">
            <v>147</v>
          </cell>
          <cell r="B11401">
            <v>879</v>
          </cell>
          <cell r="C11401" t="str">
            <v>147#879</v>
          </cell>
          <cell r="D11401">
            <v>255570</v>
          </cell>
          <cell r="E11401">
            <v>1</v>
          </cell>
          <cell r="F11401" t="str">
            <v>AA</v>
          </cell>
          <cell r="G11401" t="str">
            <v>AA</v>
          </cell>
          <cell r="H11401" t="str">
            <v/>
          </cell>
          <cell r="I11401" t="str">
            <v/>
          </cell>
          <cell r="J11401" t="str">
            <v/>
          </cell>
          <cell r="K11401" t="str">
            <v>Fighters and Jet Trainers</v>
          </cell>
          <cell r="L11401" t="str">
            <v>Mitsubishi</v>
          </cell>
          <cell r="M11401" t="str">
            <v>Mitsubishi F-2</v>
          </cell>
        </row>
        <row r="11402">
          <cell r="A11402">
            <v>585</v>
          </cell>
          <cell r="B11402">
            <v>879</v>
          </cell>
          <cell r="C11402" t="str">
            <v>585#879</v>
          </cell>
          <cell r="D11402">
            <v>255570</v>
          </cell>
          <cell r="E11402">
            <v>1</v>
          </cell>
          <cell r="F11402" t="str">
            <v>AA</v>
          </cell>
          <cell r="G11402" t="str">
            <v>AA</v>
          </cell>
          <cell r="H11402" t="str">
            <v/>
          </cell>
          <cell r="I11402" t="str">
            <v/>
          </cell>
          <cell r="J11402" t="str">
            <v/>
          </cell>
          <cell r="K11402" t="str">
            <v>Fighters and Jet Trainers</v>
          </cell>
          <cell r="L11402" t="str">
            <v>TAI</v>
          </cell>
          <cell r="M11402" t="str">
            <v>TAI TF-X</v>
          </cell>
        </row>
        <row r="11403">
          <cell r="A11403">
            <v>149</v>
          </cell>
          <cell r="B11403">
            <v>879</v>
          </cell>
          <cell r="C11403" t="str">
            <v>149#879</v>
          </cell>
          <cell r="D11403">
            <v>255570</v>
          </cell>
          <cell r="E11403">
            <v>1</v>
          </cell>
          <cell r="F11403" t="str">
            <v>AA</v>
          </cell>
          <cell r="G11403" t="str">
            <v>AA</v>
          </cell>
          <cell r="H11403" t="str">
            <v/>
          </cell>
          <cell r="I11403" t="str">
            <v/>
          </cell>
          <cell r="J11403" t="str">
            <v/>
          </cell>
          <cell r="K11403" t="str">
            <v>Fighters and Jet Trainers</v>
          </cell>
          <cell r="L11403" t="str">
            <v>Northrop Grumman</v>
          </cell>
          <cell r="M11403" t="str">
            <v>Northrop Grumman B-21 Raider</v>
          </cell>
        </row>
        <row r="11404">
          <cell r="A11404">
            <v>145</v>
          </cell>
          <cell r="B11404">
            <v>879</v>
          </cell>
          <cell r="C11404" t="str">
            <v>145#879</v>
          </cell>
          <cell r="D11404">
            <v>255570</v>
          </cell>
          <cell r="E11404">
            <v>1</v>
          </cell>
          <cell r="F11404" t="str">
            <v>AA</v>
          </cell>
          <cell r="G11404" t="str">
            <v>AA</v>
          </cell>
          <cell r="H11404" t="str">
            <v/>
          </cell>
          <cell r="I11404" t="str">
            <v/>
          </cell>
          <cell r="J11404" t="str">
            <v/>
          </cell>
          <cell r="K11404" t="str">
            <v>Fighters and Jet Trainers</v>
          </cell>
          <cell r="L11404" t="str">
            <v>Lockheed Martin</v>
          </cell>
          <cell r="M11404" t="str">
            <v>Lockheed Martin F-22 Raptor</v>
          </cell>
        </row>
        <row r="11405">
          <cell r="A11405">
            <v>643</v>
          </cell>
          <cell r="B11405">
            <v>879</v>
          </cell>
          <cell r="C11405" t="str">
            <v>643#879</v>
          </cell>
          <cell r="D11405">
            <v>255570</v>
          </cell>
          <cell r="E11405">
            <v>1</v>
          </cell>
          <cell r="F11405" t="str">
            <v>AA</v>
          </cell>
          <cell r="G11405" t="str">
            <v>AA</v>
          </cell>
          <cell r="H11405" t="str">
            <v/>
          </cell>
          <cell r="I11405" t="str">
            <v/>
          </cell>
          <cell r="J11405" t="str">
            <v/>
          </cell>
          <cell r="K11405" t="str">
            <v>Fighters and Jet Trainers</v>
          </cell>
          <cell r="L11405" t="str">
            <v>BAES/Leonardo</v>
          </cell>
          <cell r="M11405" t="str">
            <v>BAES/Leonardo Tempest</v>
          </cell>
        </row>
        <row r="11406">
          <cell r="A11406">
            <v>179</v>
          </cell>
          <cell r="B11406">
            <v>879</v>
          </cell>
          <cell r="C11406" t="str">
            <v>179#879</v>
          </cell>
          <cell r="D11406">
            <v>255570</v>
          </cell>
          <cell r="E11406">
            <v>1</v>
          </cell>
          <cell r="F11406" t="str">
            <v>AA</v>
          </cell>
          <cell r="G11406" t="str">
            <v>AA</v>
          </cell>
          <cell r="H11406" t="str">
            <v/>
          </cell>
          <cell r="I11406" t="str">
            <v/>
          </cell>
          <cell r="J11406" t="str">
            <v/>
          </cell>
          <cell r="K11406" t="str">
            <v>Fighters and Jet Trainers</v>
          </cell>
          <cell r="L11406" t="str">
            <v>Boeing</v>
          </cell>
          <cell r="M11406" t="str">
            <v>Boeing T-7</v>
          </cell>
        </row>
        <row r="11407">
          <cell r="A11407">
            <v>141</v>
          </cell>
          <cell r="B11407">
            <v>879</v>
          </cell>
          <cell r="C11407" t="str">
            <v>141#879</v>
          </cell>
          <cell r="D11407">
            <v>255570</v>
          </cell>
          <cell r="E11407">
            <v>1</v>
          </cell>
          <cell r="F11407" t="str">
            <v>AA</v>
          </cell>
          <cell r="G11407" t="str">
            <v>AA</v>
          </cell>
          <cell r="H11407" t="str">
            <v/>
          </cell>
          <cell r="I11407" t="str">
            <v/>
          </cell>
          <cell r="J11407" t="str">
            <v/>
          </cell>
          <cell r="K11407" t="str">
            <v>Fighters and Jet Trainers</v>
          </cell>
          <cell r="L11407" t="str">
            <v>Dassault</v>
          </cell>
          <cell r="M11407" t="str">
            <v>Dassault Rafale</v>
          </cell>
        </row>
        <row r="11408">
          <cell r="A11408">
            <v>142</v>
          </cell>
          <cell r="B11408">
            <v>879</v>
          </cell>
          <cell r="C11408" t="str">
            <v>142#879</v>
          </cell>
          <cell r="D11408">
            <v>255570</v>
          </cell>
          <cell r="E11408">
            <v>1</v>
          </cell>
          <cell r="F11408" t="str">
            <v>AA</v>
          </cell>
          <cell r="G11408" t="str">
            <v>AA</v>
          </cell>
          <cell r="H11408" t="str">
            <v/>
          </cell>
          <cell r="I11408" t="str">
            <v/>
          </cell>
          <cell r="J11408" t="str">
            <v/>
          </cell>
          <cell r="K11408" t="str">
            <v>Fighters and Jet Trainers</v>
          </cell>
          <cell r="L11408" t="str">
            <v>Eurofighter</v>
          </cell>
          <cell r="M11408" t="str">
            <v>Eurofighter Typhoon</v>
          </cell>
        </row>
        <row r="11409">
          <cell r="A11409">
            <v>505</v>
          </cell>
          <cell r="B11409">
            <v>879</v>
          </cell>
          <cell r="C11409" t="str">
            <v>505#879</v>
          </cell>
          <cell r="D11409">
            <v>255570</v>
          </cell>
          <cell r="E11409">
            <v>1</v>
          </cell>
          <cell r="F11409" t="str">
            <v>AA</v>
          </cell>
          <cell r="G11409" t="str">
            <v>AA</v>
          </cell>
          <cell r="H11409" t="str">
            <v/>
          </cell>
          <cell r="I11409" t="str">
            <v/>
          </cell>
          <cell r="J11409" t="str">
            <v/>
          </cell>
          <cell r="K11409" t="str">
            <v>Fighters and Jet Trainers</v>
          </cell>
          <cell r="L11409" t="str">
            <v>McDonnell Douglas</v>
          </cell>
          <cell r="M11409" t="str">
            <v>McDonnell Douglas F-15 Eagle</v>
          </cell>
        </row>
        <row r="11410">
          <cell r="A11410">
            <v>567</v>
          </cell>
          <cell r="B11410">
            <v>879</v>
          </cell>
          <cell r="C11410" t="str">
            <v>567#879</v>
          </cell>
          <cell r="D11410">
            <v>261865</v>
          </cell>
          <cell r="E11410">
            <v>1</v>
          </cell>
          <cell r="F11410" t="str">
            <v>AB</v>
          </cell>
          <cell r="G11410" t="str">
            <v>AB</v>
          </cell>
          <cell r="H11410" t="str">
            <v/>
          </cell>
          <cell r="I11410" t="str">
            <v/>
          </cell>
          <cell r="J11410" t="str">
            <v/>
          </cell>
          <cell r="K11410" t="str">
            <v>Freighter</v>
          </cell>
          <cell r="L11410" t="str">
            <v>Boeing</v>
          </cell>
          <cell r="M11410" t="str">
            <v>Boeing 747-8F</v>
          </cell>
        </row>
        <row r="11411">
          <cell r="A11411">
            <v>664</v>
          </cell>
          <cell r="B11411">
            <v>879</v>
          </cell>
          <cell r="C11411" t="str">
            <v>664#879</v>
          </cell>
          <cell r="D11411">
            <v>261865</v>
          </cell>
          <cell r="E11411">
            <v>1</v>
          </cell>
          <cell r="F11411" t="str">
            <v>AB</v>
          </cell>
          <cell r="G11411" t="str">
            <v>AB</v>
          </cell>
          <cell r="H11411" t="str">
            <v/>
          </cell>
          <cell r="I11411" t="str">
            <v/>
          </cell>
          <cell r="J11411" t="str">
            <v/>
          </cell>
          <cell r="K11411" t="str">
            <v>Freighter</v>
          </cell>
          <cell r="L11411" t="str">
            <v>Boeing</v>
          </cell>
          <cell r="M11411" t="str">
            <v>Boeing 777-300 ERSF</v>
          </cell>
        </row>
        <row r="11412">
          <cell r="A11412">
            <v>568</v>
          </cell>
          <cell r="B11412">
            <v>879</v>
          </cell>
          <cell r="C11412" t="str">
            <v>568#879</v>
          </cell>
          <cell r="D11412">
            <v>261865</v>
          </cell>
          <cell r="E11412">
            <v>1</v>
          </cell>
          <cell r="F11412" t="str">
            <v>AB</v>
          </cell>
          <cell r="G11412" t="str">
            <v>AB</v>
          </cell>
          <cell r="H11412" t="str">
            <v/>
          </cell>
          <cell r="I11412" t="str">
            <v/>
          </cell>
          <cell r="J11412" t="str">
            <v/>
          </cell>
          <cell r="K11412" t="str">
            <v>Freighter</v>
          </cell>
          <cell r="L11412" t="str">
            <v>Boeing</v>
          </cell>
          <cell r="M11412" t="str">
            <v>Boeing 777F</v>
          </cell>
        </row>
        <row r="11413">
          <cell r="A11413">
            <v>594</v>
          </cell>
          <cell r="B11413">
            <v>879</v>
          </cell>
          <cell r="C11413" t="str">
            <v>594#879</v>
          </cell>
          <cell r="D11413">
            <v>261865</v>
          </cell>
          <cell r="E11413">
            <v>1</v>
          </cell>
          <cell r="F11413" t="str">
            <v>AB</v>
          </cell>
          <cell r="G11413" t="str">
            <v>AB</v>
          </cell>
          <cell r="H11413" t="str">
            <v/>
          </cell>
          <cell r="I11413" t="str">
            <v/>
          </cell>
          <cell r="J11413" t="str">
            <v/>
          </cell>
          <cell r="K11413" t="str">
            <v>Business Jet</v>
          </cell>
          <cell r="L11413" t="str">
            <v>Boeing</v>
          </cell>
          <cell r="M11413" t="str">
            <v>Boeing 747-8 VIP</v>
          </cell>
        </row>
        <row r="11414">
          <cell r="A11414">
            <v>298</v>
          </cell>
          <cell r="B11414">
            <v>879</v>
          </cell>
          <cell r="C11414" t="str">
            <v>298#879</v>
          </cell>
          <cell r="D11414">
            <v>261865</v>
          </cell>
          <cell r="E11414">
            <v>1</v>
          </cell>
          <cell r="F11414" t="str">
            <v>AB</v>
          </cell>
          <cell r="G11414" t="str">
            <v>AB</v>
          </cell>
          <cell r="H11414" t="str">
            <v/>
          </cell>
          <cell r="I11414" t="str">
            <v/>
          </cell>
          <cell r="J11414" t="str">
            <v/>
          </cell>
          <cell r="K11414" t="str">
            <v>Business Jet</v>
          </cell>
          <cell r="L11414" t="str">
            <v>Boeing</v>
          </cell>
          <cell r="M11414" t="str">
            <v>Boeing BBJ 777</v>
          </cell>
        </row>
        <row r="11415">
          <cell r="A11415">
            <v>554</v>
          </cell>
          <cell r="B11415">
            <v>879</v>
          </cell>
          <cell r="C11415" t="str">
            <v>554#879</v>
          </cell>
          <cell r="D11415">
            <v>261865</v>
          </cell>
          <cell r="E11415">
            <v>1</v>
          </cell>
          <cell r="F11415" t="str">
            <v>AB</v>
          </cell>
          <cell r="G11415" t="str">
            <v>AB</v>
          </cell>
          <cell r="H11415" t="str">
            <v/>
          </cell>
          <cell r="I11415" t="str">
            <v/>
          </cell>
          <cell r="J11415" t="str">
            <v/>
          </cell>
          <cell r="K11415" t="str">
            <v>Business Jet</v>
          </cell>
          <cell r="L11415" t="str">
            <v>Boeing</v>
          </cell>
          <cell r="M11415" t="str">
            <v>Boeing BBJ 787</v>
          </cell>
        </row>
        <row r="11416">
          <cell r="A11416">
            <v>555</v>
          </cell>
          <cell r="B11416">
            <v>879</v>
          </cell>
          <cell r="C11416" t="str">
            <v>555#879</v>
          </cell>
          <cell r="D11416">
            <v>261865</v>
          </cell>
          <cell r="E11416">
            <v>1</v>
          </cell>
          <cell r="F11416" t="str">
            <v>AB</v>
          </cell>
          <cell r="G11416" t="str">
            <v>AB</v>
          </cell>
          <cell r="H11416" t="str">
            <v/>
          </cell>
          <cell r="I11416" t="str">
            <v/>
          </cell>
          <cell r="J11416" t="str">
            <v/>
          </cell>
          <cell r="K11416" t="str">
            <v>Business Jet</v>
          </cell>
          <cell r="L11416" t="str">
            <v>Boeing</v>
          </cell>
          <cell r="M11416" t="str">
            <v>Boeing BBJ 787</v>
          </cell>
        </row>
        <row r="11417">
          <cell r="A11417">
            <v>6</v>
          </cell>
          <cell r="B11417">
            <v>879</v>
          </cell>
          <cell r="C11417" t="str">
            <v>6#879</v>
          </cell>
          <cell r="D11417">
            <v>261865</v>
          </cell>
          <cell r="E11417">
            <v>1</v>
          </cell>
          <cell r="F11417" t="str">
            <v>AB</v>
          </cell>
          <cell r="G11417" t="str">
            <v>AB</v>
          </cell>
          <cell r="H11417" t="str">
            <v/>
          </cell>
          <cell r="I11417" t="str">
            <v/>
          </cell>
          <cell r="J11417" t="str">
            <v/>
          </cell>
          <cell r="K11417" t="str">
            <v>Large Commercial Aircraft</v>
          </cell>
          <cell r="L11417" t="str">
            <v>Airbus</v>
          </cell>
          <cell r="M11417" t="str">
            <v>Airbus A350 XWB - A350-900</v>
          </cell>
        </row>
        <row r="11418">
          <cell r="A11418">
            <v>7</v>
          </cell>
          <cell r="B11418">
            <v>879</v>
          </cell>
          <cell r="C11418" t="str">
            <v>7#879</v>
          </cell>
          <cell r="D11418">
            <v>261865</v>
          </cell>
          <cell r="E11418">
            <v>1</v>
          </cell>
          <cell r="F11418" t="str">
            <v>AB</v>
          </cell>
          <cell r="G11418" t="str">
            <v>AB</v>
          </cell>
          <cell r="H11418" t="str">
            <v/>
          </cell>
          <cell r="I11418" t="str">
            <v/>
          </cell>
          <cell r="J11418" t="str">
            <v/>
          </cell>
          <cell r="K11418" t="str">
            <v>Large Commercial Aircraft</v>
          </cell>
          <cell r="L11418" t="str">
            <v>Airbus</v>
          </cell>
          <cell r="M11418" t="str">
            <v>Airbus A350-1000</v>
          </cell>
        </row>
        <row r="11419">
          <cell r="A11419">
            <v>657</v>
          </cell>
          <cell r="B11419">
            <v>879</v>
          </cell>
          <cell r="C11419" t="str">
            <v>657#879</v>
          </cell>
          <cell r="D11419">
            <v>261865</v>
          </cell>
          <cell r="E11419">
            <v>1</v>
          </cell>
          <cell r="F11419" t="str">
            <v>AB</v>
          </cell>
          <cell r="G11419" t="str">
            <v>AB</v>
          </cell>
          <cell r="H11419" t="str">
            <v/>
          </cell>
          <cell r="I11419" t="str">
            <v/>
          </cell>
          <cell r="J11419" t="str">
            <v/>
          </cell>
          <cell r="K11419" t="str">
            <v>Large Commercial Aircraft</v>
          </cell>
          <cell r="L11419" t="str">
            <v>Airbus</v>
          </cell>
          <cell r="M11419" t="str">
            <v>Airbus A350-1000neo</v>
          </cell>
        </row>
        <row r="11420">
          <cell r="A11420">
            <v>656</v>
          </cell>
          <cell r="B11420">
            <v>879</v>
          </cell>
          <cell r="C11420" t="str">
            <v>656#879</v>
          </cell>
          <cell r="D11420">
            <v>261865</v>
          </cell>
          <cell r="E11420">
            <v>1</v>
          </cell>
          <cell r="F11420" t="str">
            <v>AB</v>
          </cell>
          <cell r="G11420" t="str">
            <v>AB</v>
          </cell>
          <cell r="H11420" t="str">
            <v/>
          </cell>
          <cell r="I11420" t="str">
            <v/>
          </cell>
          <cell r="J11420" t="str">
            <v/>
          </cell>
          <cell r="K11420" t="str">
            <v>Large Commercial Aircraft</v>
          </cell>
          <cell r="L11420" t="str">
            <v>Airbus</v>
          </cell>
          <cell r="M11420" t="str">
            <v>Airbus A350-900neo</v>
          </cell>
        </row>
        <row r="11421">
          <cell r="A11421">
            <v>201</v>
          </cell>
          <cell r="B11421">
            <v>879</v>
          </cell>
          <cell r="C11421" t="str">
            <v>201#879</v>
          </cell>
          <cell r="D11421">
            <v>261865</v>
          </cell>
          <cell r="E11421">
            <v>1</v>
          </cell>
          <cell r="F11421" t="str">
            <v>AB</v>
          </cell>
          <cell r="G11421" t="str">
            <v>AB</v>
          </cell>
          <cell r="H11421" t="str">
            <v/>
          </cell>
          <cell r="I11421" t="str">
            <v/>
          </cell>
          <cell r="J11421" t="str">
            <v/>
          </cell>
          <cell r="K11421" t="str">
            <v>Large Commercial Aircraft</v>
          </cell>
          <cell r="L11421" t="str">
            <v>Boeing</v>
          </cell>
          <cell r="M11421" t="str">
            <v>Boeing 777: 777-200LR</v>
          </cell>
        </row>
        <row r="11422">
          <cell r="A11422">
            <v>202</v>
          </cell>
          <cell r="B11422">
            <v>879</v>
          </cell>
          <cell r="C11422" t="str">
            <v>202#879</v>
          </cell>
          <cell r="D11422">
            <v>261865</v>
          </cell>
          <cell r="E11422">
            <v>1</v>
          </cell>
          <cell r="F11422" t="str">
            <v>AB</v>
          </cell>
          <cell r="G11422" t="str">
            <v>AB</v>
          </cell>
          <cell r="H11422" t="str">
            <v/>
          </cell>
          <cell r="I11422" t="str">
            <v/>
          </cell>
          <cell r="J11422" t="str">
            <v/>
          </cell>
          <cell r="K11422" t="str">
            <v>Large Commercial Aircraft</v>
          </cell>
          <cell r="L11422" t="str">
            <v>Boeing</v>
          </cell>
          <cell r="M11422" t="str">
            <v>Boeing 777: 777-300ER</v>
          </cell>
        </row>
        <row r="11423">
          <cell r="A11423">
            <v>203</v>
          </cell>
          <cell r="B11423">
            <v>879</v>
          </cell>
          <cell r="C11423" t="str">
            <v>203#879</v>
          </cell>
          <cell r="D11423">
            <v>261865</v>
          </cell>
          <cell r="E11423">
            <v>1</v>
          </cell>
          <cell r="F11423" t="str">
            <v>AB</v>
          </cell>
          <cell r="G11423" t="str">
            <v>AB</v>
          </cell>
          <cell r="H11423" t="str">
            <v/>
          </cell>
          <cell r="I11423" t="str">
            <v/>
          </cell>
          <cell r="J11423" t="str">
            <v/>
          </cell>
          <cell r="K11423" t="str">
            <v>Large Commercial Aircraft</v>
          </cell>
          <cell r="L11423" t="str">
            <v>Boeing</v>
          </cell>
          <cell r="M11423" t="str">
            <v>Boeing 777X: 777-8</v>
          </cell>
        </row>
        <row r="11424">
          <cell r="A11424">
            <v>204</v>
          </cell>
          <cell r="B11424">
            <v>879</v>
          </cell>
          <cell r="C11424" t="str">
            <v>204#879</v>
          </cell>
          <cell r="D11424">
            <v>261865</v>
          </cell>
          <cell r="E11424">
            <v>1</v>
          </cell>
          <cell r="F11424" t="str">
            <v>AB</v>
          </cell>
          <cell r="G11424" t="str">
            <v>AB</v>
          </cell>
          <cell r="H11424" t="str">
            <v/>
          </cell>
          <cell r="I11424" t="str">
            <v/>
          </cell>
          <cell r="J11424" t="str">
            <v/>
          </cell>
          <cell r="K11424" t="str">
            <v>Large Commercial Aircraft</v>
          </cell>
          <cell r="L11424" t="str">
            <v>Boeing</v>
          </cell>
          <cell r="M11424" t="str">
            <v>Boeing 777X: 777-9</v>
          </cell>
        </row>
        <row r="11425">
          <cell r="A11425">
            <v>200</v>
          </cell>
          <cell r="B11425">
            <v>879</v>
          </cell>
          <cell r="C11425" t="str">
            <v>200#879</v>
          </cell>
          <cell r="D11425">
            <v>261865</v>
          </cell>
          <cell r="E11425">
            <v>1</v>
          </cell>
          <cell r="F11425" t="str">
            <v>AB</v>
          </cell>
          <cell r="G11425" t="str">
            <v>AB</v>
          </cell>
          <cell r="H11425" t="str">
            <v/>
          </cell>
          <cell r="I11425" t="str">
            <v/>
          </cell>
          <cell r="J11425" t="str">
            <v/>
          </cell>
          <cell r="K11425" t="str">
            <v>Large Commercial Aircraft</v>
          </cell>
          <cell r="L11425" t="str">
            <v>Boeing</v>
          </cell>
          <cell r="M11425" t="str">
            <v>Boeing 787 Dreamliner: 787-10</v>
          </cell>
        </row>
        <row r="11426">
          <cell r="A11426">
            <v>509</v>
          </cell>
          <cell r="B11426">
            <v>879</v>
          </cell>
          <cell r="C11426" t="str">
            <v>509#879</v>
          </cell>
          <cell r="D11426">
            <v>261865</v>
          </cell>
          <cell r="E11426">
            <v>1</v>
          </cell>
          <cell r="F11426" t="str">
            <v>AB</v>
          </cell>
          <cell r="G11426" t="str">
            <v>AB</v>
          </cell>
          <cell r="H11426" t="str">
            <v/>
          </cell>
          <cell r="I11426" t="str">
            <v/>
          </cell>
          <cell r="J11426" t="str">
            <v/>
          </cell>
          <cell r="K11426" t="str">
            <v>Large Commercial Aircraft</v>
          </cell>
          <cell r="L11426" t="str">
            <v>Boeing</v>
          </cell>
          <cell r="M11426" t="str">
            <v>Boeing 787 Dreamliner: 787-10</v>
          </cell>
        </row>
        <row r="11427">
          <cell r="A11427">
            <v>198</v>
          </cell>
          <cell r="B11427">
            <v>879</v>
          </cell>
          <cell r="C11427" t="str">
            <v>198#879</v>
          </cell>
          <cell r="D11427">
            <v>261865</v>
          </cell>
          <cell r="E11427">
            <v>1</v>
          </cell>
          <cell r="F11427" t="str">
            <v>AB</v>
          </cell>
          <cell r="G11427" t="str">
            <v>AB</v>
          </cell>
          <cell r="H11427" t="str">
            <v/>
          </cell>
          <cell r="I11427" t="str">
            <v/>
          </cell>
          <cell r="J11427" t="str">
            <v/>
          </cell>
          <cell r="K11427" t="str">
            <v>Large Commercial Aircraft</v>
          </cell>
          <cell r="L11427" t="str">
            <v>Boeing</v>
          </cell>
          <cell r="M11427" t="str">
            <v>Boeing 787 Dreamliner: 787-8</v>
          </cell>
        </row>
        <row r="11428">
          <cell r="A11428">
            <v>507</v>
          </cell>
          <cell r="B11428">
            <v>879</v>
          </cell>
          <cell r="C11428" t="str">
            <v>507#879</v>
          </cell>
          <cell r="D11428">
            <v>261865</v>
          </cell>
          <cell r="E11428">
            <v>1</v>
          </cell>
          <cell r="F11428" t="str">
            <v>AB</v>
          </cell>
          <cell r="G11428" t="str">
            <v>AB</v>
          </cell>
          <cell r="H11428" t="str">
            <v/>
          </cell>
          <cell r="I11428" t="str">
            <v/>
          </cell>
          <cell r="J11428" t="str">
            <v/>
          </cell>
          <cell r="K11428" t="str">
            <v>Large Commercial Aircraft</v>
          </cell>
          <cell r="L11428" t="str">
            <v>Boeing</v>
          </cell>
          <cell r="M11428" t="str">
            <v>Boeing 787 Dreamliner: 787-8</v>
          </cell>
        </row>
        <row r="11429">
          <cell r="A11429">
            <v>199</v>
          </cell>
          <cell r="B11429">
            <v>879</v>
          </cell>
          <cell r="C11429" t="str">
            <v>199#879</v>
          </cell>
          <cell r="D11429">
            <v>261865</v>
          </cell>
          <cell r="E11429">
            <v>1</v>
          </cell>
          <cell r="F11429" t="str">
            <v>AB</v>
          </cell>
          <cell r="G11429" t="str">
            <v>AB</v>
          </cell>
          <cell r="H11429" t="str">
            <v/>
          </cell>
          <cell r="I11429" t="str">
            <v/>
          </cell>
          <cell r="J11429" t="str">
            <v/>
          </cell>
          <cell r="K11429" t="str">
            <v>Large Commercial Aircraft</v>
          </cell>
          <cell r="L11429" t="str">
            <v>Boeing</v>
          </cell>
          <cell r="M11429" t="str">
            <v>Boeing 787 Dreamliner: 787-9</v>
          </cell>
        </row>
        <row r="11430">
          <cell r="A11430">
            <v>508</v>
          </cell>
          <cell r="B11430">
            <v>879</v>
          </cell>
          <cell r="C11430" t="str">
            <v>508#879</v>
          </cell>
          <cell r="D11430">
            <v>261865</v>
          </cell>
          <cell r="E11430">
            <v>1</v>
          </cell>
          <cell r="F11430" t="str">
            <v>AB</v>
          </cell>
          <cell r="G11430" t="str">
            <v>AB</v>
          </cell>
          <cell r="H11430" t="str">
            <v/>
          </cell>
          <cell r="I11430" t="str">
            <v/>
          </cell>
          <cell r="J11430" t="str">
            <v/>
          </cell>
          <cell r="K11430" t="str">
            <v>Large Commercial Aircraft</v>
          </cell>
          <cell r="L11430" t="str">
            <v>Boeing</v>
          </cell>
          <cell r="M11430" t="str">
            <v>Boeing 787 Dreamliner: 787-9</v>
          </cell>
        </row>
        <row r="11431">
          <cell r="A11431">
            <v>16</v>
          </cell>
          <cell r="B11431">
            <v>879</v>
          </cell>
          <cell r="C11431" t="str">
            <v>16#879</v>
          </cell>
          <cell r="D11431">
            <v>261865</v>
          </cell>
          <cell r="E11431">
            <v>1</v>
          </cell>
          <cell r="F11431" t="str">
            <v>AB</v>
          </cell>
          <cell r="G11431" t="str">
            <v>AB</v>
          </cell>
          <cell r="H11431" t="str">
            <v/>
          </cell>
          <cell r="I11431" t="str">
            <v/>
          </cell>
          <cell r="J11431" t="str">
            <v/>
          </cell>
          <cell r="K11431" t="str">
            <v>Large Commercial Aircraft</v>
          </cell>
          <cell r="L11431" t="str">
            <v>Boeing</v>
          </cell>
          <cell r="M11431" t="str">
            <v>Boeing 747-8I</v>
          </cell>
        </row>
        <row r="11432">
          <cell r="A11432">
            <v>150</v>
          </cell>
          <cell r="B11432">
            <v>879</v>
          </cell>
          <cell r="C11432" t="str">
            <v>150#879</v>
          </cell>
          <cell r="D11432">
            <v>279491</v>
          </cell>
          <cell r="E11432">
            <v>1</v>
          </cell>
          <cell r="F11432" t="str">
            <v>AC</v>
          </cell>
          <cell r="G11432" t="str">
            <v>AC</v>
          </cell>
          <cell r="H11432" t="str">
            <v/>
          </cell>
          <cell r="I11432" t="str">
            <v/>
          </cell>
          <cell r="J11432" t="str">
            <v/>
          </cell>
          <cell r="K11432" t="str">
            <v>Military Transport / Special Mission</v>
          </cell>
          <cell r="L11432" t="str">
            <v>Airbus</v>
          </cell>
          <cell r="M11432" t="str">
            <v>Airbus A400M Atlas</v>
          </cell>
        </row>
        <row r="11433">
          <cell r="A11433">
            <v>144</v>
          </cell>
          <cell r="B11433">
            <v>879</v>
          </cell>
          <cell r="C11433" t="str">
            <v>144#879</v>
          </cell>
          <cell r="D11433">
            <v>289562</v>
          </cell>
          <cell r="E11433">
            <v>1</v>
          </cell>
          <cell r="F11433" t="str">
            <v>AD</v>
          </cell>
          <cell r="G11433" t="str">
            <v>AD</v>
          </cell>
          <cell r="H11433" t="str">
            <v/>
          </cell>
          <cell r="I11433" t="str">
            <v/>
          </cell>
          <cell r="J11433" t="str">
            <v/>
          </cell>
          <cell r="K11433" t="str">
            <v>Fighters and Jet Trainers</v>
          </cell>
          <cell r="L11433" t="str">
            <v>General Dynamics</v>
          </cell>
          <cell r="M11433" t="str">
            <v>General Dynamics F-16 Fighting Falcon</v>
          </cell>
        </row>
        <row r="11434">
          <cell r="A11434">
            <v>506</v>
          </cell>
          <cell r="B11434">
            <v>879</v>
          </cell>
          <cell r="C11434" t="str">
            <v>506#879</v>
          </cell>
          <cell r="D11434">
            <v>289562</v>
          </cell>
          <cell r="E11434">
            <v>1</v>
          </cell>
          <cell r="F11434" t="str">
            <v>AD</v>
          </cell>
          <cell r="G11434" t="str">
            <v>AD</v>
          </cell>
          <cell r="H11434" t="str">
            <v/>
          </cell>
          <cell r="I11434" t="str">
            <v/>
          </cell>
          <cell r="J11434" t="str">
            <v/>
          </cell>
          <cell r="K11434" t="str">
            <v>Fighters and Jet Trainers</v>
          </cell>
          <cell r="L11434" t="str">
            <v>General Dynamics</v>
          </cell>
          <cell r="M11434" t="str">
            <v>General Dynamics F-16 Fighting Falcon</v>
          </cell>
        </row>
        <row r="11435">
          <cell r="A11435">
            <v>139</v>
          </cell>
          <cell r="B11435">
            <v>879</v>
          </cell>
          <cell r="C11435" t="str">
            <v>139#879</v>
          </cell>
          <cell r="D11435">
            <v>289562</v>
          </cell>
          <cell r="E11435">
            <v>1</v>
          </cell>
          <cell r="F11435" t="str">
            <v>AD</v>
          </cell>
          <cell r="G11435" t="str">
            <v>AD</v>
          </cell>
          <cell r="H11435" t="str">
            <v/>
          </cell>
          <cell r="I11435" t="str">
            <v/>
          </cell>
          <cell r="J11435" t="str">
            <v/>
          </cell>
          <cell r="K11435" t="str">
            <v>Fighters and Jet Trainers</v>
          </cell>
          <cell r="L11435" t="str">
            <v>McDonnell Douglas</v>
          </cell>
          <cell r="M11435" t="str">
            <v>McDonnell Douglas F-15 Eagle</v>
          </cell>
        </row>
        <row r="11436">
          <cell r="A11436">
            <v>146</v>
          </cell>
          <cell r="B11436">
            <v>879</v>
          </cell>
          <cell r="C11436" t="str">
            <v>146#879</v>
          </cell>
          <cell r="D11436">
            <v>326072</v>
          </cell>
          <cell r="E11436">
            <v>1</v>
          </cell>
          <cell r="F11436" t="str">
            <v>AE</v>
          </cell>
          <cell r="G11436" t="str">
            <v>AE</v>
          </cell>
          <cell r="H11436" t="str">
            <v/>
          </cell>
          <cell r="I11436" t="str">
            <v/>
          </cell>
          <cell r="J11436" t="str">
            <v/>
          </cell>
          <cell r="K11436" t="str">
            <v>Fighters and Jet Trainers</v>
          </cell>
          <cell r="L11436" t="str">
            <v>Lockheed Martin</v>
          </cell>
          <cell r="M11436" t="str">
            <v>Lockheed Martin F-35 Lightning II</v>
          </cell>
        </row>
        <row r="11437">
          <cell r="A11437">
            <v>550</v>
          </cell>
          <cell r="B11437">
            <v>880</v>
          </cell>
          <cell r="C11437" t="str">
            <v>550#880</v>
          </cell>
          <cell r="D11437">
            <v>2200</v>
          </cell>
          <cell r="E11437">
            <v>6</v>
          </cell>
          <cell r="F11437" t="str">
            <v>A</v>
          </cell>
          <cell r="G11437" t="str">
            <v>A</v>
          </cell>
          <cell r="H11437" t="str">
            <v/>
          </cell>
          <cell r="I11437" t="str">
            <v/>
          </cell>
          <cell r="J11437" t="str">
            <v/>
          </cell>
          <cell r="K11437" t="str">
            <v>Business Jet</v>
          </cell>
          <cell r="L11437" t="str">
            <v>Cirrus</v>
          </cell>
          <cell r="M11437" t="str">
            <v>Cirrus Vision Jet SF50</v>
          </cell>
        </row>
        <row r="11438">
          <cell r="A11438">
            <v>41</v>
          </cell>
          <cell r="B11438">
            <v>880</v>
          </cell>
          <cell r="C11438" t="str">
            <v>41#880</v>
          </cell>
          <cell r="D11438">
            <v>2200</v>
          </cell>
          <cell r="E11438">
            <v>6</v>
          </cell>
          <cell r="F11438" t="str">
            <v>A</v>
          </cell>
          <cell r="G11438" t="str">
            <v>A</v>
          </cell>
          <cell r="H11438" t="str">
            <v/>
          </cell>
          <cell r="I11438" t="str">
            <v/>
          </cell>
          <cell r="J11438" t="str">
            <v/>
          </cell>
          <cell r="K11438" t="str">
            <v>Business Jet</v>
          </cell>
          <cell r="L11438" t="str">
            <v>Cessna</v>
          </cell>
          <cell r="M11438" t="str">
            <v>Cessna Citation M2</v>
          </cell>
        </row>
        <row r="11439">
          <cell r="A11439">
            <v>44</v>
          </cell>
          <cell r="B11439">
            <v>880</v>
          </cell>
          <cell r="C11439" t="str">
            <v>44#880</v>
          </cell>
          <cell r="D11439">
            <v>2200</v>
          </cell>
          <cell r="E11439">
            <v>6</v>
          </cell>
          <cell r="F11439" t="str">
            <v>A</v>
          </cell>
          <cell r="G11439" t="str">
            <v>A</v>
          </cell>
          <cell r="H11439" t="str">
            <v/>
          </cell>
          <cell r="I11439" t="str">
            <v/>
          </cell>
          <cell r="J11439" t="str">
            <v/>
          </cell>
          <cell r="K11439" t="str">
            <v>Business Jet</v>
          </cell>
          <cell r="L11439" t="str">
            <v>Cessna</v>
          </cell>
          <cell r="M11439" t="str">
            <v>Cessna Citation Mustang</v>
          </cell>
        </row>
        <row r="11440">
          <cell r="A11440">
            <v>70</v>
          </cell>
          <cell r="B11440">
            <v>880</v>
          </cell>
          <cell r="C11440" t="str">
            <v>70#880</v>
          </cell>
          <cell r="D11440">
            <v>2200</v>
          </cell>
          <cell r="E11440">
            <v>6</v>
          </cell>
          <cell r="F11440" t="str">
            <v>A</v>
          </cell>
          <cell r="G11440" t="str">
            <v>A</v>
          </cell>
          <cell r="H11440" t="str">
            <v/>
          </cell>
          <cell r="I11440" t="str">
            <v/>
          </cell>
          <cell r="J11440" t="str">
            <v/>
          </cell>
          <cell r="K11440" t="str">
            <v>Business Jet</v>
          </cell>
          <cell r="L11440" t="str">
            <v>Eclipse</v>
          </cell>
          <cell r="M11440" t="str">
            <v>Eclipse 550</v>
          </cell>
        </row>
        <row r="11441">
          <cell r="A11441">
            <v>590</v>
          </cell>
          <cell r="B11441">
            <v>880</v>
          </cell>
          <cell r="C11441" t="str">
            <v>590#880</v>
          </cell>
          <cell r="D11441">
            <v>2200</v>
          </cell>
          <cell r="E11441">
            <v>6</v>
          </cell>
          <cell r="F11441" t="str">
            <v>A</v>
          </cell>
          <cell r="G11441" t="str">
            <v>A</v>
          </cell>
          <cell r="H11441" t="str">
            <v/>
          </cell>
          <cell r="I11441" t="str">
            <v/>
          </cell>
          <cell r="J11441" t="str">
            <v/>
          </cell>
          <cell r="K11441" t="str">
            <v>Business Jet</v>
          </cell>
          <cell r="L11441" t="str">
            <v>Honda</v>
          </cell>
          <cell r="M11441" t="str">
            <v>Honda HA-2600 HondaJet</v>
          </cell>
        </row>
        <row r="11442">
          <cell r="A11442">
            <v>66</v>
          </cell>
          <cell r="B11442">
            <v>880</v>
          </cell>
          <cell r="C11442" t="str">
            <v>66#880</v>
          </cell>
          <cell r="D11442">
            <v>2200</v>
          </cell>
          <cell r="E11442">
            <v>6</v>
          </cell>
          <cell r="F11442" t="str">
            <v>A</v>
          </cell>
          <cell r="G11442" t="str">
            <v>A</v>
          </cell>
          <cell r="H11442" t="str">
            <v/>
          </cell>
          <cell r="I11442" t="str">
            <v/>
          </cell>
          <cell r="J11442" t="str">
            <v/>
          </cell>
          <cell r="K11442" t="str">
            <v>Business Jet</v>
          </cell>
          <cell r="L11442" t="str">
            <v>Honda</v>
          </cell>
          <cell r="M11442" t="str">
            <v>Honda HA-420 HondaJet</v>
          </cell>
        </row>
        <row r="11443">
          <cell r="A11443">
            <v>180</v>
          </cell>
          <cell r="B11443">
            <v>880</v>
          </cell>
          <cell r="C11443" t="str">
            <v>180#880</v>
          </cell>
          <cell r="D11443">
            <v>2200</v>
          </cell>
          <cell r="E11443">
            <v>6</v>
          </cell>
          <cell r="F11443" t="str">
            <v>A</v>
          </cell>
          <cell r="G11443" t="str">
            <v>A</v>
          </cell>
          <cell r="H11443" t="str">
            <v/>
          </cell>
          <cell r="I11443" t="str">
            <v/>
          </cell>
          <cell r="J11443" t="str">
            <v/>
          </cell>
          <cell r="K11443" t="str">
            <v>Business Jet</v>
          </cell>
          <cell r="L11443" t="str">
            <v>Nextant Aerospace</v>
          </cell>
          <cell r="M11443" t="str">
            <v>Nextant Aerospace - Nextant 400XT Aircraft</v>
          </cell>
        </row>
        <row r="11444">
          <cell r="A11444">
            <v>55</v>
          </cell>
          <cell r="B11444">
            <v>880</v>
          </cell>
          <cell r="C11444" t="str">
            <v>55#880</v>
          </cell>
          <cell r="D11444">
            <v>2200</v>
          </cell>
          <cell r="E11444">
            <v>6</v>
          </cell>
          <cell r="F11444" t="str">
            <v>A</v>
          </cell>
          <cell r="G11444" t="str">
            <v>A</v>
          </cell>
          <cell r="H11444" t="str">
            <v/>
          </cell>
          <cell r="I11444" t="str">
            <v/>
          </cell>
          <cell r="J11444" t="str">
            <v/>
          </cell>
          <cell r="K11444" t="str">
            <v>Business Jet</v>
          </cell>
          <cell r="L11444" t="str">
            <v>Embraer</v>
          </cell>
          <cell r="M11444" t="str">
            <v>Embraer Phenom 100</v>
          </cell>
        </row>
        <row r="11445">
          <cell r="A11445">
            <v>39</v>
          </cell>
          <cell r="B11445">
            <v>880</v>
          </cell>
          <cell r="C11445" t="str">
            <v>39#880</v>
          </cell>
          <cell r="D11445">
            <v>3300</v>
          </cell>
          <cell r="E11445">
            <v>8</v>
          </cell>
          <cell r="F11445" t="str">
            <v>B</v>
          </cell>
          <cell r="G11445" t="str">
            <v>B (105% A) [$2,200]</v>
          </cell>
          <cell r="H11445" t="str">
            <v/>
          </cell>
          <cell r="I11445" t="str">
            <v/>
          </cell>
          <cell r="J11445" t="str">
            <v/>
          </cell>
          <cell r="K11445" t="str">
            <v>Business Jet</v>
          </cell>
          <cell r="L11445" t="str">
            <v>Cessna</v>
          </cell>
          <cell r="M11445" t="str">
            <v>Cessna Citation Encore</v>
          </cell>
        </row>
        <row r="11446">
          <cell r="A11446">
            <v>30</v>
          </cell>
          <cell r="B11446">
            <v>880</v>
          </cell>
          <cell r="C11446" t="str">
            <v>30#880</v>
          </cell>
          <cell r="D11446">
            <v>3300</v>
          </cell>
          <cell r="E11446">
            <v>8</v>
          </cell>
          <cell r="F11446" t="str">
            <v>B</v>
          </cell>
          <cell r="G11446" t="str">
            <v>B (105% A) [$2,200]</v>
          </cell>
          <cell r="H11446" t="str">
            <v/>
          </cell>
          <cell r="I11446" t="str">
            <v/>
          </cell>
          <cell r="J11446" t="str">
            <v/>
          </cell>
          <cell r="K11446" t="str">
            <v>Business Jet</v>
          </cell>
          <cell r="L11446" t="str">
            <v>Hawker</v>
          </cell>
          <cell r="M11446" t="str">
            <v>Hawker 400</v>
          </cell>
        </row>
        <row r="11447">
          <cell r="A11447">
            <v>56</v>
          </cell>
          <cell r="B11447">
            <v>880</v>
          </cell>
          <cell r="C11447" t="str">
            <v>56#880</v>
          </cell>
          <cell r="D11447">
            <v>3300</v>
          </cell>
          <cell r="E11447">
            <v>8</v>
          </cell>
          <cell r="F11447" t="str">
            <v>B</v>
          </cell>
          <cell r="G11447" t="str">
            <v>B (105% A) [$2,200]</v>
          </cell>
          <cell r="H11447" t="str">
            <v/>
          </cell>
          <cell r="I11447" t="str">
            <v/>
          </cell>
          <cell r="J11447" t="str">
            <v/>
          </cell>
          <cell r="K11447" t="str">
            <v>Business Jet</v>
          </cell>
          <cell r="L11447" t="str">
            <v>Embraer</v>
          </cell>
          <cell r="M11447" t="str">
            <v>Embraer Phenom 300</v>
          </cell>
        </row>
        <row r="11448">
          <cell r="A11448">
            <v>641</v>
          </cell>
          <cell r="B11448">
            <v>880</v>
          </cell>
          <cell r="C11448" t="str">
            <v>641#880</v>
          </cell>
          <cell r="D11448">
            <v>3300</v>
          </cell>
          <cell r="E11448">
            <v>8</v>
          </cell>
          <cell r="F11448" t="str">
            <v>B</v>
          </cell>
          <cell r="G11448" t="str">
            <v>B (105% A) [$2,200]</v>
          </cell>
          <cell r="H11448" t="str">
            <v/>
          </cell>
          <cell r="I11448" t="str">
            <v/>
          </cell>
          <cell r="J11448" t="str">
            <v/>
          </cell>
          <cell r="K11448" t="str">
            <v>Business Jet</v>
          </cell>
          <cell r="L11448" t="str">
            <v>Embraer</v>
          </cell>
          <cell r="M11448" t="str">
            <v>Embraer Phenom 300X</v>
          </cell>
        </row>
        <row r="11449">
          <cell r="A11449">
            <v>42</v>
          </cell>
          <cell r="B11449">
            <v>880</v>
          </cell>
          <cell r="C11449" t="str">
            <v>42#880</v>
          </cell>
          <cell r="D11449">
            <v>3300</v>
          </cell>
          <cell r="E11449">
            <v>8</v>
          </cell>
          <cell r="F11449" t="str">
            <v>B</v>
          </cell>
          <cell r="G11449" t="str">
            <v>B (105% A) [$2,200]</v>
          </cell>
          <cell r="H11449" t="str">
            <v/>
          </cell>
          <cell r="I11449" t="str">
            <v/>
          </cell>
          <cell r="J11449" t="str">
            <v/>
          </cell>
          <cell r="K11449" t="str">
            <v>Business Jet</v>
          </cell>
          <cell r="L11449" t="str">
            <v>Cessna</v>
          </cell>
          <cell r="M11449" t="str">
            <v>Cessna Citation CJ3</v>
          </cell>
        </row>
        <row r="11450">
          <cell r="A11450">
            <v>43</v>
          </cell>
          <cell r="B11450">
            <v>880</v>
          </cell>
          <cell r="C11450" t="str">
            <v>43#880</v>
          </cell>
          <cell r="D11450">
            <v>3300</v>
          </cell>
          <cell r="E11450">
            <v>8</v>
          </cell>
          <cell r="F11450" t="str">
            <v>B</v>
          </cell>
          <cell r="G11450" t="str">
            <v>B (105% A) [$2,200]</v>
          </cell>
          <cell r="H11450" t="str">
            <v/>
          </cell>
          <cell r="I11450" t="str">
            <v/>
          </cell>
          <cell r="J11450" t="str">
            <v/>
          </cell>
          <cell r="K11450" t="str">
            <v>Business Jet</v>
          </cell>
          <cell r="L11450" t="str">
            <v>Cessna</v>
          </cell>
          <cell r="M11450" t="str">
            <v>Cessna Citation CJ4</v>
          </cell>
        </row>
        <row r="11451">
          <cell r="A11451">
            <v>34</v>
          </cell>
          <cell r="B11451">
            <v>880</v>
          </cell>
          <cell r="C11451" t="str">
            <v>34#880</v>
          </cell>
          <cell r="D11451">
            <v>7700</v>
          </cell>
          <cell r="E11451">
            <v>8</v>
          </cell>
          <cell r="F11451" t="str">
            <v>C</v>
          </cell>
          <cell r="G11451" t="str">
            <v>C (133% B) [$3,300]</v>
          </cell>
          <cell r="H11451" t="str">
            <v/>
          </cell>
          <cell r="I11451" t="str">
            <v/>
          </cell>
          <cell r="J11451" t="str">
            <v/>
          </cell>
          <cell r="K11451" t="str">
            <v>Business Jet</v>
          </cell>
          <cell r="L11451" t="str">
            <v>Bombardier</v>
          </cell>
          <cell r="M11451" t="str">
            <v>Bombardier Challenger 300/350</v>
          </cell>
        </row>
        <row r="11452">
          <cell r="A11452">
            <v>649</v>
          </cell>
          <cell r="B11452">
            <v>880</v>
          </cell>
          <cell r="C11452" t="str">
            <v>649#880</v>
          </cell>
          <cell r="D11452">
            <v>7700</v>
          </cell>
          <cell r="E11452">
            <v>8</v>
          </cell>
          <cell r="F11452" t="str">
            <v>C</v>
          </cell>
          <cell r="G11452" t="str">
            <v>C (133% B) [$3,300]</v>
          </cell>
          <cell r="H11452" t="str">
            <v/>
          </cell>
          <cell r="I11452" t="str">
            <v/>
          </cell>
          <cell r="J11452" t="str">
            <v/>
          </cell>
          <cell r="K11452" t="str">
            <v>Business Jet</v>
          </cell>
          <cell r="L11452" t="str">
            <v>Bombardier</v>
          </cell>
          <cell r="M11452" t="str">
            <v>Bombardier Challenger 3500</v>
          </cell>
        </row>
        <row r="11453">
          <cell r="A11453">
            <v>46</v>
          </cell>
          <cell r="B11453">
            <v>880</v>
          </cell>
          <cell r="C11453" t="str">
            <v>46#880</v>
          </cell>
          <cell r="D11453">
            <v>7700</v>
          </cell>
          <cell r="E11453">
            <v>8</v>
          </cell>
          <cell r="F11453" t="str">
            <v>C</v>
          </cell>
          <cell r="G11453" t="str">
            <v>C (133% B) [$3,300]</v>
          </cell>
          <cell r="H11453" t="str">
            <v/>
          </cell>
          <cell r="I11453" t="str">
            <v/>
          </cell>
          <cell r="J11453" t="str">
            <v/>
          </cell>
          <cell r="K11453" t="str">
            <v>Business Jet</v>
          </cell>
          <cell r="L11453" t="str">
            <v>Cessna</v>
          </cell>
          <cell r="M11453" t="str">
            <v>Cessna Citation Latitude</v>
          </cell>
        </row>
        <row r="11454">
          <cell r="A11454">
            <v>45</v>
          </cell>
          <cell r="B11454">
            <v>880</v>
          </cell>
          <cell r="C11454" t="str">
            <v>45#880</v>
          </cell>
          <cell r="D11454">
            <v>7700</v>
          </cell>
          <cell r="E11454">
            <v>8</v>
          </cell>
          <cell r="F11454" t="str">
            <v>C</v>
          </cell>
          <cell r="G11454" t="str">
            <v>C (133% B) [$3,300]</v>
          </cell>
          <cell r="H11454" t="str">
            <v/>
          </cell>
          <cell r="I11454" t="str">
            <v/>
          </cell>
          <cell r="J11454" t="str">
            <v/>
          </cell>
          <cell r="K11454" t="str">
            <v>Business Jet</v>
          </cell>
          <cell r="L11454" t="str">
            <v>Cessna</v>
          </cell>
          <cell r="M11454" t="str">
            <v>Cessna Citation Sovereign</v>
          </cell>
        </row>
        <row r="11455">
          <cell r="A11455">
            <v>49</v>
          </cell>
          <cell r="B11455">
            <v>880</v>
          </cell>
          <cell r="C11455" t="str">
            <v>49#880</v>
          </cell>
          <cell r="D11455">
            <v>7700</v>
          </cell>
          <cell r="E11455">
            <v>8</v>
          </cell>
          <cell r="F11455" t="str">
            <v>C</v>
          </cell>
          <cell r="G11455" t="str">
            <v>C (133% B) [$3,300]</v>
          </cell>
          <cell r="H11455" t="str">
            <v/>
          </cell>
          <cell r="I11455" t="str">
            <v/>
          </cell>
          <cell r="J11455" t="str">
            <v/>
          </cell>
          <cell r="K11455" t="str">
            <v>Business Jet</v>
          </cell>
          <cell r="L11455" t="str">
            <v>Cessna</v>
          </cell>
          <cell r="M11455" t="str">
            <v>Cessna Citation X</v>
          </cell>
        </row>
        <row r="11456">
          <cell r="A11456">
            <v>40</v>
          </cell>
          <cell r="B11456">
            <v>880</v>
          </cell>
          <cell r="C11456" t="str">
            <v>40#880</v>
          </cell>
          <cell r="D11456">
            <v>7700</v>
          </cell>
          <cell r="E11456">
            <v>8</v>
          </cell>
          <cell r="F11456" t="str">
            <v>C</v>
          </cell>
          <cell r="G11456" t="str">
            <v>C (133% B) [$3,300]</v>
          </cell>
          <cell r="H11456" t="str">
            <v/>
          </cell>
          <cell r="I11456" t="str">
            <v/>
          </cell>
          <cell r="J11456" t="str">
            <v/>
          </cell>
          <cell r="K11456" t="str">
            <v>Business Jet</v>
          </cell>
          <cell r="L11456" t="str">
            <v>Cessna</v>
          </cell>
          <cell r="M11456" t="str">
            <v>Cessna Citation XLS</v>
          </cell>
        </row>
        <row r="11457">
          <cell r="A11457">
            <v>53</v>
          </cell>
          <cell r="B11457">
            <v>880</v>
          </cell>
          <cell r="C11457" t="str">
            <v>53#880</v>
          </cell>
          <cell r="D11457">
            <v>7700</v>
          </cell>
          <cell r="E11457">
            <v>8</v>
          </cell>
          <cell r="F11457" t="str">
            <v>C</v>
          </cell>
          <cell r="G11457" t="str">
            <v>C (133% B) [$3,300]</v>
          </cell>
          <cell r="H11457" t="str">
            <v/>
          </cell>
          <cell r="I11457" t="str">
            <v/>
          </cell>
          <cell r="J11457" t="str">
            <v/>
          </cell>
          <cell r="K11457" t="str">
            <v>Business Jet</v>
          </cell>
          <cell r="L11457" t="str">
            <v>Dassault</v>
          </cell>
          <cell r="M11457" t="str">
            <v>Dassault Falcon 2000</v>
          </cell>
        </row>
        <row r="11458">
          <cell r="A11458">
            <v>640</v>
          </cell>
          <cell r="B11458">
            <v>880</v>
          </cell>
          <cell r="C11458" t="str">
            <v>640#880</v>
          </cell>
          <cell r="D11458">
            <v>7700</v>
          </cell>
          <cell r="E11458">
            <v>8</v>
          </cell>
          <cell r="F11458" t="str">
            <v>C</v>
          </cell>
          <cell r="G11458" t="str">
            <v>C (133% B) [$3,300]</v>
          </cell>
          <cell r="H11458" t="str">
            <v/>
          </cell>
          <cell r="I11458" t="str">
            <v/>
          </cell>
          <cell r="J11458" t="str">
            <v/>
          </cell>
          <cell r="K11458" t="str">
            <v>Business Jet</v>
          </cell>
          <cell r="L11458" t="str">
            <v>Dassault</v>
          </cell>
          <cell r="M11458" t="str">
            <v>Dassault Falcon 2X</v>
          </cell>
        </row>
        <row r="11459">
          <cell r="A11459">
            <v>64</v>
          </cell>
          <cell r="B11459">
            <v>880</v>
          </cell>
          <cell r="C11459" t="str">
            <v>64#880</v>
          </cell>
          <cell r="D11459">
            <v>7700</v>
          </cell>
          <cell r="E11459">
            <v>8</v>
          </cell>
          <cell r="F11459" t="str">
            <v>C</v>
          </cell>
          <cell r="G11459" t="str">
            <v>C (133% B) [$3,300]</v>
          </cell>
          <cell r="H11459" t="str">
            <v/>
          </cell>
          <cell r="I11459" t="str">
            <v/>
          </cell>
          <cell r="J11459" t="str">
            <v/>
          </cell>
          <cell r="K11459" t="str">
            <v>Business Jet</v>
          </cell>
          <cell r="L11459" t="str">
            <v>Gulfstream</v>
          </cell>
          <cell r="M11459" t="str">
            <v>Gulfstream G100</v>
          </cell>
        </row>
        <row r="11460">
          <cell r="A11460">
            <v>454</v>
          </cell>
          <cell r="B11460">
            <v>880</v>
          </cell>
          <cell r="C11460" t="str">
            <v>454#880</v>
          </cell>
          <cell r="D11460">
            <v>7700</v>
          </cell>
          <cell r="E11460">
            <v>8</v>
          </cell>
          <cell r="F11460" t="str">
            <v>C</v>
          </cell>
          <cell r="G11460" t="str">
            <v>C (133% B) [$3,300]</v>
          </cell>
          <cell r="H11460" t="str">
            <v/>
          </cell>
          <cell r="I11460" t="str">
            <v/>
          </cell>
          <cell r="J11460" t="str">
            <v/>
          </cell>
          <cell r="K11460" t="str">
            <v>Business Jet</v>
          </cell>
          <cell r="L11460" t="str">
            <v>Gulfstream</v>
          </cell>
          <cell r="M11460" t="str">
            <v>Gulfstream G280</v>
          </cell>
        </row>
        <row r="11461">
          <cell r="A11461">
            <v>33</v>
          </cell>
          <cell r="B11461">
            <v>880</v>
          </cell>
          <cell r="C11461" t="str">
            <v>33#880</v>
          </cell>
          <cell r="D11461">
            <v>7700</v>
          </cell>
          <cell r="E11461">
            <v>8</v>
          </cell>
          <cell r="F11461" t="str">
            <v>C</v>
          </cell>
          <cell r="G11461" t="str">
            <v>C (133% B) [$3,300]</v>
          </cell>
          <cell r="H11461" t="str">
            <v/>
          </cell>
          <cell r="I11461" t="str">
            <v/>
          </cell>
          <cell r="J11461" t="str">
            <v/>
          </cell>
          <cell r="K11461" t="str">
            <v>Business Jet</v>
          </cell>
          <cell r="L11461" t="str">
            <v>Hawker</v>
          </cell>
          <cell r="M11461" t="str">
            <v>Hawker 4000</v>
          </cell>
        </row>
        <row r="11462">
          <cell r="A11462">
            <v>32</v>
          </cell>
          <cell r="B11462">
            <v>880</v>
          </cell>
          <cell r="C11462" t="str">
            <v>32#880</v>
          </cell>
          <cell r="D11462">
            <v>7700</v>
          </cell>
          <cell r="E11462">
            <v>8</v>
          </cell>
          <cell r="F11462" t="str">
            <v>C</v>
          </cell>
          <cell r="G11462" t="str">
            <v>C (133% B) [$3,300]</v>
          </cell>
          <cell r="H11462" t="str">
            <v/>
          </cell>
          <cell r="I11462" t="str">
            <v/>
          </cell>
          <cell r="J11462" t="str">
            <v/>
          </cell>
          <cell r="K11462" t="str">
            <v>Business Jet</v>
          </cell>
          <cell r="L11462" t="str">
            <v>Hawker</v>
          </cell>
          <cell r="M11462" t="str">
            <v>Hawker 750/850/900</v>
          </cell>
        </row>
        <row r="11463">
          <cell r="A11463">
            <v>68</v>
          </cell>
          <cell r="B11463">
            <v>880</v>
          </cell>
          <cell r="C11463" t="str">
            <v>68#880</v>
          </cell>
          <cell r="D11463">
            <v>7700</v>
          </cell>
          <cell r="E11463">
            <v>8</v>
          </cell>
          <cell r="F11463" t="str">
            <v>C</v>
          </cell>
          <cell r="G11463" t="str">
            <v>C (133% B) [$3,300]</v>
          </cell>
          <cell r="H11463" t="str">
            <v/>
          </cell>
          <cell r="I11463" t="str">
            <v/>
          </cell>
          <cell r="J11463" t="str">
            <v/>
          </cell>
          <cell r="K11463" t="str">
            <v>Business Jet</v>
          </cell>
          <cell r="L11463" t="str">
            <v>Learjet</v>
          </cell>
          <cell r="M11463" t="str">
            <v>Learjet 60</v>
          </cell>
        </row>
        <row r="11464">
          <cell r="A11464">
            <v>67</v>
          </cell>
          <cell r="B11464">
            <v>880</v>
          </cell>
          <cell r="C11464" t="str">
            <v>67#880</v>
          </cell>
          <cell r="D11464">
            <v>7700</v>
          </cell>
          <cell r="E11464">
            <v>8</v>
          </cell>
          <cell r="F11464" t="str">
            <v>C</v>
          </cell>
          <cell r="G11464" t="str">
            <v>C (133% B) [$3,300]</v>
          </cell>
          <cell r="H11464" t="str">
            <v/>
          </cell>
          <cell r="I11464" t="str">
            <v/>
          </cell>
          <cell r="J11464" t="str">
            <v/>
          </cell>
          <cell r="K11464" t="str">
            <v>Business Jet</v>
          </cell>
          <cell r="L11464" t="str">
            <v>Learjet</v>
          </cell>
          <cell r="M11464" t="str">
            <v>Learjet 70/75</v>
          </cell>
        </row>
        <row r="11465">
          <cell r="A11465">
            <v>57</v>
          </cell>
          <cell r="B11465">
            <v>880</v>
          </cell>
          <cell r="C11465" t="str">
            <v>57#880</v>
          </cell>
          <cell r="D11465">
            <v>7700</v>
          </cell>
          <cell r="E11465">
            <v>8</v>
          </cell>
          <cell r="F11465" t="str">
            <v>C</v>
          </cell>
          <cell r="G11465" t="str">
            <v>C (133% B) [$3,300]</v>
          </cell>
          <cell r="H11465" t="str">
            <v/>
          </cell>
          <cell r="I11465" t="str">
            <v/>
          </cell>
          <cell r="J11465" t="str">
            <v/>
          </cell>
          <cell r="K11465" t="str">
            <v>Business Jet</v>
          </cell>
          <cell r="L11465" t="str">
            <v>Embraer</v>
          </cell>
          <cell r="M11465" t="str">
            <v>Legacy 450/Praetor 500</v>
          </cell>
        </row>
        <row r="11466">
          <cell r="A11466">
            <v>58</v>
          </cell>
          <cell r="B11466">
            <v>880</v>
          </cell>
          <cell r="C11466" t="str">
            <v>58#880</v>
          </cell>
          <cell r="D11466">
            <v>7700</v>
          </cell>
          <cell r="E11466">
            <v>8</v>
          </cell>
          <cell r="F11466" t="str">
            <v>C</v>
          </cell>
          <cell r="G11466" t="str">
            <v>C (133% B) [$3,300]</v>
          </cell>
          <cell r="H11466" t="str">
            <v/>
          </cell>
          <cell r="I11466" t="str">
            <v/>
          </cell>
          <cell r="J11466" t="str">
            <v/>
          </cell>
          <cell r="K11466" t="str">
            <v>Business Jet</v>
          </cell>
          <cell r="L11466" t="str">
            <v>Embraer</v>
          </cell>
          <cell r="M11466" t="str">
            <v>Legacy 500/Praetor 600</v>
          </cell>
        </row>
        <row r="11467">
          <cell r="A11467">
            <v>71</v>
          </cell>
          <cell r="B11467">
            <v>880</v>
          </cell>
          <cell r="C11467" t="str">
            <v>71#880</v>
          </cell>
          <cell r="D11467">
            <v>7700</v>
          </cell>
          <cell r="E11467">
            <v>8</v>
          </cell>
          <cell r="F11467" t="str">
            <v>C</v>
          </cell>
          <cell r="G11467" t="str">
            <v>C (133% B) [$3,300]</v>
          </cell>
          <cell r="H11467" t="str">
            <v/>
          </cell>
          <cell r="I11467" t="str">
            <v/>
          </cell>
          <cell r="J11467" t="str">
            <v/>
          </cell>
          <cell r="K11467" t="str">
            <v>Business Jet</v>
          </cell>
          <cell r="L11467" t="str">
            <v>Pilatus</v>
          </cell>
          <cell r="M11467" t="str">
            <v>Pilatus PC-24</v>
          </cell>
        </row>
        <row r="11468">
          <cell r="A11468">
            <v>642</v>
          </cell>
          <cell r="B11468">
            <v>880</v>
          </cell>
          <cell r="C11468" t="str">
            <v>642#880</v>
          </cell>
          <cell r="D11468">
            <v>8085</v>
          </cell>
          <cell r="E11468">
            <v>8</v>
          </cell>
          <cell r="F11468" t="str">
            <v>D</v>
          </cell>
          <cell r="G11468" t="str">
            <v>D (105% C) [$7,700]</v>
          </cell>
          <cell r="H11468" t="str">
            <v/>
          </cell>
          <cell r="I11468" t="str">
            <v/>
          </cell>
          <cell r="J11468" t="str">
            <v/>
          </cell>
          <cell r="K11468" t="str">
            <v>Business Jet</v>
          </cell>
          <cell r="L11468" t="str">
            <v>Gulfstream</v>
          </cell>
          <cell r="M11468" t="str">
            <v>Gulfstream G285X</v>
          </cell>
        </row>
        <row r="11469">
          <cell r="A11469">
            <v>652</v>
          </cell>
          <cell r="B11469">
            <v>880</v>
          </cell>
          <cell r="C11469" t="str">
            <v>652#880</v>
          </cell>
          <cell r="D11469">
            <v>8800</v>
          </cell>
          <cell r="E11469">
            <v>8</v>
          </cell>
          <cell r="F11469" t="str">
            <v>E</v>
          </cell>
          <cell r="G11469" t="str">
            <v>E</v>
          </cell>
          <cell r="H11469" t="str">
            <v/>
          </cell>
          <cell r="I11469" t="str">
            <v/>
          </cell>
          <cell r="J11469" t="str">
            <v/>
          </cell>
          <cell r="K11469" t="str">
            <v>Business Jet</v>
          </cell>
          <cell r="L11469" t="str">
            <v>Embraer</v>
          </cell>
          <cell r="M11469" t="str">
            <v>Embraer legacy 700</v>
          </cell>
        </row>
        <row r="11470">
          <cell r="A11470">
            <v>35</v>
          </cell>
          <cell r="B11470">
            <v>880</v>
          </cell>
          <cell r="C11470" t="str">
            <v>35#880</v>
          </cell>
          <cell r="D11470">
            <v>8800</v>
          </cell>
          <cell r="E11470">
            <v>8</v>
          </cell>
          <cell r="F11470" t="str">
            <v>E</v>
          </cell>
          <cell r="G11470" t="str">
            <v>E</v>
          </cell>
          <cell r="H11470" t="str">
            <v/>
          </cell>
          <cell r="I11470" t="str">
            <v/>
          </cell>
          <cell r="J11470" t="str">
            <v/>
          </cell>
          <cell r="K11470" t="str">
            <v>Business Jet</v>
          </cell>
          <cell r="L11470" t="str">
            <v>Bombardier</v>
          </cell>
          <cell r="M11470" t="str">
            <v>Bombardier Challenger 600 series</v>
          </cell>
        </row>
        <row r="11471">
          <cell r="A11471">
            <v>635</v>
          </cell>
          <cell r="B11471">
            <v>880</v>
          </cell>
          <cell r="C11471" t="str">
            <v>635#880</v>
          </cell>
          <cell r="D11471">
            <v>8800</v>
          </cell>
          <cell r="E11471">
            <v>8</v>
          </cell>
          <cell r="F11471" t="str">
            <v>E</v>
          </cell>
          <cell r="G11471" t="str">
            <v>E</v>
          </cell>
          <cell r="H11471" t="str">
            <v/>
          </cell>
          <cell r="I11471" t="str">
            <v/>
          </cell>
          <cell r="J11471" t="str">
            <v/>
          </cell>
          <cell r="K11471" t="str">
            <v>Business Jet</v>
          </cell>
          <cell r="L11471" t="str">
            <v>Bombardier</v>
          </cell>
          <cell r="M11471" t="str">
            <v>Bombardier Challenger 6XX series</v>
          </cell>
        </row>
        <row r="11472">
          <cell r="A11472">
            <v>72</v>
          </cell>
          <cell r="B11472">
            <v>880</v>
          </cell>
          <cell r="C11472" t="str">
            <v>72#880</v>
          </cell>
          <cell r="D11472">
            <v>8800</v>
          </cell>
          <cell r="E11472">
            <v>8</v>
          </cell>
          <cell r="F11472" t="str">
            <v>E</v>
          </cell>
          <cell r="G11472" t="str">
            <v>E</v>
          </cell>
          <cell r="H11472" t="str">
            <v/>
          </cell>
          <cell r="I11472" t="str">
            <v/>
          </cell>
          <cell r="J11472" t="str">
            <v/>
          </cell>
          <cell r="K11472" t="str">
            <v>Business Jet</v>
          </cell>
          <cell r="L11472" t="str">
            <v>Bombardier</v>
          </cell>
          <cell r="M11472" t="str">
            <v>Bombardier Challenger 850</v>
          </cell>
        </row>
        <row r="11473">
          <cell r="A11473">
            <v>48</v>
          </cell>
          <cell r="B11473">
            <v>880</v>
          </cell>
          <cell r="C11473" t="str">
            <v>48#880</v>
          </cell>
          <cell r="D11473">
            <v>8800</v>
          </cell>
          <cell r="E11473">
            <v>8</v>
          </cell>
          <cell r="F11473" t="str">
            <v>E</v>
          </cell>
          <cell r="G11473" t="str">
            <v>E</v>
          </cell>
          <cell r="H11473" t="str">
            <v/>
          </cell>
          <cell r="I11473" t="str">
            <v/>
          </cell>
          <cell r="J11473" t="str">
            <v/>
          </cell>
          <cell r="K11473" t="str">
            <v>Business Jet</v>
          </cell>
          <cell r="L11473" t="str">
            <v>Cessna</v>
          </cell>
          <cell r="M11473" t="str">
            <v>Cessna Citation Hemisphere</v>
          </cell>
        </row>
        <row r="11474">
          <cell r="A11474">
            <v>47</v>
          </cell>
          <cell r="B11474">
            <v>880</v>
          </cell>
          <cell r="C11474" t="str">
            <v>47#880</v>
          </cell>
          <cell r="D11474">
            <v>8800</v>
          </cell>
          <cell r="E11474">
            <v>8</v>
          </cell>
          <cell r="F11474" t="str">
            <v>E</v>
          </cell>
          <cell r="G11474" t="str">
            <v>E</v>
          </cell>
          <cell r="H11474" t="str">
            <v/>
          </cell>
          <cell r="I11474" t="str">
            <v/>
          </cell>
          <cell r="J11474" t="str">
            <v/>
          </cell>
          <cell r="K11474" t="str">
            <v>Business Jet</v>
          </cell>
          <cell r="L11474" t="str">
            <v>Cessna</v>
          </cell>
          <cell r="M11474" t="str">
            <v>Cessna Citation Longitude</v>
          </cell>
        </row>
        <row r="11475">
          <cell r="A11475">
            <v>587</v>
          </cell>
          <cell r="B11475">
            <v>880</v>
          </cell>
          <cell r="C11475" t="str">
            <v>587#880</v>
          </cell>
          <cell r="D11475">
            <v>8800</v>
          </cell>
          <cell r="E11475">
            <v>8</v>
          </cell>
          <cell r="F11475" t="str">
            <v>E</v>
          </cell>
          <cell r="G11475" t="str">
            <v>E</v>
          </cell>
          <cell r="H11475" t="str">
            <v/>
          </cell>
          <cell r="I11475" t="str">
            <v/>
          </cell>
          <cell r="J11475" t="str">
            <v/>
          </cell>
          <cell r="K11475" t="str">
            <v>Business Jet</v>
          </cell>
          <cell r="L11475" t="str">
            <v>Dassault</v>
          </cell>
          <cell r="M11475" t="str">
            <v>Dassault Falcon 10X</v>
          </cell>
        </row>
        <row r="11476">
          <cell r="A11476">
            <v>51</v>
          </cell>
          <cell r="B11476">
            <v>880</v>
          </cell>
          <cell r="C11476" t="str">
            <v>51#880</v>
          </cell>
          <cell r="D11476">
            <v>8800</v>
          </cell>
          <cell r="E11476">
            <v>8</v>
          </cell>
          <cell r="F11476" t="str">
            <v>E</v>
          </cell>
          <cell r="G11476" t="str">
            <v>E</v>
          </cell>
          <cell r="H11476" t="str">
            <v/>
          </cell>
          <cell r="I11476" t="str">
            <v/>
          </cell>
          <cell r="J11476" t="str">
            <v/>
          </cell>
          <cell r="K11476" t="str">
            <v>Business Jet</v>
          </cell>
          <cell r="L11476" t="str">
            <v>Dassault</v>
          </cell>
          <cell r="M11476" t="str">
            <v>Dassault Falcon 6X</v>
          </cell>
        </row>
        <row r="11477">
          <cell r="A11477">
            <v>54</v>
          </cell>
          <cell r="B11477">
            <v>880</v>
          </cell>
          <cell r="C11477" t="str">
            <v>54#880</v>
          </cell>
          <cell r="D11477">
            <v>8800</v>
          </cell>
          <cell r="E11477">
            <v>8</v>
          </cell>
          <cell r="F11477" t="str">
            <v>E</v>
          </cell>
          <cell r="G11477" t="str">
            <v>E</v>
          </cell>
          <cell r="H11477" t="str">
            <v/>
          </cell>
          <cell r="I11477" t="str">
            <v/>
          </cell>
          <cell r="J11477" t="str">
            <v/>
          </cell>
          <cell r="K11477" t="str">
            <v>Business Jet</v>
          </cell>
          <cell r="L11477" t="str">
            <v>Dassault</v>
          </cell>
          <cell r="M11477" t="str">
            <v>Dassault Falcon 7X/8X</v>
          </cell>
        </row>
        <row r="11478">
          <cell r="A11478">
            <v>50</v>
          </cell>
          <cell r="B11478">
            <v>880</v>
          </cell>
          <cell r="C11478" t="str">
            <v>50#880</v>
          </cell>
          <cell r="D11478">
            <v>8800</v>
          </cell>
          <cell r="E11478">
            <v>8</v>
          </cell>
          <cell r="F11478" t="str">
            <v>E</v>
          </cell>
          <cell r="G11478" t="str">
            <v>E</v>
          </cell>
          <cell r="H11478" t="str">
            <v/>
          </cell>
          <cell r="I11478" t="str">
            <v/>
          </cell>
          <cell r="J11478" t="str">
            <v/>
          </cell>
          <cell r="K11478" t="str">
            <v>Business Jet</v>
          </cell>
          <cell r="L11478" t="str">
            <v>Dassault</v>
          </cell>
          <cell r="M11478" t="str">
            <v>Dassault Falcon 900</v>
          </cell>
        </row>
        <row r="11479">
          <cell r="A11479">
            <v>59</v>
          </cell>
          <cell r="B11479">
            <v>880</v>
          </cell>
          <cell r="C11479" t="str">
            <v>59#880</v>
          </cell>
          <cell r="D11479">
            <v>8800</v>
          </cell>
          <cell r="E11479">
            <v>8</v>
          </cell>
          <cell r="F11479" t="str">
            <v>E</v>
          </cell>
          <cell r="G11479" t="str">
            <v>E</v>
          </cell>
          <cell r="H11479" t="str">
            <v/>
          </cell>
          <cell r="I11479" t="str">
            <v/>
          </cell>
          <cell r="J11479" t="str">
            <v/>
          </cell>
          <cell r="K11479" t="str">
            <v>Business Jet</v>
          </cell>
          <cell r="L11479" t="str">
            <v>Gulfstream</v>
          </cell>
          <cell r="M11479" t="str">
            <v>Gulfstream G450</v>
          </cell>
        </row>
        <row r="11480">
          <cell r="A11480">
            <v>61</v>
          </cell>
          <cell r="B11480">
            <v>880</v>
          </cell>
          <cell r="C11480" t="str">
            <v>61#880</v>
          </cell>
          <cell r="D11480">
            <v>8800</v>
          </cell>
          <cell r="E11480">
            <v>8</v>
          </cell>
          <cell r="F11480" t="str">
            <v>E</v>
          </cell>
          <cell r="G11480" t="str">
            <v>E</v>
          </cell>
          <cell r="H11480" t="str">
            <v/>
          </cell>
          <cell r="I11480" t="str">
            <v/>
          </cell>
          <cell r="J11480" t="str">
            <v/>
          </cell>
          <cell r="K11480" t="str">
            <v>Business Jet</v>
          </cell>
          <cell r="L11480" t="str">
            <v>Gulfstream</v>
          </cell>
          <cell r="M11480" t="str">
            <v>Gulfstream G500</v>
          </cell>
        </row>
        <row r="11481">
          <cell r="A11481">
            <v>62</v>
          </cell>
          <cell r="B11481">
            <v>880</v>
          </cell>
          <cell r="C11481" t="str">
            <v>62#880</v>
          </cell>
          <cell r="D11481">
            <v>8800</v>
          </cell>
          <cell r="E11481">
            <v>8</v>
          </cell>
          <cell r="F11481" t="str">
            <v>E</v>
          </cell>
          <cell r="G11481" t="str">
            <v>E</v>
          </cell>
          <cell r="H11481" t="str">
            <v/>
          </cell>
          <cell r="I11481" t="str">
            <v/>
          </cell>
          <cell r="J11481" t="str">
            <v/>
          </cell>
          <cell r="K11481" t="str">
            <v>Business Jet</v>
          </cell>
          <cell r="L11481" t="str">
            <v>Gulfstream</v>
          </cell>
          <cell r="M11481" t="str">
            <v xml:space="preserve">Gulfstream G600 </v>
          </cell>
        </row>
        <row r="11482">
          <cell r="A11482">
            <v>60</v>
          </cell>
          <cell r="B11482">
            <v>880</v>
          </cell>
          <cell r="C11482" t="str">
            <v>60#880</v>
          </cell>
          <cell r="D11482">
            <v>8800</v>
          </cell>
          <cell r="E11482">
            <v>8</v>
          </cell>
          <cell r="F11482" t="str">
            <v>E</v>
          </cell>
          <cell r="G11482" t="str">
            <v>E</v>
          </cell>
          <cell r="H11482" t="str">
            <v/>
          </cell>
          <cell r="I11482" t="str">
            <v/>
          </cell>
          <cell r="J11482" t="str">
            <v/>
          </cell>
          <cell r="K11482" t="str">
            <v>Business Jet</v>
          </cell>
          <cell r="L11482" t="str">
            <v>Gulfstream</v>
          </cell>
          <cell r="M11482" t="str">
            <v>Gulfstream G550</v>
          </cell>
        </row>
        <row r="11483">
          <cell r="A11483">
            <v>63</v>
          </cell>
          <cell r="B11483">
            <v>880</v>
          </cell>
          <cell r="C11483" t="str">
            <v>63#880</v>
          </cell>
          <cell r="D11483">
            <v>8800</v>
          </cell>
          <cell r="E11483">
            <v>8</v>
          </cell>
          <cell r="F11483" t="str">
            <v>E</v>
          </cell>
          <cell r="G11483" t="str">
            <v>E</v>
          </cell>
          <cell r="H11483" t="str">
            <v/>
          </cell>
          <cell r="I11483" t="str">
            <v/>
          </cell>
          <cell r="J11483" t="str">
            <v/>
          </cell>
          <cell r="K11483" t="str">
            <v>Business Jet</v>
          </cell>
          <cell r="L11483" t="str">
            <v>Gulfstream</v>
          </cell>
          <cell r="M11483" t="str">
            <v>Gulfstream G650</v>
          </cell>
        </row>
        <row r="11484">
          <cell r="A11484">
            <v>598</v>
          </cell>
          <cell r="B11484">
            <v>880</v>
          </cell>
          <cell r="C11484" t="str">
            <v>598#880</v>
          </cell>
          <cell r="D11484">
            <v>8800</v>
          </cell>
          <cell r="E11484">
            <v>8</v>
          </cell>
          <cell r="F11484" t="str">
            <v>E</v>
          </cell>
          <cell r="G11484" t="str">
            <v>E</v>
          </cell>
          <cell r="H11484" t="str">
            <v/>
          </cell>
          <cell r="I11484" t="str">
            <v/>
          </cell>
          <cell r="J11484" t="str">
            <v/>
          </cell>
          <cell r="K11484" t="str">
            <v>Business Jet</v>
          </cell>
          <cell r="L11484" t="str">
            <v>Gulfstream</v>
          </cell>
          <cell r="M11484" t="str">
            <v>Gulfstream G700</v>
          </cell>
        </row>
        <row r="11485">
          <cell r="A11485">
            <v>38</v>
          </cell>
          <cell r="B11485">
            <v>880</v>
          </cell>
          <cell r="C11485" t="str">
            <v>38#880</v>
          </cell>
          <cell r="D11485">
            <v>8800</v>
          </cell>
          <cell r="E11485">
            <v>8</v>
          </cell>
          <cell r="F11485" t="str">
            <v>E</v>
          </cell>
          <cell r="G11485" t="str">
            <v>E</v>
          </cell>
          <cell r="H11485" t="str">
            <v/>
          </cell>
          <cell r="I11485" t="str">
            <v/>
          </cell>
          <cell r="J11485" t="str">
            <v/>
          </cell>
          <cell r="K11485" t="str">
            <v>Business Jet</v>
          </cell>
          <cell r="L11485" t="str">
            <v>Bombardier</v>
          </cell>
          <cell r="M11485" t="str">
            <v>Bombardier Global 7500/8000</v>
          </cell>
        </row>
        <row r="11486">
          <cell r="A11486">
            <v>36</v>
          </cell>
          <cell r="B11486">
            <v>880</v>
          </cell>
          <cell r="C11486" t="str">
            <v>36#880</v>
          </cell>
          <cell r="D11486">
            <v>8800</v>
          </cell>
          <cell r="E11486">
            <v>8</v>
          </cell>
          <cell r="F11486" t="str">
            <v>E</v>
          </cell>
          <cell r="G11486" t="str">
            <v>E</v>
          </cell>
          <cell r="H11486" t="str">
            <v/>
          </cell>
          <cell r="I11486" t="str">
            <v/>
          </cell>
          <cell r="J11486" t="str">
            <v/>
          </cell>
          <cell r="K11486" t="str">
            <v>Business Jet</v>
          </cell>
          <cell r="L11486" t="str">
            <v>Bombardier</v>
          </cell>
          <cell r="M11486" t="str">
            <v>Bombardier Global 5000</v>
          </cell>
        </row>
        <row r="11487">
          <cell r="A11487">
            <v>576</v>
          </cell>
          <cell r="B11487">
            <v>880</v>
          </cell>
          <cell r="C11487" t="str">
            <v>576#880</v>
          </cell>
          <cell r="D11487">
            <v>8800</v>
          </cell>
          <cell r="E11487">
            <v>8</v>
          </cell>
          <cell r="F11487" t="str">
            <v>E</v>
          </cell>
          <cell r="G11487" t="str">
            <v>E</v>
          </cell>
          <cell r="H11487" t="str">
            <v/>
          </cell>
          <cell r="I11487" t="str">
            <v/>
          </cell>
          <cell r="J11487" t="str">
            <v/>
          </cell>
          <cell r="K11487" t="str">
            <v>Business Jet</v>
          </cell>
          <cell r="L11487" t="str">
            <v>Bombardier</v>
          </cell>
          <cell r="M11487" t="str">
            <v>Bombardier Global 5500</v>
          </cell>
        </row>
        <row r="11488">
          <cell r="A11488">
            <v>37</v>
          </cell>
          <cell r="B11488">
            <v>880</v>
          </cell>
          <cell r="C11488" t="str">
            <v>37#880</v>
          </cell>
          <cell r="D11488">
            <v>8800</v>
          </cell>
          <cell r="E11488">
            <v>8</v>
          </cell>
          <cell r="F11488" t="str">
            <v>E</v>
          </cell>
          <cell r="G11488" t="str">
            <v>E</v>
          </cell>
          <cell r="H11488" t="str">
            <v/>
          </cell>
          <cell r="I11488" t="str">
            <v/>
          </cell>
          <cell r="J11488" t="str">
            <v/>
          </cell>
          <cell r="K11488" t="str">
            <v>Business Jet</v>
          </cell>
          <cell r="L11488" t="str">
            <v>Bombardier</v>
          </cell>
          <cell r="M11488" t="str">
            <v>Bombardier Global 6000</v>
          </cell>
        </row>
        <row r="11489">
          <cell r="A11489">
            <v>577</v>
          </cell>
          <cell r="B11489">
            <v>880</v>
          </cell>
          <cell r="C11489" t="str">
            <v>577#880</v>
          </cell>
          <cell r="D11489">
            <v>8800</v>
          </cell>
          <cell r="E11489">
            <v>8</v>
          </cell>
          <cell r="F11489" t="str">
            <v>E</v>
          </cell>
          <cell r="G11489" t="str">
            <v>E</v>
          </cell>
          <cell r="H11489" t="str">
            <v/>
          </cell>
          <cell r="I11489" t="str">
            <v/>
          </cell>
          <cell r="J11489" t="str">
            <v/>
          </cell>
          <cell r="K11489" t="str">
            <v>Business Jet</v>
          </cell>
          <cell r="L11489" t="str">
            <v>Bombardier</v>
          </cell>
          <cell r="M11489" t="str">
            <v>Bombardier Global 6500</v>
          </cell>
        </row>
        <row r="11490">
          <cell r="A11490">
            <v>74</v>
          </cell>
          <cell r="B11490">
            <v>880</v>
          </cell>
          <cell r="C11490" t="str">
            <v>74#880</v>
          </cell>
          <cell r="D11490">
            <v>8800</v>
          </cell>
          <cell r="E11490">
            <v>8</v>
          </cell>
          <cell r="F11490" t="str">
            <v>E</v>
          </cell>
          <cell r="G11490" t="str">
            <v>E</v>
          </cell>
          <cell r="H11490" t="str">
            <v/>
          </cell>
          <cell r="I11490" t="str">
            <v/>
          </cell>
          <cell r="J11490" t="str">
            <v/>
          </cell>
          <cell r="K11490" t="str">
            <v>Business Jet</v>
          </cell>
          <cell r="L11490" t="str">
            <v>Embraer</v>
          </cell>
          <cell r="M11490" t="str">
            <v>Embraer Legacy 600/650</v>
          </cell>
        </row>
        <row r="11491">
          <cell r="A11491">
            <v>73</v>
          </cell>
          <cell r="B11491">
            <v>880</v>
          </cell>
          <cell r="C11491" t="str">
            <v>73#880</v>
          </cell>
          <cell r="D11491">
            <v>8800</v>
          </cell>
          <cell r="E11491">
            <v>8</v>
          </cell>
          <cell r="F11491" t="str">
            <v>E</v>
          </cell>
          <cell r="G11491" t="str">
            <v>E</v>
          </cell>
          <cell r="H11491" t="str">
            <v/>
          </cell>
          <cell r="I11491" t="str">
            <v/>
          </cell>
          <cell r="J11491" t="str">
            <v/>
          </cell>
          <cell r="K11491" t="str">
            <v>Business Jet</v>
          </cell>
          <cell r="L11491" t="str">
            <v>Embraer</v>
          </cell>
          <cell r="M11491" t="str">
            <v>Embraer Lineage 1000</v>
          </cell>
        </row>
        <row r="11492">
          <cell r="A11492">
            <v>651</v>
          </cell>
          <cell r="B11492">
            <v>880</v>
          </cell>
          <cell r="C11492" t="str">
            <v>651#880</v>
          </cell>
          <cell r="D11492">
            <v>9240</v>
          </cell>
          <cell r="E11492">
            <v>8</v>
          </cell>
          <cell r="F11492" t="str">
            <v>F</v>
          </cell>
          <cell r="G11492" t="str">
            <v>F (105% E) [$8,800]</v>
          </cell>
          <cell r="H11492" t="str">
            <v/>
          </cell>
          <cell r="I11492" t="str">
            <v/>
          </cell>
          <cell r="J11492" t="str">
            <v/>
          </cell>
          <cell r="K11492" t="str">
            <v>Business Jet</v>
          </cell>
          <cell r="L11492" t="str">
            <v>Gulfstream</v>
          </cell>
          <cell r="M11492" t="str">
            <v>Gulfstream G400</v>
          </cell>
        </row>
        <row r="11493">
          <cell r="A11493">
            <v>670</v>
          </cell>
          <cell r="B11493">
            <v>880</v>
          </cell>
          <cell r="C11493" t="str">
            <v>670#880</v>
          </cell>
          <cell r="D11493">
            <v>9240</v>
          </cell>
          <cell r="E11493">
            <v>8</v>
          </cell>
          <cell r="F11493" t="str">
            <v>F</v>
          </cell>
          <cell r="G11493" t="str">
            <v>F (105% E) [$8,800]</v>
          </cell>
          <cell r="H11493" t="str">
            <v/>
          </cell>
          <cell r="I11493" t="str">
            <v/>
          </cell>
          <cell r="J11493" t="str">
            <v/>
          </cell>
          <cell r="K11493" t="str">
            <v>Business Jet</v>
          </cell>
          <cell r="L11493" t="str">
            <v>Gulfstream</v>
          </cell>
          <cell r="M11493" t="str">
            <v>Gulfstream G800</v>
          </cell>
        </row>
        <row r="11494">
          <cell r="A11494">
            <v>905</v>
          </cell>
          <cell r="B11494">
            <v>880</v>
          </cell>
          <cell r="C11494" t="str">
            <v>905#880</v>
          </cell>
          <cell r="D11494">
            <v>19800</v>
          </cell>
          <cell r="E11494">
            <v>3</v>
          </cell>
          <cell r="F11494" t="str">
            <v>G</v>
          </cell>
          <cell r="G11494" t="str">
            <v>G</v>
          </cell>
          <cell r="H11494" t="str">
            <v/>
          </cell>
          <cell r="I11494" t="str">
            <v/>
          </cell>
          <cell r="J11494" t="str">
            <v/>
          </cell>
          <cell r="K11494" t="str">
            <v>UAV</v>
          </cell>
          <cell r="L11494" t="str">
            <v>Other</v>
          </cell>
          <cell r="M11494" t="str">
            <v>Other CUAV</v>
          </cell>
        </row>
        <row r="11495">
          <cell r="A11495">
            <v>901</v>
          </cell>
          <cell r="B11495">
            <v>880</v>
          </cell>
          <cell r="C11495" t="str">
            <v>901#880</v>
          </cell>
          <cell r="D11495">
            <v>19800</v>
          </cell>
          <cell r="E11495">
            <v>3</v>
          </cell>
          <cell r="F11495" t="str">
            <v>G</v>
          </cell>
          <cell r="G11495" t="str">
            <v>G</v>
          </cell>
          <cell r="H11495" t="str">
            <v/>
          </cell>
          <cell r="I11495" t="str">
            <v/>
          </cell>
          <cell r="J11495" t="str">
            <v/>
          </cell>
          <cell r="K11495" t="str">
            <v>UAV</v>
          </cell>
          <cell r="L11495" t="str">
            <v>Bayraktar</v>
          </cell>
          <cell r="M11495" t="str">
            <v>Bayraktar TB-2</v>
          </cell>
        </row>
        <row r="11496">
          <cell r="A11496">
            <v>449</v>
          </cell>
          <cell r="B11496">
            <v>880</v>
          </cell>
          <cell r="C11496" t="str">
            <v>449#880</v>
          </cell>
          <cell r="D11496">
            <v>19800</v>
          </cell>
          <cell r="E11496">
            <v>3</v>
          </cell>
          <cell r="F11496" t="str">
            <v>G</v>
          </cell>
          <cell r="G11496" t="str">
            <v>G</v>
          </cell>
          <cell r="H11496" t="str">
            <v/>
          </cell>
          <cell r="I11496" t="str">
            <v/>
          </cell>
          <cell r="J11496" t="str">
            <v/>
          </cell>
          <cell r="K11496" t="str">
            <v>UAV</v>
          </cell>
          <cell r="L11496" t="str">
            <v>MQ-4C</v>
          </cell>
          <cell r="M11496" t="str">
            <v>MQ-4C Triton</v>
          </cell>
        </row>
        <row r="11497">
          <cell r="A11497">
            <v>450</v>
          </cell>
          <cell r="B11497">
            <v>880</v>
          </cell>
          <cell r="C11497" t="str">
            <v>450#880</v>
          </cell>
          <cell r="D11497">
            <v>19800</v>
          </cell>
          <cell r="E11497">
            <v>3</v>
          </cell>
          <cell r="F11497" t="str">
            <v>G</v>
          </cell>
          <cell r="G11497" t="str">
            <v>G</v>
          </cell>
          <cell r="H11497" t="str">
            <v/>
          </cell>
          <cell r="I11497" t="str">
            <v/>
          </cell>
          <cell r="J11497" t="str">
            <v/>
          </cell>
          <cell r="K11497" t="str">
            <v>UAV</v>
          </cell>
          <cell r="L11497" t="str">
            <v>MQ-9</v>
          </cell>
          <cell r="M11497" t="str">
            <v>MQ-9 Reaper</v>
          </cell>
        </row>
        <row r="11498">
          <cell r="A11498">
            <v>902</v>
          </cell>
          <cell r="B11498">
            <v>880</v>
          </cell>
          <cell r="C11498" t="str">
            <v>902#880</v>
          </cell>
          <cell r="D11498">
            <v>19800</v>
          </cell>
          <cell r="E11498">
            <v>3</v>
          </cell>
          <cell r="F11498" t="str">
            <v>G</v>
          </cell>
          <cell r="G11498" t="str">
            <v>G</v>
          </cell>
          <cell r="H11498" t="str">
            <v/>
          </cell>
          <cell r="I11498" t="str">
            <v/>
          </cell>
          <cell r="J11498" t="str">
            <v/>
          </cell>
          <cell r="K11498" t="str">
            <v>UAV</v>
          </cell>
          <cell r="L11498" t="str">
            <v>Other MALE/HALE</v>
          </cell>
          <cell r="M11498" t="str">
            <v>Other MALE/HALE</v>
          </cell>
        </row>
        <row r="11499">
          <cell r="A11499">
            <v>452</v>
          </cell>
          <cell r="B11499">
            <v>880</v>
          </cell>
          <cell r="C11499" t="str">
            <v>452#880</v>
          </cell>
          <cell r="D11499">
            <v>19800</v>
          </cell>
          <cell r="E11499">
            <v>3</v>
          </cell>
          <cell r="F11499" t="str">
            <v>G</v>
          </cell>
          <cell r="G11499" t="str">
            <v>G</v>
          </cell>
          <cell r="H11499" t="str">
            <v/>
          </cell>
          <cell r="I11499" t="str">
            <v/>
          </cell>
          <cell r="J11499" t="str">
            <v/>
          </cell>
          <cell r="K11499" t="str">
            <v>UAV</v>
          </cell>
          <cell r="L11499" t="str">
            <v>RQ-4A</v>
          </cell>
          <cell r="M11499" t="str">
            <v>RQ-4A Global Hawk</v>
          </cell>
        </row>
        <row r="11500">
          <cell r="A11500">
            <v>907</v>
          </cell>
          <cell r="B11500">
            <v>880</v>
          </cell>
          <cell r="C11500" t="str">
            <v>907#880</v>
          </cell>
          <cell r="D11500">
            <v>19800</v>
          </cell>
          <cell r="E11500">
            <v>3</v>
          </cell>
          <cell r="F11500" t="str">
            <v>G</v>
          </cell>
          <cell r="G11500" t="str">
            <v>G</v>
          </cell>
          <cell r="H11500" t="str">
            <v/>
          </cell>
          <cell r="I11500" t="str">
            <v/>
          </cell>
          <cell r="J11500" t="str">
            <v/>
          </cell>
          <cell r="K11500" t="str">
            <v>UAV</v>
          </cell>
          <cell r="L11500" t="str">
            <v>Other TUAV</v>
          </cell>
          <cell r="M11500" t="str">
            <v>Other TUAV</v>
          </cell>
        </row>
        <row r="11501">
          <cell r="A11501">
            <v>906</v>
          </cell>
          <cell r="B11501">
            <v>880</v>
          </cell>
          <cell r="C11501" t="str">
            <v>906#880</v>
          </cell>
          <cell r="D11501">
            <v>19800</v>
          </cell>
          <cell r="E11501">
            <v>3</v>
          </cell>
          <cell r="F11501" t="str">
            <v>G</v>
          </cell>
          <cell r="G11501" t="str">
            <v>G</v>
          </cell>
          <cell r="H11501" t="str">
            <v/>
          </cell>
          <cell r="I11501" t="str">
            <v/>
          </cell>
          <cell r="J11501" t="str">
            <v/>
          </cell>
          <cell r="K11501" t="str">
            <v>UAV</v>
          </cell>
          <cell r="L11501" t="str">
            <v>RQ-7</v>
          </cell>
          <cell r="M11501" t="str">
            <v>RQ-7 Shadow</v>
          </cell>
        </row>
        <row r="11502">
          <cell r="A11502">
            <v>903</v>
          </cell>
          <cell r="B11502">
            <v>880</v>
          </cell>
          <cell r="C11502" t="str">
            <v>903#880</v>
          </cell>
          <cell r="D11502">
            <v>19800</v>
          </cell>
          <cell r="E11502">
            <v>3</v>
          </cell>
          <cell r="F11502" t="str">
            <v>G</v>
          </cell>
          <cell r="G11502" t="str">
            <v>G</v>
          </cell>
          <cell r="H11502" t="str">
            <v/>
          </cell>
          <cell r="I11502" t="str">
            <v/>
          </cell>
          <cell r="J11502" t="str">
            <v/>
          </cell>
          <cell r="K11502" t="str">
            <v>UAV</v>
          </cell>
          <cell r="L11502" t="str">
            <v>MQ-8</v>
          </cell>
          <cell r="M11502" t="str">
            <v>MQ-8</v>
          </cell>
        </row>
        <row r="11503">
          <cell r="A11503">
            <v>904</v>
          </cell>
          <cell r="B11503">
            <v>880</v>
          </cell>
          <cell r="C11503" t="str">
            <v>904#880</v>
          </cell>
          <cell r="D11503">
            <v>19800</v>
          </cell>
          <cell r="E11503">
            <v>3</v>
          </cell>
          <cell r="F11503" t="str">
            <v>G</v>
          </cell>
          <cell r="G11503" t="str">
            <v>G</v>
          </cell>
          <cell r="H11503" t="str">
            <v/>
          </cell>
          <cell r="I11503" t="str">
            <v/>
          </cell>
          <cell r="J11503" t="str">
            <v/>
          </cell>
          <cell r="K11503" t="str">
            <v>UAV</v>
          </cell>
          <cell r="L11503" t="str">
            <v>Other</v>
          </cell>
          <cell r="M11503" t="str">
            <v>Other VTUAV</v>
          </cell>
        </row>
        <row r="11504">
          <cell r="A11504">
            <v>673</v>
          </cell>
          <cell r="B11504">
            <v>880</v>
          </cell>
          <cell r="C11504" t="str">
            <v>673#880</v>
          </cell>
          <cell r="D11504">
            <v>20790</v>
          </cell>
          <cell r="E11504">
            <v>3</v>
          </cell>
          <cell r="F11504" t="str">
            <v>H</v>
          </cell>
          <cell r="G11504" t="str">
            <v>H (105% G) [$19,800]</v>
          </cell>
          <cell r="H11504" t="str">
            <v/>
          </cell>
          <cell r="I11504" t="str">
            <v/>
          </cell>
          <cell r="J11504" t="str">
            <v/>
          </cell>
          <cell r="K11504" t="str">
            <v>UAV</v>
          </cell>
          <cell r="L11504" t="str">
            <v>Eurodrone</v>
          </cell>
          <cell r="M11504" t="str">
            <v>Eurodrone</v>
          </cell>
        </row>
        <row r="11505">
          <cell r="A11505">
            <v>144</v>
          </cell>
          <cell r="B11505">
            <v>880</v>
          </cell>
          <cell r="C11505" t="str">
            <v>144#880</v>
          </cell>
          <cell r="D11505">
            <v>27499</v>
          </cell>
          <cell r="E11505">
            <v>4</v>
          </cell>
          <cell r="F11505" t="str">
            <v>I</v>
          </cell>
          <cell r="G11505" t="str">
            <v>I</v>
          </cell>
          <cell r="H11505" t="str">
            <v/>
          </cell>
          <cell r="I11505" t="str">
            <v/>
          </cell>
          <cell r="J11505" t="str">
            <v/>
          </cell>
          <cell r="K11505" t="str">
            <v>Fighters and Jet Trainers</v>
          </cell>
          <cell r="L11505" t="str">
            <v>General Dynamics</v>
          </cell>
          <cell r="M11505" t="str">
            <v>General Dynamics F-16 Fighting Falcon</v>
          </cell>
        </row>
        <row r="11506">
          <cell r="A11506">
            <v>506</v>
          </cell>
          <cell r="B11506">
            <v>880</v>
          </cell>
          <cell r="C11506" t="str">
            <v>506#880</v>
          </cell>
          <cell r="D11506">
            <v>27499</v>
          </cell>
          <cell r="E11506">
            <v>4</v>
          </cell>
          <cell r="F11506" t="str">
            <v>I</v>
          </cell>
          <cell r="G11506" t="str">
            <v>I</v>
          </cell>
          <cell r="H11506" t="str">
            <v/>
          </cell>
          <cell r="I11506" t="str">
            <v/>
          </cell>
          <cell r="J11506" t="str">
            <v/>
          </cell>
          <cell r="K11506" t="str">
            <v>Fighters and Jet Trainers</v>
          </cell>
          <cell r="L11506" t="str">
            <v>General Dynamics</v>
          </cell>
          <cell r="M11506" t="str">
            <v>General Dynamics F-16 Fighting Falcon</v>
          </cell>
        </row>
        <row r="11507">
          <cell r="A11507">
            <v>637</v>
          </cell>
          <cell r="B11507">
            <v>880</v>
          </cell>
          <cell r="C11507" t="str">
            <v>637#880</v>
          </cell>
          <cell r="D11507">
            <v>27499</v>
          </cell>
          <cell r="E11507">
            <v>4</v>
          </cell>
          <cell r="F11507" t="str">
            <v>I</v>
          </cell>
          <cell r="G11507" t="str">
            <v>I</v>
          </cell>
          <cell r="H11507" t="str">
            <v/>
          </cell>
          <cell r="I11507" t="str">
            <v/>
          </cell>
          <cell r="J11507" t="str">
            <v/>
          </cell>
          <cell r="K11507" t="str">
            <v>Fighters and Jet Trainers</v>
          </cell>
          <cell r="L11507" t="str">
            <v>Boeing</v>
          </cell>
          <cell r="M11507" t="str">
            <v>F-18 A/D</v>
          </cell>
        </row>
        <row r="11508">
          <cell r="A11508">
            <v>140</v>
          </cell>
          <cell r="B11508">
            <v>880</v>
          </cell>
          <cell r="C11508" t="str">
            <v>140#880</v>
          </cell>
          <cell r="D11508">
            <v>27499</v>
          </cell>
          <cell r="E11508">
            <v>4</v>
          </cell>
          <cell r="F11508" t="str">
            <v>I</v>
          </cell>
          <cell r="G11508" t="str">
            <v>I</v>
          </cell>
          <cell r="H11508" t="str">
            <v/>
          </cell>
          <cell r="I11508" t="str">
            <v/>
          </cell>
          <cell r="J11508" t="str">
            <v/>
          </cell>
          <cell r="K11508" t="str">
            <v>Fighters and Jet Trainers</v>
          </cell>
          <cell r="L11508" t="str">
            <v>Boeing</v>
          </cell>
          <cell r="M11508" t="str">
            <v>F-18 Super Hornet</v>
          </cell>
        </row>
        <row r="11509">
          <cell r="A11509">
            <v>148</v>
          </cell>
          <cell r="B11509">
            <v>880</v>
          </cell>
          <cell r="C11509" t="str">
            <v>148#880</v>
          </cell>
          <cell r="D11509">
            <v>27499</v>
          </cell>
          <cell r="E11509">
            <v>4</v>
          </cell>
          <cell r="F11509" t="str">
            <v>I</v>
          </cell>
          <cell r="G11509" t="str">
            <v>I</v>
          </cell>
          <cell r="H11509" t="str">
            <v/>
          </cell>
          <cell r="I11509" t="str">
            <v/>
          </cell>
          <cell r="J11509" t="str">
            <v/>
          </cell>
          <cell r="K11509" t="str">
            <v>Fighters and Jet Trainers</v>
          </cell>
          <cell r="L11509" t="str">
            <v>Saab</v>
          </cell>
          <cell r="M11509" t="str">
            <v>Saab JAS 39 Gripen</v>
          </cell>
        </row>
        <row r="11510">
          <cell r="A11510">
            <v>584</v>
          </cell>
          <cell r="B11510">
            <v>880</v>
          </cell>
          <cell r="C11510" t="str">
            <v>584#880</v>
          </cell>
          <cell r="D11510">
            <v>27499</v>
          </cell>
          <cell r="E11510">
            <v>4</v>
          </cell>
          <cell r="F11510" t="str">
            <v>I</v>
          </cell>
          <cell r="G11510" t="str">
            <v>I</v>
          </cell>
          <cell r="H11510" t="str">
            <v/>
          </cell>
          <cell r="I11510" t="str">
            <v/>
          </cell>
          <cell r="J11510" t="str">
            <v/>
          </cell>
          <cell r="K11510" t="str">
            <v>Fighters and Jet Trainers</v>
          </cell>
          <cell r="L11510" t="str">
            <v>KAI</v>
          </cell>
          <cell r="M11510" t="str">
            <v>KAI KF-21</v>
          </cell>
        </row>
        <row r="11511">
          <cell r="A11511">
            <v>176</v>
          </cell>
          <cell r="B11511">
            <v>880</v>
          </cell>
          <cell r="C11511" t="str">
            <v>176#880</v>
          </cell>
          <cell r="D11511">
            <v>27499</v>
          </cell>
          <cell r="E11511">
            <v>4</v>
          </cell>
          <cell r="F11511" t="str">
            <v>I</v>
          </cell>
          <cell r="G11511" t="str">
            <v>I</v>
          </cell>
          <cell r="H11511" t="str">
            <v/>
          </cell>
          <cell r="I11511" t="str">
            <v/>
          </cell>
          <cell r="J11511" t="str">
            <v/>
          </cell>
          <cell r="K11511" t="str">
            <v>Fighters and Jet Trainers</v>
          </cell>
          <cell r="L11511" t="str">
            <v>KAI</v>
          </cell>
          <cell r="M11511" t="str">
            <v>KAI T-50 Golden Eagle</v>
          </cell>
        </row>
        <row r="11512">
          <cell r="A11512">
            <v>147</v>
          </cell>
          <cell r="B11512">
            <v>880</v>
          </cell>
          <cell r="C11512" t="str">
            <v>147#880</v>
          </cell>
          <cell r="D11512">
            <v>27499</v>
          </cell>
          <cell r="E11512">
            <v>4</v>
          </cell>
          <cell r="F11512" t="str">
            <v>I</v>
          </cell>
          <cell r="G11512" t="str">
            <v>I</v>
          </cell>
          <cell r="H11512" t="str">
            <v/>
          </cell>
          <cell r="I11512" t="str">
            <v/>
          </cell>
          <cell r="J11512" t="str">
            <v/>
          </cell>
          <cell r="K11512" t="str">
            <v>Fighters and Jet Trainers</v>
          </cell>
          <cell r="L11512" t="str">
            <v>Mitsubishi</v>
          </cell>
          <cell r="M11512" t="str">
            <v>Mitsubishi F-2</v>
          </cell>
        </row>
        <row r="11513">
          <cell r="A11513">
            <v>585</v>
          </cell>
          <cell r="B11513">
            <v>880</v>
          </cell>
          <cell r="C11513" t="str">
            <v>585#880</v>
          </cell>
          <cell r="D11513">
            <v>27499</v>
          </cell>
          <cell r="E11513">
            <v>4</v>
          </cell>
          <cell r="F11513" t="str">
            <v>I</v>
          </cell>
          <cell r="G11513" t="str">
            <v>I</v>
          </cell>
          <cell r="H11513" t="str">
            <v/>
          </cell>
          <cell r="I11513" t="str">
            <v/>
          </cell>
          <cell r="J11513" t="str">
            <v/>
          </cell>
          <cell r="K11513" t="str">
            <v>Fighters and Jet Trainers</v>
          </cell>
          <cell r="L11513" t="str">
            <v>TAI</v>
          </cell>
          <cell r="M11513" t="str">
            <v>TAI TF-X</v>
          </cell>
        </row>
        <row r="11514">
          <cell r="A11514">
            <v>149</v>
          </cell>
          <cell r="B11514">
            <v>880</v>
          </cell>
          <cell r="C11514" t="str">
            <v>149#880</v>
          </cell>
          <cell r="D11514">
            <v>27499</v>
          </cell>
          <cell r="E11514">
            <v>4</v>
          </cell>
          <cell r="F11514" t="str">
            <v>I</v>
          </cell>
          <cell r="G11514" t="str">
            <v>I</v>
          </cell>
          <cell r="H11514" t="str">
            <v/>
          </cell>
          <cell r="I11514" t="str">
            <v/>
          </cell>
          <cell r="J11514" t="str">
            <v/>
          </cell>
          <cell r="K11514" t="str">
            <v>Fighters and Jet Trainers</v>
          </cell>
          <cell r="L11514" t="str">
            <v>Northrop Grumman</v>
          </cell>
          <cell r="M11514" t="str">
            <v>Northrop Grumman B-21 Raider</v>
          </cell>
        </row>
        <row r="11515">
          <cell r="A11515">
            <v>145</v>
          </cell>
          <cell r="B11515">
            <v>880</v>
          </cell>
          <cell r="C11515" t="str">
            <v>145#880</v>
          </cell>
          <cell r="D11515">
            <v>27499</v>
          </cell>
          <cell r="E11515">
            <v>4</v>
          </cell>
          <cell r="F11515" t="str">
            <v>I</v>
          </cell>
          <cell r="G11515" t="str">
            <v>I</v>
          </cell>
          <cell r="H11515" t="str">
            <v/>
          </cell>
          <cell r="I11515" t="str">
            <v/>
          </cell>
          <cell r="J11515" t="str">
            <v/>
          </cell>
          <cell r="K11515" t="str">
            <v>Fighters and Jet Trainers</v>
          </cell>
          <cell r="L11515" t="str">
            <v>Lockheed Martin</v>
          </cell>
          <cell r="M11515" t="str">
            <v>Lockheed Martin F-22 Raptor</v>
          </cell>
        </row>
        <row r="11516">
          <cell r="A11516">
            <v>146</v>
          </cell>
          <cell r="B11516">
            <v>880</v>
          </cell>
          <cell r="C11516" t="str">
            <v>146#880</v>
          </cell>
          <cell r="D11516">
            <v>27499</v>
          </cell>
          <cell r="E11516">
            <v>4</v>
          </cell>
          <cell r="F11516" t="str">
            <v>I</v>
          </cell>
          <cell r="G11516" t="str">
            <v>I</v>
          </cell>
          <cell r="H11516" t="str">
            <v/>
          </cell>
          <cell r="I11516" t="str">
            <v/>
          </cell>
          <cell r="J11516" t="str">
            <v/>
          </cell>
          <cell r="K11516" t="str">
            <v>Fighters and Jet Trainers</v>
          </cell>
          <cell r="L11516" t="str">
            <v>Lockheed Martin</v>
          </cell>
          <cell r="M11516" t="str">
            <v>Lockheed Martin F-35 Lightning II</v>
          </cell>
        </row>
        <row r="11517">
          <cell r="A11517">
            <v>643</v>
          </cell>
          <cell r="B11517">
            <v>880</v>
          </cell>
          <cell r="C11517" t="str">
            <v>643#880</v>
          </cell>
          <cell r="D11517">
            <v>27499</v>
          </cell>
          <cell r="E11517">
            <v>4</v>
          </cell>
          <cell r="F11517" t="str">
            <v>I</v>
          </cell>
          <cell r="G11517" t="str">
            <v>I</v>
          </cell>
          <cell r="H11517" t="str">
            <v/>
          </cell>
          <cell r="I11517" t="str">
            <v/>
          </cell>
          <cell r="J11517" t="str">
            <v/>
          </cell>
          <cell r="K11517" t="str">
            <v>Fighters and Jet Trainers</v>
          </cell>
          <cell r="L11517" t="str">
            <v>BAES/Leonardo</v>
          </cell>
          <cell r="M11517" t="str">
            <v>BAES/Leonardo Tempest</v>
          </cell>
        </row>
        <row r="11518">
          <cell r="A11518">
            <v>179</v>
          </cell>
          <cell r="B11518">
            <v>880</v>
          </cell>
          <cell r="C11518" t="str">
            <v>179#880</v>
          </cell>
          <cell r="D11518">
            <v>27499</v>
          </cell>
          <cell r="E11518">
            <v>4</v>
          </cell>
          <cell r="F11518" t="str">
            <v>I</v>
          </cell>
          <cell r="G11518" t="str">
            <v>I</v>
          </cell>
          <cell r="H11518" t="str">
            <v/>
          </cell>
          <cell r="I11518" t="str">
            <v/>
          </cell>
          <cell r="J11518" t="str">
            <v/>
          </cell>
          <cell r="K11518" t="str">
            <v>Fighters and Jet Trainers</v>
          </cell>
          <cell r="L11518" t="str">
            <v>Boeing</v>
          </cell>
          <cell r="M11518" t="str">
            <v>Boeing T-7</v>
          </cell>
        </row>
        <row r="11519">
          <cell r="A11519">
            <v>141</v>
          </cell>
          <cell r="B11519">
            <v>880</v>
          </cell>
          <cell r="C11519" t="str">
            <v>141#880</v>
          </cell>
          <cell r="D11519">
            <v>27499</v>
          </cell>
          <cell r="E11519">
            <v>4</v>
          </cell>
          <cell r="F11519" t="str">
            <v>I</v>
          </cell>
          <cell r="G11519" t="str">
            <v>I</v>
          </cell>
          <cell r="H11519" t="str">
            <v/>
          </cell>
          <cell r="I11519" t="str">
            <v/>
          </cell>
          <cell r="J11519" t="str">
            <v/>
          </cell>
          <cell r="K11519" t="str">
            <v>Fighters and Jet Trainers</v>
          </cell>
          <cell r="L11519" t="str">
            <v>Dassault</v>
          </cell>
          <cell r="M11519" t="str">
            <v>Dassault Rafale</v>
          </cell>
        </row>
        <row r="11520">
          <cell r="A11520">
            <v>142</v>
          </cell>
          <cell r="B11520">
            <v>880</v>
          </cell>
          <cell r="C11520" t="str">
            <v>142#880</v>
          </cell>
          <cell r="D11520">
            <v>27499</v>
          </cell>
          <cell r="E11520">
            <v>4</v>
          </cell>
          <cell r="F11520" t="str">
            <v>I</v>
          </cell>
          <cell r="G11520" t="str">
            <v>I</v>
          </cell>
          <cell r="H11520" t="str">
            <v/>
          </cell>
          <cell r="I11520" t="str">
            <v/>
          </cell>
          <cell r="J11520" t="str">
            <v/>
          </cell>
          <cell r="K11520" t="str">
            <v>Fighters and Jet Trainers</v>
          </cell>
          <cell r="L11520" t="str">
            <v>Eurofighter</v>
          </cell>
          <cell r="M11520" t="str">
            <v>Eurofighter Typhoon</v>
          </cell>
        </row>
        <row r="11521">
          <cell r="A11521">
            <v>139</v>
          </cell>
          <cell r="B11521">
            <v>880</v>
          </cell>
          <cell r="C11521" t="str">
            <v>139#880</v>
          </cell>
          <cell r="D11521">
            <v>27499</v>
          </cell>
          <cell r="E11521">
            <v>4</v>
          </cell>
          <cell r="F11521" t="str">
            <v>I</v>
          </cell>
          <cell r="G11521" t="str">
            <v>I</v>
          </cell>
          <cell r="H11521" t="str">
            <v/>
          </cell>
          <cell r="I11521" t="str">
            <v/>
          </cell>
          <cell r="J11521" t="str">
            <v/>
          </cell>
          <cell r="K11521" t="str">
            <v>Fighters and Jet Trainers</v>
          </cell>
          <cell r="L11521" t="str">
            <v>McDonnell Douglas</v>
          </cell>
          <cell r="M11521" t="str">
            <v>McDonnell Douglas F-15 Eagle</v>
          </cell>
        </row>
        <row r="11522">
          <cell r="A11522">
            <v>505</v>
          </cell>
          <cell r="B11522">
            <v>880</v>
          </cell>
          <cell r="C11522" t="str">
            <v>505#880</v>
          </cell>
          <cell r="D11522">
            <v>27499</v>
          </cell>
          <cell r="E11522">
            <v>4</v>
          </cell>
          <cell r="F11522" t="str">
            <v>I</v>
          </cell>
          <cell r="G11522" t="str">
            <v>I</v>
          </cell>
          <cell r="H11522" t="str">
            <v/>
          </cell>
          <cell r="I11522" t="str">
            <v/>
          </cell>
          <cell r="J11522" t="str">
            <v/>
          </cell>
          <cell r="K11522" t="str">
            <v>Fighters and Jet Trainers</v>
          </cell>
          <cell r="L11522" t="str">
            <v>McDonnell Douglas</v>
          </cell>
          <cell r="M11522" t="str">
            <v>McDonnell Douglas F-15 Eagle</v>
          </cell>
        </row>
        <row r="11523">
          <cell r="A11523">
            <v>124</v>
          </cell>
          <cell r="B11523">
            <v>880</v>
          </cell>
          <cell r="C11523" t="str">
            <v>124#880</v>
          </cell>
          <cell r="D11523">
            <v>32999</v>
          </cell>
          <cell r="E11523">
            <v>2</v>
          </cell>
          <cell r="F11523" t="str">
            <v>J</v>
          </cell>
          <cell r="G11523" t="str">
            <v>J (120% I) [$27,499]</v>
          </cell>
          <cell r="H11523" t="str">
            <v/>
          </cell>
          <cell r="I11523" t="str">
            <v/>
          </cell>
          <cell r="J11523" t="str">
            <v/>
          </cell>
          <cell r="K11523" t="str">
            <v>Helicopter</v>
          </cell>
          <cell r="L11523" t="str">
            <v>Robinson</v>
          </cell>
          <cell r="M11523" t="str">
            <v>Robinson R66</v>
          </cell>
        </row>
        <row r="11524">
          <cell r="A11524">
            <v>125</v>
          </cell>
          <cell r="B11524">
            <v>880</v>
          </cell>
          <cell r="C11524" t="str">
            <v>125#880</v>
          </cell>
          <cell r="D11524">
            <v>32999</v>
          </cell>
          <cell r="E11524">
            <v>2</v>
          </cell>
          <cell r="F11524" t="str">
            <v>J</v>
          </cell>
          <cell r="G11524" t="str">
            <v>J (120% I) [$27,499]</v>
          </cell>
          <cell r="H11524" t="str">
            <v/>
          </cell>
          <cell r="I11524" t="str">
            <v/>
          </cell>
          <cell r="J11524" t="str">
            <v/>
          </cell>
          <cell r="K11524" t="str">
            <v>Helicopter</v>
          </cell>
          <cell r="L11524" t="str">
            <v>Sikorsky</v>
          </cell>
          <cell r="M11524" t="str">
            <v>Sikorsky S-76</v>
          </cell>
        </row>
        <row r="11525">
          <cell r="A11525">
            <v>126</v>
          </cell>
          <cell r="B11525">
            <v>880</v>
          </cell>
          <cell r="C11525" t="str">
            <v>126#880</v>
          </cell>
          <cell r="D11525">
            <v>32999</v>
          </cell>
          <cell r="E11525">
            <v>2</v>
          </cell>
          <cell r="F11525" t="str">
            <v>J</v>
          </cell>
          <cell r="G11525" t="str">
            <v>J (120% I) [$27,499]</v>
          </cell>
          <cell r="H11525" t="str">
            <v/>
          </cell>
          <cell r="I11525" t="str">
            <v/>
          </cell>
          <cell r="J11525" t="str">
            <v/>
          </cell>
          <cell r="K11525" t="str">
            <v>Helicopter</v>
          </cell>
          <cell r="L11525" t="str">
            <v>Sikorsky</v>
          </cell>
          <cell r="M11525" t="str">
            <v>Sikorsky S-92</v>
          </cell>
        </row>
        <row r="11526">
          <cell r="A11526">
            <v>94</v>
          </cell>
          <cell r="B11526">
            <v>880</v>
          </cell>
          <cell r="C11526" t="str">
            <v>94#880</v>
          </cell>
          <cell r="D11526">
            <v>32999</v>
          </cell>
          <cell r="E11526">
            <v>2</v>
          </cell>
          <cell r="F11526" t="str">
            <v>J</v>
          </cell>
          <cell r="G11526" t="str">
            <v>J (120% I) [$27,499]</v>
          </cell>
          <cell r="H11526" t="str">
            <v/>
          </cell>
          <cell r="I11526" t="str">
            <v/>
          </cell>
          <cell r="J11526" t="str">
            <v/>
          </cell>
          <cell r="K11526" t="str">
            <v>Helicopter</v>
          </cell>
          <cell r="L11526" t="str">
            <v>Bell</v>
          </cell>
          <cell r="M11526" t="str">
            <v>Bell UH-1 Iroquois/412</v>
          </cell>
        </row>
        <row r="11527">
          <cell r="A11527">
            <v>646</v>
          </cell>
          <cell r="B11527">
            <v>880</v>
          </cell>
          <cell r="C11527" t="str">
            <v>646#880</v>
          </cell>
          <cell r="D11527">
            <v>32999</v>
          </cell>
          <cell r="E11527">
            <v>2</v>
          </cell>
          <cell r="F11527" t="str">
            <v>J</v>
          </cell>
          <cell r="G11527" t="str">
            <v>J (120% I) [$27,499]</v>
          </cell>
          <cell r="H11527" t="str">
            <v/>
          </cell>
          <cell r="I11527" t="str">
            <v/>
          </cell>
          <cell r="J11527" t="str">
            <v/>
          </cell>
          <cell r="K11527" t="str">
            <v>Helicopter</v>
          </cell>
          <cell r="L11527" t="str">
            <v>Bell</v>
          </cell>
          <cell r="M11527" t="str">
            <v>Bell 412X</v>
          </cell>
        </row>
        <row r="11528">
          <cell r="A11528">
            <v>90</v>
          </cell>
          <cell r="B11528">
            <v>880</v>
          </cell>
          <cell r="C11528" t="str">
            <v>90#880</v>
          </cell>
          <cell r="D11528">
            <v>32999</v>
          </cell>
          <cell r="E11528">
            <v>2</v>
          </cell>
          <cell r="F11528" t="str">
            <v>J</v>
          </cell>
          <cell r="G11528" t="str">
            <v>J (120% I) [$27,499]</v>
          </cell>
          <cell r="H11528" t="str">
            <v/>
          </cell>
          <cell r="I11528" t="str">
            <v/>
          </cell>
          <cell r="J11528" t="str">
            <v/>
          </cell>
          <cell r="K11528" t="str">
            <v>Helicopter</v>
          </cell>
          <cell r="L11528" t="str">
            <v>Bell</v>
          </cell>
          <cell r="M11528" t="str">
            <v>Bell 407</v>
          </cell>
        </row>
        <row r="11529">
          <cell r="A11529">
            <v>583</v>
          </cell>
          <cell r="B11529">
            <v>880</v>
          </cell>
          <cell r="C11529" t="str">
            <v>583#880</v>
          </cell>
          <cell r="D11529">
            <v>32999</v>
          </cell>
          <cell r="E11529">
            <v>2</v>
          </cell>
          <cell r="F11529" t="str">
            <v>J</v>
          </cell>
          <cell r="G11529" t="str">
            <v>J (120% I) [$27,499]</v>
          </cell>
          <cell r="H11529" t="str">
            <v/>
          </cell>
          <cell r="I11529" t="str">
            <v/>
          </cell>
          <cell r="J11529" t="str">
            <v/>
          </cell>
          <cell r="K11529" t="str">
            <v>Helicopter</v>
          </cell>
          <cell r="L11529" t="str">
            <v>Subaru/Bell</v>
          </cell>
          <cell r="M11529" t="str">
            <v>Subaru/Bell 412</v>
          </cell>
        </row>
        <row r="11530">
          <cell r="A11530">
            <v>91</v>
          </cell>
          <cell r="B11530">
            <v>880</v>
          </cell>
          <cell r="C11530" t="str">
            <v>91#880</v>
          </cell>
          <cell r="D11530">
            <v>32999</v>
          </cell>
          <cell r="E11530">
            <v>2</v>
          </cell>
          <cell r="F11530" t="str">
            <v>J</v>
          </cell>
          <cell r="G11530" t="str">
            <v>J (120% I) [$27,499]</v>
          </cell>
          <cell r="H11530" t="str">
            <v/>
          </cell>
          <cell r="I11530" t="str">
            <v/>
          </cell>
          <cell r="J11530" t="str">
            <v/>
          </cell>
          <cell r="K11530" t="str">
            <v>Helicopter</v>
          </cell>
          <cell r="L11530" t="str">
            <v>Bell</v>
          </cell>
          <cell r="M11530" t="str">
            <v>Bell 429 GlobalRanger</v>
          </cell>
        </row>
        <row r="11531">
          <cell r="A11531">
            <v>89</v>
          </cell>
          <cell r="B11531">
            <v>880</v>
          </cell>
          <cell r="C11531" t="str">
            <v>89#880</v>
          </cell>
          <cell r="D11531">
            <v>32999</v>
          </cell>
          <cell r="E11531">
            <v>2</v>
          </cell>
          <cell r="F11531" t="str">
            <v>J</v>
          </cell>
          <cell r="G11531" t="str">
            <v>J (120% I) [$27,499]</v>
          </cell>
          <cell r="H11531" t="str">
            <v/>
          </cell>
          <cell r="I11531" t="str">
            <v/>
          </cell>
          <cell r="J11531" t="str">
            <v/>
          </cell>
          <cell r="K11531" t="str">
            <v>Helicopter</v>
          </cell>
          <cell r="L11531" t="str">
            <v>Bell</v>
          </cell>
          <cell r="M11531" t="str">
            <v>Bell 505 Jet Ranger X</v>
          </cell>
        </row>
        <row r="11532">
          <cell r="A11532">
            <v>93</v>
          </cell>
          <cell r="B11532">
            <v>880</v>
          </cell>
          <cell r="C11532" t="str">
            <v>93#880</v>
          </cell>
          <cell r="D11532">
            <v>32999</v>
          </cell>
          <cell r="E11532">
            <v>2</v>
          </cell>
          <cell r="F11532" t="str">
            <v>J</v>
          </cell>
          <cell r="G11532" t="str">
            <v>J (120% I) [$27,499]</v>
          </cell>
          <cell r="H11532" t="str">
            <v/>
          </cell>
          <cell r="I11532" t="str">
            <v/>
          </cell>
          <cell r="J11532" t="str">
            <v/>
          </cell>
          <cell r="K11532" t="str">
            <v>Helicopter</v>
          </cell>
          <cell r="L11532" t="str">
            <v>Bell</v>
          </cell>
          <cell r="M11532" t="str">
            <v>Bell 525 Relentless</v>
          </cell>
        </row>
        <row r="11533">
          <cell r="A11533">
            <v>112</v>
          </cell>
          <cell r="B11533">
            <v>880</v>
          </cell>
          <cell r="C11533" t="str">
            <v>112#880</v>
          </cell>
          <cell r="D11533">
            <v>32999</v>
          </cell>
          <cell r="E11533">
            <v>2</v>
          </cell>
          <cell r="F11533" t="str">
            <v>J</v>
          </cell>
          <cell r="G11533" t="str">
            <v>J (120% I) [$27,499]</v>
          </cell>
          <cell r="H11533" t="str">
            <v/>
          </cell>
          <cell r="I11533" t="str">
            <v/>
          </cell>
          <cell r="J11533" t="str">
            <v/>
          </cell>
          <cell r="K11533" t="str">
            <v>Helicopter</v>
          </cell>
          <cell r="L11533" t="str">
            <v>Airbus</v>
          </cell>
          <cell r="M11533" t="str">
            <v>Airbus H120 Colibri</v>
          </cell>
        </row>
        <row r="11534">
          <cell r="A11534">
            <v>107</v>
          </cell>
          <cell r="B11534">
            <v>880</v>
          </cell>
          <cell r="C11534" t="str">
            <v>107#880</v>
          </cell>
          <cell r="D11534">
            <v>32999</v>
          </cell>
          <cell r="E11534">
            <v>2</v>
          </cell>
          <cell r="F11534" t="str">
            <v>J</v>
          </cell>
          <cell r="G11534" t="str">
            <v>J (120% I) [$27,499]</v>
          </cell>
          <cell r="H11534" t="str">
            <v/>
          </cell>
          <cell r="I11534" t="str">
            <v/>
          </cell>
          <cell r="J11534" t="str">
            <v/>
          </cell>
          <cell r="K11534" t="str">
            <v>Helicopter</v>
          </cell>
          <cell r="L11534" t="str">
            <v>Airbus</v>
          </cell>
          <cell r="M11534" t="str">
            <v>Airbus H125</v>
          </cell>
        </row>
        <row r="11535">
          <cell r="A11535">
            <v>108</v>
          </cell>
          <cell r="B11535">
            <v>880</v>
          </cell>
          <cell r="C11535" t="str">
            <v>108#880</v>
          </cell>
          <cell r="D11535">
            <v>32999</v>
          </cell>
          <cell r="E11535">
            <v>2</v>
          </cell>
          <cell r="F11535" t="str">
            <v>J</v>
          </cell>
          <cell r="G11535" t="str">
            <v>J (120% I) [$27,499]</v>
          </cell>
          <cell r="H11535" t="str">
            <v/>
          </cell>
          <cell r="I11535" t="str">
            <v/>
          </cell>
          <cell r="J11535" t="str">
            <v/>
          </cell>
          <cell r="K11535" t="str">
            <v>Helicopter</v>
          </cell>
          <cell r="L11535" t="str">
            <v>Airbus</v>
          </cell>
          <cell r="M11535" t="str">
            <v>Airbus H130</v>
          </cell>
        </row>
        <row r="11536">
          <cell r="A11536">
            <v>483</v>
          </cell>
          <cell r="B11536">
            <v>880</v>
          </cell>
          <cell r="C11536" t="str">
            <v>483#880</v>
          </cell>
          <cell r="D11536">
            <v>32999</v>
          </cell>
          <cell r="E11536">
            <v>2</v>
          </cell>
          <cell r="F11536" t="str">
            <v>J</v>
          </cell>
          <cell r="G11536" t="str">
            <v>J (120% I) [$27,499]</v>
          </cell>
          <cell r="H11536" t="str">
            <v/>
          </cell>
          <cell r="I11536" t="str">
            <v/>
          </cell>
          <cell r="J11536" t="str">
            <v/>
          </cell>
          <cell r="K11536" t="str">
            <v>Helicopter</v>
          </cell>
          <cell r="L11536" t="str">
            <v>Airbus</v>
          </cell>
          <cell r="M11536" t="str">
            <v>Airbus H135</v>
          </cell>
        </row>
        <row r="11537">
          <cell r="A11537">
            <v>111</v>
          </cell>
          <cell r="B11537">
            <v>880</v>
          </cell>
          <cell r="C11537" t="str">
            <v>111#880</v>
          </cell>
          <cell r="D11537">
            <v>32999</v>
          </cell>
          <cell r="E11537">
            <v>2</v>
          </cell>
          <cell r="F11537" t="str">
            <v>J</v>
          </cell>
          <cell r="G11537" t="str">
            <v>J (120% I) [$27,499]</v>
          </cell>
          <cell r="H11537" t="str">
            <v/>
          </cell>
          <cell r="I11537" t="str">
            <v/>
          </cell>
          <cell r="J11537" t="str">
            <v/>
          </cell>
          <cell r="K11537" t="str">
            <v>Helicopter</v>
          </cell>
          <cell r="L11537" t="str">
            <v>Airbus</v>
          </cell>
          <cell r="M11537" t="str">
            <v>Airbus H135</v>
          </cell>
        </row>
        <row r="11538">
          <cell r="A11538">
            <v>113</v>
          </cell>
          <cell r="B11538">
            <v>880</v>
          </cell>
          <cell r="C11538" t="str">
            <v>113#880</v>
          </cell>
          <cell r="D11538">
            <v>32999</v>
          </cell>
          <cell r="E11538">
            <v>2</v>
          </cell>
          <cell r="F11538" t="str">
            <v>J</v>
          </cell>
          <cell r="G11538" t="str">
            <v>J (120% I) [$27,499]</v>
          </cell>
          <cell r="H11538" t="str">
            <v/>
          </cell>
          <cell r="I11538" t="str">
            <v/>
          </cell>
          <cell r="J11538" t="str">
            <v/>
          </cell>
          <cell r="K11538" t="str">
            <v>Helicopter</v>
          </cell>
          <cell r="L11538" t="str">
            <v>Airbus</v>
          </cell>
          <cell r="M11538" t="str">
            <v>Airbus H145/Kawasaki BK117</v>
          </cell>
        </row>
        <row r="11539">
          <cell r="A11539">
            <v>109</v>
          </cell>
          <cell r="B11539">
            <v>880</v>
          </cell>
          <cell r="C11539" t="str">
            <v>109#880</v>
          </cell>
          <cell r="D11539">
            <v>32999</v>
          </cell>
          <cell r="E11539">
            <v>2</v>
          </cell>
          <cell r="F11539" t="str">
            <v>J</v>
          </cell>
          <cell r="G11539" t="str">
            <v>J (120% I) [$27,499]</v>
          </cell>
          <cell r="H11539" t="str">
            <v/>
          </cell>
          <cell r="I11539" t="str">
            <v/>
          </cell>
          <cell r="J11539" t="str">
            <v/>
          </cell>
          <cell r="K11539" t="str">
            <v>Helicopter</v>
          </cell>
          <cell r="L11539" t="str">
            <v>Airbus</v>
          </cell>
          <cell r="M11539" t="str">
            <v>Airbus H155</v>
          </cell>
        </row>
        <row r="11540">
          <cell r="A11540">
            <v>110</v>
          </cell>
          <cell r="B11540">
            <v>880</v>
          </cell>
          <cell r="C11540" t="str">
            <v>110#880</v>
          </cell>
          <cell r="D11540">
            <v>32999</v>
          </cell>
          <cell r="E11540">
            <v>2</v>
          </cell>
          <cell r="F11540" t="str">
            <v>J</v>
          </cell>
          <cell r="G11540" t="str">
            <v>J (120% I) [$27,499]</v>
          </cell>
          <cell r="H11540" t="str">
            <v/>
          </cell>
          <cell r="I11540" t="str">
            <v/>
          </cell>
          <cell r="J11540" t="str">
            <v/>
          </cell>
          <cell r="K11540" t="str">
            <v>Helicopter</v>
          </cell>
          <cell r="L11540" t="str">
            <v>Airbus</v>
          </cell>
          <cell r="M11540" t="str">
            <v>Airbus H160</v>
          </cell>
        </row>
        <row r="11541">
          <cell r="A11541">
            <v>102</v>
          </cell>
          <cell r="B11541">
            <v>880</v>
          </cell>
          <cell r="C11541" t="str">
            <v>102#880</v>
          </cell>
          <cell r="D11541">
            <v>32999</v>
          </cell>
          <cell r="E11541">
            <v>2</v>
          </cell>
          <cell r="F11541" t="str">
            <v>J</v>
          </cell>
          <cell r="G11541" t="str">
            <v>J (120% I) [$27,499]</v>
          </cell>
          <cell r="H11541" t="str">
            <v/>
          </cell>
          <cell r="I11541" t="str">
            <v/>
          </cell>
          <cell r="J11541" t="str">
            <v/>
          </cell>
          <cell r="K11541" t="str">
            <v>Helicopter</v>
          </cell>
          <cell r="L11541" t="str">
            <v>Airbus</v>
          </cell>
          <cell r="M11541" t="str">
            <v>Airbus H175</v>
          </cell>
        </row>
        <row r="11542">
          <cell r="A11542">
            <v>105</v>
          </cell>
          <cell r="B11542">
            <v>880</v>
          </cell>
          <cell r="C11542" t="str">
            <v>105#880</v>
          </cell>
          <cell r="D11542">
            <v>32999</v>
          </cell>
          <cell r="E11542">
            <v>2</v>
          </cell>
          <cell r="F11542" t="str">
            <v>J</v>
          </cell>
          <cell r="G11542" t="str">
            <v>J (120% I) [$27,499]</v>
          </cell>
          <cell r="H11542" t="str">
            <v/>
          </cell>
          <cell r="I11542" t="str">
            <v/>
          </cell>
          <cell r="J11542" t="str">
            <v/>
          </cell>
          <cell r="K11542" t="str">
            <v>Helicopter</v>
          </cell>
          <cell r="L11542" t="str">
            <v>Airbus</v>
          </cell>
          <cell r="M11542" t="str">
            <v>Airbus H215 / H225</v>
          </cell>
        </row>
        <row r="11543">
          <cell r="A11543">
            <v>106</v>
          </cell>
          <cell r="B11543">
            <v>880</v>
          </cell>
          <cell r="C11543" t="str">
            <v>106#880</v>
          </cell>
          <cell r="D11543">
            <v>32999</v>
          </cell>
          <cell r="E11543">
            <v>2</v>
          </cell>
          <cell r="F11543" t="str">
            <v>J</v>
          </cell>
          <cell r="G11543" t="str">
            <v>J (120% I) [$27,499]</v>
          </cell>
          <cell r="H11543" t="str">
            <v/>
          </cell>
          <cell r="I11543" t="str">
            <v/>
          </cell>
          <cell r="J11543" t="str">
            <v/>
          </cell>
          <cell r="K11543" t="str">
            <v>Helicopter</v>
          </cell>
          <cell r="L11543" t="str">
            <v>Airbus</v>
          </cell>
          <cell r="M11543" t="str">
            <v>Airbus H355</v>
          </cell>
        </row>
        <row r="11544">
          <cell r="A11544">
            <v>223</v>
          </cell>
          <cell r="B11544">
            <v>880</v>
          </cell>
          <cell r="C11544" t="str">
            <v>223#880</v>
          </cell>
          <cell r="D11544">
            <v>32999</v>
          </cell>
          <cell r="E11544">
            <v>2</v>
          </cell>
          <cell r="F11544" t="str">
            <v>J</v>
          </cell>
          <cell r="G11544" t="str">
            <v>J (120% I) [$27,499]</v>
          </cell>
          <cell r="H11544" t="str">
            <v/>
          </cell>
          <cell r="I11544" t="str">
            <v/>
          </cell>
          <cell r="J11544" t="str">
            <v/>
          </cell>
          <cell r="K11544" t="str">
            <v>Helicopter</v>
          </cell>
          <cell r="L11544" t="str">
            <v>Kawasaki</v>
          </cell>
          <cell r="M11544" t="str">
            <v>Kawasaki BK 117</v>
          </cell>
        </row>
        <row r="11545">
          <cell r="A11545">
            <v>615</v>
          </cell>
          <cell r="B11545">
            <v>880</v>
          </cell>
          <cell r="C11545" t="str">
            <v>615#880</v>
          </cell>
          <cell r="D11545">
            <v>32999</v>
          </cell>
          <cell r="E11545">
            <v>2</v>
          </cell>
          <cell r="F11545" t="str">
            <v>J</v>
          </cell>
          <cell r="G11545" t="str">
            <v>J (120% I) [$27,499]</v>
          </cell>
          <cell r="H11545" t="str">
            <v/>
          </cell>
          <cell r="I11545" t="str">
            <v/>
          </cell>
          <cell r="J11545" t="str">
            <v/>
          </cell>
          <cell r="K11545" t="str">
            <v>Helicopter</v>
          </cell>
          <cell r="L11545" t="str">
            <v>Leonardo</v>
          </cell>
          <cell r="M11545" t="str">
            <v>Leonardo Kopter</v>
          </cell>
        </row>
        <row r="11546">
          <cell r="A11546">
            <v>455</v>
          </cell>
          <cell r="B11546">
            <v>880</v>
          </cell>
          <cell r="C11546" t="str">
            <v>455#880</v>
          </cell>
          <cell r="D11546">
            <v>32999</v>
          </cell>
          <cell r="E11546">
            <v>2</v>
          </cell>
          <cell r="F11546" t="str">
            <v>J</v>
          </cell>
          <cell r="G11546" t="str">
            <v>J (120% I) [$27,499]</v>
          </cell>
          <cell r="H11546" t="str">
            <v/>
          </cell>
          <cell r="I11546" t="str">
            <v/>
          </cell>
          <cell r="J11546" t="str">
            <v/>
          </cell>
          <cell r="K11546" t="str">
            <v>Helicopter</v>
          </cell>
          <cell r="L11546" t="str">
            <v>Leonardo</v>
          </cell>
          <cell r="M11546" t="str">
            <v>Leonardo AW109</v>
          </cell>
        </row>
        <row r="11547">
          <cell r="A11547">
            <v>83</v>
          </cell>
          <cell r="B11547">
            <v>880</v>
          </cell>
          <cell r="C11547" t="str">
            <v>83#880</v>
          </cell>
          <cell r="D11547">
            <v>32999</v>
          </cell>
          <cell r="E11547">
            <v>2</v>
          </cell>
          <cell r="F11547" t="str">
            <v>J</v>
          </cell>
          <cell r="G11547" t="str">
            <v>J (120% I) [$27,499]</v>
          </cell>
          <cell r="H11547" t="str">
            <v/>
          </cell>
          <cell r="I11547" t="str">
            <v/>
          </cell>
          <cell r="J11547" t="str">
            <v/>
          </cell>
          <cell r="K11547" t="str">
            <v>Helicopter</v>
          </cell>
          <cell r="L11547" t="str">
            <v>Leonardo</v>
          </cell>
          <cell r="M11547" t="str">
            <v>Leonardo AW109</v>
          </cell>
        </row>
        <row r="11548">
          <cell r="A11548">
            <v>84</v>
          </cell>
          <cell r="B11548">
            <v>880</v>
          </cell>
          <cell r="C11548" t="str">
            <v>84#880</v>
          </cell>
          <cell r="D11548">
            <v>32999</v>
          </cell>
          <cell r="E11548">
            <v>2</v>
          </cell>
          <cell r="F11548" t="str">
            <v>J</v>
          </cell>
          <cell r="G11548" t="str">
            <v>J (120% I) [$27,499]</v>
          </cell>
          <cell r="H11548" t="str">
            <v/>
          </cell>
          <cell r="I11548" t="str">
            <v/>
          </cell>
          <cell r="J11548" t="str">
            <v/>
          </cell>
          <cell r="K11548" t="str">
            <v>Helicopter</v>
          </cell>
          <cell r="L11548" t="str">
            <v>Leonardo</v>
          </cell>
          <cell r="M11548" t="str">
            <v>Leonardo AW119 Koala</v>
          </cell>
        </row>
        <row r="11549">
          <cell r="A11549">
            <v>86</v>
          </cell>
          <cell r="B11549">
            <v>880</v>
          </cell>
          <cell r="C11549" t="str">
            <v>86#880</v>
          </cell>
          <cell r="D11549">
            <v>32999</v>
          </cell>
          <cell r="E11549">
            <v>2</v>
          </cell>
          <cell r="F11549" t="str">
            <v>J</v>
          </cell>
          <cell r="G11549" t="str">
            <v>J (120% I) [$27,499]</v>
          </cell>
          <cell r="H11549" t="str">
            <v/>
          </cell>
          <cell r="I11549" t="str">
            <v/>
          </cell>
          <cell r="J11549" t="str">
            <v/>
          </cell>
          <cell r="K11549" t="str">
            <v>Helicopter</v>
          </cell>
          <cell r="L11549" t="str">
            <v>Leonardo</v>
          </cell>
          <cell r="M11549" t="str">
            <v>Leonardo AW139</v>
          </cell>
        </row>
        <row r="11550">
          <cell r="A11550">
            <v>88</v>
          </cell>
          <cell r="B11550">
            <v>880</v>
          </cell>
          <cell r="C11550" t="str">
            <v>88#880</v>
          </cell>
          <cell r="D11550">
            <v>32999</v>
          </cell>
          <cell r="E11550">
            <v>2</v>
          </cell>
          <cell r="F11550" t="str">
            <v>J</v>
          </cell>
          <cell r="G11550" t="str">
            <v>J (120% I) [$27,499]</v>
          </cell>
          <cell r="H11550" t="str">
            <v/>
          </cell>
          <cell r="I11550" t="str">
            <v/>
          </cell>
          <cell r="J11550" t="str">
            <v/>
          </cell>
          <cell r="K11550" t="str">
            <v>Helicopter</v>
          </cell>
          <cell r="L11550" t="str">
            <v>Leonardo</v>
          </cell>
          <cell r="M11550" t="str">
            <v>Leonardo AW169</v>
          </cell>
        </row>
        <row r="11551">
          <cell r="A11551">
            <v>87</v>
          </cell>
          <cell r="B11551">
            <v>880</v>
          </cell>
          <cell r="C11551" t="str">
            <v>87#880</v>
          </cell>
          <cell r="D11551">
            <v>32999</v>
          </cell>
          <cell r="E11551">
            <v>2</v>
          </cell>
          <cell r="F11551" t="str">
            <v>J</v>
          </cell>
          <cell r="G11551" t="str">
            <v>J (120% I) [$27,499]</v>
          </cell>
          <cell r="H11551" t="str">
            <v/>
          </cell>
          <cell r="I11551" t="str">
            <v/>
          </cell>
          <cell r="J11551" t="str">
            <v/>
          </cell>
          <cell r="K11551" t="str">
            <v>Helicopter</v>
          </cell>
          <cell r="L11551" t="str">
            <v>Leonardo</v>
          </cell>
          <cell r="M11551" t="str">
            <v>Leonardo AW189</v>
          </cell>
        </row>
        <row r="11552">
          <cell r="A11552">
            <v>96</v>
          </cell>
          <cell r="B11552">
            <v>880</v>
          </cell>
          <cell r="C11552" t="str">
            <v>96#880</v>
          </cell>
          <cell r="D11552">
            <v>32999</v>
          </cell>
          <cell r="E11552">
            <v>2</v>
          </cell>
          <cell r="F11552" t="str">
            <v>J</v>
          </cell>
          <cell r="G11552" t="str">
            <v>J (120% I) [$27,499]</v>
          </cell>
          <cell r="H11552" t="str">
            <v/>
          </cell>
          <cell r="I11552" t="str">
            <v/>
          </cell>
          <cell r="J11552" t="str">
            <v/>
          </cell>
          <cell r="K11552" t="str">
            <v>Helicopter</v>
          </cell>
          <cell r="L11552" t="str">
            <v>Leonardo</v>
          </cell>
          <cell r="M11552" t="str">
            <v>Leonardo AW609</v>
          </cell>
        </row>
        <row r="11553">
          <cell r="A11553">
            <v>120</v>
          </cell>
          <cell r="B11553">
            <v>880</v>
          </cell>
          <cell r="C11553" t="str">
            <v>120#880</v>
          </cell>
          <cell r="D11553">
            <v>32999</v>
          </cell>
          <cell r="E11553">
            <v>2</v>
          </cell>
          <cell r="F11553" t="str">
            <v>J</v>
          </cell>
          <cell r="G11553" t="str">
            <v>J (120% I) [$27,499]</v>
          </cell>
          <cell r="H11553" t="str">
            <v/>
          </cell>
          <cell r="I11553" t="str">
            <v/>
          </cell>
          <cell r="J11553" t="str">
            <v/>
          </cell>
          <cell r="K11553" t="str">
            <v>Helicopter</v>
          </cell>
          <cell r="L11553" t="str">
            <v>MD</v>
          </cell>
          <cell r="M11553" t="str">
            <v>MD Helicopters MD 500/600</v>
          </cell>
        </row>
        <row r="11554">
          <cell r="A11554">
            <v>119</v>
          </cell>
          <cell r="B11554">
            <v>880</v>
          </cell>
          <cell r="C11554" t="str">
            <v>119#880</v>
          </cell>
          <cell r="D11554">
            <v>32999</v>
          </cell>
          <cell r="E11554">
            <v>2</v>
          </cell>
          <cell r="F11554" t="str">
            <v>J</v>
          </cell>
          <cell r="G11554" t="str">
            <v>J (120% I) [$27,499]</v>
          </cell>
          <cell r="H11554" t="str">
            <v/>
          </cell>
          <cell r="I11554" t="str">
            <v/>
          </cell>
          <cell r="J11554" t="str">
            <v/>
          </cell>
          <cell r="K11554" t="str">
            <v>Helicopter</v>
          </cell>
          <cell r="L11554" t="str">
            <v>MD</v>
          </cell>
          <cell r="M11554" t="str">
            <v>MD Helicopters MD Explorer</v>
          </cell>
        </row>
        <row r="11555">
          <cell r="A11555">
            <v>618</v>
          </cell>
          <cell r="B11555">
            <v>880</v>
          </cell>
          <cell r="C11555" t="str">
            <v>618#880</v>
          </cell>
          <cell r="D11555">
            <v>32999</v>
          </cell>
          <cell r="E11555">
            <v>2</v>
          </cell>
          <cell r="F11555" t="str">
            <v>J</v>
          </cell>
          <cell r="G11555" t="str">
            <v>J (120% I) [$27,499]</v>
          </cell>
          <cell r="H11555" t="str">
            <v/>
          </cell>
          <cell r="I11555" t="str">
            <v/>
          </cell>
          <cell r="J11555" t="str">
            <v/>
          </cell>
          <cell r="K11555" t="str">
            <v>Regional</v>
          </cell>
          <cell r="L11555" t="str">
            <v>Bombardier</v>
          </cell>
          <cell r="M11555" t="str">
            <v>Bombardier CRJ200</v>
          </cell>
        </row>
        <row r="11556">
          <cell r="A11556">
            <v>220</v>
          </cell>
          <cell r="B11556">
            <v>880</v>
          </cell>
          <cell r="C11556" t="str">
            <v>220#880</v>
          </cell>
          <cell r="D11556">
            <v>32999</v>
          </cell>
          <cell r="E11556">
            <v>2</v>
          </cell>
          <cell r="F11556" t="str">
            <v>J</v>
          </cell>
          <cell r="G11556" t="str">
            <v>J (120% I) [$27,499]</v>
          </cell>
          <cell r="H11556" t="str">
            <v/>
          </cell>
          <cell r="I11556" t="str">
            <v/>
          </cell>
          <cell r="J11556" t="str">
            <v/>
          </cell>
          <cell r="K11556" t="str">
            <v>Regional</v>
          </cell>
          <cell r="L11556" t="str">
            <v>Bombardier</v>
          </cell>
          <cell r="M11556" t="str">
            <v>Bombardier CRJ700-1000</v>
          </cell>
        </row>
        <row r="11557">
          <cell r="A11557">
            <v>218</v>
          </cell>
          <cell r="B11557">
            <v>880</v>
          </cell>
          <cell r="C11557" t="str">
            <v>218#880</v>
          </cell>
          <cell r="D11557">
            <v>32999</v>
          </cell>
          <cell r="E11557">
            <v>2</v>
          </cell>
          <cell r="F11557" t="str">
            <v>J</v>
          </cell>
          <cell r="G11557" t="str">
            <v>J (120% I) [$27,499]</v>
          </cell>
          <cell r="H11557" t="str">
            <v/>
          </cell>
          <cell r="I11557" t="str">
            <v/>
          </cell>
          <cell r="J11557" t="str">
            <v/>
          </cell>
          <cell r="K11557" t="str">
            <v>Regional</v>
          </cell>
          <cell r="L11557" t="str">
            <v>Bombardier</v>
          </cell>
          <cell r="M11557" t="str">
            <v>Bombardier CRJ700-700</v>
          </cell>
        </row>
        <row r="11558">
          <cell r="A11558">
            <v>219</v>
          </cell>
          <cell r="B11558">
            <v>880</v>
          </cell>
          <cell r="C11558" t="str">
            <v>219#880</v>
          </cell>
          <cell r="D11558">
            <v>32999</v>
          </cell>
          <cell r="E11558">
            <v>2</v>
          </cell>
          <cell r="F11558" t="str">
            <v>J</v>
          </cell>
          <cell r="G11558" t="str">
            <v>J (120% I) [$27,499]</v>
          </cell>
          <cell r="H11558" t="str">
            <v/>
          </cell>
          <cell r="I11558" t="str">
            <v/>
          </cell>
          <cell r="J11558" t="str">
            <v/>
          </cell>
          <cell r="K11558" t="str">
            <v>Regional</v>
          </cell>
          <cell r="L11558" t="str">
            <v>Bombardier</v>
          </cell>
          <cell r="M11558" t="str">
            <v>Bombardier CRJ700-900</v>
          </cell>
        </row>
        <row r="11559">
          <cell r="A11559">
            <v>27</v>
          </cell>
          <cell r="B11559">
            <v>880</v>
          </cell>
          <cell r="C11559" t="str">
            <v>27#880</v>
          </cell>
          <cell r="D11559">
            <v>32999</v>
          </cell>
          <cell r="E11559">
            <v>2</v>
          </cell>
          <cell r="F11559" t="str">
            <v>J</v>
          </cell>
          <cell r="G11559" t="str">
            <v>J (120% I) [$27,499]</v>
          </cell>
          <cell r="H11559" t="str">
            <v/>
          </cell>
          <cell r="I11559" t="str">
            <v/>
          </cell>
          <cell r="J11559" t="str">
            <v/>
          </cell>
          <cell r="K11559" t="str">
            <v>Regional</v>
          </cell>
          <cell r="L11559" t="str">
            <v>Comac</v>
          </cell>
          <cell r="M11559" t="str">
            <v>Comac ARJ21</v>
          </cell>
        </row>
        <row r="11560">
          <cell r="A11560">
            <v>580</v>
          </cell>
          <cell r="B11560">
            <v>880</v>
          </cell>
          <cell r="C11560" t="str">
            <v>580#880</v>
          </cell>
          <cell r="D11560">
            <v>32999</v>
          </cell>
          <cell r="E11560">
            <v>2</v>
          </cell>
          <cell r="F11560" t="str">
            <v>J</v>
          </cell>
          <cell r="G11560" t="str">
            <v>J (120% I) [$27,499]</v>
          </cell>
          <cell r="H11560" t="str">
            <v/>
          </cell>
          <cell r="I11560" t="str">
            <v/>
          </cell>
          <cell r="J11560" t="str">
            <v/>
          </cell>
          <cell r="K11560" t="str">
            <v>Regional</v>
          </cell>
          <cell r="L11560" t="str">
            <v>Embraer</v>
          </cell>
          <cell r="M11560" t="str">
            <v>Embraer E170</v>
          </cell>
        </row>
        <row r="11561">
          <cell r="A11561">
            <v>22</v>
          </cell>
          <cell r="B11561">
            <v>880</v>
          </cell>
          <cell r="C11561" t="str">
            <v>22#880</v>
          </cell>
          <cell r="D11561">
            <v>32999</v>
          </cell>
          <cell r="E11561">
            <v>2</v>
          </cell>
          <cell r="F11561" t="str">
            <v>J</v>
          </cell>
          <cell r="G11561" t="str">
            <v>J (120% I) [$27,499]</v>
          </cell>
          <cell r="H11561" t="str">
            <v/>
          </cell>
          <cell r="I11561" t="str">
            <v/>
          </cell>
          <cell r="J11561" t="str">
            <v/>
          </cell>
          <cell r="K11561" t="str">
            <v>Regional</v>
          </cell>
          <cell r="L11561" t="str">
            <v>Embraer</v>
          </cell>
          <cell r="M11561" t="str">
            <v>Embraer E175</v>
          </cell>
        </row>
        <row r="11562">
          <cell r="A11562">
            <v>24</v>
          </cell>
          <cell r="B11562">
            <v>880</v>
          </cell>
          <cell r="C11562" t="str">
            <v>24#880</v>
          </cell>
          <cell r="D11562">
            <v>32999</v>
          </cell>
          <cell r="E11562">
            <v>2</v>
          </cell>
          <cell r="F11562" t="str">
            <v>J</v>
          </cell>
          <cell r="G11562" t="str">
            <v>J (120% I) [$27,499]</v>
          </cell>
          <cell r="H11562" t="str">
            <v/>
          </cell>
          <cell r="I11562" t="str">
            <v/>
          </cell>
          <cell r="J11562" t="str">
            <v/>
          </cell>
          <cell r="K11562" t="str">
            <v>Regional</v>
          </cell>
          <cell r="L11562" t="str">
            <v>Embraer</v>
          </cell>
          <cell r="M11562" t="str">
            <v>Embraer E175-E2</v>
          </cell>
        </row>
        <row r="11563">
          <cell r="A11563">
            <v>23</v>
          </cell>
          <cell r="B11563">
            <v>880</v>
          </cell>
          <cell r="C11563" t="str">
            <v>23#880</v>
          </cell>
          <cell r="D11563">
            <v>32999</v>
          </cell>
          <cell r="E11563">
            <v>2</v>
          </cell>
          <cell r="F11563" t="str">
            <v>J</v>
          </cell>
          <cell r="G11563" t="str">
            <v>J (120% I) [$27,499]</v>
          </cell>
          <cell r="H11563" t="str">
            <v/>
          </cell>
          <cell r="I11563" t="str">
            <v/>
          </cell>
          <cell r="J11563" t="str">
            <v/>
          </cell>
          <cell r="K11563" t="str">
            <v>Regional</v>
          </cell>
          <cell r="L11563" t="str">
            <v>Embraer</v>
          </cell>
          <cell r="M11563" t="str">
            <v>Embraer E190</v>
          </cell>
        </row>
        <row r="11564">
          <cell r="A11564">
            <v>25</v>
          </cell>
          <cell r="B11564">
            <v>880</v>
          </cell>
          <cell r="C11564" t="str">
            <v>25#880</v>
          </cell>
          <cell r="D11564">
            <v>32999</v>
          </cell>
          <cell r="E11564">
            <v>2</v>
          </cell>
          <cell r="F11564" t="str">
            <v>J</v>
          </cell>
          <cell r="G11564" t="str">
            <v>J (120% I) [$27,499]</v>
          </cell>
          <cell r="H11564" t="str">
            <v/>
          </cell>
          <cell r="I11564" t="str">
            <v/>
          </cell>
          <cell r="J11564" t="str">
            <v/>
          </cell>
          <cell r="K11564" t="str">
            <v>Regional</v>
          </cell>
          <cell r="L11564" t="str">
            <v>Embraer</v>
          </cell>
          <cell r="M11564" t="str">
            <v>Embraer E190-E2</v>
          </cell>
        </row>
        <row r="11565">
          <cell r="A11565">
            <v>558</v>
          </cell>
          <cell r="B11565">
            <v>880</v>
          </cell>
          <cell r="C11565" t="str">
            <v>558#880</v>
          </cell>
          <cell r="D11565">
            <v>32999</v>
          </cell>
          <cell r="E11565">
            <v>2</v>
          </cell>
          <cell r="F11565" t="str">
            <v>J</v>
          </cell>
          <cell r="G11565" t="str">
            <v>J (120% I) [$27,499]</v>
          </cell>
          <cell r="H11565" t="str">
            <v/>
          </cell>
          <cell r="I11565" t="str">
            <v/>
          </cell>
          <cell r="J11565" t="str">
            <v/>
          </cell>
          <cell r="K11565" t="str">
            <v>Regional</v>
          </cell>
          <cell r="L11565" t="str">
            <v>Embraer</v>
          </cell>
          <cell r="M11565" t="str">
            <v>Embraer E195</v>
          </cell>
        </row>
        <row r="11566">
          <cell r="A11566">
            <v>559</v>
          </cell>
          <cell r="B11566">
            <v>880</v>
          </cell>
          <cell r="C11566" t="str">
            <v>559#880</v>
          </cell>
          <cell r="D11566">
            <v>32999</v>
          </cell>
          <cell r="E11566">
            <v>2</v>
          </cell>
          <cell r="F11566" t="str">
            <v>J</v>
          </cell>
          <cell r="G11566" t="str">
            <v>J (120% I) [$27,499]</v>
          </cell>
          <cell r="H11566" t="str">
            <v/>
          </cell>
          <cell r="I11566" t="str">
            <v/>
          </cell>
          <cell r="J11566" t="str">
            <v/>
          </cell>
          <cell r="K11566" t="str">
            <v>Regional</v>
          </cell>
          <cell r="L11566" t="str">
            <v>Embraer</v>
          </cell>
          <cell r="M11566" t="str">
            <v>Embraer E195-E2</v>
          </cell>
        </row>
        <row r="11567">
          <cell r="A11567">
            <v>617</v>
          </cell>
          <cell r="B11567">
            <v>880</v>
          </cell>
          <cell r="C11567" t="str">
            <v>617#880</v>
          </cell>
          <cell r="D11567">
            <v>32999</v>
          </cell>
          <cell r="E11567">
            <v>2</v>
          </cell>
          <cell r="F11567" t="str">
            <v>J</v>
          </cell>
          <cell r="G11567" t="str">
            <v>J (120% I) [$27,499]</v>
          </cell>
          <cell r="H11567" t="str">
            <v/>
          </cell>
          <cell r="I11567" t="str">
            <v/>
          </cell>
          <cell r="J11567" t="str">
            <v/>
          </cell>
          <cell r="K11567" t="str">
            <v>Regional</v>
          </cell>
          <cell r="L11567" t="str">
            <v>Embraer</v>
          </cell>
          <cell r="M11567" t="str">
            <v>Embraer ERJ 135/140/145</v>
          </cell>
        </row>
        <row r="11568">
          <cell r="A11568">
            <v>29</v>
          </cell>
          <cell r="B11568">
            <v>880</v>
          </cell>
          <cell r="C11568" t="str">
            <v>29#880</v>
          </cell>
          <cell r="D11568">
            <v>32999</v>
          </cell>
          <cell r="E11568">
            <v>2</v>
          </cell>
          <cell r="F11568" t="str">
            <v>J</v>
          </cell>
          <cell r="G11568" t="str">
            <v>J (120% I) [$27,499]</v>
          </cell>
          <cell r="H11568" t="str">
            <v/>
          </cell>
          <cell r="I11568" t="str">
            <v/>
          </cell>
          <cell r="J11568" t="str">
            <v/>
          </cell>
          <cell r="K11568" t="str">
            <v>Regional</v>
          </cell>
          <cell r="L11568" t="str">
            <v>Sukhoi</v>
          </cell>
          <cell r="M11568" t="str">
            <v>Sukhoi Superjet 100</v>
          </cell>
        </row>
        <row r="11569">
          <cell r="A11569">
            <v>191</v>
          </cell>
          <cell r="B11569">
            <v>880</v>
          </cell>
          <cell r="C11569" t="str">
            <v>191#880</v>
          </cell>
          <cell r="D11569">
            <v>32999</v>
          </cell>
          <cell r="E11569">
            <v>2</v>
          </cell>
          <cell r="F11569" t="str">
            <v>J</v>
          </cell>
          <cell r="G11569" t="str">
            <v>J (120% I) [$27,499]</v>
          </cell>
          <cell r="H11569" t="str">
            <v/>
          </cell>
          <cell r="I11569" t="str">
            <v/>
          </cell>
          <cell r="J11569" t="str">
            <v/>
          </cell>
          <cell r="K11569" t="str">
            <v>Regional</v>
          </cell>
          <cell r="L11569" t="str">
            <v>ATR</v>
          </cell>
          <cell r="M11569" t="str">
            <v>ATR 42</v>
          </cell>
        </row>
        <row r="11570">
          <cell r="A11570">
            <v>26</v>
          </cell>
          <cell r="B11570">
            <v>880</v>
          </cell>
          <cell r="C11570" t="str">
            <v>26#880</v>
          </cell>
          <cell r="D11570">
            <v>32999</v>
          </cell>
          <cell r="E11570">
            <v>2</v>
          </cell>
          <cell r="F11570" t="str">
            <v>J</v>
          </cell>
          <cell r="G11570" t="str">
            <v>J (120% I) [$27,499]</v>
          </cell>
          <cell r="H11570" t="str">
            <v/>
          </cell>
          <cell r="I11570" t="str">
            <v/>
          </cell>
          <cell r="J11570" t="str">
            <v/>
          </cell>
          <cell r="K11570" t="str">
            <v>Regional</v>
          </cell>
          <cell r="L11570" t="str">
            <v>ATR</v>
          </cell>
          <cell r="M11570" t="str">
            <v>ATR 72</v>
          </cell>
        </row>
        <row r="11571">
          <cell r="A11571">
            <v>647</v>
          </cell>
          <cell r="B11571">
            <v>880</v>
          </cell>
          <cell r="C11571" t="str">
            <v>647#880</v>
          </cell>
          <cell r="D11571">
            <v>32999</v>
          </cell>
          <cell r="E11571">
            <v>2</v>
          </cell>
          <cell r="F11571" t="str">
            <v>J</v>
          </cell>
          <cell r="G11571" t="str">
            <v>J (120% I) [$27,499]</v>
          </cell>
          <cell r="H11571" t="str">
            <v/>
          </cell>
          <cell r="I11571" t="str">
            <v/>
          </cell>
          <cell r="J11571" t="str">
            <v/>
          </cell>
          <cell r="K11571" t="str">
            <v>Regional</v>
          </cell>
          <cell r="L11571" t="str">
            <v>ATR</v>
          </cell>
          <cell r="M11571" t="str">
            <v>ATR 42/72X</v>
          </cell>
        </row>
        <row r="11572">
          <cell r="A11572">
            <v>616</v>
          </cell>
          <cell r="B11572">
            <v>880</v>
          </cell>
          <cell r="C11572" t="str">
            <v>616#880</v>
          </cell>
          <cell r="D11572">
            <v>32999</v>
          </cell>
          <cell r="E11572">
            <v>2</v>
          </cell>
          <cell r="F11572" t="str">
            <v>J</v>
          </cell>
          <cell r="G11572" t="str">
            <v>J (120% I) [$27,499]</v>
          </cell>
          <cell r="H11572" t="str">
            <v/>
          </cell>
          <cell r="I11572" t="str">
            <v/>
          </cell>
          <cell r="J11572" t="str">
            <v/>
          </cell>
          <cell r="K11572" t="str">
            <v>Regional</v>
          </cell>
          <cell r="L11572" t="str">
            <v>AVIC</v>
          </cell>
          <cell r="M11572" t="str">
            <v>AVIC MA700</v>
          </cell>
        </row>
        <row r="11573">
          <cell r="A11573">
            <v>621</v>
          </cell>
          <cell r="B11573">
            <v>880</v>
          </cell>
          <cell r="C11573" t="str">
            <v>621#880</v>
          </cell>
          <cell r="D11573">
            <v>32999</v>
          </cell>
          <cell r="E11573">
            <v>2</v>
          </cell>
          <cell r="F11573" t="str">
            <v>J</v>
          </cell>
          <cell r="G11573" t="str">
            <v>J (120% I) [$27,499]</v>
          </cell>
          <cell r="H11573" t="str">
            <v/>
          </cell>
          <cell r="I11573" t="str">
            <v/>
          </cell>
          <cell r="J11573" t="str">
            <v/>
          </cell>
          <cell r="K11573" t="str">
            <v>Regional</v>
          </cell>
          <cell r="L11573" t="str">
            <v>De</v>
          </cell>
          <cell r="M11573" t="str">
            <v>De Havilland Canada DHC-8-100</v>
          </cell>
        </row>
        <row r="11574">
          <cell r="A11574">
            <v>622</v>
          </cell>
          <cell r="B11574">
            <v>880</v>
          </cell>
          <cell r="C11574" t="str">
            <v>622#880</v>
          </cell>
          <cell r="D11574">
            <v>32999</v>
          </cell>
          <cell r="E11574">
            <v>2</v>
          </cell>
          <cell r="F11574" t="str">
            <v>J</v>
          </cell>
          <cell r="G11574" t="str">
            <v>J (120% I) [$27,499]</v>
          </cell>
          <cell r="H11574" t="str">
            <v/>
          </cell>
          <cell r="I11574" t="str">
            <v/>
          </cell>
          <cell r="J11574" t="str">
            <v/>
          </cell>
          <cell r="K11574" t="str">
            <v>Regional</v>
          </cell>
          <cell r="L11574" t="str">
            <v>De</v>
          </cell>
          <cell r="M11574" t="str">
            <v>De Havilland Canada DHC-8-200</v>
          </cell>
        </row>
        <row r="11575">
          <cell r="A11575">
            <v>623</v>
          </cell>
          <cell r="B11575">
            <v>880</v>
          </cell>
          <cell r="C11575" t="str">
            <v>623#880</v>
          </cell>
          <cell r="D11575">
            <v>32999</v>
          </cell>
          <cell r="E11575">
            <v>2</v>
          </cell>
          <cell r="F11575" t="str">
            <v>J</v>
          </cell>
          <cell r="G11575" t="str">
            <v>J (120% I) [$27,499]</v>
          </cell>
          <cell r="H11575" t="str">
            <v/>
          </cell>
          <cell r="I11575" t="str">
            <v/>
          </cell>
          <cell r="J11575" t="str">
            <v/>
          </cell>
          <cell r="K11575" t="str">
            <v>Regional</v>
          </cell>
          <cell r="L11575" t="str">
            <v>De</v>
          </cell>
          <cell r="M11575" t="str">
            <v>De Havilland Canada DHC-8-300</v>
          </cell>
        </row>
        <row r="11576">
          <cell r="A11576">
            <v>21</v>
          </cell>
          <cell r="B11576">
            <v>880</v>
          </cell>
          <cell r="C11576" t="str">
            <v>21#880</v>
          </cell>
          <cell r="D11576">
            <v>32999</v>
          </cell>
          <cell r="E11576">
            <v>2</v>
          </cell>
          <cell r="F11576" t="str">
            <v>J</v>
          </cell>
          <cell r="G11576" t="str">
            <v>J (120% I) [$27,499]</v>
          </cell>
          <cell r="H11576" t="str">
            <v/>
          </cell>
          <cell r="I11576" t="str">
            <v/>
          </cell>
          <cell r="J11576" t="str">
            <v/>
          </cell>
          <cell r="K11576" t="str">
            <v>Regional</v>
          </cell>
          <cell r="L11576" t="str">
            <v>De</v>
          </cell>
          <cell r="M11576" t="str">
            <v>De Havilland Canada DHC-8-400</v>
          </cell>
        </row>
        <row r="11577">
          <cell r="A11577">
            <v>624</v>
          </cell>
          <cell r="B11577">
            <v>880</v>
          </cell>
          <cell r="C11577" t="str">
            <v>624#880</v>
          </cell>
          <cell r="D11577">
            <v>32999</v>
          </cell>
          <cell r="E11577">
            <v>2</v>
          </cell>
          <cell r="F11577" t="str">
            <v>J</v>
          </cell>
          <cell r="G11577" t="str">
            <v>J (120% I) [$27,499]</v>
          </cell>
          <cell r="H11577" t="str">
            <v/>
          </cell>
          <cell r="I11577" t="str">
            <v/>
          </cell>
          <cell r="J11577" t="str">
            <v/>
          </cell>
          <cell r="K11577" t="str">
            <v>Regional</v>
          </cell>
          <cell r="L11577" t="str">
            <v>Dornier</v>
          </cell>
          <cell r="M11577" t="str">
            <v>Dornier Do 328-100</v>
          </cell>
        </row>
        <row r="11578">
          <cell r="A11578">
            <v>613</v>
          </cell>
          <cell r="B11578">
            <v>880</v>
          </cell>
          <cell r="C11578" t="str">
            <v>613#880</v>
          </cell>
          <cell r="D11578">
            <v>32999</v>
          </cell>
          <cell r="E11578">
            <v>2</v>
          </cell>
          <cell r="F11578" t="str">
            <v>J</v>
          </cell>
          <cell r="G11578" t="str">
            <v>J (120% I) [$27,499]</v>
          </cell>
          <cell r="H11578" t="str">
            <v/>
          </cell>
          <cell r="I11578" t="str">
            <v/>
          </cell>
          <cell r="J11578" t="str">
            <v/>
          </cell>
          <cell r="K11578" t="str">
            <v>Regional</v>
          </cell>
          <cell r="L11578" t="str">
            <v xml:space="preserve">Embraer </v>
          </cell>
          <cell r="M11578" t="str">
            <v>New Embraer turboprop</v>
          </cell>
        </row>
        <row r="11579">
          <cell r="A11579">
            <v>625</v>
          </cell>
          <cell r="B11579">
            <v>880</v>
          </cell>
          <cell r="C11579" t="str">
            <v>625#880</v>
          </cell>
          <cell r="D11579">
            <v>32999</v>
          </cell>
          <cell r="E11579">
            <v>2</v>
          </cell>
          <cell r="F11579" t="str">
            <v>J</v>
          </cell>
          <cell r="G11579" t="str">
            <v>J (120% I) [$27,499]</v>
          </cell>
          <cell r="H11579" t="str">
            <v/>
          </cell>
          <cell r="I11579" t="str">
            <v/>
          </cell>
          <cell r="J11579" t="str">
            <v/>
          </cell>
          <cell r="K11579" t="str">
            <v>Regional</v>
          </cell>
          <cell r="L11579" t="str">
            <v>Xian</v>
          </cell>
          <cell r="M11579" t="str">
            <v>Xian MA60</v>
          </cell>
        </row>
        <row r="11580">
          <cell r="A11580">
            <v>226</v>
          </cell>
          <cell r="B11580">
            <v>880</v>
          </cell>
          <cell r="C11580" t="str">
            <v>226#880</v>
          </cell>
          <cell r="D11580">
            <v>32999</v>
          </cell>
          <cell r="E11580">
            <v>2</v>
          </cell>
          <cell r="F11580" t="str">
            <v>J</v>
          </cell>
          <cell r="G11580" t="str">
            <v>J (120% I) [$27,499]</v>
          </cell>
          <cell r="H11580" t="str">
            <v/>
          </cell>
          <cell r="I11580" t="str">
            <v/>
          </cell>
          <cell r="J11580" t="str">
            <v/>
          </cell>
          <cell r="K11580" t="str">
            <v>Turbine GA</v>
          </cell>
          <cell r="L11580" t="str">
            <v>Canadair</v>
          </cell>
          <cell r="M11580" t="str">
            <v>Canadair CL-415</v>
          </cell>
        </row>
        <row r="11581">
          <cell r="A11581">
            <v>144</v>
          </cell>
          <cell r="B11581">
            <v>881</v>
          </cell>
          <cell r="C11581" t="str">
            <v>144#881</v>
          </cell>
          <cell r="D11581">
            <v>223213</v>
          </cell>
          <cell r="E11581">
            <v>2</v>
          </cell>
          <cell r="F11581" t="str">
            <v>A</v>
          </cell>
          <cell r="G11581" t="str">
            <v>A</v>
          </cell>
          <cell r="H11581" t="str">
            <v/>
          </cell>
          <cell r="I11581" t="str">
            <v/>
          </cell>
          <cell r="J11581" t="str">
            <v/>
          </cell>
          <cell r="K11581" t="str">
            <v>Fighters and Jet Trainers</v>
          </cell>
          <cell r="L11581" t="str">
            <v>General Dynamics</v>
          </cell>
          <cell r="M11581" t="str">
            <v>General Dynamics F-16 Fighting Falcon</v>
          </cell>
        </row>
        <row r="11582">
          <cell r="A11582">
            <v>506</v>
          </cell>
          <cell r="B11582">
            <v>881</v>
          </cell>
          <cell r="C11582" t="str">
            <v>506#881</v>
          </cell>
          <cell r="D11582">
            <v>223213</v>
          </cell>
          <cell r="E11582">
            <v>2</v>
          </cell>
          <cell r="F11582" t="str">
            <v>A</v>
          </cell>
          <cell r="G11582" t="str">
            <v>A</v>
          </cell>
          <cell r="H11582" t="str">
            <v/>
          </cell>
          <cell r="I11582" t="str">
            <v/>
          </cell>
          <cell r="J11582" t="str">
            <v/>
          </cell>
          <cell r="K11582" t="str">
            <v>Fighters and Jet Trainers</v>
          </cell>
          <cell r="L11582" t="str">
            <v>General Dynamics</v>
          </cell>
          <cell r="M11582" t="str">
            <v>General Dynamics F-16 Fighting Falcon</v>
          </cell>
        </row>
        <row r="11583">
          <cell r="A11583">
            <v>637</v>
          </cell>
          <cell r="B11583">
            <v>881</v>
          </cell>
          <cell r="C11583" t="str">
            <v>637#881</v>
          </cell>
          <cell r="D11583">
            <v>223213</v>
          </cell>
          <cell r="E11583">
            <v>2</v>
          </cell>
          <cell r="F11583" t="str">
            <v>A</v>
          </cell>
          <cell r="G11583" t="str">
            <v>A</v>
          </cell>
          <cell r="H11583" t="str">
            <v/>
          </cell>
          <cell r="I11583" t="str">
            <v/>
          </cell>
          <cell r="J11583" t="str">
            <v/>
          </cell>
          <cell r="K11583" t="str">
            <v>Fighters and Jet Trainers</v>
          </cell>
          <cell r="L11583" t="str">
            <v>Boeing</v>
          </cell>
          <cell r="M11583" t="str">
            <v>F-18 A/D</v>
          </cell>
        </row>
        <row r="11584">
          <cell r="A11584">
            <v>140</v>
          </cell>
          <cell r="B11584">
            <v>881</v>
          </cell>
          <cell r="C11584" t="str">
            <v>140#881</v>
          </cell>
          <cell r="D11584">
            <v>223213</v>
          </cell>
          <cell r="E11584">
            <v>2</v>
          </cell>
          <cell r="F11584" t="str">
            <v>A</v>
          </cell>
          <cell r="G11584" t="str">
            <v>A</v>
          </cell>
          <cell r="H11584" t="str">
            <v/>
          </cell>
          <cell r="I11584" t="str">
            <v/>
          </cell>
          <cell r="J11584" t="str">
            <v/>
          </cell>
          <cell r="K11584" t="str">
            <v>Fighters and Jet Trainers</v>
          </cell>
          <cell r="L11584" t="str">
            <v>Boeing</v>
          </cell>
          <cell r="M11584" t="str">
            <v>F-18 Super Hornet</v>
          </cell>
        </row>
        <row r="11585">
          <cell r="A11585">
            <v>148</v>
          </cell>
          <cell r="B11585">
            <v>881</v>
          </cell>
          <cell r="C11585" t="str">
            <v>148#881</v>
          </cell>
          <cell r="D11585">
            <v>223213</v>
          </cell>
          <cell r="E11585">
            <v>2</v>
          </cell>
          <cell r="F11585" t="str">
            <v>A</v>
          </cell>
          <cell r="G11585" t="str">
            <v>A</v>
          </cell>
          <cell r="H11585" t="str">
            <v/>
          </cell>
          <cell r="I11585" t="str">
            <v/>
          </cell>
          <cell r="J11585" t="str">
            <v/>
          </cell>
          <cell r="K11585" t="str">
            <v>Fighters and Jet Trainers</v>
          </cell>
          <cell r="L11585" t="str">
            <v>Saab</v>
          </cell>
          <cell r="M11585" t="str">
            <v>Saab JAS 39 Gripen</v>
          </cell>
        </row>
        <row r="11586">
          <cell r="A11586">
            <v>584</v>
          </cell>
          <cell r="B11586">
            <v>881</v>
          </cell>
          <cell r="C11586" t="str">
            <v>584#881</v>
          </cell>
          <cell r="D11586">
            <v>223213</v>
          </cell>
          <cell r="E11586">
            <v>2</v>
          </cell>
          <cell r="F11586" t="str">
            <v>A</v>
          </cell>
          <cell r="G11586" t="str">
            <v>A</v>
          </cell>
          <cell r="H11586" t="str">
            <v/>
          </cell>
          <cell r="I11586" t="str">
            <v/>
          </cell>
          <cell r="J11586" t="str">
            <v/>
          </cell>
          <cell r="K11586" t="str">
            <v>Fighters and Jet Trainers</v>
          </cell>
          <cell r="L11586" t="str">
            <v>KAI</v>
          </cell>
          <cell r="M11586" t="str">
            <v>KAI KF-21</v>
          </cell>
        </row>
        <row r="11587">
          <cell r="A11587">
            <v>176</v>
          </cell>
          <cell r="B11587">
            <v>881</v>
          </cell>
          <cell r="C11587" t="str">
            <v>176#881</v>
          </cell>
          <cell r="D11587">
            <v>223213</v>
          </cell>
          <cell r="E11587">
            <v>2</v>
          </cell>
          <cell r="F11587" t="str">
            <v>A</v>
          </cell>
          <cell r="G11587" t="str">
            <v>A</v>
          </cell>
          <cell r="H11587" t="str">
            <v/>
          </cell>
          <cell r="I11587" t="str">
            <v/>
          </cell>
          <cell r="J11587" t="str">
            <v/>
          </cell>
          <cell r="K11587" t="str">
            <v>Fighters and Jet Trainers</v>
          </cell>
          <cell r="L11587" t="str">
            <v>KAI</v>
          </cell>
          <cell r="M11587" t="str">
            <v>KAI T-50 Golden Eagle</v>
          </cell>
        </row>
        <row r="11588">
          <cell r="A11588">
            <v>147</v>
          </cell>
          <cell r="B11588">
            <v>881</v>
          </cell>
          <cell r="C11588" t="str">
            <v>147#881</v>
          </cell>
          <cell r="D11588">
            <v>223213</v>
          </cell>
          <cell r="E11588">
            <v>2</v>
          </cell>
          <cell r="F11588" t="str">
            <v>A</v>
          </cell>
          <cell r="G11588" t="str">
            <v>A</v>
          </cell>
          <cell r="H11588" t="str">
            <v/>
          </cell>
          <cell r="I11588" t="str">
            <v/>
          </cell>
          <cell r="J11588" t="str">
            <v/>
          </cell>
          <cell r="K11588" t="str">
            <v>Fighters and Jet Trainers</v>
          </cell>
          <cell r="L11588" t="str">
            <v>Mitsubishi</v>
          </cell>
          <cell r="M11588" t="str">
            <v>Mitsubishi F-2</v>
          </cell>
        </row>
        <row r="11589">
          <cell r="A11589">
            <v>585</v>
          </cell>
          <cell r="B11589">
            <v>881</v>
          </cell>
          <cell r="C11589" t="str">
            <v>585#881</v>
          </cell>
          <cell r="D11589">
            <v>223213</v>
          </cell>
          <cell r="E11589">
            <v>2</v>
          </cell>
          <cell r="F11589" t="str">
            <v>A</v>
          </cell>
          <cell r="G11589" t="str">
            <v>A</v>
          </cell>
          <cell r="H11589" t="str">
            <v/>
          </cell>
          <cell r="I11589" t="str">
            <v/>
          </cell>
          <cell r="J11589" t="str">
            <v/>
          </cell>
          <cell r="K11589" t="str">
            <v>Fighters and Jet Trainers</v>
          </cell>
          <cell r="L11589" t="str">
            <v>TAI</v>
          </cell>
          <cell r="M11589" t="str">
            <v>TAI TF-X</v>
          </cell>
        </row>
        <row r="11590">
          <cell r="A11590">
            <v>179</v>
          </cell>
          <cell r="B11590">
            <v>881</v>
          </cell>
          <cell r="C11590" t="str">
            <v>179#881</v>
          </cell>
          <cell r="D11590">
            <v>223213</v>
          </cell>
          <cell r="E11590">
            <v>2</v>
          </cell>
          <cell r="F11590" t="str">
            <v>A</v>
          </cell>
          <cell r="G11590" t="str">
            <v>A</v>
          </cell>
          <cell r="H11590" t="str">
            <v/>
          </cell>
          <cell r="I11590" t="str">
            <v/>
          </cell>
          <cell r="J11590" t="str">
            <v/>
          </cell>
          <cell r="K11590" t="str">
            <v>Fighters and Jet Trainers</v>
          </cell>
          <cell r="L11590" t="str">
            <v>Boeing</v>
          </cell>
          <cell r="M11590" t="str">
            <v>Boeing T-7</v>
          </cell>
        </row>
        <row r="11591">
          <cell r="A11591">
            <v>141</v>
          </cell>
          <cell r="B11591">
            <v>881</v>
          </cell>
          <cell r="C11591" t="str">
            <v>141#881</v>
          </cell>
          <cell r="D11591">
            <v>223213</v>
          </cell>
          <cell r="E11591">
            <v>2</v>
          </cell>
          <cell r="F11591" t="str">
            <v>A</v>
          </cell>
          <cell r="G11591" t="str">
            <v>A</v>
          </cell>
          <cell r="H11591" t="str">
            <v/>
          </cell>
          <cell r="I11591" t="str">
            <v/>
          </cell>
          <cell r="J11591" t="str">
            <v/>
          </cell>
          <cell r="K11591" t="str">
            <v>Fighters and Jet Trainers</v>
          </cell>
          <cell r="L11591" t="str">
            <v>Dassault</v>
          </cell>
          <cell r="M11591" t="str">
            <v>Dassault Rafale</v>
          </cell>
        </row>
        <row r="11592">
          <cell r="A11592">
            <v>142</v>
          </cell>
          <cell r="B11592">
            <v>881</v>
          </cell>
          <cell r="C11592" t="str">
            <v>142#881</v>
          </cell>
          <cell r="D11592">
            <v>223213</v>
          </cell>
          <cell r="E11592">
            <v>2</v>
          </cell>
          <cell r="F11592" t="str">
            <v>A</v>
          </cell>
          <cell r="G11592" t="str">
            <v>A</v>
          </cell>
          <cell r="H11592" t="str">
            <v/>
          </cell>
          <cell r="I11592" t="str">
            <v/>
          </cell>
          <cell r="J11592" t="str">
            <v/>
          </cell>
          <cell r="K11592" t="str">
            <v>Fighters and Jet Trainers</v>
          </cell>
          <cell r="L11592" t="str">
            <v>Eurofighter</v>
          </cell>
          <cell r="M11592" t="str">
            <v>Eurofighter Typhoon</v>
          </cell>
        </row>
        <row r="11593">
          <cell r="A11593">
            <v>139</v>
          </cell>
          <cell r="B11593">
            <v>881</v>
          </cell>
          <cell r="C11593" t="str">
            <v>139#881</v>
          </cell>
          <cell r="D11593">
            <v>223213</v>
          </cell>
          <cell r="E11593">
            <v>2</v>
          </cell>
          <cell r="F11593" t="str">
            <v>A</v>
          </cell>
          <cell r="G11593" t="str">
            <v>A</v>
          </cell>
          <cell r="H11593" t="str">
            <v/>
          </cell>
          <cell r="I11593" t="str">
            <v/>
          </cell>
          <cell r="J11593" t="str">
            <v/>
          </cell>
          <cell r="K11593" t="str">
            <v>Fighters and Jet Trainers</v>
          </cell>
          <cell r="L11593" t="str">
            <v>McDonnell Douglas</v>
          </cell>
          <cell r="M11593" t="str">
            <v>McDonnell Douglas F-15 Eagle</v>
          </cell>
        </row>
        <row r="11594">
          <cell r="A11594">
            <v>505</v>
          </cell>
          <cell r="B11594">
            <v>881</v>
          </cell>
          <cell r="C11594" t="str">
            <v>505#881</v>
          </cell>
          <cell r="D11594">
            <v>223213</v>
          </cell>
          <cell r="E11594">
            <v>2</v>
          </cell>
          <cell r="F11594" t="str">
            <v>A</v>
          </cell>
          <cell r="G11594" t="str">
            <v>A</v>
          </cell>
          <cell r="H11594" t="str">
            <v/>
          </cell>
          <cell r="I11594" t="str">
            <v/>
          </cell>
          <cell r="J11594" t="str">
            <v/>
          </cell>
          <cell r="K11594" t="str">
            <v>Fighters and Jet Trainers</v>
          </cell>
          <cell r="L11594" t="str">
            <v>McDonnell Douglas</v>
          </cell>
          <cell r="M11594" t="str">
            <v>McDonnell Douglas F-15 Eagle</v>
          </cell>
        </row>
        <row r="11595">
          <cell r="A11595">
            <v>149</v>
          </cell>
          <cell r="B11595">
            <v>881</v>
          </cell>
          <cell r="C11595" t="str">
            <v>149#881</v>
          </cell>
          <cell r="D11595">
            <v>279016</v>
          </cell>
          <cell r="E11595">
            <v>1</v>
          </cell>
          <cell r="F11595" t="str">
            <v>B</v>
          </cell>
          <cell r="G11595" t="str">
            <v>B (125% A) [$223,213]</v>
          </cell>
          <cell r="H11595" t="str">
            <v/>
          </cell>
          <cell r="I11595" t="str">
            <v/>
          </cell>
          <cell r="J11595" t="str">
            <v/>
          </cell>
          <cell r="K11595" t="str">
            <v>Fighters and Jet Trainers</v>
          </cell>
          <cell r="L11595" t="str">
            <v>Northrop Grumman</v>
          </cell>
          <cell r="M11595" t="str">
            <v>Northrop Grumman B-21 Raider</v>
          </cell>
        </row>
        <row r="11596">
          <cell r="A11596">
            <v>145</v>
          </cell>
          <cell r="B11596">
            <v>881</v>
          </cell>
          <cell r="C11596" t="str">
            <v>145#881</v>
          </cell>
          <cell r="D11596">
            <v>279016</v>
          </cell>
          <cell r="E11596">
            <v>1</v>
          </cell>
          <cell r="F11596" t="str">
            <v>B</v>
          </cell>
          <cell r="G11596" t="str">
            <v>B (125% A) [$223,213]</v>
          </cell>
          <cell r="H11596" t="str">
            <v/>
          </cell>
          <cell r="I11596" t="str">
            <v/>
          </cell>
          <cell r="J11596" t="str">
            <v/>
          </cell>
          <cell r="K11596" t="str">
            <v>Fighters and Jet Trainers</v>
          </cell>
          <cell r="L11596" t="str">
            <v>Lockheed Martin</v>
          </cell>
          <cell r="M11596" t="str">
            <v>Lockheed Martin F-22 Raptor</v>
          </cell>
        </row>
        <row r="11597">
          <cell r="A11597">
            <v>146</v>
          </cell>
          <cell r="B11597">
            <v>881</v>
          </cell>
          <cell r="C11597" t="str">
            <v>146#881</v>
          </cell>
          <cell r="D11597">
            <v>279016</v>
          </cell>
          <cell r="E11597">
            <v>1</v>
          </cell>
          <cell r="F11597" t="str">
            <v>B</v>
          </cell>
          <cell r="G11597" t="str">
            <v>B (125% A) [$223,213]</v>
          </cell>
          <cell r="H11597" t="str">
            <v/>
          </cell>
          <cell r="I11597" t="str">
            <v/>
          </cell>
          <cell r="J11597" t="str">
            <v/>
          </cell>
          <cell r="K11597" t="str">
            <v>Fighters and Jet Trainers</v>
          </cell>
          <cell r="L11597" t="str">
            <v>Lockheed Martin</v>
          </cell>
          <cell r="M11597" t="str">
            <v>Lockheed Martin F-35 Lightning II</v>
          </cell>
        </row>
        <row r="11598">
          <cell r="A11598">
            <v>643</v>
          </cell>
          <cell r="B11598">
            <v>881</v>
          </cell>
          <cell r="C11598" t="str">
            <v>643#881</v>
          </cell>
          <cell r="D11598">
            <v>279016</v>
          </cell>
          <cell r="E11598">
            <v>1</v>
          </cell>
          <cell r="F11598" t="str">
            <v>B</v>
          </cell>
          <cell r="G11598" t="str">
            <v>B (125% A) [$223,213]</v>
          </cell>
          <cell r="H11598" t="str">
            <v/>
          </cell>
          <cell r="I11598" t="str">
            <v/>
          </cell>
          <cell r="J11598" t="str">
            <v/>
          </cell>
          <cell r="K11598" t="str">
            <v>Fighters and Jet Trainers</v>
          </cell>
          <cell r="L11598" t="str">
            <v>BAES/Leonardo</v>
          </cell>
          <cell r="M11598" t="str">
            <v>BAES/Leonardo Tempest</v>
          </cell>
        </row>
        <row r="11599">
          <cell r="A11599">
            <v>554</v>
          </cell>
          <cell r="B11599">
            <v>882</v>
          </cell>
          <cell r="C11599" t="str">
            <v>554#882</v>
          </cell>
          <cell r="D11599">
            <v>78114</v>
          </cell>
          <cell r="E11599">
            <v>2</v>
          </cell>
          <cell r="F11599" t="str">
            <v>A</v>
          </cell>
          <cell r="G11599" t="str">
            <v>A</v>
          </cell>
          <cell r="H11599" t="str">
            <v/>
          </cell>
          <cell r="I11599" t="str">
            <v/>
          </cell>
          <cell r="J11599" t="str">
            <v/>
          </cell>
          <cell r="K11599" t="str">
            <v>Business Jet</v>
          </cell>
          <cell r="L11599" t="str">
            <v>Boeing</v>
          </cell>
          <cell r="M11599" t="str">
            <v>Boeing BBJ 787</v>
          </cell>
        </row>
        <row r="11600">
          <cell r="A11600">
            <v>570</v>
          </cell>
          <cell r="B11600">
            <v>882</v>
          </cell>
          <cell r="C11600" t="str">
            <v>570#882</v>
          </cell>
          <cell r="D11600">
            <v>78114</v>
          </cell>
          <cell r="E11600">
            <v>2</v>
          </cell>
          <cell r="F11600" t="str">
            <v>A</v>
          </cell>
          <cell r="G11600" t="str">
            <v>A</v>
          </cell>
          <cell r="H11600" t="str">
            <v/>
          </cell>
          <cell r="I11600" t="str">
            <v/>
          </cell>
          <cell r="J11600" t="str">
            <v/>
          </cell>
          <cell r="K11600" t="str">
            <v>Freighter</v>
          </cell>
          <cell r="L11600" t="str">
            <v>Boeing</v>
          </cell>
          <cell r="M11600" t="str">
            <v>Boeing 767-300BCF</v>
          </cell>
        </row>
        <row r="11601">
          <cell r="A11601">
            <v>569</v>
          </cell>
          <cell r="B11601">
            <v>882</v>
          </cell>
          <cell r="C11601" t="str">
            <v>569#882</v>
          </cell>
          <cell r="D11601">
            <v>78114</v>
          </cell>
          <cell r="E11601">
            <v>2</v>
          </cell>
          <cell r="F11601" t="str">
            <v>A</v>
          </cell>
          <cell r="G11601" t="str">
            <v>A</v>
          </cell>
          <cell r="H11601" t="str">
            <v/>
          </cell>
          <cell r="I11601" t="str">
            <v/>
          </cell>
          <cell r="J11601" t="str">
            <v/>
          </cell>
          <cell r="K11601" t="str">
            <v>Freighter</v>
          </cell>
          <cell r="L11601" t="str">
            <v>Boeing</v>
          </cell>
          <cell r="M11601" t="str">
            <v>Boeing 767-300F</v>
          </cell>
        </row>
        <row r="11602">
          <cell r="A11602">
            <v>627</v>
          </cell>
          <cell r="B11602">
            <v>882</v>
          </cell>
          <cell r="C11602" t="str">
            <v>627#882</v>
          </cell>
          <cell r="D11602">
            <v>78114</v>
          </cell>
          <cell r="E11602">
            <v>2</v>
          </cell>
          <cell r="F11602" t="str">
            <v>A</v>
          </cell>
          <cell r="G11602" t="str">
            <v>A</v>
          </cell>
          <cell r="H11602" t="str">
            <v/>
          </cell>
          <cell r="I11602" t="str">
            <v/>
          </cell>
          <cell r="J11602" t="str">
            <v/>
          </cell>
          <cell r="K11602" t="str">
            <v>Freighter</v>
          </cell>
          <cell r="L11602" t="str">
            <v>McDonnell</v>
          </cell>
          <cell r="M11602" t="str">
            <v>McDonnell Douglas MD-11F/CF</v>
          </cell>
        </row>
        <row r="11603">
          <cell r="A11603">
            <v>626</v>
          </cell>
          <cell r="B11603">
            <v>882</v>
          </cell>
          <cell r="C11603" t="str">
            <v>626#882</v>
          </cell>
          <cell r="D11603">
            <v>78114</v>
          </cell>
          <cell r="E11603">
            <v>2</v>
          </cell>
          <cell r="F11603" t="str">
            <v>A</v>
          </cell>
          <cell r="G11603" t="str">
            <v>A</v>
          </cell>
          <cell r="H11603" t="str">
            <v/>
          </cell>
          <cell r="I11603" t="str">
            <v/>
          </cell>
          <cell r="J11603" t="str">
            <v/>
          </cell>
          <cell r="K11603" t="str">
            <v>Freighter</v>
          </cell>
          <cell r="L11603" t="str">
            <v>McDonnell</v>
          </cell>
          <cell r="M11603" t="str">
            <v>McDonnell Douglas MD-11F/CF</v>
          </cell>
        </row>
        <row r="11604">
          <cell r="A11604">
            <v>592</v>
          </cell>
          <cell r="B11604">
            <v>882</v>
          </cell>
          <cell r="C11604" t="str">
            <v>592#882</v>
          </cell>
          <cell r="D11604">
            <v>78114</v>
          </cell>
          <cell r="E11604">
            <v>2</v>
          </cell>
          <cell r="F11604" t="str">
            <v>A</v>
          </cell>
          <cell r="G11604" t="str">
            <v>A</v>
          </cell>
          <cell r="H11604" t="str">
            <v/>
          </cell>
          <cell r="I11604" t="str">
            <v/>
          </cell>
          <cell r="J11604" t="str">
            <v/>
          </cell>
          <cell r="K11604" t="str">
            <v>Freighter</v>
          </cell>
          <cell r="L11604" t="str">
            <v>Boeing</v>
          </cell>
          <cell r="M11604" t="str">
            <v>Boeing 747-400CF</v>
          </cell>
        </row>
        <row r="11605">
          <cell r="A11605">
            <v>593</v>
          </cell>
          <cell r="B11605">
            <v>882</v>
          </cell>
          <cell r="C11605" t="str">
            <v>593#882</v>
          </cell>
          <cell r="D11605">
            <v>78114</v>
          </cell>
          <cell r="E11605">
            <v>2</v>
          </cell>
          <cell r="F11605" t="str">
            <v>A</v>
          </cell>
          <cell r="G11605" t="str">
            <v>A</v>
          </cell>
          <cell r="H11605" t="str">
            <v/>
          </cell>
          <cell r="I11605" t="str">
            <v/>
          </cell>
          <cell r="J11605" t="str">
            <v/>
          </cell>
          <cell r="K11605" t="str">
            <v>Freighter</v>
          </cell>
          <cell r="L11605" t="str">
            <v>Boeing</v>
          </cell>
          <cell r="M11605" t="str">
            <v>Boeing 747-400CF</v>
          </cell>
        </row>
        <row r="11606">
          <cell r="A11606">
            <v>629</v>
          </cell>
          <cell r="B11606">
            <v>882</v>
          </cell>
          <cell r="C11606" t="str">
            <v>629#882</v>
          </cell>
          <cell r="D11606">
            <v>78114</v>
          </cell>
          <cell r="E11606">
            <v>2</v>
          </cell>
          <cell r="F11606" t="str">
            <v>A</v>
          </cell>
          <cell r="G11606" t="str">
            <v>A</v>
          </cell>
          <cell r="H11606" t="str">
            <v/>
          </cell>
          <cell r="I11606" t="str">
            <v/>
          </cell>
          <cell r="J11606" t="str">
            <v/>
          </cell>
          <cell r="K11606" t="str">
            <v>Freighter</v>
          </cell>
          <cell r="L11606" t="str">
            <v>Boeing</v>
          </cell>
          <cell r="M11606" t="str">
            <v>Boeing 747-400F/ERF</v>
          </cell>
        </row>
        <row r="11607">
          <cell r="A11607">
            <v>628</v>
          </cell>
          <cell r="B11607">
            <v>882</v>
          </cell>
          <cell r="C11607" t="str">
            <v>628#882</v>
          </cell>
          <cell r="D11607">
            <v>78114</v>
          </cell>
          <cell r="E11607">
            <v>2</v>
          </cell>
          <cell r="F11607" t="str">
            <v>A</v>
          </cell>
          <cell r="G11607" t="str">
            <v>A</v>
          </cell>
          <cell r="H11607" t="str">
            <v/>
          </cell>
          <cell r="I11607" t="str">
            <v/>
          </cell>
          <cell r="J11607" t="str">
            <v/>
          </cell>
          <cell r="K11607" t="str">
            <v>Freighter</v>
          </cell>
          <cell r="L11607" t="str">
            <v>Boeing</v>
          </cell>
          <cell r="M11607" t="str">
            <v>Boeing 747-400F/ERF</v>
          </cell>
        </row>
        <row r="11608">
          <cell r="A11608">
            <v>630</v>
          </cell>
          <cell r="B11608">
            <v>882</v>
          </cell>
          <cell r="C11608" t="str">
            <v>630#882</v>
          </cell>
          <cell r="D11608">
            <v>78114</v>
          </cell>
          <cell r="E11608">
            <v>2</v>
          </cell>
          <cell r="F11608" t="str">
            <v>A</v>
          </cell>
          <cell r="G11608" t="str">
            <v>A</v>
          </cell>
          <cell r="H11608" t="str">
            <v/>
          </cell>
          <cell r="I11608" t="str">
            <v/>
          </cell>
          <cell r="J11608" t="str">
            <v/>
          </cell>
          <cell r="K11608" t="str">
            <v>Freighter</v>
          </cell>
          <cell r="L11608" t="str">
            <v>Boeing</v>
          </cell>
          <cell r="M11608" t="str">
            <v>Boeing 747-400F/ERF</v>
          </cell>
        </row>
        <row r="11609">
          <cell r="A11609">
            <v>567</v>
          </cell>
          <cell r="B11609">
            <v>882</v>
          </cell>
          <cell r="C11609" t="str">
            <v>567#882</v>
          </cell>
          <cell r="D11609">
            <v>78114</v>
          </cell>
          <cell r="E11609">
            <v>2</v>
          </cell>
          <cell r="F11609" t="str">
            <v>A</v>
          </cell>
          <cell r="G11609" t="str">
            <v>A</v>
          </cell>
          <cell r="H11609" t="str">
            <v/>
          </cell>
          <cell r="I11609" t="str">
            <v/>
          </cell>
          <cell r="J11609" t="str">
            <v/>
          </cell>
          <cell r="K11609" t="str">
            <v>Freighter</v>
          </cell>
          <cell r="L11609" t="str">
            <v>Boeing</v>
          </cell>
          <cell r="M11609" t="str">
            <v>Boeing 747-8F</v>
          </cell>
        </row>
        <row r="11610">
          <cell r="A11610">
            <v>664</v>
          </cell>
          <cell r="B11610">
            <v>882</v>
          </cell>
          <cell r="C11610" t="str">
            <v>664#882</v>
          </cell>
          <cell r="D11610">
            <v>78114</v>
          </cell>
          <cell r="E11610">
            <v>2</v>
          </cell>
          <cell r="F11610" t="str">
            <v>A</v>
          </cell>
          <cell r="G11610" t="str">
            <v>A</v>
          </cell>
          <cell r="H11610" t="str">
            <v/>
          </cell>
          <cell r="I11610" t="str">
            <v/>
          </cell>
          <cell r="J11610" t="str">
            <v/>
          </cell>
          <cell r="K11610" t="str">
            <v>Freighter</v>
          </cell>
          <cell r="L11610" t="str">
            <v>Boeing</v>
          </cell>
          <cell r="M11610" t="str">
            <v>Boeing 777-300 ERSF</v>
          </cell>
        </row>
        <row r="11611">
          <cell r="A11611">
            <v>568</v>
          </cell>
          <cell r="B11611">
            <v>882</v>
          </cell>
          <cell r="C11611" t="str">
            <v>568#882</v>
          </cell>
          <cell r="D11611">
            <v>78114</v>
          </cell>
          <cell r="E11611">
            <v>2</v>
          </cell>
          <cell r="F11611" t="str">
            <v>A</v>
          </cell>
          <cell r="G11611" t="str">
            <v>A</v>
          </cell>
          <cell r="H11611" t="str">
            <v/>
          </cell>
          <cell r="I11611" t="str">
            <v/>
          </cell>
          <cell r="J11611" t="str">
            <v/>
          </cell>
          <cell r="K11611" t="str">
            <v>Freighter</v>
          </cell>
          <cell r="L11611" t="str">
            <v>Boeing</v>
          </cell>
          <cell r="M11611" t="str">
            <v>Boeing 777F</v>
          </cell>
        </row>
        <row r="11612">
          <cell r="A11612">
            <v>632</v>
          </cell>
          <cell r="B11612">
            <v>882</v>
          </cell>
          <cell r="C11612" t="str">
            <v>632#882</v>
          </cell>
          <cell r="D11612">
            <v>78114</v>
          </cell>
          <cell r="E11612">
            <v>2</v>
          </cell>
          <cell r="F11612" t="str">
            <v>A</v>
          </cell>
          <cell r="G11612" t="str">
            <v>A</v>
          </cell>
          <cell r="H11612" t="str">
            <v/>
          </cell>
          <cell r="I11612" t="str">
            <v/>
          </cell>
          <cell r="J11612" t="str">
            <v/>
          </cell>
          <cell r="K11612" t="str">
            <v>Freighter</v>
          </cell>
          <cell r="L11612" t="str">
            <v>Airbus</v>
          </cell>
          <cell r="M11612" t="str">
            <v>A300-600F/RF</v>
          </cell>
        </row>
        <row r="11613">
          <cell r="A11613">
            <v>631</v>
          </cell>
          <cell r="B11613">
            <v>882</v>
          </cell>
          <cell r="C11613" t="str">
            <v>631#882</v>
          </cell>
          <cell r="D11613">
            <v>78114</v>
          </cell>
          <cell r="E11613">
            <v>2</v>
          </cell>
          <cell r="F11613" t="str">
            <v>A</v>
          </cell>
          <cell r="G11613" t="str">
            <v>A</v>
          </cell>
          <cell r="H11613" t="str">
            <v/>
          </cell>
          <cell r="I11613" t="str">
            <v/>
          </cell>
          <cell r="J11613" t="str">
            <v/>
          </cell>
          <cell r="K11613" t="str">
            <v>Freighter</v>
          </cell>
          <cell r="L11613" t="str">
            <v>Airbus</v>
          </cell>
          <cell r="M11613" t="str">
            <v>A300-600F/RF</v>
          </cell>
        </row>
        <row r="11614">
          <cell r="A11614">
            <v>594</v>
          </cell>
          <cell r="B11614">
            <v>882</v>
          </cell>
          <cell r="C11614" t="str">
            <v>594#882</v>
          </cell>
          <cell r="D11614">
            <v>78114</v>
          </cell>
          <cell r="E11614">
            <v>2</v>
          </cell>
          <cell r="F11614" t="str">
            <v>A</v>
          </cell>
          <cell r="G11614" t="str">
            <v>A</v>
          </cell>
          <cell r="H11614" t="str">
            <v/>
          </cell>
          <cell r="I11614" t="str">
            <v/>
          </cell>
          <cell r="J11614" t="str">
            <v/>
          </cell>
          <cell r="K11614" t="str">
            <v>Business Jet</v>
          </cell>
          <cell r="L11614" t="str">
            <v>Boeing</v>
          </cell>
          <cell r="M11614" t="str">
            <v>Boeing 747-8 VIP</v>
          </cell>
        </row>
        <row r="11615">
          <cell r="A11615">
            <v>298</v>
          </cell>
          <cell r="B11615">
            <v>882</v>
          </cell>
          <cell r="C11615" t="str">
            <v>298#882</v>
          </cell>
          <cell r="D11615">
            <v>78114</v>
          </cell>
          <cell r="E11615">
            <v>2</v>
          </cell>
          <cell r="F11615" t="str">
            <v>A</v>
          </cell>
          <cell r="G11615" t="str">
            <v>A</v>
          </cell>
          <cell r="H11615" t="str">
            <v/>
          </cell>
          <cell r="I11615" t="str">
            <v/>
          </cell>
          <cell r="J11615" t="str">
            <v/>
          </cell>
          <cell r="K11615" t="str">
            <v>Business Jet</v>
          </cell>
          <cell r="L11615" t="str">
            <v>Boeing</v>
          </cell>
          <cell r="M11615" t="str">
            <v>Boeing BBJ 777</v>
          </cell>
        </row>
        <row r="11616">
          <cell r="A11616">
            <v>555</v>
          </cell>
          <cell r="B11616">
            <v>882</v>
          </cell>
          <cell r="C11616" t="str">
            <v>555#882</v>
          </cell>
          <cell r="D11616">
            <v>78114</v>
          </cell>
          <cell r="E11616">
            <v>2</v>
          </cell>
          <cell r="F11616" t="str">
            <v>A</v>
          </cell>
          <cell r="G11616" t="str">
            <v>A</v>
          </cell>
          <cell r="H11616" t="str">
            <v/>
          </cell>
          <cell r="I11616" t="str">
            <v/>
          </cell>
          <cell r="J11616" t="str">
            <v/>
          </cell>
          <cell r="K11616" t="str">
            <v>Business Jet</v>
          </cell>
          <cell r="L11616" t="str">
            <v>Boeing</v>
          </cell>
          <cell r="M11616" t="str">
            <v>Boeing BBJ 787</v>
          </cell>
        </row>
        <row r="11617">
          <cell r="A11617">
            <v>304</v>
          </cell>
          <cell r="B11617">
            <v>882</v>
          </cell>
          <cell r="C11617" t="str">
            <v>304#882</v>
          </cell>
          <cell r="D11617">
            <v>78114</v>
          </cell>
          <cell r="E11617">
            <v>2</v>
          </cell>
          <cell r="F11617" t="str">
            <v>A</v>
          </cell>
          <cell r="G11617" t="str">
            <v>A</v>
          </cell>
          <cell r="H11617" t="str">
            <v/>
          </cell>
          <cell r="I11617" t="str">
            <v/>
          </cell>
          <cell r="J11617" t="str">
            <v/>
          </cell>
          <cell r="K11617" t="str">
            <v>Large Commercial Aircraft</v>
          </cell>
          <cell r="L11617" t="str">
            <v>Airbus</v>
          </cell>
          <cell r="M11617" t="str">
            <v>Airbus A340-200/300</v>
          </cell>
        </row>
        <row r="11618">
          <cell r="A11618">
            <v>5</v>
          </cell>
          <cell r="B11618">
            <v>882</v>
          </cell>
          <cell r="C11618" t="str">
            <v>5#882</v>
          </cell>
          <cell r="D11618">
            <v>78114</v>
          </cell>
          <cell r="E11618">
            <v>2</v>
          </cell>
          <cell r="F11618" t="str">
            <v>A</v>
          </cell>
          <cell r="G11618" t="str">
            <v>A</v>
          </cell>
          <cell r="H11618" t="str">
            <v/>
          </cell>
          <cell r="I11618" t="str">
            <v/>
          </cell>
          <cell r="J11618" t="str">
            <v/>
          </cell>
          <cell r="K11618" t="str">
            <v>Large Commercial Aircraft</v>
          </cell>
          <cell r="L11618" t="str">
            <v>Airbus</v>
          </cell>
          <cell r="M11618" t="str">
            <v>Airbus A340-500/600</v>
          </cell>
        </row>
        <row r="11619">
          <cell r="A11619">
            <v>305</v>
          </cell>
          <cell r="B11619">
            <v>882</v>
          </cell>
          <cell r="C11619" t="str">
            <v>305#882</v>
          </cell>
          <cell r="D11619">
            <v>78114</v>
          </cell>
          <cell r="E11619">
            <v>2</v>
          </cell>
          <cell r="F11619" t="str">
            <v>A</v>
          </cell>
          <cell r="G11619" t="str">
            <v>A</v>
          </cell>
          <cell r="H11619" t="str">
            <v/>
          </cell>
          <cell r="I11619" t="str">
            <v/>
          </cell>
          <cell r="J11619" t="str">
            <v/>
          </cell>
          <cell r="K11619" t="str">
            <v>Large Commercial Aircraft</v>
          </cell>
          <cell r="L11619" t="str">
            <v>Airbus</v>
          </cell>
          <cell r="M11619" t="str">
            <v>Airbus A300</v>
          </cell>
        </row>
        <row r="11620">
          <cell r="A11620">
            <v>532</v>
          </cell>
          <cell r="B11620">
            <v>882</v>
          </cell>
          <cell r="C11620" t="str">
            <v>532#882</v>
          </cell>
          <cell r="D11620">
            <v>78114</v>
          </cell>
          <cell r="E11620">
            <v>2</v>
          </cell>
          <cell r="F11620" t="str">
            <v>A</v>
          </cell>
          <cell r="G11620" t="str">
            <v>A</v>
          </cell>
          <cell r="H11620" t="str">
            <v/>
          </cell>
          <cell r="I11620" t="str">
            <v/>
          </cell>
          <cell r="J11620" t="str">
            <v/>
          </cell>
          <cell r="K11620" t="str">
            <v>Large Commercial Aircraft</v>
          </cell>
          <cell r="L11620" t="str">
            <v>Airbus</v>
          </cell>
          <cell r="M11620" t="str">
            <v>Airbus A300</v>
          </cell>
        </row>
        <row r="11621">
          <cell r="A11621">
            <v>12</v>
          </cell>
          <cell r="B11621">
            <v>882</v>
          </cell>
          <cell r="C11621" t="str">
            <v>12#882</v>
          </cell>
          <cell r="D11621">
            <v>78114</v>
          </cell>
          <cell r="E11621">
            <v>2</v>
          </cell>
          <cell r="F11621" t="str">
            <v>A</v>
          </cell>
          <cell r="G11621" t="str">
            <v>A</v>
          </cell>
          <cell r="H11621" t="str">
            <v/>
          </cell>
          <cell r="I11621" t="str">
            <v/>
          </cell>
          <cell r="J11621" t="str">
            <v/>
          </cell>
          <cell r="K11621" t="str">
            <v>Large Commercial Aircraft</v>
          </cell>
          <cell r="L11621" t="str">
            <v>Boeing</v>
          </cell>
          <cell r="M11621" t="str">
            <v>Boeing 767</v>
          </cell>
        </row>
        <row r="11622">
          <cell r="A11622">
            <v>537</v>
          </cell>
          <cell r="B11622">
            <v>882</v>
          </cell>
          <cell r="C11622" t="str">
            <v>537#882</v>
          </cell>
          <cell r="D11622">
            <v>78114</v>
          </cell>
          <cell r="E11622">
            <v>2</v>
          </cell>
          <cell r="F11622" t="str">
            <v>A</v>
          </cell>
          <cell r="G11622" t="str">
            <v>A</v>
          </cell>
          <cell r="H11622" t="str">
            <v/>
          </cell>
          <cell r="I11622" t="str">
            <v/>
          </cell>
          <cell r="J11622" t="str">
            <v/>
          </cell>
          <cell r="K11622" t="str">
            <v>Large Commercial Aircraft</v>
          </cell>
          <cell r="L11622" t="str">
            <v>Boeing</v>
          </cell>
          <cell r="M11622" t="str">
            <v>Boeing 767</v>
          </cell>
        </row>
        <row r="11623">
          <cell r="A11623">
            <v>538</v>
          </cell>
          <cell r="B11623">
            <v>882</v>
          </cell>
          <cell r="C11623" t="str">
            <v>538#882</v>
          </cell>
          <cell r="D11623">
            <v>78114</v>
          </cell>
          <cell r="E11623">
            <v>2</v>
          </cell>
          <cell r="F11623" t="str">
            <v>A</v>
          </cell>
          <cell r="G11623" t="str">
            <v>A</v>
          </cell>
          <cell r="H11623" t="str">
            <v/>
          </cell>
          <cell r="I11623" t="str">
            <v/>
          </cell>
          <cell r="J11623" t="str">
            <v/>
          </cell>
          <cell r="K11623" t="str">
            <v>Large Commercial Aircraft</v>
          </cell>
          <cell r="L11623" t="str">
            <v>Boeing</v>
          </cell>
          <cell r="M11623" t="str">
            <v>Boeing 767</v>
          </cell>
        </row>
        <row r="11624">
          <cell r="A11624">
            <v>216</v>
          </cell>
          <cell r="B11624">
            <v>882</v>
          </cell>
          <cell r="C11624" t="str">
            <v>216#882</v>
          </cell>
          <cell r="D11624">
            <v>78114</v>
          </cell>
          <cell r="E11624">
            <v>2</v>
          </cell>
          <cell r="F11624" t="str">
            <v>A</v>
          </cell>
          <cell r="G11624" t="str">
            <v>A</v>
          </cell>
          <cell r="H11624" t="str">
            <v/>
          </cell>
          <cell r="I11624" t="str">
            <v/>
          </cell>
          <cell r="J11624" t="str">
            <v/>
          </cell>
          <cell r="K11624" t="str">
            <v>Large Commercial Aircraft</v>
          </cell>
          <cell r="L11624" t="str">
            <v>Airbus</v>
          </cell>
          <cell r="M11624" t="str">
            <v>Airbus A380</v>
          </cell>
        </row>
        <row r="11625">
          <cell r="A11625">
            <v>520</v>
          </cell>
          <cell r="B11625">
            <v>882</v>
          </cell>
          <cell r="C11625" t="str">
            <v>520#882</v>
          </cell>
          <cell r="D11625">
            <v>78114</v>
          </cell>
          <cell r="E11625">
            <v>2</v>
          </cell>
          <cell r="F11625" t="str">
            <v>A</v>
          </cell>
          <cell r="G11625" t="str">
            <v>A</v>
          </cell>
          <cell r="H11625" t="str">
            <v/>
          </cell>
          <cell r="I11625" t="str">
            <v/>
          </cell>
          <cell r="J11625" t="str">
            <v/>
          </cell>
          <cell r="K11625" t="str">
            <v>Large Commercial Aircraft</v>
          </cell>
          <cell r="L11625" t="str">
            <v>Airbus</v>
          </cell>
          <cell r="M11625" t="str">
            <v>Airbus A380</v>
          </cell>
        </row>
        <row r="11626">
          <cell r="A11626">
            <v>530</v>
          </cell>
          <cell r="B11626">
            <v>882</v>
          </cell>
          <cell r="C11626" t="str">
            <v>530#882</v>
          </cell>
          <cell r="D11626">
            <v>78114</v>
          </cell>
          <cell r="E11626">
            <v>2</v>
          </cell>
          <cell r="F11626" t="str">
            <v>A</v>
          </cell>
          <cell r="G11626" t="str">
            <v>A</v>
          </cell>
          <cell r="H11626" t="str">
            <v/>
          </cell>
          <cell r="I11626" t="str">
            <v/>
          </cell>
          <cell r="J11626" t="str">
            <v/>
          </cell>
          <cell r="K11626" t="str">
            <v>Large Commercial Aircraft</v>
          </cell>
          <cell r="L11626" t="str">
            <v>Boeing</v>
          </cell>
          <cell r="M11626" t="str">
            <v>Boeing 747-400</v>
          </cell>
        </row>
        <row r="11627">
          <cell r="A11627">
            <v>301</v>
          </cell>
          <cell r="B11627">
            <v>882</v>
          </cell>
          <cell r="C11627" t="str">
            <v>301#882</v>
          </cell>
          <cell r="D11627">
            <v>78114</v>
          </cell>
          <cell r="E11627">
            <v>2</v>
          </cell>
          <cell r="F11627" t="str">
            <v>A</v>
          </cell>
          <cell r="G11627" t="str">
            <v>A</v>
          </cell>
          <cell r="H11627" t="str">
            <v/>
          </cell>
          <cell r="I11627" t="str">
            <v/>
          </cell>
          <cell r="J11627" t="str">
            <v/>
          </cell>
          <cell r="K11627" t="str">
            <v>Large Commercial Aircraft</v>
          </cell>
          <cell r="L11627" t="str">
            <v>Boeing</v>
          </cell>
          <cell r="M11627" t="str">
            <v>Boeing 747-400</v>
          </cell>
        </row>
        <row r="11628">
          <cell r="A11628">
            <v>531</v>
          </cell>
          <cell r="B11628">
            <v>882</v>
          </cell>
          <cell r="C11628" t="str">
            <v>531#882</v>
          </cell>
          <cell r="D11628">
            <v>78114</v>
          </cell>
          <cell r="E11628">
            <v>2</v>
          </cell>
          <cell r="F11628" t="str">
            <v>A</v>
          </cell>
          <cell r="G11628" t="str">
            <v>A</v>
          </cell>
          <cell r="H11628" t="str">
            <v/>
          </cell>
          <cell r="I11628" t="str">
            <v/>
          </cell>
          <cell r="J11628" t="str">
            <v/>
          </cell>
          <cell r="K11628" t="str">
            <v>Large Commercial Aircraft</v>
          </cell>
          <cell r="L11628" t="str">
            <v>Boeing</v>
          </cell>
          <cell r="M11628" t="str">
            <v>Boeing 747-400</v>
          </cell>
        </row>
        <row r="11629">
          <cell r="A11629">
            <v>16</v>
          </cell>
          <cell r="B11629">
            <v>882</v>
          </cell>
          <cell r="C11629" t="str">
            <v>16#882</v>
          </cell>
          <cell r="D11629">
            <v>78114</v>
          </cell>
          <cell r="E11629">
            <v>2</v>
          </cell>
          <cell r="F11629" t="str">
            <v>A</v>
          </cell>
          <cell r="G11629" t="str">
            <v>A</v>
          </cell>
          <cell r="H11629" t="str">
            <v/>
          </cell>
          <cell r="I11629" t="str">
            <v/>
          </cell>
          <cell r="J11629" t="str">
            <v/>
          </cell>
          <cell r="K11629" t="str">
            <v>Large Commercial Aircraft</v>
          </cell>
          <cell r="L11629" t="str">
            <v>Boeing</v>
          </cell>
          <cell r="M11629" t="str">
            <v>Boeing 747-8I</v>
          </cell>
        </row>
        <row r="11630">
          <cell r="A11630">
            <v>658</v>
          </cell>
          <cell r="B11630">
            <v>882</v>
          </cell>
          <cell r="C11630" t="str">
            <v>658#882</v>
          </cell>
          <cell r="D11630">
            <v>78114</v>
          </cell>
          <cell r="E11630">
            <v>2</v>
          </cell>
          <cell r="F11630" t="str">
            <v>A</v>
          </cell>
          <cell r="G11630" t="str">
            <v>A</v>
          </cell>
          <cell r="H11630" t="str">
            <v/>
          </cell>
          <cell r="I11630" t="str">
            <v/>
          </cell>
          <cell r="J11630" t="str">
            <v/>
          </cell>
          <cell r="K11630" t="str">
            <v>Military Transport / Special Mission</v>
          </cell>
          <cell r="L11630" t="str">
            <v>Lockheed</v>
          </cell>
          <cell r="M11630" t="str">
            <v>Lockheed martin/Airbus A330 LMXT</v>
          </cell>
        </row>
        <row r="11631">
          <cell r="A11631">
            <v>551</v>
          </cell>
          <cell r="B11631">
            <v>882</v>
          </cell>
          <cell r="C11631" t="str">
            <v>551#882</v>
          </cell>
          <cell r="D11631">
            <v>78114</v>
          </cell>
          <cell r="E11631">
            <v>2</v>
          </cell>
          <cell r="F11631" t="str">
            <v>A</v>
          </cell>
          <cell r="G11631" t="str">
            <v>A</v>
          </cell>
          <cell r="H11631" t="str">
            <v/>
          </cell>
          <cell r="I11631" t="str">
            <v/>
          </cell>
          <cell r="J11631" t="str">
            <v/>
          </cell>
          <cell r="K11631" t="str">
            <v>Military Transport / Special Mission</v>
          </cell>
          <cell r="L11631" t="str">
            <v>Airbus</v>
          </cell>
          <cell r="M11631" t="str">
            <v>Airbus A330 MRTT</v>
          </cell>
        </row>
        <row r="11632">
          <cell r="A11632">
            <v>151</v>
          </cell>
          <cell r="B11632">
            <v>882</v>
          </cell>
          <cell r="C11632" t="str">
            <v>151#882</v>
          </cell>
          <cell r="D11632">
            <v>78114</v>
          </cell>
          <cell r="E11632">
            <v>2</v>
          </cell>
          <cell r="F11632" t="str">
            <v>A</v>
          </cell>
          <cell r="G11632" t="str">
            <v>A</v>
          </cell>
          <cell r="H11632" t="str">
            <v/>
          </cell>
          <cell r="I11632" t="str">
            <v/>
          </cell>
          <cell r="J11632" t="str">
            <v/>
          </cell>
          <cell r="K11632" t="str">
            <v>Military Transport / Special Mission</v>
          </cell>
          <cell r="L11632" t="str">
            <v>Airbus</v>
          </cell>
          <cell r="M11632" t="str">
            <v>Airbus A330 MRTT</v>
          </cell>
        </row>
        <row r="11633">
          <cell r="A11633">
            <v>636</v>
          </cell>
          <cell r="B11633">
            <v>882</v>
          </cell>
          <cell r="C11633" t="str">
            <v>636#882</v>
          </cell>
          <cell r="D11633">
            <v>78114</v>
          </cell>
          <cell r="E11633">
            <v>2</v>
          </cell>
          <cell r="F11633" t="str">
            <v>A</v>
          </cell>
          <cell r="G11633" t="str">
            <v>A</v>
          </cell>
          <cell r="H11633" t="str">
            <v/>
          </cell>
          <cell r="I11633" t="str">
            <v/>
          </cell>
          <cell r="J11633" t="str">
            <v/>
          </cell>
          <cell r="K11633" t="str">
            <v>Military Transport / Special Mission</v>
          </cell>
          <cell r="L11633" t="str">
            <v>Boeing</v>
          </cell>
          <cell r="M11633" t="str">
            <v>Boeing B-52 Stratofortress</v>
          </cell>
        </row>
        <row r="11634">
          <cell r="A11634">
            <v>676</v>
          </cell>
          <cell r="B11634">
            <v>882</v>
          </cell>
          <cell r="C11634" t="str">
            <v>676#882</v>
          </cell>
          <cell r="D11634">
            <v>78114</v>
          </cell>
          <cell r="E11634">
            <v>2</v>
          </cell>
          <cell r="F11634" t="str">
            <v>A</v>
          </cell>
          <cell r="G11634" t="str">
            <v>A</v>
          </cell>
          <cell r="H11634" t="str">
            <v/>
          </cell>
          <cell r="I11634" t="str">
            <v/>
          </cell>
          <cell r="J11634" t="str">
            <v/>
          </cell>
          <cell r="K11634" t="str">
            <v>Military Transport / Special Mission</v>
          </cell>
          <cell r="L11634" t="str">
            <v>Boeing</v>
          </cell>
          <cell r="M11634" t="str">
            <v>Boeing B-52 Stratofortress re-engine</v>
          </cell>
        </row>
        <row r="11635">
          <cell r="A11635">
            <v>157</v>
          </cell>
          <cell r="B11635">
            <v>882</v>
          </cell>
          <cell r="C11635" t="str">
            <v>157#882</v>
          </cell>
          <cell r="D11635">
            <v>78114</v>
          </cell>
          <cell r="E11635">
            <v>2</v>
          </cell>
          <cell r="F11635" t="str">
            <v>A</v>
          </cell>
          <cell r="G11635" t="str">
            <v>A</v>
          </cell>
          <cell r="H11635" t="str">
            <v/>
          </cell>
          <cell r="I11635" t="str">
            <v/>
          </cell>
          <cell r="J11635" t="str">
            <v/>
          </cell>
          <cell r="K11635" t="str">
            <v>Military Transport / Special Mission</v>
          </cell>
          <cell r="L11635" t="str">
            <v>Boeing</v>
          </cell>
          <cell r="M11635" t="str">
            <v>Boeing KC-46 Pegasus</v>
          </cell>
        </row>
        <row r="11636">
          <cell r="A11636">
            <v>156</v>
          </cell>
          <cell r="B11636">
            <v>882</v>
          </cell>
          <cell r="C11636" t="str">
            <v>156#882</v>
          </cell>
          <cell r="D11636">
            <v>78114</v>
          </cell>
          <cell r="E11636">
            <v>2</v>
          </cell>
          <cell r="F11636" t="str">
            <v>A</v>
          </cell>
          <cell r="G11636" t="str">
            <v>A</v>
          </cell>
          <cell r="H11636" t="str">
            <v/>
          </cell>
          <cell r="I11636" t="str">
            <v/>
          </cell>
          <cell r="J11636" t="str">
            <v/>
          </cell>
          <cell r="K11636" t="str">
            <v>Military Transport / Special Mission</v>
          </cell>
          <cell r="L11636" t="str">
            <v>Boeing</v>
          </cell>
          <cell r="M11636" t="str">
            <v>Boeing P-8 Poseidon</v>
          </cell>
        </row>
        <row r="11637">
          <cell r="A11637">
            <v>158</v>
          </cell>
          <cell r="B11637">
            <v>882</v>
          </cell>
          <cell r="C11637" t="str">
            <v>158#882</v>
          </cell>
          <cell r="D11637">
            <v>78114</v>
          </cell>
          <cell r="E11637">
            <v>2</v>
          </cell>
          <cell r="F11637" t="str">
            <v>A</v>
          </cell>
          <cell r="G11637" t="str">
            <v>A</v>
          </cell>
          <cell r="H11637" t="str">
            <v/>
          </cell>
          <cell r="I11637" t="str">
            <v/>
          </cell>
          <cell r="J11637" t="str">
            <v/>
          </cell>
          <cell r="K11637" t="str">
            <v>Military Transport / Special Mission</v>
          </cell>
          <cell r="L11637" t="str">
            <v>Boeing</v>
          </cell>
          <cell r="M11637" t="str">
            <v>Boeing C-17 Globemaster III</v>
          </cell>
        </row>
        <row r="11638">
          <cell r="A11638">
            <v>163</v>
          </cell>
          <cell r="B11638">
            <v>882</v>
          </cell>
          <cell r="C11638" t="str">
            <v>163#882</v>
          </cell>
          <cell r="D11638">
            <v>78114</v>
          </cell>
          <cell r="E11638">
            <v>2</v>
          </cell>
          <cell r="F11638" t="str">
            <v>A</v>
          </cell>
          <cell r="G11638" t="str">
            <v>A</v>
          </cell>
          <cell r="H11638" t="str">
            <v/>
          </cell>
          <cell r="I11638" t="str">
            <v/>
          </cell>
          <cell r="J11638" t="str">
            <v/>
          </cell>
          <cell r="K11638" t="str">
            <v>Military Transport / Special Mission</v>
          </cell>
          <cell r="L11638" t="str">
            <v>Lockheed</v>
          </cell>
          <cell r="M11638" t="str">
            <v>Lockheed C-5 Galaxy</v>
          </cell>
        </row>
        <row r="11639">
          <cell r="A11639">
            <v>159</v>
          </cell>
          <cell r="B11639">
            <v>882</v>
          </cell>
          <cell r="C11639" t="str">
            <v>159#882</v>
          </cell>
          <cell r="D11639">
            <v>78114</v>
          </cell>
          <cell r="E11639">
            <v>2</v>
          </cell>
          <cell r="F11639" t="str">
            <v>A</v>
          </cell>
          <cell r="G11639" t="str">
            <v>A</v>
          </cell>
          <cell r="H11639" t="str">
            <v/>
          </cell>
          <cell r="I11639" t="str">
            <v/>
          </cell>
          <cell r="J11639" t="str">
            <v/>
          </cell>
          <cell r="K11639" t="str">
            <v>Military Transport / Special Mission</v>
          </cell>
          <cell r="L11639" t="str">
            <v>Embraer</v>
          </cell>
          <cell r="M11639" t="str">
            <v>Embraer KC-390</v>
          </cell>
        </row>
        <row r="11640">
          <cell r="A11640">
            <v>160</v>
          </cell>
          <cell r="B11640">
            <v>882</v>
          </cell>
          <cell r="C11640" t="str">
            <v>160#882</v>
          </cell>
          <cell r="D11640">
            <v>78114</v>
          </cell>
          <cell r="E11640">
            <v>2</v>
          </cell>
          <cell r="F11640" t="str">
            <v>A</v>
          </cell>
          <cell r="G11640" t="str">
            <v>A</v>
          </cell>
          <cell r="H11640" t="str">
            <v/>
          </cell>
          <cell r="I11640" t="str">
            <v/>
          </cell>
          <cell r="J11640" t="str">
            <v/>
          </cell>
          <cell r="K11640" t="str">
            <v>Military Transport / Special Mission</v>
          </cell>
          <cell r="L11640" t="str">
            <v>Kawasaki</v>
          </cell>
          <cell r="M11640" t="str">
            <v>Kawasaki C-2</v>
          </cell>
        </row>
        <row r="11641">
          <cell r="A11641">
            <v>161</v>
          </cell>
          <cell r="B11641">
            <v>882</v>
          </cell>
          <cell r="C11641" t="str">
            <v>161#882</v>
          </cell>
          <cell r="D11641">
            <v>78114</v>
          </cell>
          <cell r="E11641">
            <v>2</v>
          </cell>
          <cell r="F11641" t="str">
            <v>A</v>
          </cell>
          <cell r="G11641" t="str">
            <v>A</v>
          </cell>
          <cell r="H11641" t="str">
            <v/>
          </cell>
          <cell r="I11641" t="str">
            <v/>
          </cell>
          <cell r="J11641" t="str">
            <v/>
          </cell>
          <cell r="K11641" t="str">
            <v>Military Transport / Special Mission</v>
          </cell>
          <cell r="L11641" t="str">
            <v>Kawasaki</v>
          </cell>
          <cell r="M11641" t="str">
            <v>Kawasaki P-1</v>
          </cell>
        </row>
        <row r="11642">
          <cell r="A11642">
            <v>150</v>
          </cell>
          <cell r="B11642">
            <v>882</v>
          </cell>
          <cell r="C11642" t="str">
            <v>150#882</v>
          </cell>
          <cell r="D11642">
            <v>78114</v>
          </cell>
          <cell r="E11642">
            <v>2</v>
          </cell>
          <cell r="F11642" t="str">
            <v>A</v>
          </cell>
          <cell r="G11642" t="str">
            <v>A</v>
          </cell>
          <cell r="H11642" t="str">
            <v/>
          </cell>
          <cell r="I11642" t="str">
            <v/>
          </cell>
          <cell r="J11642" t="str">
            <v/>
          </cell>
          <cell r="K11642" t="str">
            <v>Military Transport / Special Mission</v>
          </cell>
          <cell r="L11642" t="str">
            <v>Airbus</v>
          </cell>
          <cell r="M11642" t="str">
            <v>Airbus A400M Atlas</v>
          </cell>
        </row>
        <row r="11643">
          <cell r="A11643">
            <v>155</v>
          </cell>
          <cell r="B11643">
            <v>882</v>
          </cell>
          <cell r="C11643" t="str">
            <v>155#882</v>
          </cell>
          <cell r="D11643">
            <v>78114</v>
          </cell>
          <cell r="E11643">
            <v>2</v>
          </cell>
          <cell r="F11643" t="str">
            <v>A</v>
          </cell>
          <cell r="G11643" t="str">
            <v>A</v>
          </cell>
          <cell r="H11643" t="str">
            <v/>
          </cell>
          <cell r="I11643" t="str">
            <v/>
          </cell>
          <cell r="J11643" t="str">
            <v/>
          </cell>
          <cell r="K11643" t="str">
            <v>Military Transport / Special Mission</v>
          </cell>
          <cell r="L11643" t="str">
            <v>Alenia</v>
          </cell>
          <cell r="M11643" t="str">
            <v>Alenia C-27J</v>
          </cell>
        </row>
        <row r="11644">
          <cell r="A11644">
            <v>162</v>
          </cell>
          <cell r="B11644">
            <v>882</v>
          </cell>
          <cell r="C11644" t="str">
            <v>162#882</v>
          </cell>
          <cell r="D11644">
            <v>78114</v>
          </cell>
          <cell r="E11644">
            <v>2</v>
          </cell>
          <cell r="F11644" t="str">
            <v>A</v>
          </cell>
          <cell r="G11644" t="str">
            <v>A</v>
          </cell>
          <cell r="H11644" t="str">
            <v/>
          </cell>
          <cell r="I11644" t="str">
            <v/>
          </cell>
          <cell r="J11644" t="str">
            <v/>
          </cell>
          <cell r="K11644" t="str">
            <v>Military Transport / Special Mission</v>
          </cell>
          <cell r="L11644" t="str">
            <v>Lockheed Martin</v>
          </cell>
          <cell r="M11644" t="str">
            <v>Lockheed Martin C-130J Super Hercules</v>
          </cell>
        </row>
        <row r="11645">
          <cell r="A11645">
            <v>152</v>
          </cell>
          <cell r="B11645">
            <v>882</v>
          </cell>
          <cell r="C11645" t="str">
            <v>152#882</v>
          </cell>
          <cell r="D11645">
            <v>78114</v>
          </cell>
          <cell r="E11645">
            <v>2</v>
          </cell>
          <cell r="F11645" t="str">
            <v>A</v>
          </cell>
          <cell r="G11645" t="str">
            <v>A</v>
          </cell>
          <cell r="H11645" t="str">
            <v/>
          </cell>
          <cell r="I11645" t="str">
            <v/>
          </cell>
          <cell r="J11645" t="str">
            <v/>
          </cell>
          <cell r="K11645" t="str">
            <v>Military Transport / Special Mission</v>
          </cell>
          <cell r="L11645" t="str">
            <v>CASA</v>
          </cell>
          <cell r="M11645" t="str">
            <v>CASA C-212 Aviocar</v>
          </cell>
        </row>
        <row r="11646">
          <cell r="A11646">
            <v>153</v>
          </cell>
          <cell r="B11646">
            <v>882</v>
          </cell>
          <cell r="C11646" t="str">
            <v>153#882</v>
          </cell>
          <cell r="D11646">
            <v>78114</v>
          </cell>
          <cell r="E11646">
            <v>2</v>
          </cell>
          <cell r="F11646" t="str">
            <v>A</v>
          </cell>
          <cell r="G11646" t="str">
            <v>A</v>
          </cell>
          <cell r="H11646" t="str">
            <v/>
          </cell>
          <cell r="I11646" t="str">
            <v/>
          </cell>
          <cell r="J11646" t="str">
            <v/>
          </cell>
          <cell r="K11646" t="str">
            <v>Military Transport / Special Mission</v>
          </cell>
          <cell r="L11646" t="str">
            <v>CASA/IPTN</v>
          </cell>
          <cell r="M11646" t="str">
            <v>CASA/IPTN CN-235</v>
          </cell>
        </row>
        <row r="11647">
          <cell r="A11647">
            <v>164</v>
          </cell>
          <cell r="B11647">
            <v>882</v>
          </cell>
          <cell r="C11647" t="str">
            <v>164#882</v>
          </cell>
          <cell r="D11647">
            <v>78114</v>
          </cell>
          <cell r="E11647">
            <v>2</v>
          </cell>
          <cell r="F11647" t="str">
            <v>A</v>
          </cell>
          <cell r="G11647" t="str">
            <v>A</v>
          </cell>
          <cell r="H11647" t="str">
            <v/>
          </cell>
          <cell r="I11647" t="str">
            <v/>
          </cell>
          <cell r="J11647" t="str">
            <v/>
          </cell>
          <cell r="K11647" t="str">
            <v>Military Transport / Special Mission</v>
          </cell>
          <cell r="L11647" t="str">
            <v>Northrop Grumman</v>
          </cell>
          <cell r="M11647" t="str">
            <v>Northrop Grumman E-2 Hawkeye</v>
          </cell>
        </row>
        <row r="11648">
          <cell r="A11648">
            <v>154</v>
          </cell>
          <cell r="B11648">
            <v>882</v>
          </cell>
          <cell r="C11648" t="str">
            <v>154#882</v>
          </cell>
          <cell r="D11648">
            <v>78114</v>
          </cell>
          <cell r="E11648">
            <v>2</v>
          </cell>
          <cell r="F11648" t="str">
            <v>A</v>
          </cell>
          <cell r="G11648" t="str">
            <v>A</v>
          </cell>
          <cell r="H11648" t="str">
            <v/>
          </cell>
          <cell r="I11648" t="str">
            <v/>
          </cell>
          <cell r="J11648" t="str">
            <v/>
          </cell>
          <cell r="K11648" t="str">
            <v>Military Transport / Special Mission</v>
          </cell>
          <cell r="L11648" t="str">
            <v>EADS</v>
          </cell>
          <cell r="M11648" t="str">
            <v>EADS CASA C-295</v>
          </cell>
        </row>
        <row r="11649">
          <cell r="A11649">
            <v>181</v>
          </cell>
          <cell r="B11649">
            <v>882</v>
          </cell>
          <cell r="C11649" t="str">
            <v>181#882</v>
          </cell>
          <cell r="D11649">
            <v>78114</v>
          </cell>
          <cell r="E11649">
            <v>2</v>
          </cell>
          <cell r="F11649" t="str">
            <v>A</v>
          </cell>
          <cell r="G11649" t="str">
            <v>A</v>
          </cell>
          <cell r="H11649" t="str">
            <v/>
          </cell>
          <cell r="I11649" t="str">
            <v/>
          </cell>
          <cell r="J11649" t="str">
            <v/>
          </cell>
          <cell r="K11649" t="str">
            <v>Military Transport / Special Mission</v>
          </cell>
          <cell r="L11649" t="str">
            <v>ShinMaywa</v>
          </cell>
          <cell r="M11649" t="str">
            <v>ShinMaywa US-2</v>
          </cell>
        </row>
        <row r="11650">
          <cell r="A11650">
            <v>574</v>
          </cell>
          <cell r="B11650">
            <v>882</v>
          </cell>
          <cell r="C11650" t="str">
            <v>574#882</v>
          </cell>
          <cell r="D11650">
            <v>78114</v>
          </cell>
          <cell r="E11650">
            <v>2</v>
          </cell>
          <cell r="F11650" t="str">
            <v>A</v>
          </cell>
          <cell r="G11650" t="str">
            <v>A</v>
          </cell>
          <cell r="H11650" t="str">
            <v/>
          </cell>
          <cell r="I11650" t="str">
            <v/>
          </cell>
          <cell r="J11650" t="str">
            <v/>
          </cell>
          <cell r="K11650" t="str">
            <v>Military Transport / Special Mission</v>
          </cell>
          <cell r="L11650" t="str">
            <v>Boeing</v>
          </cell>
          <cell r="M11650" t="str">
            <v>Boeing C-40 Clipper</v>
          </cell>
        </row>
        <row r="11651">
          <cell r="A11651">
            <v>620</v>
          </cell>
          <cell r="B11651">
            <v>882</v>
          </cell>
          <cell r="C11651" t="str">
            <v>620#882</v>
          </cell>
          <cell r="D11651">
            <v>78114</v>
          </cell>
          <cell r="E11651">
            <v>2</v>
          </cell>
          <cell r="F11651" t="str">
            <v>A</v>
          </cell>
          <cell r="G11651" t="str">
            <v>A</v>
          </cell>
          <cell r="H11651" t="str">
            <v/>
          </cell>
          <cell r="I11651" t="str">
            <v/>
          </cell>
          <cell r="J11651" t="str">
            <v/>
          </cell>
          <cell r="K11651" t="str">
            <v>Military Transport / Special Mission</v>
          </cell>
          <cell r="L11651" t="str">
            <v>Boeing</v>
          </cell>
          <cell r="M11651" t="str">
            <v>Boeing KC-135 Stratotanker</v>
          </cell>
        </row>
        <row r="11652">
          <cell r="A11652">
            <v>619</v>
          </cell>
          <cell r="B11652">
            <v>882</v>
          </cell>
          <cell r="C11652" t="str">
            <v>619#882</v>
          </cell>
          <cell r="D11652">
            <v>78114</v>
          </cell>
          <cell r="E11652">
            <v>2</v>
          </cell>
          <cell r="F11652" t="str">
            <v>A</v>
          </cell>
          <cell r="G11652" t="str">
            <v>A</v>
          </cell>
          <cell r="H11652" t="str">
            <v/>
          </cell>
          <cell r="I11652" t="str">
            <v/>
          </cell>
          <cell r="J11652" t="str">
            <v/>
          </cell>
          <cell r="K11652" t="str">
            <v>Military Transport / Special Mission</v>
          </cell>
          <cell r="L11652" t="str">
            <v>McDonnell</v>
          </cell>
          <cell r="M11652" t="str">
            <v>McDonnell Douglas KC-10</v>
          </cell>
        </row>
        <row r="11653">
          <cell r="A11653">
            <v>560</v>
          </cell>
          <cell r="B11653">
            <v>882</v>
          </cell>
          <cell r="C11653" t="str">
            <v>560#882</v>
          </cell>
          <cell r="D11653">
            <v>104151</v>
          </cell>
          <cell r="E11653">
            <v>2</v>
          </cell>
          <cell r="F11653" t="str">
            <v>B</v>
          </cell>
          <cell r="G11653" t="str">
            <v>B (133% A) [$78,114]</v>
          </cell>
          <cell r="H11653" t="str">
            <v/>
          </cell>
          <cell r="I11653" t="str">
            <v/>
          </cell>
          <cell r="J11653" t="str">
            <v/>
          </cell>
          <cell r="K11653" t="str">
            <v>Freighter</v>
          </cell>
          <cell r="L11653" t="str">
            <v>Airbus</v>
          </cell>
          <cell r="M11653" t="str">
            <v>Airbus A330-200F</v>
          </cell>
        </row>
        <row r="11654">
          <cell r="A11654">
            <v>561</v>
          </cell>
          <cell r="B11654">
            <v>882</v>
          </cell>
          <cell r="C11654" t="str">
            <v>561#882</v>
          </cell>
          <cell r="D11654">
            <v>104151</v>
          </cell>
          <cell r="E11654">
            <v>2</v>
          </cell>
          <cell r="F11654" t="str">
            <v>B</v>
          </cell>
          <cell r="G11654" t="str">
            <v>B (133% A) [$78,114]</v>
          </cell>
          <cell r="H11654" t="str">
            <v/>
          </cell>
          <cell r="I11654" t="str">
            <v/>
          </cell>
          <cell r="J11654" t="str">
            <v/>
          </cell>
          <cell r="K11654" t="str">
            <v>Freighter</v>
          </cell>
          <cell r="L11654" t="str">
            <v>Airbus</v>
          </cell>
          <cell r="M11654" t="str">
            <v>Airbus A330-200F</v>
          </cell>
        </row>
        <row r="11655">
          <cell r="A11655">
            <v>562</v>
          </cell>
          <cell r="B11655">
            <v>882</v>
          </cell>
          <cell r="C11655" t="str">
            <v>562#882</v>
          </cell>
          <cell r="D11655">
            <v>104151</v>
          </cell>
          <cell r="E11655">
            <v>2</v>
          </cell>
          <cell r="F11655" t="str">
            <v>B</v>
          </cell>
          <cell r="G11655" t="str">
            <v>B (133% A) [$78,114]</v>
          </cell>
          <cell r="H11655" t="str">
            <v/>
          </cell>
          <cell r="I11655" t="str">
            <v/>
          </cell>
          <cell r="J11655" t="str">
            <v/>
          </cell>
          <cell r="K11655" t="str">
            <v>Freighter</v>
          </cell>
          <cell r="L11655" t="str">
            <v>Airbus</v>
          </cell>
          <cell r="M11655" t="str">
            <v>Airbus A330-300P2F</v>
          </cell>
        </row>
        <row r="11656">
          <cell r="A11656">
            <v>563</v>
          </cell>
          <cell r="B11656">
            <v>882</v>
          </cell>
          <cell r="C11656" t="str">
            <v>563#882</v>
          </cell>
          <cell r="D11656">
            <v>104151</v>
          </cell>
          <cell r="E11656">
            <v>2</v>
          </cell>
          <cell r="F11656" t="str">
            <v>B</v>
          </cell>
          <cell r="G11656" t="str">
            <v>B (133% A) [$78,114]</v>
          </cell>
          <cell r="H11656" t="str">
            <v/>
          </cell>
          <cell r="I11656" t="str">
            <v/>
          </cell>
          <cell r="J11656" t="str">
            <v/>
          </cell>
          <cell r="K11656" t="str">
            <v>Freighter</v>
          </cell>
          <cell r="L11656" t="str">
            <v>Airbus</v>
          </cell>
          <cell r="M11656" t="str">
            <v>Airbus A330-300P2F</v>
          </cell>
        </row>
        <row r="11657">
          <cell r="A11657">
            <v>564</v>
          </cell>
          <cell r="B11657">
            <v>882</v>
          </cell>
          <cell r="C11657" t="str">
            <v>564#882</v>
          </cell>
          <cell r="D11657">
            <v>104151</v>
          </cell>
          <cell r="E11657">
            <v>2</v>
          </cell>
          <cell r="F11657" t="str">
            <v>B</v>
          </cell>
          <cell r="G11657" t="str">
            <v>B (133% A) [$78,114]</v>
          </cell>
          <cell r="H11657" t="str">
            <v/>
          </cell>
          <cell r="I11657" t="str">
            <v/>
          </cell>
          <cell r="J11657" t="str">
            <v/>
          </cell>
          <cell r="K11657" t="str">
            <v>Freighter</v>
          </cell>
          <cell r="L11657" t="str">
            <v>Airbus</v>
          </cell>
          <cell r="M11657" t="str">
            <v>Airbus A330-300P2F</v>
          </cell>
        </row>
        <row r="11658">
          <cell r="A11658">
            <v>669</v>
          </cell>
          <cell r="B11658">
            <v>882</v>
          </cell>
          <cell r="C11658" t="str">
            <v>669#882</v>
          </cell>
          <cell r="D11658">
            <v>104151</v>
          </cell>
          <cell r="E11658">
            <v>2</v>
          </cell>
          <cell r="F11658" t="str">
            <v>B</v>
          </cell>
          <cell r="G11658" t="str">
            <v>B (133% A) [$78,114]</v>
          </cell>
          <cell r="H11658" t="str">
            <v/>
          </cell>
          <cell r="I11658" t="str">
            <v/>
          </cell>
          <cell r="J11658" t="str">
            <v/>
          </cell>
          <cell r="K11658" t="str">
            <v>Freighter</v>
          </cell>
          <cell r="L11658" t="str">
            <v>Airbus</v>
          </cell>
          <cell r="M11658" t="str">
            <v>Airbus A340-600NGF</v>
          </cell>
        </row>
        <row r="11659">
          <cell r="A11659">
            <v>565</v>
          </cell>
          <cell r="B11659">
            <v>882</v>
          </cell>
          <cell r="C11659" t="str">
            <v>565#882</v>
          </cell>
          <cell r="D11659">
            <v>104151</v>
          </cell>
          <cell r="E11659">
            <v>2</v>
          </cell>
          <cell r="F11659" t="str">
            <v>B</v>
          </cell>
          <cell r="G11659" t="str">
            <v>B (133% A) [$78,114]</v>
          </cell>
          <cell r="H11659" t="str">
            <v/>
          </cell>
          <cell r="I11659" t="str">
            <v/>
          </cell>
          <cell r="J11659" t="str">
            <v/>
          </cell>
          <cell r="K11659" t="str">
            <v>Freighter</v>
          </cell>
          <cell r="L11659" t="str">
            <v>Airbus</v>
          </cell>
          <cell r="M11659" t="str">
            <v>Airbus A330-743L Beluga XL</v>
          </cell>
        </row>
        <row r="11660">
          <cell r="A11660">
            <v>644</v>
          </cell>
          <cell r="B11660">
            <v>882</v>
          </cell>
          <cell r="C11660" t="str">
            <v>644#882</v>
          </cell>
          <cell r="D11660">
            <v>104151</v>
          </cell>
          <cell r="E11660">
            <v>2</v>
          </cell>
          <cell r="F11660" t="str">
            <v>B</v>
          </cell>
          <cell r="G11660" t="str">
            <v>B (133% A) [$78,114]</v>
          </cell>
          <cell r="H11660" t="str">
            <v/>
          </cell>
          <cell r="I11660" t="str">
            <v/>
          </cell>
          <cell r="J11660" t="str">
            <v/>
          </cell>
          <cell r="K11660" t="str">
            <v>Freighter</v>
          </cell>
          <cell r="L11660" t="str">
            <v>Airbus</v>
          </cell>
          <cell r="M11660" t="str">
            <v>Airbus A350F</v>
          </cell>
        </row>
        <row r="11661">
          <cell r="A11661">
            <v>659</v>
          </cell>
          <cell r="B11661">
            <v>882</v>
          </cell>
          <cell r="C11661" t="str">
            <v>659#882</v>
          </cell>
          <cell r="D11661">
            <v>104151</v>
          </cell>
          <cell r="E11661">
            <v>2</v>
          </cell>
          <cell r="F11661" t="str">
            <v>B</v>
          </cell>
          <cell r="G11661" t="str">
            <v>B (133% A) [$78,114]</v>
          </cell>
          <cell r="H11661" t="str">
            <v/>
          </cell>
          <cell r="I11661" t="str">
            <v/>
          </cell>
          <cell r="J11661" t="str">
            <v/>
          </cell>
          <cell r="K11661" t="str">
            <v>Freighter</v>
          </cell>
          <cell r="L11661" t="str">
            <v>Boeing</v>
          </cell>
          <cell r="M11661" t="str">
            <v>Boeing 777XF: 777-9</v>
          </cell>
        </row>
        <row r="11662">
          <cell r="A11662">
            <v>678</v>
          </cell>
          <cell r="B11662">
            <v>882</v>
          </cell>
          <cell r="C11662" t="str">
            <v>678#882</v>
          </cell>
          <cell r="D11662">
            <v>104151</v>
          </cell>
          <cell r="E11662">
            <v>2</v>
          </cell>
          <cell r="F11662" t="str">
            <v>B</v>
          </cell>
          <cell r="G11662" t="str">
            <v>B (133% A) [$78,114]</v>
          </cell>
          <cell r="H11662" t="str">
            <v/>
          </cell>
          <cell r="I11662" t="str">
            <v/>
          </cell>
          <cell r="J11662" t="str">
            <v/>
          </cell>
          <cell r="K11662" t="str">
            <v>Business Jet</v>
          </cell>
          <cell r="L11662" t="str">
            <v>Airbus</v>
          </cell>
          <cell r="M11662" t="str">
            <v>Airbus ACJ330-200</v>
          </cell>
        </row>
        <row r="11663">
          <cell r="A11663">
            <v>553</v>
          </cell>
          <cell r="B11663">
            <v>882</v>
          </cell>
          <cell r="C11663" t="str">
            <v>553#882</v>
          </cell>
          <cell r="D11663">
            <v>104151</v>
          </cell>
          <cell r="E11663">
            <v>2</v>
          </cell>
          <cell r="F11663" t="str">
            <v>B</v>
          </cell>
          <cell r="G11663" t="str">
            <v>B (133% A) [$78,114]</v>
          </cell>
          <cell r="H11663" t="str">
            <v/>
          </cell>
          <cell r="I11663" t="str">
            <v/>
          </cell>
          <cell r="J11663" t="str">
            <v/>
          </cell>
          <cell r="K11663" t="str">
            <v>Business Jet</v>
          </cell>
          <cell r="L11663" t="str">
            <v>Boeing</v>
          </cell>
          <cell r="M11663" t="str">
            <v>Boeing BBJ 777X</v>
          </cell>
        </row>
        <row r="11664">
          <cell r="A11664">
            <v>518</v>
          </cell>
          <cell r="B11664">
            <v>882</v>
          </cell>
          <cell r="C11664" t="str">
            <v>518#882</v>
          </cell>
          <cell r="D11664">
            <v>104151</v>
          </cell>
          <cell r="E11664">
            <v>2</v>
          </cell>
          <cell r="F11664" t="str">
            <v>B</v>
          </cell>
          <cell r="G11664" t="str">
            <v>B (133% A) [$78,114]</v>
          </cell>
          <cell r="H11664" t="str">
            <v/>
          </cell>
          <cell r="I11664" t="str">
            <v/>
          </cell>
          <cell r="J11664" t="str">
            <v/>
          </cell>
          <cell r="K11664" t="str">
            <v>Large Commercial Aircraft</v>
          </cell>
          <cell r="L11664" t="str">
            <v>Airbus</v>
          </cell>
          <cell r="M11664" t="str">
            <v>Airbus A330-300</v>
          </cell>
        </row>
        <row r="11665">
          <cell r="A11665">
            <v>519</v>
          </cell>
          <cell r="B11665">
            <v>882</v>
          </cell>
          <cell r="C11665" t="str">
            <v>519#882</v>
          </cell>
          <cell r="D11665">
            <v>104151</v>
          </cell>
          <cell r="E11665">
            <v>2</v>
          </cell>
          <cell r="F11665" t="str">
            <v>B</v>
          </cell>
          <cell r="G11665" t="str">
            <v>B (133% A) [$78,114]</v>
          </cell>
          <cell r="H11665" t="str">
            <v/>
          </cell>
          <cell r="I11665" t="str">
            <v/>
          </cell>
          <cell r="J11665" t="str">
            <v/>
          </cell>
          <cell r="K11665" t="str">
            <v>Large Commercial Aircraft</v>
          </cell>
          <cell r="L11665" t="str">
            <v>Airbus</v>
          </cell>
          <cell r="M11665" t="str">
            <v>Airbus A330-300</v>
          </cell>
        </row>
        <row r="11666">
          <cell r="A11666">
            <v>214</v>
          </cell>
          <cell r="B11666">
            <v>882</v>
          </cell>
          <cell r="C11666" t="str">
            <v>214#882</v>
          </cell>
          <cell r="D11666">
            <v>104151</v>
          </cell>
          <cell r="E11666">
            <v>2</v>
          </cell>
          <cell r="F11666" t="str">
            <v>B</v>
          </cell>
          <cell r="G11666" t="str">
            <v>B (133% A) [$78,114]</v>
          </cell>
          <cell r="H11666" t="str">
            <v/>
          </cell>
          <cell r="I11666" t="str">
            <v/>
          </cell>
          <cell r="J11666" t="str">
            <v/>
          </cell>
          <cell r="K11666" t="str">
            <v>Large Commercial Aircraft</v>
          </cell>
          <cell r="L11666" t="str">
            <v>Airbus</v>
          </cell>
          <cell r="M11666" t="str">
            <v>Airbus A330-800neo</v>
          </cell>
        </row>
        <row r="11667">
          <cell r="A11667">
            <v>215</v>
          </cell>
          <cell r="B11667">
            <v>882</v>
          </cell>
          <cell r="C11667" t="str">
            <v>215#882</v>
          </cell>
          <cell r="D11667">
            <v>104151</v>
          </cell>
          <cell r="E11667">
            <v>2</v>
          </cell>
          <cell r="F11667" t="str">
            <v>B</v>
          </cell>
          <cell r="G11667" t="str">
            <v>B (133% A) [$78,114]</v>
          </cell>
          <cell r="H11667" t="str">
            <v/>
          </cell>
          <cell r="I11667" t="str">
            <v/>
          </cell>
          <cell r="J11667" t="str">
            <v/>
          </cell>
          <cell r="K11667" t="str">
            <v>Large Commercial Aircraft</v>
          </cell>
          <cell r="L11667" t="str">
            <v>Airbus</v>
          </cell>
          <cell r="M11667" t="str">
            <v>Airbus A330-900neo</v>
          </cell>
        </row>
        <row r="11668">
          <cell r="A11668">
            <v>539</v>
          </cell>
          <cell r="B11668">
            <v>882</v>
          </cell>
          <cell r="C11668" t="str">
            <v>539#882</v>
          </cell>
          <cell r="D11668">
            <v>104151</v>
          </cell>
          <cell r="E11668">
            <v>2</v>
          </cell>
          <cell r="F11668" t="str">
            <v>B</v>
          </cell>
          <cell r="G11668" t="str">
            <v>B (133% A) [$78,114]</v>
          </cell>
          <cell r="H11668" t="str">
            <v/>
          </cell>
          <cell r="I11668" t="str">
            <v/>
          </cell>
          <cell r="J11668" t="str">
            <v/>
          </cell>
          <cell r="K11668" t="str">
            <v>Large Commercial Aircraft</v>
          </cell>
          <cell r="L11668" t="str">
            <v>Boeing</v>
          </cell>
          <cell r="M11668" t="str">
            <v>Boeing 777: 777-200ER</v>
          </cell>
        </row>
        <row r="11669">
          <cell r="A11669">
            <v>302</v>
          </cell>
          <cell r="B11669">
            <v>882</v>
          </cell>
          <cell r="C11669" t="str">
            <v>302#882</v>
          </cell>
          <cell r="D11669">
            <v>104151</v>
          </cell>
          <cell r="E11669">
            <v>2</v>
          </cell>
          <cell r="F11669" t="str">
            <v>B</v>
          </cell>
          <cell r="G11669" t="str">
            <v>B (133% A) [$78,114]</v>
          </cell>
          <cell r="H11669" t="str">
            <v/>
          </cell>
          <cell r="I11669" t="str">
            <v/>
          </cell>
          <cell r="J11669" t="str">
            <v/>
          </cell>
          <cell r="K11669" t="str">
            <v>Large Commercial Aircraft</v>
          </cell>
          <cell r="L11669" t="str">
            <v>Boeing</v>
          </cell>
          <cell r="M11669" t="str">
            <v>Boeing 777: 777-200ER</v>
          </cell>
        </row>
        <row r="11670">
          <cell r="A11670">
            <v>579</v>
          </cell>
          <cell r="B11670">
            <v>882</v>
          </cell>
          <cell r="C11670" t="str">
            <v>579#882</v>
          </cell>
          <cell r="D11670">
            <v>104151</v>
          </cell>
          <cell r="E11670">
            <v>2</v>
          </cell>
          <cell r="F11670" t="str">
            <v>B</v>
          </cell>
          <cell r="G11670" t="str">
            <v>B (133% A) [$78,114]</v>
          </cell>
          <cell r="H11670" t="str">
            <v/>
          </cell>
          <cell r="I11670" t="str">
            <v/>
          </cell>
          <cell r="J11670" t="str">
            <v/>
          </cell>
          <cell r="K11670" t="str">
            <v>Large Commercial Aircraft</v>
          </cell>
          <cell r="L11670" t="str">
            <v>Boeing</v>
          </cell>
          <cell r="M11670" t="str">
            <v>Boeing 777: 777-200ER</v>
          </cell>
        </row>
        <row r="11671">
          <cell r="A11671">
            <v>303</v>
          </cell>
          <cell r="B11671">
            <v>882</v>
          </cell>
          <cell r="C11671" t="str">
            <v>303#882</v>
          </cell>
          <cell r="D11671">
            <v>104151</v>
          </cell>
          <cell r="E11671">
            <v>2</v>
          </cell>
          <cell r="F11671" t="str">
            <v>B</v>
          </cell>
          <cell r="G11671" t="str">
            <v>B (133% A) [$78,114]</v>
          </cell>
          <cell r="H11671" t="str">
            <v/>
          </cell>
          <cell r="I11671" t="str">
            <v/>
          </cell>
          <cell r="J11671" t="str">
            <v/>
          </cell>
          <cell r="K11671" t="str">
            <v>Large Commercial Aircraft</v>
          </cell>
          <cell r="L11671" t="str">
            <v>Boeing</v>
          </cell>
          <cell r="M11671" t="str">
            <v>Boeing 777: 777-300</v>
          </cell>
        </row>
        <row r="11672">
          <cell r="A11672">
            <v>597</v>
          </cell>
          <cell r="B11672">
            <v>882</v>
          </cell>
          <cell r="C11672" t="str">
            <v>597#882</v>
          </cell>
          <cell r="D11672">
            <v>104151</v>
          </cell>
          <cell r="E11672">
            <v>2</v>
          </cell>
          <cell r="F11672" t="str">
            <v>B</v>
          </cell>
          <cell r="G11672" t="str">
            <v>B (133% A) [$78,114]</v>
          </cell>
          <cell r="H11672" t="str">
            <v/>
          </cell>
          <cell r="I11672" t="str">
            <v/>
          </cell>
          <cell r="J11672" t="str">
            <v/>
          </cell>
          <cell r="K11672" t="str">
            <v>Large Commercial Aircraft</v>
          </cell>
          <cell r="L11672" t="str">
            <v>Boeing</v>
          </cell>
          <cell r="M11672" t="str">
            <v>Boeing 777: 777-300</v>
          </cell>
        </row>
        <row r="11673">
          <cell r="A11673">
            <v>212</v>
          </cell>
          <cell r="B11673">
            <v>882</v>
          </cell>
          <cell r="C11673" t="str">
            <v>212#882</v>
          </cell>
          <cell r="D11673">
            <v>104151</v>
          </cell>
          <cell r="E11673">
            <v>2</v>
          </cell>
          <cell r="F11673" t="str">
            <v>B</v>
          </cell>
          <cell r="G11673" t="str">
            <v>B (133% A) [$78,114]</v>
          </cell>
          <cell r="H11673" t="str">
            <v/>
          </cell>
          <cell r="I11673" t="str">
            <v/>
          </cell>
          <cell r="J11673" t="str">
            <v/>
          </cell>
          <cell r="K11673" t="str">
            <v>Large Commercial Aircraft</v>
          </cell>
          <cell r="L11673" t="str">
            <v>Airbus</v>
          </cell>
          <cell r="M11673" t="str">
            <v>Airbus A330-200</v>
          </cell>
        </row>
        <row r="11674">
          <cell r="A11674">
            <v>516</v>
          </cell>
          <cell r="B11674">
            <v>882</v>
          </cell>
          <cell r="C11674" t="str">
            <v>516#882</v>
          </cell>
          <cell r="D11674">
            <v>104151</v>
          </cell>
          <cell r="E11674">
            <v>2</v>
          </cell>
          <cell r="F11674" t="str">
            <v>B</v>
          </cell>
          <cell r="G11674" t="str">
            <v>B (133% A) [$78,114]</v>
          </cell>
          <cell r="H11674" t="str">
            <v/>
          </cell>
          <cell r="I11674" t="str">
            <v/>
          </cell>
          <cell r="J11674" t="str">
            <v/>
          </cell>
          <cell r="K11674" t="str">
            <v>Large Commercial Aircraft</v>
          </cell>
          <cell r="L11674" t="str">
            <v>Airbus</v>
          </cell>
          <cell r="M11674" t="str">
            <v>Airbus A330-200</v>
          </cell>
        </row>
        <row r="11675">
          <cell r="A11675">
            <v>517</v>
          </cell>
          <cell r="B11675">
            <v>882</v>
          </cell>
          <cell r="C11675" t="str">
            <v>517#882</v>
          </cell>
          <cell r="D11675">
            <v>104151</v>
          </cell>
          <cell r="E11675">
            <v>2</v>
          </cell>
          <cell r="F11675" t="str">
            <v>B</v>
          </cell>
          <cell r="G11675" t="str">
            <v>B (133% A) [$78,114]</v>
          </cell>
          <cell r="H11675" t="str">
            <v/>
          </cell>
          <cell r="I11675" t="str">
            <v/>
          </cell>
          <cell r="J11675" t="str">
            <v/>
          </cell>
          <cell r="K11675" t="str">
            <v>Large Commercial Aircraft</v>
          </cell>
          <cell r="L11675" t="str">
            <v>Airbus</v>
          </cell>
          <cell r="M11675" t="str">
            <v>Airbus A330-200</v>
          </cell>
        </row>
        <row r="11676">
          <cell r="A11676">
            <v>213</v>
          </cell>
          <cell r="B11676">
            <v>882</v>
          </cell>
          <cell r="C11676" t="str">
            <v>213#882</v>
          </cell>
          <cell r="D11676">
            <v>104151</v>
          </cell>
          <cell r="E11676">
            <v>2</v>
          </cell>
          <cell r="F11676" t="str">
            <v>B</v>
          </cell>
          <cell r="G11676" t="str">
            <v>B (133% A) [$78,114]</v>
          </cell>
          <cell r="H11676" t="str">
            <v/>
          </cell>
          <cell r="I11676" t="str">
            <v/>
          </cell>
          <cell r="J11676" t="str">
            <v/>
          </cell>
          <cell r="K11676" t="str">
            <v>Large Commercial Aircraft</v>
          </cell>
          <cell r="L11676" t="str">
            <v>Airbus</v>
          </cell>
          <cell r="M11676" t="str">
            <v>Airbus A330-300</v>
          </cell>
        </row>
        <row r="11677">
          <cell r="A11677">
            <v>633</v>
          </cell>
          <cell r="B11677">
            <v>883</v>
          </cell>
          <cell r="C11677" t="str">
            <v>633#883</v>
          </cell>
          <cell r="D11677">
            <v>47519</v>
          </cell>
          <cell r="E11677">
            <v>1</v>
          </cell>
          <cell r="F11677" t="str">
            <v>A</v>
          </cell>
          <cell r="G11677" t="str">
            <v>A</v>
          </cell>
          <cell r="H11677" t="str">
            <v/>
          </cell>
          <cell r="I11677" t="str">
            <v/>
          </cell>
          <cell r="J11677" t="str">
            <v/>
          </cell>
          <cell r="K11677" t="str">
            <v>Large Commercial Aircraft</v>
          </cell>
          <cell r="L11677" t="str">
            <v>Airbus</v>
          </cell>
          <cell r="M11677" t="str">
            <v>A320-200</v>
          </cell>
        </row>
        <row r="11678">
          <cell r="A11678">
            <v>207</v>
          </cell>
          <cell r="B11678">
            <v>883</v>
          </cell>
          <cell r="C11678" t="str">
            <v>207#883</v>
          </cell>
          <cell r="D11678">
            <v>47519</v>
          </cell>
          <cell r="E11678">
            <v>1</v>
          </cell>
          <cell r="F11678" t="str">
            <v>A</v>
          </cell>
          <cell r="G11678" t="str">
            <v>A</v>
          </cell>
          <cell r="H11678" t="str">
            <v/>
          </cell>
          <cell r="I11678" t="str">
            <v/>
          </cell>
          <cell r="J11678" t="str">
            <v/>
          </cell>
          <cell r="K11678" t="str">
            <v>Large Commercial Aircraft</v>
          </cell>
          <cell r="L11678" t="str">
            <v>Airbus</v>
          </cell>
          <cell r="M11678" t="str">
            <v>Airbus A320ceo</v>
          </cell>
        </row>
        <row r="11679">
          <cell r="A11679">
            <v>512</v>
          </cell>
          <cell r="B11679">
            <v>883</v>
          </cell>
          <cell r="C11679" t="str">
            <v>512#883</v>
          </cell>
          <cell r="D11679">
            <v>47519</v>
          </cell>
          <cell r="E11679">
            <v>1</v>
          </cell>
          <cell r="F11679" t="str">
            <v>A</v>
          </cell>
          <cell r="G11679" t="str">
            <v>A</v>
          </cell>
          <cell r="H11679" t="str">
            <v/>
          </cell>
          <cell r="I11679" t="str">
            <v/>
          </cell>
          <cell r="J11679" t="str">
            <v/>
          </cell>
          <cell r="K11679" t="str">
            <v>Large Commercial Aircraft</v>
          </cell>
          <cell r="L11679" t="str">
            <v>Airbus</v>
          </cell>
          <cell r="M11679" t="str">
            <v>Airbus A321ceo</v>
          </cell>
        </row>
        <row r="11680">
          <cell r="A11680">
            <v>514</v>
          </cell>
          <cell r="B11680">
            <v>883</v>
          </cell>
          <cell r="C11680" t="str">
            <v>514#883</v>
          </cell>
          <cell r="D11680">
            <v>47519</v>
          </cell>
          <cell r="E11680">
            <v>1</v>
          </cell>
          <cell r="F11680" t="str">
            <v>A</v>
          </cell>
          <cell r="G11680" t="str">
            <v>A</v>
          </cell>
          <cell r="H11680" t="str">
            <v/>
          </cell>
          <cell r="I11680" t="str">
            <v/>
          </cell>
          <cell r="J11680" t="str">
            <v/>
          </cell>
          <cell r="K11680" t="str">
            <v>Large Commercial Aircraft</v>
          </cell>
          <cell r="L11680" t="str">
            <v>Airbus</v>
          </cell>
          <cell r="M11680" t="str">
            <v>Airbus A320neo</v>
          </cell>
        </row>
        <row r="11681">
          <cell r="A11681">
            <v>535</v>
          </cell>
          <cell r="B11681">
            <v>883</v>
          </cell>
          <cell r="C11681" t="str">
            <v>535#883</v>
          </cell>
          <cell r="D11681">
            <v>47519</v>
          </cell>
          <cell r="E11681">
            <v>1</v>
          </cell>
          <cell r="F11681" t="str">
            <v>A</v>
          </cell>
          <cell r="G11681" t="str">
            <v>A</v>
          </cell>
          <cell r="H11681" t="str">
            <v/>
          </cell>
          <cell r="I11681" t="str">
            <v/>
          </cell>
          <cell r="J11681" t="str">
            <v/>
          </cell>
          <cell r="K11681" t="str">
            <v>Large Commercial Aircraft</v>
          </cell>
          <cell r="L11681" t="str">
            <v>Boeing</v>
          </cell>
          <cell r="M11681" t="str">
            <v>Boeing 737 Classic: 737-400</v>
          </cell>
        </row>
        <row r="11682">
          <cell r="A11682">
            <v>536</v>
          </cell>
          <cell r="B11682">
            <v>883</v>
          </cell>
          <cell r="C11682" t="str">
            <v>536#883</v>
          </cell>
          <cell r="D11682">
            <v>47519</v>
          </cell>
          <cell r="E11682">
            <v>1</v>
          </cell>
          <cell r="F11682" t="str">
            <v>A</v>
          </cell>
          <cell r="G11682" t="str">
            <v>A</v>
          </cell>
          <cell r="H11682" t="str">
            <v/>
          </cell>
          <cell r="I11682" t="str">
            <v/>
          </cell>
          <cell r="J11682" t="str">
            <v/>
          </cell>
          <cell r="K11682" t="str">
            <v>Large Commercial Aircraft</v>
          </cell>
          <cell r="L11682" t="str">
            <v>Boeing</v>
          </cell>
          <cell r="M11682" t="str">
            <v>Boeing 737 Classic: 737-500</v>
          </cell>
        </row>
        <row r="11683">
          <cell r="A11683">
            <v>309</v>
          </cell>
          <cell r="B11683">
            <v>883</v>
          </cell>
          <cell r="C11683" t="str">
            <v>309#883</v>
          </cell>
          <cell r="D11683">
            <v>47519</v>
          </cell>
          <cell r="E11683">
            <v>1</v>
          </cell>
          <cell r="F11683" t="str">
            <v>A</v>
          </cell>
          <cell r="G11683" t="str">
            <v>A</v>
          </cell>
          <cell r="H11683" t="str">
            <v/>
          </cell>
          <cell r="I11683" t="str">
            <v/>
          </cell>
          <cell r="J11683" t="str">
            <v/>
          </cell>
          <cell r="K11683" t="str">
            <v>Large Commercial Aircraft</v>
          </cell>
          <cell r="L11683" t="str">
            <v>Boeing</v>
          </cell>
          <cell r="M11683" t="str">
            <v>Boeing 737 MAX: 737 MAX 10</v>
          </cell>
        </row>
        <row r="11684">
          <cell r="A11684">
            <v>195</v>
          </cell>
          <cell r="B11684">
            <v>883</v>
          </cell>
          <cell r="C11684" t="str">
            <v>195#883</v>
          </cell>
          <cell r="D11684">
            <v>47519</v>
          </cell>
          <cell r="E11684">
            <v>1</v>
          </cell>
          <cell r="F11684" t="str">
            <v>A</v>
          </cell>
          <cell r="G11684" t="str">
            <v>A</v>
          </cell>
          <cell r="H11684" t="str">
            <v/>
          </cell>
          <cell r="I11684" t="str">
            <v/>
          </cell>
          <cell r="J11684" t="str">
            <v/>
          </cell>
          <cell r="K11684" t="str">
            <v>Large Commercial Aircraft</v>
          </cell>
          <cell r="L11684" t="str">
            <v>Boeing</v>
          </cell>
          <cell r="M11684" t="str">
            <v>Boeing 737 MAX: 737 MAX 7</v>
          </cell>
        </row>
        <row r="11685">
          <cell r="A11685">
            <v>515</v>
          </cell>
          <cell r="B11685">
            <v>883</v>
          </cell>
          <cell r="C11685" t="str">
            <v>515#883</v>
          </cell>
          <cell r="D11685">
            <v>47519</v>
          </cell>
          <cell r="E11685">
            <v>1</v>
          </cell>
          <cell r="F11685" t="str">
            <v>A</v>
          </cell>
          <cell r="G11685" t="str">
            <v>A</v>
          </cell>
          <cell r="H11685" t="str">
            <v/>
          </cell>
          <cell r="I11685" t="str">
            <v/>
          </cell>
          <cell r="J11685" t="str">
            <v/>
          </cell>
          <cell r="K11685" t="str">
            <v>Large Commercial Aircraft</v>
          </cell>
          <cell r="L11685" t="str">
            <v>Airbus</v>
          </cell>
          <cell r="M11685" t="str">
            <v>Airbus A321neo</v>
          </cell>
        </row>
        <row r="11686">
          <cell r="A11686">
            <v>211</v>
          </cell>
          <cell r="B11686">
            <v>883</v>
          </cell>
          <cell r="C11686" t="str">
            <v>211#883</v>
          </cell>
          <cell r="D11686">
            <v>47519</v>
          </cell>
          <cell r="E11686">
            <v>1</v>
          </cell>
          <cell r="F11686" t="str">
            <v>A</v>
          </cell>
          <cell r="G11686" t="str">
            <v>A</v>
          </cell>
          <cell r="H11686" t="str">
            <v/>
          </cell>
          <cell r="I11686" t="str">
            <v/>
          </cell>
          <cell r="J11686" t="str">
            <v/>
          </cell>
          <cell r="K11686" t="str">
            <v>Large Commercial Aircraft</v>
          </cell>
          <cell r="L11686" t="str">
            <v>Airbus</v>
          </cell>
          <cell r="M11686" t="str">
            <v>Airbus A321neo</v>
          </cell>
        </row>
        <row r="11687">
          <cell r="A11687">
            <v>299</v>
          </cell>
          <cell r="B11687">
            <v>883</v>
          </cell>
          <cell r="C11687" t="str">
            <v>299#883</v>
          </cell>
          <cell r="D11687">
            <v>47519</v>
          </cell>
          <cell r="E11687">
            <v>1</v>
          </cell>
          <cell r="F11687" t="str">
            <v>A</v>
          </cell>
          <cell r="G11687" t="str">
            <v>A</v>
          </cell>
          <cell r="H11687" t="str">
            <v/>
          </cell>
          <cell r="I11687" t="str">
            <v/>
          </cell>
          <cell r="J11687" t="str">
            <v/>
          </cell>
          <cell r="K11687" t="str">
            <v>Large Commercial Aircraft</v>
          </cell>
          <cell r="L11687" t="str">
            <v>Boeing</v>
          </cell>
          <cell r="M11687" t="str">
            <v>Boeing 717</v>
          </cell>
        </row>
        <row r="11688">
          <cell r="A11688">
            <v>534</v>
          </cell>
          <cell r="B11688">
            <v>883</v>
          </cell>
          <cell r="C11688" t="str">
            <v>534#883</v>
          </cell>
          <cell r="D11688">
            <v>47519</v>
          </cell>
          <cell r="E11688">
            <v>1</v>
          </cell>
          <cell r="F11688" t="str">
            <v>A</v>
          </cell>
          <cell r="G11688" t="str">
            <v>A</v>
          </cell>
          <cell r="H11688" t="str">
            <v/>
          </cell>
          <cell r="I11688" t="str">
            <v/>
          </cell>
          <cell r="J11688" t="str">
            <v/>
          </cell>
          <cell r="K11688" t="str">
            <v>Large Commercial Aircraft</v>
          </cell>
          <cell r="L11688" t="str">
            <v>Boeing</v>
          </cell>
          <cell r="M11688" t="str">
            <v>Boeing 737 Classic: 737-300</v>
          </cell>
        </row>
        <row r="11689">
          <cell r="A11689">
            <v>221</v>
          </cell>
          <cell r="B11689">
            <v>883</v>
          </cell>
          <cell r="C11689" t="str">
            <v>221#883</v>
          </cell>
          <cell r="D11689">
            <v>47519</v>
          </cell>
          <cell r="E11689">
            <v>1</v>
          </cell>
          <cell r="F11689" t="str">
            <v>A</v>
          </cell>
          <cell r="G11689" t="str">
            <v>A</v>
          </cell>
          <cell r="H11689" t="str">
            <v/>
          </cell>
          <cell r="I11689" t="str">
            <v/>
          </cell>
          <cell r="J11689" t="str">
            <v/>
          </cell>
          <cell r="K11689" t="str">
            <v>Large Commercial Aircraft</v>
          </cell>
          <cell r="L11689" t="str">
            <v>Airbus</v>
          </cell>
          <cell r="M11689" t="str">
            <v>Airbus A220-100</v>
          </cell>
        </row>
        <row r="11690">
          <cell r="A11690">
            <v>222</v>
          </cell>
          <cell r="B11690">
            <v>883</v>
          </cell>
          <cell r="C11690" t="str">
            <v>222#883</v>
          </cell>
          <cell r="D11690">
            <v>47519</v>
          </cell>
          <cell r="E11690">
            <v>1</v>
          </cell>
          <cell r="F11690" t="str">
            <v>A</v>
          </cell>
          <cell r="G11690" t="str">
            <v>A</v>
          </cell>
          <cell r="H11690" t="str">
            <v/>
          </cell>
          <cell r="I11690" t="str">
            <v/>
          </cell>
          <cell r="J11690" t="str">
            <v/>
          </cell>
          <cell r="K11690" t="str">
            <v>Large Commercial Aircraft</v>
          </cell>
          <cell r="L11690" t="str">
            <v>Airbus</v>
          </cell>
          <cell r="M11690" t="str">
            <v>Airbus A220-300</v>
          </cell>
        </row>
        <row r="11691">
          <cell r="A11691">
            <v>634</v>
          </cell>
          <cell r="B11691">
            <v>883</v>
          </cell>
          <cell r="C11691" t="str">
            <v>634#883</v>
          </cell>
          <cell r="D11691">
            <v>47519</v>
          </cell>
          <cell r="E11691">
            <v>1</v>
          </cell>
          <cell r="F11691" t="str">
            <v>A</v>
          </cell>
          <cell r="G11691" t="str">
            <v>A</v>
          </cell>
          <cell r="H11691" t="str">
            <v/>
          </cell>
          <cell r="I11691" t="str">
            <v/>
          </cell>
          <cell r="J11691" t="str">
            <v/>
          </cell>
          <cell r="K11691" t="str">
            <v>Large Commercial Aircraft</v>
          </cell>
          <cell r="L11691" t="str">
            <v>Airbus</v>
          </cell>
          <cell r="M11691" t="str">
            <v>A319-100</v>
          </cell>
        </row>
        <row r="11692">
          <cell r="A11692">
            <v>206</v>
          </cell>
          <cell r="B11692">
            <v>883</v>
          </cell>
          <cell r="C11692" t="str">
            <v>206#883</v>
          </cell>
          <cell r="D11692">
            <v>47519</v>
          </cell>
          <cell r="E11692">
            <v>1</v>
          </cell>
          <cell r="F11692" t="str">
            <v>A</v>
          </cell>
          <cell r="G11692" t="str">
            <v>A</v>
          </cell>
          <cell r="H11692" t="str">
            <v/>
          </cell>
          <cell r="I11692" t="str">
            <v/>
          </cell>
          <cell r="J11692" t="str">
            <v/>
          </cell>
          <cell r="K11692" t="str">
            <v>Large Commercial Aircraft</v>
          </cell>
          <cell r="L11692" t="str">
            <v>Airbus</v>
          </cell>
          <cell r="M11692" t="str">
            <v>Airbus A319ceo</v>
          </cell>
        </row>
        <row r="11693">
          <cell r="A11693">
            <v>510</v>
          </cell>
          <cell r="B11693">
            <v>883</v>
          </cell>
          <cell r="C11693" t="str">
            <v>510#883</v>
          </cell>
          <cell r="D11693">
            <v>47519</v>
          </cell>
          <cell r="E11693">
            <v>1</v>
          </cell>
          <cell r="F11693" t="str">
            <v>A</v>
          </cell>
          <cell r="G11693" t="str">
            <v>A</v>
          </cell>
          <cell r="H11693" t="str">
            <v/>
          </cell>
          <cell r="I11693" t="str">
            <v/>
          </cell>
          <cell r="J11693" t="str">
            <v/>
          </cell>
          <cell r="K11693" t="str">
            <v>Large Commercial Aircraft</v>
          </cell>
          <cell r="L11693" t="str">
            <v>Airbus</v>
          </cell>
          <cell r="M11693" t="str">
            <v>Airbus A319ceo</v>
          </cell>
        </row>
        <row r="11694">
          <cell r="A11694">
            <v>511</v>
          </cell>
          <cell r="B11694">
            <v>883</v>
          </cell>
          <cell r="C11694" t="str">
            <v>511#883</v>
          </cell>
          <cell r="D11694">
            <v>47519</v>
          </cell>
          <cell r="E11694">
            <v>1</v>
          </cell>
          <cell r="F11694" t="str">
            <v>A</v>
          </cell>
          <cell r="G11694" t="str">
            <v>A</v>
          </cell>
          <cell r="H11694" t="str">
            <v/>
          </cell>
          <cell r="I11694" t="str">
            <v/>
          </cell>
          <cell r="J11694" t="str">
            <v/>
          </cell>
          <cell r="K11694" t="str">
            <v>Large Commercial Aircraft</v>
          </cell>
          <cell r="L11694" t="str">
            <v>Airbus</v>
          </cell>
          <cell r="M11694" t="str">
            <v>Airbus A320ceo</v>
          </cell>
        </row>
        <row r="11695">
          <cell r="A11695">
            <v>208</v>
          </cell>
          <cell r="B11695">
            <v>883</v>
          </cell>
          <cell r="C11695" t="str">
            <v>208#883</v>
          </cell>
          <cell r="D11695">
            <v>47519</v>
          </cell>
          <cell r="E11695">
            <v>1</v>
          </cell>
          <cell r="F11695" t="str">
            <v>A</v>
          </cell>
          <cell r="G11695" t="str">
            <v>A</v>
          </cell>
          <cell r="H11695" t="str">
            <v/>
          </cell>
          <cell r="I11695" t="str">
            <v/>
          </cell>
          <cell r="J11695" t="str">
            <v/>
          </cell>
          <cell r="K11695" t="str">
            <v>Large Commercial Aircraft</v>
          </cell>
          <cell r="L11695" t="str">
            <v>Airbus</v>
          </cell>
          <cell r="M11695" t="str">
            <v>Airbus A321ceo</v>
          </cell>
        </row>
        <row r="11696">
          <cell r="A11696">
            <v>513</v>
          </cell>
          <cell r="B11696">
            <v>883</v>
          </cell>
          <cell r="C11696" t="str">
            <v>513#883</v>
          </cell>
          <cell r="D11696">
            <v>47519</v>
          </cell>
          <cell r="E11696">
            <v>1</v>
          </cell>
          <cell r="F11696" t="str">
            <v>A</v>
          </cell>
          <cell r="G11696" t="str">
            <v>A</v>
          </cell>
          <cell r="H11696" t="str">
            <v/>
          </cell>
          <cell r="I11696" t="str">
            <v/>
          </cell>
          <cell r="J11696" t="str">
            <v/>
          </cell>
          <cell r="K11696" t="str">
            <v>Large Commercial Aircraft</v>
          </cell>
          <cell r="L11696" t="str">
            <v>Airbus</v>
          </cell>
          <cell r="M11696" t="str">
            <v>Airbus A319neo</v>
          </cell>
        </row>
        <row r="11697">
          <cell r="A11697">
            <v>209</v>
          </cell>
          <cell r="B11697">
            <v>883</v>
          </cell>
          <cell r="C11697" t="str">
            <v>209#883</v>
          </cell>
          <cell r="D11697">
            <v>47519</v>
          </cell>
          <cell r="E11697">
            <v>1</v>
          </cell>
          <cell r="F11697" t="str">
            <v>A</v>
          </cell>
          <cell r="G11697" t="str">
            <v>A</v>
          </cell>
          <cell r="H11697" t="str">
            <v/>
          </cell>
          <cell r="I11697" t="str">
            <v/>
          </cell>
          <cell r="J11697" t="str">
            <v/>
          </cell>
          <cell r="K11697" t="str">
            <v>Large Commercial Aircraft</v>
          </cell>
          <cell r="L11697" t="str">
            <v>Airbus</v>
          </cell>
          <cell r="M11697" t="str">
            <v>Airbus A319neo</v>
          </cell>
        </row>
        <row r="11698">
          <cell r="A11698">
            <v>210</v>
          </cell>
          <cell r="B11698">
            <v>883</v>
          </cell>
          <cell r="C11698" t="str">
            <v>210#883</v>
          </cell>
          <cell r="D11698">
            <v>47519</v>
          </cell>
          <cell r="E11698">
            <v>1</v>
          </cell>
          <cell r="F11698" t="str">
            <v>A</v>
          </cell>
          <cell r="G11698" t="str">
            <v>A</v>
          </cell>
          <cell r="H11698" t="str">
            <v/>
          </cell>
          <cell r="I11698" t="str">
            <v/>
          </cell>
          <cell r="J11698" t="str">
            <v/>
          </cell>
          <cell r="K11698" t="str">
            <v>Large Commercial Aircraft</v>
          </cell>
          <cell r="L11698" t="str">
            <v>Airbus</v>
          </cell>
          <cell r="M11698" t="str">
            <v>Airbus A320neo</v>
          </cell>
        </row>
        <row r="11699">
          <cell r="A11699">
            <v>674</v>
          </cell>
          <cell r="B11699">
            <v>883</v>
          </cell>
          <cell r="C11699" t="str">
            <v>674#883</v>
          </cell>
          <cell r="D11699">
            <v>47519</v>
          </cell>
          <cell r="E11699">
            <v>1</v>
          </cell>
          <cell r="F11699" t="str">
            <v>A</v>
          </cell>
          <cell r="G11699" t="str">
            <v>A</v>
          </cell>
          <cell r="H11699" t="str">
            <v/>
          </cell>
          <cell r="I11699" t="str">
            <v/>
          </cell>
          <cell r="J11699" t="str">
            <v/>
          </cell>
          <cell r="K11699" t="str">
            <v>Business Jet</v>
          </cell>
          <cell r="L11699" t="str">
            <v>Airbus</v>
          </cell>
          <cell r="M11699" t="str">
            <v>Airbus ACJ TwoTwenty</v>
          </cell>
        </row>
        <row r="11700">
          <cell r="A11700">
            <v>196</v>
          </cell>
          <cell r="B11700">
            <v>883</v>
          </cell>
          <cell r="C11700" t="str">
            <v>196#883</v>
          </cell>
          <cell r="D11700">
            <v>47519</v>
          </cell>
          <cell r="E11700">
            <v>1</v>
          </cell>
          <cell r="F11700" t="str">
            <v>A</v>
          </cell>
          <cell r="G11700" t="str">
            <v>A</v>
          </cell>
          <cell r="H11700" t="str">
            <v/>
          </cell>
          <cell r="I11700" t="str">
            <v/>
          </cell>
          <cell r="J11700" t="str">
            <v/>
          </cell>
          <cell r="K11700" t="str">
            <v>Large Commercial Aircraft</v>
          </cell>
          <cell r="L11700" t="str">
            <v>Boeing</v>
          </cell>
          <cell r="M11700" t="str">
            <v>Boeing 737 MAX: 737 MAX 8</v>
          </cell>
        </row>
        <row r="11701">
          <cell r="A11701">
            <v>197</v>
          </cell>
          <cell r="B11701">
            <v>883</v>
          </cell>
          <cell r="C11701" t="str">
            <v>197#883</v>
          </cell>
          <cell r="D11701">
            <v>47519</v>
          </cell>
          <cell r="E11701">
            <v>1</v>
          </cell>
          <cell r="F11701" t="str">
            <v>A</v>
          </cell>
          <cell r="G11701" t="str">
            <v>A</v>
          </cell>
          <cell r="H11701" t="str">
            <v/>
          </cell>
          <cell r="I11701" t="str">
            <v/>
          </cell>
          <cell r="J11701" t="str">
            <v/>
          </cell>
          <cell r="K11701" t="str">
            <v>Large Commercial Aircraft</v>
          </cell>
          <cell r="L11701" t="str">
            <v>Boeing</v>
          </cell>
          <cell r="M11701" t="str">
            <v>Boeing 737 MAX: 737 MAX 9</v>
          </cell>
        </row>
        <row r="11702">
          <cell r="A11702">
            <v>300</v>
          </cell>
          <cell r="B11702">
            <v>883</v>
          </cell>
          <cell r="C11702" t="str">
            <v>300#883</v>
          </cell>
          <cell r="D11702">
            <v>47519</v>
          </cell>
          <cell r="E11702">
            <v>1</v>
          </cell>
          <cell r="F11702" t="str">
            <v>A</v>
          </cell>
          <cell r="G11702" t="str">
            <v>A</v>
          </cell>
          <cell r="H11702" t="str">
            <v/>
          </cell>
          <cell r="I11702" t="str">
            <v/>
          </cell>
          <cell r="J11702" t="str">
            <v/>
          </cell>
          <cell r="K11702" t="str">
            <v>Large Commercial Aircraft</v>
          </cell>
          <cell r="L11702" t="str">
            <v>Boeing</v>
          </cell>
          <cell r="M11702" t="str">
            <v>Boeing 737-600</v>
          </cell>
        </row>
        <row r="11703">
          <cell r="A11703">
            <v>192</v>
          </cell>
          <cell r="B11703">
            <v>883</v>
          </cell>
          <cell r="C11703" t="str">
            <v>192#883</v>
          </cell>
          <cell r="D11703">
            <v>47519</v>
          </cell>
          <cell r="E11703">
            <v>1</v>
          </cell>
          <cell r="F11703" t="str">
            <v>A</v>
          </cell>
          <cell r="G11703" t="str">
            <v>A</v>
          </cell>
          <cell r="H11703" t="str">
            <v/>
          </cell>
          <cell r="I11703" t="str">
            <v/>
          </cell>
          <cell r="J11703" t="str">
            <v/>
          </cell>
          <cell r="K11703" t="str">
            <v>Large Commercial Aircraft</v>
          </cell>
          <cell r="L11703" t="str">
            <v>Boeing</v>
          </cell>
          <cell r="M11703" t="str">
            <v>Boeing 737-700</v>
          </cell>
        </row>
        <row r="11704">
          <cell r="A11704">
            <v>193</v>
          </cell>
          <cell r="B11704">
            <v>883</v>
          </cell>
          <cell r="C11704" t="str">
            <v>193#883</v>
          </cell>
          <cell r="D11704">
            <v>47519</v>
          </cell>
          <cell r="E11704">
            <v>1</v>
          </cell>
          <cell r="F11704" t="str">
            <v>A</v>
          </cell>
          <cell r="G11704" t="str">
            <v>A</v>
          </cell>
          <cell r="H11704" t="str">
            <v/>
          </cell>
          <cell r="I11704" t="str">
            <v/>
          </cell>
          <cell r="J11704" t="str">
            <v/>
          </cell>
          <cell r="K11704" t="str">
            <v>Large Commercial Aircraft</v>
          </cell>
          <cell r="L11704" t="str">
            <v>Boeing</v>
          </cell>
          <cell r="M11704" t="str">
            <v>Boeing 737-800</v>
          </cell>
        </row>
        <row r="11705">
          <cell r="A11705">
            <v>194</v>
          </cell>
          <cell r="B11705">
            <v>883</v>
          </cell>
          <cell r="C11705" t="str">
            <v>194#883</v>
          </cell>
          <cell r="D11705">
            <v>47519</v>
          </cell>
          <cell r="E11705">
            <v>1</v>
          </cell>
          <cell r="F11705" t="str">
            <v>A</v>
          </cell>
          <cell r="G11705" t="str">
            <v>A</v>
          </cell>
          <cell r="H11705" t="str">
            <v/>
          </cell>
          <cell r="I11705" t="str">
            <v/>
          </cell>
          <cell r="J11705" t="str">
            <v/>
          </cell>
          <cell r="K11705" t="str">
            <v>Large Commercial Aircraft</v>
          </cell>
          <cell r="L11705" t="str">
            <v>Boeing</v>
          </cell>
          <cell r="M11705" t="str">
            <v>Boeing 737-900</v>
          </cell>
        </row>
        <row r="11706">
          <cell r="A11706">
            <v>522</v>
          </cell>
          <cell r="B11706">
            <v>883</v>
          </cell>
          <cell r="C11706" t="str">
            <v>522#883</v>
          </cell>
          <cell r="D11706">
            <v>47519</v>
          </cell>
          <cell r="E11706">
            <v>1</v>
          </cell>
          <cell r="F11706" t="str">
            <v>A</v>
          </cell>
          <cell r="G11706" t="str">
            <v>A</v>
          </cell>
          <cell r="H11706" t="str">
            <v/>
          </cell>
          <cell r="I11706" t="str">
            <v/>
          </cell>
          <cell r="J11706" t="str">
            <v/>
          </cell>
          <cell r="K11706" t="str">
            <v>Large Commercial Aircraft</v>
          </cell>
          <cell r="L11706" t="str">
            <v>Boeing</v>
          </cell>
          <cell r="M11706" t="str">
            <v>Boeing 757</v>
          </cell>
        </row>
        <row r="11707">
          <cell r="A11707">
            <v>230</v>
          </cell>
          <cell r="B11707">
            <v>883</v>
          </cell>
          <cell r="C11707" t="str">
            <v>230#883</v>
          </cell>
          <cell r="D11707">
            <v>47519</v>
          </cell>
          <cell r="E11707">
            <v>1</v>
          </cell>
          <cell r="F11707" t="str">
            <v>A</v>
          </cell>
          <cell r="G11707" t="str">
            <v>A</v>
          </cell>
          <cell r="H11707" t="str">
            <v/>
          </cell>
          <cell r="I11707" t="str">
            <v/>
          </cell>
          <cell r="J11707" t="str">
            <v/>
          </cell>
          <cell r="K11707" t="str">
            <v>Large Commercial Aircraft</v>
          </cell>
          <cell r="L11707" t="str">
            <v>Boeing</v>
          </cell>
          <cell r="M11707" t="str">
            <v>Boeing 757</v>
          </cell>
        </row>
        <row r="11708">
          <cell r="A11708">
            <v>612</v>
          </cell>
          <cell r="B11708">
            <v>883</v>
          </cell>
          <cell r="C11708" t="str">
            <v>612#883</v>
          </cell>
          <cell r="D11708">
            <v>47519</v>
          </cell>
          <cell r="E11708">
            <v>1</v>
          </cell>
          <cell r="F11708" t="str">
            <v>A</v>
          </cell>
          <cell r="G11708" t="str">
            <v>A</v>
          </cell>
          <cell r="H11708" t="str">
            <v/>
          </cell>
          <cell r="I11708" t="str">
            <v/>
          </cell>
          <cell r="J11708" t="str">
            <v/>
          </cell>
          <cell r="K11708" t="str">
            <v>Large Commercial Aircraft</v>
          </cell>
          <cell r="L11708" t="str">
            <v>Boeing</v>
          </cell>
          <cell r="M11708" t="str">
            <v>Boeing New Single Aisle (NSA)</v>
          </cell>
        </row>
        <row r="11709">
          <cell r="A11709">
            <v>18</v>
          </cell>
          <cell r="B11709">
            <v>883</v>
          </cell>
          <cell r="C11709" t="str">
            <v>18#883</v>
          </cell>
          <cell r="D11709">
            <v>47519</v>
          </cell>
          <cell r="E11709">
            <v>1</v>
          </cell>
          <cell r="F11709" t="str">
            <v>A</v>
          </cell>
          <cell r="G11709" t="str">
            <v>A</v>
          </cell>
          <cell r="H11709" t="str">
            <v/>
          </cell>
          <cell r="I11709" t="str">
            <v/>
          </cell>
          <cell r="J11709" t="str">
            <v/>
          </cell>
          <cell r="K11709" t="str">
            <v>Large Commercial Aircraft</v>
          </cell>
          <cell r="L11709" t="str">
            <v>Comac</v>
          </cell>
          <cell r="M11709" t="str">
            <v>Comac C919</v>
          </cell>
        </row>
        <row r="11710">
          <cell r="A11710">
            <v>541</v>
          </cell>
          <cell r="B11710">
            <v>883</v>
          </cell>
          <cell r="C11710" t="str">
            <v>541#883</v>
          </cell>
          <cell r="D11710">
            <v>47519</v>
          </cell>
          <cell r="E11710">
            <v>1</v>
          </cell>
          <cell r="F11710" t="str">
            <v>A</v>
          </cell>
          <cell r="G11710" t="str">
            <v>A</v>
          </cell>
          <cell r="H11710" t="str">
            <v/>
          </cell>
          <cell r="I11710" t="str">
            <v/>
          </cell>
          <cell r="J11710" t="str">
            <v/>
          </cell>
          <cell r="K11710" t="str">
            <v>Large Commercial Aircraft</v>
          </cell>
          <cell r="L11710" t="str">
            <v>Irkut</v>
          </cell>
          <cell r="M11710" t="str">
            <v>Irkut MC-21</v>
          </cell>
        </row>
        <row r="11711">
          <cell r="A11711">
            <v>19</v>
          </cell>
          <cell r="B11711">
            <v>883</v>
          </cell>
          <cell r="C11711" t="str">
            <v>19#883</v>
          </cell>
          <cell r="D11711">
            <v>47519</v>
          </cell>
          <cell r="E11711">
            <v>1</v>
          </cell>
          <cell r="F11711" t="str">
            <v>A</v>
          </cell>
          <cell r="G11711" t="str">
            <v>A</v>
          </cell>
          <cell r="H11711" t="str">
            <v/>
          </cell>
          <cell r="I11711" t="str">
            <v/>
          </cell>
          <cell r="J11711" t="str">
            <v/>
          </cell>
          <cell r="K11711" t="str">
            <v>Large Commercial Aircraft</v>
          </cell>
          <cell r="L11711" t="str">
            <v>Irkut</v>
          </cell>
          <cell r="M11711" t="str">
            <v>Irkut MC-21</v>
          </cell>
        </row>
        <row r="11712">
          <cell r="A11712">
            <v>661</v>
          </cell>
          <cell r="B11712">
            <v>883</v>
          </cell>
          <cell r="C11712" t="str">
            <v>661#883</v>
          </cell>
          <cell r="D11712">
            <v>49895</v>
          </cell>
          <cell r="E11712">
            <v>1</v>
          </cell>
          <cell r="F11712" t="str">
            <v>B</v>
          </cell>
          <cell r="G11712" t="str">
            <v>B (105% A) [$47,519]</v>
          </cell>
          <cell r="H11712" t="str">
            <v/>
          </cell>
          <cell r="I11712" t="str">
            <v/>
          </cell>
          <cell r="J11712" t="str">
            <v/>
          </cell>
          <cell r="K11712" t="str">
            <v>Large Commercial Aircraft</v>
          </cell>
          <cell r="L11712" t="str">
            <v>Airbus</v>
          </cell>
          <cell r="M11712" t="str">
            <v>Airbus A321 LR</v>
          </cell>
        </row>
        <row r="11713">
          <cell r="A11713">
            <v>663</v>
          </cell>
          <cell r="B11713">
            <v>883</v>
          </cell>
          <cell r="C11713" t="str">
            <v>663#883</v>
          </cell>
          <cell r="D11713">
            <v>49895</v>
          </cell>
          <cell r="E11713">
            <v>1</v>
          </cell>
          <cell r="F11713" t="str">
            <v>B</v>
          </cell>
          <cell r="G11713" t="str">
            <v>B (105% A) [$47,519]</v>
          </cell>
          <cell r="H11713" t="str">
            <v/>
          </cell>
          <cell r="I11713" t="str">
            <v/>
          </cell>
          <cell r="J11713" t="str">
            <v/>
          </cell>
          <cell r="K11713" t="str">
            <v>Large Commercial Aircraft</v>
          </cell>
          <cell r="L11713" t="str">
            <v>Airbus</v>
          </cell>
          <cell r="M11713" t="str">
            <v>Airbus A321 XLR</v>
          </cell>
        </row>
        <row r="11714">
          <cell r="A11714">
            <v>654</v>
          </cell>
          <cell r="B11714">
            <v>883</v>
          </cell>
          <cell r="C11714" t="str">
            <v>654#883</v>
          </cell>
          <cell r="D11714">
            <v>49895</v>
          </cell>
          <cell r="E11714">
            <v>1</v>
          </cell>
          <cell r="F11714" t="str">
            <v>B</v>
          </cell>
          <cell r="G11714" t="str">
            <v>B (105% A) [$47,519]</v>
          </cell>
          <cell r="H11714" t="str">
            <v/>
          </cell>
          <cell r="I11714" t="str">
            <v/>
          </cell>
          <cell r="J11714" t="str">
            <v/>
          </cell>
          <cell r="K11714" t="str">
            <v>Large Commercial Aircraft</v>
          </cell>
          <cell r="L11714" t="str">
            <v>Airbus</v>
          </cell>
          <cell r="M11714" t="str">
            <v>Airbus A322X</v>
          </cell>
        </row>
        <row r="11715">
          <cell r="A11715">
            <v>655</v>
          </cell>
          <cell r="B11715">
            <v>883</v>
          </cell>
          <cell r="C11715" t="str">
            <v>655#883</v>
          </cell>
          <cell r="D11715">
            <v>49895</v>
          </cell>
          <cell r="E11715">
            <v>1</v>
          </cell>
          <cell r="F11715" t="str">
            <v>B</v>
          </cell>
          <cell r="G11715" t="str">
            <v>B (105% A) [$47,519]</v>
          </cell>
          <cell r="H11715" t="str">
            <v/>
          </cell>
          <cell r="I11715" t="str">
            <v/>
          </cell>
          <cell r="J11715" t="str">
            <v/>
          </cell>
          <cell r="K11715" t="str">
            <v>Large Commercial Aircraft</v>
          </cell>
          <cell r="L11715" t="str">
            <v>Airbus</v>
          </cell>
          <cell r="M11715" t="str">
            <v>Airbus A322X</v>
          </cell>
        </row>
        <row r="11716">
          <cell r="A11716">
            <v>653</v>
          </cell>
          <cell r="B11716">
            <v>883</v>
          </cell>
          <cell r="C11716" t="str">
            <v>653#883</v>
          </cell>
          <cell r="D11716">
            <v>49895</v>
          </cell>
          <cell r="E11716">
            <v>1</v>
          </cell>
          <cell r="F11716" t="str">
            <v>B</v>
          </cell>
          <cell r="G11716" t="str">
            <v>B (105% A) [$47,519]</v>
          </cell>
          <cell r="H11716" t="str">
            <v/>
          </cell>
          <cell r="I11716" t="str">
            <v/>
          </cell>
          <cell r="J11716" t="str">
            <v/>
          </cell>
          <cell r="K11716" t="str">
            <v>Large Commercial Aircraft</v>
          </cell>
          <cell r="L11716" t="str">
            <v>Airbus</v>
          </cell>
          <cell r="M11716" t="str">
            <v>Airbus A220-500</v>
          </cell>
        </row>
        <row r="11717">
          <cell r="A11717">
            <v>660</v>
          </cell>
          <cell r="B11717">
            <v>883</v>
          </cell>
          <cell r="C11717" t="str">
            <v>660#883</v>
          </cell>
          <cell r="D11717">
            <v>49895</v>
          </cell>
          <cell r="E11717">
            <v>1</v>
          </cell>
          <cell r="F11717" t="str">
            <v>B</v>
          </cell>
          <cell r="G11717" t="str">
            <v>B (105% A) [$47,519]</v>
          </cell>
          <cell r="H11717" t="str">
            <v/>
          </cell>
          <cell r="I11717" t="str">
            <v/>
          </cell>
          <cell r="J11717" t="str">
            <v/>
          </cell>
          <cell r="K11717" t="str">
            <v>Large Commercial Aircraft</v>
          </cell>
          <cell r="L11717" t="str">
            <v>Airbus</v>
          </cell>
          <cell r="M11717" t="str">
            <v>Airbus A321 LR</v>
          </cell>
        </row>
        <row r="11718">
          <cell r="A11718">
            <v>662</v>
          </cell>
          <cell r="B11718">
            <v>883</v>
          </cell>
          <cell r="C11718" t="str">
            <v>662#883</v>
          </cell>
          <cell r="D11718">
            <v>49895</v>
          </cell>
          <cell r="E11718">
            <v>1</v>
          </cell>
          <cell r="F11718" t="str">
            <v>B</v>
          </cell>
          <cell r="G11718" t="str">
            <v>B (105% A) [$47,519]</v>
          </cell>
          <cell r="H11718" t="str">
            <v/>
          </cell>
          <cell r="I11718" t="str">
            <v/>
          </cell>
          <cell r="J11718" t="str">
            <v/>
          </cell>
          <cell r="K11718" t="str">
            <v>Large Commercial Aircraft</v>
          </cell>
          <cell r="L11718" t="str">
            <v>Airbus</v>
          </cell>
          <cell r="M11718" t="str">
            <v>Airbus A321 XLR</v>
          </cell>
        </row>
        <row r="11719">
          <cell r="A11719">
            <v>560</v>
          </cell>
          <cell r="B11719">
            <v>883</v>
          </cell>
          <cell r="C11719" t="str">
            <v>560#883</v>
          </cell>
          <cell r="D11719">
            <v>82497</v>
          </cell>
          <cell r="E11719">
            <v>1</v>
          </cell>
          <cell r="F11719" t="str">
            <v>C</v>
          </cell>
          <cell r="G11719" t="str">
            <v>C</v>
          </cell>
          <cell r="H11719" t="str">
            <v/>
          </cell>
          <cell r="I11719" t="str">
            <v/>
          </cell>
          <cell r="J11719" t="str">
            <v/>
          </cell>
          <cell r="K11719" t="str">
            <v>Freighter</v>
          </cell>
          <cell r="L11719" t="str">
            <v>Airbus</v>
          </cell>
          <cell r="M11719" t="str">
            <v>Airbus A330-200F</v>
          </cell>
        </row>
        <row r="11720">
          <cell r="A11720">
            <v>561</v>
          </cell>
          <cell r="B11720">
            <v>883</v>
          </cell>
          <cell r="C11720" t="str">
            <v>561#883</v>
          </cell>
          <cell r="D11720">
            <v>82497</v>
          </cell>
          <cell r="E11720">
            <v>1</v>
          </cell>
          <cell r="F11720" t="str">
            <v>C</v>
          </cell>
          <cell r="G11720" t="str">
            <v>C</v>
          </cell>
          <cell r="H11720" t="str">
            <v/>
          </cell>
          <cell r="I11720" t="str">
            <v/>
          </cell>
          <cell r="J11720" t="str">
            <v/>
          </cell>
          <cell r="K11720" t="str">
            <v>Freighter</v>
          </cell>
          <cell r="L11720" t="str">
            <v>Airbus</v>
          </cell>
          <cell r="M11720" t="str">
            <v>Airbus A330-200F</v>
          </cell>
        </row>
        <row r="11721">
          <cell r="A11721">
            <v>562</v>
          </cell>
          <cell r="B11721">
            <v>883</v>
          </cell>
          <cell r="C11721" t="str">
            <v>562#883</v>
          </cell>
          <cell r="D11721">
            <v>82497</v>
          </cell>
          <cell r="E11721">
            <v>1</v>
          </cell>
          <cell r="F11721" t="str">
            <v>C</v>
          </cell>
          <cell r="G11721" t="str">
            <v>C</v>
          </cell>
          <cell r="H11721" t="str">
            <v/>
          </cell>
          <cell r="I11721" t="str">
            <v/>
          </cell>
          <cell r="J11721" t="str">
            <v/>
          </cell>
          <cell r="K11721" t="str">
            <v>Freighter</v>
          </cell>
          <cell r="L11721" t="str">
            <v>Airbus</v>
          </cell>
          <cell r="M11721" t="str">
            <v>Airbus A330-300P2F</v>
          </cell>
        </row>
        <row r="11722">
          <cell r="A11722">
            <v>563</v>
          </cell>
          <cell r="B11722">
            <v>883</v>
          </cell>
          <cell r="C11722" t="str">
            <v>563#883</v>
          </cell>
          <cell r="D11722">
            <v>82497</v>
          </cell>
          <cell r="E11722">
            <v>1</v>
          </cell>
          <cell r="F11722" t="str">
            <v>C</v>
          </cell>
          <cell r="G11722" t="str">
            <v>C</v>
          </cell>
          <cell r="H11722" t="str">
            <v/>
          </cell>
          <cell r="I11722" t="str">
            <v/>
          </cell>
          <cell r="J11722" t="str">
            <v/>
          </cell>
          <cell r="K11722" t="str">
            <v>Freighter</v>
          </cell>
          <cell r="L11722" t="str">
            <v>Airbus</v>
          </cell>
          <cell r="M11722" t="str">
            <v>Airbus A330-300P2F</v>
          </cell>
        </row>
        <row r="11723">
          <cell r="A11723">
            <v>564</v>
          </cell>
          <cell r="B11723">
            <v>883</v>
          </cell>
          <cell r="C11723" t="str">
            <v>564#883</v>
          </cell>
          <cell r="D11723">
            <v>82497</v>
          </cell>
          <cell r="E11723">
            <v>1</v>
          </cell>
          <cell r="F11723" t="str">
            <v>C</v>
          </cell>
          <cell r="G11723" t="str">
            <v>C</v>
          </cell>
          <cell r="H11723" t="str">
            <v/>
          </cell>
          <cell r="I11723" t="str">
            <v/>
          </cell>
          <cell r="J11723" t="str">
            <v/>
          </cell>
          <cell r="K11723" t="str">
            <v>Freighter</v>
          </cell>
          <cell r="L11723" t="str">
            <v>Airbus</v>
          </cell>
          <cell r="M11723" t="str">
            <v>Airbus A330-300P2F</v>
          </cell>
        </row>
        <row r="11724">
          <cell r="A11724">
            <v>669</v>
          </cell>
          <cell r="B11724">
            <v>883</v>
          </cell>
          <cell r="C11724" t="str">
            <v>669#883</v>
          </cell>
          <cell r="D11724">
            <v>82497</v>
          </cell>
          <cell r="E11724">
            <v>1</v>
          </cell>
          <cell r="F11724" t="str">
            <v>C</v>
          </cell>
          <cell r="G11724" t="str">
            <v>C</v>
          </cell>
          <cell r="H11724" t="str">
            <v/>
          </cell>
          <cell r="I11724" t="str">
            <v/>
          </cell>
          <cell r="J11724" t="str">
            <v/>
          </cell>
          <cell r="K11724" t="str">
            <v>Freighter</v>
          </cell>
          <cell r="L11724" t="str">
            <v>Airbus</v>
          </cell>
          <cell r="M11724" t="str">
            <v>Airbus A340-600NGF</v>
          </cell>
        </row>
        <row r="11725">
          <cell r="A11725">
            <v>570</v>
          </cell>
          <cell r="B11725">
            <v>883</v>
          </cell>
          <cell r="C11725" t="str">
            <v>570#883</v>
          </cell>
          <cell r="D11725">
            <v>82497</v>
          </cell>
          <cell r="E11725">
            <v>1</v>
          </cell>
          <cell r="F11725" t="str">
            <v>C</v>
          </cell>
          <cell r="G11725" t="str">
            <v>C</v>
          </cell>
          <cell r="H11725" t="str">
            <v/>
          </cell>
          <cell r="I11725" t="str">
            <v/>
          </cell>
          <cell r="J11725" t="str">
            <v/>
          </cell>
          <cell r="K11725" t="str">
            <v>Freighter</v>
          </cell>
          <cell r="L11725" t="str">
            <v>Boeing</v>
          </cell>
          <cell r="M11725" t="str">
            <v>Boeing 767-300BCF</v>
          </cell>
        </row>
        <row r="11726">
          <cell r="A11726">
            <v>569</v>
          </cell>
          <cell r="B11726">
            <v>883</v>
          </cell>
          <cell r="C11726" t="str">
            <v>569#883</v>
          </cell>
          <cell r="D11726">
            <v>82497</v>
          </cell>
          <cell r="E11726">
            <v>1</v>
          </cell>
          <cell r="F11726" t="str">
            <v>C</v>
          </cell>
          <cell r="G11726" t="str">
            <v>C</v>
          </cell>
          <cell r="H11726" t="str">
            <v/>
          </cell>
          <cell r="I11726" t="str">
            <v/>
          </cell>
          <cell r="J11726" t="str">
            <v/>
          </cell>
          <cell r="K11726" t="str">
            <v>Freighter</v>
          </cell>
          <cell r="L11726" t="str">
            <v>Boeing</v>
          </cell>
          <cell r="M11726" t="str">
            <v>Boeing 767-300F</v>
          </cell>
        </row>
        <row r="11727">
          <cell r="A11727">
            <v>627</v>
          </cell>
          <cell r="B11727">
            <v>883</v>
          </cell>
          <cell r="C11727" t="str">
            <v>627#883</v>
          </cell>
          <cell r="D11727">
            <v>82497</v>
          </cell>
          <cell r="E11727">
            <v>1</v>
          </cell>
          <cell r="F11727" t="str">
            <v>C</v>
          </cell>
          <cell r="G11727" t="str">
            <v>C</v>
          </cell>
          <cell r="H11727" t="str">
            <v/>
          </cell>
          <cell r="I11727" t="str">
            <v/>
          </cell>
          <cell r="J11727" t="str">
            <v/>
          </cell>
          <cell r="K11727" t="str">
            <v>Freighter</v>
          </cell>
          <cell r="L11727" t="str">
            <v>McDonnell</v>
          </cell>
          <cell r="M11727" t="str">
            <v>McDonnell Douglas MD-11F/CF</v>
          </cell>
        </row>
        <row r="11728">
          <cell r="A11728">
            <v>626</v>
          </cell>
          <cell r="B11728">
            <v>883</v>
          </cell>
          <cell r="C11728" t="str">
            <v>626#883</v>
          </cell>
          <cell r="D11728">
            <v>82497</v>
          </cell>
          <cell r="E11728">
            <v>1</v>
          </cell>
          <cell r="F11728" t="str">
            <v>C</v>
          </cell>
          <cell r="G11728" t="str">
            <v>C</v>
          </cell>
          <cell r="H11728" t="str">
            <v/>
          </cell>
          <cell r="I11728" t="str">
            <v/>
          </cell>
          <cell r="J11728" t="str">
            <v/>
          </cell>
          <cell r="K11728" t="str">
            <v>Freighter</v>
          </cell>
          <cell r="L11728" t="str">
            <v>McDonnell</v>
          </cell>
          <cell r="M11728" t="str">
            <v>McDonnell Douglas MD-11F/CF</v>
          </cell>
        </row>
        <row r="11729">
          <cell r="A11729">
            <v>565</v>
          </cell>
          <cell r="B11729">
            <v>883</v>
          </cell>
          <cell r="C11729" t="str">
            <v>565#883</v>
          </cell>
          <cell r="D11729">
            <v>82497</v>
          </cell>
          <cell r="E11729">
            <v>1</v>
          </cell>
          <cell r="F11729" t="str">
            <v>C</v>
          </cell>
          <cell r="G11729" t="str">
            <v>C</v>
          </cell>
          <cell r="H11729" t="str">
            <v/>
          </cell>
          <cell r="I11729" t="str">
            <v/>
          </cell>
          <cell r="J11729" t="str">
            <v/>
          </cell>
          <cell r="K11729" t="str">
            <v>Freighter</v>
          </cell>
          <cell r="L11729" t="str">
            <v>Airbus</v>
          </cell>
          <cell r="M11729" t="str">
            <v>Airbus A330-743L Beluga XL</v>
          </cell>
        </row>
        <row r="11730">
          <cell r="A11730">
            <v>644</v>
          </cell>
          <cell r="B11730">
            <v>883</v>
          </cell>
          <cell r="C11730" t="str">
            <v>644#883</v>
          </cell>
          <cell r="D11730">
            <v>82497</v>
          </cell>
          <cell r="E11730">
            <v>1</v>
          </cell>
          <cell r="F11730" t="str">
            <v>C</v>
          </cell>
          <cell r="G11730" t="str">
            <v>C</v>
          </cell>
          <cell r="H11730" t="str">
            <v/>
          </cell>
          <cell r="I11730" t="str">
            <v/>
          </cell>
          <cell r="J11730" t="str">
            <v/>
          </cell>
          <cell r="K11730" t="str">
            <v>Freighter</v>
          </cell>
          <cell r="L11730" t="str">
            <v>Airbus</v>
          </cell>
          <cell r="M11730" t="str">
            <v>Airbus A350F</v>
          </cell>
        </row>
        <row r="11731">
          <cell r="A11731">
            <v>592</v>
          </cell>
          <cell r="B11731">
            <v>883</v>
          </cell>
          <cell r="C11731" t="str">
            <v>592#883</v>
          </cell>
          <cell r="D11731">
            <v>82497</v>
          </cell>
          <cell r="E11731">
            <v>1</v>
          </cell>
          <cell r="F11731" t="str">
            <v>C</v>
          </cell>
          <cell r="G11731" t="str">
            <v>C</v>
          </cell>
          <cell r="H11731" t="str">
            <v/>
          </cell>
          <cell r="I11731" t="str">
            <v/>
          </cell>
          <cell r="J11731" t="str">
            <v/>
          </cell>
          <cell r="K11731" t="str">
            <v>Freighter</v>
          </cell>
          <cell r="L11731" t="str">
            <v>Boeing</v>
          </cell>
          <cell r="M11731" t="str">
            <v>Boeing 747-400CF</v>
          </cell>
        </row>
        <row r="11732">
          <cell r="A11732">
            <v>593</v>
          </cell>
          <cell r="B11732">
            <v>883</v>
          </cell>
          <cell r="C11732" t="str">
            <v>593#883</v>
          </cell>
          <cell r="D11732">
            <v>82497</v>
          </cell>
          <cell r="E11732">
            <v>1</v>
          </cell>
          <cell r="F11732" t="str">
            <v>C</v>
          </cell>
          <cell r="G11732" t="str">
            <v>C</v>
          </cell>
          <cell r="H11732" t="str">
            <v/>
          </cell>
          <cell r="I11732" t="str">
            <v/>
          </cell>
          <cell r="J11732" t="str">
            <v/>
          </cell>
          <cell r="K11732" t="str">
            <v>Freighter</v>
          </cell>
          <cell r="L11732" t="str">
            <v>Boeing</v>
          </cell>
          <cell r="M11732" t="str">
            <v>Boeing 747-400CF</v>
          </cell>
        </row>
        <row r="11733">
          <cell r="A11733">
            <v>629</v>
          </cell>
          <cell r="B11733">
            <v>883</v>
          </cell>
          <cell r="C11733" t="str">
            <v>629#883</v>
          </cell>
          <cell r="D11733">
            <v>82497</v>
          </cell>
          <cell r="E11733">
            <v>1</v>
          </cell>
          <cell r="F11733" t="str">
            <v>C</v>
          </cell>
          <cell r="G11733" t="str">
            <v>C</v>
          </cell>
          <cell r="H11733" t="str">
            <v/>
          </cell>
          <cell r="I11733" t="str">
            <v/>
          </cell>
          <cell r="J11733" t="str">
            <v/>
          </cell>
          <cell r="K11733" t="str">
            <v>Freighter</v>
          </cell>
          <cell r="L11733" t="str">
            <v>Boeing</v>
          </cell>
          <cell r="M11733" t="str">
            <v>Boeing 747-400F/ERF</v>
          </cell>
        </row>
        <row r="11734">
          <cell r="A11734">
            <v>628</v>
          </cell>
          <cell r="B11734">
            <v>883</v>
          </cell>
          <cell r="C11734" t="str">
            <v>628#883</v>
          </cell>
          <cell r="D11734">
            <v>82497</v>
          </cell>
          <cell r="E11734">
            <v>1</v>
          </cell>
          <cell r="F11734" t="str">
            <v>C</v>
          </cell>
          <cell r="G11734" t="str">
            <v>C</v>
          </cell>
          <cell r="H11734" t="str">
            <v/>
          </cell>
          <cell r="I11734" t="str">
            <v/>
          </cell>
          <cell r="J11734" t="str">
            <v/>
          </cell>
          <cell r="K11734" t="str">
            <v>Freighter</v>
          </cell>
          <cell r="L11734" t="str">
            <v>Boeing</v>
          </cell>
          <cell r="M11734" t="str">
            <v>Boeing 747-400F/ERF</v>
          </cell>
        </row>
        <row r="11735">
          <cell r="A11735">
            <v>630</v>
          </cell>
          <cell r="B11735">
            <v>883</v>
          </cell>
          <cell r="C11735" t="str">
            <v>630#883</v>
          </cell>
          <cell r="D11735">
            <v>82497</v>
          </cell>
          <cell r="E11735">
            <v>1</v>
          </cell>
          <cell r="F11735" t="str">
            <v>C</v>
          </cell>
          <cell r="G11735" t="str">
            <v>C</v>
          </cell>
          <cell r="H11735" t="str">
            <v/>
          </cell>
          <cell r="I11735" t="str">
            <v/>
          </cell>
          <cell r="J11735" t="str">
            <v/>
          </cell>
          <cell r="K11735" t="str">
            <v>Freighter</v>
          </cell>
          <cell r="L11735" t="str">
            <v>Boeing</v>
          </cell>
          <cell r="M11735" t="str">
            <v>Boeing 747-400F/ERF</v>
          </cell>
        </row>
        <row r="11736">
          <cell r="A11736">
            <v>567</v>
          </cell>
          <cell r="B11736">
            <v>883</v>
          </cell>
          <cell r="C11736" t="str">
            <v>567#883</v>
          </cell>
          <cell r="D11736">
            <v>82497</v>
          </cell>
          <cell r="E11736">
            <v>1</v>
          </cell>
          <cell r="F11736" t="str">
            <v>C</v>
          </cell>
          <cell r="G11736" t="str">
            <v>C</v>
          </cell>
          <cell r="H11736" t="str">
            <v/>
          </cell>
          <cell r="I11736" t="str">
            <v/>
          </cell>
          <cell r="J11736" t="str">
            <v/>
          </cell>
          <cell r="K11736" t="str">
            <v>Freighter</v>
          </cell>
          <cell r="L11736" t="str">
            <v>Boeing</v>
          </cell>
          <cell r="M11736" t="str">
            <v>Boeing 747-8F</v>
          </cell>
        </row>
        <row r="11737">
          <cell r="A11737">
            <v>664</v>
          </cell>
          <cell r="B11737">
            <v>883</v>
          </cell>
          <cell r="C11737" t="str">
            <v>664#883</v>
          </cell>
          <cell r="D11737">
            <v>82497</v>
          </cell>
          <cell r="E11737">
            <v>1</v>
          </cell>
          <cell r="F11737" t="str">
            <v>C</v>
          </cell>
          <cell r="G11737" t="str">
            <v>C</v>
          </cell>
          <cell r="H11737" t="str">
            <v/>
          </cell>
          <cell r="I11737" t="str">
            <v/>
          </cell>
          <cell r="J11737" t="str">
            <v/>
          </cell>
          <cell r="K11737" t="str">
            <v>Freighter</v>
          </cell>
          <cell r="L11737" t="str">
            <v>Boeing</v>
          </cell>
          <cell r="M11737" t="str">
            <v>Boeing 777-300 ERSF</v>
          </cell>
        </row>
        <row r="11738">
          <cell r="A11738">
            <v>568</v>
          </cell>
          <cell r="B11738">
            <v>883</v>
          </cell>
          <cell r="C11738" t="str">
            <v>568#883</v>
          </cell>
          <cell r="D11738">
            <v>82497</v>
          </cell>
          <cell r="E11738">
            <v>1</v>
          </cell>
          <cell r="F11738" t="str">
            <v>C</v>
          </cell>
          <cell r="G11738" t="str">
            <v>C</v>
          </cell>
          <cell r="H11738" t="str">
            <v/>
          </cell>
          <cell r="I11738" t="str">
            <v/>
          </cell>
          <cell r="J11738" t="str">
            <v/>
          </cell>
          <cell r="K11738" t="str">
            <v>Freighter</v>
          </cell>
          <cell r="L11738" t="str">
            <v>Boeing</v>
          </cell>
          <cell r="M11738" t="str">
            <v>Boeing 777F</v>
          </cell>
        </row>
        <row r="11739">
          <cell r="A11739">
            <v>659</v>
          </cell>
          <cell r="B11739">
            <v>883</v>
          </cell>
          <cell r="C11739" t="str">
            <v>659#883</v>
          </cell>
          <cell r="D11739">
            <v>82497</v>
          </cell>
          <cell r="E11739">
            <v>1</v>
          </cell>
          <cell r="F11739" t="str">
            <v>C</v>
          </cell>
          <cell r="G11739" t="str">
            <v>C</v>
          </cell>
          <cell r="H11739" t="str">
            <v/>
          </cell>
          <cell r="I11739" t="str">
            <v/>
          </cell>
          <cell r="J11739" t="str">
            <v/>
          </cell>
          <cell r="K11739" t="str">
            <v>Freighter</v>
          </cell>
          <cell r="L11739" t="str">
            <v>Boeing</v>
          </cell>
          <cell r="M11739" t="str">
            <v>Boeing 777XF: 777-9</v>
          </cell>
        </row>
        <row r="11740">
          <cell r="A11740">
            <v>632</v>
          </cell>
          <cell r="B11740">
            <v>883</v>
          </cell>
          <cell r="C11740" t="str">
            <v>632#883</v>
          </cell>
          <cell r="D11740">
            <v>82497</v>
          </cell>
          <cell r="E11740">
            <v>1</v>
          </cell>
          <cell r="F11740" t="str">
            <v>C</v>
          </cell>
          <cell r="G11740" t="str">
            <v>C</v>
          </cell>
          <cell r="H11740" t="str">
            <v/>
          </cell>
          <cell r="I11740" t="str">
            <v/>
          </cell>
          <cell r="J11740" t="str">
            <v/>
          </cell>
          <cell r="K11740" t="str">
            <v>Freighter</v>
          </cell>
          <cell r="L11740" t="str">
            <v>Airbus</v>
          </cell>
          <cell r="M11740" t="str">
            <v>A300-600F/RF</v>
          </cell>
        </row>
        <row r="11741">
          <cell r="A11741">
            <v>631</v>
          </cell>
          <cell r="B11741">
            <v>883</v>
          </cell>
          <cell r="C11741" t="str">
            <v>631#883</v>
          </cell>
          <cell r="D11741">
            <v>82497</v>
          </cell>
          <cell r="E11741">
            <v>1</v>
          </cell>
          <cell r="F11741" t="str">
            <v>C</v>
          </cell>
          <cell r="G11741" t="str">
            <v>C</v>
          </cell>
          <cell r="H11741" t="str">
            <v/>
          </cell>
          <cell r="I11741" t="str">
            <v/>
          </cell>
          <cell r="J11741" t="str">
            <v/>
          </cell>
          <cell r="K11741" t="str">
            <v>Freighter</v>
          </cell>
          <cell r="L11741" t="str">
            <v>Airbus</v>
          </cell>
          <cell r="M11741" t="str">
            <v>A300-600F/RF</v>
          </cell>
        </row>
        <row r="11742">
          <cell r="A11742">
            <v>594</v>
          </cell>
          <cell r="B11742">
            <v>883</v>
          </cell>
          <cell r="C11742" t="str">
            <v>594#883</v>
          </cell>
          <cell r="D11742">
            <v>82497</v>
          </cell>
          <cell r="E11742">
            <v>1</v>
          </cell>
          <cell r="F11742" t="str">
            <v>C</v>
          </cell>
          <cell r="G11742" t="str">
            <v>C</v>
          </cell>
          <cell r="H11742" t="str">
            <v/>
          </cell>
          <cell r="I11742" t="str">
            <v/>
          </cell>
          <cell r="J11742" t="str">
            <v/>
          </cell>
          <cell r="K11742" t="str">
            <v>Business Jet</v>
          </cell>
          <cell r="L11742" t="str">
            <v>Boeing</v>
          </cell>
          <cell r="M11742" t="str">
            <v>Boeing 747-8 VIP</v>
          </cell>
        </row>
        <row r="11743">
          <cell r="A11743">
            <v>678</v>
          </cell>
          <cell r="B11743">
            <v>883</v>
          </cell>
          <cell r="C11743" t="str">
            <v>678#883</v>
          </cell>
          <cell r="D11743">
            <v>82497</v>
          </cell>
          <cell r="E11743">
            <v>1</v>
          </cell>
          <cell r="F11743" t="str">
            <v>C</v>
          </cell>
          <cell r="G11743" t="str">
            <v>C</v>
          </cell>
          <cell r="H11743" t="str">
            <v/>
          </cell>
          <cell r="I11743" t="str">
            <v/>
          </cell>
          <cell r="J11743" t="str">
            <v/>
          </cell>
          <cell r="K11743" t="str">
            <v>Business Jet</v>
          </cell>
          <cell r="L11743" t="str">
            <v>Airbus</v>
          </cell>
          <cell r="M11743" t="str">
            <v>Airbus ACJ330-200</v>
          </cell>
        </row>
        <row r="11744">
          <cell r="A11744">
            <v>298</v>
          </cell>
          <cell r="B11744">
            <v>883</v>
          </cell>
          <cell r="C11744" t="str">
            <v>298#883</v>
          </cell>
          <cell r="D11744">
            <v>82497</v>
          </cell>
          <cell r="E11744">
            <v>1</v>
          </cell>
          <cell r="F11744" t="str">
            <v>C</v>
          </cell>
          <cell r="G11744" t="str">
            <v>C</v>
          </cell>
          <cell r="H11744" t="str">
            <v/>
          </cell>
          <cell r="I11744" t="str">
            <v/>
          </cell>
          <cell r="J11744" t="str">
            <v/>
          </cell>
          <cell r="K11744" t="str">
            <v>Business Jet</v>
          </cell>
          <cell r="L11744" t="str">
            <v>Boeing</v>
          </cell>
          <cell r="M11744" t="str">
            <v>Boeing BBJ 777</v>
          </cell>
        </row>
        <row r="11745">
          <cell r="A11745">
            <v>553</v>
          </cell>
          <cell r="B11745">
            <v>883</v>
          </cell>
          <cell r="C11745" t="str">
            <v>553#883</v>
          </cell>
          <cell r="D11745">
            <v>82497</v>
          </cell>
          <cell r="E11745">
            <v>1</v>
          </cell>
          <cell r="F11745" t="str">
            <v>C</v>
          </cell>
          <cell r="G11745" t="str">
            <v>C</v>
          </cell>
          <cell r="H11745" t="str">
            <v/>
          </cell>
          <cell r="I11745" t="str">
            <v/>
          </cell>
          <cell r="J11745" t="str">
            <v/>
          </cell>
          <cell r="K11745" t="str">
            <v>Business Jet</v>
          </cell>
          <cell r="L11745" t="str">
            <v>Boeing</v>
          </cell>
          <cell r="M11745" t="str">
            <v>Boeing BBJ 777X</v>
          </cell>
        </row>
        <row r="11746">
          <cell r="A11746">
            <v>554</v>
          </cell>
          <cell r="B11746">
            <v>883</v>
          </cell>
          <cell r="C11746" t="str">
            <v>554#883</v>
          </cell>
          <cell r="D11746">
            <v>82497</v>
          </cell>
          <cell r="E11746">
            <v>1</v>
          </cell>
          <cell r="F11746" t="str">
            <v>C</v>
          </cell>
          <cell r="G11746" t="str">
            <v>C</v>
          </cell>
          <cell r="H11746" t="str">
            <v/>
          </cell>
          <cell r="I11746" t="str">
            <v/>
          </cell>
          <cell r="J11746" t="str">
            <v/>
          </cell>
          <cell r="K11746" t="str">
            <v>Business Jet</v>
          </cell>
          <cell r="L11746" t="str">
            <v>Boeing</v>
          </cell>
          <cell r="M11746" t="str">
            <v>Boeing BBJ 787</v>
          </cell>
        </row>
        <row r="11747">
          <cell r="A11747">
            <v>518</v>
          </cell>
          <cell r="B11747">
            <v>883</v>
          </cell>
          <cell r="C11747" t="str">
            <v>518#883</v>
          </cell>
          <cell r="D11747">
            <v>82497</v>
          </cell>
          <cell r="E11747">
            <v>1</v>
          </cell>
          <cell r="F11747" t="str">
            <v>C</v>
          </cell>
          <cell r="G11747" t="str">
            <v>C</v>
          </cell>
          <cell r="H11747" t="str">
            <v/>
          </cell>
          <cell r="I11747" t="str">
            <v/>
          </cell>
          <cell r="J11747" t="str">
            <v/>
          </cell>
          <cell r="K11747" t="str">
            <v>Large Commercial Aircraft</v>
          </cell>
          <cell r="L11747" t="str">
            <v>Airbus</v>
          </cell>
          <cell r="M11747" t="str">
            <v>Airbus A330-300</v>
          </cell>
        </row>
        <row r="11748">
          <cell r="A11748">
            <v>519</v>
          </cell>
          <cell r="B11748">
            <v>883</v>
          </cell>
          <cell r="C11748" t="str">
            <v>519#883</v>
          </cell>
          <cell r="D11748">
            <v>82497</v>
          </cell>
          <cell r="E11748">
            <v>1</v>
          </cell>
          <cell r="F11748" t="str">
            <v>C</v>
          </cell>
          <cell r="G11748" t="str">
            <v>C</v>
          </cell>
          <cell r="H11748" t="str">
            <v/>
          </cell>
          <cell r="I11748" t="str">
            <v/>
          </cell>
          <cell r="J11748" t="str">
            <v/>
          </cell>
          <cell r="K11748" t="str">
            <v>Large Commercial Aircraft</v>
          </cell>
          <cell r="L11748" t="str">
            <v>Airbus</v>
          </cell>
          <cell r="M11748" t="str">
            <v>Airbus A330-300</v>
          </cell>
        </row>
        <row r="11749">
          <cell r="A11749">
            <v>214</v>
          </cell>
          <cell r="B11749">
            <v>883</v>
          </cell>
          <cell r="C11749" t="str">
            <v>214#883</v>
          </cell>
          <cell r="D11749">
            <v>82497</v>
          </cell>
          <cell r="E11749">
            <v>1</v>
          </cell>
          <cell r="F11749" t="str">
            <v>C</v>
          </cell>
          <cell r="G11749" t="str">
            <v>C</v>
          </cell>
          <cell r="H11749" t="str">
            <v/>
          </cell>
          <cell r="I11749" t="str">
            <v/>
          </cell>
          <cell r="J11749" t="str">
            <v/>
          </cell>
          <cell r="K11749" t="str">
            <v>Large Commercial Aircraft</v>
          </cell>
          <cell r="L11749" t="str">
            <v>Airbus</v>
          </cell>
          <cell r="M11749" t="str">
            <v>Airbus A330-800neo</v>
          </cell>
        </row>
        <row r="11750">
          <cell r="A11750">
            <v>215</v>
          </cell>
          <cell r="B11750">
            <v>883</v>
          </cell>
          <cell r="C11750" t="str">
            <v>215#883</v>
          </cell>
          <cell r="D11750">
            <v>82497</v>
          </cell>
          <cell r="E11750">
            <v>1</v>
          </cell>
          <cell r="F11750" t="str">
            <v>C</v>
          </cell>
          <cell r="G11750" t="str">
            <v>C</v>
          </cell>
          <cell r="H11750" t="str">
            <v/>
          </cell>
          <cell r="I11750" t="str">
            <v/>
          </cell>
          <cell r="J11750" t="str">
            <v/>
          </cell>
          <cell r="K11750" t="str">
            <v>Large Commercial Aircraft</v>
          </cell>
          <cell r="L11750" t="str">
            <v>Airbus</v>
          </cell>
          <cell r="M11750" t="str">
            <v>Airbus A330-900neo</v>
          </cell>
        </row>
        <row r="11751">
          <cell r="A11751">
            <v>304</v>
          </cell>
          <cell r="B11751">
            <v>883</v>
          </cell>
          <cell r="C11751" t="str">
            <v>304#883</v>
          </cell>
          <cell r="D11751">
            <v>82497</v>
          </cell>
          <cell r="E11751">
            <v>1</v>
          </cell>
          <cell r="F11751" t="str">
            <v>C</v>
          </cell>
          <cell r="G11751" t="str">
            <v>C</v>
          </cell>
          <cell r="H11751" t="str">
            <v/>
          </cell>
          <cell r="I11751" t="str">
            <v/>
          </cell>
          <cell r="J11751" t="str">
            <v/>
          </cell>
          <cell r="K11751" t="str">
            <v>Large Commercial Aircraft</v>
          </cell>
          <cell r="L11751" t="str">
            <v>Airbus</v>
          </cell>
          <cell r="M11751" t="str">
            <v>Airbus A340-200/300</v>
          </cell>
        </row>
        <row r="11752">
          <cell r="A11752">
            <v>5</v>
          </cell>
          <cell r="B11752">
            <v>883</v>
          </cell>
          <cell r="C11752" t="str">
            <v>5#883</v>
          </cell>
          <cell r="D11752">
            <v>82497</v>
          </cell>
          <cell r="E11752">
            <v>1</v>
          </cell>
          <cell r="F11752" t="str">
            <v>C</v>
          </cell>
          <cell r="G11752" t="str">
            <v>C</v>
          </cell>
          <cell r="H11752" t="str">
            <v/>
          </cell>
          <cell r="I11752" t="str">
            <v/>
          </cell>
          <cell r="J11752" t="str">
            <v/>
          </cell>
          <cell r="K11752" t="str">
            <v>Large Commercial Aircraft</v>
          </cell>
          <cell r="L11752" t="str">
            <v>Airbus</v>
          </cell>
          <cell r="M11752" t="str">
            <v>Airbus A340-500/600</v>
          </cell>
        </row>
        <row r="11753">
          <cell r="A11753">
            <v>6</v>
          </cell>
          <cell r="B11753">
            <v>883</v>
          </cell>
          <cell r="C11753" t="str">
            <v>6#883</v>
          </cell>
          <cell r="D11753">
            <v>82497</v>
          </cell>
          <cell r="E11753">
            <v>1</v>
          </cell>
          <cell r="F11753" t="str">
            <v>C</v>
          </cell>
          <cell r="G11753" t="str">
            <v>C</v>
          </cell>
          <cell r="H11753" t="str">
            <v/>
          </cell>
          <cell r="I11753" t="str">
            <v/>
          </cell>
          <cell r="J11753" t="str">
            <v/>
          </cell>
          <cell r="K11753" t="str">
            <v>Large Commercial Aircraft</v>
          </cell>
          <cell r="L11753" t="str">
            <v>Airbus</v>
          </cell>
          <cell r="M11753" t="str">
            <v>Airbus A350 XWB - A350-900</v>
          </cell>
        </row>
        <row r="11754">
          <cell r="A11754">
            <v>7</v>
          </cell>
          <cell r="B11754">
            <v>883</v>
          </cell>
          <cell r="C11754" t="str">
            <v>7#883</v>
          </cell>
          <cell r="D11754">
            <v>82497</v>
          </cell>
          <cell r="E11754">
            <v>1</v>
          </cell>
          <cell r="F11754" t="str">
            <v>C</v>
          </cell>
          <cell r="G11754" t="str">
            <v>C</v>
          </cell>
          <cell r="H11754" t="str">
            <v/>
          </cell>
          <cell r="I11754" t="str">
            <v/>
          </cell>
          <cell r="J11754" t="str">
            <v/>
          </cell>
          <cell r="K11754" t="str">
            <v>Large Commercial Aircraft</v>
          </cell>
          <cell r="L11754" t="str">
            <v>Airbus</v>
          </cell>
          <cell r="M11754" t="str">
            <v>Airbus A350-1000</v>
          </cell>
        </row>
        <row r="11755">
          <cell r="A11755">
            <v>657</v>
          </cell>
          <cell r="B11755">
            <v>883</v>
          </cell>
          <cell r="C11755" t="str">
            <v>657#883</v>
          </cell>
          <cell r="D11755">
            <v>82497</v>
          </cell>
          <cell r="E11755">
            <v>1</v>
          </cell>
          <cell r="F11755" t="str">
            <v>C</v>
          </cell>
          <cell r="G11755" t="str">
            <v>C</v>
          </cell>
          <cell r="H11755" t="str">
            <v/>
          </cell>
          <cell r="I11755" t="str">
            <v/>
          </cell>
          <cell r="J11755" t="str">
            <v/>
          </cell>
          <cell r="K11755" t="str">
            <v>Large Commercial Aircraft</v>
          </cell>
          <cell r="L11755" t="str">
            <v>Airbus</v>
          </cell>
          <cell r="M11755" t="str">
            <v>Airbus A350-1000neo</v>
          </cell>
        </row>
        <row r="11756">
          <cell r="A11756">
            <v>656</v>
          </cell>
          <cell r="B11756">
            <v>883</v>
          </cell>
          <cell r="C11756" t="str">
            <v>656#883</v>
          </cell>
          <cell r="D11756">
            <v>82497</v>
          </cell>
          <cell r="E11756">
            <v>1</v>
          </cell>
          <cell r="F11756" t="str">
            <v>C</v>
          </cell>
          <cell r="G11756" t="str">
            <v>C</v>
          </cell>
          <cell r="H11756" t="str">
            <v/>
          </cell>
          <cell r="I11756" t="str">
            <v/>
          </cell>
          <cell r="J11756" t="str">
            <v/>
          </cell>
          <cell r="K11756" t="str">
            <v>Large Commercial Aircraft</v>
          </cell>
          <cell r="L11756" t="str">
            <v>Airbus</v>
          </cell>
          <cell r="M11756" t="str">
            <v>Airbus A350-900neo</v>
          </cell>
        </row>
        <row r="11757">
          <cell r="A11757">
            <v>305</v>
          </cell>
          <cell r="B11757">
            <v>883</v>
          </cell>
          <cell r="C11757" t="str">
            <v>305#883</v>
          </cell>
          <cell r="D11757">
            <v>82497</v>
          </cell>
          <cell r="E11757">
            <v>1</v>
          </cell>
          <cell r="F11757" t="str">
            <v>C</v>
          </cell>
          <cell r="G11757" t="str">
            <v>C</v>
          </cell>
          <cell r="H11757" t="str">
            <v/>
          </cell>
          <cell r="I11757" t="str">
            <v/>
          </cell>
          <cell r="J11757" t="str">
            <v/>
          </cell>
          <cell r="K11757" t="str">
            <v>Large Commercial Aircraft</v>
          </cell>
          <cell r="L11757" t="str">
            <v>Airbus</v>
          </cell>
          <cell r="M11757" t="str">
            <v>Airbus A300</v>
          </cell>
        </row>
        <row r="11758">
          <cell r="A11758">
            <v>532</v>
          </cell>
          <cell r="B11758">
            <v>883</v>
          </cell>
          <cell r="C11758" t="str">
            <v>532#883</v>
          </cell>
          <cell r="D11758">
            <v>82497</v>
          </cell>
          <cell r="E11758">
            <v>1</v>
          </cell>
          <cell r="F11758" t="str">
            <v>C</v>
          </cell>
          <cell r="G11758" t="str">
            <v>C</v>
          </cell>
          <cell r="H11758" t="str">
            <v/>
          </cell>
          <cell r="I11758" t="str">
            <v/>
          </cell>
          <cell r="J11758" t="str">
            <v/>
          </cell>
          <cell r="K11758" t="str">
            <v>Large Commercial Aircraft</v>
          </cell>
          <cell r="L11758" t="str">
            <v>Airbus</v>
          </cell>
          <cell r="M11758" t="str">
            <v>Airbus A300</v>
          </cell>
        </row>
        <row r="11759">
          <cell r="A11759">
            <v>12</v>
          </cell>
          <cell r="B11759">
            <v>883</v>
          </cell>
          <cell r="C11759" t="str">
            <v>12#883</v>
          </cell>
          <cell r="D11759">
            <v>82497</v>
          </cell>
          <cell r="E11759">
            <v>1</v>
          </cell>
          <cell r="F11759" t="str">
            <v>C</v>
          </cell>
          <cell r="G11759" t="str">
            <v>C</v>
          </cell>
          <cell r="H11759" t="str">
            <v/>
          </cell>
          <cell r="I11759" t="str">
            <v/>
          </cell>
          <cell r="J11759" t="str">
            <v/>
          </cell>
          <cell r="K11759" t="str">
            <v>Large Commercial Aircraft</v>
          </cell>
          <cell r="L11759" t="str">
            <v>Boeing</v>
          </cell>
          <cell r="M11759" t="str">
            <v>Boeing 767</v>
          </cell>
        </row>
        <row r="11760">
          <cell r="A11760">
            <v>537</v>
          </cell>
          <cell r="B11760">
            <v>883</v>
          </cell>
          <cell r="C11760" t="str">
            <v>537#883</v>
          </cell>
          <cell r="D11760">
            <v>82497</v>
          </cell>
          <cell r="E11760">
            <v>1</v>
          </cell>
          <cell r="F11760" t="str">
            <v>C</v>
          </cell>
          <cell r="G11760" t="str">
            <v>C</v>
          </cell>
          <cell r="H11760" t="str">
            <v/>
          </cell>
          <cell r="I11760" t="str">
            <v/>
          </cell>
          <cell r="J11760" t="str">
            <v/>
          </cell>
          <cell r="K11760" t="str">
            <v>Large Commercial Aircraft</v>
          </cell>
          <cell r="L11760" t="str">
            <v>Boeing</v>
          </cell>
          <cell r="M11760" t="str">
            <v>Boeing 767</v>
          </cell>
        </row>
        <row r="11761">
          <cell r="A11761">
            <v>538</v>
          </cell>
          <cell r="B11761">
            <v>883</v>
          </cell>
          <cell r="C11761" t="str">
            <v>538#883</v>
          </cell>
          <cell r="D11761">
            <v>82497</v>
          </cell>
          <cell r="E11761">
            <v>1</v>
          </cell>
          <cell r="F11761" t="str">
            <v>C</v>
          </cell>
          <cell r="G11761" t="str">
            <v>C</v>
          </cell>
          <cell r="H11761" t="str">
            <v/>
          </cell>
          <cell r="I11761" t="str">
            <v/>
          </cell>
          <cell r="J11761" t="str">
            <v/>
          </cell>
          <cell r="K11761" t="str">
            <v>Large Commercial Aircraft</v>
          </cell>
          <cell r="L11761" t="str">
            <v>Boeing</v>
          </cell>
          <cell r="M11761" t="str">
            <v>Boeing 767</v>
          </cell>
        </row>
        <row r="11762">
          <cell r="A11762">
            <v>539</v>
          </cell>
          <cell r="B11762">
            <v>883</v>
          </cell>
          <cell r="C11762" t="str">
            <v>539#883</v>
          </cell>
          <cell r="D11762">
            <v>82497</v>
          </cell>
          <cell r="E11762">
            <v>1</v>
          </cell>
          <cell r="F11762" t="str">
            <v>C</v>
          </cell>
          <cell r="G11762" t="str">
            <v>C</v>
          </cell>
          <cell r="H11762" t="str">
            <v/>
          </cell>
          <cell r="I11762" t="str">
            <v/>
          </cell>
          <cell r="J11762" t="str">
            <v/>
          </cell>
          <cell r="K11762" t="str">
            <v>Large Commercial Aircraft</v>
          </cell>
          <cell r="L11762" t="str">
            <v>Boeing</v>
          </cell>
          <cell r="M11762" t="str">
            <v>Boeing 777: 777-200ER</v>
          </cell>
        </row>
        <row r="11763">
          <cell r="A11763">
            <v>302</v>
          </cell>
          <cell r="B11763">
            <v>883</v>
          </cell>
          <cell r="C11763" t="str">
            <v>302#883</v>
          </cell>
          <cell r="D11763">
            <v>82497</v>
          </cell>
          <cell r="E11763">
            <v>1</v>
          </cell>
          <cell r="F11763" t="str">
            <v>C</v>
          </cell>
          <cell r="G11763" t="str">
            <v>C</v>
          </cell>
          <cell r="H11763" t="str">
            <v/>
          </cell>
          <cell r="I11763" t="str">
            <v/>
          </cell>
          <cell r="J11763" t="str">
            <v/>
          </cell>
          <cell r="K11763" t="str">
            <v>Large Commercial Aircraft</v>
          </cell>
          <cell r="L11763" t="str">
            <v>Boeing</v>
          </cell>
          <cell r="M11763" t="str">
            <v>Boeing 777: 777-200ER</v>
          </cell>
        </row>
        <row r="11764">
          <cell r="A11764">
            <v>579</v>
          </cell>
          <cell r="B11764">
            <v>883</v>
          </cell>
          <cell r="C11764" t="str">
            <v>579#883</v>
          </cell>
          <cell r="D11764">
            <v>82497</v>
          </cell>
          <cell r="E11764">
            <v>1</v>
          </cell>
          <cell r="F11764" t="str">
            <v>C</v>
          </cell>
          <cell r="G11764" t="str">
            <v>C</v>
          </cell>
          <cell r="H11764" t="str">
            <v/>
          </cell>
          <cell r="I11764" t="str">
            <v/>
          </cell>
          <cell r="J11764" t="str">
            <v/>
          </cell>
          <cell r="K11764" t="str">
            <v>Large Commercial Aircraft</v>
          </cell>
          <cell r="L11764" t="str">
            <v>Boeing</v>
          </cell>
          <cell r="M11764" t="str">
            <v>Boeing 777: 777-200ER</v>
          </cell>
        </row>
        <row r="11765">
          <cell r="A11765">
            <v>201</v>
          </cell>
          <cell r="B11765">
            <v>883</v>
          </cell>
          <cell r="C11765" t="str">
            <v>201#883</v>
          </cell>
          <cell r="D11765">
            <v>82497</v>
          </cell>
          <cell r="E11765">
            <v>1</v>
          </cell>
          <cell r="F11765" t="str">
            <v>C</v>
          </cell>
          <cell r="G11765" t="str">
            <v>C</v>
          </cell>
          <cell r="H11765" t="str">
            <v/>
          </cell>
          <cell r="I11765" t="str">
            <v/>
          </cell>
          <cell r="J11765" t="str">
            <v/>
          </cell>
          <cell r="K11765" t="str">
            <v>Large Commercial Aircraft</v>
          </cell>
          <cell r="L11765" t="str">
            <v>Boeing</v>
          </cell>
          <cell r="M11765" t="str">
            <v>Boeing 777: 777-200LR</v>
          </cell>
        </row>
        <row r="11766">
          <cell r="A11766">
            <v>303</v>
          </cell>
          <cell r="B11766">
            <v>883</v>
          </cell>
          <cell r="C11766" t="str">
            <v>303#883</v>
          </cell>
          <cell r="D11766">
            <v>82497</v>
          </cell>
          <cell r="E11766">
            <v>1</v>
          </cell>
          <cell r="F11766" t="str">
            <v>C</v>
          </cell>
          <cell r="G11766" t="str">
            <v>C</v>
          </cell>
          <cell r="H11766" t="str">
            <v/>
          </cell>
          <cell r="I11766" t="str">
            <v/>
          </cell>
          <cell r="J11766" t="str">
            <v/>
          </cell>
          <cell r="K11766" t="str">
            <v>Large Commercial Aircraft</v>
          </cell>
          <cell r="L11766" t="str">
            <v>Boeing</v>
          </cell>
          <cell r="M11766" t="str">
            <v>Boeing 777: 777-300</v>
          </cell>
        </row>
        <row r="11767">
          <cell r="A11767">
            <v>597</v>
          </cell>
          <cell r="B11767">
            <v>883</v>
          </cell>
          <cell r="C11767" t="str">
            <v>597#883</v>
          </cell>
          <cell r="D11767">
            <v>82497</v>
          </cell>
          <cell r="E11767">
            <v>1</v>
          </cell>
          <cell r="F11767" t="str">
            <v>C</v>
          </cell>
          <cell r="G11767" t="str">
            <v>C</v>
          </cell>
          <cell r="H11767" t="str">
            <v/>
          </cell>
          <cell r="I11767" t="str">
            <v/>
          </cell>
          <cell r="J11767" t="str">
            <v/>
          </cell>
          <cell r="K11767" t="str">
            <v>Large Commercial Aircraft</v>
          </cell>
          <cell r="L11767" t="str">
            <v>Boeing</v>
          </cell>
          <cell r="M11767" t="str">
            <v>Boeing 777: 777-300</v>
          </cell>
        </row>
        <row r="11768">
          <cell r="A11768">
            <v>202</v>
          </cell>
          <cell r="B11768">
            <v>883</v>
          </cell>
          <cell r="C11768" t="str">
            <v>202#883</v>
          </cell>
          <cell r="D11768">
            <v>82497</v>
          </cell>
          <cell r="E11768">
            <v>1</v>
          </cell>
          <cell r="F11768" t="str">
            <v>C</v>
          </cell>
          <cell r="G11768" t="str">
            <v>C</v>
          </cell>
          <cell r="H11768" t="str">
            <v/>
          </cell>
          <cell r="I11768" t="str">
            <v/>
          </cell>
          <cell r="J11768" t="str">
            <v/>
          </cell>
          <cell r="K11768" t="str">
            <v>Large Commercial Aircraft</v>
          </cell>
          <cell r="L11768" t="str">
            <v>Boeing</v>
          </cell>
          <cell r="M11768" t="str">
            <v>Boeing 777: 777-300ER</v>
          </cell>
        </row>
        <row r="11769">
          <cell r="A11769">
            <v>203</v>
          </cell>
          <cell r="B11769">
            <v>883</v>
          </cell>
          <cell r="C11769" t="str">
            <v>203#883</v>
          </cell>
          <cell r="D11769">
            <v>82497</v>
          </cell>
          <cell r="E11769">
            <v>1</v>
          </cell>
          <cell r="F11769" t="str">
            <v>C</v>
          </cell>
          <cell r="G11769" t="str">
            <v>C</v>
          </cell>
          <cell r="H11769" t="str">
            <v/>
          </cell>
          <cell r="I11769" t="str">
            <v/>
          </cell>
          <cell r="J11769" t="str">
            <v/>
          </cell>
          <cell r="K11769" t="str">
            <v>Large Commercial Aircraft</v>
          </cell>
          <cell r="L11769" t="str">
            <v>Boeing</v>
          </cell>
          <cell r="M11769" t="str">
            <v>Boeing 777X: 777-8</v>
          </cell>
        </row>
        <row r="11770">
          <cell r="A11770">
            <v>204</v>
          </cell>
          <cell r="B11770">
            <v>883</v>
          </cell>
          <cell r="C11770" t="str">
            <v>204#883</v>
          </cell>
          <cell r="D11770">
            <v>82497</v>
          </cell>
          <cell r="E11770">
            <v>1</v>
          </cell>
          <cell r="F11770" t="str">
            <v>C</v>
          </cell>
          <cell r="G11770" t="str">
            <v>C</v>
          </cell>
          <cell r="H11770" t="str">
            <v/>
          </cell>
          <cell r="I11770" t="str">
            <v/>
          </cell>
          <cell r="J11770" t="str">
            <v/>
          </cell>
          <cell r="K11770" t="str">
            <v>Large Commercial Aircraft</v>
          </cell>
          <cell r="L11770" t="str">
            <v>Boeing</v>
          </cell>
          <cell r="M11770" t="str">
            <v>Boeing 777X: 777-9</v>
          </cell>
        </row>
        <row r="11771">
          <cell r="A11771">
            <v>200</v>
          </cell>
          <cell r="B11771">
            <v>883</v>
          </cell>
          <cell r="C11771" t="str">
            <v>200#883</v>
          </cell>
          <cell r="D11771">
            <v>82497</v>
          </cell>
          <cell r="E11771">
            <v>1</v>
          </cell>
          <cell r="F11771" t="str">
            <v>C</v>
          </cell>
          <cell r="G11771" t="str">
            <v>C</v>
          </cell>
          <cell r="H11771" t="str">
            <v/>
          </cell>
          <cell r="I11771" t="str">
            <v/>
          </cell>
          <cell r="J11771" t="str">
            <v/>
          </cell>
          <cell r="K11771" t="str">
            <v>Large Commercial Aircraft</v>
          </cell>
          <cell r="L11771" t="str">
            <v>Boeing</v>
          </cell>
          <cell r="M11771" t="str">
            <v>Boeing 787 Dreamliner: 787-10</v>
          </cell>
        </row>
        <row r="11772">
          <cell r="A11772">
            <v>509</v>
          </cell>
          <cell r="B11772">
            <v>883</v>
          </cell>
          <cell r="C11772" t="str">
            <v>509#883</v>
          </cell>
          <cell r="D11772">
            <v>82497</v>
          </cell>
          <cell r="E11772">
            <v>1</v>
          </cell>
          <cell r="F11772" t="str">
            <v>C</v>
          </cell>
          <cell r="G11772" t="str">
            <v>C</v>
          </cell>
          <cell r="H11772" t="str">
            <v/>
          </cell>
          <cell r="I11772" t="str">
            <v/>
          </cell>
          <cell r="J11772" t="str">
            <v/>
          </cell>
          <cell r="K11772" t="str">
            <v>Large Commercial Aircraft</v>
          </cell>
          <cell r="L11772" t="str">
            <v>Boeing</v>
          </cell>
          <cell r="M11772" t="str">
            <v>Boeing 787 Dreamliner: 787-10</v>
          </cell>
        </row>
        <row r="11773">
          <cell r="A11773">
            <v>198</v>
          </cell>
          <cell r="B11773">
            <v>883</v>
          </cell>
          <cell r="C11773" t="str">
            <v>198#883</v>
          </cell>
          <cell r="D11773">
            <v>82497</v>
          </cell>
          <cell r="E11773">
            <v>1</v>
          </cell>
          <cell r="F11773" t="str">
            <v>C</v>
          </cell>
          <cell r="G11773" t="str">
            <v>C</v>
          </cell>
          <cell r="H11773" t="str">
            <v/>
          </cell>
          <cell r="I11773" t="str">
            <v/>
          </cell>
          <cell r="J11773" t="str">
            <v/>
          </cell>
          <cell r="K11773" t="str">
            <v>Large Commercial Aircraft</v>
          </cell>
          <cell r="L11773" t="str">
            <v>Boeing</v>
          </cell>
          <cell r="M11773" t="str">
            <v>Boeing 787 Dreamliner: 787-8</v>
          </cell>
        </row>
        <row r="11774">
          <cell r="A11774">
            <v>507</v>
          </cell>
          <cell r="B11774">
            <v>883</v>
          </cell>
          <cell r="C11774" t="str">
            <v>507#883</v>
          </cell>
          <cell r="D11774">
            <v>82497</v>
          </cell>
          <cell r="E11774">
            <v>1</v>
          </cell>
          <cell r="F11774" t="str">
            <v>C</v>
          </cell>
          <cell r="G11774" t="str">
            <v>C</v>
          </cell>
          <cell r="H11774" t="str">
            <v/>
          </cell>
          <cell r="I11774" t="str">
            <v/>
          </cell>
          <cell r="J11774" t="str">
            <v/>
          </cell>
          <cell r="K11774" t="str">
            <v>Large Commercial Aircraft</v>
          </cell>
          <cell r="L11774" t="str">
            <v>Boeing</v>
          </cell>
          <cell r="M11774" t="str">
            <v>Boeing 787 Dreamliner: 787-8</v>
          </cell>
        </row>
        <row r="11775">
          <cell r="A11775">
            <v>199</v>
          </cell>
          <cell r="B11775">
            <v>883</v>
          </cell>
          <cell r="C11775" t="str">
            <v>199#883</v>
          </cell>
          <cell r="D11775">
            <v>82497</v>
          </cell>
          <cell r="E11775">
            <v>1</v>
          </cell>
          <cell r="F11775" t="str">
            <v>C</v>
          </cell>
          <cell r="G11775" t="str">
            <v>C</v>
          </cell>
          <cell r="H11775" t="str">
            <v/>
          </cell>
          <cell r="I11775" t="str">
            <v/>
          </cell>
          <cell r="J11775" t="str">
            <v/>
          </cell>
          <cell r="K11775" t="str">
            <v>Large Commercial Aircraft</v>
          </cell>
          <cell r="L11775" t="str">
            <v>Boeing</v>
          </cell>
          <cell r="M11775" t="str">
            <v>Boeing 787 Dreamliner: 787-9</v>
          </cell>
        </row>
        <row r="11776">
          <cell r="A11776">
            <v>508</v>
          </cell>
          <cell r="B11776">
            <v>883</v>
          </cell>
          <cell r="C11776" t="str">
            <v>508#883</v>
          </cell>
          <cell r="D11776">
            <v>82497</v>
          </cell>
          <cell r="E11776">
            <v>1</v>
          </cell>
          <cell r="F11776" t="str">
            <v>C</v>
          </cell>
          <cell r="G11776" t="str">
            <v>C</v>
          </cell>
          <cell r="H11776" t="str">
            <v/>
          </cell>
          <cell r="I11776" t="str">
            <v/>
          </cell>
          <cell r="J11776" t="str">
            <v/>
          </cell>
          <cell r="K11776" t="str">
            <v>Large Commercial Aircraft</v>
          </cell>
          <cell r="L11776" t="str">
            <v>Boeing</v>
          </cell>
          <cell r="M11776" t="str">
            <v>Boeing 787 Dreamliner: 787-9</v>
          </cell>
        </row>
        <row r="11777">
          <cell r="A11777">
            <v>216</v>
          </cell>
          <cell r="B11777">
            <v>883</v>
          </cell>
          <cell r="C11777" t="str">
            <v>216#883</v>
          </cell>
          <cell r="D11777">
            <v>82497</v>
          </cell>
          <cell r="E11777">
            <v>1</v>
          </cell>
          <cell r="F11777" t="str">
            <v>C</v>
          </cell>
          <cell r="G11777" t="str">
            <v>C</v>
          </cell>
          <cell r="H11777" t="str">
            <v/>
          </cell>
          <cell r="I11777" t="str">
            <v/>
          </cell>
          <cell r="J11777" t="str">
            <v/>
          </cell>
          <cell r="K11777" t="str">
            <v>Large Commercial Aircraft</v>
          </cell>
          <cell r="L11777" t="str">
            <v>Airbus</v>
          </cell>
          <cell r="M11777" t="str">
            <v>Airbus A380</v>
          </cell>
        </row>
        <row r="11778">
          <cell r="A11778">
            <v>520</v>
          </cell>
          <cell r="B11778">
            <v>883</v>
          </cell>
          <cell r="C11778" t="str">
            <v>520#883</v>
          </cell>
          <cell r="D11778">
            <v>82497</v>
          </cell>
          <cell r="E11778">
            <v>1</v>
          </cell>
          <cell r="F11778" t="str">
            <v>C</v>
          </cell>
          <cell r="G11778" t="str">
            <v>C</v>
          </cell>
          <cell r="H11778" t="str">
            <v/>
          </cell>
          <cell r="I11778" t="str">
            <v/>
          </cell>
          <cell r="J11778" t="str">
            <v/>
          </cell>
          <cell r="K11778" t="str">
            <v>Large Commercial Aircraft</v>
          </cell>
          <cell r="L11778" t="str">
            <v>Airbus</v>
          </cell>
          <cell r="M11778" t="str">
            <v>Airbus A380</v>
          </cell>
        </row>
        <row r="11779">
          <cell r="A11779">
            <v>530</v>
          </cell>
          <cell r="B11779">
            <v>883</v>
          </cell>
          <cell r="C11779" t="str">
            <v>530#883</v>
          </cell>
          <cell r="D11779">
            <v>82497</v>
          </cell>
          <cell r="E11779">
            <v>1</v>
          </cell>
          <cell r="F11779" t="str">
            <v>C</v>
          </cell>
          <cell r="G11779" t="str">
            <v>C</v>
          </cell>
          <cell r="H11779" t="str">
            <v/>
          </cell>
          <cell r="I11779" t="str">
            <v/>
          </cell>
          <cell r="J11779" t="str">
            <v/>
          </cell>
          <cell r="K11779" t="str">
            <v>Large Commercial Aircraft</v>
          </cell>
          <cell r="L11779" t="str">
            <v>Boeing</v>
          </cell>
          <cell r="M11779" t="str">
            <v>Boeing 747-400</v>
          </cell>
        </row>
        <row r="11780">
          <cell r="A11780">
            <v>301</v>
          </cell>
          <cell r="B11780">
            <v>883</v>
          </cell>
          <cell r="C11780" t="str">
            <v>301#883</v>
          </cell>
          <cell r="D11780">
            <v>82497</v>
          </cell>
          <cell r="E11780">
            <v>1</v>
          </cell>
          <cell r="F11780" t="str">
            <v>C</v>
          </cell>
          <cell r="G11780" t="str">
            <v>C</v>
          </cell>
          <cell r="H11780" t="str">
            <v/>
          </cell>
          <cell r="I11780" t="str">
            <v/>
          </cell>
          <cell r="J11780" t="str">
            <v/>
          </cell>
          <cell r="K11780" t="str">
            <v>Large Commercial Aircraft</v>
          </cell>
          <cell r="L11780" t="str">
            <v>Boeing</v>
          </cell>
          <cell r="M11780" t="str">
            <v>Boeing 747-400</v>
          </cell>
        </row>
        <row r="11781">
          <cell r="A11781">
            <v>531</v>
          </cell>
          <cell r="B11781">
            <v>883</v>
          </cell>
          <cell r="C11781" t="str">
            <v>531#883</v>
          </cell>
          <cell r="D11781">
            <v>82497</v>
          </cell>
          <cell r="E11781">
            <v>1</v>
          </cell>
          <cell r="F11781" t="str">
            <v>C</v>
          </cell>
          <cell r="G11781" t="str">
            <v>C</v>
          </cell>
          <cell r="H11781" t="str">
            <v/>
          </cell>
          <cell r="I11781" t="str">
            <v/>
          </cell>
          <cell r="J11781" t="str">
            <v/>
          </cell>
          <cell r="K11781" t="str">
            <v>Large Commercial Aircraft</v>
          </cell>
          <cell r="L11781" t="str">
            <v>Boeing</v>
          </cell>
          <cell r="M11781" t="str">
            <v>Boeing 747-400</v>
          </cell>
        </row>
        <row r="11782">
          <cell r="A11782">
            <v>16</v>
          </cell>
          <cell r="B11782">
            <v>883</v>
          </cell>
          <cell r="C11782" t="str">
            <v>16#883</v>
          </cell>
          <cell r="D11782">
            <v>82497</v>
          </cell>
          <cell r="E11782">
            <v>1</v>
          </cell>
          <cell r="F11782" t="str">
            <v>C</v>
          </cell>
          <cell r="G11782" t="str">
            <v>C</v>
          </cell>
          <cell r="H11782" t="str">
            <v/>
          </cell>
          <cell r="I11782" t="str">
            <v/>
          </cell>
          <cell r="J11782" t="str">
            <v/>
          </cell>
          <cell r="K11782" t="str">
            <v>Large Commercial Aircraft</v>
          </cell>
          <cell r="L11782" t="str">
            <v>Boeing</v>
          </cell>
          <cell r="M11782" t="str">
            <v>Boeing 747-8I</v>
          </cell>
        </row>
        <row r="11783">
          <cell r="A11783">
            <v>658</v>
          </cell>
          <cell r="B11783">
            <v>883</v>
          </cell>
          <cell r="C11783" t="str">
            <v>658#883</v>
          </cell>
          <cell r="D11783">
            <v>82497</v>
          </cell>
          <cell r="E11783">
            <v>1</v>
          </cell>
          <cell r="F11783" t="str">
            <v>C</v>
          </cell>
          <cell r="G11783" t="str">
            <v>C</v>
          </cell>
          <cell r="H11783" t="str">
            <v/>
          </cell>
          <cell r="I11783" t="str">
            <v/>
          </cell>
          <cell r="J11783" t="str">
            <v/>
          </cell>
          <cell r="K11783" t="str">
            <v>Military Transport / Special Mission</v>
          </cell>
          <cell r="L11783" t="str">
            <v>Lockheed</v>
          </cell>
          <cell r="M11783" t="str">
            <v>Lockheed martin/Airbus A330 LMXT</v>
          </cell>
        </row>
        <row r="11784">
          <cell r="A11784">
            <v>551</v>
          </cell>
          <cell r="B11784">
            <v>883</v>
          </cell>
          <cell r="C11784" t="str">
            <v>551#883</v>
          </cell>
          <cell r="D11784">
            <v>82497</v>
          </cell>
          <cell r="E11784">
            <v>1</v>
          </cell>
          <cell r="F11784" t="str">
            <v>C</v>
          </cell>
          <cell r="G11784" t="str">
            <v>C</v>
          </cell>
          <cell r="H11784" t="str">
            <v/>
          </cell>
          <cell r="I11784" t="str">
            <v/>
          </cell>
          <cell r="J11784" t="str">
            <v/>
          </cell>
          <cell r="K11784" t="str">
            <v>Military Transport / Special Mission</v>
          </cell>
          <cell r="L11784" t="str">
            <v>Airbus</v>
          </cell>
          <cell r="M11784" t="str">
            <v>Airbus A330 MRTT</v>
          </cell>
        </row>
        <row r="11785">
          <cell r="A11785">
            <v>151</v>
          </cell>
          <cell r="B11785">
            <v>883</v>
          </cell>
          <cell r="C11785" t="str">
            <v>151#883</v>
          </cell>
          <cell r="D11785">
            <v>82497</v>
          </cell>
          <cell r="E11785">
            <v>1</v>
          </cell>
          <cell r="F11785" t="str">
            <v>C</v>
          </cell>
          <cell r="G11785" t="str">
            <v>C</v>
          </cell>
          <cell r="H11785" t="str">
            <v/>
          </cell>
          <cell r="I11785" t="str">
            <v/>
          </cell>
          <cell r="J11785" t="str">
            <v/>
          </cell>
          <cell r="K11785" t="str">
            <v>Military Transport / Special Mission</v>
          </cell>
          <cell r="L11785" t="str">
            <v>Airbus</v>
          </cell>
          <cell r="M11785" t="str">
            <v>Airbus A330 MRTT</v>
          </cell>
        </row>
        <row r="11786">
          <cell r="A11786">
            <v>157</v>
          </cell>
          <cell r="B11786">
            <v>883</v>
          </cell>
          <cell r="C11786" t="str">
            <v>157#883</v>
          </cell>
          <cell r="D11786">
            <v>82497</v>
          </cell>
          <cell r="E11786">
            <v>1</v>
          </cell>
          <cell r="F11786" t="str">
            <v>C</v>
          </cell>
          <cell r="G11786" t="str">
            <v>C</v>
          </cell>
          <cell r="H11786" t="str">
            <v/>
          </cell>
          <cell r="I11786" t="str">
            <v/>
          </cell>
          <cell r="J11786" t="str">
            <v/>
          </cell>
          <cell r="K11786" t="str">
            <v>Military Transport / Special Mission</v>
          </cell>
          <cell r="L11786" t="str">
            <v>Boeing</v>
          </cell>
          <cell r="M11786" t="str">
            <v>Boeing KC-46 Pegasus</v>
          </cell>
        </row>
        <row r="11787">
          <cell r="A11787">
            <v>212</v>
          </cell>
          <cell r="B11787">
            <v>883</v>
          </cell>
          <cell r="C11787" t="str">
            <v>212#883</v>
          </cell>
          <cell r="D11787">
            <v>82497</v>
          </cell>
          <cell r="E11787">
            <v>1</v>
          </cell>
          <cell r="F11787" t="str">
            <v>C</v>
          </cell>
          <cell r="G11787" t="str">
            <v>C</v>
          </cell>
          <cell r="H11787" t="str">
            <v/>
          </cell>
          <cell r="I11787" t="str">
            <v/>
          </cell>
          <cell r="J11787" t="str">
            <v/>
          </cell>
          <cell r="K11787" t="str">
            <v>Large Commercial Aircraft</v>
          </cell>
          <cell r="L11787" t="str">
            <v>Airbus</v>
          </cell>
          <cell r="M11787" t="str">
            <v>Airbus A330-200</v>
          </cell>
        </row>
        <row r="11788">
          <cell r="A11788">
            <v>516</v>
          </cell>
          <cell r="B11788">
            <v>883</v>
          </cell>
          <cell r="C11788" t="str">
            <v>516#883</v>
          </cell>
          <cell r="D11788">
            <v>82497</v>
          </cell>
          <cell r="E11788">
            <v>1</v>
          </cell>
          <cell r="F11788" t="str">
            <v>C</v>
          </cell>
          <cell r="G11788" t="str">
            <v>C</v>
          </cell>
          <cell r="H11788" t="str">
            <v/>
          </cell>
          <cell r="I11788" t="str">
            <v/>
          </cell>
          <cell r="J11788" t="str">
            <v/>
          </cell>
          <cell r="K11788" t="str">
            <v>Large Commercial Aircraft</v>
          </cell>
          <cell r="L11788" t="str">
            <v>Airbus</v>
          </cell>
          <cell r="M11788" t="str">
            <v>Airbus A330-200</v>
          </cell>
        </row>
        <row r="11789">
          <cell r="A11789">
            <v>517</v>
          </cell>
          <cell r="B11789">
            <v>883</v>
          </cell>
          <cell r="C11789" t="str">
            <v>517#883</v>
          </cell>
          <cell r="D11789">
            <v>82497</v>
          </cell>
          <cell r="E11789">
            <v>1</v>
          </cell>
          <cell r="F11789" t="str">
            <v>C</v>
          </cell>
          <cell r="G11789" t="str">
            <v>C</v>
          </cell>
          <cell r="H11789" t="str">
            <v/>
          </cell>
          <cell r="I11789" t="str">
            <v/>
          </cell>
          <cell r="J11789" t="str">
            <v/>
          </cell>
          <cell r="K11789" t="str">
            <v>Large Commercial Aircraft</v>
          </cell>
          <cell r="L11789" t="str">
            <v>Airbus</v>
          </cell>
          <cell r="M11789" t="str">
            <v>Airbus A330-200</v>
          </cell>
        </row>
        <row r="11790">
          <cell r="A11790">
            <v>213</v>
          </cell>
          <cell r="B11790">
            <v>883</v>
          </cell>
          <cell r="C11790" t="str">
            <v>213#883</v>
          </cell>
          <cell r="D11790">
            <v>82497</v>
          </cell>
          <cell r="E11790">
            <v>1</v>
          </cell>
          <cell r="F11790" t="str">
            <v>C</v>
          </cell>
          <cell r="G11790" t="str">
            <v>C</v>
          </cell>
          <cell r="H11790" t="str">
            <v/>
          </cell>
          <cell r="I11790" t="str">
            <v/>
          </cell>
          <cell r="J11790" t="str">
            <v/>
          </cell>
          <cell r="K11790" t="str">
            <v>Large Commercial Aircraft</v>
          </cell>
          <cell r="L11790" t="str">
            <v>Airbus</v>
          </cell>
          <cell r="M11790" t="str">
            <v>Airbus A330-300</v>
          </cell>
        </row>
        <row r="11791">
          <cell r="A11791">
            <v>550</v>
          </cell>
          <cell r="B11791">
            <v>884</v>
          </cell>
          <cell r="C11791" t="str">
            <v>550#884</v>
          </cell>
          <cell r="D11791">
            <v>15193</v>
          </cell>
          <cell r="E11791">
            <v>1</v>
          </cell>
          <cell r="F11791" t="str">
            <v>A</v>
          </cell>
          <cell r="G11791" t="str">
            <v>A</v>
          </cell>
          <cell r="H11791" t="str">
            <v/>
          </cell>
          <cell r="I11791" t="str">
            <v/>
          </cell>
          <cell r="J11791" t="str">
            <v/>
          </cell>
          <cell r="K11791" t="str">
            <v>Business Jet</v>
          </cell>
          <cell r="L11791" t="str">
            <v>Cirrus</v>
          </cell>
          <cell r="M11791" t="str">
            <v>Cirrus Vision Jet SF50</v>
          </cell>
        </row>
        <row r="11792">
          <cell r="A11792">
            <v>41</v>
          </cell>
          <cell r="B11792">
            <v>884</v>
          </cell>
          <cell r="C11792" t="str">
            <v>41#884</v>
          </cell>
          <cell r="D11792">
            <v>15193</v>
          </cell>
          <cell r="E11792">
            <v>1</v>
          </cell>
          <cell r="F11792" t="str">
            <v>A</v>
          </cell>
          <cell r="G11792" t="str">
            <v>A</v>
          </cell>
          <cell r="H11792" t="str">
            <v/>
          </cell>
          <cell r="I11792" t="str">
            <v/>
          </cell>
          <cell r="J11792" t="str">
            <v/>
          </cell>
          <cell r="K11792" t="str">
            <v>Business Jet</v>
          </cell>
          <cell r="L11792" t="str">
            <v>Cessna</v>
          </cell>
          <cell r="M11792" t="str">
            <v>Cessna Citation M2</v>
          </cell>
        </row>
        <row r="11793">
          <cell r="A11793">
            <v>44</v>
          </cell>
          <cell r="B11793">
            <v>884</v>
          </cell>
          <cell r="C11793" t="str">
            <v>44#884</v>
          </cell>
          <cell r="D11793">
            <v>15193</v>
          </cell>
          <cell r="E11793">
            <v>1</v>
          </cell>
          <cell r="F11793" t="str">
            <v>A</v>
          </cell>
          <cell r="G11793" t="str">
            <v>A</v>
          </cell>
          <cell r="H11793" t="str">
            <v/>
          </cell>
          <cell r="I11793" t="str">
            <v/>
          </cell>
          <cell r="J11793" t="str">
            <v/>
          </cell>
          <cell r="K11793" t="str">
            <v>Business Jet</v>
          </cell>
          <cell r="L11793" t="str">
            <v>Cessna</v>
          </cell>
          <cell r="M11793" t="str">
            <v>Cessna Citation Mustang</v>
          </cell>
        </row>
        <row r="11794">
          <cell r="A11794">
            <v>70</v>
          </cell>
          <cell r="B11794">
            <v>884</v>
          </cell>
          <cell r="C11794" t="str">
            <v>70#884</v>
          </cell>
          <cell r="D11794">
            <v>15193</v>
          </cell>
          <cell r="E11794">
            <v>1</v>
          </cell>
          <cell r="F11794" t="str">
            <v>A</v>
          </cell>
          <cell r="G11794" t="str">
            <v>A</v>
          </cell>
          <cell r="H11794" t="str">
            <v/>
          </cell>
          <cell r="I11794" t="str">
            <v/>
          </cell>
          <cell r="J11794" t="str">
            <v/>
          </cell>
          <cell r="K11794" t="str">
            <v>Business Jet</v>
          </cell>
          <cell r="L11794" t="str">
            <v>Eclipse</v>
          </cell>
          <cell r="M11794" t="str">
            <v>Eclipse 550</v>
          </cell>
        </row>
        <row r="11795">
          <cell r="A11795">
            <v>590</v>
          </cell>
          <cell r="B11795">
            <v>884</v>
          </cell>
          <cell r="C11795" t="str">
            <v>590#884</v>
          </cell>
          <cell r="D11795">
            <v>15193</v>
          </cell>
          <cell r="E11795">
            <v>1</v>
          </cell>
          <cell r="F11795" t="str">
            <v>A</v>
          </cell>
          <cell r="G11795" t="str">
            <v>A</v>
          </cell>
          <cell r="H11795" t="str">
            <v/>
          </cell>
          <cell r="I11795" t="str">
            <v/>
          </cell>
          <cell r="J11795" t="str">
            <v/>
          </cell>
          <cell r="K11795" t="str">
            <v>Business Jet</v>
          </cell>
          <cell r="L11795" t="str">
            <v>Honda</v>
          </cell>
          <cell r="M11795" t="str">
            <v>Honda HA-2600 HondaJet</v>
          </cell>
        </row>
        <row r="11796">
          <cell r="A11796">
            <v>66</v>
          </cell>
          <cell r="B11796">
            <v>884</v>
          </cell>
          <cell r="C11796" t="str">
            <v>66#884</v>
          </cell>
          <cell r="D11796">
            <v>15193</v>
          </cell>
          <cell r="E11796">
            <v>1</v>
          </cell>
          <cell r="F11796" t="str">
            <v>A</v>
          </cell>
          <cell r="G11796" t="str">
            <v>A</v>
          </cell>
          <cell r="H11796" t="str">
            <v/>
          </cell>
          <cell r="I11796" t="str">
            <v/>
          </cell>
          <cell r="J11796" t="str">
            <v/>
          </cell>
          <cell r="K11796" t="str">
            <v>Business Jet</v>
          </cell>
          <cell r="L11796" t="str">
            <v>Honda</v>
          </cell>
          <cell r="M11796" t="str">
            <v>Honda HA-420 HondaJet</v>
          </cell>
        </row>
        <row r="11797">
          <cell r="A11797">
            <v>180</v>
          </cell>
          <cell r="B11797">
            <v>884</v>
          </cell>
          <cell r="C11797" t="str">
            <v>180#884</v>
          </cell>
          <cell r="D11797">
            <v>15193</v>
          </cell>
          <cell r="E11797">
            <v>1</v>
          </cell>
          <cell r="F11797" t="str">
            <v>A</v>
          </cell>
          <cell r="G11797" t="str">
            <v>A</v>
          </cell>
          <cell r="H11797" t="str">
            <v/>
          </cell>
          <cell r="I11797" t="str">
            <v/>
          </cell>
          <cell r="J11797" t="str">
            <v/>
          </cell>
          <cell r="K11797" t="str">
            <v>Business Jet</v>
          </cell>
          <cell r="L11797" t="str">
            <v>Nextant Aerospace</v>
          </cell>
          <cell r="M11797" t="str">
            <v>Nextant Aerospace - Nextant 400XT Aircraft</v>
          </cell>
        </row>
        <row r="11798">
          <cell r="A11798">
            <v>55</v>
          </cell>
          <cell r="B11798">
            <v>884</v>
          </cell>
          <cell r="C11798" t="str">
            <v>55#884</v>
          </cell>
          <cell r="D11798">
            <v>15193</v>
          </cell>
          <cell r="E11798">
            <v>1</v>
          </cell>
          <cell r="F11798" t="str">
            <v>A</v>
          </cell>
          <cell r="G11798" t="str">
            <v>A</v>
          </cell>
          <cell r="H11798" t="str">
            <v/>
          </cell>
          <cell r="I11798" t="str">
            <v/>
          </cell>
          <cell r="J11798" t="str">
            <v/>
          </cell>
          <cell r="K11798" t="str">
            <v>Business Jet</v>
          </cell>
          <cell r="L11798" t="str">
            <v>Embraer</v>
          </cell>
          <cell r="M11798" t="str">
            <v>Embraer Phenom 100</v>
          </cell>
        </row>
        <row r="11799">
          <cell r="A11799">
            <v>39</v>
          </cell>
          <cell r="B11799">
            <v>884</v>
          </cell>
          <cell r="C11799" t="str">
            <v>39#884</v>
          </cell>
          <cell r="D11799">
            <v>28488</v>
          </cell>
          <cell r="E11799">
            <v>1</v>
          </cell>
          <cell r="F11799" t="str">
            <v>B</v>
          </cell>
          <cell r="G11799" t="str">
            <v>B</v>
          </cell>
          <cell r="H11799" t="str">
            <v/>
          </cell>
          <cell r="I11799" t="str">
            <v/>
          </cell>
          <cell r="J11799" t="str">
            <v/>
          </cell>
          <cell r="K11799" t="str">
            <v>Business Jet</v>
          </cell>
          <cell r="L11799" t="str">
            <v>Cessna</v>
          </cell>
          <cell r="M11799" t="str">
            <v>Cessna Citation Encore</v>
          </cell>
        </row>
        <row r="11800">
          <cell r="A11800">
            <v>30</v>
          </cell>
          <cell r="B11800">
            <v>884</v>
          </cell>
          <cell r="C11800" t="str">
            <v>30#884</v>
          </cell>
          <cell r="D11800">
            <v>28488</v>
          </cell>
          <cell r="E11800">
            <v>1</v>
          </cell>
          <cell r="F11800" t="str">
            <v>B</v>
          </cell>
          <cell r="G11800" t="str">
            <v>B</v>
          </cell>
          <cell r="H11800" t="str">
            <v/>
          </cell>
          <cell r="I11800" t="str">
            <v/>
          </cell>
          <cell r="J11800" t="str">
            <v/>
          </cell>
          <cell r="K11800" t="str">
            <v>Business Jet</v>
          </cell>
          <cell r="L11800" t="str">
            <v>Hawker</v>
          </cell>
          <cell r="M11800" t="str">
            <v>Hawker 400</v>
          </cell>
        </row>
        <row r="11801">
          <cell r="A11801">
            <v>56</v>
          </cell>
          <cell r="B11801">
            <v>884</v>
          </cell>
          <cell r="C11801" t="str">
            <v>56#884</v>
          </cell>
          <cell r="D11801">
            <v>28488</v>
          </cell>
          <cell r="E11801">
            <v>1</v>
          </cell>
          <cell r="F11801" t="str">
            <v>B</v>
          </cell>
          <cell r="G11801" t="str">
            <v>B</v>
          </cell>
          <cell r="H11801" t="str">
            <v/>
          </cell>
          <cell r="I11801" t="str">
            <v/>
          </cell>
          <cell r="J11801" t="str">
            <v/>
          </cell>
          <cell r="K11801" t="str">
            <v>Business Jet</v>
          </cell>
          <cell r="L11801" t="str">
            <v>Embraer</v>
          </cell>
          <cell r="M11801" t="str">
            <v>Embraer Phenom 300</v>
          </cell>
        </row>
        <row r="11802">
          <cell r="A11802">
            <v>641</v>
          </cell>
          <cell r="B11802">
            <v>884</v>
          </cell>
          <cell r="C11802" t="str">
            <v>641#884</v>
          </cell>
          <cell r="D11802">
            <v>28488</v>
          </cell>
          <cell r="E11802">
            <v>1</v>
          </cell>
          <cell r="F11802" t="str">
            <v>B</v>
          </cell>
          <cell r="G11802" t="str">
            <v>B</v>
          </cell>
          <cell r="H11802" t="str">
            <v/>
          </cell>
          <cell r="I11802" t="str">
            <v/>
          </cell>
          <cell r="J11802" t="str">
            <v/>
          </cell>
          <cell r="K11802" t="str">
            <v>Business Jet</v>
          </cell>
          <cell r="L11802" t="str">
            <v>Embraer</v>
          </cell>
          <cell r="M11802" t="str">
            <v>Embraer Phenom 300X</v>
          </cell>
        </row>
        <row r="11803">
          <cell r="A11803">
            <v>42</v>
          </cell>
          <cell r="B11803">
            <v>884</v>
          </cell>
          <cell r="C11803" t="str">
            <v>42#884</v>
          </cell>
          <cell r="D11803">
            <v>28488</v>
          </cell>
          <cell r="E11803">
            <v>1</v>
          </cell>
          <cell r="F11803" t="str">
            <v>B</v>
          </cell>
          <cell r="G11803" t="str">
            <v>B</v>
          </cell>
          <cell r="H11803" t="str">
            <v/>
          </cell>
          <cell r="I11803" t="str">
            <v/>
          </cell>
          <cell r="J11803" t="str">
            <v/>
          </cell>
          <cell r="K11803" t="str">
            <v>Business Jet</v>
          </cell>
          <cell r="L11803" t="str">
            <v>Cessna</v>
          </cell>
          <cell r="M11803" t="str">
            <v>Cessna Citation CJ3</v>
          </cell>
        </row>
        <row r="11804">
          <cell r="A11804">
            <v>43</v>
          </cell>
          <cell r="B11804">
            <v>884</v>
          </cell>
          <cell r="C11804" t="str">
            <v>43#884</v>
          </cell>
          <cell r="D11804">
            <v>28488</v>
          </cell>
          <cell r="E11804">
            <v>1</v>
          </cell>
          <cell r="F11804" t="str">
            <v>B</v>
          </cell>
          <cell r="G11804" t="str">
            <v>B</v>
          </cell>
          <cell r="H11804" t="str">
            <v/>
          </cell>
          <cell r="I11804" t="str">
            <v/>
          </cell>
          <cell r="J11804" t="str">
            <v/>
          </cell>
          <cell r="K11804" t="str">
            <v>Business Jet</v>
          </cell>
          <cell r="L11804" t="str">
            <v>Cessna</v>
          </cell>
          <cell r="M11804" t="str">
            <v>Cessna Citation CJ4</v>
          </cell>
        </row>
        <row r="11805">
          <cell r="A11805">
            <v>34</v>
          </cell>
          <cell r="B11805">
            <v>884</v>
          </cell>
          <cell r="C11805" t="str">
            <v>34#884</v>
          </cell>
          <cell r="D11805">
            <v>56977</v>
          </cell>
          <cell r="E11805">
            <v>1</v>
          </cell>
          <cell r="F11805" t="str">
            <v>C</v>
          </cell>
          <cell r="G11805" t="str">
            <v>C (2 * B) [$28,488]</v>
          </cell>
          <cell r="H11805" t="str">
            <v/>
          </cell>
          <cell r="I11805" t="str">
            <v/>
          </cell>
          <cell r="J11805" t="str">
            <v/>
          </cell>
          <cell r="K11805" t="str">
            <v>Business Jet</v>
          </cell>
          <cell r="L11805" t="str">
            <v>Bombardier</v>
          </cell>
          <cell r="M11805" t="str">
            <v>Bombardier Challenger 300/350</v>
          </cell>
        </row>
        <row r="11806">
          <cell r="A11806">
            <v>649</v>
          </cell>
          <cell r="B11806">
            <v>884</v>
          </cell>
          <cell r="C11806" t="str">
            <v>649#884</v>
          </cell>
          <cell r="D11806">
            <v>56977</v>
          </cell>
          <cell r="E11806">
            <v>1</v>
          </cell>
          <cell r="F11806" t="str">
            <v>C</v>
          </cell>
          <cell r="G11806" t="str">
            <v>C (2 * B) [$28,488]</v>
          </cell>
          <cell r="H11806" t="str">
            <v/>
          </cell>
          <cell r="I11806" t="str">
            <v/>
          </cell>
          <cell r="J11806" t="str">
            <v/>
          </cell>
          <cell r="K11806" t="str">
            <v>Business Jet</v>
          </cell>
          <cell r="L11806" t="str">
            <v>Bombardier</v>
          </cell>
          <cell r="M11806" t="str">
            <v>Bombardier Challenger 3500</v>
          </cell>
        </row>
        <row r="11807">
          <cell r="A11807">
            <v>46</v>
          </cell>
          <cell r="B11807">
            <v>884</v>
          </cell>
          <cell r="C11807" t="str">
            <v>46#884</v>
          </cell>
          <cell r="D11807">
            <v>56977</v>
          </cell>
          <cell r="E11807">
            <v>1</v>
          </cell>
          <cell r="F11807" t="str">
            <v>C</v>
          </cell>
          <cell r="G11807" t="str">
            <v>C (2 * B) [$28,488]</v>
          </cell>
          <cell r="H11807" t="str">
            <v/>
          </cell>
          <cell r="I11807" t="str">
            <v/>
          </cell>
          <cell r="J11807" t="str">
            <v/>
          </cell>
          <cell r="K11807" t="str">
            <v>Business Jet</v>
          </cell>
          <cell r="L11807" t="str">
            <v>Cessna</v>
          </cell>
          <cell r="M11807" t="str">
            <v>Cessna Citation Latitude</v>
          </cell>
        </row>
        <row r="11808">
          <cell r="A11808">
            <v>45</v>
          </cell>
          <cell r="B11808">
            <v>884</v>
          </cell>
          <cell r="C11808" t="str">
            <v>45#884</v>
          </cell>
          <cell r="D11808">
            <v>56977</v>
          </cell>
          <cell r="E11808">
            <v>1</v>
          </cell>
          <cell r="F11808" t="str">
            <v>C</v>
          </cell>
          <cell r="G11808" t="str">
            <v>C (2 * B) [$28,488]</v>
          </cell>
          <cell r="H11808" t="str">
            <v/>
          </cell>
          <cell r="I11808" t="str">
            <v/>
          </cell>
          <cell r="J11808" t="str">
            <v/>
          </cell>
          <cell r="K11808" t="str">
            <v>Business Jet</v>
          </cell>
          <cell r="L11808" t="str">
            <v>Cessna</v>
          </cell>
          <cell r="M11808" t="str">
            <v>Cessna Citation Sovereign</v>
          </cell>
        </row>
        <row r="11809">
          <cell r="A11809">
            <v>49</v>
          </cell>
          <cell r="B11809">
            <v>884</v>
          </cell>
          <cell r="C11809" t="str">
            <v>49#884</v>
          </cell>
          <cell r="D11809">
            <v>56977</v>
          </cell>
          <cell r="E11809">
            <v>1</v>
          </cell>
          <cell r="F11809" t="str">
            <v>C</v>
          </cell>
          <cell r="G11809" t="str">
            <v>C (2 * B) [$28,488]</v>
          </cell>
          <cell r="H11809" t="str">
            <v/>
          </cell>
          <cell r="I11809" t="str">
            <v/>
          </cell>
          <cell r="J11809" t="str">
            <v/>
          </cell>
          <cell r="K11809" t="str">
            <v>Business Jet</v>
          </cell>
          <cell r="L11809" t="str">
            <v>Cessna</v>
          </cell>
          <cell r="M11809" t="str">
            <v>Cessna Citation X</v>
          </cell>
        </row>
        <row r="11810">
          <cell r="A11810">
            <v>40</v>
          </cell>
          <cell r="B11810">
            <v>884</v>
          </cell>
          <cell r="C11810" t="str">
            <v>40#884</v>
          </cell>
          <cell r="D11810">
            <v>56977</v>
          </cell>
          <cell r="E11810">
            <v>1</v>
          </cell>
          <cell r="F11810" t="str">
            <v>C</v>
          </cell>
          <cell r="G11810" t="str">
            <v>C (2 * B) [$28,488]</v>
          </cell>
          <cell r="H11810" t="str">
            <v/>
          </cell>
          <cell r="I11810" t="str">
            <v/>
          </cell>
          <cell r="J11810" t="str">
            <v/>
          </cell>
          <cell r="K11810" t="str">
            <v>Business Jet</v>
          </cell>
          <cell r="L11810" t="str">
            <v>Cessna</v>
          </cell>
          <cell r="M11810" t="str">
            <v>Cessna Citation XLS</v>
          </cell>
        </row>
        <row r="11811">
          <cell r="A11811">
            <v>53</v>
          </cell>
          <cell r="B11811">
            <v>884</v>
          </cell>
          <cell r="C11811" t="str">
            <v>53#884</v>
          </cell>
          <cell r="D11811">
            <v>56977</v>
          </cell>
          <cell r="E11811">
            <v>1</v>
          </cell>
          <cell r="F11811" t="str">
            <v>C</v>
          </cell>
          <cell r="G11811" t="str">
            <v>C (2 * B) [$28,488]</v>
          </cell>
          <cell r="H11811" t="str">
            <v/>
          </cell>
          <cell r="I11811" t="str">
            <v/>
          </cell>
          <cell r="J11811" t="str">
            <v/>
          </cell>
          <cell r="K11811" t="str">
            <v>Business Jet</v>
          </cell>
          <cell r="L11811" t="str">
            <v>Dassault</v>
          </cell>
          <cell r="M11811" t="str">
            <v>Dassault Falcon 2000</v>
          </cell>
        </row>
        <row r="11812">
          <cell r="A11812">
            <v>640</v>
          </cell>
          <cell r="B11812">
            <v>884</v>
          </cell>
          <cell r="C11812" t="str">
            <v>640#884</v>
          </cell>
          <cell r="D11812">
            <v>56977</v>
          </cell>
          <cell r="E11812">
            <v>1</v>
          </cell>
          <cell r="F11812" t="str">
            <v>C</v>
          </cell>
          <cell r="G11812" t="str">
            <v>C (2 * B) [$28,488]</v>
          </cell>
          <cell r="H11812" t="str">
            <v/>
          </cell>
          <cell r="I11812" t="str">
            <v/>
          </cell>
          <cell r="J11812" t="str">
            <v/>
          </cell>
          <cell r="K11812" t="str">
            <v>Business Jet</v>
          </cell>
          <cell r="L11812" t="str">
            <v>Dassault</v>
          </cell>
          <cell r="M11812" t="str">
            <v>Dassault Falcon 2X</v>
          </cell>
        </row>
        <row r="11813">
          <cell r="A11813">
            <v>64</v>
          </cell>
          <cell r="B11813">
            <v>884</v>
          </cell>
          <cell r="C11813" t="str">
            <v>64#884</v>
          </cell>
          <cell r="D11813">
            <v>56977</v>
          </cell>
          <cell r="E11813">
            <v>1</v>
          </cell>
          <cell r="F11813" t="str">
            <v>C</v>
          </cell>
          <cell r="G11813" t="str">
            <v>C (2 * B) [$28,488]</v>
          </cell>
          <cell r="H11813" t="str">
            <v/>
          </cell>
          <cell r="I11813" t="str">
            <v/>
          </cell>
          <cell r="J11813" t="str">
            <v/>
          </cell>
          <cell r="K11813" t="str">
            <v>Business Jet</v>
          </cell>
          <cell r="L11813" t="str">
            <v>Gulfstream</v>
          </cell>
          <cell r="M11813" t="str">
            <v>Gulfstream G100</v>
          </cell>
        </row>
        <row r="11814">
          <cell r="A11814">
            <v>454</v>
          </cell>
          <cell r="B11814">
            <v>884</v>
          </cell>
          <cell r="C11814" t="str">
            <v>454#884</v>
          </cell>
          <cell r="D11814">
            <v>56977</v>
          </cell>
          <cell r="E11814">
            <v>1</v>
          </cell>
          <cell r="F11814" t="str">
            <v>C</v>
          </cell>
          <cell r="G11814" t="str">
            <v>C (2 * B) [$28,488]</v>
          </cell>
          <cell r="H11814" t="str">
            <v/>
          </cell>
          <cell r="I11814" t="str">
            <v/>
          </cell>
          <cell r="J11814" t="str">
            <v/>
          </cell>
          <cell r="K11814" t="str">
            <v>Business Jet</v>
          </cell>
          <cell r="L11814" t="str">
            <v>Gulfstream</v>
          </cell>
          <cell r="M11814" t="str">
            <v>Gulfstream G280</v>
          </cell>
        </row>
        <row r="11815">
          <cell r="A11815">
            <v>33</v>
          </cell>
          <cell r="B11815">
            <v>884</v>
          </cell>
          <cell r="C11815" t="str">
            <v>33#884</v>
          </cell>
          <cell r="D11815">
            <v>56977</v>
          </cell>
          <cell r="E11815">
            <v>1</v>
          </cell>
          <cell r="F11815" t="str">
            <v>C</v>
          </cell>
          <cell r="G11815" t="str">
            <v>C (2 * B) [$28,488]</v>
          </cell>
          <cell r="H11815" t="str">
            <v/>
          </cell>
          <cell r="I11815" t="str">
            <v/>
          </cell>
          <cell r="J11815" t="str">
            <v/>
          </cell>
          <cell r="K11815" t="str">
            <v>Business Jet</v>
          </cell>
          <cell r="L11815" t="str">
            <v>Hawker</v>
          </cell>
          <cell r="M11815" t="str">
            <v>Hawker 4000</v>
          </cell>
        </row>
        <row r="11816">
          <cell r="A11816">
            <v>32</v>
          </cell>
          <cell r="B11816">
            <v>884</v>
          </cell>
          <cell r="C11816" t="str">
            <v>32#884</v>
          </cell>
          <cell r="D11816">
            <v>56977</v>
          </cell>
          <cell r="E11816">
            <v>1</v>
          </cell>
          <cell r="F11816" t="str">
            <v>C</v>
          </cell>
          <cell r="G11816" t="str">
            <v>C (2 * B) [$28,488]</v>
          </cell>
          <cell r="H11816" t="str">
            <v/>
          </cell>
          <cell r="I11816" t="str">
            <v/>
          </cell>
          <cell r="J11816" t="str">
            <v/>
          </cell>
          <cell r="K11816" t="str">
            <v>Business Jet</v>
          </cell>
          <cell r="L11816" t="str">
            <v>Hawker</v>
          </cell>
          <cell r="M11816" t="str">
            <v>Hawker 750/850/900</v>
          </cell>
        </row>
        <row r="11817">
          <cell r="A11817">
            <v>68</v>
          </cell>
          <cell r="B11817">
            <v>884</v>
          </cell>
          <cell r="C11817" t="str">
            <v>68#884</v>
          </cell>
          <cell r="D11817">
            <v>56977</v>
          </cell>
          <cell r="E11817">
            <v>1</v>
          </cell>
          <cell r="F11817" t="str">
            <v>C</v>
          </cell>
          <cell r="G11817" t="str">
            <v>C (2 * B) [$28,488]</v>
          </cell>
          <cell r="H11817" t="str">
            <v/>
          </cell>
          <cell r="I11817" t="str">
            <v/>
          </cell>
          <cell r="J11817" t="str">
            <v/>
          </cell>
          <cell r="K11817" t="str">
            <v>Business Jet</v>
          </cell>
          <cell r="L11817" t="str">
            <v>Learjet</v>
          </cell>
          <cell r="M11817" t="str">
            <v>Learjet 60</v>
          </cell>
        </row>
        <row r="11818">
          <cell r="A11818">
            <v>67</v>
          </cell>
          <cell r="B11818">
            <v>884</v>
          </cell>
          <cell r="C11818" t="str">
            <v>67#884</v>
          </cell>
          <cell r="D11818">
            <v>56977</v>
          </cell>
          <cell r="E11818">
            <v>1</v>
          </cell>
          <cell r="F11818" t="str">
            <v>C</v>
          </cell>
          <cell r="G11818" t="str">
            <v>C (2 * B) [$28,488]</v>
          </cell>
          <cell r="H11818" t="str">
            <v/>
          </cell>
          <cell r="I11818" t="str">
            <v/>
          </cell>
          <cell r="J11818" t="str">
            <v/>
          </cell>
          <cell r="K11818" t="str">
            <v>Business Jet</v>
          </cell>
          <cell r="L11818" t="str">
            <v>Learjet</v>
          </cell>
          <cell r="M11818" t="str">
            <v>Learjet 70/75</v>
          </cell>
        </row>
        <row r="11819">
          <cell r="A11819">
            <v>57</v>
          </cell>
          <cell r="B11819">
            <v>884</v>
          </cell>
          <cell r="C11819" t="str">
            <v>57#884</v>
          </cell>
          <cell r="D11819">
            <v>56977</v>
          </cell>
          <cell r="E11819">
            <v>1</v>
          </cell>
          <cell r="F11819" t="str">
            <v>C</v>
          </cell>
          <cell r="G11819" t="str">
            <v>C (2 * B) [$28,488]</v>
          </cell>
          <cell r="H11819" t="str">
            <v/>
          </cell>
          <cell r="I11819" t="str">
            <v/>
          </cell>
          <cell r="J11819" t="str">
            <v/>
          </cell>
          <cell r="K11819" t="str">
            <v>Business Jet</v>
          </cell>
          <cell r="L11819" t="str">
            <v>Embraer</v>
          </cell>
          <cell r="M11819" t="str">
            <v>Legacy 450/Praetor 500</v>
          </cell>
        </row>
        <row r="11820">
          <cell r="A11820">
            <v>58</v>
          </cell>
          <cell r="B11820">
            <v>884</v>
          </cell>
          <cell r="C11820" t="str">
            <v>58#884</v>
          </cell>
          <cell r="D11820">
            <v>56977</v>
          </cell>
          <cell r="E11820">
            <v>1</v>
          </cell>
          <cell r="F11820" t="str">
            <v>C</v>
          </cell>
          <cell r="G11820" t="str">
            <v>C (2 * B) [$28,488]</v>
          </cell>
          <cell r="H11820" t="str">
            <v/>
          </cell>
          <cell r="I11820" t="str">
            <v/>
          </cell>
          <cell r="J11820" t="str">
            <v/>
          </cell>
          <cell r="K11820" t="str">
            <v>Business Jet</v>
          </cell>
          <cell r="L11820" t="str">
            <v>Embraer</v>
          </cell>
          <cell r="M11820" t="str">
            <v>Legacy 500/Praetor 600</v>
          </cell>
        </row>
        <row r="11821">
          <cell r="A11821">
            <v>71</v>
          </cell>
          <cell r="B11821">
            <v>884</v>
          </cell>
          <cell r="C11821" t="str">
            <v>71#884</v>
          </cell>
          <cell r="D11821">
            <v>56977</v>
          </cell>
          <cell r="E11821">
            <v>1</v>
          </cell>
          <cell r="F11821" t="str">
            <v>C</v>
          </cell>
          <cell r="G11821" t="str">
            <v>C (2 * B) [$28,488]</v>
          </cell>
          <cell r="H11821" t="str">
            <v/>
          </cell>
          <cell r="I11821" t="str">
            <v/>
          </cell>
          <cell r="J11821" t="str">
            <v/>
          </cell>
          <cell r="K11821" t="str">
            <v>Business Jet</v>
          </cell>
          <cell r="L11821" t="str">
            <v>Pilatus</v>
          </cell>
          <cell r="M11821" t="str">
            <v>Pilatus PC-24</v>
          </cell>
        </row>
        <row r="11822">
          <cell r="A11822">
            <v>642</v>
          </cell>
          <cell r="B11822">
            <v>884</v>
          </cell>
          <cell r="C11822" t="str">
            <v>642#884</v>
          </cell>
          <cell r="D11822">
            <v>59826</v>
          </cell>
          <cell r="E11822">
            <v>1</v>
          </cell>
          <cell r="F11822" t="str">
            <v>D</v>
          </cell>
          <cell r="G11822" t="str">
            <v>D (105% C) [$56,977]</v>
          </cell>
          <cell r="H11822" t="str">
            <v/>
          </cell>
          <cell r="I11822" t="str">
            <v/>
          </cell>
          <cell r="J11822" t="str">
            <v/>
          </cell>
          <cell r="K11822" t="str">
            <v>Business Jet</v>
          </cell>
          <cell r="L11822" t="str">
            <v>Gulfstream</v>
          </cell>
          <cell r="M11822" t="str">
            <v>Gulfstream G285X</v>
          </cell>
        </row>
        <row r="11823">
          <cell r="A11823">
            <v>587</v>
          </cell>
          <cell r="B11823">
            <v>884</v>
          </cell>
          <cell r="C11823" t="str">
            <v>587#884</v>
          </cell>
          <cell r="D11823">
            <v>75969</v>
          </cell>
          <cell r="E11823">
            <v>1</v>
          </cell>
          <cell r="F11823" t="str">
            <v>E</v>
          </cell>
          <cell r="G11823" t="str">
            <v>E</v>
          </cell>
          <cell r="H11823" t="str">
            <v/>
          </cell>
          <cell r="I11823" t="str">
            <v/>
          </cell>
          <cell r="J11823" t="str">
            <v/>
          </cell>
          <cell r="K11823" t="str">
            <v>Business Jet</v>
          </cell>
          <cell r="L11823" t="str">
            <v>Dassault</v>
          </cell>
          <cell r="M11823" t="str">
            <v>Dassault Falcon 10X</v>
          </cell>
        </row>
        <row r="11824">
          <cell r="A11824">
            <v>63</v>
          </cell>
          <cell r="B11824">
            <v>884</v>
          </cell>
          <cell r="C11824" t="str">
            <v>63#884</v>
          </cell>
          <cell r="D11824">
            <v>75969</v>
          </cell>
          <cell r="E11824">
            <v>1</v>
          </cell>
          <cell r="F11824" t="str">
            <v>E</v>
          </cell>
          <cell r="G11824" t="str">
            <v>E</v>
          </cell>
          <cell r="H11824" t="str">
            <v/>
          </cell>
          <cell r="I11824" t="str">
            <v/>
          </cell>
          <cell r="J11824" t="str">
            <v/>
          </cell>
          <cell r="K11824" t="str">
            <v>Business Jet</v>
          </cell>
          <cell r="L11824" t="str">
            <v>Gulfstream</v>
          </cell>
          <cell r="M11824" t="str">
            <v>Gulfstream G650</v>
          </cell>
        </row>
        <row r="11825">
          <cell r="A11825">
            <v>35</v>
          </cell>
          <cell r="B11825">
            <v>884</v>
          </cell>
          <cell r="C11825" t="str">
            <v>35#884</v>
          </cell>
          <cell r="D11825">
            <v>75969</v>
          </cell>
          <cell r="E11825">
            <v>1</v>
          </cell>
          <cell r="F11825" t="str">
            <v>E</v>
          </cell>
          <cell r="G11825" t="str">
            <v>E</v>
          </cell>
          <cell r="H11825" t="str">
            <v/>
          </cell>
          <cell r="I11825" t="str">
            <v/>
          </cell>
          <cell r="J11825" t="str">
            <v/>
          </cell>
          <cell r="K11825" t="str">
            <v>Business Jet</v>
          </cell>
          <cell r="L11825" t="str">
            <v>Bombardier</v>
          </cell>
          <cell r="M11825" t="str">
            <v>Bombardier Challenger 600 series</v>
          </cell>
        </row>
        <row r="11826">
          <cell r="A11826">
            <v>635</v>
          </cell>
          <cell r="B11826">
            <v>884</v>
          </cell>
          <cell r="C11826" t="str">
            <v>635#884</v>
          </cell>
          <cell r="D11826">
            <v>75969</v>
          </cell>
          <cell r="E11826">
            <v>1</v>
          </cell>
          <cell r="F11826" t="str">
            <v>E</v>
          </cell>
          <cell r="G11826" t="str">
            <v>E</v>
          </cell>
          <cell r="H11826" t="str">
            <v/>
          </cell>
          <cell r="I11826" t="str">
            <v/>
          </cell>
          <cell r="J11826" t="str">
            <v/>
          </cell>
          <cell r="K11826" t="str">
            <v>Business Jet</v>
          </cell>
          <cell r="L11826" t="str">
            <v>Bombardier</v>
          </cell>
          <cell r="M11826" t="str">
            <v>Bombardier Challenger 6XX series</v>
          </cell>
        </row>
        <row r="11827">
          <cell r="A11827">
            <v>72</v>
          </cell>
          <cell r="B11827">
            <v>884</v>
          </cell>
          <cell r="C11827" t="str">
            <v>72#884</v>
          </cell>
          <cell r="D11827">
            <v>75969</v>
          </cell>
          <cell r="E11827">
            <v>1</v>
          </cell>
          <cell r="F11827" t="str">
            <v>E</v>
          </cell>
          <cell r="G11827" t="str">
            <v>E</v>
          </cell>
          <cell r="H11827" t="str">
            <v/>
          </cell>
          <cell r="I11827" t="str">
            <v/>
          </cell>
          <cell r="J11827" t="str">
            <v/>
          </cell>
          <cell r="K11827" t="str">
            <v>Business Jet</v>
          </cell>
          <cell r="L11827" t="str">
            <v>Bombardier</v>
          </cell>
          <cell r="M11827" t="str">
            <v>Bombardier Challenger 850</v>
          </cell>
        </row>
        <row r="11828">
          <cell r="A11828">
            <v>48</v>
          </cell>
          <cell r="B11828">
            <v>884</v>
          </cell>
          <cell r="C11828" t="str">
            <v>48#884</v>
          </cell>
          <cell r="D11828">
            <v>75969</v>
          </cell>
          <cell r="E11828">
            <v>1</v>
          </cell>
          <cell r="F11828" t="str">
            <v>E</v>
          </cell>
          <cell r="G11828" t="str">
            <v>E</v>
          </cell>
          <cell r="H11828" t="str">
            <v/>
          </cell>
          <cell r="I11828" t="str">
            <v/>
          </cell>
          <cell r="J11828" t="str">
            <v/>
          </cell>
          <cell r="K11828" t="str">
            <v>Business Jet</v>
          </cell>
          <cell r="L11828" t="str">
            <v>Cessna</v>
          </cell>
          <cell r="M11828" t="str">
            <v>Cessna Citation Hemisphere</v>
          </cell>
        </row>
        <row r="11829">
          <cell r="A11829">
            <v>47</v>
          </cell>
          <cell r="B11829">
            <v>884</v>
          </cell>
          <cell r="C11829" t="str">
            <v>47#884</v>
          </cell>
          <cell r="D11829">
            <v>75969</v>
          </cell>
          <cell r="E11829">
            <v>1</v>
          </cell>
          <cell r="F11829" t="str">
            <v>E</v>
          </cell>
          <cell r="G11829" t="str">
            <v>E</v>
          </cell>
          <cell r="H11829" t="str">
            <v/>
          </cell>
          <cell r="I11829" t="str">
            <v/>
          </cell>
          <cell r="J11829" t="str">
            <v/>
          </cell>
          <cell r="K11829" t="str">
            <v>Business Jet</v>
          </cell>
          <cell r="L11829" t="str">
            <v>Cessna</v>
          </cell>
          <cell r="M11829" t="str">
            <v>Cessna Citation Longitude</v>
          </cell>
        </row>
        <row r="11830">
          <cell r="A11830">
            <v>51</v>
          </cell>
          <cell r="B11830">
            <v>884</v>
          </cell>
          <cell r="C11830" t="str">
            <v>51#884</v>
          </cell>
          <cell r="D11830">
            <v>75969</v>
          </cell>
          <cell r="E11830">
            <v>1</v>
          </cell>
          <cell r="F11830" t="str">
            <v>E</v>
          </cell>
          <cell r="G11830" t="str">
            <v>E</v>
          </cell>
          <cell r="H11830" t="str">
            <v/>
          </cell>
          <cell r="I11830" t="str">
            <v/>
          </cell>
          <cell r="J11830" t="str">
            <v/>
          </cell>
          <cell r="K11830" t="str">
            <v>Business Jet</v>
          </cell>
          <cell r="L11830" t="str">
            <v>Dassault</v>
          </cell>
          <cell r="M11830" t="str">
            <v>Dassault Falcon 6X</v>
          </cell>
        </row>
        <row r="11831">
          <cell r="A11831">
            <v>54</v>
          </cell>
          <cell r="B11831">
            <v>884</v>
          </cell>
          <cell r="C11831" t="str">
            <v>54#884</v>
          </cell>
          <cell r="D11831">
            <v>75969</v>
          </cell>
          <cell r="E11831">
            <v>1</v>
          </cell>
          <cell r="F11831" t="str">
            <v>E</v>
          </cell>
          <cell r="G11831" t="str">
            <v>E</v>
          </cell>
          <cell r="H11831" t="str">
            <v/>
          </cell>
          <cell r="I11831" t="str">
            <v/>
          </cell>
          <cell r="J11831" t="str">
            <v/>
          </cell>
          <cell r="K11831" t="str">
            <v>Business Jet</v>
          </cell>
          <cell r="L11831" t="str">
            <v>Dassault</v>
          </cell>
          <cell r="M11831" t="str">
            <v>Dassault Falcon 7X/8X</v>
          </cell>
        </row>
        <row r="11832">
          <cell r="A11832">
            <v>50</v>
          </cell>
          <cell r="B11832">
            <v>884</v>
          </cell>
          <cell r="C11832" t="str">
            <v>50#884</v>
          </cell>
          <cell r="D11832">
            <v>75969</v>
          </cell>
          <cell r="E11832">
            <v>1</v>
          </cell>
          <cell r="F11832" t="str">
            <v>E</v>
          </cell>
          <cell r="G11832" t="str">
            <v>E</v>
          </cell>
          <cell r="H11832" t="str">
            <v/>
          </cell>
          <cell r="I11832" t="str">
            <v/>
          </cell>
          <cell r="J11832" t="str">
            <v/>
          </cell>
          <cell r="K11832" t="str">
            <v>Business Jet</v>
          </cell>
          <cell r="L11832" t="str">
            <v>Dassault</v>
          </cell>
          <cell r="M11832" t="str">
            <v>Dassault Falcon 900</v>
          </cell>
        </row>
        <row r="11833">
          <cell r="A11833">
            <v>59</v>
          </cell>
          <cell r="B11833">
            <v>884</v>
          </cell>
          <cell r="C11833" t="str">
            <v>59#884</v>
          </cell>
          <cell r="D11833">
            <v>75969</v>
          </cell>
          <cell r="E11833">
            <v>1</v>
          </cell>
          <cell r="F11833" t="str">
            <v>E</v>
          </cell>
          <cell r="G11833" t="str">
            <v>E</v>
          </cell>
          <cell r="H11833" t="str">
            <v/>
          </cell>
          <cell r="I11833" t="str">
            <v/>
          </cell>
          <cell r="J11833" t="str">
            <v/>
          </cell>
          <cell r="K11833" t="str">
            <v>Business Jet</v>
          </cell>
          <cell r="L11833" t="str">
            <v>Gulfstream</v>
          </cell>
          <cell r="M11833" t="str">
            <v>Gulfstream G450</v>
          </cell>
        </row>
        <row r="11834">
          <cell r="A11834">
            <v>61</v>
          </cell>
          <cell r="B11834">
            <v>884</v>
          </cell>
          <cell r="C11834" t="str">
            <v>61#884</v>
          </cell>
          <cell r="D11834">
            <v>75969</v>
          </cell>
          <cell r="E11834">
            <v>1</v>
          </cell>
          <cell r="F11834" t="str">
            <v>E</v>
          </cell>
          <cell r="G11834" t="str">
            <v>E</v>
          </cell>
          <cell r="H11834" t="str">
            <v/>
          </cell>
          <cell r="I11834" t="str">
            <v/>
          </cell>
          <cell r="J11834" t="str">
            <v/>
          </cell>
          <cell r="K11834" t="str">
            <v>Business Jet</v>
          </cell>
          <cell r="L11834" t="str">
            <v>Gulfstream</v>
          </cell>
          <cell r="M11834" t="str">
            <v>Gulfstream G500</v>
          </cell>
        </row>
        <row r="11835">
          <cell r="A11835">
            <v>62</v>
          </cell>
          <cell r="B11835">
            <v>884</v>
          </cell>
          <cell r="C11835" t="str">
            <v>62#884</v>
          </cell>
          <cell r="D11835">
            <v>75969</v>
          </cell>
          <cell r="E11835">
            <v>1</v>
          </cell>
          <cell r="F11835" t="str">
            <v>E</v>
          </cell>
          <cell r="G11835" t="str">
            <v>E</v>
          </cell>
          <cell r="H11835" t="str">
            <v/>
          </cell>
          <cell r="I11835" t="str">
            <v/>
          </cell>
          <cell r="J11835" t="str">
            <v/>
          </cell>
          <cell r="K11835" t="str">
            <v>Business Jet</v>
          </cell>
          <cell r="L11835" t="str">
            <v>Gulfstream</v>
          </cell>
          <cell r="M11835" t="str">
            <v xml:space="preserve">Gulfstream G600 </v>
          </cell>
        </row>
        <row r="11836">
          <cell r="A11836">
            <v>60</v>
          </cell>
          <cell r="B11836">
            <v>884</v>
          </cell>
          <cell r="C11836" t="str">
            <v>60#884</v>
          </cell>
          <cell r="D11836">
            <v>75969</v>
          </cell>
          <cell r="E11836">
            <v>1</v>
          </cell>
          <cell r="F11836" t="str">
            <v>E</v>
          </cell>
          <cell r="G11836" t="str">
            <v>E</v>
          </cell>
          <cell r="H11836" t="str">
            <v/>
          </cell>
          <cell r="I11836" t="str">
            <v/>
          </cell>
          <cell r="J11836" t="str">
            <v/>
          </cell>
          <cell r="K11836" t="str">
            <v>Business Jet</v>
          </cell>
          <cell r="L11836" t="str">
            <v>Gulfstream</v>
          </cell>
          <cell r="M11836" t="str">
            <v>Gulfstream G550</v>
          </cell>
        </row>
        <row r="11837">
          <cell r="A11837">
            <v>598</v>
          </cell>
          <cell r="B11837">
            <v>884</v>
          </cell>
          <cell r="C11837" t="str">
            <v>598#884</v>
          </cell>
          <cell r="D11837">
            <v>75969</v>
          </cell>
          <cell r="E11837">
            <v>1</v>
          </cell>
          <cell r="F11837" t="str">
            <v>E</v>
          </cell>
          <cell r="G11837" t="str">
            <v>E</v>
          </cell>
          <cell r="H11837" t="str">
            <v/>
          </cell>
          <cell r="I11837" t="str">
            <v/>
          </cell>
          <cell r="J11837" t="str">
            <v/>
          </cell>
          <cell r="K11837" t="str">
            <v>Business Jet</v>
          </cell>
          <cell r="L11837" t="str">
            <v>Gulfstream</v>
          </cell>
          <cell r="M11837" t="str">
            <v>Gulfstream G700</v>
          </cell>
        </row>
        <row r="11838">
          <cell r="A11838">
            <v>38</v>
          </cell>
          <cell r="B11838">
            <v>884</v>
          </cell>
          <cell r="C11838" t="str">
            <v>38#884</v>
          </cell>
          <cell r="D11838">
            <v>75969</v>
          </cell>
          <cell r="E11838">
            <v>1</v>
          </cell>
          <cell r="F11838" t="str">
            <v>E</v>
          </cell>
          <cell r="G11838" t="str">
            <v>E</v>
          </cell>
          <cell r="H11838" t="str">
            <v/>
          </cell>
          <cell r="I11838" t="str">
            <v/>
          </cell>
          <cell r="J11838" t="str">
            <v/>
          </cell>
          <cell r="K11838" t="str">
            <v>Business Jet</v>
          </cell>
          <cell r="L11838" t="str">
            <v>Bombardier</v>
          </cell>
          <cell r="M11838" t="str">
            <v>Bombardier Global 7500/8000</v>
          </cell>
        </row>
        <row r="11839">
          <cell r="A11839">
            <v>36</v>
          </cell>
          <cell r="B11839">
            <v>884</v>
          </cell>
          <cell r="C11839" t="str">
            <v>36#884</v>
          </cell>
          <cell r="D11839">
            <v>75969</v>
          </cell>
          <cell r="E11839">
            <v>1</v>
          </cell>
          <cell r="F11839" t="str">
            <v>E</v>
          </cell>
          <cell r="G11839" t="str">
            <v>E</v>
          </cell>
          <cell r="H11839" t="str">
            <v/>
          </cell>
          <cell r="I11839" t="str">
            <v/>
          </cell>
          <cell r="J11839" t="str">
            <v/>
          </cell>
          <cell r="K11839" t="str">
            <v>Business Jet</v>
          </cell>
          <cell r="L11839" t="str">
            <v>Bombardier</v>
          </cell>
          <cell r="M11839" t="str">
            <v>Bombardier Global 5000</v>
          </cell>
        </row>
        <row r="11840">
          <cell r="A11840">
            <v>576</v>
          </cell>
          <cell r="B11840">
            <v>884</v>
          </cell>
          <cell r="C11840" t="str">
            <v>576#884</v>
          </cell>
          <cell r="D11840">
            <v>75969</v>
          </cell>
          <cell r="E11840">
            <v>1</v>
          </cell>
          <cell r="F11840" t="str">
            <v>E</v>
          </cell>
          <cell r="G11840" t="str">
            <v>E</v>
          </cell>
          <cell r="H11840" t="str">
            <v/>
          </cell>
          <cell r="I11840" t="str">
            <v/>
          </cell>
          <cell r="J11840" t="str">
            <v/>
          </cell>
          <cell r="K11840" t="str">
            <v>Business Jet</v>
          </cell>
          <cell r="L11840" t="str">
            <v>Bombardier</v>
          </cell>
          <cell r="M11840" t="str">
            <v>Bombardier Global 5500</v>
          </cell>
        </row>
        <row r="11841">
          <cell r="A11841">
            <v>37</v>
          </cell>
          <cell r="B11841">
            <v>884</v>
          </cell>
          <cell r="C11841" t="str">
            <v>37#884</v>
          </cell>
          <cell r="D11841">
            <v>75969</v>
          </cell>
          <cell r="E11841">
            <v>1</v>
          </cell>
          <cell r="F11841" t="str">
            <v>E</v>
          </cell>
          <cell r="G11841" t="str">
            <v>E</v>
          </cell>
          <cell r="H11841" t="str">
            <v/>
          </cell>
          <cell r="I11841" t="str">
            <v/>
          </cell>
          <cell r="J11841" t="str">
            <v/>
          </cell>
          <cell r="K11841" t="str">
            <v>Business Jet</v>
          </cell>
          <cell r="L11841" t="str">
            <v>Bombardier</v>
          </cell>
          <cell r="M11841" t="str">
            <v>Bombardier Global 6000</v>
          </cell>
        </row>
        <row r="11842">
          <cell r="A11842">
            <v>577</v>
          </cell>
          <cell r="B11842">
            <v>884</v>
          </cell>
          <cell r="C11842" t="str">
            <v>577#884</v>
          </cell>
          <cell r="D11842">
            <v>75969</v>
          </cell>
          <cell r="E11842">
            <v>1</v>
          </cell>
          <cell r="F11842" t="str">
            <v>E</v>
          </cell>
          <cell r="G11842" t="str">
            <v>E</v>
          </cell>
          <cell r="H11842" t="str">
            <v/>
          </cell>
          <cell r="I11842" t="str">
            <v/>
          </cell>
          <cell r="J11842" t="str">
            <v/>
          </cell>
          <cell r="K11842" t="str">
            <v>Business Jet</v>
          </cell>
          <cell r="L11842" t="str">
            <v>Bombardier</v>
          </cell>
          <cell r="M11842" t="str">
            <v>Bombardier Global 6500</v>
          </cell>
        </row>
        <row r="11843">
          <cell r="A11843">
            <v>74</v>
          </cell>
          <cell r="B11843">
            <v>884</v>
          </cell>
          <cell r="C11843" t="str">
            <v>74#884</v>
          </cell>
          <cell r="D11843">
            <v>75969</v>
          </cell>
          <cell r="E11843">
            <v>1</v>
          </cell>
          <cell r="F11843" t="str">
            <v>E</v>
          </cell>
          <cell r="G11843" t="str">
            <v>E</v>
          </cell>
          <cell r="H11843" t="str">
            <v/>
          </cell>
          <cell r="I11843" t="str">
            <v/>
          </cell>
          <cell r="J11843" t="str">
            <v/>
          </cell>
          <cell r="K11843" t="str">
            <v>Business Jet</v>
          </cell>
          <cell r="L11843" t="str">
            <v>Embraer</v>
          </cell>
          <cell r="M11843" t="str">
            <v>Embraer Legacy 600/650</v>
          </cell>
        </row>
        <row r="11844">
          <cell r="A11844">
            <v>652</v>
          </cell>
          <cell r="B11844">
            <v>884</v>
          </cell>
          <cell r="C11844" t="str">
            <v>652#884</v>
          </cell>
          <cell r="D11844">
            <v>75969</v>
          </cell>
          <cell r="E11844">
            <v>1</v>
          </cell>
          <cell r="F11844" t="str">
            <v>E</v>
          </cell>
          <cell r="G11844" t="str">
            <v>E</v>
          </cell>
          <cell r="H11844" t="str">
            <v/>
          </cell>
          <cell r="I11844" t="str">
            <v/>
          </cell>
          <cell r="J11844" t="str">
            <v/>
          </cell>
          <cell r="K11844" t="str">
            <v>Business Jet</v>
          </cell>
          <cell r="L11844" t="str">
            <v>Embraer</v>
          </cell>
          <cell r="M11844" t="str">
            <v>Embraer legacy 700</v>
          </cell>
        </row>
        <row r="11845">
          <cell r="A11845">
            <v>73</v>
          </cell>
          <cell r="B11845">
            <v>884</v>
          </cell>
          <cell r="C11845" t="str">
            <v>73#884</v>
          </cell>
          <cell r="D11845">
            <v>75969</v>
          </cell>
          <cell r="E11845">
            <v>1</v>
          </cell>
          <cell r="F11845" t="str">
            <v>E</v>
          </cell>
          <cell r="G11845" t="str">
            <v>E</v>
          </cell>
          <cell r="H11845" t="str">
            <v/>
          </cell>
          <cell r="I11845" t="str">
            <v/>
          </cell>
          <cell r="J11845" t="str">
            <v/>
          </cell>
          <cell r="K11845" t="str">
            <v>Business Jet</v>
          </cell>
          <cell r="L11845" t="str">
            <v>Embraer</v>
          </cell>
          <cell r="M11845" t="str">
            <v>Embraer Lineage 1000</v>
          </cell>
        </row>
        <row r="11846">
          <cell r="A11846">
            <v>651</v>
          </cell>
          <cell r="B11846">
            <v>884</v>
          </cell>
          <cell r="C11846" t="str">
            <v>651#884</v>
          </cell>
          <cell r="D11846">
            <v>79767</v>
          </cell>
          <cell r="E11846">
            <v>1</v>
          </cell>
          <cell r="F11846" t="str">
            <v>F</v>
          </cell>
          <cell r="G11846" t="str">
            <v>F (105% E) [$75,969]</v>
          </cell>
          <cell r="H11846" t="str">
            <v/>
          </cell>
          <cell r="I11846" t="str">
            <v/>
          </cell>
          <cell r="J11846" t="str">
            <v/>
          </cell>
          <cell r="K11846" t="str">
            <v>Business Jet</v>
          </cell>
          <cell r="L11846" t="str">
            <v>Gulfstream</v>
          </cell>
          <cell r="M11846" t="str">
            <v>Gulfstream G400</v>
          </cell>
        </row>
        <row r="11847">
          <cell r="A11847">
            <v>670</v>
          </cell>
          <cell r="B11847">
            <v>884</v>
          </cell>
          <cell r="C11847" t="str">
            <v>670#884</v>
          </cell>
          <cell r="D11847">
            <v>79767</v>
          </cell>
          <cell r="E11847">
            <v>1</v>
          </cell>
          <cell r="F11847" t="str">
            <v>F</v>
          </cell>
          <cell r="G11847" t="str">
            <v>F (105% E) [$75,969]</v>
          </cell>
          <cell r="H11847" t="str">
            <v/>
          </cell>
          <cell r="I11847" t="str">
            <v/>
          </cell>
          <cell r="J11847" t="str">
            <v/>
          </cell>
          <cell r="K11847" t="str">
            <v>Business Jet</v>
          </cell>
          <cell r="L11847" t="str">
            <v>Gulfstream</v>
          </cell>
          <cell r="M11847" t="str">
            <v>Gulfstream G800</v>
          </cell>
        </row>
        <row r="11848">
          <cell r="A11848">
            <v>127</v>
          </cell>
          <cell r="B11848">
            <v>885</v>
          </cell>
          <cell r="C11848" t="str">
            <v>127#885</v>
          </cell>
          <cell r="D11848">
            <v>121551</v>
          </cell>
          <cell r="E11848">
            <v>1</v>
          </cell>
          <cell r="F11848" t="str">
            <v>A</v>
          </cell>
          <cell r="G11848" t="str">
            <v>A</v>
          </cell>
          <cell r="H11848" t="str">
            <v/>
          </cell>
          <cell r="I11848" t="str">
            <v/>
          </cell>
          <cell r="J11848" t="str">
            <v/>
          </cell>
          <cell r="K11848" t="str">
            <v>Helicopter</v>
          </cell>
          <cell r="L11848" t="str">
            <v>Sikorsky</v>
          </cell>
          <cell r="M11848" t="str">
            <v>Sikorsky CH-53K King Stallion</v>
          </cell>
        </row>
        <row r="11849">
          <cell r="A11849">
            <v>129</v>
          </cell>
          <cell r="B11849">
            <v>885</v>
          </cell>
          <cell r="C11849" t="str">
            <v>129#885</v>
          </cell>
          <cell r="D11849">
            <v>121551</v>
          </cell>
          <cell r="E11849">
            <v>1</v>
          </cell>
          <cell r="F11849" t="str">
            <v>A</v>
          </cell>
          <cell r="G11849" t="str">
            <v>A</v>
          </cell>
          <cell r="H11849" t="str">
            <v/>
          </cell>
          <cell r="I11849" t="str">
            <v/>
          </cell>
          <cell r="J11849" t="str">
            <v/>
          </cell>
          <cell r="K11849" t="str">
            <v>Helicopter</v>
          </cell>
          <cell r="L11849" t="str">
            <v>Sikorsky</v>
          </cell>
          <cell r="M11849" t="str">
            <v>Sikorsky SH-60 Seahawk - MH-60R</v>
          </cell>
        </row>
        <row r="11850">
          <cell r="A11850">
            <v>130</v>
          </cell>
          <cell r="B11850">
            <v>885</v>
          </cell>
          <cell r="C11850" t="str">
            <v>130#885</v>
          </cell>
          <cell r="D11850">
            <v>121551</v>
          </cell>
          <cell r="E11850">
            <v>1</v>
          </cell>
          <cell r="F11850" t="str">
            <v>A</v>
          </cell>
          <cell r="G11850" t="str">
            <v>A</v>
          </cell>
          <cell r="H11850" t="str">
            <v/>
          </cell>
          <cell r="I11850" t="str">
            <v/>
          </cell>
          <cell r="J11850" t="str">
            <v/>
          </cell>
          <cell r="K11850" t="str">
            <v>Helicopter</v>
          </cell>
          <cell r="L11850" t="str">
            <v>Sikorsky</v>
          </cell>
          <cell r="M11850" t="str">
            <v>Sikorsky SH-60 Seahawk - MH-60S</v>
          </cell>
        </row>
        <row r="11851">
          <cell r="A11851">
            <v>128</v>
          </cell>
          <cell r="B11851">
            <v>885</v>
          </cell>
          <cell r="C11851" t="str">
            <v>128#885</v>
          </cell>
          <cell r="D11851">
            <v>121551</v>
          </cell>
          <cell r="E11851">
            <v>1</v>
          </cell>
          <cell r="F11851" t="str">
            <v>A</v>
          </cell>
          <cell r="G11851" t="str">
            <v>A</v>
          </cell>
          <cell r="H11851" t="str">
            <v/>
          </cell>
          <cell r="I11851" t="str">
            <v/>
          </cell>
          <cell r="J11851" t="str">
            <v/>
          </cell>
          <cell r="K11851" t="str">
            <v>Helicopter</v>
          </cell>
          <cell r="L11851" t="str">
            <v>Sikorsky</v>
          </cell>
          <cell r="M11851" t="str">
            <v>Sikorsky SH-60 Seahawk - SH-60B Seahawk</v>
          </cell>
        </row>
        <row r="11852">
          <cell r="A11852">
            <v>138</v>
          </cell>
          <cell r="B11852">
            <v>885</v>
          </cell>
          <cell r="C11852" t="str">
            <v>138#885</v>
          </cell>
          <cell r="D11852">
            <v>121551</v>
          </cell>
          <cell r="E11852">
            <v>1</v>
          </cell>
          <cell r="F11852" t="str">
            <v>A</v>
          </cell>
          <cell r="G11852" t="str">
            <v>A</v>
          </cell>
          <cell r="H11852" t="str">
            <v/>
          </cell>
          <cell r="I11852" t="str">
            <v/>
          </cell>
          <cell r="J11852" t="str">
            <v/>
          </cell>
          <cell r="K11852" t="str">
            <v>Helicopter</v>
          </cell>
          <cell r="L11852" t="str">
            <v>TAI</v>
          </cell>
          <cell r="M11852" t="str">
            <v>TAI T625</v>
          </cell>
        </row>
        <row r="11853">
          <cell r="A11853">
            <v>95</v>
          </cell>
          <cell r="B11853">
            <v>885</v>
          </cell>
          <cell r="C11853" t="str">
            <v>95#885</v>
          </cell>
          <cell r="D11853">
            <v>121551</v>
          </cell>
          <cell r="E11853">
            <v>1</v>
          </cell>
          <cell r="F11853" t="str">
            <v>A</v>
          </cell>
          <cell r="G11853" t="str">
            <v>A</v>
          </cell>
          <cell r="H11853" t="str">
            <v/>
          </cell>
          <cell r="I11853" t="str">
            <v/>
          </cell>
          <cell r="J11853" t="str">
            <v/>
          </cell>
          <cell r="K11853" t="str">
            <v>Helicopter</v>
          </cell>
          <cell r="L11853" t="str">
            <v>Bell</v>
          </cell>
          <cell r="M11853" t="str">
            <v>Bell UH-1Y Venom</v>
          </cell>
        </row>
        <row r="11854">
          <cell r="A11854">
            <v>131</v>
          </cell>
          <cell r="B11854">
            <v>885</v>
          </cell>
          <cell r="C11854" t="str">
            <v>131#885</v>
          </cell>
          <cell r="D11854">
            <v>121551</v>
          </cell>
          <cell r="E11854">
            <v>1</v>
          </cell>
          <cell r="F11854" t="str">
            <v>A</v>
          </cell>
          <cell r="G11854" t="str">
            <v>A</v>
          </cell>
          <cell r="H11854" t="str">
            <v/>
          </cell>
          <cell r="I11854" t="str">
            <v/>
          </cell>
          <cell r="J11854" t="str">
            <v/>
          </cell>
          <cell r="K11854" t="str">
            <v>Helicopter</v>
          </cell>
          <cell r="L11854" t="str">
            <v>Sikorsky</v>
          </cell>
          <cell r="M11854" t="str">
            <v>Sikorsky UH-60 Black Hawk</v>
          </cell>
        </row>
        <row r="11855">
          <cell r="A11855">
            <v>645</v>
          </cell>
          <cell r="B11855">
            <v>885</v>
          </cell>
          <cell r="C11855" t="str">
            <v>645#885</v>
          </cell>
          <cell r="D11855">
            <v>121551</v>
          </cell>
          <cell r="E11855">
            <v>1</v>
          </cell>
          <cell r="F11855" t="str">
            <v>A</v>
          </cell>
          <cell r="G11855" t="str">
            <v>A</v>
          </cell>
          <cell r="H11855" t="str">
            <v/>
          </cell>
          <cell r="I11855" t="str">
            <v/>
          </cell>
          <cell r="J11855" t="str">
            <v/>
          </cell>
          <cell r="K11855" t="str">
            <v>Helicopter</v>
          </cell>
          <cell r="L11855" t="str">
            <v>Airbus</v>
          </cell>
          <cell r="M11855" t="str">
            <v>Airbus X6</v>
          </cell>
        </row>
        <row r="11856">
          <cell r="A11856">
            <v>99</v>
          </cell>
          <cell r="B11856">
            <v>885</v>
          </cell>
          <cell r="C11856" t="str">
            <v>99#885</v>
          </cell>
          <cell r="D11856">
            <v>121551</v>
          </cell>
          <cell r="E11856">
            <v>1</v>
          </cell>
          <cell r="F11856" t="str">
            <v>A</v>
          </cell>
          <cell r="G11856" t="str">
            <v>A</v>
          </cell>
          <cell r="H11856" t="str">
            <v/>
          </cell>
          <cell r="I11856" t="str">
            <v/>
          </cell>
          <cell r="J11856" t="str">
            <v/>
          </cell>
          <cell r="K11856" t="str">
            <v>Helicopter</v>
          </cell>
          <cell r="L11856" t="str">
            <v>Boeing</v>
          </cell>
          <cell r="M11856" t="str">
            <v>Boeing AH-64 Apache (reman)</v>
          </cell>
        </row>
        <row r="11857">
          <cell r="A11857">
            <v>648</v>
          </cell>
          <cell r="B11857">
            <v>885</v>
          </cell>
          <cell r="C11857" t="str">
            <v>648#885</v>
          </cell>
          <cell r="D11857">
            <v>121551</v>
          </cell>
          <cell r="E11857">
            <v>1</v>
          </cell>
          <cell r="F11857" t="str">
            <v>A</v>
          </cell>
          <cell r="G11857" t="str">
            <v>A</v>
          </cell>
          <cell r="H11857" t="str">
            <v/>
          </cell>
          <cell r="I11857" t="str">
            <v/>
          </cell>
          <cell r="J11857" t="str">
            <v/>
          </cell>
          <cell r="K11857" t="str">
            <v>Helicopter</v>
          </cell>
          <cell r="L11857" t="str">
            <v>Leonardo</v>
          </cell>
          <cell r="M11857" t="str">
            <v>Leonardo AW 249</v>
          </cell>
        </row>
        <row r="11858">
          <cell r="A11858">
            <v>132</v>
          </cell>
          <cell r="B11858">
            <v>885</v>
          </cell>
          <cell r="C11858" t="str">
            <v>132#885</v>
          </cell>
          <cell r="D11858">
            <v>121551</v>
          </cell>
          <cell r="E11858">
            <v>1</v>
          </cell>
          <cell r="F11858" t="str">
            <v>A</v>
          </cell>
          <cell r="G11858" t="str">
            <v>A</v>
          </cell>
          <cell r="H11858" t="str">
            <v/>
          </cell>
          <cell r="I11858" t="str">
            <v/>
          </cell>
          <cell r="J11858" t="str">
            <v/>
          </cell>
          <cell r="K11858" t="str">
            <v>Helicopter</v>
          </cell>
          <cell r="L11858" t="str">
            <v>Bell</v>
          </cell>
          <cell r="M11858" t="str">
            <v xml:space="preserve">Bell V-280 Valor </v>
          </cell>
        </row>
        <row r="11859">
          <cell r="A11859">
            <v>85</v>
          </cell>
          <cell r="B11859">
            <v>885</v>
          </cell>
          <cell r="C11859" t="str">
            <v>85#885</v>
          </cell>
          <cell r="D11859">
            <v>121551</v>
          </cell>
          <cell r="E11859">
            <v>1</v>
          </cell>
          <cell r="F11859" t="str">
            <v>A</v>
          </cell>
          <cell r="G11859" t="str">
            <v>A</v>
          </cell>
          <cell r="H11859" t="str">
            <v/>
          </cell>
          <cell r="I11859" t="str">
            <v/>
          </cell>
          <cell r="J11859" t="str">
            <v/>
          </cell>
          <cell r="K11859" t="str">
            <v>Helicopter</v>
          </cell>
          <cell r="L11859" t="str">
            <v>TAI/Leonardo</v>
          </cell>
          <cell r="M11859" t="str">
            <v>TAI/Leonardo T129</v>
          </cell>
        </row>
        <row r="11860">
          <cell r="A11860">
            <v>104</v>
          </cell>
          <cell r="B11860">
            <v>885</v>
          </cell>
          <cell r="C11860" t="str">
            <v>104#885</v>
          </cell>
          <cell r="D11860">
            <v>121551</v>
          </cell>
          <cell r="E11860">
            <v>1</v>
          </cell>
          <cell r="F11860" t="str">
            <v>A</v>
          </cell>
          <cell r="G11860" t="str">
            <v>A</v>
          </cell>
          <cell r="H11860" t="str">
            <v/>
          </cell>
          <cell r="I11860" t="str">
            <v/>
          </cell>
          <cell r="J11860" t="str">
            <v/>
          </cell>
          <cell r="K11860" t="str">
            <v>Helicopter</v>
          </cell>
          <cell r="L11860" t="str">
            <v>Airbus</v>
          </cell>
          <cell r="M11860" t="str">
            <v>Airbus Tiger</v>
          </cell>
        </row>
        <row r="11861">
          <cell r="A11861">
            <v>97</v>
          </cell>
          <cell r="B11861">
            <v>885</v>
          </cell>
          <cell r="C11861" t="str">
            <v>97#885</v>
          </cell>
          <cell r="D11861">
            <v>121551</v>
          </cell>
          <cell r="E11861">
            <v>1</v>
          </cell>
          <cell r="F11861" t="str">
            <v>A</v>
          </cell>
          <cell r="G11861" t="str">
            <v>A</v>
          </cell>
          <cell r="H11861" t="str">
            <v/>
          </cell>
          <cell r="I11861" t="str">
            <v/>
          </cell>
          <cell r="J11861" t="str">
            <v/>
          </cell>
          <cell r="K11861" t="str">
            <v>Helicopter</v>
          </cell>
          <cell r="L11861" t="str">
            <v>Bell Boeing</v>
          </cell>
          <cell r="M11861" t="str">
            <v>Bell Boeing V-22 Osprey</v>
          </cell>
        </row>
        <row r="11862">
          <cell r="A11862">
            <v>639</v>
          </cell>
          <cell r="B11862">
            <v>885</v>
          </cell>
          <cell r="C11862" t="str">
            <v>639#885</v>
          </cell>
          <cell r="D11862">
            <v>121551</v>
          </cell>
          <cell r="E11862">
            <v>1</v>
          </cell>
          <cell r="F11862" t="str">
            <v>A</v>
          </cell>
          <cell r="G11862" t="str">
            <v>A</v>
          </cell>
          <cell r="H11862" t="str">
            <v/>
          </cell>
          <cell r="I11862" t="str">
            <v/>
          </cell>
          <cell r="J11862" t="str">
            <v/>
          </cell>
          <cell r="K11862" t="str">
            <v>Helicopter</v>
          </cell>
          <cell r="L11862" t="str">
            <v>Westland</v>
          </cell>
          <cell r="M11862" t="str">
            <v>Westland WAH-64</v>
          </cell>
        </row>
        <row r="11863">
          <cell r="A11863">
            <v>117</v>
          </cell>
          <cell r="B11863">
            <v>885</v>
          </cell>
          <cell r="C11863" t="str">
            <v>117#885</v>
          </cell>
          <cell r="D11863">
            <v>121551</v>
          </cell>
          <cell r="E11863">
            <v>1</v>
          </cell>
          <cell r="F11863" t="str">
            <v>A</v>
          </cell>
          <cell r="G11863" t="str">
            <v>A</v>
          </cell>
          <cell r="H11863" t="str">
            <v/>
          </cell>
          <cell r="I11863" t="str">
            <v/>
          </cell>
          <cell r="J11863" t="str">
            <v/>
          </cell>
          <cell r="K11863" t="str">
            <v>Helicopter</v>
          </cell>
          <cell r="L11863" t="str">
            <v>Airbus</v>
          </cell>
          <cell r="M11863" t="str">
            <v>Airbus UH-72 Lakota</v>
          </cell>
        </row>
        <row r="11864">
          <cell r="A11864">
            <v>100</v>
          </cell>
          <cell r="B11864">
            <v>885</v>
          </cell>
          <cell r="C11864" t="str">
            <v>100#885</v>
          </cell>
          <cell r="D11864">
            <v>121551</v>
          </cell>
          <cell r="E11864">
            <v>1</v>
          </cell>
          <cell r="F11864" t="str">
            <v>A</v>
          </cell>
          <cell r="G11864" t="str">
            <v>A</v>
          </cell>
          <cell r="H11864" t="str">
            <v/>
          </cell>
          <cell r="I11864" t="str">
            <v/>
          </cell>
          <cell r="J11864" t="str">
            <v/>
          </cell>
          <cell r="K11864" t="str">
            <v>Helicopter</v>
          </cell>
          <cell r="L11864" t="str">
            <v>Boeing</v>
          </cell>
          <cell r="M11864" t="str">
            <v>Boeing CH-47 Chinook</v>
          </cell>
        </row>
        <row r="11865">
          <cell r="A11865">
            <v>101</v>
          </cell>
          <cell r="B11865">
            <v>885</v>
          </cell>
          <cell r="C11865" t="str">
            <v>101#885</v>
          </cell>
          <cell r="D11865">
            <v>121551</v>
          </cell>
          <cell r="E11865">
            <v>1</v>
          </cell>
          <cell r="F11865" t="str">
            <v>A</v>
          </cell>
          <cell r="G11865" t="str">
            <v>A</v>
          </cell>
          <cell r="H11865" t="str">
            <v/>
          </cell>
          <cell r="I11865" t="str">
            <v/>
          </cell>
          <cell r="J11865" t="str">
            <v/>
          </cell>
          <cell r="K11865" t="str">
            <v>Helicopter</v>
          </cell>
          <cell r="L11865" t="str">
            <v>Boeing</v>
          </cell>
          <cell r="M11865" t="str">
            <v>Boeing CH-47 Chinook (reman)</v>
          </cell>
        </row>
        <row r="11866">
          <cell r="A11866">
            <v>116</v>
          </cell>
          <cell r="B11866">
            <v>885</v>
          </cell>
          <cell r="C11866" t="str">
            <v>116#885</v>
          </cell>
          <cell r="D11866">
            <v>121551</v>
          </cell>
          <cell r="E11866">
            <v>1</v>
          </cell>
          <cell r="F11866" t="str">
            <v>A</v>
          </cell>
          <cell r="G11866" t="str">
            <v>A</v>
          </cell>
          <cell r="H11866" t="str">
            <v/>
          </cell>
          <cell r="I11866" t="str">
            <v/>
          </cell>
          <cell r="J11866" t="str">
            <v/>
          </cell>
          <cell r="K11866" t="str">
            <v>Helicopter</v>
          </cell>
          <cell r="L11866" t="str">
            <v>HAL</v>
          </cell>
          <cell r="M11866" t="str">
            <v>HAL Dhruv</v>
          </cell>
        </row>
        <row r="11867">
          <cell r="A11867">
            <v>488</v>
          </cell>
          <cell r="B11867">
            <v>885</v>
          </cell>
          <cell r="C11867" t="str">
            <v>488#885</v>
          </cell>
          <cell r="D11867">
            <v>121551</v>
          </cell>
          <cell r="E11867">
            <v>1</v>
          </cell>
          <cell r="F11867" t="str">
            <v>A</v>
          </cell>
          <cell r="G11867" t="str">
            <v>A</v>
          </cell>
          <cell r="H11867" t="str">
            <v/>
          </cell>
          <cell r="I11867" t="str">
            <v/>
          </cell>
          <cell r="J11867" t="str">
            <v/>
          </cell>
          <cell r="K11867" t="str">
            <v>Helicopter</v>
          </cell>
          <cell r="L11867" t="str">
            <v>HAL</v>
          </cell>
          <cell r="M11867" t="str">
            <v>HAL Dhruv</v>
          </cell>
        </row>
        <row r="11868">
          <cell r="A11868">
            <v>490</v>
          </cell>
          <cell r="B11868">
            <v>885</v>
          </cell>
          <cell r="C11868" t="str">
            <v>490#885</v>
          </cell>
          <cell r="D11868">
            <v>121551</v>
          </cell>
          <cell r="E11868">
            <v>1</v>
          </cell>
          <cell r="F11868" t="str">
            <v>A</v>
          </cell>
          <cell r="G11868" t="str">
            <v>A</v>
          </cell>
          <cell r="H11868" t="str">
            <v/>
          </cell>
          <cell r="I11868" t="str">
            <v/>
          </cell>
          <cell r="J11868" t="str">
            <v/>
          </cell>
          <cell r="K11868" t="str">
            <v>Helicopter</v>
          </cell>
          <cell r="L11868" t="str">
            <v>HAL</v>
          </cell>
          <cell r="M11868" t="str">
            <v>HAL Dhruv</v>
          </cell>
        </row>
        <row r="11869">
          <cell r="A11869">
            <v>137</v>
          </cell>
          <cell r="B11869">
            <v>885</v>
          </cell>
          <cell r="C11869" t="str">
            <v>137#885</v>
          </cell>
          <cell r="D11869">
            <v>121551</v>
          </cell>
          <cell r="E11869">
            <v>1</v>
          </cell>
          <cell r="F11869" t="str">
            <v>A</v>
          </cell>
          <cell r="G11869" t="str">
            <v>A</v>
          </cell>
          <cell r="H11869" t="str">
            <v/>
          </cell>
          <cell r="I11869" t="str">
            <v/>
          </cell>
          <cell r="J11869" t="str">
            <v/>
          </cell>
          <cell r="K11869" t="str">
            <v>Helicopter</v>
          </cell>
          <cell r="L11869" t="str">
            <v>HAL</v>
          </cell>
          <cell r="M11869" t="str">
            <v>HAL Light Utility Helicopter</v>
          </cell>
        </row>
        <row r="11870">
          <cell r="A11870">
            <v>136</v>
          </cell>
          <cell r="B11870">
            <v>885</v>
          </cell>
          <cell r="C11870" t="str">
            <v>136#885</v>
          </cell>
          <cell r="D11870">
            <v>121551</v>
          </cell>
          <cell r="E11870">
            <v>1</v>
          </cell>
          <cell r="F11870" t="str">
            <v>A</v>
          </cell>
          <cell r="G11870" t="str">
            <v>A</v>
          </cell>
          <cell r="H11870" t="str">
            <v/>
          </cell>
          <cell r="I11870" t="str">
            <v/>
          </cell>
          <cell r="J11870" t="str">
            <v/>
          </cell>
          <cell r="K11870" t="str">
            <v>Helicopter</v>
          </cell>
          <cell r="L11870" t="str">
            <v>HAL</v>
          </cell>
          <cell r="M11870" t="str">
            <v>HAL Medium Lift</v>
          </cell>
        </row>
        <row r="11871">
          <cell r="A11871">
            <v>114</v>
          </cell>
          <cell r="B11871">
            <v>885</v>
          </cell>
          <cell r="C11871" t="str">
            <v>114#885</v>
          </cell>
          <cell r="D11871">
            <v>121551</v>
          </cell>
          <cell r="E11871">
            <v>1</v>
          </cell>
          <cell r="F11871" t="str">
            <v>A</v>
          </cell>
          <cell r="G11871" t="str">
            <v>A</v>
          </cell>
          <cell r="H11871" t="str">
            <v/>
          </cell>
          <cell r="I11871" t="str">
            <v/>
          </cell>
          <cell r="J11871" t="str">
            <v/>
          </cell>
          <cell r="K11871" t="str">
            <v>Helicopter</v>
          </cell>
          <cell r="L11871" t="str">
            <v>KAI</v>
          </cell>
          <cell r="M11871" t="str">
            <v>KAI KUH-1 Surion</v>
          </cell>
        </row>
        <row r="11872">
          <cell r="A11872">
            <v>115</v>
          </cell>
          <cell r="B11872">
            <v>885</v>
          </cell>
          <cell r="C11872" t="str">
            <v>115#885</v>
          </cell>
          <cell r="D11872">
            <v>121551</v>
          </cell>
          <cell r="E11872">
            <v>1</v>
          </cell>
          <cell r="F11872" t="str">
            <v>A</v>
          </cell>
          <cell r="G11872" t="str">
            <v>A</v>
          </cell>
          <cell r="H11872" t="str">
            <v/>
          </cell>
          <cell r="I11872" t="str">
            <v/>
          </cell>
          <cell r="J11872" t="str">
            <v/>
          </cell>
          <cell r="K11872" t="str">
            <v>Helicopter</v>
          </cell>
          <cell r="L11872" t="str">
            <v>KAI</v>
          </cell>
          <cell r="M11872" t="str">
            <v>KAI LAH/LCH</v>
          </cell>
        </row>
        <row r="11873">
          <cell r="A11873">
            <v>118</v>
          </cell>
          <cell r="B11873">
            <v>885</v>
          </cell>
          <cell r="C11873" t="str">
            <v>118#885</v>
          </cell>
          <cell r="D11873">
            <v>121551</v>
          </cell>
          <cell r="E11873">
            <v>1</v>
          </cell>
          <cell r="F11873" t="str">
            <v>A</v>
          </cell>
          <cell r="G11873" t="str">
            <v>A</v>
          </cell>
          <cell r="H11873" t="str">
            <v/>
          </cell>
          <cell r="I11873" t="str">
            <v/>
          </cell>
          <cell r="J11873" t="str">
            <v/>
          </cell>
          <cell r="K11873" t="str">
            <v>Helicopter</v>
          </cell>
          <cell r="L11873" t="str">
            <v>Kawasaki</v>
          </cell>
          <cell r="M11873" t="str">
            <v>Kawasaki OH-1</v>
          </cell>
        </row>
        <row r="11874">
          <cell r="A11874">
            <v>103</v>
          </cell>
          <cell r="B11874">
            <v>885</v>
          </cell>
          <cell r="C11874" t="str">
            <v>103#885</v>
          </cell>
          <cell r="D11874">
            <v>121551</v>
          </cell>
          <cell r="E11874">
            <v>1</v>
          </cell>
          <cell r="F11874" t="str">
            <v>A</v>
          </cell>
          <cell r="G11874" t="str">
            <v>A</v>
          </cell>
          <cell r="H11874" t="str">
            <v/>
          </cell>
          <cell r="I11874" t="str">
            <v/>
          </cell>
          <cell r="J11874" t="str">
            <v/>
          </cell>
          <cell r="K11874" t="str">
            <v>Helicopter</v>
          </cell>
          <cell r="L11874" t="str">
            <v>Leonardo</v>
          </cell>
          <cell r="M11874" t="str">
            <v>Leonardo AW101</v>
          </cell>
        </row>
        <row r="11875">
          <cell r="A11875">
            <v>134</v>
          </cell>
          <cell r="B11875">
            <v>885</v>
          </cell>
          <cell r="C11875" t="str">
            <v>134#885</v>
          </cell>
          <cell r="D11875">
            <v>121551</v>
          </cell>
          <cell r="E11875">
            <v>1</v>
          </cell>
          <cell r="F11875" t="str">
            <v>A</v>
          </cell>
          <cell r="G11875" t="str">
            <v>A</v>
          </cell>
          <cell r="H11875" t="str">
            <v/>
          </cell>
          <cell r="I11875" t="str">
            <v/>
          </cell>
          <cell r="J11875" t="str">
            <v/>
          </cell>
          <cell r="K11875" t="str">
            <v>Helicopter</v>
          </cell>
          <cell r="L11875" t="str">
            <v>Leonardo</v>
          </cell>
          <cell r="M11875" t="str">
            <v>Leonardo AW159 Lynx</v>
          </cell>
        </row>
        <row r="11876">
          <cell r="A11876">
            <v>582</v>
          </cell>
          <cell r="B11876">
            <v>885</v>
          </cell>
          <cell r="C11876" t="str">
            <v>582#885</v>
          </cell>
          <cell r="D11876">
            <v>121551</v>
          </cell>
          <cell r="E11876">
            <v>1</v>
          </cell>
          <cell r="F11876" t="str">
            <v>A</v>
          </cell>
          <cell r="G11876" t="str">
            <v>A</v>
          </cell>
          <cell r="H11876" t="str">
            <v/>
          </cell>
          <cell r="I11876" t="str">
            <v/>
          </cell>
          <cell r="J11876" t="str">
            <v/>
          </cell>
          <cell r="K11876" t="str">
            <v>Helicopter</v>
          </cell>
          <cell r="L11876" t="str">
            <v>Boeing/Leonardo</v>
          </cell>
          <cell r="M11876" t="str">
            <v>Boeing/Leonardo MH139</v>
          </cell>
        </row>
        <row r="11877">
          <cell r="A11877">
            <v>122</v>
          </cell>
          <cell r="B11877">
            <v>885</v>
          </cell>
          <cell r="C11877" t="str">
            <v>122#885</v>
          </cell>
          <cell r="D11877">
            <v>121551</v>
          </cell>
          <cell r="E11877">
            <v>1</v>
          </cell>
          <cell r="F11877" t="str">
            <v>A</v>
          </cell>
          <cell r="G11877" t="str">
            <v>A</v>
          </cell>
          <cell r="H11877" t="str">
            <v/>
          </cell>
          <cell r="I11877" t="str">
            <v/>
          </cell>
          <cell r="J11877" t="str">
            <v/>
          </cell>
          <cell r="K11877" t="str">
            <v>Helicopter</v>
          </cell>
          <cell r="L11877" t="str">
            <v>NHIndustries</v>
          </cell>
          <cell r="M11877" t="str">
            <v>NHIndustries NATO Frigate Helicopter</v>
          </cell>
        </row>
        <row r="11878">
          <cell r="A11878">
            <v>638</v>
          </cell>
          <cell r="B11878">
            <v>885</v>
          </cell>
          <cell r="C11878" t="str">
            <v>638#885</v>
          </cell>
          <cell r="D11878">
            <v>121551</v>
          </cell>
          <cell r="E11878">
            <v>1</v>
          </cell>
          <cell r="F11878" t="str">
            <v>A</v>
          </cell>
          <cell r="G11878" t="str">
            <v>A</v>
          </cell>
          <cell r="H11878" t="str">
            <v/>
          </cell>
          <cell r="I11878" t="str">
            <v/>
          </cell>
          <cell r="J11878" t="str">
            <v/>
          </cell>
          <cell r="K11878" t="str">
            <v>Helicopter</v>
          </cell>
          <cell r="L11878" t="str">
            <v>NHIndustries</v>
          </cell>
          <cell r="M11878" t="str">
            <v>NHIndustries Tactical Transport Helicopter</v>
          </cell>
        </row>
        <row r="11879">
          <cell r="A11879">
            <v>123</v>
          </cell>
          <cell r="B11879">
            <v>885</v>
          </cell>
          <cell r="C11879" t="str">
            <v>123#885</v>
          </cell>
          <cell r="D11879">
            <v>121551</v>
          </cell>
          <cell r="E11879">
            <v>1</v>
          </cell>
          <cell r="F11879" t="str">
            <v>A</v>
          </cell>
          <cell r="G11879" t="str">
            <v>A</v>
          </cell>
          <cell r="H11879" t="str">
            <v/>
          </cell>
          <cell r="I11879" t="str">
            <v/>
          </cell>
          <cell r="J11879" t="str">
            <v/>
          </cell>
          <cell r="K11879" t="str">
            <v>Helicopter</v>
          </cell>
          <cell r="L11879" t="str">
            <v>NHIndustries</v>
          </cell>
          <cell r="M11879" t="str">
            <v>NHIndustries Tactical Transport Helicopter</v>
          </cell>
        </row>
        <row r="11880">
          <cell r="A11880">
            <v>182</v>
          </cell>
          <cell r="B11880">
            <v>885</v>
          </cell>
          <cell r="C11880" t="str">
            <v>182#885</v>
          </cell>
          <cell r="D11880">
            <v>121551</v>
          </cell>
          <cell r="E11880">
            <v>1</v>
          </cell>
          <cell r="F11880" t="str">
            <v>A</v>
          </cell>
          <cell r="G11880" t="str">
            <v>A</v>
          </cell>
          <cell r="H11880" t="str">
            <v/>
          </cell>
          <cell r="I11880" t="str">
            <v/>
          </cell>
          <cell r="J11880" t="str">
            <v/>
          </cell>
          <cell r="K11880" t="str">
            <v>Helicopter</v>
          </cell>
          <cell r="L11880" t="str">
            <v>Bell</v>
          </cell>
          <cell r="M11880" t="str">
            <v>Bell OH-58D Kiowa</v>
          </cell>
        </row>
        <row r="11881">
          <cell r="A11881">
            <v>92</v>
          </cell>
          <cell r="B11881">
            <v>885</v>
          </cell>
          <cell r="C11881" t="str">
            <v>92#885</v>
          </cell>
          <cell r="D11881">
            <v>121551</v>
          </cell>
          <cell r="E11881">
            <v>1</v>
          </cell>
          <cell r="F11881" t="str">
            <v>A</v>
          </cell>
          <cell r="G11881" t="str">
            <v>A</v>
          </cell>
          <cell r="H11881" t="str">
            <v/>
          </cell>
          <cell r="I11881" t="str">
            <v/>
          </cell>
          <cell r="J11881" t="str">
            <v/>
          </cell>
          <cell r="K11881" t="str">
            <v>Helicopter</v>
          </cell>
          <cell r="L11881" t="str">
            <v>Bell</v>
          </cell>
          <cell r="M11881" t="str">
            <v>Bell AH-1Z Viper</v>
          </cell>
        </row>
        <row r="11882">
          <cell r="A11882">
            <v>98</v>
          </cell>
          <cell r="B11882">
            <v>885</v>
          </cell>
          <cell r="C11882" t="str">
            <v>98#885</v>
          </cell>
          <cell r="D11882">
            <v>121551</v>
          </cell>
          <cell r="E11882">
            <v>1</v>
          </cell>
          <cell r="F11882" t="str">
            <v>A</v>
          </cell>
          <cell r="G11882" t="str">
            <v>A</v>
          </cell>
          <cell r="H11882" t="str">
            <v/>
          </cell>
          <cell r="I11882" t="str">
            <v/>
          </cell>
          <cell r="J11882" t="str">
            <v/>
          </cell>
          <cell r="K11882" t="str">
            <v>Helicopter</v>
          </cell>
          <cell r="L11882" t="str">
            <v>Boeing</v>
          </cell>
          <cell r="M11882" t="str">
            <v>Boeing AH-64 Apache</v>
          </cell>
        </row>
        <row r="11883">
          <cell r="A11883">
            <v>149</v>
          </cell>
          <cell r="B11883">
            <v>885</v>
          </cell>
          <cell r="C11883" t="str">
            <v>149#885</v>
          </cell>
          <cell r="D11883">
            <v>177261</v>
          </cell>
          <cell r="E11883">
            <v>1</v>
          </cell>
          <cell r="F11883" t="str">
            <v>B</v>
          </cell>
          <cell r="G11883" t="str">
            <v>B</v>
          </cell>
          <cell r="H11883" t="str">
            <v/>
          </cell>
          <cell r="I11883" t="str">
            <v/>
          </cell>
          <cell r="J11883" t="str">
            <v/>
          </cell>
          <cell r="K11883" t="str">
            <v>Fighters and Jet Trainers</v>
          </cell>
          <cell r="L11883" t="str">
            <v>Northrop Grumman</v>
          </cell>
          <cell r="M11883" t="str">
            <v>Northrop Grumman B-21 Raider</v>
          </cell>
        </row>
        <row r="11884">
          <cell r="A11884">
            <v>144</v>
          </cell>
          <cell r="B11884">
            <v>885</v>
          </cell>
          <cell r="C11884" t="str">
            <v>144#885</v>
          </cell>
          <cell r="D11884">
            <v>177261</v>
          </cell>
          <cell r="E11884">
            <v>1</v>
          </cell>
          <cell r="F11884" t="str">
            <v>B</v>
          </cell>
          <cell r="G11884" t="str">
            <v>B</v>
          </cell>
          <cell r="H11884" t="str">
            <v/>
          </cell>
          <cell r="I11884" t="str">
            <v/>
          </cell>
          <cell r="J11884" t="str">
            <v/>
          </cell>
          <cell r="K11884" t="str">
            <v>Fighters and Jet Trainers</v>
          </cell>
          <cell r="L11884" t="str">
            <v>General Dynamics</v>
          </cell>
          <cell r="M11884" t="str">
            <v>General Dynamics F-16 Fighting Falcon</v>
          </cell>
        </row>
        <row r="11885">
          <cell r="A11885">
            <v>506</v>
          </cell>
          <cell r="B11885">
            <v>885</v>
          </cell>
          <cell r="C11885" t="str">
            <v>506#885</v>
          </cell>
          <cell r="D11885">
            <v>177261</v>
          </cell>
          <cell r="E11885">
            <v>1</v>
          </cell>
          <cell r="F11885" t="str">
            <v>B</v>
          </cell>
          <cell r="G11885" t="str">
            <v>B</v>
          </cell>
          <cell r="H11885" t="str">
            <v/>
          </cell>
          <cell r="I11885" t="str">
            <v/>
          </cell>
          <cell r="J11885" t="str">
            <v/>
          </cell>
          <cell r="K11885" t="str">
            <v>Fighters and Jet Trainers</v>
          </cell>
          <cell r="L11885" t="str">
            <v>General Dynamics</v>
          </cell>
          <cell r="M11885" t="str">
            <v>General Dynamics F-16 Fighting Falcon</v>
          </cell>
        </row>
        <row r="11886">
          <cell r="A11886">
            <v>637</v>
          </cell>
          <cell r="B11886">
            <v>885</v>
          </cell>
          <cell r="C11886" t="str">
            <v>637#885</v>
          </cell>
          <cell r="D11886">
            <v>177261</v>
          </cell>
          <cell r="E11886">
            <v>1</v>
          </cell>
          <cell r="F11886" t="str">
            <v>B</v>
          </cell>
          <cell r="G11886" t="str">
            <v>B</v>
          </cell>
          <cell r="H11886" t="str">
            <v/>
          </cell>
          <cell r="I11886" t="str">
            <v/>
          </cell>
          <cell r="J11886" t="str">
            <v/>
          </cell>
          <cell r="K11886" t="str">
            <v>Fighters and Jet Trainers</v>
          </cell>
          <cell r="L11886" t="str">
            <v>Boeing</v>
          </cell>
          <cell r="M11886" t="str">
            <v>F-18 A/D</v>
          </cell>
        </row>
        <row r="11887">
          <cell r="A11887">
            <v>140</v>
          </cell>
          <cell r="B11887">
            <v>885</v>
          </cell>
          <cell r="C11887" t="str">
            <v>140#885</v>
          </cell>
          <cell r="D11887">
            <v>177261</v>
          </cell>
          <cell r="E11887">
            <v>1</v>
          </cell>
          <cell r="F11887" t="str">
            <v>B</v>
          </cell>
          <cell r="G11887" t="str">
            <v>B</v>
          </cell>
          <cell r="H11887" t="str">
            <v/>
          </cell>
          <cell r="I11887" t="str">
            <v/>
          </cell>
          <cell r="J11887" t="str">
            <v/>
          </cell>
          <cell r="K11887" t="str">
            <v>Fighters and Jet Trainers</v>
          </cell>
          <cell r="L11887" t="str">
            <v>Boeing</v>
          </cell>
          <cell r="M11887" t="str">
            <v>F-18 Super Hornet</v>
          </cell>
        </row>
        <row r="11888">
          <cell r="A11888">
            <v>148</v>
          </cell>
          <cell r="B11888">
            <v>885</v>
          </cell>
          <cell r="C11888" t="str">
            <v>148#885</v>
          </cell>
          <cell r="D11888">
            <v>177261</v>
          </cell>
          <cell r="E11888">
            <v>1</v>
          </cell>
          <cell r="F11888" t="str">
            <v>B</v>
          </cell>
          <cell r="G11888" t="str">
            <v>B</v>
          </cell>
          <cell r="H11888" t="str">
            <v/>
          </cell>
          <cell r="I11888" t="str">
            <v/>
          </cell>
          <cell r="J11888" t="str">
            <v/>
          </cell>
          <cell r="K11888" t="str">
            <v>Fighters and Jet Trainers</v>
          </cell>
          <cell r="L11888" t="str">
            <v>Saab</v>
          </cell>
          <cell r="M11888" t="str">
            <v>Saab JAS 39 Gripen</v>
          </cell>
        </row>
        <row r="11889">
          <cell r="A11889">
            <v>584</v>
          </cell>
          <cell r="B11889">
            <v>885</v>
          </cell>
          <cell r="C11889" t="str">
            <v>584#885</v>
          </cell>
          <cell r="D11889">
            <v>177261</v>
          </cell>
          <cell r="E11889">
            <v>1</v>
          </cell>
          <cell r="F11889" t="str">
            <v>B</v>
          </cell>
          <cell r="G11889" t="str">
            <v>B</v>
          </cell>
          <cell r="H11889" t="str">
            <v/>
          </cell>
          <cell r="I11889" t="str">
            <v/>
          </cell>
          <cell r="J11889" t="str">
            <v/>
          </cell>
          <cell r="K11889" t="str">
            <v>Fighters and Jet Trainers</v>
          </cell>
          <cell r="L11889" t="str">
            <v>KAI</v>
          </cell>
          <cell r="M11889" t="str">
            <v>KAI KF-21</v>
          </cell>
        </row>
        <row r="11890">
          <cell r="A11890">
            <v>176</v>
          </cell>
          <cell r="B11890">
            <v>885</v>
          </cell>
          <cell r="C11890" t="str">
            <v>176#885</v>
          </cell>
          <cell r="D11890">
            <v>177261</v>
          </cell>
          <cell r="E11890">
            <v>1</v>
          </cell>
          <cell r="F11890" t="str">
            <v>B</v>
          </cell>
          <cell r="G11890" t="str">
            <v>B</v>
          </cell>
          <cell r="H11890" t="str">
            <v/>
          </cell>
          <cell r="I11890" t="str">
            <v/>
          </cell>
          <cell r="J11890" t="str">
            <v/>
          </cell>
          <cell r="K11890" t="str">
            <v>Fighters and Jet Trainers</v>
          </cell>
          <cell r="L11890" t="str">
            <v>KAI</v>
          </cell>
          <cell r="M11890" t="str">
            <v>KAI T-50 Golden Eagle</v>
          </cell>
        </row>
        <row r="11891">
          <cell r="A11891">
            <v>147</v>
          </cell>
          <cell r="B11891">
            <v>885</v>
          </cell>
          <cell r="C11891" t="str">
            <v>147#885</v>
          </cell>
          <cell r="D11891">
            <v>177261</v>
          </cell>
          <cell r="E11891">
            <v>1</v>
          </cell>
          <cell r="F11891" t="str">
            <v>B</v>
          </cell>
          <cell r="G11891" t="str">
            <v>B</v>
          </cell>
          <cell r="H11891" t="str">
            <v/>
          </cell>
          <cell r="I11891" t="str">
            <v/>
          </cell>
          <cell r="J11891" t="str">
            <v/>
          </cell>
          <cell r="K11891" t="str">
            <v>Fighters and Jet Trainers</v>
          </cell>
          <cell r="L11891" t="str">
            <v>Mitsubishi</v>
          </cell>
          <cell r="M11891" t="str">
            <v>Mitsubishi F-2</v>
          </cell>
        </row>
        <row r="11892">
          <cell r="A11892">
            <v>585</v>
          </cell>
          <cell r="B11892">
            <v>885</v>
          </cell>
          <cell r="C11892" t="str">
            <v>585#885</v>
          </cell>
          <cell r="D11892">
            <v>177261</v>
          </cell>
          <cell r="E11892">
            <v>1</v>
          </cell>
          <cell r="F11892" t="str">
            <v>B</v>
          </cell>
          <cell r="G11892" t="str">
            <v>B</v>
          </cell>
          <cell r="H11892" t="str">
            <v/>
          </cell>
          <cell r="I11892" t="str">
            <v/>
          </cell>
          <cell r="J11892" t="str">
            <v/>
          </cell>
          <cell r="K11892" t="str">
            <v>Fighters and Jet Trainers</v>
          </cell>
          <cell r="L11892" t="str">
            <v>TAI</v>
          </cell>
          <cell r="M11892" t="str">
            <v>TAI TF-X</v>
          </cell>
        </row>
        <row r="11893">
          <cell r="A11893">
            <v>145</v>
          </cell>
          <cell r="B11893">
            <v>885</v>
          </cell>
          <cell r="C11893" t="str">
            <v>145#885</v>
          </cell>
          <cell r="D11893">
            <v>177261</v>
          </cell>
          <cell r="E11893">
            <v>1</v>
          </cell>
          <cell r="F11893" t="str">
            <v>B</v>
          </cell>
          <cell r="G11893" t="str">
            <v>B</v>
          </cell>
          <cell r="H11893" t="str">
            <v/>
          </cell>
          <cell r="I11893" t="str">
            <v/>
          </cell>
          <cell r="J11893" t="str">
            <v/>
          </cell>
          <cell r="K11893" t="str">
            <v>Fighters and Jet Trainers</v>
          </cell>
          <cell r="L11893" t="str">
            <v>Lockheed Martin</v>
          </cell>
          <cell r="M11893" t="str">
            <v>Lockheed Martin F-22 Raptor</v>
          </cell>
        </row>
        <row r="11894">
          <cell r="A11894">
            <v>146</v>
          </cell>
          <cell r="B11894">
            <v>885</v>
          </cell>
          <cell r="C11894" t="str">
            <v>146#885</v>
          </cell>
          <cell r="D11894">
            <v>177261</v>
          </cell>
          <cell r="E11894">
            <v>1</v>
          </cell>
          <cell r="F11894" t="str">
            <v>B</v>
          </cell>
          <cell r="G11894" t="str">
            <v>B</v>
          </cell>
          <cell r="H11894" t="str">
            <v/>
          </cell>
          <cell r="I11894" t="str">
            <v/>
          </cell>
          <cell r="J11894" t="str">
            <v/>
          </cell>
          <cell r="K11894" t="str">
            <v>Fighters and Jet Trainers</v>
          </cell>
          <cell r="L11894" t="str">
            <v>Lockheed Martin</v>
          </cell>
          <cell r="M11894" t="str">
            <v>Lockheed Martin F-35 Lightning II</v>
          </cell>
        </row>
        <row r="11895">
          <cell r="A11895">
            <v>643</v>
          </cell>
          <cell r="B11895">
            <v>885</v>
          </cell>
          <cell r="C11895" t="str">
            <v>643#885</v>
          </cell>
          <cell r="D11895">
            <v>177261</v>
          </cell>
          <cell r="E11895">
            <v>1</v>
          </cell>
          <cell r="F11895" t="str">
            <v>B</v>
          </cell>
          <cell r="G11895" t="str">
            <v>B</v>
          </cell>
          <cell r="H11895" t="str">
            <v/>
          </cell>
          <cell r="I11895" t="str">
            <v/>
          </cell>
          <cell r="J11895" t="str">
            <v/>
          </cell>
          <cell r="K11895" t="str">
            <v>Fighters and Jet Trainers</v>
          </cell>
          <cell r="L11895" t="str">
            <v>BAES/Leonardo</v>
          </cell>
          <cell r="M11895" t="str">
            <v>BAES/Leonardo Tempest</v>
          </cell>
        </row>
        <row r="11896">
          <cell r="A11896">
            <v>179</v>
          </cell>
          <cell r="B11896">
            <v>885</v>
          </cell>
          <cell r="C11896" t="str">
            <v>179#885</v>
          </cell>
          <cell r="D11896">
            <v>177261</v>
          </cell>
          <cell r="E11896">
            <v>1</v>
          </cell>
          <cell r="F11896" t="str">
            <v>B</v>
          </cell>
          <cell r="G11896" t="str">
            <v>B</v>
          </cell>
          <cell r="H11896" t="str">
            <v/>
          </cell>
          <cell r="I11896" t="str">
            <v/>
          </cell>
          <cell r="J11896" t="str">
            <v/>
          </cell>
          <cell r="K11896" t="str">
            <v>Fighters and Jet Trainers</v>
          </cell>
          <cell r="L11896" t="str">
            <v>Boeing</v>
          </cell>
          <cell r="M11896" t="str">
            <v>Boeing T-7</v>
          </cell>
        </row>
        <row r="11897">
          <cell r="A11897">
            <v>141</v>
          </cell>
          <cell r="B11897">
            <v>885</v>
          </cell>
          <cell r="C11897" t="str">
            <v>141#885</v>
          </cell>
          <cell r="D11897">
            <v>177261</v>
          </cell>
          <cell r="E11897">
            <v>1</v>
          </cell>
          <cell r="F11897" t="str">
            <v>B</v>
          </cell>
          <cell r="G11897" t="str">
            <v>B</v>
          </cell>
          <cell r="H11897" t="str">
            <v/>
          </cell>
          <cell r="I11897" t="str">
            <v/>
          </cell>
          <cell r="J11897" t="str">
            <v/>
          </cell>
          <cell r="K11897" t="str">
            <v>Fighters and Jet Trainers</v>
          </cell>
          <cell r="L11897" t="str">
            <v>Dassault</v>
          </cell>
          <cell r="M11897" t="str">
            <v>Dassault Rafale</v>
          </cell>
        </row>
        <row r="11898">
          <cell r="A11898">
            <v>142</v>
          </cell>
          <cell r="B11898">
            <v>885</v>
          </cell>
          <cell r="C11898" t="str">
            <v>142#885</v>
          </cell>
          <cell r="D11898">
            <v>177261</v>
          </cell>
          <cell r="E11898">
            <v>1</v>
          </cell>
          <cell r="F11898" t="str">
            <v>B</v>
          </cell>
          <cell r="G11898" t="str">
            <v>B</v>
          </cell>
          <cell r="H11898" t="str">
            <v/>
          </cell>
          <cell r="I11898" t="str">
            <v/>
          </cell>
          <cell r="J11898" t="str">
            <v/>
          </cell>
          <cell r="K11898" t="str">
            <v>Fighters and Jet Trainers</v>
          </cell>
          <cell r="L11898" t="str">
            <v>Eurofighter</v>
          </cell>
          <cell r="M11898" t="str">
            <v>Eurofighter Typhoon</v>
          </cell>
        </row>
        <row r="11899">
          <cell r="A11899">
            <v>139</v>
          </cell>
          <cell r="B11899">
            <v>885</v>
          </cell>
          <cell r="C11899" t="str">
            <v>139#885</v>
          </cell>
          <cell r="D11899">
            <v>177261</v>
          </cell>
          <cell r="E11899">
            <v>1</v>
          </cell>
          <cell r="F11899" t="str">
            <v>B</v>
          </cell>
          <cell r="G11899" t="str">
            <v>B</v>
          </cell>
          <cell r="H11899" t="str">
            <v/>
          </cell>
          <cell r="I11899" t="str">
            <v/>
          </cell>
          <cell r="J11899" t="str">
            <v/>
          </cell>
          <cell r="K11899" t="str">
            <v>Fighters and Jet Trainers</v>
          </cell>
          <cell r="L11899" t="str">
            <v>McDonnell Douglas</v>
          </cell>
          <cell r="M11899" t="str">
            <v>McDonnell Douglas F-15 Eagle</v>
          </cell>
        </row>
        <row r="11900">
          <cell r="A11900">
            <v>505</v>
          </cell>
          <cell r="B11900">
            <v>885</v>
          </cell>
          <cell r="C11900" t="str">
            <v>505#885</v>
          </cell>
          <cell r="D11900">
            <v>177261</v>
          </cell>
          <cell r="E11900">
            <v>1</v>
          </cell>
          <cell r="F11900" t="str">
            <v>B</v>
          </cell>
          <cell r="G11900" t="str">
            <v>B</v>
          </cell>
          <cell r="H11900" t="str">
            <v/>
          </cell>
          <cell r="I11900" t="str">
            <v/>
          </cell>
          <cell r="J11900" t="str">
            <v/>
          </cell>
          <cell r="K11900" t="str">
            <v>Fighters and Jet Trainers</v>
          </cell>
          <cell r="L11900" t="str">
            <v>McDonnell Douglas</v>
          </cell>
          <cell r="M11900" t="str">
            <v>McDonnell Douglas F-15 Eagle</v>
          </cell>
        </row>
        <row r="11901">
          <cell r="A11901">
            <v>124</v>
          </cell>
          <cell r="B11901">
            <v>1056</v>
          </cell>
          <cell r="C11901" t="str">
            <v>124#1056</v>
          </cell>
          <cell r="D11901">
            <v>12</v>
          </cell>
          <cell r="E11901">
            <v>1</v>
          </cell>
          <cell r="F11901" t="str">
            <v>A</v>
          </cell>
          <cell r="G11901" t="str">
            <v>A</v>
          </cell>
          <cell r="H11901" t="str">
            <v/>
          </cell>
          <cell r="I11901" t="str">
            <v/>
          </cell>
          <cell r="J11901" t="str">
            <v/>
          </cell>
          <cell r="K11901" t="str">
            <v>Helicopter</v>
          </cell>
          <cell r="L11901" t="str">
            <v>Robinson</v>
          </cell>
          <cell r="M11901" t="str">
            <v>Robinson R66</v>
          </cell>
        </row>
        <row r="11902">
          <cell r="A11902">
            <v>120</v>
          </cell>
          <cell r="B11902">
            <v>1056</v>
          </cell>
          <cell r="C11902" t="str">
            <v>120#1056</v>
          </cell>
          <cell r="D11902">
            <v>42</v>
          </cell>
          <cell r="E11902">
            <v>1</v>
          </cell>
          <cell r="F11902" t="str">
            <v>B</v>
          </cell>
          <cell r="G11902" t="str">
            <v>B</v>
          </cell>
          <cell r="H11902" t="str">
            <v/>
          </cell>
          <cell r="I11902" t="str">
            <v/>
          </cell>
          <cell r="J11902" t="str">
            <v/>
          </cell>
          <cell r="K11902" t="str">
            <v>Helicopter</v>
          </cell>
          <cell r="L11902" t="str">
            <v>MD</v>
          </cell>
          <cell r="M11902" t="str">
            <v>MD Helicopters MD 500/600</v>
          </cell>
        </row>
        <row r="11903">
          <cell r="A11903">
            <v>90</v>
          </cell>
          <cell r="B11903">
            <v>1056</v>
          </cell>
          <cell r="C11903" t="str">
            <v>90#1056</v>
          </cell>
          <cell r="D11903">
            <v>70</v>
          </cell>
          <cell r="E11903">
            <v>1</v>
          </cell>
          <cell r="F11903" t="str">
            <v>C</v>
          </cell>
          <cell r="G11903" t="str">
            <v>C (166% B) [$42]</v>
          </cell>
          <cell r="H11903" t="str">
            <v/>
          </cell>
          <cell r="I11903" t="str">
            <v/>
          </cell>
          <cell r="J11903" t="str">
            <v/>
          </cell>
          <cell r="K11903" t="str">
            <v>Helicopter</v>
          </cell>
          <cell r="L11903" t="str">
            <v>Bell</v>
          </cell>
          <cell r="M11903" t="str">
            <v>Bell 407</v>
          </cell>
        </row>
        <row r="11904">
          <cell r="A11904">
            <v>583</v>
          </cell>
          <cell r="B11904">
            <v>1056</v>
          </cell>
          <cell r="C11904" t="str">
            <v>583#1056</v>
          </cell>
          <cell r="D11904">
            <v>70</v>
          </cell>
          <cell r="E11904">
            <v>1</v>
          </cell>
          <cell r="F11904" t="str">
            <v>C</v>
          </cell>
          <cell r="G11904" t="str">
            <v>C (166% B) [$42]</v>
          </cell>
          <cell r="H11904" t="str">
            <v/>
          </cell>
          <cell r="I11904" t="str">
            <v/>
          </cell>
          <cell r="J11904" t="str">
            <v/>
          </cell>
          <cell r="K11904" t="str">
            <v>Helicopter</v>
          </cell>
          <cell r="L11904" t="str">
            <v>Subaru/Bell</v>
          </cell>
          <cell r="M11904" t="str">
            <v>Subaru/Bell 412</v>
          </cell>
        </row>
        <row r="11905">
          <cell r="A11905">
            <v>89</v>
          </cell>
          <cell r="B11905">
            <v>1056</v>
          </cell>
          <cell r="C11905" t="str">
            <v>89#1056</v>
          </cell>
          <cell r="D11905">
            <v>70</v>
          </cell>
          <cell r="E11905">
            <v>1</v>
          </cell>
          <cell r="F11905" t="str">
            <v>C</v>
          </cell>
          <cell r="G11905" t="str">
            <v>C (166% B) [$42]</v>
          </cell>
          <cell r="H11905" t="str">
            <v/>
          </cell>
          <cell r="I11905" t="str">
            <v/>
          </cell>
          <cell r="J11905" t="str">
            <v/>
          </cell>
          <cell r="K11905" t="str">
            <v>Helicopter</v>
          </cell>
          <cell r="L11905" t="str">
            <v>Bell</v>
          </cell>
          <cell r="M11905" t="str">
            <v>Bell 505 Jet Ranger X</v>
          </cell>
        </row>
        <row r="11906">
          <cell r="A11906">
            <v>93</v>
          </cell>
          <cell r="B11906">
            <v>1056</v>
          </cell>
          <cell r="C11906" t="str">
            <v>93#1056</v>
          </cell>
          <cell r="D11906">
            <v>70</v>
          </cell>
          <cell r="E11906">
            <v>1</v>
          </cell>
          <cell r="F11906" t="str">
            <v>C</v>
          </cell>
          <cell r="G11906" t="str">
            <v>C (166% B) [$42]</v>
          </cell>
          <cell r="H11906" t="str">
            <v/>
          </cell>
          <cell r="I11906" t="str">
            <v/>
          </cell>
          <cell r="J11906" t="str">
            <v/>
          </cell>
          <cell r="K11906" t="str">
            <v>Helicopter</v>
          </cell>
          <cell r="L11906" t="str">
            <v>Bell</v>
          </cell>
          <cell r="M11906" t="str">
            <v>Bell 525 Relentless</v>
          </cell>
        </row>
        <row r="11907">
          <cell r="A11907">
            <v>182</v>
          </cell>
          <cell r="B11907">
            <v>1056</v>
          </cell>
          <cell r="C11907" t="str">
            <v>182#1056</v>
          </cell>
          <cell r="D11907">
            <v>70</v>
          </cell>
          <cell r="E11907">
            <v>1</v>
          </cell>
          <cell r="F11907" t="str">
            <v>C</v>
          </cell>
          <cell r="G11907" t="str">
            <v>C (166% B) [$42]</v>
          </cell>
          <cell r="H11907" t="str">
            <v/>
          </cell>
          <cell r="I11907" t="str">
            <v/>
          </cell>
          <cell r="J11907" t="str">
            <v/>
          </cell>
          <cell r="K11907" t="str">
            <v>Helicopter</v>
          </cell>
          <cell r="L11907" t="str">
            <v>Bell</v>
          </cell>
          <cell r="M11907" t="str">
            <v>Bell OH-58D Kiowa</v>
          </cell>
        </row>
        <row r="11908">
          <cell r="A11908">
            <v>455</v>
          </cell>
          <cell r="B11908">
            <v>1056</v>
          </cell>
          <cell r="C11908" t="str">
            <v>455#1056</v>
          </cell>
          <cell r="D11908">
            <v>84</v>
          </cell>
          <cell r="E11908">
            <v>1</v>
          </cell>
          <cell r="F11908" t="str">
            <v>D</v>
          </cell>
          <cell r="G11908" t="str">
            <v>D</v>
          </cell>
          <cell r="H11908" t="str">
            <v/>
          </cell>
          <cell r="I11908" t="str">
            <v/>
          </cell>
          <cell r="J11908" t="str">
            <v/>
          </cell>
          <cell r="K11908" t="str">
            <v>Helicopter</v>
          </cell>
          <cell r="L11908" t="str">
            <v>Leonardo</v>
          </cell>
          <cell r="M11908" t="str">
            <v>Leonardo AW109</v>
          </cell>
        </row>
        <row r="11909">
          <cell r="A11909">
            <v>83</v>
          </cell>
          <cell r="B11909">
            <v>1056</v>
          </cell>
          <cell r="C11909" t="str">
            <v>83#1056</v>
          </cell>
          <cell r="D11909">
            <v>84</v>
          </cell>
          <cell r="E11909">
            <v>1</v>
          </cell>
          <cell r="F11909" t="str">
            <v>D</v>
          </cell>
          <cell r="G11909" t="str">
            <v>D</v>
          </cell>
          <cell r="H11909" t="str">
            <v/>
          </cell>
          <cell r="I11909" t="str">
            <v/>
          </cell>
          <cell r="J11909" t="str">
            <v/>
          </cell>
          <cell r="K11909" t="str">
            <v>Helicopter</v>
          </cell>
          <cell r="L11909" t="str">
            <v>Leonardo</v>
          </cell>
          <cell r="M11909" t="str">
            <v>Leonardo AW109</v>
          </cell>
        </row>
        <row r="11910">
          <cell r="A11910">
            <v>108</v>
          </cell>
          <cell r="B11910">
            <v>1056</v>
          </cell>
          <cell r="C11910" t="str">
            <v>108#1056</v>
          </cell>
          <cell r="D11910">
            <v>90</v>
          </cell>
          <cell r="E11910">
            <v>1</v>
          </cell>
          <cell r="F11910" t="str">
            <v>E</v>
          </cell>
          <cell r="G11910" t="str">
            <v>E</v>
          </cell>
          <cell r="H11910" t="str">
            <v/>
          </cell>
          <cell r="I11910" t="str">
            <v/>
          </cell>
          <cell r="J11910" t="str">
            <v/>
          </cell>
          <cell r="K11910" t="str">
            <v>Helicopter</v>
          </cell>
          <cell r="L11910" t="str">
            <v>Airbus</v>
          </cell>
          <cell r="M11910" t="str">
            <v>Airbus H130</v>
          </cell>
        </row>
        <row r="11911">
          <cell r="A11911">
            <v>110</v>
          </cell>
          <cell r="B11911">
            <v>1056</v>
          </cell>
          <cell r="C11911" t="str">
            <v>110#1056</v>
          </cell>
          <cell r="D11911">
            <v>104</v>
          </cell>
          <cell r="E11911">
            <v>1</v>
          </cell>
          <cell r="F11911" t="str">
            <v>F</v>
          </cell>
          <cell r="G11911" t="str">
            <v>F</v>
          </cell>
          <cell r="H11911" t="str">
            <v/>
          </cell>
          <cell r="I11911" t="str">
            <v/>
          </cell>
          <cell r="J11911" t="str">
            <v/>
          </cell>
          <cell r="K11911" t="str">
            <v>Helicopter</v>
          </cell>
          <cell r="L11911" t="str">
            <v>Airbus</v>
          </cell>
          <cell r="M11911" t="str">
            <v>Airbus H160</v>
          </cell>
        </row>
        <row r="11912">
          <cell r="A11912">
            <v>137</v>
          </cell>
          <cell r="B11912">
            <v>1056</v>
          </cell>
          <cell r="C11912" t="str">
            <v>137#1056</v>
          </cell>
          <cell r="D11912">
            <v>104</v>
          </cell>
          <cell r="E11912">
            <v>1</v>
          </cell>
          <cell r="F11912" t="str">
            <v>F</v>
          </cell>
          <cell r="G11912" t="str">
            <v>F</v>
          </cell>
          <cell r="H11912" t="str">
            <v/>
          </cell>
          <cell r="I11912" t="str">
            <v/>
          </cell>
          <cell r="J11912" t="str">
            <v/>
          </cell>
          <cell r="K11912" t="str">
            <v>Helicopter</v>
          </cell>
          <cell r="L11912" t="str">
            <v>HAL</v>
          </cell>
          <cell r="M11912" t="str">
            <v>HAL Light Utility Helicopter</v>
          </cell>
        </row>
        <row r="11913">
          <cell r="A11913">
            <v>84</v>
          </cell>
          <cell r="B11913">
            <v>1056</v>
          </cell>
          <cell r="C11913" t="str">
            <v>84#1056</v>
          </cell>
          <cell r="D11913">
            <v>104</v>
          </cell>
          <cell r="E11913">
            <v>1</v>
          </cell>
          <cell r="F11913" t="str">
            <v>F</v>
          </cell>
          <cell r="G11913" t="str">
            <v>F</v>
          </cell>
          <cell r="H11913" t="str">
            <v/>
          </cell>
          <cell r="I11913" t="str">
            <v/>
          </cell>
          <cell r="J11913" t="str">
            <v/>
          </cell>
          <cell r="K11913" t="str">
            <v>Helicopter</v>
          </cell>
          <cell r="L11913" t="str">
            <v>Leonardo</v>
          </cell>
          <cell r="M11913" t="str">
            <v>Leonardo AW119 Koala</v>
          </cell>
        </row>
        <row r="11914">
          <cell r="A11914">
            <v>646</v>
          </cell>
          <cell r="B11914">
            <v>1056</v>
          </cell>
          <cell r="C11914" t="str">
            <v>646#1056</v>
          </cell>
          <cell r="D11914">
            <v>118</v>
          </cell>
          <cell r="E11914">
            <v>1</v>
          </cell>
          <cell r="F11914" t="str">
            <v>G</v>
          </cell>
          <cell r="G11914" t="str">
            <v>G</v>
          </cell>
          <cell r="H11914" t="str">
            <v/>
          </cell>
          <cell r="I11914" t="str">
            <v/>
          </cell>
          <cell r="J11914" t="str">
            <v/>
          </cell>
          <cell r="K11914" t="str">
            <v>Helicopter</v>
          </cell>
          <cell r="L11914" t="str">
            <v>Bell</v>
          </cell>
          <cell r="M11914" t="str">
            <v>Bell 412X</v>
          </cell>
        </row>
        <row r="11915">
          <cell r="A11915">
            <v>91</v>
          </cell>
          <cell r="B11915">
            <v>1056</v>
          </cell>
          <cell r="C11915" t="str">
            <v>91#1056</v>
          </cell>
          <cell r="D11915">
            <v>118</v>
          </cell>
          <cell r="E11915">
            <v>1</v>
          </cell>
          <cell r="F11915" t="str">
            <v>G</v>
          </cell>
          <cell r="G11915" t="str">
            <v>G</v>
          </cell>
          <cell r="H11915" t="str">
            <v/>
          </cell>
          <cell r="I11915" t="str">
            <v/>
          </cell>
          <cell r="J11915" t="str">
            <v/>
          </cell>
          <cell r="K11915" t="str">
            <v>Helicopter</v>
          </cell>
          <cell r="L11915" t="str">
            <v>Bell</v>
          </cell>
          <cell r="M11915" t="str">
            <v>Bell 429 GlobalRanger</v>
          </cell>
        </row>
        <row r="11916">
          <cell r="A11916">
            <v>112</v>
          </cell>
          <cell r="B11916">
            <v>1056</v>
          </cell>
          <cell r="C11916" t="str">
            <v>112#1056</v>
          </cell>
          <cell r="D11916">
            <v>132</v>
          </cell>
          <cell r="E11916">
            <v>1</v>
          </cell>
          <cell r="F11916" t="str">
            <v>H</v>
          </cell>
          <cell r="G11916" t="str">
            <v>H</v>
          </cell>
          <cell r="H11916" t="str">
            <v/>
          </cell>
          <cell r="I11916" t="str">
            <v/>
          </cell>
          <cell r="J11916" t="str">
            <v/>
          </cell>
          <cell r="K11916" t="str">
            <v>Helicopter</v>
          </cell>
          <cell r="L11916" t="str">
            <v>Airbus</v>
          </cell>
          <cell r="M11916" t="str">
            <v>Airbus H120 Colibri</v>
          </cell>
        </row>
        <row r="11917">
          <cell r="A11917">
            <v>483</v>
          </cell>
          <cell r="B11917">
            <v>1056</v>
          </cell>
          <cell r="C11917" t="str">
            <v>483#1056</v>
          </cell>
          <cell r="D11917">
            <v>132</v>
          </cell>
          <cell r="E11917">
            <v>1</v>
          </cell>
          <cell r="F11917" t="str">
            <v>H</v>
          </cell>
          <cell r="G11917" t="str">
            <v>H</v>
          </cell>
          <cell r="H11917" t="str">
            <v/>
          </cell>
          <cell r="I11917" t="str">
            <v/>
          </cell>
          <cell r="J11917" t="str">
            <v/>
          </cell>
          <cell r="K11917" t="str">
            <v>Helicopter</v>
          </cell>
          <cell r="L11917" t="str">
            <v>Airbus</v>
          </cell>
          <cell r="M11917" t="str">
            <v>Airbus H135</v>
          </cell>
        </row>
        <row r="11918">
          <cell r="A11918">
            <v>111</v>
          </cell>
          <cell r="B11918">
            <v>1056</v>
          </cell>
          <cell r="C11918" t="str">
            <v>111#1056</v>
          </cell>
          <cell r="D11918">
            <v>132</v>
          </cell>
          <cell r="E11918">
            <v>1</v>
          </cell>
          <cell r="F11918" t="str">
            <v>H</v>
          </cell>
          <cell r="G11918" t="str">
            <v>H</v>
          </cell>
          <cell r="H11918" t="str">
            <v/>
          </cell>
          <cell r="I11918" t="str">
            <v/>
          </cell>
          <cell r="J11918" t="str">
            <v/>
          </cell>
          <cell r="K11918" t="str">
            <v>Helicopter</v>
          </cell>
          <cell r="L11918" t="str">
            <v>Airbus</v>
          </cell>
          <cell r="M11918" t="str">
            <v>Airbus H135</v>
          </cell>
        </row>
        <row r="11919">
          <cell r="A11919">
            <v>107</v>
          </cell>
          <cell r="B11919">
            <v>1056</v>
          </cell>
          <cell r="C11919" t="str">
            <v>107#1056</v>
          </cell>
          <cell r="D11919">
            <v>140</v>
          </cell>
          <cell r="E11919">
            <v>1</v>
          </cell>
          <cell r="F11919" t="str">
            <v>I</v>
          </cell>
          <cell r="G11919" t="str">
            <v>I</v>
          </cell>
          <cell r="H11919" t="str">
            <v/>
          </cell>
          <cell r="I11919" t="str">
            <v/>
          </cell>
          <cell r="J11919" t="str">
            <v/>
          </cell>
          <cell r="K11919" t="str">
            <v>Helicopter</v>
          </cell>
          <cell r="L11919" t="str">
            <v>Airbus</v>
          </cell>
          <cell r="M11919" t="str">
            <v>Airbus H125</v>
          </cell>
        </row>
        <row r="11920">
          <cell r="A11920">
            <v>119</v>
          </cell>
          <cell r="B11920">
            <v>1056</v>
          </cell>
          <cell r="C11920" t="str">
            <v>119#1056</v>
          </cell>
          <cell r="D11920">
            <v>140</v>
          </cell>
          <cell r="E11920">
            <v>1</v>
          </cell>
          <cell r="F11920" t="str">
            <v>I</v>
          </cell>
          <cell r="G11920" t="str">
            <v>I</v>
          </cell>
          <cell r="H11920" t="str">
            <v/>
          </cell>
          <cell r="I11920" t="str">
            <v/>
          </cell>
          <cell r="J11920" t="str">
            <v/>
          </cell>
          <cell r="K11920" t="str">
            <v>Helicopter</v>
          </cell>
          <cell r="L11920" t="str">
            <v>MD</v>
          </cell>
          <cell r="M11920" t="str">
            <v>MD Helicopters MD Explorer</v>
          </cell>
        </row>
        <row r="11921">
          <cell r="A11921">
            <v>544</v>
          </cell>
          <cell r="B11921">
            <v>1056</v>
          </cell>
          <cell r="C11921" t="str">
            <v>544#1056</v>
          </cell>
          <cell r="D11921">
            <v>145</v>
          </cell>
          <cell r="E11921">
            <v>1</v>
          </cell>
          <cell r="F11921" t="str">
            <v>J</v>
          </cell>
          <cell r="G11921" t="str">
            <v>J</v>
          </cell>
          <cell r="H11921" t="str">
            <v/>
          </cell>
          <cell r="I11921" t="str">
            <v/>
          </cell>
          <cell r="J11921" t="str">
            <v/>
          </cell>
          <cell r="K11921" t="str">
            <v>Turbine GA</v>
          </cell>
          <cell r="L11921" t="str">
            <v>Air</v>
          </cell>
          <cell r="M11921" t="str">
            <v>Air Tractor</v>
          </cell>
        </row>
        <row r="11922">
          <cell r="A11922">
            <v>545</v>
          </cell>
          <cell r="B11922">
            <v>1056</v>
          </cell>
          <cell r="C11922" t="str">
            <v>545#1056</v>
          </cell>
          <cell r="D11922">
            <v>145</v>
          </cell>
          <cell r="E11922">
            <v>1</v>
          </cell>
          <cell r="F11922" t="str">
            <v>J</v>
          </cell>
          <cell r="G11922" t="str">
            <v>J</v>
          </cell>
          <cell r="H11922" t="str">
            <v/>
          </cell>
          <cell r="I11922" t="str">
            <v/>
          </cell>
          <cell r="J11922" t="str">
            <v/>
          </cell>
          <cell r="K11922" t="str">
            <v>Turbine GA</v>
          </cell>
          <cell r="L11922" t="str">
            <v>GippsAero</v>
          </cell>
          <cell r="M11922" t="str">
            <v>GippsAero GA10 Airvan</v>
          </cell>
        </row>
        <row r="11923">
          <cell r="A11923">
            <v>548</v>
          </cell>
          <cell r="B11923">
            <v>1056</v>
          </cell>
          <cell r="C11923" t="str">
            <v>548#1056</v>
          </cell>
          <cell r="D11923">
            <v>145</v>
          </cell>
          <cell r="E11923">
            <v>1</v>
          </cell>
          <cell r="F11923" t="str">
            <v>J</v>
          </cell>
          <cell r="G11923" t="str">
            <v>J</v>
          </cell>
          <cell r="H11923" t="str">
            <v/>
          </cell>
          <cell r="I11923" t="str">
            <v/>
          </cell>
          <cell r="J11923" t="str">
            <v/>
          </cell>
          <cell r="K11923" t="str">
            <v>Turbine GA</v>
          </cell>
          <cell r="L11923" t="str">
            <v>Ayres</v>
          </cell>
          <cell r="M11923" t="str">
            <v>Ayres Thrush 510</v>
          </cell>
        </row>
        <row r="11924">
          <cell r="A11924">
            <v>549</v>
          </cell>
          <cell r="B11924">
            <v>1056</v>
          </cell>
          <cell r="C11924" t="str">
            <v>549#1056</v>
          </cell>
          <cell r="D11924">
            <v>145</v>
          </cell>
          <cell r="E11924">
            <v>1</v>
          </cell>
          <cell r="F11924" t="str">
            <v>J</v>
          </cell>
          <cell r="G11924" t="str">
            <v>J</v>
          </cell>
          <cell r="H11924" t="str">
            <v/>
          </cell>
          <cell r="I11924" t="str">
            <v/>
          </cell>
          <cell r="J11924" t="str">
            <v/>
          </cell>
          <cell r="K11924" t="str">
            <v>Turbine GA</v>
          </cell>
          <cell r="L11924" t="str">
            <v>Ayres</v>
          </cell>
          <cell r="M11924" t="str">
            <v>Ayres Thrush SR2</v>
          </cell>
        </row>
        <row r="11925">
          <cell r="A11925">
            <v>102</v>
          </cell>
          <cell r="B11925">
            <v>1056</v>
          </cell>
          <cell r="C11925" t="str">
            <v>102#1056</v>
          </cell>
          <cell r="D11925">
            <v>154</v>
          </cell>
          <cell r="E11925">
            <v>1</v>
          </cell>
          <cell r="F11925" t="str">
            <v>K</v>
          </cell>
          <cell r="G11925" t="str">
            <v>K</v>
          </cell>
          <cell r="H11925" t="str">
            <v/>
          </cell>
          <cell r="I11925" t="str">
            <v/>
          </cell>
          <cell r="J11925" t="str">
            <v/>
          </cell>
          <cell r="K11925" t="str">
            <v>Helicopter</v>
          </cell>
          <cell r="L11925" t="str">
            <v>Airbus</v>
          </cell>
          <cell r="M11925" t="str">
            <v>Airbus H175</v>
          </cell>
        </row>
        <row r="11926">
          <cell r="A11926">
            <v>117</v>
          </cell>
          <cell r="B11926">
            <v>1056</v>
          </cell>
          <cell r="C11926" t="str">
            <v>117#1056</v>
          </cell>
          <cell r="D11926">
            <v>160</v>
          </cell>
          <cell r="E11926">
            <v>1</v>
          </cell>
          <cell r="F11926" t="str">
            <v>L</v>
          </cell>
          <cell r="G11926" t="str">
            <v>L</v>
          </cell>
          <cell r="H11926" t="str">
            <v/>
          </cell>
          <cell r="I11926" t="str">
            <v/>
          </cell>
          <cell r="J11926" t="str">
            <v/>
          </cell>
          <cell r="K11926" t="str">
            <v>Helicopter</v>
          </cell>
          <cell r="L11926" t="str">
            <v>Airbus</v>
          </cell>
          <cell r="M11926" t="str">
            <v>Airbus UH-72 Lakota</v>
          </cell>
        </row>
        <row r="11927">
          <cell r="A11927">
            <v>113</v>
          </cell>
          <cell r="B11927">
            <v>1056</v>
          </cell>
          <cell r="C11927" t="str">
            <v>113#1056</v>
          </cell>
          <cell r="D11927">
            <v>160</v>
          </cell>
          <cell r="E11927">
            <v>1</v>
          </cell>
          <cell r="F11927" t="str">
            <v>L</v>
          </cell>
          <cell r="G11927" t="str">
            <v>L</v>
          </cell>
          <cell r="H11927" t="str">
            <v/>
          </cell>
          <cell r="I11927" t="str">
            <v/>
          </cell>
          <cell r="J11927" t="str">
            <v/>
          </cell>
          <cell r="K11927" t="str">
            <v>Helicopter</v>
          </cell>
          <cell r="L11927" t="str">
            <v>Airbus</v>
          </cell>
          <cell r="M11927" t="str">
            <v>Airbus H145/Kawasaki BK117</v>
          </cell>
        </row>
        <row r="11928">
          <cell r="A11928">
            <v>177</v>
          </cell>
          <cell r="B11928">
            <v>1056</v>
          </cell>
          <cell r="C11928" t="str">
            <v>177#1056</v>
          </cell>
          <cell r="D11928">
            <v>192</v>
          </cell>
          <cell r="E11928">
            <v>1</v>
          </cell>
          <cell r="F11928" t="str">
            <v>M</v>
          </cell>
          <cell r="G11928" t="str">
            <v>M</v>
          </cell>
          <cell r="H11928" t="str">
            <v/>
          </cell>
          <cell r="I11928" t="str">
            <v/>
          </cell>
          <cell r="J11928" t="str">
            <v/>
          </cell>
          <cell r="K11928" t="str">
            <v>Turboprop Trainers / Light Attack</v>
          </cell>
          <cell r="L11928" t="str">
            <v>Pilatus</v>
          </cell>
          <cell r="M11928" t="str">
            <v>Pilatus PC-7 Mk II</v>
          </cell>
        </row>
        <row r="11929">
          <cell r="A11929">
            <v>109</v>
          </cell>
          <cell r="B11929">
            <v>1056</v>
          </cell>
          <cell r="C11929" t="str">
            <v>109#1056</v>
          </cell>
          <cell r="D11929">
            <v>195</v>
          </cell>
          <cell r="E11929">
            <v>1</v>
          </cell>
          <cell r="F11929" t="str">
            <v>N</v>
          </cell>
          <cell r="G11929" t="str">
            <v>N</v>
          </cell>
          <cell r="H11929" t="str">
            <v/>
          </cell>
          <cell r="I11929" t="str">
            <v/>
          </cell>
          <cell r="J11929" t="str">
            <v/>
          </cell>
          <cell r="K11929" t="str">
            <v>Helicopter</v>
          </cell>
          <cell r="L11929" t="str">
            <v>Airbus</v>
          </cell>
          <cell r="M11929" t="str">
            <v>Airbus H155</v>
          </cell>
        </row>
        <row r="11930">
          <cell r="A11930">
            <v>546</v>
          </cell>
          <cell r="B11930">
            <v>1056</v>
          </cell>
          <cell r="C11930" t="str">
            <v>546#1056</v>
          </cell>
          <cell r="D11930">
            <v>203</v>
          </cell>
          <cell r="E11930">
            <v>1</v>
          </cell>
          <cell r="F11930" t="str">
            <v>O</v>
          </cell>
          <cell r="G11930" t="str">
            <v>O</v>
          </cell>
          <cell r="H11930" t="str">
            <v/>
          </cell>
          <cell r="I11930" t="str">
            <v/>
          </cell>
          <cell r="J11930" t="str">
            <v/>
          </cell>
          <cell r="K11930" t="str">
            <v>Turbine GA</v>
          </cell>
          <cell r="L11930" t="str">
            <v>PAC</v>
          </cell>
          <cell r="M11930" t="str">
            <v>PAC P-750 XSTOL</v>
          </cell>
        </row>
        <row r="11931">
          <cell r="A11931">
            <v>75</v>
          </cell>
          <cell r="B11931">
            <v>1056</v>
          </cell>
          <cell r="C11931" t="str">
            <v>75#1056</v>
          </cell>
          <cell r="D11931">
            <v>203</v>
          </cell>
          <cell r="E11931">
            <v>1</v>
          </cell>
          <cell r="F11931" t="str">
            <v>O</v>
          </cell>
          <cell r="G11931" t="str">
            <v>O</v>
          </cell>
          <cell r="H11931" t="str">
            <v/>
          </cell>
          <cell r="I11931" t="str">
            <v/>
          </cell>
          <cell r="J11931" t="str">
            <v/>
          </cell>
          <cell r="K11931" t="str">
            <v>Turbine GA</v>
          </cell>
          <cell r="L11931" t="str">
            <v>Piaggio</v>
          </cell>
          <cell r="M11931" t="str">
            <v>Piaggio P.180 Avanti</v>
          </cell>
        </row>
        <row r="11932">
          <cell r="A11932">
            <v>186</v>
          </cell>
          <cell r="B11932">
            <v>1056</v>
          </cell>
          <cell r="C11932" t="str">
            <v>186#1056</v>
          </cell>
          <cell r="D11932">
            <v>203</v>
          </cell>
          <cell r="E11932">
            <v>1</v>
          </cell>
          <cell r="F11932" t="str">
            <v>O</v>
          </cell>
          <cell r="G11932" t="str">
            <v>O</v>
          </cell>
          <cell r="H11932" t="str">
            <v/>
          </cell>
          <cell r="I11932" t="str">
            <v/>
          </cell>
          <cell r="J11932" t="str">
            <v/>
          </cell>
          <cell r="K11932" t="str">
            <v>Turbine GA</v>
          </cell>
          <cell r="L11932" t="str">
            <v>PT6A powered</v>
          </cell>
          <cell r="M11932" t="str">
            <v>many and various using the Pratt &amp; Whitney Canada PT6A</v>
          </cell>
        </row>
        <row r="11933">
          <cell r="A11933">
            <v>547</v>
          </cell>
          <cell r="B11933">
            <v>1056</v>
          </cell>
          <cell r="C11933" t="str">
            <v>547#1056</v>
          </cell>
          <cell r="D11933">
            <v>203</v>
          </cell>
          <cell r="E11933">
            <v>1</v>
          </cell>
          <cell r="F11933" t="str">
            <v>O</v>
          </cell>
          <cell r="G11933" t="str">
            <v>O</v>
          </cell>
          <cell r="H11933" t="str">
            <v/>
          </cell>
          <cell r="I11933" t="str">
            <v/>
          </cell>
          <cell r="J11933" t="str">
            <v/>
          </cell>
          <cell r="K11933" t="str">
            <v>Turbine GA</v>
          </cell>
          <cell r="L11933" t="str">
            <v>Quest</v>
          </cell>
          <cell r="M11933" t="str">
            <v>Quest Kodiak</v>
          </cell>
        </row>
        <row r="11934">
          <cell r="A11934">
            <v>79</v>
          </cell>
          <cell r="B11934">
            <v>1056</v>
          </cell>
          <cell r="C11934" t="str">
            <v>79#1056</v>
          </cell>
          <cell r="D11934">
            <v>203</v>
          </cell>
          <cell r="E11934">
            <v>1</v>
          </cell>
          <cell r="F11934" t="str">
            <v>O</v>
          </cell>
          <cell r="G11934" t="str">
            <v>O</v>
          </cell>
          <cell r="H11934" t="str">
            <v/>
          </cell>
          <cell r="I11934" t="str">
            <v/>
          </cell>
          <cell r="J11934" t="str">
            <v/>
          </cell>
          <cell r="K11934" t="str">
            <v>Turbine GA</v>
          </cell>
          <cell r="L11934" t="str">
            <v>Reims-Cessna</v>
          </cell>
          <cell r="M11934" t="str">
            <v>Reims-Cessna F406 Caravan II</v>
          </cell>
        </row>
        <row r="11935">
          <cell r="A11935">
            <v>175</v>
          </cell>
          <cell r="B11935">
            <v>1056</v>
          </cell>
          <cell r="C11935" t="str">
            <v>175#1056</v>
          </cell>
          <cell r="D11935">
            <v>209</v>
          </cell>
          <cell r="E11935">
            <v>1</v>
          </cell>
          <cell r="F11935" t="str">
            <v>P</v>
          </cell>
          <cell r="G11935" t="str">
            <v>P</v>
          </cell>
          <cell r="H11935" t="str">
            <v/>
          </cell>
          <cell r="I11935" t="str">
            <v/>
          </cell>
          <cell r="J11935" t="str">
            <v/>
          </cell>
          <cell r="K11935" t="str">
            <v>Turboprop Trainers / Light Attack</v>
          </cell>
          <cell r="L11935" t="str">
            <v>KAI</v>
          </cell>
          <cell r="M11935" t="str">
            <v>KAI KT-1 Woongbi</v>
          </cell>
        </row>
        <row r="11936">
          <cell r="A11936">
            <v>172</v>
          </cell>
          <cell r="B11936">
            <v>1056</v>
          </cell>
          <cell r="C11936" t="str">
            <v>172#1056</v>
          </cell>
          <cell r="D11936">
            <v>220</v>
          </cell>
          <cell r="E11936">
            <v>1</v>
          </cell>
          <cell r="F11936" t="str">
            <v>Q</v>
          </cell>
          <cell r="G11936" t="str">
            <v>Q</v>
          </cell>
          <cell r="H11936" t="str">
            <v/>
          </cell>
          <cell r="I11936" t="str">
            <v/>
          </cell>
          <cell r="J11936" t="str">
            <v/>
          </cell>
          <cell r="K11936" t="str">
            <v>Turboprop Trainers / Light Attack</v>
          </cell>
          <cell r="L11936" t="str">
            <v>Grob</v>
          </cell>
          <cell r="M11936" t="str">
            <v>Grob G 120TP</v>
          </cell>
        </row>
        <row r="11937">
          <cell r="A11937">
            <v>227</v>
          </cell>
          <cell r="B11937">
            <v>1056</v>
          </cell>
          <cell r="C11937" t="str">
            <v>227#1056</v>
          </cell>
          <cell r="D11937">
            <v>220</v>
          </cell>
          <cell r="E11937">
            <v>1</v>
          </cell>
          <cell r="F11937" t="str">
            <v>Q</v>
          </cell>
          <cell r="G11937" t="str">
            <v>Q</v>
          </cell>
          <cell r="H11937" t="str">
            <v/>
          </cell>
          <cell r="I11937" t="str">
            <v/>
          </cell>
          <cell r="J11937" t="str">
            <v/>
          </cell>
          <cell r="K11937" t="str">
            <v>Turboprop Trainers / Light Attack</v>
          </cell>
          <cell r="L11937" t="str">
            <v>Other Turboprop trainers</v>
          </cell>
          <cell r="M11937" t="str">
            <v>Other Turboprop trainers/light attack</v>
          </cell>
        </row>
        <row r="11938">
          <cell r="A11938">
            <v>88</v>
          </cell>
          <cell r="B11938">
            <v>1056</v>
          </cell>
          <cell r="C11938" t="str">
            <v>88#1056</v>
          </cell>
          <cell r="D11938">
            <v>265</v>
          </cell>
          <cell r="E11938">
            <v>1</v>
          </cell>
          <cell r="F11938" t="str">
            <v>R</v>
          </cell>
          <cell r="G11938" t="str">
            <v>R</v>
          </cell>
          <cell r="H11938" t="str">
            <v/>
          </cell>
          <cell r="I11938" t="str">
            <v/>
          </cell>
          <cell r="J11938" t="str">
            <v/>
          </cell>
          <cell r="K11938" t="str">
            <v>Helicopter</v>
          </cell>
          <cell r="L11938" t="str">
            <v>Leonardo</v>
          </cell>
          <cell r="M11938" t="str">
            <v>Leonardo AW169</v>
          </cell>
        </row>
        <row r="11939">
          <cell r="A11939">
            <v>125</v>
          </cell>
          <cell r="B11939">
            <v>1056</v>
          </cell>
          <cell r="C11939" t="str">
            <v>125#1056</v>
          </cell>
          <cell r="D11939">
            <v>286</v>
          </cell>
          <cell r="E11939">
            <v>1</v>
          </cell>
          <cell r="F11939" t="str">
            <v>S</v>
          </cell>
          <cell r="G11939" t="str">
            <v>S</v>
          </cell>
          <cell r="H11939" t="str">
            <v/>
          </cell>
          <cell r="I11939" t="str">
            <v/>
          </cell>
          <cell r="J11939" t="str">
            <v/>
          </cell>
          <cell r="K11939" t="str">
            <v>Helicopter</v>
          </cell>
          <cell r="L11939" t="str">
            <v>Sikorsky</v>
          </cell>
          <cell r="M11939" t="str">
            <v>Sikorsky S-76</v>
          </cell>
        </row>
        <row r="11940">
          <cell r="A11940">
            <v>116</v>
          </cell>
          <cell r="B11940">
            <v>1056</v>
          </cell>
          <cell r="C11940" t="str">
            <v>116#1056</v>
          </cell>
          <cell r="D11940">
            <v>300</v>
          </cell>
          <cell r="E11940">
            <v>1</v>
          </cell>
          <cell r="F11940" t="str">
            <v>T</v>
          </cell>
          <cell r="G11940" t="str">
            <v>T</v>
          </cell>
          <cell r="H11940" t="str">
            <v/>
          </cell>
          <cell r="I11940" t="str">
            <v/>
          </cell>
          <cell r="J11940" t="str">
            <v/>
          </cell>
          <cell r="K11940" t="str">
            <v>Helicopter</v>
          </cell>
          <cell r="L11940" t="str">
            <v>HAL</v>
          </cell>
          <cell r="M11940" t="str">
            <v>HAL Dhruv</v>
          </cell>
        </row>
        <row r="11941">
          <cell r="A11941">
            <v>488</v>
          </cell>
          <cell r="B11941">
            <v>1056</v>
          </cell>
          <cell r="C11941" t="str">
            <v>488#1056</v>
          </cell>
          <cell r="D11941">
            <v>300</v>
          </cell>
          <cell r="E11941">
            <v>1</v>
          </cell>
          <cell r="F11941" t="str">
            <v>T</v>
          </cell>
          <cell r="G11941" t="str">
            <v>T</v>
          </cell>
          <cell r="H11941" t="str">
            <v/>
          </cell>
          <cell r="I11941" t="str">
            <v/>
          </cell>
          <cell r="J11941" t="str">
            <v/>
          </cell>
          <cell r="K11941" t="str">
            <v>Helicopter</v>
          </cell>
          <cell r="L11941" t="str">
            <v>HAL</v>
          </cell>
          <cell r="M11941" t="str">
            <v>HAL Dhruv</v>
          </cell>
        </row>
        <row r="11942">
          <cell r="A11942">
            <v>490</v>
          </cell>
          <cell r="B11942">
            <v>1056</v>
          </cell>
          <cell r="C11942" t="str">
            <v>490#1056</v>
          </cell>
          <cell r="D11942">
            <v>300</v>
          </cell>
          <cell r="E11942">
            <v>1</v>
          </cell>
          <cell r="F11942" t="str">
            <v>T</v>
          </cell>
          <cell r="G11942" t="str">
            <v>T</v>
          </cell>
          <cell r="H11942" t="str">
            <v/>
          </cell>
          <cell r="I11942" t="str">
            <v/>
          </cell>
          <cell r="J11942" t="str">
            <v/>
          </cell>
          <cell r="K11942" t="str">
            <v>Helicopter</v>
          </cell>
          <cell r="L11942" t="str">
            <v>HAL</v>
          </cell>
          <cell r="M11942" t="str">
            <v>HAL Dhruv</v>
          </cell>
        </row>
        <row r="11943">
          <cell r="A11943">
            <v>223</v>
          </cell>
          <cell r="B11943">
            <v>1056</v>
          </cell>
          <cell r="C11943" t="str">
            <v>223#1056</v>
          </cell>
          <cell r="D11943">
            <v>300</v>
          </cell>
          <cell r="E11943">
            <v>1</v>
          </cell>
          <cell r="F11943" t="str">
            <v>T</v>
          </cell>
          <cell r="G11943" t="str">
            <v>T</v>
          </cell>
          <cell r="H11943" t="str">
            <v/>
          </cell>
          <cell r="I11943" t="str">
            <v/>
          </cell>
          <cell r="J11943" t="str">
            <v/>
          </cell>
          <cell r="K11943" t="str">
            <v>Helicopter</v>
          </cell>
          <cell r="L11943" t="str">
            <v>Kawasaki</v>
          </cell>
          <cell r="M11943" t="str">
            <v>Kawasaki BK 117</v>
          </cell>
        </row>
        <row r="11944">
          <cell r="A11944">
            <v>615</v>
          </cell>
          <cell r="B11944">
            <v>1056</v>
          </cell>
          <cell r="C11944" t="str">
            <v>615#1056</v>
          </cell>
          <cell r="D11944">
            <v>300</v>
          </cell>
          <cell r="E11944">
            <v>1</v>
          </cell>
          <cell r="F11944" t="str">
            <v>T</v>
          </cell>
          <cell r="G11944" t="str">
            <v>T</v>
          </cell>
          <cell r="H11944" t="str">
            <v/>
          </cell>
          <cell r="I11944" t="str">
            <v/>
          </cell>
          <cell r="J11944" t="str">
            <v/>
          </cell>
          <cell r="K11944" t="str">
            <v>Helicopter</v>
          </cell>
          <cell r="L11944" t="str">
            <v>Leonardo</v>
          </cell>
          <cell r="M11944" t="str">
            <v>Leonardo Kopter</v>
          </cell>
        </row>
        <row r="11945">
          <cell r="A11945">
            <v>169</v>
          </cell>
          <cell r="B11945">
            <v>1056</v>
          </cell>
          <cell r="C11945" t="str">
            <v>169#1056</v>
          </cell>
          <cell r="D11945">
            <v>308</v>
          </cell>
          <cell r="E11945">
            <v>1</v>
          </cell>
          <cell r="F11945" t="str">
            <v>U</v>
          </cell>
          <cell r="G11945" t="str">
            <v>U</v>
          </cell>
          <cell r="H11945" t="str">
            <v/>
          </cell>
          <cell r="I11945" t="str">
            <v/>
          </cell>
          <cell r="J11945" t="str">
            <v/>
          </cell>
          <cell r="K11945" t="str">
            <v>Turboprop Trainers / Light Attack</v>
          </cell>
          <cell r="L11945" t="str">
            <v>Beechcraft</v>
          </cell>
          <cell r="M11945" t="str">
            <v>Beechcraft T-6 Texan II</v>
          </cell>
        </row>
        <row r="11946">
          <cell r="A11946">
            <v>677</v>
          </cell>
          <cell r="B11946">
            <v>1056</v>
          </cell>
          <cell r="C11946" t="str">
            <v>677#1056</v>
          </cell>
          <cell r="D11946">
            <v>308</v>
          </cell>
          <cell r="E11946">
            <v>1</v>
          </cell>
          <cell r="F11946" t="str">
            <v>U</v>
          </cell>
          <cell r="G11946" t="str">
            <v>U</v>
          </cell>
          <cell r="H11946" t="str">
            <v/>
          </cell>
          <cell r="I11946" t="str">
            <v/>
          </cell>
          <cell r="J11946" t="str">
            <v/>
          </cell>
          <cell r="K11946" t="str">
            <v>Turboprop Trainers / Light Attack</v>
          </cell>
          <cell r="L11946" t="str">
            <v>HAL</v>
          </cell>
          <cell r="M11946" t="str">
            <v>HAL HHT-40</v>
          </cell>
        </row>
        <row r="11947">
          <cell r="A11947">
            <v>82</v>
          </cell>
          <cell r="B11947">
            <v>1056</v>
          </cell>
          <cell r="C11947" t="str">
            <v>82#1056</v>
          </cell>
          <cell r="D11947">
            <v>314</v>
          </cell>
          <cell r="E11947">
            <v>1</v>
          </cell>
          <cell r="F11947" t="str">
            <v>V</v>
          </cell>
          <cell r="G11947" t="str">
            <v>V</v>
          </cell>
          <cell r="H11947" t="str">
            <v/>
          </cell>
          <cell r="I11947" t="str">
            <v/>
          </cell>
          <cell r="J11947" t="str">
            <v/>
          </cell>
          <cell r="K11947" t="str">
            <v>Turbine GA</v>
          </cell>
          <cell r="L11947" t="str">
            <v>Cessna</v>
          </cell>
          <cell r="M11947" t="str">
            <v>Cessna 208 Caravan</v>
          </cell>
        </row>
        <row r="11948">
          <cell r="A11948">
            <v>76</v>
          </cell>
          <cell r="B11948">
            <v>1056</v>
          </cell>
          <cell r="C11948" t="str">
            <v>76#1056</v>
          </cell>
          <cell r="D11948">
            <v>314</v>
          </cell>
          <cell r="E11948">
            <v>1</v>
          </cell>
          <cell r="F11948" t="str">
            <v>V</v>
          </cell>
          <cell r="G11948" t="str">
            <v>V</v>
          </cell>
          <cell r="H11948" t="str">
            <v/>
          </cell>
          <cell r="I11948" t="str">
            <v/>
          </cell>
          <cell r="J11948" t="str">
            <v/>
          </cell>
          <cell r="K11948" t="str">
            <v>Turbine GA</v>
          </cell>
          <cell r="L11948" t="str">
            <v>Piper</v>
          </cell>
          <cell r="M11948" t="str">
            <v>Piper PA-46</v>
          </cell>
        </row>
        <row r="11949">
          <cell r="A11949">
            <v>306</v>
          </cell>
          <cell r="B11949">
            <v>1056</v>
          </cell>
          <cell r="C11949" t="str">
            <v>306#1056</v>
          </cell>
          <cell r="D11949">
            <v>314</v>
          </cell>
          <cell r="E11949">
            <v>1</v>
          </cell>
          <cell r="F11949" t="str">
            <v>V</v>
          </cell>
          <cell r="G11949" t="str">
            <v>V</v>
          </cell>
          <cell r="H11949" t="str">
            <v/>
          </cell>
          <cell r="I11949" t="str">
            <v/>
          </cell>
          <cell r="J11949" t="str">
            <v/>
          </cell>
          <cell r="K11949" t="str">
            <v>Turboprop Trainers / Light Attack</v>
          </cell>
          <cell r="L11949" t="str">
            <v>TAI</v>
          </cell>
          <cell r="M11949" t="str">
            <v>TAI Hürkus</v>
          </cell>
        </row>
        <row r="11950">
          <cell r="A11950">
            <v>178</v>
          </cell>
          <cell r="B11950">
            <v>1056</v>
          </cell>
          <cell r="C11950" t="str">
            <v>178#1056</v>
          </cell>
          <cell r="D11950">
            <v>337</v>
          </cell>
          <cell r="E11950">
            <v>1</v>
          </cell>
          <cell r="F11950" t="str">
            <v>W</v>
          </cell>
          <cell r="G11950" t="str">
            <v>W</v>
          </cell>
          <cell r="H11950" t="str">
            <v/>
          </cell>
          <cell r="I11950" t="str">
            <v/>
          </cell>
          <cell r="J11950" t="str">
            <v/>
          </cell>
          <cell r="K11950" t="str">
            <v>Turboprop Trainers / Light Attack</v>
          </cell>
          <cell r="L11950" t="str">
            <v>Pilatus</v>
          </cell>
          <cell r="M11950" t="str">
            <v>Pilatus PC-9/PC-21</v>
          </cell>
        </row>
        <row r="11951">
          <cell r="A11951">
            <v>138</v>
          </cell>
          <cell r="B11951">
            <v>1056</v>
          </cell>
          <cell r="C11951" t="str">
            <v>138#1056</v>
          </cell>
          <cell r="D11951">
            <v>441</v>
          </cell>
          <cell r="E11951">
            <v>1</v>
          </cell>
          <cell r="F11951" t="str">
            <v>X</v>
          </cell>
          <cell r="G11951" t="str">
            <v>X</v>
          </cell>
          <cell r="H11951" t="str">
            <v/>
          </cell>
          <cell r="I11951" t="str">
            <v/>
          </cell>
          <cell r="J11951" t="str">
            <v/>
          </cell>
          <cell r="K11951" t="str">
            <v>Helicopter</v>
          </cell>
          <cell r="L11951" t="str">
            <v>TAI</v>
          </cell>
          <cell r="M11951" t="str">
            <v>TAI T625</v>
          </cell>
        </row>
        <row r="11952">
          <cell r="A11952">
            <v>80</v>
          </cell>
          <cell r="B11952">
            <v>1056</v>
          </cell>
          <cell r="C11952" t="str">
            <v>80#1056</v>
          </cell>
          <cell r="D11952">
            <v>458</v>
          </cell>
          <cell r="E11952">
            <v>1</v>
          </cell>
          <cell r="F11952" t="str">
            <v>Y</v>
          </cell>
          <cell r="G11952" t="str">
            <v>Y</v>
          </cell>
          <cell r="H11952" t="str">
            <v/>
          </cell>
          <cell r="I11952" t="str">
            <v/>
          </cell>
          <cell r="J11952" t="str">
            <v/>
          </cell>
          <cell r="K11952" t="str">
            <v>Turbine GA</v>
          </cell>
          <cell r="L11952" t="str">
            <v>Beechcraft</v>
          </cell>
          <cell r="M11952" t="str">
            <v>Beechcraft King Air</v>
          </cell>
        </row>
        <row r="11953">
          <cell r="A11953">
            <v>308</v>
          </cell>
          <cell r="B11953">
            <v>1056</v>
          </cell>
          <cell r="C11953" t="str">
            <v>308#1056</v>
          </cell>
          <cell r="D11953">
            <v>458</v>
          </cell>
          <cell r="E11953">
            <v>1</v>
          </cell>
          <cell r="F11953" t="str">
            <v>Y</v>
          </cell>
          <cell r="G11953" t="str">
            <v>Y</v>
          </cell>
          <cell r="H11953" t="str">
            <v/>
          </cell>
          <cell r="I11953" t="str">
            <v/>
          </cell>
          <cell r="J11953" t="str">
            <v/>
          </cell>
          <cell r="K11953" t="str">
            <v>Turbine GA</v>
          </cell>
          <cell r="L11953" t="str">
            <v>Cessna</v>
          </cell>
          <cell r="M11953" t="str">
            <v>Cessna 408 SkyCourier</v>
          </cell>
        </row>
        <row r="11954">
          <cell r="A11954">
            <v>680</v>
          </cell>
          <cell r="B11954">
            <v>1056</v>
          </cell>
          <cell r="C11954" t="str">
            <v>680#1056</v>
          </cell>
          <cell r="D11954">
            <v>458</v>
          </cell>
          <cell r="E11954">
            <v>1</v>
          </cell>
          <cell r="F11954" t="str">
            <v>Y</v>
          </cell>
          <cell r="G11954" t="str">
            <v>Y</v>
          </cell>
          <cell r="H11954" t="str">
            <v/>
          </cell>
          <cell r="I11954" t="str">
            <v/>
          </cell>
          <cell r="J11954" t="str">
            <v/>
          </cell>
          <cell r="K11954" t="str">
            <v>Turbine GA</v>
          </cell>
          <cell r="L11954" t="str">
            <v>Epic</v>
          </cell>
          <cell r="M11954" t="str">
            <v>Epic E1000GX</v>
          </cell>
        </row>
        <row r="11955">
          <cell r="A11955">
            <v>225</v>
          </cell>
          <cell r="B11955">
            <v>1056</v>
          </cell>
          <cell r="C11955" t="str">
            <v>225#1056</v>
          </cell>
          <cell r="D11955">
            <v>458</v>
          </cell>
          <cell r="E11955">
            <v>1</v>
          </cell>
          <cell r="F11955" t="str">
            <v>Y</v>
          </cell>
          <cell r="G11955" t="str">
            <v>Y</v>
          </cell>
          <cell r="H11955" t="str">
            <v/>
          </cell>
          <cell r="I11955" t="str">
            <v/>
          </cell>
          <cell r="J11955" t="str">
            <v/>
          </cell>
          <cell r="K11955" t="str">
            <v>Turbine GA</v>
          </cell>
          <cell r="L11955" t="str">
            <v>Let</v>
          </cell>
          <cell r="M11955" t="str">
            <v>Let L-410 Turbolet</v>
          </cell>
        </row>
        <row r="11956">
          <cell r="A11956">
            <v>679</v>
          </cell>
          <cell r="B11956">
            <v>1056</v>
          </cell>
          <cell r="C11956" t="str">
            <v>679#1056</v>
          </cell>
          <cell r="D11956">
            <v>458</v>
          </cell>
          <cell r="E11956">
            <v>1</v>
          </cell>
          <cell r="F11956" t="str">
            <v>Y</v>
          </cell>
          <cell r="G11956" t="str">
            <v>Y</v>
          </cell>
          <cell r="H11956" t="str">
            <v/>
          </cell>
          <cell r="I11956" t="str">
            <v/>
          </cell>
          <cell r="J11956" t="str">
            <v/>
          </cell>
          <cell r="K11956" t="str">
            <v>Turbine GA</v>
          </cell>
          <cell r="L11956" t="str">
            <v>Indonesian Aerospace</v>
          </cell>
          <cell r="M11956" t="str">
            <v>Indonesian Aerospace N-219 Nurtanio</v>
          </cell>
        </row>
        <row r="11957">
          <cell r="A11957">
            <v>77</v>
          </cell>
          <cell r="B11957">
            <v>1056</v>
          </cell>
          <cell r="C11957" t="str">
            <v>77#1056</v>
          </cell>
          <cell r="D11957">
            <v>458</v>
          </cell>
          <cell r="E11957">
            <v>1</v>
          </cell>
          <cell r="F11957" t="str">
            <v>Y</v>
          </cell>
          <cell r="G11957" t="str">
            <v>Y</v>
          </cell>
          <cell r="H11957" t="str">
            <v/>
          </cell>
          <cell r="I11957" t="str">
            <v/>
          </cell>
          <cell r="J11957" t="str">
            <v/>
          </cell>
          <cell r="K11957" t="str">
            <v>Turbine GA</v>
          </cell>
          <cell r="L11957" t="str">
            <v>Pilatus</v>
          </cell>
          <cell r="M11957" t="str">
            <v>Pilatus PC-12</v>
          </cell>
        </row>
        <row r="11958">
          <cell r="A11958">
            <v>614</v>
          </cell>
          <cell r="B11958">
            <v>1056</v>
          </cell>
          <cell r="C11958" t="str">
            <v>614#1056</v>
          </cell>
          <cell r="D11958">
            <v>458</v>
          </cell>
          <cell r="E11958">
            <v>1</v>
          </cell>
          <cell r="F11958" t="str">
            <v>Y</v>
          </cell>
          <cell r="G11958" t="str">
            <v>Y</v>
          </cell>
          <cell r="H11958" t="str">
            <v/>
          </cell>
          <cell r="I11958" t="str">
            <v/>
          </cell>
          <cell r="J11958" t="str">
            <v/>
          </cell>
          <cell r="K11958" t="str">
            <v>Turbine GA</v>
          </cell>
          <cell r="L11958" t="str">
            <v>Viking</v>
          </cell>
          <cell r="M11958" t="str">
            <v>Viking Twin Otter</v>
          </cell>
        </row>
        <row r="11959">
          <cell r="A11959">
            <v>115</v>
          </cell>
          <cell r="B11959">
            <v>1056</v>
          </cell>
          <cell r="C11959" t="str">
            <v>115#1056</v>
          </cell>
          <cell r="D11959">
            <v>474</v>
          </cell>
          <cell r="E11959">
            <v>1</v>
          </cell>
          <cell r="F11959" t="str">
            <v>Z</v>
          </cell>
          <cell r="G11959" t="str">
            <v>Z</v>
          </cell>
          <cell r="H11959" t="str">
            <v/>
          </cell>
          <cell r="I11959" t="str">
            <v/>
          </cell>
          <cell r="J11959" t="str">
            <v/>
          </cell>
          <cell r="K11959" t="str">
            <v>Helicopter</v>
          </cell>
          <cell r="L11959" t="str">
            <v>KAI</v>
          </cell>
          <cell r="M11959" t="str">
            <v>KAI LAH/LCH</v>
          </cell>
        </row>
        <row r="11960">
          <cell r="A11960">
            <v>86</v>
          </cell>
          <cell r="B11960">
            <v>1056</v>
          </cell>
          <cell r="C11960" t="str">
            <v>86#1056</v>
          </cell>
          <cell r="D11960">
            <v>474</v>
          </cell>
          <cell r="E11960">
            <v>1</v>
          </cell>
          <cell r="F11960" t="str">
            <v>Z</v>
          </cell>
          <cell r="G11960" t="str">
            <v>Z</v>
          </cell>
          <cell r="H11960" t="str">
            <v/>
          </cell>
          <cell r="I11960" t="str">
            <v/>
          </cell>
          <cell r="J11960" t="str">
            <v/>
          </cell>
          <cell r="K11960" t="str">
            <v>Helicopter</v>
          </cell>
          <cell r="L11960" t="str">
            <v>Leonardo</v>
          </cell>
          <cell r="M11960" t="str">
            <v>Leonardo AW139</v>
          </cell>
        </row>
        <row r="11961">
          <cell r="A11961">
            <v>170</v>
          </cell>
          <cell r="B11961">
            <v>1056</v>
          </cell>
          <cell r="C11961" t="str">
            <v>170#1056</v>
          </cell>
          <cell r="D11961">
            <v>476</v>
          </cell>
          <cell r="E11961">
            <v>1</v>
          </cell>
          <cell r="F11961" t="str">
            <v>AA</v>
          </cell>
          <cell r="G11961" t="str">
            <v>AA</v>
          </cell>
          <cell r="H11961" t="str">
            <v/>
          </cell>
          <cell r="I11961" t="str">
            <v/>
          </cell>
          <cell r="J11961" t="str">
            <v/>
          </cell>
          <cell r="K11961" t="str">
            <v>Turboprop Trainers / Light Attack</v>
          </cell>
          <cell r="L11961" t="str">
            <v>Embraer</v>
          </cell>
          <cell r="M11961" t="str">
            <v>Embraer EMB 312/314 Tucano</v>
          </cell>
        </row>
        <row r="11962">
          <cell r="A11962">
            <v>105</v>
          </cell>
          <cell r="B11962">
            <v>1056</v>
          </cell>
          <cell r="C11962" t="str">
            <v>105#1056</v>
          </cell>
          <cell r="D11962">
            <v>488</v>
          </cell>
          <cell r="E11962">
            <v>1</v>
          </cell>
          <cell r="F11962" t="str">
            <v>AB</v>
          </cell>
          <cell r="G11962" t="str">
            <v>AB</v>
          </cell>
          <cell r="H11962" t="str">
            <v/>
          </cell>
          <cell r="I11962" t="str">
            <v/>
          </cell>
          <cell r="J11962" t="str">
            <v/>
          </cell>
          <cell r="K11962" t="str">
            <v>Helicopter</v>
          </cell>
          <cell r="L11962" t="str">
            <v>Airbus</v>
          </cell>
          <cell r="M11962" t="str">
            <v>Airbus H215 / H225</v>
          </cell>
        </row>
        <row r="11963">
          <cell r="A11963">
            <v>106</v>
          </cell>
          <cell r="B11963">
            <v>1056</v>
          </cell>
          <cell r="C11963" t="str">
            <v>106#1056</v>
          </cell>
          <cell r="D11963">
            <v>488</v>
          </cell>
          <cell r="E11963">
            <v>1</v>
          </cell>
          <cell r="F11963" t="str">
            <v>AB</v>
          </cell>
          <cell r="G11963" t="str">
            <v>AB</v>
          </cell>
          <cell r="H11963" t="str">
            <v/>
          </cell>
          <cell r="I11963" t="str">
            <v/>
          </cell>
          <cell r="J11963" t="str">
            <v/>
          </cell>
          <cell r="K11963" t="str">
            <v>Helicopter</v>
          </cell>
          <cell r="L11963" t="str">
            <v>Airbus</v>
          </cell>
          <cell r="M11963" t="str">
            <v>Airbus H355</v>
          </cell>
        </row>
        <row r="11964">
          <cell r="A11964">
            <v>78</v>
          </cell>
          <cell r="B11964">
            <v>1056</v>
          </cell>
          <cell r="C11964" t="str">
            <v>78#1056</v>
          </cell>
          <cell r="D11964">
            <v>500</v>
          </cell>
          <cell r="E11964">
            <v>1</v>
          </cell>
          <cell r="F11964" t="str">
            <v>AC</v>
          </cell>
          <cell r="G11964" t="str">
            <v>AC</v>
          </cell>
          <cell r="H11964" t="str">
            <v/>
          </cell>
          <cell r="I11964" t="str">
            <v/>
          </cell>
          <cell r="J11964" t="str">
            <v/>
          </cell>
          <cell r="K11964" t="str">
            <v>Turbine GA</v>
          </cell>
          <cell r="L11964" t="str">
            <v>SOCATA</v>
          </cell>
          <cell r="M11964" t="str">
            <v>SOCATA TBM</v>
          </cell>
        </row>
        <row r="11965">
          <cell r="A11965">
            <v>87</v>
          </cell>
          <cell r="B11965">
            <v>1056</v>
          </cell>
          <cell r="C11965" t="str">
            <v>87#1056</v>
          </cell>
          <cell r="D11965">
            <v>502</v>
          </cell>
          <cell r="E11965">
            <v>1</v>
          </cell>
          <cell r="F11965" t="str">
            <v>AD</v>
          </cell>
          <cell r="G11965" t="str">
            <v>AD</v>
          </cell>
          <cell r="H11965" t="str">
            <v/>
          </cell>
          <cell r="I11965" t="str">
            <v/>
          </cell>
          <cell r="J11965" t="str">
            <v/>
          </cell>
          <cell r="K11965" t="str">
            <v>Helicopter</v>
          </cell>
          <cell r="L11965" t="str">
            <v>Leonardo</v>
          </cell>
          <cell r="M11965" t="str">
            <v>Leonardo AW189</v>
          </cell>
        </row>
        <row r="11966">
          <cell r="A11966">
            <v>118</v>
          </cell>
          <cell r="B11966">
            <v>1056</v>
          </cell>
          <cell r="C11966" t="str">
            <v>118#1056</v>
          </cell>
          <cell r="D11966">
            <v>530</v>
          </cell>
          <cell r="E11966">
            <v>1</v>
          </cell>
          <cell r="F11966" t="str">
            <v>AE</v>
          </cell>
          <cell r="G11966" t="str">
            <v>AE</v>
          </cell>
          <cell r="H11966" t="str">
            <v/>
          </cell>
          <cell r="I11966" t="str">
            <v/>
          </cell>
          <cell r="J11966" t="str">
            <v/>
          </cell>
          <cell r="K11966" t="str">
            <v>Helicopter</v>
          </cell>
          <cell r="L11966" t="str">
            <v>Kawasaki</v>
          </cell>
          <cell r="M11966" t="str">
            <v>Kawasaki OH-1</v>
          </cell>
        </row>
        <row r="11967">
          <cell r="A11967">
            <v>134</v>
          </cell>
          <cell r="B11967">
            <v>1056</v>
          </cell>
          <cell r="C11967" t="str">
            <v>134#1056</v>
          </cell>
          <cell r="D11967">
            <v>530</v>
          </cell>
          <cell r="E11967">
            <v>1</v>
          </cell>
          <cell r="F11967" t="str">
            <v>AE</v>
          </cell>
          <cell r="G11967" t="str">
            <v>AE</v>
          </cell>
          <cell r="H11967" t="str">
            <v/>
          </cell>
          <cell r="I11967" t="str">
            <v/>
          </cell>
          <cell r="J11967" t="str">
            <v/>
          </cell>
          <cell r="K11967" t="str">
            <v>Helicopter</v>
          </cell>
          <cell r="L11967" t="str">
            <v>Leonardo</v>
          </cell>
          <cell r="M11967" t="str">
            <v>Leonardo AW159 Lynx</v>
          </cell>
        </row>
        <row r="11968">
          <cell r="A11968">
            <v>578</v>
          </cell>
          <cell r="B11968">
            <v>1056</v>
          </cell>
          <cell r="C11968" t="str">
            <v>578#1056</v>
          </cell>
          <cell r="D11968">
            <v>575</v>
          </cell>
          <cell r="E11968">
            <v>1</v>
          </cell>
          <cell r="F11968" t="str">
            <v>AF</v>
          </cell>
          <cell r="G11968" t="str">
            <v>AF</v>
          </cell>
          <cell r="H11968" t="str">
            <v/>
          </cell>
          <cell r="I11968" t="str">
            <v/>
          </cell>
          <cell r="J11968" t="str">
            <v/>
          </cell>
          <cell r="K11968" t="str">
            <v>Fighters and Jet Trainers</v>
          </cell>
          <cell r="L11968" t="str">
            <v>Aero Vodochody</v>
          </cell>
          <cell r="M11968" t="str">
            <v>Aero Vodochody L-39NG</v>
          </cell>
        </row>
        <row r="11969">
          <cell r="A11969">
            <v>171</v>
          </cell>
          <cell r="B11969">
            <v>1056</v>
          </cell>
          <cell r="C11969" t="str">
            <v>171#1056</v>
          </cell>
          <cell r="D11969">
            <v>575</v>
          </cell>
          <cell r="E11969">
            <v>1</v>
          </cell>
          <cell r="F11969" t="str">
            <v>AF</v>
          </cell>
          <cell r="G11969" t="str">
            <v>AF</v>
          </cell>
          <cell r="H11969" t="str">
            <v/>
          </cell>
          <cell r="I11969" t="str">
            <v/>
          </cell>
          <cell r="J11969" t="str">
            <v/>
          </cell>
          <cell r="K11969" t="str">
            <v>Fighters and Jet Trainers</v>
          </cell>
          <cell r="L11969" t="str">
            <v>FMA</v>
          </cell>
          <cell r="M11969" t="str">
            <v>FMA IA 63 Pampa</v>
          </cell>
        </row>
        <row r="11970">
          <cell r="A11970">
            <v>167</v>
          </cell>
          <cell r="B11970">
            <v>1056</v>
          </cell>
          <cell r="C11970" t="str">
            <v>167#1056</v>
          </cell>
          <cell r="D11970">
            <v>575</v>
          </cell>
          <cell r="E11970">
            <v>1</v>
          </cell>
          <cell r="F11970" t="str">
            <v>AF</v>
          </cell>
          <cell r="G11970" t="str">
            <v>AF</v>
          </cell>
          <cell r="H11970" t="str">
            <v/>
          </cell>
          <cell r="I11970" t="str">
            <v/>
          </cell>
          <cell r="J11970" t="str">
            <v/>
          </cell>
          <cell r="K11970" t="str">
            <v>Fighters and Jet Trainers</v>
          </cell>
          <cell r="L11970" t="str">
            <v>BAE</v>
          </cell>
          <cell r="M11970" t="str">
            <v>BAE Systems Hawk</v>
          </cell>
        </row>
        <row r="11971">
          <cell r="A11971">
            <v>174</v>
          </cell>
          <cell r="B11971">
            <v>1056</v>
          </cell>
          <cell r="C11971" t="str">
            <v>174#1056</v>
          </cell>
          <cell r="D11971">
            <v>575</v>
          </cell>
          <cell r="E11971">
            <v>1</v>
          </cell>
          <cell r="F11971" t="str">
            <v>AF</v>
          </cell>
          <cell r="G11971" t="str">
            <v>AF</v>
          </cell>
          <cell r="H11971" t="str">
            <v/>
          </cell>
          <cell r="I11971" t="str">
            <v/>
          </cell>
          <cell r="J11971" t="str">
            <v/>
          </cell>
          <cell r="K11971" t="str">
            <v>Fighters and Jet Trainers</v>
          </cell>
          <cell r="L11971" t="str">
            <v>HAL</v>
          </cell>
          <cell r="M11971" t="str">
            <v>HAL HJT-36 Sitara</v>
          </cell>
        </row>
        <row r="11972">
          <cell r="A11972">
            <v>173</v>
          </cell>
          <cell r="B11972">
            <v>1056</v>
          </cell>
          <cell r="C11972" t="str">
            <v>173#1056</v>
          </cell>
          <cell r="D11972">
            <v>575</v>
          </cell>
          <cell r="E11972">
            <v>1</v>
          </cell>
          <cell r="F11972" t="str">
            <v>AF</v>
          </cell>
          <cell r="G11972" t="str">
            <v>AF</v>
          </cell>
          <cell r="H11972" t="str">
            <v/>
          </cell>
          <cell r="I11972" t="str">
            <v/>
          </cell>
          <cell r="J11972" t="str">
            <v/>
          </cell>
          <cell r="K11972" t="str">
            <v>Fighters and Jet Trainers</v>
          </cell>
          <cell r="L11972" t="str">
            <v>Hongdu</v>
          </cell>
          <cell r="M11972" t="str">
            <v>Hongdu K-8</v>
          </cell>
        </row>
        <row r="11973">
          <cell r="A11973">
            <v>165</v>
          </cell>
          <cell r="B11973">
            <v>1056</v>
          </cell>
          <cell r="C11973" t="str">
            <v>165#1056</v>
          </cell>
          <cell r="D11973">
            <v>575</v>
          </cell>
          <cell r="E11973">
            <v>1</v>
          </cell>
          <cell r="F11973" t="str">
            <v>AF</v>
          </cell>
          <cell r="G11973" t="str">
            <v>AF</v>
          </cell>
          <cell r="H11973" t="str">
            <v/>
          </cell>
          <cell r="I11973" t="str">
            <v/>
          </cell>
          <cell r="J11973" t="str">
            <v/>
          </cell>
          <cell r="K11973" t="str">
            <v>Fighters and Jet Trainers</v>
          </cell>
          <cell r="L11973" t="str">
            <v>Aermacchi</v>
          </cell>
          <cell r="M11973" t="str">
            <v>Aermacchi M-345</v>
          </cell>
        </row>
        <row r="11974">
          <cell r="A11974">
            <v>168</v>
          </cell>
          <cell r="B11974">
            <v>1056</v>
          </cell>
          <cell r="C11974" t="str">
            <v>168#1056</v>
          </cell>
          <cell r="D11974">
            <v>575</v>
          </cell>
          <cell r="E11974">
            <v>1</v>
          </cell>
          <cell r="F11974" t="str">
            <v>AF</v>
          </cell>
          <cell r="G11974" t="str">
            <v>AF</v>
          </cell>
          <cell r="H11974" t="str">
            <v/>
          </cell>
          <cell r="I11974" t="str">
            <v/>
          </cell>
          <cell r="J11974" t="str">
            <v/>
          </cell>
          <cell r="K11974" t="str">
            <v>Fighters and Jet Trainers</v>
          </cell>
          <cell r="L11974" t="str">
            <v>McDonnell Douglas</v>
          </cell>
          <cell r="M11974" t="str">
            <v>McDonnell Douglas T-45 Goshawk</v>
          </cell>
        </row>
        <row r="11975">
          <cell r="A11975">
            <v>131</v>
          </cell>
          <cell r="B11975">
            <v>1056</v>
          </cell>
          <cell r="C11975" t="str">
            <v>131#1056</v>
          </cell>
          <cell r="D11975">
            <v>580</v>
          </cell>
          <cell r="E11975">
            <v>1</v>
          </cell>
          <cell r="F11975" t="str">
            <v>AG</v>
          </cell>
          <cell r="G11975" t="str">
            <v>AG</v>
          </cell>
          <cell r="H11975" t="str">
            <v/>
          </cell>
          <cell r="I11975" t="str">
            <v/>
          </cell>
          <cell r="J11975" t="str">
            <v/>
          </cell>
          <cell r="K11975" t="str">
            <v>Helicopter</v>
          </cell>
          <cell r="L11975" t="str">
            <v>Sikorsky</v>
          </cell>
          <cell r="M11975" t="str">
            <v>Sikorsky UH-60 Black Hawk</v>
          </cell>
        </row>
        <row r="11976">
          <cell r="A11976">
            <v>85</v>
          </cell>
          <cell r="B11976">
            <v>1056</v>
          </cell>
          <cell r="C11976" t="str">
            <v>85#1056</v>
          </cell>
          <cell r="D11976">
            <v>580</v>
          </cell>
          <cell r="E11976">
            <v>1</v>
          </cell>
          <cell r="F11976" t="str">
            <v>AG</v>
          </cell>
          <cell r="G11976" t="str">
            <v>AG</v>
          </cell>
          <cell r="H11976" t="str">
            <v/>
          </cell>
          <cell r="I11976" t="str">
            <v/>
          </cell>
          <cell r="J11976" t="str">
            <v/>
          </cell>
          <cell r="K11976" t="str">
            <v>Helicopter</v>
          </cell>
          <cell r="L11976" t="str">
            <v>TAI/Leonardo</v>
          </cell>
          <cell r="M11976" t="str">
            <v>TAI/Leonardo T129</v>
          </cell>
        </row>
        <row r="11977">
          <cell r="A11977">
            <v>114</v>
          </cell>
          <cell r="B11977">
            <v>1056</v>
          </cell>
          <cell r="C11977" t="str">
            <v>114#1056</v>
          </cell>
          <cell r="D11977">
            <v>592</v>
          </cell>
          <cell r="E11977">
            <v>1</v>
          </cell>
          <cell r="F11977" t="str">
            <v>AH</v>
          </cell>
          <cell r="G11977" t="str">
            <v>AH</v>
          </cell>
          <cell r="H11977" t="str">
            <v/>
          </cell>
          <cell r="I11977" t="str">
            <v/>
          </cell>
          <cell r="J11977" t="str">
            <v/>
          </cell>
          <cell r="K11977" t="str">
            <v>Helicopter</v>
          </cell>
          <cell r="L11977" t="str">
            <v>KAI</v>
          </cell>
          <cell r="M11977" t="str">
            <v>KAI KUH-1 Surion</v>
          </cell>
        </row>
        <row r="11978">
          <cell r="A11978">
            <v>136</v>
          </cell>
          <cell r="B11978">
            <v>1056</v>
          </cell>
          <cell r="C11978" t="str">
            <v>136#1056</v>
          </cell>
          <cell r="D11978">
            <v>610</v>
          </cell>
          <cell r="E11978">
            <v>1</v>
          </cell>
          <cell r="F11978" t="str">
            <v>AI</v>
          </cell>
          <cell r="G11978" t="str">
            <v>AI</v>
          </cell>
          <cell r="H11978" t="str">
            <v/>
          </cell>
          <cell r="I11978" t="str">
            <v/>
          </cell>
          <cell r="J11978" t="str">
            <v/>
          </cell>
          <cell r="K11978" t="str">
            <v>Helicopter</v>
          </cell>
          <cell r="L11978" t="str">
            <v>HAL</v>
          </cell>
          <cell r="M11978" t="str">
            <v>HAL Medium Lift</v>
          </cell>
        </row>
        <row r="11979">
          <cell r="A11979">
            <v>126</v>
          </cell>
          <cell r="B11979">
            <v>1056</v>
          </cell>
          <cell r="C11979" t="str">
            <v>126#1056</v>
          </cell>
          <cell r="D11979">
            <v>620</v>
          </cell>
          <cell r="E11979">
            <v>1</v>
          </cell>
          <cell r="F11979" t="str">
            <v>AJ</v>
          </cell>
          <cell r="G11979" t="str">
            <v>AJ</v>
          </cell>
          <cell r="H11979" t="str">
            <v/>
          </cell>
          <cell r="I11979" t="str">
            <v/>
          </cell>
          <cell r="J11979" t="str">
            <v/>
          </cell>
          <cell r="K11979" t="str">
            <v>Helicopter</v>
          </cell>
          <cell r="L11979" t="str">
            <v>Sikorsky</v>
          </cell>
          <cell r="M11979" t="str">
            <v>Sikorsky S-92</v>
          </cell>
        </row>
        <row r="11980">
          <cell r="A11980">
            <v>179</v>
          </cell>
          <cell r="B11980">
            <v>1056</v>
          </cell>
          <cell r="C11980" t="str">
            <v>179#1056</v>
          </cell>
          <cell r="D11980">
            <v>650</v>
          </cell>
          <cell r="E11980">
            <v>1</v>
          </cell>
          <cell r="F11980" t="str">
            <v>AK</v>
          </cell>
          <cell r="G11980" t="str">
            <v>AK</v>
          </cell>
          <cell r="H11980" t="str">
            <v/>
          </cell>
          <cell r="I11980" t="str">
            <v/>
          </cell>
          <cell r="J11980" t="str">
            <v/>
          </cell>
          <cell r="K11980" t="str">
            <v>Fighters and Jet Trainers</v>
          </cell>
          <cell r="L11980" t="str">
            <v>Boeing</v>
          </cell>
          <cell r="M11980" t="str">
            <v>Boeing T-7</v>
          </cell>
        </row>
        <row r="11981">
          <cell r="A11981">
            <v>638</v>
          </cell>
          <cell r="B11981">
            <v>1056</v>
          </cell>
          <cell r="C11981" t="str">
            <v>638#1056</v>
          </cell>
          <cell r="D11981">
            <v>669</v>
          </cell>
          <cell r="E11981">
            <v>1</v>
          </cell>
          <cell r="F11981" t="str">
            <v>AL</v>
          </cell>
          <cell r="G11981" t="str">
            <v>AL</v>
          </cell>
          <cell r="H11981" t="str">
            <v/>
          </cell>
          <cell r="I11981" t="str">
            <v/>
          </cell>
          <cell r="J11981" t="str">
            <v/>
          </cell>
          <cell r="K11981" t="str">
            <v>Helicopter</v>
          </cell>
          <cell r="L11981" t="str">
            <v>NHIndustries</v>
          </cell>
          <cell r="M11981" t="str">
            <v>NHIndustries Tactical Transport Helicopter</v>
          </cell>
        </row>
        <row r="11982">
          <cell r="A11982">
            <v>123</v>
          </cell>
          <cell r="B11982">
            <v>1056</v>
          </cell>
          <cell r="C11982" t="str">
            <v>123#1056</v>
          </cell>
          <cell r="D11982">
            <v>669</v>
          </cell>
          <cell r="E11982">
            <v>1</v>
          </cell>
          <cell r="F11982" t="str">
            <v>AL</v>
          </cell>
          <cell r="G11982" t="str">
            <v>AL</v>
          </cell>
          <cell r="H11982" t="str">
            <v/>
          </cell>
          <cell r="I11982" t="str">
            <v/>
          </cell>
          <cell r="J11982" t="str">
            <v/>
          </cell>
          <cell r="K11982" t="str">
            <v>Helicopter</v>
          </cell>
          <cell r="L11982" t="str">
            <v>NHIndustries</v>
          </cell>
          <cell r="M11982" t="str">
            <v>NHIndustries Tactical Transport Helicopter</v>
          </cell>
        </row>
        <row r="11983">
          <cell r="A11983">
            <v>675</v>
          </cell>
          <cell r="B11983">
            <v>1056</v>
          </cell>
          <cell r="C11983" t="str">
            <v>675#1056</v>
          </cell>
          <cell r="D11983">
            <v>685</v>
          </cell>
          <cell r="E11983">
            <v>1</v>
          </cell>
          <cell r="F11983" t="str">
            <v>AM</v>
          </cell>
          <cell r="G11983" t="str">
            <v>AM</v>
          </cell>
          <cell r="H11983" t="str">
            <v/>
          </cell>
          <cell r="I11983" t="str">
            <v/>
          </cell>
          <cell r="J11983" t="str">
            <v/>
          </cell>
          <cell r="K11983" t="str">
            <v>Fighters and Jet Trainers</v>
          </cell>
          <cell r="L11983" t="str">
            <v>AIDC</v>
          </cell>
          <cell r="M11983" t="str">
            <v>AIDC T-5</v>
          </cell>
        </row>
        <row r="11984">
          <cell r="A11984">
            <v>166</v>
          </cell>
          <cell r="B11984">
            <v>1056</v>
          </cell>
          <cell r="C11984" t="str">
            <v>166#1056</v>
          </cell>
          <cell r="D11984">
            <v>685</v>
          </cell>
          <cell r="E11984">
            <v>1</v>
          </cell>
          <cell r="F11984" t="str">
            <v>AM</v>
          </cell>
          <cell r="G11984" t="str">
            <v>AM</v>
          </cell>
          <cell r="H11984" t="str">
            <v/>
          </cell>
          <cell r="I11984" t="str">
            <v/>
          </cell>
          <cell r="J11984" t="str">
            <v/>
          </cell>
          <cell r="K11984" t="str">
            <v>Fighters and Jet Trainers</v>
          </cell>
          <cell r="L11984" t="str">
            <v>Aermacchi</v>
          </cell>
          <cell r="M11984" t="str">
            <v>Aermacchi M-346</v>
          </cell>
        </row>
        <row r="11985">
          <cell r="A11985">
            <v>152</v>
          </cell>
          <cell r="B11985">
            <v>1056</v>
          </cell>
          <cell r="C11985" t="str">
            <v>152#1056</v>
          </cell>
          <cell r="D11985">
            <v>824</v>
          </cell>
          <cell r="E11985">
            <v>1</v>
          </cell>
          <cell r="F11985" t="str">
            <v>AN</v>
          </cell>
          <cell r="G11985" t="str">
            <v>AN</v>
          </cell>
          <cell r="H11985" t="str">
            <v/>
          </cell>
          <cell r="I11985" t="str">
            <v/>
          </cell>
          <cell r="J11985" t="str">
            <v/>
          </cell>
          <cell r="K11985" t="str">
            <v>Military Transport / Special Mission</v>
          </cell>
          <cell r="L11985" t="str">
            <v>CASA</v>
          </cell>
          <cell r="M11985" t="str">
            <v>CASA C-212 Aviocar</v>
          </cell>
        </row>
        <row r="11986">
          <cell r="A11986">
            <v>181</v>
          </cell>
          <cell r="B11986">
            <v>1056</v>
          </cell>
          <cell r="C11986" t="str">
            <v>181#1056</v>
          </cell>
          <cell r="D11986">
            <v>824</v>
          </cell>
          <cell r="E11986">
            <v>1</v>
          </cell>
          <cell r="F11986" t="str">
            <v>AN</v>
          </cell>
          <cell r="G11986" t="str">
            <v>AN</v>
          </cell>
          <cell r="H11986" t="str">
            <v/>
          </cell>
          <cell r="I11986" t="str">
            <v/>
          </cell>
          <cell r="J11986" t="str">
            <v/>
          </cell>
          <cell r="K11986" t="str">
            <v>Military Transport / Special Mission</v>
          </cell>
          <cell r="L11986" t="str">
            <v>ShinMaywa</v>
          </cell>
          <cell r="M11986" t="str">
            <v>ShinMaywa US-2</v>
          </cell>
        </row>
        <row r="11987">
          <cell r="A11987">
            <v>122</v>
          </cell>
          <cell r="B11987">
            <v>1056</v>
          </cell>
          <cell r="C11987" t="str">
            <v>122#1056</v>
          </cell>
          <cell r="D11987">
            <v>892</v>
          </cell>
          <cell r="E11987">
            <v>1</v>
          </cell>
          <cell r="F11987" t="str">
            <v>AO</v>
          </cell>
          <cell r="G11987" t="str">
            <v>AO</v>
          </cell>
          <cell r="H11987" t="str">
            <v/>
          </cell>
          <cell r="I11987" t="str">
            <v/>
          </cell>
          <cell r="J11987" t="str">
            <v/>
          </cell>
          <cell r="K11987" t="str">
            <v>Helicopter</v>
          </cell>
          <cell r="L11987" t="str">
            <v>NHIndustries</v>
          </cell>
          <cell r="M11987" t="str">
            <v>NHIndustries NATO Frigate Helicopter</v>
          </cell>
        </row>
        <row r="11988">
          <cell r="A11988">
            <v>103</v>
          </cell>
          <cell r="B11988">
            <v>1056</v>
          </cell>
          <cell r="C11988" t="str">
            <v>103#1056</v>
          </cell>
          <cell r="D11988">
            <v>934</v>
          </cell>
          <cell r="E11988">
            <v>1</v>
          </cell>
          <cell r="F11988" t="str">
            <v>AP</v>
          </cell>
          <cell r="G11988" t="str">
            <v>AP</v>
          </cell>
          <cell r="H11988" t="str">
            <v/>
          </cell>
          <cell r="I11988" t="str">
            <v/>
          </cell>
          <cell r="J11988" t="str">
            <v/>
          </cell>
          <cell r="K11988" t="str">
            <v>Helicopter</v>
          </cell>
          <cell r="L11988" t="str">
            <v>Leonardo</v>
          </cell>
          <cell r="M11988" t="str">
            <v>Leonardo AW101</v>
          </cell>
        </row>
        <row r="11989">
          <cell r="A11989">
            <v>81</v>
          </cell>
          <cell r="B11989">
            <v>1056</v>
          </cell>
          <cell r="C11989" t="str">
            <v>81#1056</v>
          </cell>
          <cell r="D11989">
            <v>1045</v>
          </cell>
          <cell r="E11989">
            <v>1</v>
          </cell>
          <cell r="F11989" t="str">
            <v>AQ</v>
          </cell>
          <cell r="G11989" t="str">
            <v>AQ</v>
          </cell>
          <cell r="H11989" t="str">
            <v/>
          </cell>
          <cell r="I11989" t="str">
            <v/>
          </cell>
          <cell r="J11989" t="str">
            <v/>
          </cell>
          <cell r="K11989" t="str">
            <v>Turbine GA</v>
          </cell>
          <cell r="L11989" t="str">
            <v>Cessna</v>
          </cell>
          <cell r="M11989" t="str">
            <v>Cessna Denali</v>
          </cell>
        </row>
        <row r="11990">
          <cell r="A11990">
            <v>224</v>
          </cell>
          <cell r="B11990">
            <v>1056</v>
          </cell>
          <cell r="C11990" t="str">
            <v>224#1056</v>
          </cell>
          <cell r="D11990">
            <v>1045</v>
          </cell>
          <cell r="E11990">
            <v>1</v>
          </cell>
          <cell r="F11990" t="str">
            <v>AQ</v>
          </cell>
          <cell r="G11990" t="str">
            <v>AQ</v>
          </cell>
          <cell r="H11990" t="str">
            <v/>
          </cell>
          <cell r="I11990" t="str">
            <v/>
          </cell>
          <cell r="J11990" t="str">
            <v/>
          </cell>
          <cell r="K11990" t="str">
            <v>Turbine GA</v>
          </cell>
          <cell r="L11990" t="str">
            <v>Dornier</v>
          </cell>
          <cell r="M11990" t="str">
            <v>Dornier Do 228</v>
          </cell>
        </row>
        <row r="11991">
          <cell r="A11991">
            <v>31</v>
          </cell>
          <cell r="B11991">
            <v>1056</v>
          </cell>
          <cell r="C11991" t="str">
            <v>31#1056</v>
          </cell>
          <cell r="D11991">
            <v>1045</v>
          </cell>
          <cell r="E11991">
            <v>1</v>
          </cell>
          <cell r="F11991" t="str">
            <v>AQ</v>
          </cell>
          <cell r="G11991" t="str">
            <v>AQ</v>
          </cell>
          <cell r="H11991" t="str">
            <v/>
          </cell>
          <cell r="I11991" t="str">
            <v/>
          </cell>
          <cell r="J11991" t="str">
            <v/>
          </cell>
          <cell r="K11991" t="str">
            <v>Turbine GA</v>
          </cell>
          <cell r="L11991" t="str">
            <v>Beechcraft</v>
          </cell>
          <cell r="M11991" t="str">
            <v>Beechcraft Premier I</v>
          </cell>
        </row>
        <row r="11992">
          <cell r="A11992">
            <v>94</v>
          </cell>
          <cell r="B11992">
            <v>1056</v>
          </cell>
          <cell r="C11992" t="str">
            <v>94#1056</v>
          </cell>
          <cell r="D11992">
            <v>1092</v>
          </cell>
          <cell r="E11992">
            <v>1</v>
          </cell>
          <cell r="F11992" t="str">
            <v>AR</v>
          </cell>
          <cell r="G11992" t="str">
            <v>AR</v>
          </cell>
          <cell r="H11992" t="str">
            <v/>
          </cell>
          <cell r="I11992" t="str">
            <v/>
          </cell>
          <cell r="J11992" t="str">
            <v/>
          </cell>
          <cell r="K11992" t="str">
            <v>Helicopter</v>
          </cell>
          <cell r="L11992" t="str">
            <v>Bell</v>
          </cell>
          <cell r="M11992" t="str">
            <v>Bell UH-1 Iroquois/412</v>
          </cell>
        </row>
        <row r="11993">
          <cell r="A11993">
            <v>95</v>
          </cell>
          <cell r="B11993">
            <v>1056</v>
          </cell>
          <cell r="C11993" t="str">
            <v>95#1056</v>
          </cell>
          <cell r="D11993">
            <v>1092</v>
          </cell>
          <cell r="E11993">
            <v>1</v>
          </cell>
          <cell r="F11993" t="str">
            <v>AR</v>
          </cell>
          <cell r="G11993" t="str">
            <v>AR</v>
          </cell>
          <cell r="H11993" t="str">
            <v/>
          </cell>
          <cell r="I11993" t="str">
            <v/>
          </cell>
          <cell r="J11993" t="str">
            <v/>
          </cell>
          <cell r="K11993" t="str">
            <v>Helicopter</v>
          </cell>
          <cell r="L11993" t="str">
            <v>Bell</v>
          </cell>
          <cell r="M11993" t="str">
            <v>Bell UH-1Y Venom</v>
          </cell>
        </row>
        <row r="11994">
          <cell r="A11994">
            <v>550</v>
          </cell>
          <cell r="B11994">
            <v>1056</v>
          </cell>
          <cell r="C11994" t="str">
            <v>550#1056</v>
          </cell>
          <cell r="D11994">
            <v>1103</v>
          </cell>
          <cell r="E11994">
            <v>1</v>
          </cell>
          <cell r="F11994" t="str">
            <v>AS</v>
          </cell>
          <cell r="G11994" t="str">
            <v>AS</v>
          </cell>
          <cell r="H11994" t="str">
            <v/>
          </cell>
          <cell r="I11994" t="str">
            <v/>
          </cell>
          <cell r="J11994" t="str">
            <v/>
          </cell>
          <cell r="K11994" t="str">
            <v>Business Jet</v>
          </cell>
          <cell r="L11994" t="str">
            <v>Cirrus</v>
          </cell>
          <cell r="M11994" t="str">
            <v>Cirrus Vision Jet SF50</v>
          </cell>
        </row>
        <row r="11995">
          <cell r="A11995">
            <v>41</v>
          </cell>
          <cell r="B11995">
            <v>1056</v>
          </cell>
          <cell r="C11995" t="str">
            <v>41#1056</v>
          </cell>
          <cell r="D11995">
            <v>1103</v>
          </cell>
          <cell r="E11995">
            <v>1</v>
          </cell>
          <cell r="F11995" t="str">
            <v>AS</v>
          </cell>
          <cell r="G11995" t="str">
            <v>AS</v>
          </cell>
          <cell r="H11995" t="str">
            <v/>
          </cell>
          <cell r="I11995" t="str">
            <v/>
          </cell>
          <cell r="J11995" t="str">
            <v/>
          </cell>
          <cell r="K11995" t="str">
            <v>Business Jet</v>
          </cell>
          <cell r="L11995" t="str">
            <v>Cessna</v>
          </cell>
          <cell r="M11995" t="str">
            <v>Cessna Citation M2</v>
          </cell>
        </row>
        <row r="11996">
          <cell r="A11996">
            <v>44</v>
          </cell>
          <cell r="B11996">
            <v>1056</v>
          </cell>
          <cell r="C11996" t="str">
            <v>44#1056</v>
          </cell>
          <cell r="D11996">
            <v>1103</v>
          </cell>
          <cell r="E11996">
            <v>1</v>
          </cell>
          <cell r="F11996" t="str">
            <v>AS</v>
          </cell>
          <cell r="G11996" t="str">
            <v>AS</v>
          </cell>
          <cell r="H11996" t="str">
            <v/>
          </cell>
          <cell r="I11996" t="str">
            <v/>
          </cell>
          <cell r="J11996" t="str">
            <v/>
          </cell>
          <cell r="K11996" t="str">
            <v>Business Jet</v>
          </cell>
          <cell r="L11996" t="str">
            <v>Cessna</v>
          </cell>
          <cell r="M11996" t="str">
            <v>Cessna Citation Mustang</v>
          </cell>
        </row>
        <row r="11997">
          <cell r="A11997">
            <v>70</v>
          </cell>
          <cell r="B11997">
            <v>1056</v>
          </cell>
          <cell r="C11997" t="str">
            <v>70#1056</v>
          </cell>
          <cell r="D11997">
            <v>1103</v>
          </cell>
          <cell r="E11997">
            <v>1</v>
          </cell>
          <cell r="F11997" t="str">
            <v>AS</v>
          </cell>
          <cell r="G11997" t="str">
            <v>AS</v>
          </cell>
          <cell r="H11997" t="str">
            <v/>
          </cell>
          <cell r="I11997" t="str">
            <v/>
          </cell>
          <cell r="J11997" t="str">
            <v/>
          </cell>
          <cell r="K11997" t="str">
            <v>Business Jet</v>
          </cell>
          <cell r="L11997" t="str">
            <v>Eclipse</v>
          </cell>
          <cell r="M11997" t="str">
            <v>Eclipse 550</v>
          </cell>
        </row>
        <row r="11998">
          <cell r="A11998">
            <v>66</v>
          </cell>
          <cell r="B11998">
            <v>1056</v>
          </cell>
          <cell r="C11998" t="str">
            <v>66#1056</v>
          </cell>
          <cell r="D11998">
            <v>1103</v>
          </cell>
          <cell r="E11998">
            <v>1</v>
          </cell>
          <cell r="F11998" t="str">
            <v>AS</v>
          </cell>
          <cell r="G11998" t="str">
            <v>AS</v>
          </cell>
          <cell r="H11998" t="str">
            <v/>
          </cell>
          <cell r="I11998" t="str">
            <v/>
          </cell>
          <cell r="J11998" t="str">
            <v/>
          </cell>
          <cell r="K11998" t="str">
            <v>Business Jet</v>
          </cell>
          <cell r="L11998" t="str">
            <v>Honda</v>
          </cell>
          <cell r="M11998" t="str">
            <v>Honda HA-420 HondaJet</v>
          </cell>
        </row>
        <row r="11999">
          <cell r="A11999">
            <v>180</v>
          </cell>
          <cell r="B11999">
            <v>1056</v>
          </cell>
          <cell r="C11999" t="str">
            <v>180#1056</v>
          </cell>
          <cell r="D11999">
            <v>1103</v>
          </cell>
          <cell r="E11999">
            <v>1</v>
          </cell>
          <cell r="F11999" t="str">
            <v>AS</v>
          </cell>
          <cell r="G11999" t="str">
            <v>AS</v>
          </cell>
          <cell r="H11999" t="str">
            <v/>
          </cell>
          <cell r="I11999" t="str">
            <v/>
          </cell>
          <cell r="J11999" t="str">
            <v/>
          </cell>
          <cell r="K11999" t="str">
            <v>Business Jet</v>
          </cell>
          <cell r="L11999" t="str">
            <v>Nextant Aerospace</v>
          </cell>
          <cell r="M11999" t="str">
            <v>Nextant Aerospace - Nextant 400XT Aircraft</v>
          </cell>
        </row>
        <row r="12000">
          <cell r="A12000">
            <v>55</v>
          </cell>
          <cell r="B12000">
            <v>1056</v>
          </cell>
          <cell r="C12000" t="str">
            <v>55#1056</v>
          </cell>
          <cell r="D12000">
            <v>1103</v>
          </cell>
          <cell r="E12000">
            <v>1</v>
          </cell>
          <cell r="F12000" t="str">
            <v>AS</v>
          </cell>
          <cell r="G12000" t="str">
            <v>AS</v>
          </cell>
          <cell r="H12000" t="str">
            <v/>
          </cell>
          <cell r="I12000" t="str">
            <v/>
          </cell>
          <cell r="J12000" t="str">
            <v/>
          </cell>
          <cell r="K12000" t="str">
            <v>Business Jet</v>
          </cell>
          <cell r="L12000" t="str">
            <v>Embraer</v>
          </cell>
          <cell r="M12000" t="str">
            <v>Embraer Phenom 100</v>
          </cell>
        </row>
        <row r="12001">
          <cell r="A12001">
            <v>226</v>
          </cell>
          <cell r="B12001">
            <v>1056</v>
          </cell>
          <cell r="C12001" t="str">
            <v>226#1056</v>
          </cell>
          <cell r="D12001">
            <v>1161</v>
          </cell>
          <cell r="E12001">
            <v>1</v>
          </cell>
          <cell r="F12001" t="str">
            <v>AT</v>
          </cell>
          <cell r="G12001" t="str">
            <v>AT</v>
          </cell>
          <cell r="H12001" t="str">
            <v/>
          </cell>
          <cell r="I12001" t="str">
            <v/>
          </cell>
          <cell r="J12001" t="str">
            <v/>
          </cell>
          <cell r="K12001" t="str">
            <v>Turbine GA</v>
          </cell>
          <cell r="L12001" t="str">
            <v>Canadair</v>
          </cell>
          <cell r="M12001" t="str">
            <v>Canadair CL-415</v>
          </cell>
        </row>
        <row r="12002">
          <cell r="A12002">
            <v>584</v>
          </cell>
          <cell r="B12002">
            <v>1056</v>
          </cell>
          <cell r="C12002" t="str">
            <v>584#1056</v>
          </cell>
          <cell r="D12002">
            <v>1266</v>
          </cell>
          <cell r="E12002">
            <v>1</v>
          </cell>
          <cell r="F12002" t="str">
            <v>AU</v>
          </cell>
          <cell r="G12002" t="str">
            <v>AU</v>
          </cell>
          <cell r="H12002" t="str">
            <v/>
          </cell>
          <cell r="I12002" t="str">
            <v/>
          </cell>
          <cell r="J12002" t="str">
            <v/>
          </cell>
          <cell r="K12002" t="str">
            <v>Fighters and Jet Trainers</v>
          </cell>
          <cell r="L12002" t="str">
            <v>KAI</v>
          </cell>
          <cell r="M12002" t="str">
            <v>KAI KF-21</v>
          </cell>
        </row>
        <row r="12003">
          <cell r="A12003">
            <v>176</v>
          </cell>
          <cell r="B12003">
            <v>1056</v>
          </cell>
          <cell r="C12003" t="str">
            <v>176#1056</v>
          </cell>
          <cell r="D12003">
            <v>1266</v>
          </cell>
          <cell r="E12003">
            <v>1</v>
          </cell>
          <cell r="F12003" t="str">
            <v>AU</v>
          </cell>
          <cell r="G12003" t="str">
            <v>AU</v>
          </cell>
          <cell r="H12003" t="str">
            <v/>
          </cell>
          <cell r="I12003" t="str">
            <v/>
          </cell>
          <cell r="J12003" t="str">
            <v/>
          </cell>
          <cell r="K12003" t="str">
            <v>Fighters and Jet Trainers</v>
          </cell>
          <cell r="L12003" t="str">
            <v>KAI</v>
          </cell>
          <cell r="M12003" t="str">
            <v>KAI T-50 Golden Eagle</v>
          </cell>
        </row>
        <row r="12004">
          <cell r="A12004">
            <v>143</v>
          </cell>
          <cell r="B12004">
            <v>1056</v>
          </cell>
          <cell r="C12004" t="str">
            <v>143#1056</v>
          </cell>
          <cell r="D12004">
            <v>1266</v>
          </cell>
          <cell r="E12004">
            <v>1</v>
          </cell>
          <cell r="F12004" t="str">
            <v>AU</v>
          </cell>
          <cell r="G12004" t="str">
            <v>AU</v>
          </cell>
          <cell r="H12004" t="str">
            <v/>
          </cell>
          <cell r="I12004" t="str">
            <v/>
          </cell>
          <cell r="J12004" t="str">
            <v/>
          </cell>
          <cell r="K12004" t="str">
            <v>Fighters and Jet Trainers</v>
          </cell>
          <cell r="L12004" t="str">
            <v>HAL</v>
          </cell>
          <cell r="M12004" t="str">
            <v>HAL Tejas</v>
          </cell>
        </row>
        <row r="12005">
          <cell r="A12005">
            <v>100</v>
          </cell>
          <cell r="B12005">
            <v>1056</v>
          </cell>
          <cell r="C12005" t="str">
            <v>100#1056</v>
          </cell>
          <cell r="D12005">
            <v>1268</v>
          </cell>
          <cell r="E12005">
            <v>1</v>
          </cell>
          <cell r="F12005" t="str">
            <v>AV</v>
          </cell>
          <cell r="G12005" t="str">
            <v>AV</v>
          </cell>
          <cell r="H12005" t="str">
            <v/>
          </cell>
          <cell r="I12005" t="str">
            <v/>
          </cell>
          <cell r="J12005" t="str">
            <v/>
          </cell>
          <cell r="K12005" t="str">
            <v>Helicopter</v>
          </cell>
          <cell r="L12005" t="str">
            <v>Boeing</v>
          </cell>
          <cell r="M12005" t="str">
            <v>Boeing CH-47 Chinook</v>
          </cell>
        </row>
        <row r="12006">
          <cell r="A12006">
            <v>101</v>
          </cell>
          <cell r="B12006">
            <v>1056</v>
          </cell>
          <cell r="C12006" t="str">
            <v>101#1056</v>
          </cell>
          <cell r="D12006">
            <v>1268</v>
          </cell>
          <cell r="E12006">
            <v>1</v>
          </cell>
          <cell r="F12006" t="str">
            <v>AV</v>
          </cell>
          <cell r="G12006" t="str">
            <v>AV</v>
          </cell>
          <cell r="H12006" t="str">
            <v/>
          </cell>
          <cell r="I12006" t="str">
            <v/>
          </cell>
          <cell r="J12006" t="str">
            <v/>
          </cell>
          <cell r="K12006" t="str">
            <v>Helicopter</v>
          </cell>
          <cell r="L12006" t="str">
            <v>Boeing</v>
          </cell>
          <cell r="M12006" t="str">
            <v>Boeing CH-47 Chinook (reman)</v>
          </cell>
        </row>
        <row r="12007">
          <cell r="A12007">
            <v>39</v>
          </cell>
          <cell r="B12007">
            <v>1056</v>
          </cell>
          <cell r="C12007" t="str">
            <v>39#1056</v>
          </cell>
          <cell r="D12007">
            <v>1306</v>
          </cell>
          <cell r="E12007">
            <v>1</v>
          </cell>
          <cell r="F12007" t="str">
            <v>AW</v>
          </cell>
          <cell r="G12007" t="str">
            <v>AW</v>
          </cell>
          <cell r="H12007" t="str">
            <v/>
          </cell>
          <cell r="I12007" t="str">
            <v/>
          </cell>
          <cell r="J12007" t="str">
            <v/>
          </cell>
          <cell r="K12007" t="str">
            <v>Business Jet</v>
          </cell>
          <cell r="L12007" t="str">
            <v>Cessna</v>
          </cell>
          <cell r="M12007" t="str">
            <v>Cessna Citation Encore</v>
          </cell>
        </row>
        <row r="12008">
          <cell r="A12008">
            <v>30</v>
          </cell>
          <cell r="B12008">
            <v>1056</v>
          </cell>
          <cell r="C12008" t="str">
            <v>30#1056</v>
          </cell>
          <cell r="D12008">
            <v>1306</v>
          </cell>
          <cell r="E12008">
            <v>1</v>
          </cell>
          <cell r="F12008" t="str">
            <v>AW</v>
          </cell>
          <cell r="G12008" t="str">
            <v>AW</v>
          </cell>
          <cell r="H12008" t="str">
            <v/>
          </cell>
          <cell r="I12008" t="str">
            <v/>
          </cell>
          <cell r="J12008" t="str">
            <v/>
          </cell>
          <cell r="K12008" t="str">
            <v>Business Jet</v>
          </cell>
          <cell r="L12008" t="str">
            <v>Hawker</v>
          </cell>
          <cell r="M12008" t="str">
            <v>Hawker 400</v>
          </cell>
        </row>
        <row r="12009">
          <cell r="A12009">
            <v>56</v>
          </cell>
          <cell r="B12009">
            <v>1056</v>
          </cell>
          <cell r="C12009" t="str">
            <v>56#1056</v>
          </cell>
          <cell r="D12009">
            <v>1306</v>
          </cell>
          <cell r="E12009">
            <v>1</v>
          </cell>
          <cell r="F12009" t="str">
            <v>AW</v>
          </cell>
          <cell r="G12009" t="str">
            <v>AW</v>
          </cell>
          <cell r="H12009" t="str">
            <v/>
          </cell>
          <cell r="I12009" t="str">
            <v/>
          </cell>
          <cell r="J12009" t="str">
            <v/>
          </cell>
          <cell r="K12009" t="str">
            <v>Business Jet</v>
          </cell>
          <cell r="L12009" t="str">
            <v>Embraer</v>
          </cell>
          <cell r="M12009" t="str">
            <v>Embraer Phenom 300</v>
          </cell>
        </row>
        <row r="12010">
          <cell r="A12010">
            <v>641</v>
          </cell>
          <cell r="B12010">
            <v>1056</v>
          </cell>
          <cell r="C12010" t="str">
            <v>641#1056</v>
          </cell>
          <cell r="D12010">
            <v>1306</v>
          </cell>
          <cell r="E12010">
            <v>1</v>
          </cell>
          <cell r="F12010" t="str">
            <v>AW</v>
          </cell>
          <cell r="G12010" t="str">
            <v>AW</v>
          </cell>
          <cell r="H12010" t="str">
            <v/>
          </cell>
          <cell r="I12010" t="str">
            <v/>
          </cell>
          <cell r="J12010" t="str">
            <v/>
          </cell>
          <cell r="K12010" t="str">
            <v>Business Jet</v>
          </cell>
          <cell r="L12010" t="str">
            <v>Embraer</v>
          </cell>
          <cell r="M12010" t="str">
            <v>Embraer Phenom 300X</v>
          </cell>
        </row>
        <row r="12011">
          <cell r="A12011">
            <v>42</v>
          </cell>
          <cell r="B12011">
            <v>1056</v>
          </cell>
          <cell r="C12011" t="str">
            <v>42#1056</v>
          </cell>
          <cell r="D12011">
            <v>1306</v>
          </cell>
          <cell r="E12011">
            <v>1</v>
          </cell>
          <cell r="F12011" t="str">
            <v>AW</v>
          </cell>
          <cell r="G12011" t="str">
            <v>AW</v>
          </cell>
          <cell r="H12011" t="str">
            <v/>
          </cell>
          <cell r="I12011" t="str">
            <v/>
          </cell>
          <cell r="J12011" t="str">
            <v/>
          </cell>
          <cell r="K12011" t="str">
            <v>Business Jet</v>
          </cell>
          <cell r="L12011" t="str">
            <v>Cessna</v>
          </cell>
          <cell r="M12011" t="str">
            <v>Cessna Citation CJ3</v>
          </cell>
        </row>
        <row r="12012">
          <cell r="A12012">
            <v>43</v>
          </cell>
          <cell r="B12012">
            <v>1056</v>
          </cell>
          <cell r="C12012" t="str">
            <v>43#1056</v>
          </cell>
          <cell r="D12012">
            <v>1306</v>
          </cell>
          <cell r="E12012">
            <v>1</v>
          </cell>
          <cell r="F12012" t="str">
            <v>AW</v>
          </cell>
          <cell r="G12012" t="str">
            <v>AW</v>
          </cell>
          <cell r="H12012" t="str">
            <v/>
          </cell>
          <cell r="I12012" t="str">
            <v/>
          </cell>
          <cell r="J12012" t="str">
            <v/>
          </cell>
          <cell r="K12012" t="str">
            <v>Business Jet</v>
          </cell>
          <cell r="L12012" t="str">
            <v>Cessna</v>
          </cell>
          <cell r="M12012" t="str">
            <v>Cessna Citation CJ4</v>
          </cell>
        </row>
        <row r="12013">
          <cell r="A12013">
            <v>582</v>
          </cell>
          <cell r="B12013">
            <v>1056</v>
          </cell>
          <cell r="C12013" t="str">
            <v>582#1056</v>
          </cell>
          <cell r="D12013">
            <v>1310</v>
          </cell>
          <cell r="E12013">
            <v>1</v>
          </cell>
          <cell r="F12013" t="str">
            <v>AX</v>
          </cell>
          <cell r="G12013" t="str">
            <v>AX</v>
          </cell>
          <cell r="H12013" t="str">
            <v/>
          </cell>
          <cell r="I12013" t="str">
            <v/>
          </cell>
          <cell r="J12013" t="str">
            <v/>
          </cell>
          <cell r="K12013" t="str">
            <v>Helicopter</v>
          </cell>
          <cell r="L12013" t="str">
            <v>Boeing/Leonardo</v>
          </cell>
          <cell r="M12013" t="str">
            <v>Boeing/Leonardo MH139</v>
          </cell>
        </row>
        <row r="12014">
          <cell r="A12014">
            <v>148</v>
          </cell>
          <cell r="B12014">
            <v>1056</v>
          </cell>
          <cell r="C12014" t="str">
            <v>148#1056</v>
          </cell>
          <cell r="D12014">
            <v>1347</v>
          </cell>
          <cell r="E12014">
            <v>1</v>
          </cell>
          <cell r="F12014" t="str">
            <v>AY</v>
          </cell>
          <cell r="G12014" t="str">
            <v>AY</v>
          </cell>
          <cell r="H12014" t="str">
            <v/>
          </cell>
          <cell r="I12014" t="str">
            <v/>
          </cell>
          <cell r="J12014" t="str">
            <v/>
          </cell>
          <cell r="K12014" t="str">
            <v>Fighters and Jet Trainers</v>
          </cell>
          <cell r="L12014" t="str">
            <v>Saab</v>
          </cell>
          <cell r="M12014" t="str">
            <v>Saab JAS 39 Gripen</v>
          </cell>
        </row>
        <row r="12015">
          <cell r="A12015">
            <v>590</v>
          </cell>
          <cell r="B12015">
            <v>1056</v>
          </cell>
          <cell r="C12015" t="str">
            <v>590#1056</v>
          </cell>
          <cell r="D12015">
            <v>1379</v>
          </cell>
          <cell r="E12015">
            <v>1</v>
          </cell>
          <cell r="F12015" t="str">
            <v>AZ</v>
          </cell>
          <cell r="G12015" t="str">
            <v>AZ</v>
          </cell>
          <cell r="H12015" t="str">
            <v/>
          </cell>
          <cell r="I12015" t="str">
            <v/>
          </cell>
          <cell r="J12015" t="str">
            <v/>
          </cell>
          <cell r="K12015" t="str">
            <v>Business Jet</v>
          </cell>
          <cell r="L12015" t="str">
            <v>Honda</v>
          </cell>
          <cell r="M12015" t="str">
            <v>Honda HA-2600 HondaJet</v>
          </cell>
        </row>
        <row r="12016">
          <cell r="A12016">
            <v>99</v>
          </cell>
          <cell r="B12016">
            <v>1056</v>
          </cell>
          <cell r="C12016" t="str">
            <v>99#1056</v>
          </cell>
          <cell r="D12016">
            <v>1394</v>
          </cell>
          <cell r="E12016">
            <v>1</v>
          </cell>
          <cell r="F12016" t="str">
            <v>BA</v>
          </cell>
          <cell r="G12016" t="str">
            <v>BA</v>
          </cell>
          <cell r="H12016" t="str">
            <v/>
          </cell>
          <cell r="I12016" t="str">
            <v/>
          </cell>
          <cell r="J12016" t="str">
            <v/>
          </cell>
          <cell r="K12016" t="str">
            <v>Helicopter</v>
          </cell>
          <cell r="L12016" t="str">
            <v>Boeing</v>
          </cell>
          <cell r="M12016" t="str">
            <v>Boeing AH-64 Apache (reman)</v>
          </cell>
        </row>
        <row r="12017">
          <cell r="A12017">
            <v>648</v>
          </cell>
          <cell r="B12017">
            <v>1056</v>
          </cell>
          <cell r="C12017" t="str">
            <v>648#1056</v>
          </cell>
          <cell r="D12017">
            <v>1394</v>
          </cell>
          <cell r="E12017">
            <v>1</v>
          </cell>
          <cell r="F12017" t="str">
            <v>BA</v>
          </cell>
          <cell r="G12017" t="str">
            <v>BA</v>
          </cell>
          <cell r="H12017" t="str">
            <v/>
          </cell>
          <cell r="I12017" t="str">
            <v/>
          </cell>
          <cell r="J12017" t="str">
            <v/>
          </cell>
          <cell r="K12017" t="str">
            <v>Helicopter</v>
          </cell>
          <cell r="L12017" t="str">
            <v>Leonardo</v>
          </cell>
          <cell r="M12017" t="str">
            <v>Leonardo AW 249</v>
          </cell>
        </row>
        <row r="12018">
          <cell r="A12018">
            <v>104</v>
          </cell>
          <cell r="B12018">
            <v>1056</v>
          </cell>
          <cell r="C12018" t="str">
            <v>104#1056</v>
          </cell>
          <cell r="D12018">
            <v>1394</v>
          </cell>
          <cell r="E12018">
            <v>1</v>
          </cell>
          <cell r="F12018" t="str">
            <v>BA</v>
          </cell>
          <cell r="G12018" t="str">
            <v>BA</v>
          </cell>
          <cell r="H12018" t="str">
            <v/>
          </cell>
          <cell r="I12018" t="str">
            <v/>
          </cell>
          <cell r="J12018" t="str">
            <v/>
          </cell>
          <cell r="K12018" t="str">
            <v>Helicopter</v>
          </cell>
          <cell r="L12018" t="str">
            <v>Airbus</v>
          </cell>
          <cell r="M12018" t="str">
            <v>Airbus Tiger</v>
          </cell>
        </row>
        <row r="12019">
          <cell r="A12019">
            <v>639</v>
          </cell>
          <cell r="B12019">
            <v>1056</v>
          </cell>
          <cell r="C12019" t="str">
            <v>639#1056</v>
          </cell>
          <cell r="D12019">
            <v>1394</v>
          </cell>
          <cell r="E12019">
            <v>1</v>
          </cell>
          <cell r="F12019" t="str">
            <v>BA</v>
          </cell>
          <cell r="G12019" t="str">
            <v>BA</v>
          </cell>
          <cell r="H12019" t="str">
            <v/>
          </cell>
          <cell r="I12019" t="str">
            <v/>
          </cell>
          <cell r="J12019" t="str">
            <v/>
          </cell>
          <cell r="K12019" t="str">
            <v>Helicopter</v>
          </cell>
          <cell r="L12019" t="str">
            <v>Westland</v>
          </cell>
          <cell r="M12019" t="str">
            <v>Westland WAH-64</v>
          </cell>
        </row>
        <row r="12020">
          <cell r="A12020">
            <v>92</v>
          </cell>
          <cell r="B12020">
            <v>1056</v>
          </cell>
          <cell r="C12020" t="str">
            <v>92#1056</v>
          </cell>
          <cell r="D12020">
            <v>1394</v>
          </cell>
          <cell r="E12020">
            <v>1</v>
          </cell>
          <cell r="F12020" t="str">
            <v>BA</v>
          </cell>
          <cell r="G12020" t="str">
            <v>BA</v>
          </cell>
          <cell r="H12020" t="str">
            <v/>
          </cell>
          <cell r="I12020" t="str">
            <v/>
          </cell>
          <cell r="J12020" t="str">
            <v/>
          </cell>
          <cell r="K12020" t="str">
            <v>Helicopter</v>
          </cell>
          <cell r="L12020" t="str">
            <v>Bell</v>
          </cell>
          <cell r="M12020" t="str">
            <v>Bell AH-1Z Viper</v>
          </cell>
        </row>
        <row r="12021">
          <cell r="A12021">
            <v>98</v>
          </cell>
          <cell r="B12021">
            <v>1056</v>
          </cell>
          <cell r="C12021" t="str">
            <v>98#1056</v>
          </cell>
          <cell r="D12021">
            <v>1394</v>
          </cell>
          <cell r="E12021">
            <v>1</v>
          </cell>
          <cell r="F12021" t="str">
            <v>BA</v>
          </cell>
          <cell r="G12021" t="str">
            <v>BA</v>
          </cell>
          <cell r="H12021" t="str">
            <v/>
          </cell>
          <cell r="I12021" t="str">
            <v/>
          </cell>
          <cell r="J12021" t="str">
            <v/>
          </cell>
          <cell r="K12021" t="str">
            <v>Helicopter</v>
          </cell>
          <cell r="L12021" t="str">
            <v>Boeing</v>
          </cell>
          <cell r="M12021" t="str">
            <v>Boeing AH-64 Apache</v>
          </cell>
        </row>
        <row r="12022">
          <cell r="A12022">
            <v>40</v>
          </cell>
          <cell r="B12022">
            <v>1056</v>
          </cell>
          <cell r="C12022" t="str">
            <v>40#1056</v>
          </cell>
          <cell r="D12022">
            <v>1452</v>
          </cell>
          <cell r="E12022">
            <v>1</v>
          </cell>
          <cell r="F12022" t="str">
            <v>BB</v>
          </cell>
          <cell r="G12022" t="str">
            <v>BB</v>
          </cell>
          <cell r="H12022" t="str">
            <v/>
          </cell>
          <cell r="I12022" t="str">
            <v/>
          </cell>
          <cell r="J12022" t="str">
            <v/>
          </cell>
          <cell r="K12022" t="str">
            <v>Business Jet</v>
          </cell>
          <cell r="L12022" t="str">
            <v>Cessna</v>
          </cell>
          <cell r="M12022" t="str">
            <v>Cessna Citation XLS</v>
          </cell>
        </row>
        <row r="12023">
          <cell r="A12023">
            <v>46</v>
          </cell>
          <cell r="B12023">
            <v>1056</v>
          </cell>
          <cell r="C12023" t="str">
            <v>46#1056</v>
          </cell>
          <cell r="D12023">
            <v>1452</v>
          </cell>
          <cell r="E12023">
            <v>1</v>
          </cell>
          <cell r="F12023" t="str">
            <v>BB</v>
          </cell>
          <cell r="G12023" t="str">
            <v>BB</v>
          </cell>
          <cell r="H12023" t="str">
            <v/>
          </cell>
          <cell r="I12023" t="str">
            <v/>
          </cell>
          <cell r="J12023" t="str">
            <v/>
          </cell>
          <cell r="K12023" t="str">
            <v>Business Jet</v>
          </cell>
          <cell r="L12023" t="str">
            <v>Cessna</v>
          </cell>
          <cell r="M12023" t="str">
            <v>Cessna Citation Latitude</v>
          </cell>
        </row>
        <row r="12024">
          <cell r="A12024">
            <v>45</v>
          </cell>
          <cell r="B12024">
            <v>1056</v>
          </cell>
          <cell r="C12024" t="str">
            <v>45#1056</v>
          </cell>
          <cell r="D12024">
            <v>1452</v>
          </cell>
          <cell r="E12024">
            <v>1</v>
          </cell>
          <cell r="F12024" t="str">
            <v>BB</v>
          </cell>
          <cell r="G12024" t="str">
            <v>BB</v>
          </cell>
          <cell r="H12024" t="str">
            <v/>
          </cell>
          <cell r="I12024" t="str">
            <v/>
          </cell>
          <cell r="J12024" t="str">
            <v/>
          </cell>
          <cell r="K12024" t="str">
            <v>Business Jet</v>
          </cell>
          <cell r="L12024" t="str">
            <v>Cessna</v>
          </cell>
          <cell r="M12024" t="str">
            <v>Cessna Citation Sovereign</v>
          </cell>
        </row>
        <row r="12025">
          <cell r="A12025">
            <v>49</v>
          </cell>
          <cell r="B12025">
            <v>1056</v>
          </cell>
          <cell r="C12025" t="str">
            <v>49#1056</v>
          </cell>
          <cell r="D12025">
            <v>1452</v>
          </cell>
          <cell r="E12025">
            <v>1</v>
          </cell>
          <cell r="F12025" t="str">
            <v>BB</v>
          </cell>
          <cell r="G12025" t="str">
            <v>BB</v>
          </cell>
          <cell r="H12025" t="str">
            <v/>
          </cell>
          <cell r="I12025" t="str">
            <v/>
          </cell>
          <cell r="J12025" t="str">
            <v/>
          </cell>
          <cell r="K12025" t="str">
            <v>Business Jet</v>
          </cell>
          <cell r="L12025" t="str">
            <v>Cessna</v>
          </cell>
          <cell r="M12025" t="str">
            <v>Cessna Citation X</v>
          </cell>
        </row>
        <row r="12026">
          <cell r="A12026">
            <v>67</v>
          </cell>
          <cell r="B12026">
            <v>1056</v>
          </cell>
          <cell r="C12026" t="str">
            <v>67#1056</v>
          </cell>
          <cell r="D12026">
            <v>1452</v>
          </cell>
          <cell r="E12026">
            <v>1</v>
          </cell>
          <cell r="F12026" t="str">
            <v>BB</v>
          </cell>
          <cell r="G12026" t="str">
            <v>BB</v>
          </cell>
          <cell r="H12026" t="str">
            <v/>
          </cell>
          <cell r="I12026" t="str">
            <v/>
          </cell>
          <cell r="J12026" t="str">
            <v/>
          </cell>
          <cell r="K12026" t="str">
            <v>Business Jet</v>
          </cell>
          <cell r="L12026" t="str">
            <v>Learjet</v>
          </cell>
          <cell r="M12026" t="str">
            <v>Learjet 70/75</v>
          </cell>
        </row>
        <row r="12027">
          <cell r="A12027">
            <v>57</v>
          </cell>
          <cell r="B12027">
            <v>1056</v>
          </cell>
          <cell r="C12027" t="str">
            <v>57#1056</v>
          </cell>
          <cell r="D12027">
            <v>1452</v>
          </cell>
          <cell r="E12027">
            <v>1</v>
          </cell>
          <cell r="F12027" t="str">
            <v>BB</v>
          </cell>
          <cell r="G12027" t="str">
            <v>BB</v>
          </cell>
          <cell r="H12027" t="str">
            <v/>
          </cell>
          <cell r="I12027" t="str">
            <v/>
          </cell>
          <cell r="J12027" t="str">
            <v/>
          </cell>
          <cell r="K12027" t="str">
            <v>Business Jet</v>
          </cell>
          <cell r="L12027" t="str">
            <v>Embraer</v>
          </cell>
          <cell r="M12027" t="str">
            <v>Legacy 450/Praetor 500</v>
          </cell>
        </row>
        <row r="12028">
          <cell r="A12028">
            <v>58</v>
          </cell>
          <cell r="B12028">
            <v>1056</v>
          </cell>
          <cell r="C12028" t="str">
            <v>58#1056</v>
          </cell>
          <cell r="D12028">
            <v>1452</v>
          </cell>
          <cell r="E12028">
            <v>1</v>
          </cell>
          <cell r="F12028" t="str">
            <v>BB</v>
          </cell>
          <cell r="G12028" t="str">
            <v>BB</v>
          </cell>
          <cell r="H12028" t="str">
            <v/>
          </cell>
          <cell r="I12028" t="str">
            <v/>
          </cell>
          <cell r="J12028" t="str">
            <v/>
          </cell>
          <cell r="K12028" t="str">
            <v>Business Jet</v>
          </cell>
          <cell r="L12028" t="str">
            <v>Embraer</v>
          </cell>
          <cell r="M12028" t="str">
            <v>Legacy 500/Praetor 600</v>
          </cell>
        </row>
        <row r="12029">
          <cell r="A12029">
            <v>71</v>
          </cell>
          <cell r="B12029">
            <v>1056</v>
          </cell>
          <cell r="C12029" t="str">
            <v>71#1056</v>
          </cell>
          <cell r="D12029">
            <v>1452</v>
          </cell>
          <cell r="E12029">
            <v>1</v>
          </cell>
          <cell r="F12029" t="str">
            <v>BB</v>
          </cell>
          <cell r="G12029" t="str">
            <v>BB</v>
          </cell>
          <cell r="H12029" t="str">
            <v/>
          </cell>
          <cell r="I12029" t="str">
            <v/>
          </cell>
          <cell r="J12029" t="str">
            <v/>
          </cell>
          <cell r="K12029" t="str">
            <v>Business Jet</v>
          </cell>
          <cell r="L12029" t="str">
            <v>Pilatus</v>
          </cell>
          <cell r="M12029" t="str">
            <v>Pilatus PC-24</v>
          </cell>
        </row>
        <row r="12030">
          <cell r="A12030">
            <v>129</v>
          </cell>
          <cell r="B12030">
            <v>1056</v>
          </cell>
          <cell r="C12030" t="str">
            <v>129#1056</v>
          </cell>
          <cell r="D12030">
            <v>1568</v>
          </cell>
          <cell r="E12030">
            <v>1</v>
          </cell>
          <cell r="F12030" t="str">
            <v>BC</v>
          </cell>
          <cell r="G12030" t="str">
            <v>BC</v>
          </cell>
          <cell r="H12030" t="str">
            <v/>
          </cell>
          <cell r="I12030" t="str">
            <v/>
          </cell>
          <cell r="J12030" t="str">
            <v/>
          </cell>
          <cell r="K12030" t="str">
            <v>Helicopter</v>
          </cell>
          <cell r="L12030" t="str">
            <v>Sikorsky</v>
          </cell>
          <cell r="M12030" t="str">
            <v>Sikorsky SH-60 Seahawk - MH-60R</v>
          </cell>
        </row>
        <row r="12031">
          <cell r="A12031">
            <v>130</v>
          </cell>
          <cell r="B12031">
            <v>1056</v>
          </cell>
          <cell r="C12031" t="str">
            <v>130#1056</v>
          </cell>
          <cell r="D12031">
            <v>1568</v>
          </cell>
          <cell r="E12031">
            <v>1</v>
          </cell>
          <cell r="F12031" t="str">
            <v>BC</v>
          </cell>
          <cell r="G12031" t="str">
            <v>BC</v>
          </cell>
          <cell r="H12031" t="str">
            <v/>
          </cell>
          <cell r="I12031" t="str">
            <v/>
          </cell>
          <cell r="J12031" t="str">
            <v/>
          </cell>
          <cell r="K12031" t="str">
            <v>Helicopter</v>
          </cell>
          <cell r="L12031" t="str">
            <v>Sikorsky</v>
          </cell>
          <cell r="M12031" t="str">
            <v>Sikorsky SH-60 Seahawk - MH-60S</v>
          </cell>
        </row>
        <row r="12032">
          <cell r="A12032">
            <v>128</v>
          </cell>
          <cell r="B12032">
            <v>1056</v>
          </cell>
          <cell r="C12032" t="str">
            <v>128#1056</v>
          </cell>
          <cell r="D12032">
            <v>1568</v>
          </cell>
          <cell r="E12032">
            <v>1</v>
          </cell>
          <cell r="F12032" t="str">
            <v>BC</v>
          </cell>
          <cell r="G12032" t="str">
            <v>BC</v>
          </cell>
          <cell r="H12032" t="str">
            <v/>
          </cell>
          <cell r="I12032" t="str">
            <v/>
          </cell>
          <cell r="J12032" t="str">
            <v/>
          </cell>
          <cell r="K12032" t="str">
            <v>Helicopter</v>
          </cell>
          <cell r="L12032" t="str">
            <v>Sikorsky</v>
          </cell>
          <cell r="M12032" t="str">
            <v>Sikorsky SH-60 Seahawk - SH-60B Seahawk</v>
          </cell>
        </row>
        <row r="12033">
          <cell r="A12033">
            <v>585</v>
          </cell>
          <cell r="B12033">
            <v>1056</v>
          </cell>
          <cell r="C12033" t="str">
            <v>585#1056</v>
          </cell>
          <cell r="D12033">
            <v>1684</v>
          </cell>
          <cell r="E12033">
            <v>1</v>
          </cell>
          <cell r="F12033" t="str">
            <v>BD</v>
          </cell>
          <cell r="G12033" t="str">
            <v>BD</v>
          </cell>
          <cell r="H12033" t="str">
            <v/>
          </cell>
          <cell r="I12033" t="str">
            <v/>
          </cell>
          <cell r="J12033" t="str">
            <v/>
          </cell>
          <cell r="K12033" t="str">
            <v>Fighters and Jet Trainers</v>
          </cell>
          <cell r="L12033" t="str">
            <v>TAI</v>
          </cell>
          <cell r="M12033" t="str">
            <v>TAI TF-X</v>
          </cell>
        </row>
        <row r="12034">
          <cell r="A12034">
            <v>506</v>
          </cell>
          <cell r="B12034">
            <v>1056</v>
          </cell>
          <cell r="C12034" t="str">
            <v>506#1056</v>
          </cell>
          <cell r="D12034">
            <v>1724</v>
          </cell>
          <cell r="E12034">
            <v>1</v>
          </cell>
          <cell r="F12034" t="str">
            <v>BE</v>
          </cell>
          <cell r="G12034" t="str">
            <v>BE</v>
          </cell>
          <cell r="H12034" t="str">
            <v/>
          </cell>
          <cell r="I12034" t="str">
            <v/>
          </cell>
          <cell r="J12034" t="str">
            <v/>
          </cell>
          <cell r="K12034" t="str">
            <v>Fighters and Jet Trainers</v>
          </cell>
          <cell r="L12034" t="str">
            <v>General Dynamics</v>
          </cell>
          <cell r="M12034" t="str">
            <v>General Dynamics F-16 Fighting Falcon</v>
          </cell>
        </row>
        <row r="12035">
          <cell r="A12035">
            <v>147</v>
          </cell>
          <cell r="B12035">
            <v>1056</v>
          </cell>
          <cell r="C12035" t="str">
            <v>147#1056</v>
          </cell>
          <cell r="D12035">
            <v>1724</v>
          </cell>
          <cell r="E12035">
            <v>1</v>
          </cell>
          <cell r="F12035" t="str">
            <v>BE</v>
          </cell>
          <cell r="G12035" t="str">
            <v>BE</v>
          </cell>
          <cell r="H12035" t="str">
            <v/>
          </cell>
          <cell r="I12035" t="str">
            <v/>
          </cell>
          <cell r="J12035" t="str">
            <v/>
          </cell>
          <cell r="K12035" t="str">
            <v>Fighters and Jet Trainers</v>
          </cell>
          <cell r="L12035" t="str">
            <v>Mitsubishi</v>
          </cell>
          <cell r="M12035" t="str">
            <v>Mitsubishi F-2</v>
          </cell>
        </row>
        <row r="12036">
          <cell r="A12036">
            <v>144</v>
          </cell>
          <cell r="B12036">
            <v>1056</v>
          </cell>
          <cell r="C12036" t="str">
            <v>144#1056</v>
          </cell>
          <cell r="D12036">
            <v>1724</v>
          </cell>
          <cell r="E12036">
            <v>1</v>
          </cell>
          <cell r="F12036" t="str">
            <v>BE</v>
          </cell>
          <cell r="G12036" t="str">
            <v>BE</v>
          </cell>
          <cell r="H12036" t="str">
            <v/>
          </cell>
          <cell r="I12036" t="str">
            <v/>
          </cell>
          <cell r="J12036" t="str">
            <v/>
          </cell>
          <cell r="K12036" t="str">
            <v>Fighters and Jet Trainers</v>
          </cell>
          <cell r="L12036" t="str">
            <v>General Dynamics</v>
          </cell>
          <cell r="M12036" t="str">
            <v>General Dynamics F-16 Fighting Falcon</v>
          </cell>
        </row>
        <row r="12037">
          <cell r="A12037">
            <v>668</v>
          </cell>
          <cell r="B12037">
            <v>1056</v>
          </cell>
          <cell r="C12037" t="str">
            <v>668#1056</v>
          </cell>
          <cell r="D12037">
            <v>1742</v>
          </cell>
          <cell r="E12037">
            <v>1</v>
          </cell>
          <cell r="F12037" t="str">
            <v>BF</v>
          </cell>
          <cell r="G12037" t="str">
            <v>BF</v>
          </cell>
          <cell r="H12037" t="str">
            <v/>
          </cell>
          <cell r="I12037" t="str">
            <v/>
          </cell>
          <cell r="J12037" t="str">
            <v/>
          </cell>
          <cell r="K12037" t="str">
            <v>Freighter</v>
          </cell>
          <cell r="L12037" t="str">
            <v>ATR</v>
          </cell>
          <cell r="M12037" t="str">
            <v>ATR 72-600F</v>
          </cell>
        </row>
        <row r="12038">
          <cell r="A12038">
            <v>667</v>
          </cell>
          <cell r="B12038">
            <v>1056</v>
          </cell>
          <cell r="C12038" t="str">
            <v>667#1056</v>
          </cell>
          <cell r="D12038">
            <v>1742</v>
          </cell>
          <cell r="E12038">
            <v>1</v>
          </cell>
          <cell r="F12038" t="str">
            <v>BF</v>
          </cell>
          <cell r="G12038" t="str">
            <v>BF</v>
          </cell>
          <cell r="H12038" t="str">
            <v/>
          </cell>
          <cell r="I12038" t="str">
            <v/>
          </cell>
          <cell r="J12038" t="str">
            <v/>
          </cell>
          <cell r="K12038" t="str">
            <v>Freighter</v>
          </cell>
          <cell r="L12038" t="str">
            <v>ATR</v>
          </cell>
          <cell r="M12038" t="str">
            <v>ATR 72/42 Freighter Conversion</v>
          </cell>
        </row>
        <row r="12039">
          <cell r="A12039">
            <v>191</v>
          </cell>
          <cell r="B12039">
            <v>1056</v>
          </cell>
          <cell r="C12039" t="str">
            <v>191#1056</v>
          </cell>
          <cell r="D12039">
            <v>1742</v>
          </cell>
          <cell r="E12039">
            <v>1</v>
          </cell>
          <cell r="F12039" t="str">
            <v>BF</v>
          </cell>
          <cell r="G12039" t="str">
            <v>BF</v>
          </cell>
          <cell r="H12039" t="str">
            <v/>
          </cell>
          <cell r="I12039" t="str">
            <v/>
          </cell>
          <cell r="J12039" t="str">
            <v/>
          </cell>
          <cell r="K12039" t="str">
            <v>Regional</v>
          </cell>
          <cell r="L12039" t="str">
            <v>ATR</v>
          </cell>
          <cell r="M12039" t="str">
            <v>ATR 42</v>
          </cell>
        </row>
        <row r="12040">
          <cell r="A12040">
            <v>26</v>
          </cell>
          <cell r="B12040">
            <v>1056</v>
          </cell>
          <cell r="C12040" t="str">
            <v>26#1056</v>
          </cell>
          <cell r="D12040">
            <v>1742</v>
          </cell>
          <cell r="E12040">
            <v>1</v>
          </cell>
          <cell r="F12040" t="str">
            <v>BF</v>
          </cell>
          <cell r="G12040" t="str">
            <v>BF</v>
          </cell>
          <cell r="H12040" t="str">
            <v/>
          </cell>
          <cell r="I12040" t="str">
            <v/>
          </cell>
          <cell r="J12040" t="str">
            <v/>
          </cell>
          <cell r="K12040" t="str">
            <v>Regional</v>
          </cell>
          <cell r="L12040" t="str">
            <v>ATR</v>
          </cell>
          <cell r="M12040" t="str">
            <v>ATR 72</v>
          </cell>
        </row>
        <row r="12041">
          <cell r="A12041">
            <v>647</v>
          </cell>
          <cell r="B12041">
            <v>1056</v>
          </cell>
          <cell r="C12041" t="str">
            <v>647#1056</v>
          </cell>
          <cell r="D12041">
            <v>1742</v>
          </cell>
          <cell r="E12041">
            <v>1</v>
          </cell>
          <cell r="F12041" t="str">
            <v>BF</v>
          </cell>
          <cell r="G12041" t="str">
            <v>BF</v>
          </cell>
          <cell r="H12041" t="str">
            <v/>
          </cell>
          <cell r="I12041" t="str">
            <v/>
          </cell>
          <cell r="J12041" t="str">
            <v/>
          </cell>
          <cell r="K12041" t="str">
            <v>Regional</v>
          </cell>
          <cell r="L12041" t="str">
            <v>ATR</v>
          </cell>
          <cell r="M12041" t="str">
            <v>ATR 42/72X</v>
          </cell>
        </row>
        <row r="12042">
          <cell r="A12042">
            <v>34</v>
          </cell>
          <cell r="B12042">
            <v>1056</v>
          </cell>
          <cell r="C12042" t="str">
            <v>34#1056</v>
          </cell>
          <cell r="D12042">
            <v>1800</v>
          </cell>
          <cell r="E12042">
            <v>1</v>
          </cell>
          <cell r="F12042" t="str">
            <v>BG</v>
          </cell>
          <cell r="G12042" t="str">
            <v>BG</v>
          </cell>
          <cell r="H12042" t="str">
            <v/>
          </cell>
          <cell r="I12042" t="str">
            <v/>
          </cell>
          <cell r="J12042" t="str">
            <v/>
          </cell>
          <cell r="K12042" t="str">
            <v>Business Jet</v>
          </cell>
          <cell r="L12042" t="str">
            <v>Bombardier</v>
          </cell>
          <cell r="M12042" t="str">
            <v>Bombardier Challenger 300/350</v>
          </cell>
        </row>
        <row r="12043">
          <cell r="A12043">
            <v>649</v>
          </cell>
          <cell r="B12043">
            <v>1056</v>
          </cell>
          <cell r="C12043" t="str">
            <v>649#1056</v>
          </cell>
          <cell r="D12043">
            <v>1800</v>
          </cell>
          <cell r="E12043">
            <v>1</v>
          </cell>
          <cell r="F12043" t="str">
            <v>BG</v>
          </cell>
          <cell r="G12043" t="str">
            <v>BG</v>
          </cell>
          <cell r="H12043" t="str">
            <v/>
          </cell>
          <cell r="I12043" t="str">
            <v/>
          </cell>
          <cell r="J12043" t="str">
            <v/>
          </cell>
          <cell r="K12043" t="str">
            <v>Business Jet</v>
          </cell>
          <cell r="L12043" t="str">
            <v>Bombardier</v>
          </cell>
          <cell r="M12043" t="str">
            <v>Bombardier Challenger 3500</v>
          </cell>
        </row>
        <row r="12044">
          <cell r="A12044">
            <v>53</v>
          </cell>
          <cell r="B12044">
            <v>1056</v>
          </cell>
          <cell r="C12044" t="str">
            <v>53#1056</v>
          </cell>
          <cell r="D12044">
            <v>1800</v>
          </cell>
          <cell r="E12044">
            <v>1</v>
          </cell>
          <cell r="F12044" t="str">
            <v>BG</v>
          </cell>
          <cell r="G12044" t="str">
            <v>BG</v>
          </cell>
          <cell r="H12044" t="str">
            <v/>
          </cell>
          <cell r="I12044" t="str">
            <v/>
          </cell>
          <cell r="J12044" t="str">
            <v/>
          </cell>
          <cell r="K12044" t="str">
            <v>Business Jet</v>
          </cell>
          <cell r="L12044" t="str">
            <v>Dassault</v>
          </cell>
          <cell r="M12044" t="str">
            <v>Dassault Falcon 2000</v>
          </cell>
        </row>
        <row r="12045">
          <cell r="A12045">
            <v>640</v>
          </cell>
          <cell r="B12045">
            <v>1056</v>
          </cell>
          <cell r="C12045" t="str">
            <v>640#1056</v>
          </cell>
          <cell r="D12045">
            <v>1800</v>
          </cell>
          <cell r="E12045">
            <v>1</v>
          </cell>
          <cell r="F12045" t="str">
            <v>BG</v>
          </cell>
          <cell r="G12045" t="str">
            <v>BG</v>
          </cell>
          <cell r="H12045" t="str">
            <v/>
          </cell>
          <cell r="I12045" t="str">
            <v/>
          </cell>
          <cell r="J12045" t="str">
            <v/>
          </cell>
          <cell r="K12045" t="str">
            <v>Business Jet</v>
          </cell>
          <cell r="L12045" t="str">
            <v>Dassault</v>
          </cell>
          <cell r="M12045" t="str">
            <v>Dassault Falcon 2X</v>
          </cell>
        </row>
        <row r="12046">
          <cell r="A12046">
            <v>64</v>
          </cell>
          <cell r="B12046">
            <v>1056</v>
          </cell>
          <cell r="C12046" t="str">
            <v>64#1056</v>
          </cell>
          <cell r="D12046">
            <v>1800</v>
          </cell>
          <cell r="E12046">
            <v>1</v>
          </cell>
          <cell r="F12046" t="str">
            <v>BG</v>
          </cell>
          <cell r="G12046" t="str">
            <v>BG</v>
          </cell>
          <cell r="H12046" t="str">
            <v/>
          </cell>
          <cell r="I12046" t="str">
            <v/>
          </cell>
          <cell r="J12046" t="str">
            <v/>
          </cell>
          <cell r="K12046" t="str">
            <v>Business Jet</v>
          </cell>
          <cell r="L12046" t="str">
            <v>Gulfstream</v>
          </cell>
          <cell r="M12046" t="str">
            <v>Gulfstream G100</v>
          </cell>
        </row>
        <row r="12047">
          <cell r="A12047">
            <v>454</v>
          </cell>
          <cell r="B12047">
            <v>1056</v>
          </cell>
          <cell r="C12047" t="str">
            <v>454#1056</v>
          </cell>
          <cell r="D12047">
            <v>1800</v>
          </cell>
          <cell r="E12047">
            <v>1</v>
          </cell>
          <cell r="F12047" t="str">
            <v>BG</v>
          </cell>
          <cell r="G12047" t="str">
            <v>BG</v>
          </cell>
          <cell r="H12047" t="str">
            <v/>
          </cell>
          <cell r="I12047" t="str">
            <v/>
          </cell>
          <cell r="J12047" t="str">
            <v/>
          </cell>
          <cell r="K12047" t="str">
            <v>Business Jet</v>
          </cell>
          <cell r="L12047" t="str">
            <v>Gulfstream</v>
          </cell>
          <cell r="M12047" t="str">
            <v>Gulfstream G280</v>
          </cell>
        </row>
        <row r="12048">
          <cell r="A12048">
            <v>33</v>
          </cell>
          <cell r="B12048">
            <v>1056</v>
          </cell>
          <cell r="C12048" t="str">
            <v>33#1056</v>
          </cell>
          <cell r="D12048">
            <v>1800</v>
          </cell>
          <cell r="E12048">
            <v>1</v>
          </cell>
          <cell r="F12048" t="str">
            <v>BG</v>
          </cell>
          <cell r="G12048" t="str">
            <v>BG</v>
          </cell>
          <cell r="H12048" t="str">
            <v/>
          </cell>
          <cell r="I12048" t="str">
            <v/>
          </cell>
          <cell r="J12048" t="str">
            <v/>
          </cell>
          <cell r="K12048" t="str">
            <v>Business Jet</v>
          </cell>
          <cell r="L12048" t="str">
            <v>Hawker</v>
          </cell>
          <cell r="M12048" t="str">
            <v>Hawker 4000</v>
          </cell>
        </row>
        <row r="12049">
          <cell r="A12049">
            <v>32</v>
          </cell>
          <cell r="B12049">
            <v>1056</v>
          </cell>
          <cell r="C12049" t="str">
            <v>32#1056</v>
          </cell>
          <cell r="D12049">
            <v>1800</v>
          </cell>
          <cell r="E12049">
            <v>1</v>
          </cell>
          <cell r="F12049" t="str">
            <v>BG</v>
          </cell>
          <cell r="G12049" t="str">
            <v>BG</v>
          </cell>
          <cell r="H12049" t="str">
            <v/>
          </cell>
          <cell r="I12049" t="str">
            <v/>
          </cell>
          <cell r="J12049" t="str">
            <v/>
          </cell>
          <cell r="K12049" t="str">
            <v>Business Jet</v>
          </cell>
          <cell r="L12049" t="str">
            <v>Hawker</v>
          </cell>
          <cell r="M12049" t="str">
            <v>Hawker 750/850/900</v>
          </cell>
        </row>
        <row r="12050">
          <cell r="A12050">
            <v>68</v>
          </cell>
          <cell r="B12050">
            <v>1056</v>
          </cell>
          <cell r="C12050" t="str">
            <v>68#1056</v>
          </cell>
          <cell r="D12050">
            <v>1800</v>
          </cell>
          <cell r="E12050">
            <v>1</v>
          </cell>
          <cell r="F12050" t="str">
            <v>BG</v>
          </cell>
          <cell r="G12050" t="str">
            <v>BG</v>
          </cell>
          <cell r="H12050" t="str">
            <v/>
          </cell>
          <cell r="I12050" t="str">
            <v/>
          </cell>
          <cell r="J12050" t="str">
            <v/>
          </cell>
          <cell r="K12050" t="str">
            <v>Business Jet</v>
          </cell>
          <cell r="L12050" t="str">
            <v>Learjet</v>
          </cell>
          <cell r="M12050" t="str">
            <v>Learjet 60</v>
          </cell>
        </row>
        <row r="12051">
          <cell r="A12051">
            <v>127</v>
          </cell>
          <cell r="B12051">
            <v>1056</v>
          </cell>
          <cell r="C12051" t="str">
            <v>127#1056</v>
          </cell>
          <cell r="D12051">
            <v>1870</v>
          </cell>
          <cell r="E12051">
            <v>1</v>
          </cell>
          <cell r="F12051" t="str">
            <v>BH</v>
          </cell>
          <cell r="G12051" t="str">
            <v>BH</v>
          </cell>
          <cell r="H12051" t="str">
            <v/>
          </cell>
          <cell r="I12051" t="str">
            <v/>
          </cell>
          <cell r="J12051" t="str">
            <v/>
          </cell>
          <cell r="K12051" t="str">
            <v>Helicopter</v>
          </cell>
          <cell r="L12051" t="str">
            <v>Sikorsky</v>
          </cell>
          <cell r="M12051" t="str">
            <v>Sikorsky CH-53K King Stallion</v>
          </cell>
        </row>
        <row r="12052">
          <cell r="A12052">
            <v>645</v>
          </cell>
          <cell r="B12052">
            <v>1056</v>
          </cell>
          <cell r="C12052" t="str">
            <v>645#1056</v>
          </cell>
          <cell r="D12052">
            <v>1870</v>
          </cell>
          <cell r="E12052">
            <v>1</v>
          </cell>
          <cell r="F12052" t="str">
            <v>BH</v>
          </cell>
          <cell r="G12052" t="str">
            <v>BH</v>
          </cell>
          <cell r="H12052" t="str">
            <v/>
          </cell>
          <cell r="I12052" t="str">
            <v/>
          </cell>
          <cell r="J12052" t="str">
            <v/>
          </cell>
          <cell r="K12052" t="str">
            <v>Helicopter</v>
          </cell>
          <cell r="L12052" t="str">
            <v>Airbus</v>
          </cell>
          <cell r="M12052" t="str">
            <v>Airbus X6</v>
          </cell>
        </row>
        <row r="12053">
          <cell r="A12053">
            <v>642</v>
          </cell>
          <cell r="B12053">
            <v>1056</v>
          </cell>
          <cell r="C12053" t="str">
            <v>642#1056</v>
          </cell>
          <cell r="D12053">
            <v>1890</v>
          </cell>
          <cell r="E12053">
            <v>1</v>
          </cell>
          <cell r="F12053" t="str">
            <v>BI</v>
          </cell>
          <cell r="G12053" t="str">
            <v>BI</v>
          </cell>
          <cell r="H12053" t="str">
            <v/>
          </cell>
          <cell r="I12053" t="str">
            <v/>
          </cell>
          <cell r="J12053" t="str">
            <v/>
          </cell>
          <cell r="K12053" t="str">
            <v>Business Jet</v>
          </cell>
          <cell r="L12053" t="str">
            <v>Gulfstream</v>
          </cell>
          <cell r="M12053" t="str">
            <v>Gulfstream G285X</v>
          </cell>
        </row>
        <row r="12054">
          <cell r="A12054">
            <v>616</v>
          </cell>
          <cell r="B12054">
            <v>1056</v>
          </cell>
          <cell r="C12054" t="str">
            <v>616#1056</v>
          </cell>
          <cell r="D12054">
            <v>2032</v>
          </cell>
          <cell r="E12054">
            <v>1</v>
          </cell>
          <cell r="F12054" t="str">
            <v>BJ</v>
          </cell>
          <cell r="G12054" t="str">
            <v>BJ</v>
          </cell>
          <cell r="H12054" t="str">
            <v/>
          </cell>
          <cell r="I12054" t="str">
            <v/>
          </cell>
          <cell r="J12054" t="str">
            <v/>
          </cell>
          <cell r="K12054" t="str">
            <v>Regional</v>
          </cell>
          <cell r="L12054" t="str">
            <v>AVIC</v>
          </cell>
          <cell r="M12054" t="str">
            <v>AVIC MA700</v>
          </cell>
        </row>
        <row r="12055">
          <cell r="A12055">
            <v>621</v>
          </cell>
          <cell r="B12055">
            <v>1056</v>
          </cell>
          <cell r="C12055" t="str">
            <v>621#1056</v>
          </cell>
          <cell r="D12055">
            <v>2032</v>
          </cell>
          <cell r="E12055">
            <v>1</v>
          </cell>
          <cell r="F12055" t="str">
            <v>BJ</v>
          </cell>
          <cell r="G12055" t="str">
            <v>BJ</v>
          </cell>
          <cell r="H12055" t="str">
            <v/>
          </cell>
          <cell r="I12055" t="str">
            <v/>
          </cell>
          <cell r="J12055" t="str">
            <v/>
          </cell>
          <cell r="K12055" t="str">
            <v>Regional</v>
          </cell>
          <cell r="L12055" t="str">
            <v>De</v>
          </cell>
          <cell r="M12055" t="str">
            <v>De Havilland Canada DHC-8-100</v>
          </cell>
        </row>
        <row r="12056">
          <cell r="A12056">
            <v>622</v>
          </cell>
          <cell r="B12056">
            <v>1056</v>
          </cell>
          <cell r="C12056" t="str">
            <v>622#1056</v>
          </cell>
          <cell r="D12056">
            <v>2032</v>
          </cell>
          <cell r="E12056">
            <v>1</v>
          </cell>
          <cell r="F12056" t="str">
            <v>BJ</v>
          </cell>
          <cell r="G12056" t="str">
            <v>BJ</v>
          </cell>
          <cell r="H12056" t="str">
            <v/>
          </cell>
          <cell r="I12056" t="str">
            <v/>
          </cell>
          <cell r="J12056" t="str">
            <v/>
          </cell>
          <cell r="K12056" t="str">
            <v>Regional</v>
          </cell>
          <cell r="L12056" t="str">
            <v>De</v>
          </cell>
          <cell r="M12056" t="str">
            <v>De Havilland Canada DHC-8-200</v>
          </cell>
        </row>
        <row r="12057">
          <cell r="A12057">
            <v>623</v>
          </cell>
          <cell r="B12057">
            <v>1056</v>
          </cell>
          <cell r="C12057" t="str">
            <v>623#1056</v>
          </cell>
          <cell r="D12057">
            <v>2032</v>
          </cell>
          <cell r="E12057">
            <v>1</v>
          </cell>
          <cell r="F12057" t="str">
            <v>BJ</v>
          </cell>
          <cell r="G12057" t="str">
            <v>BJ</v>
          </cell>
          <cell r="H12057" t="str">
            <v/>
          </cell>
          <cell r="I12057" t="str">
            <v/>
          </cell>
          <cell r="J12057" t="str">
            <v/>
          </cell>
          <cell r="K12057" t="str">
            <v>Regional</v>
          </cell>
          <cell r="L12057" t="str">
            <v>De</v>
          </cell>
          <cell r="M12057" t="str">
            <v>De Havilland Canada DHC-8-300</v>
          </cell>
        </row>
        <row r="12058">
          <cell r="A12058">
            <v>21</v>
          </cell>
          <cell r="B12058">
            <v>1056</v>
          </cell>
          <cell r="C12058" t="str">
            <v>21#1056</v>
          </cell>
          <cell r="D12058">
            <v>2032</v>
          </cell>
          <cell r="E12058">
            <v>1</v>
          </cell>
          <cell r="F12058" t="str">
            <v>BJ</v>
          </cell>
          <cell r="G12058" t="str">
            <v>BJ</v>
          </cell>
          <cell r="H12058" t="str">
            <v/>
          </cell>
          <cell r="I12058" t="str">
            <v/>
          </cell>
          <cell r="J12058" t="str">
            <v/>
          </cell>
          <cell r="K12058" t="str">
            <v>Regional</v>
          </cell>
          <cell r="L12058" t="str">
            <v>De</v>
          </cell>
          <cell r="M12058" t="str">
            <v>De Havilland Canada DHC-8-400</v>
          </cell>
        </row>
        <row r="12059">
          <cell r="A12059">
            <v>624</v>
          </cell>
          <cell r="B12059">
            <v>1056</v>
          </cell>
          <cell r="C12059" t="str">
            <v>624#1056</v>
          </cell>
          <cell r="D12059">
            <v>2032</v>
          </cell>
          <cell r="E12059">
            <v>1</v>
          </cell>
          <cell r="F12059" t="str">
            <v>BJ</v>
          </cell>
          <cell r="G12059" t="str">
            <v>BJ</v>
          </cell>
          <cell r="H12059" t="str">
            <v/>
          </cell>
          <cell r="I12059" t="str">
            <v/>
          </cell>
          <cell r="J12059" t="str">
            <v/>
          </cell>
          <cell r="K12059" t="str">
            <v>Regional</v>
          </cell>
          <cell r="L12059" t="str">
            <v>Dornier</v>
          </cell>
          <cell r="M12059" t="str">
            <v>Dornier Do 328-100</v>
          </cell>
        </row>
        <row r="12060">
          <cell r="A12060">
            <v>625</v>
          </cell>
          <cell r="B12060">
            <v>1056</v>
          </cell>
          <cell r="C12060" t="str">
            <v>625#1056</v>
          </cell>
          <cell r="D12060">
            <v>2032</v>
          </cell>
          <cell r="E12060">
            <v>1</v>
          </cell>
          <cell r="F12060" t="str">
            <v>BJ</v>
          </cell>
          <cell r="G12060" t="str">
            <v>BJ</v>
          </cell>
          <cell r="H12060" t="str">
            <v/>
          </cell>
          <cell r="I12060" t="str">
            <v/>
          </cell>
          <cell r="J12060" t="str">
            <v/>
          </cell>
          <cell r="K12060" t="str">
            <v>Regional</v>
          </cell>
          <cell r="L12060" t="str">
            <v>Xian</v>
          </cell>
          <cell r="M12060" t="str">
            <v>Xian MA60</v>
          </cell>
        </row>
        <row r="12061">
          <cell r="A12061">
            <v>141</v>
          </cell>
          <cell r="B12061">
            <v>1056</v>
          </cell>
          <cell r="C12061" t="str">
            <v>141#1056</v>
          </cell>
          <cell r="D12061">
            <v>2067</v>
          </cell>
          <cell r="E12061">
            <v>1</v>
          </cell>
          <cell r="F12061" t="str">
            <v>BK</v>
          </cell>
          <cell r="G12061" t="str">
            <v>BK</v>
          </cell>
          <cell r="H12061" t="str">
            <v/>
          </cell>
          <cell r="I12061" t="str">
            <v/>
          </cell>
          <cell r="J12061" t="str">
            <v/>
          </cell>
          <cell r="K12061" t="str">
            <v>Fighters and Jet Trainers</v>
          </cell>
          <cell r="L12061" t="str">
            <v>Dassault</v>
          </cell>
          <cell r="M12061" t="str">
            <v>Dassault Rafale</v>
          </cell>
        </row>
        <row r="12062">
          <cell r="A12062">
            <v>35</v>
          </cell>
          <cell r="B12062">
            <v>1056</v>
          </cell>
          <cell r="C12062" t="str">
            <v>35#1056</v>
          </cell>
          <cell r="D12062">
            <v>2119</v>
          </cell>
          <cell r="E12062">
            <v>1</v>
          </cell>
          <cell r="F12062" t="str">
            <v>BL</v>
          </cell>
          <cell r="G12062" t="str">
            <v>BL</v>
          </cell>
          <cell r="H12062" t="str">
            <v/>
          </cell>
          <cell r="I12062" t="str">
            <v/>
          </cell>
          <cell r="J12062" t="str">
            <v/>
          </cell>
          <cell r="K12062" t="str">
            <v>Business Jet</v>
          </cell>
          <cell r="L12062" t="str">
            <v>Bombardier</v>
          </cell>
          <cell r="M12062" t="str">
            <v>Bombardier Challenger 600 series</v>
          </cell>
        </row>
        <row r="12063">
          <cell r="A12063">
            <v>72</v>
          </cell>
          <cell r="B12063">
            <v>1056</v>
          </cell>
          <cell r="C12063" t="str">
            <v>72#1056</v>
          </cell>
          <cell r="D12063">
            <v>2119</v>
          </cell>
          <cell r="E12063">
            <v>1</v>
          </cell>
          <cell r="F12063" t="str">
            <v>BL</v>
          </cell>
          <cell r="G12063" t="str">
            <v>BL</v>
          </cell>
          <cell r="H12063" t="str">
            <v/>
          </cell>
          <cell r="I12063" t="str">
            <v/>
          </cell>
          <cell r="J12063" t="str">
            <v/>
          </cell>
          <cell r="K12063" t="str">
            <v>Business Jet</v>
          </cell>
          <cell r="L12063" t="str">
            <v>Bombardier</v>
          </cell>
          <cell r="M12063" t="str">
            <v>Bombardier Challenger 850</v>
          </cell>
        </row>
        <row r="12064">
          <cell r="A12064">
            <v>48</v>
          </cell>
          <cell r="B12064">
            <v>1056</v>
          </cell>
          <cell r="C12064" t="str">
            <v>48#1056</v>
          </cell>
          <cell r="D12064">
            <v>2119</v>
          </cell>
          <cell r="E12064">
            <v>1</v>
          </cell>
          <cell r="F12064" t="str">
            <v>BL</v>
          </cell>
          <cell r="G12064" t="str">
            <v>BL</v>
          </cell>
          <cell r="H12064" t="str">
            <v/>
          </cell>
          <cell r="I12064" t="str">
            <v/>
          </cell>
          <cell r="J12064" t="str">
            <v/>
          </cell>
          <cell r="K12064" t="str">
            <v>Business Jet</v>
          </cell>
          <cell r="L12064" t="str">
            <v>Cessna</v>
          </cell>
          <cell r="M12064" t="str">
            <v>Cessna Citation Hemisphere</v>
          </cell>
        </row>
        <row r="12065">
          <cell r="A12065">
            <v>47</v>
          </cell>
          <cell r="B12065">
            <v>1056</v>
          </cell>
          <cell r="C12065" t="str">
            <v>47#1056</v>
          </cell>
          <cell r="D12065">
            <v>2119</v>
          </cell>
          <cell r="E12065">
            <v>1</v>
          </cell>
          <cell r="F12065" t="str">
            <v>BL</v>
          </cell>
          <cell r="G12065" t="str">
            <v>BL</v>
          </cell>
          <cell r="H12065" t="str">
            <v/>
          </cell>
          <cell r="I12065" t="str">
            <v/>
          </cell>
          <cell r="J12065" t="str">
            <v/>
          </cell>
          <cell r="K12065" t="str">
            <v>Business Jet</v>
          </cell>
          <cell r="L12065" t="str">
            <v>Cessna</v>
          </cell>
          <cell r="M12065" t="str">
            <v>Cessna Citation Longitude</v>
          </cell>
        </row>
        <row r="12066">
          <cell r="A12066">
            <v>51</v>
          </cell>
          <cell r="B12066">
            <v>1056</v>
          </cell>
          <cell r="C12066" t="str">
            <v>51#1056</v>
          </cell>
          <cell r="D12066">
            <v>2119</v>
          </cell>
          <cell r="E12066">
            <v>1</v>
          </cell>
          <cell r="F12066" t="str">
            <v>BL</v>
          </cell>
          <cell r="G12066" t="str">
            <v>BL</v>
          </cell>
          <cell r="H12066" t="str">
            <v/>
          </cell>
          <cell r="I12066" t="str">
            <v/>
          </cell>
          <cell r="J12066" t="str">
            <v/>
          </cell>
          <cell r="K12066" t="str">
            <v>Business Jet</v>
          </cell>
          <cell r="L12066" t="str">
            <v>Dassault</v>
          </cell>
          <cell r="M12066" t="str">
            <v>Dassault Falcon 6X</v>
          </cell>
        </row>
        <row r="12067">
          <cell r="A12067">
            <v>54</v>
          </cell>
          <cell r="B12067">
            <v>1056</v>
          </cell>
          <cell r="C12067" t="str">
            <v>54#1056</v>
          </cell>
          <cell r="D12067">
            <v>2119</v>
          </cell>
          <cell r="E12067">
            <v>1</v>
          </cell>
          <cell r="F12067" t="str">
            <v>BL</v>
          </cell>
          <cell r="G12067" t="str">
            <v>BL</v>
          </cell>
          <cell r="H12067" t="str">
            <v/>
          </cell>
          <cell r="I12067" t="str">
            <v/>
          </cell>
          <cell r="J12067" t="str">
            <v/>
          </cell>
          <cell r="K12067" t="str">
            <v>Business Jet</v>
          </cell>
          <cell r="L12067" t="str">
            <v>Dassault</v>
          </cell>
          <cell r="M12067" t="str">
            <v>Dassault Falcon 7X/8X</v>
          </cell>
        </row>
        <row r="12068">
          <cell r="A12068">
            <v>50</v>
          </cell>
          <cell r="B12068">
            <v>1056</v>
          </cell>
          <cell r="C12068" t="str">
            <v>50#1056</v>
          </cell>
          <cell r="D12068">
            <v>2119</v>
          </cell>
          <cell r="E12068">
            <v>1</v>
          </cell>
          <cell r="F12068" t="str">
            <v>BL</v>
          </cell>
          <cell r="G12068" t="str">
            <v>BL</v>
          </cell>
          <cell r="H12068" t="str">
            <v/>
          </cell>
          <cell r="I12068" t="str">
            <v/>
          </cell>
          <cell r="J12068" t="str">
            <v/>
          </cell>
          <cell r="K12068" t="str">
            <v>Business Jet</v>
          </cell>
          <cell r="L12068" t="str">
            <v>Dassault</v>
          </cell>
          <cell r="M12068" t="str">
            <v>Dassault Falcon 900</v>
          </cell>
        </row>
        <row r="12069">
          <cell r="A12069">
            <v>59</v>
          </cell>
          <cell r="B12069">
            <v>1056</v>
          </cell>
          <cell r="C12069" t="str">
            <v>59#1056</v>
          </cell>
          <cell r="D12069">
            <v>2119</v>
          </cell>
          <cell r="E12069">
            <v>1</v>
          </cell>
          <cell r="F12069" t="str">
            <v>BL</v>
          </cell>
          <cell r="G12069" t="str">
            <v>BL</v>
          </cell>
          <cell r="H12069" t="str">
            <v/>
          </cell>
          <cell r="I12069" t="str">
            <v/>
          </cell>
          <cell r="J12069" t="str">
            <v/>
          </cell>
          <cell r="K12069" t="str">
            <v>Business Jet</v>
          </cell>
          <cell r="L12069" t="str">
            <v>Gulfstream</v>
          </cell>
          <cell r="M12069" t="str">
            <v>Gulfstream G450</v>
          </cell>
        </row>
        <row r="12070">
          <cell r="A12070">
            <v>61</v>
          </cell>
          <cell r="B12070">
            <v>1056</v>
          </cell>
          <cell r="C12070" t="str">
            <v>61#1056</v>
          </cell>
          <cell r="D12070">
            <v>2119</v>
          </cell>
          <cell r="E12070">
            <v>1</v>
          </cell>
          <cell r="F12070" t="str">
            <v>BL</v>
          </cell>
          <cell r="G12070" t="str">
            <v>BL</v>
          </cell>
          <cell r="H12070" t="str">
            <v/>
          </cell>
          <cell r="I12070" t="str">
            <v/>
          </cell>
          <cell r="J12070" t="str">
            <v/>
          </cell>
          <cell r="K12070" t="str">
            <v>Business Jet</v>
          </cell>
          <cell r="L12070" t="str">
            <v>Gulfstream</v>
          </cell>
          <cell r="M12070" t="str">
            <v>Gulfstream G500</v>
          </cell>
        </row>
        <row r="12071">
          <cell r="A12071">
            <v>62</v>
          </cell>
          <cell r="B12071">
            <v>1056</v>
          </cell>
          <cell r="C12071" t="str">
            <v>62#1056</v>
          </cell>
          <cell r="D12071">
            <v>2119</v>
          </cell>
          <cell r="E12071">
            <v>1</v>
          </cell>
          <cell r="F12071" t="str">
            <v>BL</v>
          </cell>
          <cell r="G12071" t="str">
            <v>BL</v>
          </cell>
          <cell r="H12071" t="str">
            <v/>
          </cell>
          <cell r="I12071" t="str">
            <v/>
          </cell>
          <cell r="J12071" t="str">
            <v/>
          </cell>
          <cell r="K12071" t="str">
            <v>Business Jet</v>
          </cell>
          <cell r="L12071" t="str">
            <v>Gulfstream</v>
          </cell>
          <cell r="M12071" t="str">
            <v xml:space="preserve">Gulfstream G600 </v>
          </cell>
        </row>
        <row r="12072">
          <cell r="A12072">
            <v>60</v>
          </cell>
          <cell r="B12072">
            <v>1056</v>
          </cell>
          <cell r="C12072" t="str">
            <v>60#1056</v>
          </cell>
          <cell r="D12072">
            <v>2119</v>
          </cell>
          <cell r="E12072">
            <v>1</v>
          </cell>
          <cell r="F12072" t="str">
            <v>BL</v>
          </cell>
          <cell r="G12072" t="str">
            <v>BL</v>
          </cell>
          <cell r="H12072" t="str">
            <v/>
          </cell>
          <cell r="I12072" t="str">
            <v/>
          </cell>
          <cell r="J12072" t="str">
            <v/>
          </cell>
          <cell r="K12072" t="str">
            <v>Business Jet</v>
          </cell>
          <cell r="L12072" t="str">
            <v>Gulfstream</v>
          </cell>
          <cell r="M12072" t="str">
            <v>Gulfstream G550</v>
          </cell>
        </row>
        <row r="12073">
          <cell r="A12073">
            <v>63</v>
          </cell>
          <cell r="B12073">
            <v>1056</v>
          </cell>
          <cell r="C12073" t="str">
            <v>63#1056</v>
          </cell>
          <cell r="D12073">
            <v>2119</v>
          </cell>
          <cell r="E12073">
            <v>1</v>
          </cell>
          <cell r="F12073" t="str">
            <v>BL</v>
          </cell>
          <cell r="G12073" t="str">
            <v>BL</v>
          </cell>
          <cell r="H12073" t="str">
            <v/>
          </cell>
          <cell r="I12073" t="str">
            <v/>
          </cell>
          <cell r="J12073" t="str">
            <v/>
          </cell>
          <cell r="K12073" t="str">
            <v>Business Jet</v>
          </cell>
          <cell r="L12073" t="str">
            <v>Gulfstream</v>
          </cell>
          <cell r="M12073" t="str">
            <v>Gulfstream G650</v>
          </cell>
        </row>
        <row r="12074">
          <cell r="A12074">
            <v>598</v>
          </cell>
          <cell r="B12074">
            <v>1056</v>
          </cell>
          <cell r="C12074" t="str">
            <v>598#1056</v>
          </cell>
          <cell r="D12074">
            <v>2119</v>
          </cell>
          <cell r="E12074">
            <v>1</v>
          </cell>
          <cell r="F12074" t="str">
            <v>BL</v>
          </cell>
          <cell r="G12074" t="str">
            <v>BL</v>
          </cell>
          <cell r="H12074" t="str">
            <v/>
          </cell>
          <cell r="I12074" t="str">
            <v/>
          </cell>
          <cell r="J12074" t="str">
            <v/>
          </cell>
          <cell r="K12074" t="str">
            <v>Business Jet</v>
          </cell>
          <cell r="L12074" t="str">
            <v>Gulfstream</v>
          </cell>
          <cell r="M12074" t="str">
            <v>Gulfstream G700</v>
          </cell>
        </row>
        <row r="12075">
          <cell r="A12075">
            <v>38</v>
          </cell>
          <cell r="B12075">
            <v>1056</v>
          </cell>
          <cell r="C12075" t="str">
            <v>38#1056</v>
          </cell>
          <cell r="D12075">
            <v>2119</v>
          </cell>
          <cell r="E12075">
            <v>1</v>
          </cell>
          <cell r="F12075" t="str">
            <v>BL</v>
          </cell>
          <cell r="G12075" t="str">
            <v>BL</v>
          </cell>
          <cell r="H12075" t="str">
            <v/>
          </cell>
          <cell r="I12075" t="str">
            <v/>
          </cell>
          <cell r="J12075" t="str">
            <v/>
          </cell>
          <cell r="K12075" t="str">
            <v>Business Jet</v>
          </cell>
          <cell r="L12075" t="str">
            <v>Bombardier</v>
          </cell>
          <cell r="M12075" t="str">
            <v>Bombardier Global 7500/8000</v>
          </cell>
        </row>
        <row r="12076">
          <cell r="A12076">
            <v>36</v>
          </cell>
          <cell r="B12076">
            <v>1056</v>
          </cell>
          <cell r="C12076" t="str">
            <v>36#1056</v>
          </cell>
          <cell r="D12076">
            <v>2119</v>
          </cell>
          <cell r="E12076">
            <v>1</v>
          </cell>
          <cell r="F12076" t="str">
            <v>BL</v>
          </cell>
          <cell r="G12076" t="str">
            <v>BL</v>
          </cell>
          <cell r="H12076" t="str">
            <v/>
          </cell>
          <cell r="I12076" t="str">
            <v/>
          </cell>
          <cell r="J12076" t="str">
            <v/>
          </cell>
          <cell r="K12076" t="str">
            <v>Business Jet</v>
          </cell>
          <cell r="L12076" t="str">
            <v>Bombardier</v>
          </cell>
          <cell r="M12076" t="str">
            <v>Bombardier Global 5000</v>
          </cell>
        </row>
        <row r="12077">
          <cell r="A12077">
            <v>576</v>
          </cell>
          <cell r="B12077">
            <v>1056</v>
          </cell>
          <cell r="C12077" t="str">
            <v>576#1056</v>
          </cell>
          <cell r="D12077">
            <v>2119</v>
          </cell>
          <cell r="E12077">
            <v>1</v>
          </cell>
          <cell r="F12077" t="str">
            <v>BL</v>
          </cell>
          <cell r="G12077" t="str">
            <v>BL</v>
          </cell>
          <cell r="H12077" t="str">
            <v/>
          </cell>
          <cell r="I12077" t="str">
            <v/>
          </cell>
          <cell r="J12077" t="str">
            <v/>
          </cell>
          <cell r="K12077" t="str">
            <v>Business Jet</v>
          </cell>
          <cell r="L12077" t="str">
            <v>Bombardier</v>
          </cell>
          <cell r="M12077" t="str">
            <v>Bombardier Global 5500</v>
          </cell>
        </row>
        <row r="12078">
          <cell r="A12078">
            <v>37</v>
          </cell>
          <cell r="B12078">
            <v>1056</v>
          </cell>
          <cell r="C12078" t="str">
            <v>37#1056</v>
          </cell>
          <cell r="D12078">
            <v>2119</v>
          </cell>
          <cell r="E12078">
            <v>1</v>
          </cell>
          <cell r="F12078" t="str">
            <v>BL</v>
          </cell>
          <cell r="G12078" t="str">
            <v>BL</v>
          </cell>
          <cell r="H12078" t="str">
            <v/>
          </cell>
          <cell r="I12078" t="str">
            <v/>
          </cell>
          <cell r="J12078" t="str">
            <v/>
          </cell>
          <cell r="K12078" t="str">
            <v>Business Jet</v>
          </cell>
          <cell r="L12078" t="str">
            <v>Bombardier</v>
          </cell>
          <cell r="M12078" t="str">
            <v>Bombardier Global 6000</v>
          </cell>
        </row>
        <row r="12079">
          <cell r="A12079">
            <v>577</v>
          </cell>
          <cell r="B12079">
            <v>1056</v>
          </cell>
          <cell r="C12079" t="str">
            <v>577#1056</v>
          </cell>
          <cell r="D12079">
            <v>2119</v>
          </cell>
          <cell r="E12079">
            <v>1</v>
          </cell>
          <cell r="F12079" t="str">
            <v>BL</v>
          </cell>
          <cell r="G12079" t="str">
            <v>BL</v>
          </cell>
          <cell r="H12079" t="str">
            <v/>
          </cell>
          <cell r="I12079" t="str">
            <v/>
          </cell>
          <cell r="J12079" t="str">
            <v/>
          </cell>
          <cell r="K12079" t="str">
            <v>Business Jet</v>
          </cell>
          <cell r="L12079" t="str">
            <v>Bombardier</v>
          </cell>
          <cell r="M12079" t="str">
            <v>Bombardier Global 6500</v>
          </cell>
        </row>
        <row r="12080">
          <cell r="A12080">
            <v>74</v>
          </cell>
          <cell r="B12080">
            <v>1056</v>
          </cell>
          <cell r="C12080" t="str">
            <v>74#1056</v>
          </cell>
          <cell r="D12080">
            <v>2119</v>
          </cell>
          <cell r="E12080">
            <v>1</v>
          </cell>
          <cell r="F12080" t="str">
            <v>BL</v>
          </cell>
          <cell r="G12080" t="str">
            <v>BL</v>
          </cell>
          <cell r="H12080" t="str">
            <v/>
          </cell>
          <cell r="I12080" t="str">
            <v/>
          </cell>
          <cell r="J12080" t="str">
            <v/>
          </cell>
          <cell r="K12080" t="str">
            <v>Business Jet</v>
          </cell>
          <cell r="L12080" t="str">
            <v>Embraer</v>
          </cell>
          <cell r="M12080" t="str">
            <v>Embraer Legacy 600/650</v>
          </cell>
        </row>
        <row r="12081">
          <cell r="A12081">
            <v>652</v>
          </cell>
          <cell r="B12081">
            <v>1056</v>
          </cell>
          <cell r="C12081" t="str">
            <v>652#1056</v>
          </cell>
          <cell r="D12081">
            <v>2119</v>
          </cell>
          <cell r="E12081">
            <v>1</v>
          </cell>
          <cell r="F12081" t="str">
            <v>BL</v>
          </cell>
          <cell r="G12081" t="str">
            <v>BL</v>
          </cell>
          <cell r="H12081" t="str">
            <v/>
          </cell>
          <cell r="I12081" t="str">
            <v/>
          </cell>
          <cell r="J12081" t="str">
            <v/>
          </cell>
          <cell r="K12081" t="str">
            <v>Business Jet</v>
          </cell>
          <cell r="L12081" t="str">
            <v>Embraer</v>
          </cell>
          <cell r="M12081" t="str">
            <v>Embraer legacy 700</v>
          </cell>
        </row>
        <row r="12082">
          <cell r="A12082">
            <v>142</v>
          </cell>
          <cell r="B12082">
            <v>1056</v>
          </cell>
          <cell r="C12082" t="str">
            <v>142#1056</v>
          </cell>
          <cell r="D12082">
            <v>2177</v>
          </cell>
          <cell r="E12082">
            <v>1</v>
          </cell>
          <cell r="F12082" t="str">
            <v>BM</v>
          </cell>
          <cell r="G12082" t="str">
            <v>BM</v>
          </cell>
          <cell r="H12082" t="str">
            <v/>
          </cell>
          <cell r="I12082" t="str">
            <v/>
          </cell>
          <cell r="J12082" t="str">
            <v/>
          </cell>
          <cell r="K12082" t="str">
            <v>Fighters and Jet Trainers</v>
          </cell>
          <cell r="L12082" t="str">
            <v>Eurofighter</v>
          </cell>
          <cell r="M12082" t="str">
            <v>Eurofighter Typhoon</v>
          </cell>
        </row>
        <row r="12083">
          <cell r="A12083">
            <v>613</v>
          </cell>
          <cell r="B12083">
            <v>1056</v>
          </cell>
          <cell r="C12083" t="str">
            <v>613#1056</v>
          </cell>
          <cell r="D12083">
            <v>2177</v>
          </cell>
          <cell r="E12083">
            <v>1</v>
          </cell>
          <cell r="F12083" t="str">
            <v>BM</v>
          </cell>
          <cell r="G12083" t="str">
            <v>BM</v>
          </cell>
          <cell r="H12083" t="str">
            <v/>
          </cell>
          <cell r="I12083" t="str">
            <v/>
          </cell>
          <cell r="J12083" t="str">
            <v/>
          </cell>
          <cell r="K12083" t="str">
            <v>Regional</v>
          </cell>
          <cell r="L12083" t="str">
            <v xml:space="preserve">Embraer </v>
          </cell>
          <cell r="M12083" t="str">
            <v>New Embraer turboprop</v>
          </cell>
        </row>
        <row r="12084">
          <cell r="A12084">
            <v>651</v>
          </cell>
          <cell r="B12084">
            <v>1056</v>
          </cell>
          <cell r="C12084" t="str">
            <v>651#1056</v>
          </cell>
          <cell r="D12084">
            <v>2225</v>
          </cell>
          <cell r="E12084">
            <v>1</v>
          </cell>
          <cell r="F12084" t="str">
            <v>BN</v>
          </cell>
          <cell r="G12084" t="str">
            <v>BN</v>
          </cell>
          <cell r="H12084" t="str">
            <v/>
          </cell>
          <cell r="I12084" t="str">
            <v/>
          </cell>
          <cell r="J12084" t="str">
            <v/>
          </cell>
          <cell r="K12084" t="str">
            <v>Business Jet</v>
          </cell>
          <cell r="L12084" t="str">
            <v>Gulfstream</v>
          </cell>
          <cell r="M12084" t="str">
            <v>Gulfstream G400</v>
          </cell>
        </row>
        <row r="12085">
          <cell r="A12085">
            <v>670</v>
          </cell>
          <cell r="B12085">
            <v>1056</v>
          </cell>
          <cell r="C12085" t="str">
            <v>670#1056</v>
          </cell>
          <cell r="D12085">
            <v>2225</v>
          </cell>
          <cell r="E12085">
            <v>1</v>
          </cell>
          <cell r="F12085" t="str">
            <v>BN</v>
          </cell>
          <cell r="G12085" t="str">
            <v>BN</v>
          </cell>
          <cell r="H12085" t="str">
            <v/>
          </cell>
          <cell r="I12085" t="str">
            <v/>
          </cell>
          <cell r="J12085" t="str">
            <v/>
          </cell>
          <cell r="K12085" t="str">
            <v>Business Jet</v>
          </cell>
          <cell r="L12085" t="str">
            <v>Gulfstream</v>
          </cell>
          <cell r="M12085" t="str">
            <v>Gulfstream G800</v>
          </cell>
        </row>
        <row r="12086">
          <cell r="A12086">
            <v>73</v>
          </cell>
          <cell r="B12086">
            <v>1056</v>
          </cell>
          <cell r="C12086" t="str">
            <v>73#1056</v>
          </cell>
          <cell r="D12086">
            <v>2322</v>
          </cell>
          <cell r="E12086">
            <v>1</v>
          </cell>
          <cell r="F12086" t="str">
            <v>BO</v>
          </cell>
          <cell r="G12086" t="str">
            <v>BO</v>
          </cell>
          <cell r="H12086" t="str">
            <v/>
          </cell>
          <cell r="I12086" t="str">
            <v/>
          </cell>
          <cell r="J12086" t="str">
            <v/>
          </cell>
          <cell r="K12086" t="str">
            <v>Business Jet</v>
          </cell>
          <cell r="L12086" t="str">
            <v>Embraer</v>
          </cell>
          <cell r="M12086" t="str">
            <v>Embraer Lineage 1000</v>
          </cell>
        </row>
        <row r="12087">
          <cell r="A12087">
            <v>618</v>
          </cell>
          <cell r="B12087">
            <v>1056</v>
          </cell>
          <cell r="C12087" t="str">
            <v>618#1056</v>
          </cell>
          <cell r="D12087">
            <v>2322</v>
          </cell>
          <cell r="E12087">
            <v>1</v>
          </cell>
          <cell r="F12087" t="str">
            <v>BO</v>
          </cell>
          <cell r="G12087" t="str">
            <v>BO</v>
          </cell>
          <cell r="H12087" t="str">
            <v/>
          </cell>
          <cell r="I12087" t="str">
            <v/>
          </cell>
          <cell r="J12087" t="str">
            <v/>
          </cell>
          <cell r="K12087" t="str">
            <v>Regional</v>
          </cell>
          <cell r="L12087" t="str">
            <v>Bombardier</v>
          </cell>
          <cell r="M12087" t="str">
            <v>Bombardier CRJ200</v>
          </cell>
        </row>
        <row r="12088">
          <cell r="A12088">
            <v>220</v>
          </cell>
          <cell r="B12088">
            <v>1056</v>
          </cell>
          <cell r="C12088" t="str">
            <v>220#1056</v>
          </cell>
          <cell r="D12088">
            <v>2322</v>
          </cell>
          <cell r="E12088">
            <v>1</v>
          </cell>
          <cell r="F12088" t="str">
            <v>BO</v>
          </cell>
          <cell r="G12088" t="str">
            <v>BO</v>
          </cell>
          <cell r="H12088" t="str">
            <v/>
          </cell>
          <cell r="I12088" t="str">
            <v/>
          </cell>
          <cell r="J12088" t="str">
            <v/>
          </cell>
          <cell r="K12088" t="str">
            <v>Regional</v>
          </cell>
          <cell r="L12088" t="str">
            <v>Bombardier</v>
          </cell>
          <cell r="M12088" t="str">
            <v>Bombardier CRJ700-1000</v>
          </cell>
        </row>
        <row r="12089">
          <cell r="A12089">
            <v>218</v>
          </cell>
          <cell r="B12089">
            <v>1056</v>
          </cell>
          <cell r="C12089" t="str">
            <v>218#1056</v>
          </cell>
          <cell r="D12089">
            <v>2322</v>
          </cell>
          <cell r="E12089">
            <v>1</v>
          </cell>
          <cell r="F12089" t="str">
            <v>BO</v>
          </cell>
          <cell r="G12089" t="str">
            <v>BO</v>
          </cell>
          <cell r="H12089" t="str">
            <v/>
          </cell>
          <cell r="I12089" t="str">
            <v/>
          </cell>
          <cell r="J12089" t="str">
            <v/>
          </cell>
          <cell r="K12089" t="str">
            <v>Regional</v>
          </cell>
          <cell r="L12089" t="str">
            <v>Bombardier</v>
          </cell>
          <cell r="M12089" t="str">
            <v>Bombardier CRJ700-700</v>
          </cell>
        </row>
        <row r="12090">
          <cell r="A12090">
            <v>219</v>
          </cell>
          <cell r="B12090">
            <v>1056</v>
          </cell>
          <cell r="C12090" t="str">
            <v>219#1056</v>
          </cell>
          <cell r="D12090">
            <v>2322</v>
          </cell>
          <cell r="E12090">
            <v>1</v>
          </cell>
          <cell r="F12090" t="str">
            <v>BO</v>
          </cell>
          <cell r="G12090" t="str">
            <v>BO</v>
          </cell>
          <cell r="H12090" t="str">
            <v/>
          </cell>
          <cell r="I12090" t="str">
            <v/>
          </cell>
          <cell r="J12090" t="str">
            <v/>
          </cell>
          <cell r="K12090" t="str">
            <v>Regional</v>
          </cell>
          <cell r="L12090" t="str">
            <v>Bombardier</v>
          </cell>
          <cell r="M12090" t="str">
            <v>Bombardier CRJ700-900</v>
          </cell>
        </row>
        <row r="12091">
          <cell r="A12091">
            <v>27</v>
          </cell>
          <cell r="B12091">
            <v>1056</v>
          </cell>
          <cell r="C12091" t="str">
            <v>27#1056</v>
          </cell>
          <cell r="D12091">
            <v>2322</v>
          </cell>
          <cell r="E12091">
            <v>1</v>
          </cell>
          <cell r="F12091" t="str">
            <v>BO</v>
          </cell>
          <cell r="G12091" t="str">
            <v>BO</v>
          </cell>
          <cell r="H12091" t="str">
            <v/>
          </cell>
          <cell r="I12091" t="str">
            <v/>
          </cell>
          <cell r="J12091" t="str">
            <v/>
          </cell>
          <cell r="K12091" t="str">
            <v>Regional</v>
          </cell>
          <cell r="L12091" t="str">
            <v>Comac</v>
          </cell>
          <cell r="M12091" t="str">
            <v>Comac ARJ21</v>
          </cell>
        </row>
        <row r="12092">
          <cell r="A12092">
            <v>580</v>
          </cell>
          <cell r="B12092">
            <v>1056</v>
          </cell>
          <cell r="C12092" t="str">
            <v>580#1056</v>
          </cell>
          <cell r="D12092">
            <v>2322</v>
          </cell>
          <cell r="E12092">
            <v>1</v>
          </cell>
          <cell r="F12092" t="str">
            <v>BO</v>
          </cell>
          <cell r="G12092" t="str">
            <v>BO</v>
          </cell>
          <cell r="H12092" t="str">
            <v/>
          </cell>
          <cell r="I12092" t="str">
            <v/>
          </cell>
          <cell r="J12092" t="str">
            <v/>
          </cell>
          <cell r="K12092" t="str">
            <v>Regional</v>
          </cell>
          <cell r="L12092" t="str">
            <v>Embraer</v>
          </cell>
          <cell r="M12092" t="str">
            <v>Embraer E170</v>
          </cell>
        </row>
        <row r="12093">
          <cell r="A12093">
            <v>22</v>
          </cell>
          <cell r="B12093">
            <v>1056</v>
          </cell>
          <cell r="C12093" t="str">
            <v>22#1056</v>
          </cell>
          <cell r="D12093">
            <v>2322</v>
          </cell>
          <cell r="E12093">
            <v>1</v>
          </cell>
          <cell r="F12093" t="str">
            <v>BO</v>
          </cell>
          <cell r="G12093" t="str">
            <v>BO</v>
          </cell>
          <cell r="H12093" t="str">
            <v/>
          </cell>
          <cell r="I12093" t="str">
            <v/>
          </cell>
          <cell r="J12093" t="str">
            <v/>
          </cell>
          <cell r="K12093" t="str">
            <v>Regional</v>
          </cell>
          <cell r="L12093" t="str">
            <v>Embraer</v>
          </cell>
          <cell r="M12093" t="str">
            <v>Embraer E175</v>
          </cell>
        </row>
        <row r="12094">
          <cell r="A12094">
            <v>23</v>
          </cell>
          <cell r="B12094">
            <v>1056</v>
          </cell>
          <cell r="C12094" t="str">
            <v>23#1056</v>
          </cell>
          <cell r="D12094">
            <v>2322</v>
          </cell>
          <cell r="E12094">
            <v>1</v>
          </cell>
          <cell r="F12094" t="str">
            <v>BO</v>
          </cell>
          <cell r="G12094" t="str">
            <v>BO</v>
          </cell>
          <cell r="H12094" t="str">
            <v/>
          </cell>
          <cell r="I12094" t="str">
            <v/>
          </cell>
          <cell r="J12094" t="str">
            <v/>
          </cell>
          <cell r="K12094" t="str">
            <v>Regional</v>
          </cell>
          <cell r="L12094" t="str">
            <v>Embraer</v>
          </cell>
          <cell r="M12094" t="str">
            <v>Embraer E190</v>
          </cell>
        </row>
        <row r="12095">
          <cell r="A12095">
            <v>25</v>
          </cell>
          <cell r="B12095">
            <v>1056</v>
          </cell>
          <cell r="C12095" t="str">
            <v>25#1056</v>
          </cell>
          <cell r="D12095">
            <v>2322</v>
          </cell>
          <cell r="E12095">
            <v>1</v>
          </cell>
          <cell r="F12095" t="str">
            <v>BO</v>
          </cell>
          <cell r="G12095" t="str">
            <v>BO</v>
          </cell>
          <cell r="H12095" t="str">
            <v/>
          </cell>
          <cell r="I12095" t="str">
            <v/>
          </cell>
          <cell r="J12095" t="str">
            <v/>
          </cell>
          <cell r="K12095" t="str">
            <v>Regional</v>
          </cell>
          <cell r="L12095" t="str">
            <v>Embraer</v>
          </cell>
          <cell r="M12095" t="str">
            <v>Embraer E190-E2</v>
          </cell>
        </row>
        <row r="12096">
          <cell r="A12096">
            <v>558</v>
          </cell>
          <cell r="B12096">
            <v>1056</v>
          </cell>
          <cell r="C12096" t="str">
            <v>558#1056</v>
          </cell>
          <cell r="D12096">
            <v>2322</v>
          </cell>
          <cell r="E12096">
            <v>1</v>
          </cell>
          <cell r="F12096" t="str">
            <v>BO</v>
          </cell>
          <cell r="G12096" t="str">
            <v>BO</v>
          </cell>
          <cell r="H12096" t="str">
            <v/>
          </cell>
          <cell r="I12096" t="str">
            <v/>
          </cell>
          <cell r="J12096" t="str">
            <v/>
          </cell>
          <cell r="K12096" t="str">
            <v>Regional</v>
          </cell>
          <cell r="L12096" t="str">
            <v>Embraer</v>
          </cell>
          <cell r="M12096" t="str">
            <v>Embraer E195</v>
          </cell>
        </row>
        <row r="12097">
          <cell r="A12097">
            <v>559</v>
          </cell>
          <cell r="B12097">
            <v>1056</v>
          </cell>
          <cell r="C12097" t="str">
            <v>559#1056</v>
          </cell>
          <cell r="D12097">
            <v>2322</v>
          </cell>
          <cell r="E12097">
            <v>1</v>
          </cell>
          <cell r="F12097" t="str">
            <v>BO</v>
          </cell>
          <cell r="G12097" t="str">
            <v>BO</v>
          </cell>
          <cell r="H12097" t="str">
            <v/>
          </cell>
          <cell r="I12097" t="str">
            <v/>
          </cell>
          <cell r="J12097" t="str">
            <v/>
          </cell>
          <cell r="K12097" t="str">
            <v>Regional</v>
          </cell>
          <cell r="L12097" t="str">
            <v>Embraer</v>
          </cell>
          <cell r="M12097" t="str">
            <v>Embraer E195-E2</v>
          </cell>
        </row>
        <row r="12098">
          <cell r="A12098">
            <v>617</v>
          </cell>
          <cell r="B12098">
            <v>1056</v>
          </cell>
          <cell r="C12098" t="str">
            <v>617#1056</v>
          </cell>
          <cell r="D12098">
            <v>2322</v>
          </cell>
          <cell r="E12098">
            <v>1</v>
          </cell>
          <cell r="F12098" t="str">
            <v>BO</v>
          </cell>
          <cell r="G12098" t="str">
            <v>BO</v>
          </cell>
          <cell r="H12098" t="str">
            <v/>
          </cell>
          <cell r="I12098" t="str">
            <v/>
          </cell>
          <cell r="J12098" t="str">
            <v/>
          </cell>
          <cell r="K12098" t="str">
            <v>Regional</v>
          </cell>
          <cell r="L12098" t="str">
            <v>Embraer</v>
          </cell>
          <cell r="M12098" t="str">
            <v>Embraer ERJ 135/140/145</v>
          </cell>
        </row>
        <row r="12099">
          <cell r="A12099">
            <v>29</v>
          </cell>
          <cell r="B12099">
            <v>1056</v>
          </cell>
          <cell r="C12099" t="str">
            <v>29#1056</v>
          </cell>
          <cell r="D12099">
            <v>2322</v>
          </cell>
          <cell r="E12099">
            <v>1</v>
          </cell>
          <cell r="F12099" t="str">
            <v>BO</v>
          </cell>
          <cell r="G12099" t="str">
            <v>BO</v>
          </cell>
          <cell r="H12099" t="str">
            <v/>
          </cell>
          <cell r="I12099" t="str">
            <v/>
          </cell>
          <cell r="J12099" t="str">
            <v/>
          </cell>
          <cell r="K12099" t="str">
            <v>Regional</v>
          </cell>
          <cell r="L12099" t="str">
            <v>Sukhoi</v>
          </cell>
          <cell r="M12099" t="str">
            <v>Sukhoi Superjet 100</v>
          </cell>
        </row>
        <row r="12100">
          <cell r="A12100">
            <v>671</v>
          </cell>
          <cell r="B12100">
            <v>1056</v>
          </cell>
          <cell r="C12100" t="str">
            <v>671#1056</v>
          </cell>
          <cell r="D12100">
            <v>2468</v>
          </cell>
          <cell r="E12100">
            <v>1</v>
          </cell>
          <cell r="F12100" t="str">
            <v>BP</v>
          </cell>
          <cell r="G12100" t="str">
            <v>BP</v>
          </cell>
          <cell r="H12100" t="str">
            <v/>
          </cell>
          <cell r="I12100" t="str">
            <v/>
          </cell>
          <cell r="J12100" t="str">
            <v/>
          </cell>
          <cell r="K12100" t="str">
            <v>Freighter</v>
          </cell>
          <cell r="L12100" t="str">
            <v>Embraer</v>
          </cell>
          <cell r="M12100" t="str">
            <v>Embraer E190F (P2F)</v>
          </cell>
        </row>
        <row r="12101">
          <cell r="A12101">
            <v>672</v>
          </cell>
          <cell r="B12101">
            <v>1056</v>
          </cell>
          <cell r="C12101" t="str">
            <v>672#1056</v>
          </cell>
          <cell r="D12101">
            <v>2468</v>
          </cell>
          <cell r="E12101">
            <v>1</v>
          </cell>
          <cell r="F12101" t="str">
            <v>BP</v>
          </cell>
          <cell r="G12101" t="str">
            <v>BP</v>
          </cell>
          <cell r="H12101" t="str">
            <v/>
          </cell>
          <cell r="I12101" t="str">
            <v/>
          </cell>
          <cell r="J12101" t="str">
            <v/>
          </cell>
          <cell r="K12101" t="str">
            <v>Freighter</v>
          </cell>
          <cell r="L12101" t="str">
            <v>Embraer</v>
          </cell>
          <cell r="M12101" t="str">
            <v>Embraer E195F (P2F)</v>
          </cell>
        </row>
        <row r="12102">
          <cell r="A12102">
            <v>96</v>
          </cell>
          <cell r="B12102">
            <v>1056</v>
          </cell>
          <cell r="C12102" t="str">
            <v>96#1056</v>
          </cell>
          <cell r="D12102">
            <v>2612</v>
          </cell>
          <cell r="E12102">
            <v>1</v>
          </cell>
          <cell r="F12102" t="str">
            <v>BQ</v>
          </cell>
          <cell r="G12102" t="str">
            <v>BQ</v>
          </cell>
          <cell r="H12102" t="str">
            <v/>
          </cell>
          <cell r="I12102" t="str">
            <v/>
          </cell>
          <cell r="J12102" t="str">
            <v/>
          </cell>
          <cell r="K12102" t="str">
            <v>Helicopter</v>
          </cell>
          <cell r="L12102" t="str">
            <v>Leonardo</v>
          </cell>
          <cell r="M12102" t="str">
            <v>Leonardo AW609</v>
          </cell>
        </row>
        <row r="12103">
          <cell r="A12103">
            <v>146</v>
          </cell>
          <cell r="B12103">
            <v>1056</v>
          </cell>
          <cell r="C12103" t="str">
            <v>146#1056</v>
          </cell>
          <cell r="D12103">
            <v>2636</v>
          </cell>
          <cell r="E12103">
            <v>1</v>
          </cell>
          <cell r="F12103" t="str">
            <v>BR</v>
          </cell>
          <cell r="G12103" t="str">
            <v>BR</v>
          </cell>
          <cell r="H12103" t="str">
            <v/>
          </cell>
          <cell r="I12103" t="str">
            <v/>
          </cell>
          <cell r="J12103" t="str">
            <v/>
          </cell>
          <cell r="K12103" t="str">
            <v>Fighters and Jet Trainers</v>
          </cell>
          <cell r="L12103" t="str">
            <v>Lockheed Martin</v>
          </cell>
          <cell r="M12103" t="str">
            <v>Lockheed Martin F-35 Lightning II</v>
          </cell>
        </row>
        <row r="12104">
          <cell r="A12104">
            <v>635</v>
          </cell>
          <cell r="B12104">
            <v>1056</v>
          </cell>
          <cell r="C12104" t="str">
            <v>635#1056</v>
          </cell>
          <cell r="D12104">
            <v>2649</v>
          </cell>
          <cell r="E12104">
            <v>1</v>
          </cell>
          <cell r="F12104" t="str">
            <v>BS</v>
          </cell>
          <cell r="G12104" t="str">
            <v>BS</v>
          </cell>
          <cell r="H12104" t="str">
            <v/>
          </cell>
          <cell r="I12104" t="str">
            <v/>
          </cell>
          <cell r="J12104" t="str">
            <v/>
          </cell>
          <cell r="K12104" t="str">
            <v>Business Jet</v>
          </cell>
          <cell r="L12104" t="str">
            <v>Bombardier</v>
          </cell>
          <cell r="M12104" t="str">
            <v>Bombardier Challenger 6XX series</v>
          </cell>
        </row>
        <row r="12105">
          <cell r="A12105">
            <v>587</v>
          </cell>
          <cell r="B12105">
            <v>1056</v>
          </cell>
          <cell r="C12105" t="str">
            <v>587#1056</v>
          </cell>
          <cell r="D12105">
            <v>2649</v>
          </cell>
          <cell r="E12105">
            <v>1</v>
          </cell>
          <cell r="F12105" t="str">
            <v>BS</v>
          </cell>
          <cell r="G12105" t="str">
            <v>BS</v>
          </cell>
          <cell r="H12105" t="str">
            <v/>
          </cell>
          <cell r="I12105" t="str">
            <v/>
          </cell>
          <cell r="J12105" t="str">
            <v/>
          </cell>
          <cell r="K12105" t="str">
            <v>Business Jet</v>
          </cell>
          <cell r="L12105" t="str">
            <v>Dassault</v>
          </cell>
          <cell r="M12105" t="str">
            <v>Dassault Falcon 10X</v>
          </cell>
        </row>
        <row r="12106">
          <cell r="A12106">
            <v>149</v>
          </cell>
          <cell r="B12106">
            <v>1056</v>
          </cell>
          <cell r="C12106" t="str">
            <v>149#1056</v>
          </cell>
          <cell r="D12106">
            <v>2694</v>
          </cell>
          <cell r="E12106">
            <v>1</v>
          </cell>
          <cell r="F12106" t="str">
            <v>BT</v>
          </cell>
          <cell r="G12106" t="str">
            <v>BT</v>
          </cell>
          <cell r="H12106" t="str">
            <v/>
          </cell>
          <cell r="I12106" t="str">
            <v/>
          </cell>
          <cell r="J12106" t="str">
            <v/>
          </cell>
          <cell r="K12106" t="str">
            <v>Fighters and Jet Trainers</v>
          </cell>
          <cell r="L12106" t="str">
            <v>Northrop Grumman</v>
          </cell>
          <cell r="M12106" t="str">
            <v>Northrop Grumman B-21 Raider</v>
          </cell>
        </row>
        <row r="12107">
          <cell r="A12107">
            <v>145</v>
          </cell>
          <cell r="B12107">
            <v>1056</v>
          </cell>
          <cell r="C12107" t="str">
            <v>145#1056</v>
          </cell>
          <cell r="D12107">
            <v>2694</v>
          </cell>
          <cell r="E12107">
            <v>1</v>
          </cell>
          <cell r="F12107" t="str">
            <v>BT</v>
          </cell>
          <cell r="G12107" t="str">
            <v>BT</v>
          </cell>
          <cell r="H12107" t="str">
            <v/>
          </cell>
          <cell r="I12107" t="str">
            <v/>
          </cell>
          <cell r="J12107" t="str">
            <v/>
          </cell>
          <cell r="K12107" t="str">
            <v>Fighters and Jet Trainers</v>
          </cell>
          <cell r="L12107" t="str">
            <v>Lockheed Martin</v>
          </cell>
          <cell r="M12107" t="str">
            <v>Lockheed Martin F-22 Raptor</v>
          </cell>
        </row>
        <row r="12108">
          <cell r="A12108">
            <v>643</v>
          </cell>
          <cell r="B12108">
            <v>1056</v>
          </cell>
          <cell r="C12108" t="str">
            <v>643#1056</v>
          </cell>
          <cell r="D12108">
            <v>2694</v>
          </cell>
          <cell r="E12108">
            <v>1</v>
          </cell>
          <cell r="F12108" t="str">
            <v>BT</v>
          </cell>
          <cell r="G12108" t="str">
            <v>BT</v>
          </cell>
          <cell r="H12108" t="str">
            <v/>
          </cell>
          <cell r="I12108" t="str">
            <v/>
          </cell>
          <cell r="J12108" t="str">
            <v/>
          </cell>
          <cell r="K12108" t="str">
            <v>Fighters and Jet Trainers</v>
          </cell>
          <cell r="L12108" t="str">
            <v>BAES/Leonardo</v>
          </cell>
          <cell r="M12108" t="str">
            <v>BAES/Leonardo Tempest</v>
          </cell>
        </row>
        <row r="12109">
          <cell r="A12109">
            <v>632</v>
          </cell>
          <cell r="B12109">
            <v>1056</v>
          </cell>
          <cell r="C12109" t="str">
            <v>632#1056</v>
          </cell>
          <cell r="D12109">
            <v>2787</v>
          </cell>
          <cell r="E12109">
            <v>1</v>
          </cell>
          <cell r="F12109" t="str">
            <v>BU</v>
          </cell>
          <cell r="G12109" t="str">
            <v>BU</v>
          </cell>
          <cell r="H12109" t="str">
            <v/>
          </cell>
          <cell r="I12109" t="str">
            <v/>
          </cell>
          <cell r="J12109" t="str">
            <v/>
          </cell>
          <cell r="K12109" t="str">
            <v>Freighter</v>
          </cell>
          <cell r="L12109" t="str">
            <v>Airbus</v>
          </cell>
          <cell r="M12109" t="str">
            <v>A300-600F/RF</v>
          </cell>
        </row>
        <row r="12110">
          <cell r="A12110">
            <v>631</v>
          </cell>
          <cell r="B12110">
            <v>1056</v>
          </cell>
          <cell r="C12110" t="str">
            <v>631#1056</v>
          </cell>
          <cell r="D12110">
            <v>2787</v>
          </cell>
          <cell r="E12110">
            <v>1</v>
          </cell>
          <cell r="F12110" t="str">
            <v>BU</v>
          </cell>
          <cell r="G12110" t="str">
            <v>BU</v>
          </cell>
          <cell r="H12110" t="str">
            <v/>
          </cell>
          <cell r="I12110" t="str">
            <v/>
          </cell>
          <cell r="J12110" t="str">
            <v/>
          </cell>
          <cell r="K12110" t="str">
            <v>Freighter</v>
          </cell>
          <cell r="L12110" t="str">
            <v>Airbus</v>
          </cell>
          <cell r="M12110" t="str">
            <v>A300-600F/RF</v>
          </cell>
        </row>
        <row r="12111">
          <cell r="A12111">
            <v>566</v>
          </cell>
          <cell r="B12111">
            <v>1056</v>
          </cell>
          <cell r="C12111" t="str">
            <v>566#1056</v>
          </cell>
          <cell r="D12111">
            <v>2787</v>
          </cell>
          <cell r="E12111">
            <v>1</v>
          </cell>
          <cell r="F12111" t="str">
            <v>BU</v>
          </cell>
          <cell r="G12111" t="str">
            <v>BU</v>
          </cell>
          <cell r="H12111" t="str">
            <v/>
          </cell>
          <cell r="I12111" t="str">
            <v/>
          </cell>
          <cell r="J12111" t="str">
            <v/>
          </cell>
          <cell r="K12111" t="str">
            <v>Freighter</v>
          </cell>
          <cell r="L12111" t="str">
            <v>Airbus</v>
          </cell>
          <cell r="M12111" t="str">
            <v>Airbus A300-600ST Beluga</v>
          </cell>
        </row>
        <row r="12112">
          <cell r="A12112">
            <v>305</v>
          </cell>
          <cell r="B12112">
            <v>1056</v>
          </cell>
          <cell r="C12112" t="str">
            <v>305#1056</v>
          </cell>
          <cell r="D12112">
            <v>2787</v>
          </cell>
          <cell r="E12112">
            <v>1</v>
          </cell>
          <cell r="F12112" t="str">
            <v>BU</v>
          </cell>
          <cell r="G12112" t="str">
            <v>BU</v>
          </cell>
          <cell r="H12112" t="str">
            <v/>
          </cell>
          <cell r="I12112" t="str">
            <v/>
          </cell>
          <cell r="J12112" t="str">
            <v/>
          </cell>
          <cell r="K12112" t="str">
            <v>Large Commercial Aircraft</v>
          </cell>
          <cell r="L12112" t="str">
            <v>Airbus</v>
          </cell>
          <cell r="M12112" t="str">
            <v>Airbus A300</v>
          </cell>
        </row>
        <row r="12113">
          <cell r="A12113">
            <v>532</v>
          </cell>
          <cell r="B12113">
            <v>1056</v>
          </cell>
          <cell r="C12113" t="str">
            <v>532#1056</v>
          </cell>
          <cell r="D12113">
            <v>2787</v>
          </cell>
          <cell r="E12113">
            <v>1</v>
          </cell>
          <cell r="F12113" t="str">
            <v>BU</v>
          </cell>
          <cell r="G12113" t="str">
            <v>BU</v>
          </cell>
          <cell r="H12113" t="str">
            <v/>
          </cell>
          <cell r="I12113" t="str">
            <v/>
          </cell>
          <cell r="J12113" t="str">
            <v/>
          </cell>
          <cell r="K12113" t="str">
            <v>Large Commercial Aircraft</v>
          </cell>
          <cell r="L12113" t="str">
            <v>Airbus</v>
          </cell>
          <cell r="M12113" t="str">
            <v>Airbus A300</v>
          </cell>
        </row>
        <row r="12114">
          <cell r="A12114">
            <v>139</v>
          </cell>
          <cell r="B12114">
            <v>1056</v>
          </cell>
          <cell r="C12114" t="str">
            <v>139#1056</v>
          </cell>
          <cell r="D12114">
            <v>2868</v>
          </cell>
          <cell r="E12114">
            <v>1</v>
          </cell>
          <cell r="F12114" t="str">
            <v>BV</v>
          </cell>
          <cell r="G12114" t="str">
            <v>BV</v>
          </cell>
          <cell r="H12114" t="str">
            <v/>
          </cell>
          <cell r="I12114" t="str">
            <v/>
          </cell>
          <cell r="J12114" t="str">
            <v/>
          </cell>
          <cell r="K12114" t="str">
            <v>Fighters and Jet Trainers</v>
          </cell>
          <cell r="L12114" t="str">
            <v>McDonnell Douglas</v>
          </cell>
          <cell r="M12114" t="str">
            <v>McDonnell Douglas F-15 Eagle</v>
          </cell>
        </row>
        <row r="12115">
          <cell r="A12115">
            <v>505</v>
          </cell>
          <cell r="B12115">
            <v>1056</v>
          </cell>
          <cell r="C12115" t="str">
            <v>505#1056</v>
          </cell>
          <cell r="D12115">
            <v>2868</v>
          </cell>
          <cell r="E12115">
            <v>1</v>
          </cell>
          <cell r="F12115" t="str">
            <v>BV</v>
          </cell>
          <cell r="G12115" t="str">
            <v>BV</v>
          </cell>
          <cell r="H12115" t="str">
            <v/>
          </cell>
          <cell r="I12115" t="str">
            <v/>
          </cell>
          <cell r="J12115" t="str">
            <v/>
          </cell>
          <cell r="K12115" t="str">
            <v>Fighters and Jet Trainers</v>
          </cell>
          <cell r="L12115" t="str">
            <v>McDonnell Douglas</v>
          </cell>
          <cell r="M12115" t="str">
            <v>McDonnell Douglas F-15 Eagle</v>
          </cell>
        </row>
        <row r="12116">
          <cell r="A12116">
            <v>535</v>
          </cell>
          <cell r="B12116">
            <v>1056</v>
          </cell>
          <cell r="C12116" t="str">
            <v>535#1056</v>
          </cell>
          <cell r="D12116">
            <v>2903</v>
          </cell>
          <cell r="E12116">
            <v>1</v>
          </cell>
          <cell r="F12116" t="str">
            <v>BW</v>
          </cell>
          <cell r="G12116" t="str">
            <v>BW</v>
          </cell>
          <cell r="H12116" t="str">
            <v/>
          </cell>
          <cell r="I12116" t="str">
            <v/>
          </cell>
          <cell r="J12116" t="str">
            <v/>
          </cell>
          <cell r="K12116" t="str">
            <v>Large Commercial Aircraft</v>
          </cell>
          <cell r="L12116" t="str">
            <v>Boeing</v>
          </cell>
          <cell r="M12116" t="str">
            <v>Boeing 737 Classic: 737-400</v>
          </cell>
        </row>
        <row r="12117">
          <cell r="A12117">
            <v>536</v>
          </cell>
          <cell r="B12117">
            <v>1056</v>
          </cell>
          <cell r="C12117" t="str">
            <v>536#1056</v>
          </cell>
          <cell r="D12117">
            <v>2903</v>
          </cell>
          <cell r="E12117">
            <v>1</v>
          </cell>
          <cell r="F12117" t="str">
            <v>BW</v>
          </cell>
          <cell r="G12117" t="str">
            <v>BW</v>
          </cell>
          <cell r="H12117" t="str">
            <v/>
          </cell>
          <cell r="I12117" t="str">
            <v/>
          </cell>
          <cell r="J12117" t="str">
            <v/>
          </cell>
          <cell r="K12117" t="str">
            <v>Large Commercial Aircraft</v>
          </cell>
          <cell r="L12117" t="str">
            <v>Boeing</v>
          </cell>
          <cell r="M12117" t="str">
            <v>Boeing 737 Classic: 737-500</v>
          </cell>
        </row>
        <row r="12118">
          <cell r="A12118">
            <v>309</v>
          </cell>
          <cell r="B12118">
            <v>1056</v>
          </cell>
          <cell r="C12118" t="str">
            <v>309#1056</v>
          </cell>
          <cell r="D12118">
            <v>2903</v>
          </cell>
          <cell r="E12118">
            <v>1</v>
          </cell>
          <cell r="F12118" t="str">
            <v>BW</v>
          </cell>
          <cell r="G12118" t="str">
            <v>BW</v>
          </cell>
          <cell r="H12118" t="str">
            <v/>
          </cell>
          <cell r="I12118" t="str">
            <v/>
          </cell>
          <cell r="J12118" t="str">
            <v/>
          </cell>
          <cell r="K12118" t="str">
            <v>Large Commercial Aircraft</v>
          </cell>
          <cell r="L12118" t="str">
            <v>Boeing</v>
          </cell>
          <cell r="M12118" t="str">
            <v>Boeing 737 MAX: 737 MAX 10</v>
          </cell>
        </row>
        <row r="12119">
          <cell r="A12119">
            <v>195</v>
          </cell>
          <cell r="B12119">
            <v>1056</v>
          </cell>
          <cell r="C12119" t="str">
            <v>195#1056</v>
          </cell>
          <cell r="D12119">
            <v>2903</v>
          </cell>
          <cell r="E12119">
            <v>1</v>
          </cell>
          <cell r="F12119" t="str">
            <v>BW</v>
          </cell>
          <cell r="G12119" t="str">
            <v>BW</v>
          </cell>
          <cell r="H12119" t="str">
            <v/>
          </cell>
          <cell r="I12119" t="str">
            <v/>
          </cell>
          <cell r="J12119" t="str">
            <v/>
          </cell>
          <cell r="K12119" t="str">
            <v>Large Commercial Aircraft</v>
          </cell>
          <cell r="L12119" t="str">
            <v>Boeing</v>
          </cell>
          <cell r="M12119" t="str">
            <v>Boeing 737 MAX: 737 MAX 7</v>
          </cell>
        </row>
        <row r="12120">
          <cell r="A12120">
            <v>515</v>
          </cell>
          <cell r="B12120">
            <v>1056</v>
          </cell>
          <cell r="C12120" t="str">
            <v>515#1056</v>
          </cell>
          <cell r="D12120">
            <v>2903</v>
          </cell>
          <cell r="E12120">
            <v>1</v>
          </cell>
          <cell r="F12120" t="str">
            <v>BW</v>
          </cell>
          <cell r="G12120" t="str">
            <v>BW</v>
          </cell>
          <cell r="H12120" t="str">
            <v/>
          </cell>
          <cell r="I12120" t="str">
            <v/>
          </cell>
          <cell r="J12120" t="str">
            <v/>
          </cell>
          <cell r="K12120" t="str">
            <v>Large Commercial Aircraft</v>
          </cell>
          <cell r="L12120" t="str">
            <v>Airbus</v>
          </cell>
          <cell r="M12120" t="str">
            <v>Airbus A321neo</v>
          </cell>
        </row>
        <row r="12121">
          <cell r="A12121">
            <v>211</v>
          </cell>
          <cell r="B12121">
            <v>1056</v>
          </cell>
          <cell r="C12121" t="str">
            <v>211#1056</v>
          </cell>
          <cell r="D12121">
            <v>2903</v>
          </cell>
          <cell r="E12121">
            <v>1</v>
          </cell>
          <cell r="F12121" t="str">
            <v>BW</v>
          </cell>
          <cell r="G12121" t="str">
            <v>BW</v>
          </cell>
          <cell r="H12121" t="str">
            <v/>
          </cell>
          <cell r="I12121" t="str">
            <v/>
          </cell>
          <cell r="J12121" t="str">
            <v/>
          </cell>
          <cell r="K12121" t="str">
            <v>Large Commercial Aircraft</v>
          </cell>
          <cell r="L12121" t="str">
            <v>Airbus</v>
          </cell>
          <cell r="M12121" t="str">
            <v>Airbus A321neo</v>
          </cell>
        </row>
        <row r="12122">
          <cell r="A12122">
            <v>299</v>
          </cell>
          <cell r="B12122">
            <v>1056</v>
          </cell>
          <cell r="C12122" t="str">
            <v>299#1056</v>
          </cell>
          <cell r="D12122">
            <v>2903</v>
          </cell>
          <cell r="E12122">
            <v>1</v>
          </cell>
          <cell r="F12122" t="str">
            <v>BW</v>
          </cell>
          <cell r="G12122" t="str">
            <v>BW</v>
          </cell>
          <cell r="H12122" t="str">
            <v/>
          </cell>
          <cell r="I12122" t="str">
            <v/>
          </cell>
          <cell r="J12122" t="str">
            <v/>
          </cell>
          <cell r="K12122" t="str">
            <v>Large Commercial Aircraft</v>
          </cell>
          <cell r="L12122" t="str">
            <v>Boeing</v>
          </cell>
          <cell r="M12122" t="str">
            <v>Boeing 717</v>
          </cell>
        </row>
        <row r="12123">
          <cell r="A12123">
            <v>534</v>
          </cell>
          <cell r="B12123">
            <v>1056</v>
          </cell>
          <cell r="C12123" t="str">
            <v>534#1056</v>
          </cell>
          <cell r="D12123">
            <v>2903</v>
          </cell>
          <cell r="E12123">
            <v>1</v>
          </cell>
          <cell r="F12123" t="str">
            <v>BW</v>
          </cell>
          <cell r="G12123" t="str">
            <v>BW</v>
          </cell>
          <cell r="H12123" t="str">
            <v/>
          </cell>
          <cell r="I12123" t="str">
            <v/>
          </cell>
          <cell r="J12123" t="str">
            <v/>
          </cell>
          <cell r="K12123" t="str">
            <v>Large Commercial Aircraft</v>
          </cell>
          <cell r="L12123" t="str">
            <v>Boeing</v>
          </cell>
          <cell r="M12123" t="str">
            <v>Boeing 737 Classic: 737-300</v>
          </cell>
        </row>
        <row r="12124">
          <cell r="A12124">
            <v>221</v>
          </cell>
          <cell r="B12124">
            <v>1056</v>
          </cell>
          <cell r="C12124" t="str">
            <v>221#1056</v>
          </cell>
          <cell r="D12124">
            <v>2903</v>
          </cell>
          <cell r="E12124">
            <v>1</v>
          </cell>
          <cell r="F12124" t="str">
            <v>BW</v>
          </cell>
          <cell r="G12124" t="str">
            <v>BW</v>
          </cell>
          <cell r="H12124" t="str">
            <v/>
          </cell>
          <cell r="I12124" t="str">
            <v/>
          </cell>
          <cell r="J12124" t="str">
            <v/>
          </cell>
          <cell r="K12124" t="str">
            <v>Large Commercial Aircraft</v>
          </cell>
          <cell r="L12124" t="str">
            <v>Airbus</v>
          </cell>
          <cell r="M12124" t="str">
            <v>Airbus A220-100</v>
          </cell>
        </row>
        <row r="12125">
          <cell r="A12125">
            <v>222</v>
          </cell>
          <cell r="B12125">
            <v>1056</v>
          </cell>
          <cell r="C12125" t="str">
            <v>222#1056</v>
          </cell>
          <cell r="D12125">
            <v>2903</v>
          </cell>
          <cell r="E12125">
            <v>1</v>
          </cell>
          <cell r="F12125" t="str">
            <v>BW</v>
          </cell>
          <cell r="G12125" t="str">
            <v>BW</v>
          </cell>
          <cell r="H12125" t="str">
            <v/>
          </cell>
          <cell r="I12125" t="str">
            <v/>
          </cell>
          <cell r="J12125" t="str">
            <v/>
          </cell>
          <cell r="K12125" t="str">
            <v>Large Commercial Aircraft</v>
          </cell>
          <cell r="L12125" t="str">
            <v>Airbus</v>
          </cell>
          <cell r="M12125" t="str">
            <v>Airbus A220-300</v>
          </cell>
        </row>
        <row r="12126">
          <cell r="A12126">
            <v>634</v>
          </cell>
          <cell r="B12126">
            <v>1056</v>
          </cell>
          <cell r="C12126" t="str">
            <v>634#1056</v>
          </cell>
          <cell r="D12126">
            <v>2903</v>
          </cell>
          <cell r="E12126">
            <v>1</v>
          </cell>
          <cell r="F12126" t="str">
            <v>BW</v>
          </cell>
          <cell r="G12126" t="str">
            <v>BW</v>
          </cell>
          <cell r="H12126" t="str">
            <v/>
          </cell>
          <cell r="I12126" t="str">
            <v/>
          </cell>
          <cell r="J12126" t="str">
            <v/>
          </cell>
          <cell r="K12126" t="str">
            <v>Large Commercial Aircraft</v>
          </cell>
          <cell r="L12126" t="str">
            <v>Airbus</v>
          </cell>
          <cell r="M12126" t="str">
            <v>A319-100</v>
          </cell>
        </row>
        <row r="12127">
          <cell r="A12127">
            <v>633</v>
          </cell>
          <cell r="B12127">
            <v>1056</v>
          </cell>
          <cell r="C12127" t="str">
            <v>633#1056</v>
          </cell>
          <cell r="D12127">
            <v>2903</v>
          </cell>
          <cell r="E12127">
            <v>1</v>
          </cell>
          <cell r="F12127" t="str">
            <v>BW</v>
          </cell>
          <cell r="G12127" t="str">
            <v>BW</v>
          </cell>
          <cell r="H12127" t="str">
            <v/>
          </cell>
          <cell r="I12127" t="str">
            <v/>
          </cell>
          <cell r="J12127" t="str">
            <v/>
          </cell>
          <cell r="K12127" t="str">
            <v>Large Commercial Aircraft</v>
          </cell>
          <cell r="L12127" t="str">
            <v>Airbus</v>
          </cell>
          <cell r="M12127" t="str">
            <v>A320-200</v>
          </cell>
        </row>
        <row r="12128">
          <cell r="A12128">
            <v>206</v>
          </cell>
          <cell r="B12128">
            <v>1056</v>
          </cell>
          <cell r="C12128" t="str">
            <v>206#1056</v>
          </cell>
          <cell r="D12128">
            <v>2903</v>
          </cell>
          <cell r="E12128">
            <v>1</v>
          </cell>
          <cell r="F12128" t="str">
            <v>BW</v>
          </cell>
          <cell r="G12128" t="str">
            <v>BW</v>
          </cell>
          <cell r="H12128" t="str">
            <v/>
          </cell>
          <cell r="I12128" t="str">
            <v/>
          </cell>
          <cell r="J12128" t="str">
            <v/>
          </cell>
          <cell r="K12128" t="str">
            <v>Large Commercial Aircraft</v>
          </cell>
          <cell r="L12128" t="str">
            <v>Airbus</v>
          </cell>
          <cell r="M12128" t="str">
            <v>Airbus A319ceo</v>
          </cell>
        </row>
        <row r="12129">
          <cell r="A12129">
            <v>510</v>
          </cell>
          <cell r="B12129">
            <v>1056</v>
          </cell>
          <cell r="C12129" t="str">
            <v>510#1056</v>
          </cell>
          <cell r="D12129">
            <v>2903</v>
          </cell>
          <cell r="E12129">
            <v>1</v>
          </cell>
          <cell r="F12129" t="str">
            <v>BW</v>
          </cell>
          <cell r="G12129" t="str">
            <v>BW</v>
          </cell>
          <cell r="H12129" t="str">
            <v/>
          </cell>
          <cell r="I12129" t="str">
            <v/>
          </cell>
          <cell r="J12129" t="str">
            <v/>
          </cell>
          <cell r="K12129" t="str">
            <v>Large Commercial Aircraft</v>
          </cell>
          <cell r="L12129" t="str">
            <v>Airbus</v>
          </cell>
          <cell r="M12129" t="str">
            <v>Airbus A319ceo</v>
          </cell>
        </row>
        <row r="12130">
          <cell r="A12130">
            <v>207</v>
          </cell>
          <cell r="B12130">
            <v>1056</v>
          </cell>
          <cell r="C12130" t="str">
            <v>207#1056</v>
          </cell>
          <cell r="D12130">
            <v>2903</v>
          </cell>
          <cell r="E12130">
            <v>1</v>
          </cell>
          <cell r="F12130" t="str">
            <v>BW</v>
          </cell>
          <cell r="G12130" t="str">
            <v>BW</v>
          </cell>
          <cell r="H12130" t="str">
            <v/>
          </cell>
          <cell r="I12130" t="str">
            <v/>
          </cell>
          <cell r="J12130" t="str">
            <v/>
          </cell>
          <cell r="K12130" t="str">
            <v>Large Commercial Aircraft</v>
          </cell>
          <cell r="L12130" t="str">
            <v>Airbus</v>
          </cell>
          <cell r="M12130" t="str">
            <v>Airbus A320ceo</v>
          </cell>
        </row>
        <row r="12131">
          <cell r="A12131">
            <v>511</v>
          </cell>
          <cell r="B12131">
            <v>1056</v>
          </cell>
          <cell r="C12131" t="str">
            <v>511#1056</v>
          </cell>
          <cell r="D12131">
            <v>2903</v>
          </cell>
          <cell r="E12131">
            <v>1</v>
          </cell>
          <cell r="F12131" t="str">
            <v>BW</v>
          </cell>
          <cell r="G12131" t="str">
            <v>BW</v>
          </cell>
          <cell r="H12131" t="str">
            <v/>
          </cell>
          <cell r="I12131" t="str">
            <v/>
          </cell>
          <cell r="J12131" t="str">
            <v/>
          </cell>
          <cell r="K12131" t="str">
            <v>Large Commercial Aircraft</v>
          </cell>
          <cell r="L12131" t="str">
            <v>Airbus</v>
          </cell>
          <cell r="M12131" t="str">
            <v>Airbus A320ceo</v>
          </cell>
        </row>
        <row r="12132">
          <cell r="A12132">
            <v>208</v>
          </cell>
          <cell r="B12132">
            <v>1056</v>
          </cell>
          <cell r="C12132" t="str">
            <v>208#1056</v>
          </cell>
          <cell r="D12132">
            <v>2903</v>
          </cell>
          <cell r="E12132">
            <v>1</v>
          </cell>
          <cell r="F12132" t="str">
            <v>BW</v>
          </cell>
          <cell r="G12132" t="str">
            <v>BW</v>
          </cell>
          <cell r="H12132" t="str">
            <v/>
          </cell>
          <cell r="I12132" t="str">
            <v/>
          </cell>
          <cell r="J12132" t="str">
            <v/>
          </cell>
          <cell r="K12132" t="str">
            <v>Large Commercial Aircraft</v>
          </cell>
          <cell r="L12132" t="str">
            <v>Airbus</v>
          </cell>
          <cell r="M12132" t="str">
            <v>Airbus A321ceo</v>
          </cell>
        </row>
        <row r="12133">
          <cell r="A12133">
            <v>512</v>
          </cell>
          <cell r="B12133">
            <v>1056</v>
          </cell>
          <cell r="C12133" t="str">
            <v>512#1056</v>
          </cell>
          <cell r="D12133">
            <v>2903</v>
          </cell>
          <cell r="E12133">
            <v>1</v>
          </cell>
          <cell r="F12133" t="str">
            <v>BW</v>
          </cell>
          <cell r="G12133" t="str">
            <v>BW</v>
          </cell>
          <cell r="H12133" t="str">
            <v/>
          </cell>
          <cell r="I12133" t="str">
            <v/>
          </cell>
          <cell r="J12133" t="str">
            <v/>
          </cell>
          <cell r="K12133" t="str">
            <v>Large Commercial Aircraft</v>
          </cell>
          <cell r="L12133" t="str">
            <v>Airbus</v>
          </cell>
          <cell r="M12133" t="str">
            <v>Airbus A321ceo</v>
          </cell>
        </row>
        <row r="12134">
          <cell r="A12134">
            <v>513</v>
          </cell>
          <cell r="B12134">
            <v>1056</v>
          </cell>
          <cell r="C12134" t="str">
            <v>513#1056</v>
          </cell>
          <cell r="D12134">
            <v>2903</v>
          </cell>
          <cell r="E12134">
            <v>1</v>
          </cell>
          <cell r="F12134" t="str">
            <v>BW</v>
          </cell>
          <cell r="G12134" t="str">
            <v>BW</v>
          </cell>
          <cell r="H12134" t="str">
            <v/>
          </cell>
          <cell r="I12134" t="str">
            <v/>
          </cell>
          <cell r="J12134" t="str">
            <v/>
          </cell>
          <cell r="K12134" t="str">
            <v>Large Commercial Aircraft</v>
          </cell>
          <cell r="L12134" t="str">
            <v>Airbus</v>
          </cell>
          <cell r="M12134" t="str">
            <v>Airbus A319neo</v>
          </cell>
        </row>
        <row r="12135">
          <cell r="A12135">
            <v>209</v>
          </cell>
          <cell r="B12135">
            <v>1056</v>
          </cell>
          <cell r="C12135" t="str">
            <v>209#1056</v>
          </cell>
          <cell r="D12135">
            <v>2903</v>
          </cell>
          <cell r="E12135">
            <v>1</v>
          </cell>
          <cell r="F12135" t="str">
            <v>BW</v>
          </cell>
          <cell r="G12135" t="str">
            <v>BW</v>
          </cell>
          <cell r="H12135" t="str">
            <v/>
          </cell>
          <cell r="I12135" t="str">
            <v/>
          </cell>
          <cell r="J12135" t="str">
            <v/>
          </cell>
          <cell r="K12135" t="str">
            <v>Large Commercial Aircraft</v>
          </cell>
          <cell r="L12135" t="str">
            <v>Airbus</v>
          </cell>
          <cell r="M12135" t="str">
            <v>Airbus A319neo</v>
          </cell>
        </row>
        <row r="12136">
          <cell r="A12136">
            <v>514</v>
          </cell>
          <cell r="B12136">
            <v>1056</v>
          </cell>
          <cell r="C12136" t="str">
            <v>514#1056</v>
          </cell>
          <cell r="D12136">
            <v>2903</v>
          </cell>
          <cell r="E12136">
            <v>1</v>
          </cell>
          <cell r="F12136" t="str">
            <v>BW</v>
          </cell>
          <cell r="G12136" t="str">
            <v>BW</v>
          </cell>
          <cell r="H12136" t="str">
            <v/>
          </cell>
          <cell r="I12136" t="str">
            <v/>
          </cell>
          <cell r="J12136" t="str">
            <v/>
          </cell>
          <cell r="K12136" t="str">
            <v>Large Commercial Aircraft</v>
          </cell>
          <cell r="L12136" t="str">
            <v>Airbus</v>
          </cell>
          <cell r="M12136" t="str">
            <v>Airbus A320neo</v>
          </cell>
        </row>
        <row r="12137">
          <cell r="A12137">
            <v>210</v>
          </cell>
          <cell r="B12137">
            <v>1056</v>
          </cell>
          <cell r="C12137" t="str">
            <v>210#1056</v>
          </cell>
          <cell r="D12137">
            <v>2903</v>
          </cell>
          <cell r="E12137">
            <v>1</v>
          </cell>
          <cell r="F12137" t="str">
            <v>BW</v>
          </cell>
          <cell r="G12137" t="str">
            <v>BW</v>
          </cell>
          <cell r="H12137" t="str">
            <v/>
          </cell>
          <cell r="I12137" t="str">
            <v/>
          </cell>
          <cell r="J12137" t="str">
            <v/>
          </cell>
          <cell r="K12137" t="str">
            <v>Large Commercial Aircraft</v>
          </cell>
          <cell r="L12137" t="str">
            <v>Airbus</v>
          </cell>
          <cell r="M12137" t="str">
            <v>Airbus A320neo</v>
          </cell>
        </row>
        <row r="12138">
          <cell r="A12138">
            <v>665</v>
          </cell>
          <cell r="B12138">
            <v>1056</v>
          </cell>
          <cell r="C12138" t="str">
            <v>665#1056</v>
          </cell>
          <cell r="D12138">
            <v>2903</v>
          </cell>
          <cell r="E12138">
            <v>1</v>
          </cell>
          <cell r="F12138" t="str">
            <v>BW</v>
          </cell>
          <cell r="G12138" t="str">
            <v>BW</v>
          </cell>
          <cell r="H12138" t="str">
            <v/>
          </cell>
          <cell r="I12138" t="str">
            <v/>
          </cell>
          <cell r="J12138" t="str">
            <v/>
          </cell>
          <cell r="K12138" t="str">
            <v>Freighter</v>
          </cell>
          <cell r="L12138" t="str">
            <v>Airbus</v>
          </cell>
          <cell r="M12138" t="str">
            <v>A320-200P2F</v>
          </cell>
        </row>
        <row r="12139">
          <cell r="A12139">
            <v>666</v>
          </cell>
          <cell r="B12139">
            <v>1056</v>
          </cell>
          <cell r="C12139" t="str">
            <v>666#1056</v>
          </cell>
          <cell r="D12139">
            <v>2903</v>
          </cell>
          <cell r="E12139">
            <v>1</v>
          </cell>
          <cell r="F12139" t="str">
            <v>BW</v>
          </cell>
          <cell r="G12139" t="str">
            <v>BW</v>
          </cell>
          <cell r="H12139" t="str">
            <v/>
          </cell>
          <cell r="I12139" t="str">
            <v/>
          </cell>
          <cell r="J12139" t="str">
            <v/>
          </cell>
          <cell r="K12139" t="str">
            <v>Freighter</v>
          </cell>
          <cell r="L12139" t="str">
            <v>Airbus</v>
          </cell>
          <cell r="M12139" t="str">
            <v>A321P2F</v>
          </cell>
        </row>
        <row r="12140">
          <cell r="A12140">
            <v>573</v>
          </cell>
          <cell r="B12140">
            <v>1056</v>
          </cell>
          <cell r="C12140" t="str">
            <v>573#1056</v>
          </cell>
          <cell r="D12140">
            <v>2903</v>
          </cell>
          <cell r="E12140">
            <v>1</v>
          </cell>
          <cell r="F12140" t="str">
            <v>BW</v>
          </cell>
          <cell r="G12140" t="str">
            <v>BW</v>
          </cell>
          <cell r="H12140" t="str">
            <v/>
          </cell>
          <cell r="I12140" t="str">
            <v/>
          </cell>
          <cell r="J12140" t="str">
            <v/>
          </cell>
          <cell r="K12140" t="str">
            <v>Freighter</v>
          </cell>
          <cell r="L12140" t="str">
            <v>Boeing</v>
          </cell>
          <cell r="M12140" t="str">
            <v>Boeing 737-300SF</v>
          </cell>
        </row>
        <row r="12141">
          <cell r="A12141">
            <v>572</v>
          </cell>
          <cell r="B12141">
            <v>1056</v>
          </cell>
          <cell r="C12141" t="str">
            <v>572#1056</v>
          </cell>
          <cell r="D12141">
            <v>2903</v>
          </cell>
          <cell r="E12141">
            <v>1</v>
          </cell>
          <cell r="F12141" t="str">
            <v>BW</v>
          </cell>
          <cell r="G12141" t="str">
            <v>BW</v>
          </cell>
          <cell r="H12141" t="str">
            <v/>
          </cell>
          <cell r="I12141" t="str">
            <v/>
          </cell>
          <cell r="J12141" t="str">
            <v/>
          </cell>
          <cell r="K12141" t="str">
            <v>Freighter</v>
          </cell>
          <cell r="L12141" t="str">
            <v>Boeing</v>
          </cell>
          <cell r="M12141" t="str">
            <v>Boeing 737-400SF</v>
          </cell>
        </row>
        <row r="12142">
          <cell r="A12142">
            <v>591</v>
          </cell>
          <cell r="B12142">
            <v>1056</v>
          </cell>
          <cell r="C12142" t="str">
            <v>591#1056</v>
          </cell>
          <cell r="D12142">
            <v>2903</v>
          </cell>
          <cell r="E12142">
            <v>1</v>
          </cell>
          <cell r="F12142" t="str">
            <v>BW</v>
          </cell>
          <cell r="G12142" t="str">
            <v>BW</v>
          </cell>
          <cell r="H12142" t="str">
            <v/>
          </cell>
          <cell r="I12142" t="str">
            <v/>
          </cell>
          <cell r="J12142" t="str">
            <v/>
          </cell>
          <cell r="K12142" t="str">
            <v>Freighter</v>
          </cell>
          <cell r="L12142" t="str">
            <v>Boeing</v>
          </cell>
          <cell r="M12142" t="str">
            <v>Boeing 737-700C</v>
          </cell>
        </row>
        <row r="12143">
          <cell r="A12143">
            <v>571</v>
          </cell>
          <cell r="B12143">
            <v>1056</v>
          </cell>
          <cell r="C12143" t="str">
            <v>571#1056</v>
          </cell>
          <cell r="D12143">
            <v>2903</v>
          </cell>
          <cell r="E12143">
            <v>1</v>
          </cell>
          <cell r="F12143" t="str">
            <v>BW</v>
          </cell>
          <cell r="G12143" t="str">
            <v>BW</v>
          </cell>
          <cell r="H12143" t="str">
            <v/>
          </cell>
          <cell r="I12143" t="str">
            <v/>
          </cell>
          <cell r="J12143" t="str">
            <v/>
          </cell>
          <cell r="K12143" t="str">
            <v>Freighter</v>
          </cell>
          <cell r="L12143" t="str">
            <v>Boeing</v>
          </cell>
          <cell r="M12143" t="str">
            <v>Boeing 737-700/-800CF</v>
          </cell>
        </row>
        <row r="12144">
          <cell r="A12144">
            <v>596</v>
          </cell>
          <cell r="B12144">
            <v>1056</v>
          </cell>
          <cell r="C12144" t="str">
            <v>596#1056</v>
          </cell>
          <cell r="D12144">
            <v>2903</v>
          </cell>
          <cell r="E12144">
            <v>1</v>
          </cell>
          <cell r="F12144" t="str">
            <v>BW</v>
          </cell>
          <cell r="G12144" t="str">
            <v>BW</v>
          </cell>
          <cell r="H12144" t="str">
            <v/>
          </cell>
          <cell r="I12144" t="str">
            <v/>
          </cell>
          <cell r="J12144" t="str">
            <v/>
          </cell>
          <cell r="K12144" t="str">
            <v>Freighter</v>
          </cell>
          <cell r="L12144" t="str">
            <v>Boeing</v>
          </cell>
          <cell r="M12144" t="str">
            <v>Boeing 757-200 PF/SF</v>
          </cell>
        </row>
        <row r="12145">
          <cell r="A12145">
            <v>595</v>
          </cell>
          <cell r="B12145">
            <v>1056</v>
          </cell>
          <cell r="C12145" t="str">
            <v>595#1056</v>
          </cell>
          <cell r="D12145">
            <v>2903</v>
          </cell>
          <cell r="E12145">
            <v>1</v>
          </cell>
          <cell r="F12145" t="str">
            <v>BW</v>
          </cell>
          <cell r="G12145" t="str">
            <v>BW</v>
          </cell>
          <cell r="H12145" t="str">
            <v/>
          </cell>
          <cell r="I12145" t="str">
            <v/>
          </cell>
          <cell r="J12145" t="str">
            <v/>
          </cell>
          <cell r="K12145" t="str">
            <v>Freighter</v>
          </cell>
          <cell r="L12145" t="str">
            <v>Boeing</v>
          </cell>
          <cell r="M12145" t="str">
            <v>Boeing 757-200 PF/SF</v>
          </cell>
        </row>
        <row r="12146">
          <cell r="A12146">
            <v>674</v>
          </cell>
          <cell r="B12146">
            <v>1056</v>
          </cell>
          <cell r="C12146" t="str">
            <v>674#1056</v>
          </cell>
          <cell r="D12146">
            <v>2903</v>
          </cell>
          <cell r="E12146">
            <v>1</v>
          </cell>
          <cell r="F12146" t="str">
            <v>BW</v>
          </cell>
          <cell r="G12146" t="str">
            <v>BW</v>
          </cell>
          <cell r="H12146" t="str">
            <v/>
          </cell>
          <cell r="I12146" t="str">
            <v/>
          </cell>
          <cell r="J12146" t="str">
            <v/>
          </cell>
          <cell r="K12146" t="str">
            <v>Business Jet</v>
          </cell>
          <cell r="L12146" t="str">
            <v>Airbus</v>
          </cell>
          <cell r="M12146" t="str">
            <v>Airbus ACJ TwoTwenty</v>
          </cell>
        </row>
        <row r="12147">
          <cell r="A12147">
            <v>296</v>
          </cell>
          <cell r="B12147">
            <v>1056</v>
          </cell>
          <cell r="C12147" t="str">
            <v>296#1056</v>
          </cell>
          <cell r="D12147">
            <v>2903</v>
          </cell>
          <cell r="E12147">
            <v>1</v>
          </cell>
          <cell r="F12147" t="str">
            <v>BW</v>
          </cell>
          <cell r="G12147" t="str">
            <v>BW</v>
          </cell>
          <cell r="H12147" t="str">
            <v/>
          </cell>
          <cell r="I12147" t="str">
            <v/>
          </cell>
          <cell r="J12147" t="str">
            <v/>
          </cell>
          <cell r="K12147" t="str">
            <v>Business Jet</v>
          </cell>
          <cell r="L12147" t="str">
            <v>Airbus</v>
          </cell>
          <cell r="M12147" t="str">
            <v>Airbus ACJ320 Family</v>
          </cell>
        </row>
        <row r="12148">
          <cell r="A12148">
            <v>526</v>
          </cell>
          <cell r="B12148">
            <v>1056</v>
          </cell>
          <cell r="C12148" t="str">
            <v>526#1056</v>
          </cell>
          <cell r="D12148">
            <v>2903</v>
          </cell>
          <cell r="E12148">
            <v>1</v>
          </cell>
          <cell r="F12148" t="str">
            <v>BW</v>
          </cell>
          <cell r="G12148" t="str">
            <v>BW</v>
          </cell>
          <cell r="H12148" t="str">
            <v/>
          </cell>
          <cell r="I12148" t="str">
            <v/>
          </cell>
          <cell r="J12148" t="str">
            <v/>
          </cell>
          <cell r="K12148" t="str">
            <v>Business Jet</v>
          </cell>
          <cell r="L12148" t="str">
            <v>Airbus</v>
          </cell>
          <cell r="M12148" t="str">
            <v>Airbus ACJ320 Family</v>
          </cell>
        </row>
        <row r="12149">
          <cell r="A12149">
            <v>528</v>
          </cell>
          <cell r="B12149">
            <v>1056</v>
          </cell>
          <cell r="C12149" t="str">
            <v>528#1056</v>
          </cell>
          <cell r="D12149">
            <v>2903</v>
          </cell>
          <cell r="E12149">
            <v>1</v>
          </cell>
          <cell r="F12149" t="str">
            <v>BW</v>
          </cell>
          <cell r="G12149" t="str">
            <v>BW</v>
          </cell>
          <cell r="H12149" t="str">
            <v/>
          </cell>
          <cell r="I12149" t="str">
            <v/>
          </cell>
          <cell r="J12149" t="str">
            <v/>
          </cell>
          <cell r="K12149" t="str">
            <v>Business Jet</v>
          </cell>
          <cell r="L12149" t="str">
            <v>Airbus</v>
          </cell>
          <cell r="M12149" t="str">
            <v>Airbus ACJ320neo Family</v>
          </cell>
        </row>
        <row r="12150">
          <cell r="A12150">
            <v>527</v>
          </cell>
          <cell r="B12150">
            <v>1056</v>
          </cell>
          <cell r="C12150" t="str">
            <v>527#1056</v>
          </cell>
          <cell r="D12150">
            <v>2903</v>
          </cell>
          <cell r="E12150">
            <v>1</v>
          </cell>
          <cell r="F12150" t="str">
            <v>BW</v>
          </cell>
          <cell r="G12150" t="str">
            <v>BW</v>
          </cell>
          <cell r="H12150" t="str">
            <v/>
          </cell>
          <cell r="I12150" t="str">
            <v/>
          </cell>
          <cell r="J12150" t="str">
            <v/>
          </cell>
          <cell r="K12150" t="str">
            <v>Business Jet</v>
          </cell>
          <cell r="L12150" t="str">
            <v>Airbus</v>
          </cell>
          <cell r="M12150" t="str">
            <v>Airbus ACJ320neo Family</v>
          </cell>
        </row>
        <row r="12151">
          <cell r="A12151">
            <v>529</v>
          </cell>
          <cell r="B12151">
            <v>1056</v>
          </cell>
          <cell r="C12151" t="str">
            <v>529#1056</v>
          </cell>
          <cell r="D12151">
            <v>2903</v>
          </cell>
          <cell r="E12151">
            <v>1</v>
          </cell>
          <cell r="F12151" t="str">
            <v>BW</v>
          </cell>
          <cell r="G12151" t="str">
            <v>BW</v>
          </cell>
          <cell r="H12151" t="str">
            <v/>
          </cell>
          <cell r="I12151" t="str">
            <v/>
          </cell>
          <cell r="J12151" t="str">
            <v/>
          </cell>
          <cell r="K12151" t="str">
            <v>Business Jet</v>
          </cell>
          <cell r="L12151" t="str">
            <v>Boeing</v>
          </cell>
          <cell r="M12151" t="str">
            <v>Boeing BBJ MAX</v>
          </cell>
        </row>
        <row r="12152">
          <cell r="A12152">
            <v>297</v>
          </cell>
          <cell r="B12152">
            <v>1056</v>
          </cell>
          <cell r="C12152" t="str">
            <v>297#1056</v>
          </cell>
          <cell r="D12152">
            <v>2903</v>
          </cell>
          <cell r="E12152">
            <v>1</v>
          </cell>
          <cell r="F12152" t="str">
            <v>BW</v>
          </cell>
          <cell r="G12152" t="str">
            <v>BW</v>
          </cell>
          <cell r="H12152" t="str">
            <v/>
          </cell>
          <cell r="I12152" t="str">
            <v/>
          </cell>
          <cell r="J12152" t="str">
            <v/>
          </cell>
          <cell r="K12152" t="str">
            <v>Business Jet</v>
          </cell>
          <cell r="L12152" t="str">
            <v>Boeing</v>
          </cell>
          <cell r="M12152" t="str">
            <v>Boeing BBJ/BBJ2/BBJ3</v>
          </cell>
        </row>
        <row r="12153">
          <cell r="A12153">
            <v>636</v>
          </cell>
          <cell r="B12153">
            <v>1056</v>
          </cell>
          <cell r="C12153" t="str">
            <v>636#1056</v>
          </cell>
          <cell r="D12153">
            <v>2903</v>
          </cell>
          <cell r="E12153">
            <v>1</v>
          </cell>
          <cell r="F12153" t="str">
            <v>BW</v>
          </cell>
          <cell r="G12153" t="str">
            <v>BW</v>
          </cell>
          <cell r="H12153" t="str">
            <v/>
          </cell>
          <cell r="I12153" t="str">
            <v/>
          </cell>
          <cell r="J12153" t="str">
            <v/>
          </cell>
          <cell r="K12153" t="str">
            <v>Military Transport / Special Mission</v>
          </cell>
          <cell r="L12153" t="str">
            <v>Boeing</v>
          </cell>
          <cell r="M12153" t="str">
            <v>Boeing B-52 Stratofortress</v>
          </cell>
        </row>
        <row r="12154">
          <cell r="A12154">
            <v>676</v>
          </cell>
          <cell r="B12154">
            <v>1056</v>
          </cell>
          <cell r="C12154" t="str">
            <v>676#1056</v>
          </cell>
          <cell r="D12154">
            <v>2903</v>
          </cell>
          <cell r="E12154">
            <v>1</v>
          </cell>
          <cell r="F12154" t="str">
            <v>BW</v>
          </cell>
          <cell r="G12154" t="str">
            <v>BW</v>
          </cell>
          <cell r="H12154" t="str">
            <v/>
          </cell>
          <cell r="I12154" t="str">
            <v/>
          </cell>
          <cell r="J12154" t="str">
            <v/>
          </cell>
          <cell r="K12154" t="str">
            <v>Military Transport / Special Mission</v>
          </cell>
          <cell r="L12154" t="str">
            <v>Boeing</v>
          </cell>
          <cell r="M12154" t="str">
            <v>Boeing B-52 Stratofortress re-engine</v>
          </cell>
        </row>
        <row r="12155">
          <cell r="A12155">
            <v>156</v>
          </cell>
          <cell r="B12155">
            <v>1056</v>
          </cell>
          <cell r="C12155" t="str">
            <v>156#1056</v>
          </cell>
          <cell r="D12155">
            <v>2903</v>
          </cell>
          <cell r="E12155">
            <v>1</v>
          </cell>
          <cell r="F12155" t="str">
            <v>BW</v>
          </cell>
          <cell r="G12155" t="str">
            <v>BW</v>
          </cell>
          <cell r="H12155" t="str">
            <v/>
          </cell>
          <cell r="I12155" t="str">
            <v/>
          </cell>
          <cell r="J12155" t="str">
            <v/>
          </cell>
          <cell r="K12155" t="str">
            <v>Military Transport / Special Mission</v>
          </cell>
          <cell r="L12155" t="str">
            <v>Boeing</v>
          </cell>
          <cell r="M12155" t="str">
            <v>Boeing P-8 Poseidon</v>
          </cell>
        </row>
        <row r="12156">
          <cell r="A12156">
            <v>161</v>
          </cell>
          <cell r="B12156">
            <v>1056</v>
          </cell>
          <cell r="C12156" t="str">
            <v>161#1056</v>
          </cell>
          <cell r="D12156">
            <v>2903</v>
          </cell>
          <cell r="E12156">
            <v>1</v>
          </cell>
          <cell r="F12156" t="str">
            <v>BW</v>
          </cell>
          <cell r="G12156" t="str">
            <v>BW</v>
          </cell>
          <cell r="H12156" t="str">
            <v/>
          </cell>
          <cell r="I12156" t="str">
            <v/>
          </cell>
          <cell r="J12156" t="str">
            <v/>
          </cell>
          <cell r="K12156" t="str">
            <v>Military Transport / Special Mission</v>
          </cell>
          <cell r="L12156" t="str">
            <v>Kawasaki</v>
          </cell>
          <cell r="M12156" t="str">
            <v>Kawasaki P-1</v>
          </cell>
        </row>
        <row r="12157">
          <cell r="A12157">
            <v>574</v>
          </cell>
          <cell r="B12157">
            <v>1056</v>
          </cell>
          <cell r="C12157" t="str">
            <v>574#1056</v>
          </cell>
          <cell r="D12157">
            <v>2903</v>
          </cell>
          <cell r="E12157">
            <v>1</v>
          </cell>
          <cell r="F12157" t="str">
            <v>BW</v>
          </cell>
          <cell r="G12157" t="str">
            <v>BW</v>
          </cell>
          <cell r="H12157" t="str">
            <v/>
          </cell>
          <cell r="I12157" t="str">
            <v/>
          </cell>
          <cell r="J12157" t="str">
            <v/>
          </cell>
          <cell r="K12157" t="str">
            <v>Military Transport / Special Mission</v>
          </cell>
          <cell r="L12157" t="str">
            <v>Boeing</v>
          </cell>
          <cell r="M12157" t="str">
            <v>Boeing C-40 Clipper</v>
          </cell>
        </row>
        <row r="12158">
          <cell r="A12158">
            <v>24</v>
          </cell>
          <cell r="B12158">
            <v>1056</v>
          </cell>
          <cell r="C12158" t="str">
            <v>24#1056</v>
          </cell>
          <cell r="D12158">
            <v>2903</v>
          </cell>
          <cell r="E12158">
            <v>1</v>
          </cell>
          <cell r="F12158" t="str">
            <v>BW</v>
          </cell>
          <cell r="G12158" t="str">
            <v>BW</v>
          </cell>
          <cell r="H12158" t="str">
            <v/>
          </cell>
          <cell r="I12158" t="str">
            <v/>
          </cell>
          <cell r="J12158" t="str">
            <v/>
          </cell>
          <cell r="K12158" t="str">
            <v>Regional</v>
          </cell>
          <cell r="L12158" t="str">
            <v>Embraer</v>
          </cell>
          <cell r="M12158" t="str">
            <v>Embraer E175-E2</v>
          </cell>
        </row>
        <row r="12159">
          <cell r="A12159">
            <v>196</v>
          </cell>
          <cell r="B12159">
            <v>1056</v>
          </cell>
          <cell r="C12159" t="str">
            <v>196#1056</v>
          </cell>
          <cell r="D12159">
            <v>2903</v>
          </cell>
          <cell r="E12159">
            <v>1</v>
          </cell>
          <cell r="F12159" t="str">
            <v>BW</v>
          </cell>
          <cell r="G12159" t="str">
            <v>BW</v>
          </cell>
          <cell r="H12159" t="str">
            <v/>
          </cell>
          <cell r="I12159" t="str">
            <v/>
          </cell>
          <cell r="J12159" t="str">
            <v/>
          </cell>
          <cell r="K12159" t="str">
            <v>Large Commercial Aircraft</v>
          </cell>
          <cell r="L12159" t="str">
            <v>Boeing</v>
          </cell>
          <cell r="M12159" t="str">
            <v>Boeing 737 MAX: 737 MAX 8</v>
          </cell>
        </row>
        <row r="12160">
          <cell r="A12160">
            <v>197</v>
          </cell>
          <cell r="B12160">
            <v>1056</v>
          </cell>
          <cell r="C12160" t="str">
            <v>197#1056</v>
          </cell>
          <cell r="D12160">
            <v>2903</v>
          </cell>
          <cell r="E12160">
            <v>1</v>
          </cell>
          <cell r="F12160" t="str">
            <v>BW</v>
          </cell>
          <cell r="G12160" t="str">
            <v>BW</v>
          </cell>
          <cell r="H12160" t="str">
            <v/>
          </cell>
          <cell r="I12160" t="str">
            <v/>
          </cell>
          <cell r="J12160" t="str">
            <v/>
          </cell>
          <cell r="K12160" t="str">
            <v>Large Commercial Aircraft</v>
          </cell>
          <cell r="L12160" t="str">
            <v>Boeing</v>
          </cell>
          <cell r="M12160" t="str">
            <v>Boeing 737 MAX: 737 MAX 9</v>
          </cell>
        </row>
        <row r="12161">
          <cell r="A12161">
            <v>300</v>
          </cell>
          <cell r="B12161">
            <v>1056</v>
          </cell>
          <cell r="C12161" t="str">
            <v>300#1056</v>
          </cell>
          <cell r="D12161">
            <v>2903</v>
          </cell>
          <cell r="E12161">
            <v>1</v>
          </cell>
          <cell r="F12161" t="str">
            <v>BW</v>
          </cell>
          <cell r="G12161" t="str">
            <v>BW</v>
          </cell>
          <cell r="H12161" t="str">
            <v/>
          </cell>
          <cell r="I12161" t="str">
            <v/>
          </cell>
          <cell r="J12161" t="str">
            <v/>
          </cell>
          <cell r="K12161" t="str">
            <v>Large Commercial Aircraft</v>
          </cell>
          <cell r="L12161" t="str">
            <v>Boeing</v>
          </cell>
          <cell r="M12161" t="str">
            <v>Boeing 737-600</v>
          </cell>
        </row>
        <row r="12162">
          <cell r="A12162">
            <v>192</v>
          </cell>
          <cell r="B12162">
            <v>1056</v>
          </cell>
          <cell r="C12162" t="str">
            <v>192#1056</v>
          </cell>
          <cell r="D12162">
            <v>2903</v>
          </cell>
          <cell r="E12162">
            <v>1</v>
          </cell>
          <cell r="F12162" t="str">
            <v>BW</v>
          </cell>
          <cell r="G12162" t="str">
            <v>BW</v>
          </cell>
          <cell r="H12162" t="str">
            <v/>
          </cell>
          <cell r="I12162" t="str">
            <v/>
          </cell>
          <cell r="J12162" t="str">
            <v/>
          </cell>
          <cell r="K12162" t="str">
            <v>Large Commercial Aircraft</v>
          </cell>
          <cell r="L12162" t="str">
            <v>Boeing</v>
          </cell>
          <cell r="M12162" t="str">
            <v>Boeing 737-700</v>
          </cell>
        </row>
        <row r="12163">
          <cell r="A12163">
            <v>193</v>
          </cell>
          <cell r="B12163">
            <v>1056</v>
          </cell>
          <cell r="C12163" t="str">
            <v>193#1056</v>
          </cell>
          <cell r="D12163">
            <v>2903</v>
          </cell>
          <cell r="E12163">
            <v>1</v>
          </cell>
          <cell r="F12163" t="str">
            <v>BW</v>
          </cell>
          <cell r="G12163" t="str">
            <v>BW</v>
          </cell>
          <cell r="H12163" t="str">
            <v/>
          </cell>
          <cell r="I12163" t="str">
            <v/>
          </cell>
          <cell r="J12163" t="str">
            <v/>
          </cell>
          <cell r="K12163" t="str">
            <v>Large Commercial Aircraft</v>
          </cell>
          <cell r="L12163" t="str">
            <v>Boeing</v>
          </cell>
          <cell r="M12163" t="str">
            <v>Boeing 737-800</v>
          </cell>
        </row>
        <row r="12164">
          <cell r="A12164">
            <v>194</v>
          </cell>
          <cell r="B12164">
            <v>1056</v>
          </cell>
          <cell r="C12164" t="str">
            <v>194#1056</v>
          </cell>
          <cell r="D12164">
            <v>2903</v>
          </cell>
          <cell r="E12164">
            <v>1</v>
          </cell>
          <cell r="F12164" t="str">
            <v>BW</v>
          </cell>
          <cell r="G12164" t="str">
            <v>BW</v>
          </cell>
          <cell r="H12164" t="str">
            <v/>
          </cell>
          <cell r="I12164" t="str">
            <v/>
          </cell>
          <cell r="J12164" t="str">
            <v/>
          </cell>
          <cell r="K12164" t="str">
            <v>Large Commercial Aircraft</v>
          </cell>
          <cell r="L12164" t="str">
            <v>Boeing</v>
          </cell>
          <cell r="M12164" t="str">
            <v>Boeing 737-900</v>
          </cell>
        </row>
        <row r="12165">
          <cell r="A12165">
            <v>522</v>
          </cell>
          <cell r="B12165">
            <v>1056</v>
          </cell>
          <cell r="C12165" t="str">
            <v>522#1056</v>
          </cell>
          <cell r="D12165">
            <v>2903</v>
          </cell>
          <cell r="E12165">
            <v>1</v>
          </cell>
          <cell r="F12165" t="str">
            <v>BW</v>
          </cell>
          <cell r="G12165" t="str">
            <v>BW</v>
          </cell>
          <cell r="H12165" t="str">
            <v/>
          </cell>
          <cell r="I12165" t="str">
            <v/>
          </cell>
          <cell r="J12165" t="str">
            <v/>
          </cell>
          <cell r="K12165" t="str">
            <v>Large Commercial Aircraft</v>
          </cell>
          <cell r="L12165" t="str">
            <v>Boeing</v>
          </cell>
          <cell r="M12165" t="str">
            <v>Boeing 757</v>
          </cell>
        </row>
        <row r="12166">
          <cell r="A12166">
            <v>230</v>
          </cell>
          <cell r="B12166">
            <v>1056</v>
          </cell>
          <cell r="C12166" t="str">
            <v>230#1056</v>
          </cell>
          <cell r="D12166">
            <v>2903</v>
          </cell>
          <cell r="E12166">
            <v>1</v>
          </cell>
          <cell r="F12166" t="str">
            <v>BW</v>
          </cell>
          <cell r="G12166" t="str">
            <v>BW</v>
          </cell>
          <cell r="H12166" t="str">
            <v/>
          </cell>
          <cell r="I12166" t="str">
            <v/>
          </cell>
          <cell r="J12166" t="str">
            <v/>
          </cell>
          <cell r="K12166" t="str">
            <v>Large Commercial Aircraft</v>
          </cell>
          <cell r="L12166" t="str">
            <v>Boeing</v>
          </cell>
          <cell r="M12166" t="str">
            <v>Boeing 757</v>
          </cell>
        </row>
        <row r="12167">
          <cell r="A12167">
            <v>18</v>
          </cell>
          <cell r="B12167">
            <v>1056</v>
          </cell>
          <cell r="C12167" t="str">
            <v>18#1056</v>
          </cell>
          <cell r="D12167">
            <v>2903</v>
          </cell>
          <cell r="E12167">
            <v>1</v>
          </cell>
          <cell r="F12167" t="str">
            <v>BW</v>
          </cell>
          <cell r="G12167" t="str">
            <v>BW</v>
          </cell>
          <cell r="H12167" t="str">
            <v/>
          </cell>
          <cell r="I12167" t="str">
            <v/>
          </cell>
          <cell r="J12167" t="str">
            <v/>
          </cell>
          <cell r="K12167" t="str">
            <v>Large Commercial Aircraft</v>
          </cell>
          <cell r="L12167" t="str">
            <v>Comac</v>
          </cell>
          <cell r="M12167" t="str">
            <v>Comac C919</v>
          </cell>
        </row>
        <row r="12168">
          <cell r="A12168">
            <v>541</v>
          </cell>
          <cell r="B12168">
            <v>1056</v>
          </cell>
          <cell r="C12168" t="str">
            <v>541#1056</v>
          </cell>
          <cell r="D12168">
            <v>2903</v>
          </cell>
          <cell r="E12168">
            <v>1</v>
          </cell>
          <cell r="F12168" t="str">
            <v>BW</v>
          </cell>
          <cell r="G12168" t="str">
            <v>BW</v>
          </cell>
          <cell r="H12168" t="str">
            <v/>
          </cell>
          <cell r="I12168" t="str">
            <v/>
          </cell>
          <cell r="J12168" t="str">
            <v/>
          </cell>
          <cell r="K12168" t="str">
            <v>Large Commercial Aircraft</v>
          </cell>
          <cell r="L12168" t="str">
            <v>Irkut</v>
          </cell>
          <cell r="M12168" t="str">
            <v>Irkut MC-21</v>
          </cell>
        </row>
        <row r="12169">
          <cell r="A12169">
            <v>19</v>
          </cell>
          <cell r="B12169">
            <v>1056</v>
          </cell>
          <cell r="C12169" t="str">
            <v>19#1056</v>
          </cell>
          <cell r="D12169">
            <v>2903</v>
          </cell>
          <cell r="E12169">
            <v>1</v>
          </cell>
          <cell r="F12169" t="str">
            <v>BW</v>
          </cell>
          <cell r="G12169" t="str">
            <v>BW</v>
          </cell>
          <cell r="H12169" t="str">
            <v/>
          </cell>
          <cell r="I12169" t="str">
            <v/>
          </cell>
          <cell r="J12169" t="str">
            <v/>
          </cell>
          <cell r="K12169" t="str">
            <v>Large Commercial Aircraft</v>
          </cell>
          <cell r="L12169" t="str">
            <v>Irkut</v>
          </cell>
          <cell r="M12169" t="str">
            <v>Irkut MC-21</v>
          </cell>
        </row>
        <row r="12170">
          <cell r="A12170">
            <v>637</v>
          </cell>
          <cell r="B12170">
            <v>1056</v>
          </cell>
          <cell r="C12170" t="str">
            <v>637#1056</v>
          </cell>
          <cell r="D12170">
            <v>2950</v>
          </cell>
          <cell r="E12170">
            <v>1</v>
          </cell>
          <cell r="F12170" t="str">
            <v>BX</v>
          </cell>
          <cell r="G12170" t="str">
            <v>BX</v>
          </cell>
          <cell r="H12170" t="str">
            <v/>
          </cell>
          <cell r="I12170" t="str">
            <v/>
          </cell>
          <cell r="J12170" t="str">
            <v/>
          </cell>
          <cell r="K12170" t="str">
            <v>Fighters and Jet Trainers</v>
          </cell>
          <cell r="L12170" t="str">
            <v>Boeing</v>
          </cell>
          <cell r="M12170" t="str">
            <v>F-18 A/D</v>
          </cell>
        </row>
        <row r="12171">
          <cell r="A12171">
            <v>140</v>
          </cell>
          <cell r="B12171">
            <v>1056</v>
          </cell>
          <cell r="C12171" t="str">
            <v>140#1056</v>
          </cell>
          <cell r="D12171">
            <v>2950</v>
          </cell>
          <cell r="E12171">
            <v>1</v>
          </cell>
          <cell r="F12171" t="str">
            <v>BX</v>
          </cell>
          <cell r="G12171" t="str">
            <v>BX</v>
          </cell>
          <cell r="H12171" t="str">
            <v/>
          </cell>
          <cell r="I12171" t="str">
            <v/>
          </cell>
          <cell r="J12171" t="str">
            <v/>
          </cell>
          <cell r="K12171" t="str">
            <v>Fighters and Jet Trainers</v>
          </cell>
          <cell r="L12171" t="str">
            <v>Boeing</v>
          </cell>
          <cell r="M12171" t="str">
            <v>F-18 Super Hornet</v>
          </cell>
        </row>
        <row r="12172">
          <cell r="A12172">
            <v>153</v>
          </cell>
          <cell r="B12172">
            <v>1056</v>
          </cell>
          <cell r="C12172" t="str">
            <v>153#1056</v>
          </cell>
          <cell r="D12172">
            <v>2984</v>
          </cell>
          <cell r="E12172">
            <v>1</v>
          </cell>
          <cell r="F12172" t="str">
            <v>BY</v>
          </cell>
          <cell r="G12172" t="str">
            <v>BY</v>
          </cell>
          <cell r="H12172" t="str">
            <v/>
          </cell>
          <cell r="I12172" t="str">
            <v/>
          </cell>
          <cell r="J12172" t="str">
            <v/>
          </cell>
          <cell r="K12172" t="str">
            <v>Military Transport / Special Mission</v>
          </cell>
          <cell r="L12172" t="str">
            <v>CASA/IPTN</v>
          </cell>
          <cell r="M12172" t="str">
            <v>CASA/IPTN CN-235</v>
          </cell>
        </row>
        <row r="12173">
          <cell r="A12173">
            <v>570</v>
          </cell>
          <cell r="B12173">
            <v>1056</v>
          </cell>
          <cell r="C12173" t="str">
            <v>570#1056</v>
          </cell>
          <cell r="D12173">
            <v>3019</v>
          </cell>
          <cell r="E12173">
            <v>1</v>
          </cell>
          <cell r="F12173" t="str">
            <v>BZ</v>
          </cell>
          <cell r="G12173" t="str">
            <v>BZ</v>
          </cell>
          <cell r="H12173" t="str">
            <v/>
          </cell>
          <cell r="I12173" t="str">
            <v/>
          </cell>
          <cell r="J12173" t="str">
            <v/>
          </cell>
          <cell r="K12173" t="str">
            <v>Freighter</v>
          </cell>
          <cell r="L12173" t="str">
            <v>Boeing</v>
          </cell>
          <cell r="M12173" t="str">
            <v>Boeing 767-300BCF</v>
          </cell>
        </row>
        <row r="12174">
          <cell r="A12174">
            <v>569</v>
          </cell>
          <cell r="B12174">
            <v>1056</v>
          </cell>
          <cell r="C12174" t="str">
            <v>569#1056</v>
          </cell>
          <cell r="D12174">
            <v>3019</v>
          </cell>
          <cell r="E12174">
            <v>1</v>
          </cell>
          <cell r="F12174" t="str">
            <v>BZ</v>
          </cell>
          <cell r="G12174" t="str">
            <v>BZ</v>
          </cell>
          <cell r="H12174" t="str">
            <v/>
          </cell>
          <cell r="I12174" t="str">
            <v/>
          </cell>
          <cell r="J12174" t="str">
            <v/>
          </cell>
          <cell r="K12174" t="str">
            <v>Freighter</v>
          </cell>
          <cell r="L12174" t="str">
            <v>Boeing</v>
          </cell>
          <cell r="M12174" t="str">
            <v>Boeing 767-300F</v>
          </cell>
        </row>
        <row r="12175">
          <cell r="A12175">
            <v>627</v>
          </cell>
          <cell r="B12175">
            <v>1056</v>
          </cell>
          <cell r="C12175" t="str">
            <v>627#1056</v>
          </cell>
          <cell r="D12175">
            <v>3019</v>
          </cell>
          <cell r="E12175">
            <v>1</v>
          </cell>
          <cell r="F12175" t="str">
            <v>BZ</v>
          </cell>
          <cell r="G12175" t="str">
            <v>BZ</v>
          </cell>
          <cell r="H12175" t="str">
            <v/>
          </cell>
          <cell r="I12175" t="str">
            <v/>
          </cell>
          <cell r="J12175" t="str">
            <v/>
          </cell>
          <cell r="K12175" t="str">
            <v>Freighter</v>
          </cell>
          <cell r="L12175" t="str">
            <v>McDonnell</v>
          </cell>
          <cell r="M12175" t="str">
            <v>McDonnell Douglas MD-11F/CF</v>
          </cell>
        </row>
        <row r="12176">
          <cell r="A12176">
            <v>626</v>
          </cell>
          <cell r="B12176">
            <v>1056</v>
          </cell>
          <cell r="C12176" t="str">
            <v>626#1056</v>
          </cell>
          <cell r="D12176">
            <v>3019</v>
          </cell>
          <cell r="E12176">
            <v>1</v>
          </cell>
          <cell r="F12176" t="str">
            <v>BZ</v>
          </cell>
          <cell r="G12176" t="str">
            <v>BZ</v>
          </cell>
          <cell r="H12176" t="str">
            <v/>
          </cell>
          <cell r="I12176" t="str">
            <v/>
          </cell>
          <cell r="J12176" t="str">
            <v/>
          </cell>
          <cell r="K12176" t="str">
            <v>Freighter</v>
          </cell>
          <cell r="L12176" t="str">
            <v>McDonnell</v>
          </cell>
          <cell r="M12176" t="str">
            <v>McDonnell Douglas MD-11F/CF</v>
          </cell>
        </row>
        <row r="12177">
          <cell r="A12177">
            <v>12</v>
          </cell>
          <cell r="B12177">
            <v>1056</v>
          </cell>
          <cell r="C12177" t="str">
            <v>12#1056</v>
          </cell>
          <cell r="D12177">
            <v>3019</v>
          </cell>
          <cell r="E12177">
            <v>1</v>
          </cell>
          <cell r="F12177" t="str">
            <v>BZ</v>
          </cell>
          <cell r="G12177" t="str">
            <v>BZ</v>
          </cell>
          <cell r="H12177" t="str">
            <v/>
          </cell>
          <cell r="I12177" t="str">
            <v/>
          </cell>
          <cell r="J12177" t="str">
            <v/>
          </cell>
          <cell r="K12177" t="str">
            <v>Large Commercial Aircraft</v>
          </cell>
          <cell r="L12177" t="str">
            <v>Boeing</v>
          </cell>
          <cell r="M12177" t="str">
            <v>Boeing 767</v>
          </cell>
        </row>
        <row r="12178">
          <cell r="A12178">
            <v>537</v>
          </cell>
          <cell r="B12178">
            <v>1056</v>
          </cell>
          <cell r="C12178" t="str">
            <v>537#1056</v>
          </cell>
          <cell r="D12178">
            <v>3019</v>
          </cell>
          <cell r="E12178">
            <v>1</v>
          </cell>
          <cell r="F12178" t="str">
            <v>BZ</v>
          </cell>
          <cell r="G12178" t="str">
            <v>BZ</v>
          </cell>
          <cell r="H12178" t="str">
            <v/>
          </cell>
          <cell r="I12178" t="str">
            <v/>
          </cell>
          <cell r="J12178" t="str">
            <v/>
          </cell>
          <cell r="K12178" t="str">
            <v>Large Commercial Aircraft</v>
          </cell>
          <cell r="L12178" t="str">
            <v>Boeing</v>
          </cell>
          <cell r="M12178" t="str">
            <v>Boeing 767</v>
          </cell>
        </row>
        <row r="12179">
          <cell r="A12179">
            <v>538</v>
          </cell>
          <cell r="B12179">
            <v>1056</v>
          </cell>
          <cell r="C12179" t="str">
            <v>538#1056</v>
          </cell>
          <cell r="D12179">
            <v>3019</v>
          </cell>
          <cell r="E12179">
            <v>1</v>
          </cell>
          <cell r="F12179" t="str">
            <v>BZ</v>
          </cell>
          <cell r="G12179" t="str">
            <v>BZ</v>
          </cell>
          <cell r="H12179" t="str">
            <v/>
          </cell>
          <cell r="I12179" t="str">
            <v/>
          </cell>
          <cell r="J12179" t="str">
            <v/>
          </cell>
          <cell r="K12179" t="str">
            <v>Large Commercial Aircraft</v>
          </cell>
          <cell r="L12179" t="str">
            <v>Boeing</v>
          </cell>
          <cell r="M12179" t="str">
            <v>Boeing 767</v>
          </cell>
        </row>
        <row r="12180">
          <cell r="A12180">
            <v>157</v>
          </cell>
          <cell r="B12180">
            <v>1056</v>
          </cell>
          <cell r="C12180" t="str">
            <v>157#1056</v>
          </cell>
          <cell r="D12180">
            <v>3019</v>
          </cell>
          <cell r="E12180">
            <v>1</v>
          </cell>
          <cell r="F12180" t="str">
            <v>BZ</v>
          </cell>
          <cell r="G12180" t="str">
            <v>BZ</v>
          </cell>
          <cell r="H12180" t="str">
            <v/>
          </cell>
          <cell r="I12180" t="str">
            <v/>
          </cell>
          <cell r="J12180" t="str">
            <v/>
          </cell>
          <cell r="K12180" t="str">
            <v>Military Transport / Special Mission</v>
          </cell>
          <cell r="L12180" t="str">
            <v>Boeing</v>
          </cell>
          <cell r="M12180" t="str">
            <v>Boeing KC-46 Pegasus</v>
          </cell>
        </row>
        <row r="12181">
          <cell r="A12181">
            <v>160</v>
          </cell>
          <cell r="B12181">
            <v>1056</v>
          </cell>
          <cell r="C12181" t="str">
            <v>160#1056</v>
          </cell>
          <cell r="D12181">
            <v>3019</v>
          </cell>
          <cell r="E12181">
            <v>1</v>
          </cell>
          <cell r="F12181" t="str">
            <v>BZ</v>
          </cell>
          <cell r="G12181" t="str">
            <v>BZ</v>
          </cell>
          <cell r="H12181" t="str">
            <v/>
          </cell>
          <cell r="I12181" t="str">
            <v/>
          </cell>
          <cell r="J12181" t="str">
            <v/>
          </cell>
          <cell r="K12181" t="str">
            <v>Military Transport / Special Mission</v>
          </cell>
          <cell r="L12181" t="str">
            <v>Kawasaki</v>
          </cell>
          <cell r="M12181" t="str">
            <v>Kawasaki C-2</v>
          </cell>
        </row>
        <row r="12182">
          <cell r="A12182">
            <v>663</v>
          </cell>
          <cell r="B12182">
            <v>1056</v>
          </cell>
          <cell r="C12182" t="str">
            <v>663#1056</v>
          </cell>
          <cell r="D12182">
            <v>3048</v>
          </cell>
          <cell r="E12182">
            <v>1</v>
          </cell>
          <cell r="F12182" t="str">
            <v>CA</v>
          </cell>
          <cell r="G12182" t="str">
            <v>CA</v>
          </cell>
          <cell r="H12182" t="str">
            <v/>
          </cell>
          <cell r="I12182" t="str">
            <v/>
          </cell>
          <cell r="J12182" t="str">
            <v/>
          </cell>
          <cell r="K12182" t="str">
            <v>Large Commercial Aircraft</v>
          </cell>
          <cell r="L12182" t="str">
            <v>Airbus</v>
          </cell>
          <cell r="M12182" t="str">
            <v>Airbus A321 XLR</v>
          </cell>
        </row>
        <row r="12183">
          <cell r="A12183">
            <v>654</v>
          </cell>
          <cell r="B12183">
            <v>1056</v>
          </cell>
          <cell r="C12183" t="str">
            <v>654#1056</v>
          </cell>
          <cell r="D12183">
            <v>3048</v>
          </cell>
          <cell r="E12183">
            <v>1</v>
          </cell>
          <cell r="F12183" t="str">
            <v>CA</v>
          </cell>
          <cell r="G12183" t="str">
            <v>CA</v>
          </cell>
          <cell r="H12183" t="str">
            <v/>
          </cell>
          <cell r="I12183" t="str">
            <v/>
          </cell>
          <cell r="J12183" t="str">
            <v/>
          </cell>
          <cell r="K12183" t="str">
            <v>Large Commercial Aircraft</v>
          </cell>
          <cell r="L12183" t="str">
            <v>Airbus</v>
          </cell>
          <cell r="M12183" t="str">
            <v>Airbus A322X</v>
          </cell>
        </row>
        <row r="12184">
          <cell r="A12184">
            <v>655</v>
          </cell>
          <cell r="B12184">
            <v>1056</v>
          </cell>
          <cell r="C12184" t="str">
            <v>655#1056</v>
          </cell>
          <cell r="D12184">
            <v>3048</v>
          </cell>
          <cell r="E12184">
            <v>1</v>
          </cell>
          <cell r="F12184" t="str">
            <v>CA</v>
          </cell>
          <cell r="G12184" t="str">
            <v>CA</v>
          </cell>
          <cell r="H12184" t="str">
            <v/>
          </cell>
          <cell r="I12184" t="str">
            <v/>
          </cell>
          <cell r="J12184" t="str">
            <v/>
          </cell>
          <cell r="K12184" t="str">
            <v>Large Commercial Aircraft</v>
          </cell>
          <cell r="L12184" t="str">
            <v>Airbus</v>
          </cell>
          <cell r="M12184" t="str">
            <v>Airbus A322X</v>
          </cell>
        </row>
        <row r="12185">
          <cell r="A12185">
            <v>653</v>
          </cell>
          <cell r="B12185">
            <v>1056</v>
          </cell>
          <cell r="C12185" t="str">
            <v>653#1056</v>
          </cell>
          <cell r="D12185">
            <v>3048</v>
          </cell>
          <cell r="E12185">
            <v>1</v>
          </cell>
          <cell r="F12185" t="str">
            <v>CA</v>
          </cell>
          <cell r="G12185" t="str">
            <v>CA</v>
          </cell>
          <cell r="H12185" t="str">
            <v/>
          </cell>
          <cell r="I12185" t="str">
            <v/>
          </cell>
          <cell r="J12185" t="str">
            <v/>
          </cell>
          <cell r="K12185" t="str">
            <v>Large Commercial Aircraft</v>
          </cell>
          <cell r="L12185" t="str">
            <v>Airbus</v>
          </cell>
          <cell r="M12185" t="str">
            <v>Airbus A220-500</v>
          </cell>
        </row>
        <row r="12186">
          <cell r="A12186">
            <v>660</v>
          </cell>
          <cell r="B12186">
            <v>1056</v>
          </cell>
          <cell r="C12186" t="str">
            <v>660#1056</v>
          </cell>
          <cell r="D12186">
            <v>3048</v>
          </cell>
          <cell r="E12186">
            <v>1</v>
          </cell>
          <cell r="F12186" t="str">
            <v>CA</v>
          </cell>
          <cell r="G12186" t="str">
            <v>CA</v>
          </cell>
          <cell r="H12186" t="str">
            <v/>
          </cell>
          <cell r="I12186" t="str">
            <v/>
          </cell>
          <cell r="J12186" t="str">
            <v/>
          </cell>
          <cell r="K12186" t="str">
            <v>Large Commercial Aircraft</v>
          </cell>
          <cell r="L12186" t="str">
            <v>Airbus</v>
          </cell>
          <cell r="M12186" t="str">
            <v>Airbus A321 LR</v>
          </cell>
        </row>
        <row r="12187">
          <cell r="A12187">
            <v>661</v>
          </cell>
          <cell r="B12187">
            <v>1056</v>
          </cell>
          <cell r="C12187" t="str">
            <v>661#1056</v>
          </cell>
          <cell r="D12187">
            <v>3048</v>
          </cell>
          <cell r="E12187">
            <v>1</v>
          </cell>
          <cell r="F12187" t="str">
            <v>CA</v>
          </cell>
          <cell r="G12187" t="str">
            <v>CA</v>
          </cell>
          <cell r="H12187" t="str">
            <v/>
          </cell>
          <cell r="I12187" t="str">
            <v/>
          </cell>
          <cell r="J12187" t="str">
            <v/>
          </cell>
          <cell r="K12187" t="str">
            <v>Large Commercial Aircraft</v>
          </cell>
          <cell r="L12187" t="str">
            <v>Airbus</v>
          </cell>
          <cell r="M12187" t="str">
            <v>Airbus A321 LR</v>
          </cell>
        </row>
        <row r="12188">
          <cell r="A12188">
            <v>662</v>
          </cell>
          <cell r="B12188">
            <v>1056</v>
          </cell>
          <cell r="C12188" t="str">
            <v>662#1056</v>
          </cell>
          <cell r="D12188">
            <v>3048</v>
          </cell>
          <cell r="E12188">
            <v>1</v>
          </cell>
          <cell r="F12188" t="str">
            <v>CA</v>
          </cell>
          <cell r="G12188" t="str">
            <v>CA</v>
          </cell>
          <cell r="H12188" t="str">
            <v/>
          </cell>
          <cell r="I12188" t="str">
            <v/>
          </cell>
          <cell r="J12188" t="str">
            <v/>
          </cell>
          <cell r="K12188" t="str">
            <v>Large Commercial Aircraft</v>
          </cell>
          <cell r="L12188" t="str">
            <v>Airbus</v>
          </cell>
          <cell r="M12188" t="str">
            <v>Airbus A321 XLR</v>
          </cell>
        </row>
        <row r="12189">
          <cell r="A12189">
            <v>155</v>
          </cell>
          <cell r="B12189">
            <v>1056</v>
          </cell>
          <cell r="C12189" t="str">
            <v>155#1056</v>
          </cell>
          <cell r="D12189">
            <v>3048</v>
          </cell>
          <cell r="E12189">
            <v>1</v>
          </cell>
          <cell r="F12189" t="str">
            <v>CA</v>
          </cell>
          <cell r="G12189" t="str">
            <v>CA</v>
          </cell>
          <cell r="H12189" t="str">
            <v/>
          </cell>
          <cell r="I12189" t="str">
            <v/>
          </cell>
          <cell r="J12189" t="str">
            <v/>
          </cell>
          <cell r="K12189" t="str">
            <v>Military Transport / Special Mission</v>
          </cell>
          <cell r="L12189" t="str">
            <v>Alenia</v>
          </cell>
          <cell r="M12189" t="str">
            <v>Alenia C-27J</v>
          </cell>
        </row>
        <row r="12190">
          <cell r="A12190">
            <v>154</v>
          </cell>
          <cell r="B12190">
            <v>1056</v>
          </cell>
          <cell r="C12190" t="str">
            <v>154#1056</v>
          </cell>
          <cell r="D12190">
            <v>3048</v>
          </cell>
          <cell r="E12190">
            <v>1</v>
          </cell>
          <cell r="F12190" t="str">
            <v>CA</v>
          </cell>
          <cell r="G12190" t="str">
            <v>CA</v>
          </cell>
          <cell r="H12190" t="str">
            <v/>
          </cell>
          <cell r="I12190" t="str">
            <v/>
          </cell>
          <cell r="J12190" t="str">
            <v/>
          </cell>
          <cell r="K12190" t="str">
            <v>Military Transport / Special Mission</v>
          </cell>
          <cell r="L12190" t="str">
            <v>EADS</v>
          </cell>
          <cell r="M12190" t="str">
            <v>EADS CASA C-295</v>
          </cell>
        </row>
        <row r="12191">
          <cell r="A12191">
            <v>164</v>
          </cell>
          <cell r="B12191">
            <v>1056</v>
          </cell>
          <cell r="C12191" t="str">
            <v>164#1056</v>
          </cell>
          <cell r="D12191">
            <v>3310</v>
          </cell>
          <cell r="E12191">
            <v>1</v>
          </cell>
          <cell r="F12191" t="str">
            <v>CB</v>
          </cell>
          <cell r="G12191" t="str">
            <v>CB</v>
          </cell>
          <cell r="H12191" t="str">
            <v/>
          </cell>
          <cell r="I12191" t="str">
            <v/>
          </cell>
          <cell r="J12191" t="str">
            <v/>
          </cell>
          <cell r="K12191" t="str">
            <v>Military Transport / Special Mission</v>
          </cell>
          <cell r="L12191" t="str">
            <v>Northrop Grumman</v>
          </cell>
          <cell r="M12191" t="str">
            <v>Northrop Grumman E-2 Hawkeye</v>
          </cell>
        </row>
        <row r="12192">
          <cell r="A12192">
            <v>132</v>
          </cell>
          <cell r="B12192">
            <v>1056</v>
          </cell>
          <cell r="C12192" t="str">
            <v>132#1056</v>
          </cell>
          <cell r="D12192">
            <v>3338</v>
          </cell>
          <cell r="E12192">
            <v>1</v>
          </cell>
          <cell r="F12192" t="str">
            <v>CC</v>
          </cell>
          <cell r="G12192" t="str">
            <v>CC</v>
          </cell>
          <cell r="H12192" t="str">
            <v/>
          </cell>
          <cell r="I12192" t="str">
            <v/>
          </cell>
          <cell r="J12192" t="str">
            <v/>
          </cell>
          <cell r="K12192" t="str">
            <v>Helicopter</v>
          </cell>
          <cell r="L12192" t="str">
            <v>Bell</v>
          </cell>
          <cell r="M12192" t="str">
            <v xml:space="preserve">Bell V-280 Valor </v>
          </cell>
        </row>
        <row r="12193">
          <cell r="A12193">
            <v>97</v>
          </cell>
          <cell r="B12193">
            <v>1056</v>
          </cell>
          <cell r="C12193" t="str">
            <v>97#1056</v>
          </cell>
          <cell r="D12193">
            <v>3338</v>
          </cell>
          <cell r="E12193">
            <v>1</v>
          </cell>
          <cell r="F12193" t="str">
            <v>CC</v>
          </cell>
          <cell r="G12193" t="str">
            <v>CC</v>
          </cell>
          <cell r="H12193" t="str">
            <v/>
          </cell>
          <cell r="I12193" t="str">
            <v/>
          </cell>
          <cell r="J12193" t="str">
            <v/>
          </cell>
          <cell r="K12193" t="str">
            <v>Helicopter</v>
          </cell>
          <cell r="L12193" t="str">
            <v>Bell Boeing</v>
          </cell>
          <cell r="M12193" t="str">
            <v>Bell Boeing V-22 Osprey</v>
          </cell>
        </row>
        <row r="12194">
          <cell r="A12194">
            <v>612</v>
          </cell>
          <cell r="B12194">
            <v>1056</v>
          </cell>
          <cell r="C12194" t="str">
            <v>612#1056</v>
          </cell>
          <cell r="D12194">
            <v>3628</v>
          </cell>
          <cell r="E12194">
            <v>1</v>
          </cell>
          <cell r="F12194" t="str">
            <v>CD</v>
          </cell>
          <cell r="G12194" t="str">
            <v>CD</v>
          </cell>
          <cell r="H12194" t="str">
            <v/>
          </cell>
          <cell r="I12194" t="str">
            <v/>
          </cell>
          <cell r="J12194" t="str">
            <v/>
          </cell>
          <cell r="K12194" t="str">
            <v>Large Commercial Aircraft</v>
          </cell>
          <cell r="L12194" t="str">
            <v>Boeing</v>
          </cell>
          <cell r="M12194" t="str">
            <v>Boeing New Single Aisle (NSA)</v>
          </cell>
        </row>
        <row r="12195">
          <cell r="A12195">
            <v>162</v>
          </cell>
          <cell r="B12195">
            <v>1056</v>
          </cell>
          <cell r="C12195" t="str">
            <v>162#1056</v>
          </cell>
          <cell r="D12195">
            <v>3658</v>
          </cell>
          <cell r="E12195">
            <v>1</v>
          </cell>
          <cell r="F12195" t="str">
            <v>CE</v>
          </cell>
          <cell r="G12195" t="str">
            <v>CE</v>
          </cell>
          <cell r="H12195" t="str">
            <v/>
          </cell>
          <cell r="I12195" t="str">
            <v/>
          </cell>
          <cell r="J12195" t="str">
            <v/>
          </cell>
          <cell r="K12195" t="str">
            <v>Military Transport / Special Mission</v>
          </cell>
          <cell r="L12195" t="str">
            <v>Lockheed Martin</v>
          </cell>
          <cell r="M12195" t="str">
            <v>Lockheed Martin C-130J Super Hercules</v>
          </cell>
        </row>
        <row r="12196">
          <cell r="A12196">
            <v>560</v>
          </cell>
          <cell r="B12196">
            <v>1056</v>
          </cell>
          <cell r="C12196" t="str">
            <v>560#1056</v>
          </cell>
          <cell r="D12196">
            <v>3890</v>
          </cell>
          <cell r="E12196">
            <v>1</v>
          </cell>
          <cell r="F12196" t="str">
            <v>CF</v>
          </cell>
          <cell r="G12196" t="str">
            <v>CF</v>
          </cell>
          <cell r="H12196" t="str">
            <v/>
          </cell>
          <cell r="I12196" t="str">
            <v/>
          </cell>
          <cell r="J12196" t="str">
            <v/>
          </cell>
          <cell r="K12196" t="str">
            <v>Freighter</v>
          </cell>
          <cell r="L12196" t="str">
            <v>Airbus</v>
          </cell>
          <cell r="M12196" t="str">
            <v>Airbus A330-200F</v>
          </cell>
        </row>
        <row r="12197">
          <cell r="A12197">
            <v>561</v>
          </cell>
          <cell r="B12197">
            <v>1056</v>
          </cell>
          <cell r="C12197" t="str">
            <v>561#1056</v>
          </cell>
          <cell r="D12197">
            <v>3890</v>
          </cell>
          <cell r="E12197">
            <v>1</v>
          </cell>
          <cell r="F12197" t="str">
            <v>CF</v>
          </cell>
          <cell r="G12197" t="str">
            <v>CF</v>
          </cell>
          <cell r="H12197" t="str">
            <v/>
          </cell>
          <cell r="I12197" t="str">
            <v/>
          </cell>
          <cell r="J12197" t="str">
            <v/>
          </cell>
          <cell r="K12197" t="str">
            <v>Freighter</v>
          </cell>
          <cell r="L12197" t="str">
            <v>Airbus</v>
          </cell>
          <cell r="M12197" t="str">
            <v>Airbus A330-200F</v>
          </cell>
        </row>
        <row r="12198">
          <cell r="A12198">
            <v>562</v>
          </cell>
          <cell r="B12198">
            <v>1056</v>
          </cell>
          <cell r="C12198" t="str">
            <v>562#1056</v>
          </cell>
          <cell r="D12198">
            <v>3890</v>
          </cell>
          <cell r="E12198">
            <v>1</v>
          </cell>
          <cell r="F12198" t="str">
            <v>CF</v>
          </cell>
          <cell r="G12198" t="str">
            <v>CF</v>
          </cell>
          <cell r="H12198" t="str">
            <v/>
          </cell>
          <cell r="I12198" t="str">
            <v/>
          </cell>
          <cell r="J12198" t="str">
            <v/>
          </cell>
          <cell r="K12198" t="str">
            <v>Freighter</v>
          </cell>
          <cell r="L12198" t="str">
            <v>Airbus</v>
          </cell>
          <cell r="M12198" t="str">
            <v>Airbus A330-300P2F</v>
          </cell>
        </row>
        <row r="12199">
          <cell r="A12199">
            <v>563</v>
          </cell>
          <cell r="B12199">
            <v>1056</v>
          </cell>
          <cell r="C12199" t="str">
            <v>563#1056</v>
          </cell>
          <cell r="D12199">
            <v>3890</v>
          </cell>
          <cell r="E12199">
            <v>1</v>
          </cell>
          <cell r="F12199" t="str">
            <v>CF</v>
          </cell>
          <cell r="G12199" t="str">
            <v>CF</v>
          </cell>
          <cell r="H12199" t="str">
            <v/>
          </cell>
          <cell r="I12199" t="str">
            <v/>
          </cell>
          <cell r="J12199" t="str">
            <v/>
          </cell>
          <cell r="K12199" t="str">
            <v>Freighter</v>
          </cell>
          <cell r="L12199" t="str">
            <v>Airbus</v>
          </cell>
          <cell r="M12199" t="str">
            <v>Airbus A330-300P2F</v>
          </cell>
        </row>
        <row r="12200">
          <cell r="A12200">
            <v>564</v>
          </cell>
          <cell r="B12200">
            <v>1056</v>
          </cell>
          <cell r="C12200" t="str">
            <v>564#1056</v>
          </cell>
          <cell r="D12200">
            <v>3890</v>
          </cell>
          <cell r="E12200">
            <v>1</v>
          </cell>
          <cell r="F12200" t="str">
            <v>CF</v>
          </cell>
          <cell r="G12200" t="str">
            <v>CF</v>
          </cell>
          <cell r="H12200" t="str">
            <v/>
          </cell>
          <cell r="I12200" t="str">
            <v/>
          </cell>
          <cell r="J12200" t="str">
            <v/>
          </cell>
          <cell r="K12200" t="str">
            <v>Freighter</v>
          </cell>
          <cell r="L12200" t="str">
            <v>Airbus</v>
          </cell>
          <cell r="M12200" t="str">
            <v>Airbus A330-300P2F</v>
          </cell>
        </row>
        <row r="12201">
          <cell r="A12201">
            <v>669</v>
          </cell>
          <cell r="B12201">
            <v>1056</v>
          </cell>
          <cell r="C12201" t="str">
            <v>669#1056</v>
          </cell>
          <cell r="D12201">
            <v>3890</v>
          </cell>
          <cell r="E12201">
            <v>1</v>
          </cell>
          <cell r="F12201" t="str">
            <v>CF</v>
          </cell>
          <cell r="G12201" t="str">
            <v>CF</v>
          </cell>
          <cell r="H12201" t="str">
            <v/>
          </cell>
          <cell r="I12201" t="str">
            <v/>
          </cell>
          <cell r="J12201" t="str">
            <v/>
          </cell>
          <cell r="K12201" t="str">
            <v>Freighter</v>
          </cell>
          <cell r="L12201" t="str">
            <v>Airbus</v>
          </cell>
          <cell r="M12201" t="str">
            <v>Airbus A340-600NGF</v>
          </cell>
        </row>
        <row r="12202">
          <cell r="A12202">
            <v>565</v>
          </cell>
          <cell r="B12202">
            <v>1056</v>
          </cell>
          <cell r="C12202" t="str">
            <v>565#1056</v>
          </cell>
          <cell r="D12202">
            <v>3890</v>
          </cell>
          <cell r="E12202">
            <v>1</v>
          </cell>
          <cell r="F12202" t="str">
            <v>CF</v>
          </cell>
          <cell r="G12202" t="str">
            <v>CF</v>
          </cell>
          <cell r="H12202" t="str">
            <v/>
          </cell>
          <cell r="I12202" t="str">
            <v/>
          </cell>
          <cell r="J12202" t="str">
            <v/>
          </cell>
          <cell r="K12202" t="str">
            <v>Freighter</v>
          </cell>
          <cell r="L12202" t="str">
            <v>Airbus</v>
          </cell>
          <cell r="M12202" t="str">
            <v>Airbus A330-743L Beluga XL</v>
          </cell>
        </row>
        <row r="12203">
          <cell r="A12203">
            <v>644</v>
          </cell>
          <cell r="B12203">
            <v>1056</v>
          </cell>
          <cell r="C12203" t="str">
            <v>644#1056</v>
          </cell>
          <cell r="D12203">
            <v>3890</v>
          </cell>
          <cell r="E12203">
            <v>1</v>
          </cell>
          <cell r="F12203" t="str">
            <v>CF</v>
          </cell>
          <cell r="G12203" t="str">
            <v>CF</v>
          </cell>
          <cell r="H12203" t="str">
            <v/>
          </cell>
          <cell r="I12203" t="str">
            <v/>
          </cell>
          <cell r="J12203" t="str">
            <v/>
          </cell>
          <cell r="K12203" t="str">
            <v>Freighter</v>
          </cell>
          <cell r="L12203" t="str">
            <v>Airbus</v>
          </cell>
          <cell r="M12203" t="str">
            <v>Airbus A350F</v>
          </cell>
        </row>
        <row r="12204">
          <cell r="A12204">
            <v>659</v>
          </cell>
          <cell r="B12204">
            <v>1056</v>
          </cell>
          <cell r="C12204" t="str">
            <v>659#1056</v>
          </cell>
          <cell r="D12204">
            <v>3890</v>
          </cell>
          <cell r="E12204">
            <v>1</v>
          </cell>
          <cell r="F12204" t="str">
            <v>CF</v>
          </cell>
          <cell r="G12204" t="str">
            <v>CF</v>
          </cell>
          <cell r="H12204" t="str">
            <v/>
          </cell>
          <cell r="I12204" t="str">
            <v/>
          </cell>
          <cell r="J12204" t="str">
            <v/>
          </cell>
          <cell r="K12204" t="str">
            <v>Freighter</v>
          </cell>
          <cell r="L12204" t="str">
            <v>Boeing</v>
          </cell>
          <cell r="M12204" t="str">
            <v>Boeing 777XF: 777-9</v>
          </cell>
        </row>
        <row r="12205">
          <cell r="A12205">
            <v>678</v>
          </cell>
          <cell r="B12205">
            <v>1056</v>
          </cell>
          <cell r="C12205" t="str">
            <v>678#1056</v>
          </cell>
          <cell r="D12205">
            <v>3890</v>
          </cell>
          <cell r="E12205">
            <v>1</v>
          </cell>
          <cell r="F12205" t="str">
            <v>CF</v>
          </cell>
          <cell r="G12205" t="str">
            <v>CF</v>
          </cell>
          <cell r="H12205" t="str">
            <v/>
          </cell>
          <cell r="I12205" t="str">
            <v/>
          </cell>
          <cell r="J12205" t="str">
            <v/>
          </cell>
          <cell r="K12205" t="str">
            <v>Business Jet</v>
          </cell>
          <cell r="L12205" t="str">
            <v>Airbus</v>
          </cell>
          <cell r="M12205" t="str">
            <v>Airbus ACJ330-200</v>
          </cell>
        </row>
        <row r="12206">
          <cell r="A12206">
            <v>518</v>
          </cell>
          <cell r="B12206">
            <v>1056</v>
          </cell>
          <cell r="C12206" t="str">
            <v>518#1056</v>
          </cell>
          <cell r="D12206">
            <v>3890</v>
          </cell>
          <cell r="E12206">
            <v>1</v>
          </cell>
          <cell r="F12206" t="str">
            <v>CF</v>
          </cell>
          <cell r="G12206" t="str">
            <v>CF</v>
          </cell>
          <cell r="H12206" t="str">
            <v/>
          </cell>
          <cell r="I12206" t="str">
            <v/>
          </cell>
          <cell r="J12206" t="str">
            <v/>
          </cell>
          <cell r="K12206" t="str">
            <v>Large Commercial Aircraft</v>
          </cell>
          <cell r="L12206" t="str">
            <v>Airbus</v>
          </cell>
          <cell r="M12206" t="str">
            <v>Airbus A330-300</v>
          </cell>
        </row>
        <row r="12207">
          <cell r="A12207">
            <v>519</v>
          </cell>
          <cell r="B12207">
            <v>1056</v>
          </cell>
          <cell r="C12207" t="str">
            <v>519#1056</v>
          </cell>
          <cell r="D12207">
            <v>3890</v>
          </cell>
          <cell r="E12207">
            <v>1</v>
          </cell>
          <cell r="F12207" t="str">
            <v>CF</v>
          </cell>
          <cell r="G12207" t="str">
            <v>CF</v>
          </cell>
          <cell r="H12207" t="str">
            <v/>
          </cell>
          <cell r="I12207" t="str">
            <v/>
          </cell>
          <cell r="J12207" t="str">
            <v/>
          </cell>
          <cell r="K12207" t="str">
            <v>Large Commercial Aircraft</v>
          </cell>
          <cell r="L12207" t="str">
            <v>Airbus</v>
          </cell>
          <cell r="M12207" t="str">
            <v>Airbus A330-300</v>
          </cell>
        </row>
        <row r="12208">
          <cell r="A12208">
            <v>214</v>
          </cell>
          <cell r="B12208">
            <v>1056</v>
          </cell>
          <cell r="C12208" t="str">
            <v>214#1056</v>
          </cell>
          <cell r="D12208">
            <v>3890</v>
          </cell>
          <cell r="E12208">
            <v>1</v>
          </cell>
          <cell r="F12208" t="str">
            <v>CF</v>
          </cell>
          <cell r="G12208" t="str">
            <v>CF</v>
          </cell>
          <cell r="H12208" t="str">
            <v/>
          </cell>
          <cell r="I12208" t="str">
            <v/>
          </cell>
          <cell r="J12208" t="str">
            <v/>
          </cell>
          <cell r="K12208" t="str">
            <v>Large Commercial Aircraft</v>
          </cell>
          <cell r="L12208" t="str">
            <v>Airbus</v>
          </cell>
          <cell r="M12208" t="str">
            <v>Airbus A330-800neo</v>
          </cell>
        </row>
        <row r="12209">
          <cell r="A12209">
            <v>215</v>
          </cell>
          <cell r="B12209">
            <v>1056</v>
          </cell>
          <cell r="C12209" t="str">
            <v>215#1056</v>
          </cell>
          <cell r="D12209">
            <v>3890</v>
          </cell>
          <cell r="E12209">
            <v>1</v>
          </cell>
          <cell r="F12209" t="str">
            <v>CF</v>
          </cell>
          <cell r="G12209" t="str">
            <v>CF</v>
          </cell>
          <cell r="H12209" t="str">
            <v/>
          </cell>
          <cell r="I12209" t="str">
            <v/>
          </cell>
          <cell r="J12209" t="str">
            <v/>
          </cell>
          <cell r="K12209" t="str">
            <v>Large Commercial Aircraft</v>
          </cell>
          <cell r="L12209" t="str">
            <v>Airbus</v>
          </cell>
          <cell r="M12209" t="str">
            <v>Airbus A330-900neo</v>
          </cell>
        </row>
        <row r="12210">
          <cell r="A12210">
            <v>304</v>
          </cell>
          <cell r="B12210">
            <v>1056</v>
          </cell>
          <cell r="C12210" t="str">
            <v>304#1056</v>
          </cell>
          <cell r="D12210">
            <v>3890</v>
          </cell>
          <cell r="E12210">
            <v>1</v>
          </cell>
          <cell r="F12210" t="str">
            <v>CF</v>
          </cell>
          <cell r="G12210" t="str">
            <v>CF</v>
          </cell>
          <cell r="H12210" t="str">
            <v/>
          </cell>
          <cell r="I12210" t="str">
            <v/>
          </cell>
          <cell r="J12210" t="str">
            <v/>
          </cell>
          <cell r="K12210" t="str">
            <v>Large Commercial Aircraft</v>
          </cell>
          <cell r="L12210" t="str">
            <v>Airbus</v>
          </cell>
          <cell r="M12210" t="str">
            <v>Airbus A340-200/300</v>
          </cell>
        </row>
        <row r="12211">
          <cell r="A12211">
            <v>658</v>
          </cell>
          <cell r="B12211">
            <v>1056</v>
          </cell>
          <cell r="C12211" t="str">
            <v>658#1056</v>
          </cell>
          <cell r="D12211">
            <v>3890</v>
          </cell>
          <cell r="E12211">
            <v>1</v>
          </cell>
          <cell r="F12211" t="str">
            <v>CF</v>
          </cell>
          <cell r="G12211" t="str">
            <v>CF</v>
          </cell>
          <cell r="H12211" t="str">
            <v/>
          </cell>
          <cell r="I12211" t="str">
            <v/>
          </cell>
          <cell r="J12211" t="str">
            <v/>
          </cell>
          <cell r="K12211" t="str">
            <v>Military Transport / Special Mission</v>
          </cell>
          <cell r="L12211" t="str">
            <v>Lockheed</v>
          </cell>
          <cell r="M12211" t="str">
            <v>Lockheed martin/Airbus A330 LMXT</v>
          </cell>
        </row>
        <row r="12212">
          <cell r="A12212">
            <v>551</v>
          </cell>
          <cell r="B12212">
            <v>1056</v>
          </cell>
          <cell r="C12212" t="str">
            <v>551#1056</v>
          </cell>
          <cell r="D12212">
            <v>3890</v>
          </cell>
          <cell r="E12212">
            <v>1</v>
          </cell>
          <cell r="F12212" t="str">
            <v>CF</v>
          </cell>
          <cell r="G12212" t="str">
            <v>CF</v>
          </cell>
          <cell r="H12212" t="str">
            <v/>
          </cell>
          <cell r="I12212" t="str">
            <v/>
          </cell>
          <cell r="J12212" t="str">
            <v/>
          </cell>
          <cell r="K12212" t="str">
            <v>Military Transport / Special Mission</v>
          </cell>
          <cell r="L12212" t="str">
            <v>Airbus</v>
          </cell>
          <cell r="M12212" t="str">
            <v>Airbus A330 MRTT</v>
          </cell>
        </row>
        <row r="12213">
          <cell r="A12213">
            <v>151</v>
          </cell>
          <cell r="B12213">
            <v>1056</v>
          </cell>
          <cell r="C12213" t="str">
            <v>151#1056</v>
          </cell>
          <cell r="D12213">
            <v>3890</v>
          </cell>
          <cell r="E12213">
            <v>1</v>
          </cell>
          <cell r="F12213" t="str">
            <v>CF</v>
          </cell>
          <cell r="G12213" t="str">
            <v>CF</v>
          </cell>
          <cell r="H12213" t="str">
            <v/>
          </cell>
          <cell r="I12213" t="str">
            <v/>
          </cell>
          <cell r="J12213" t="str">
            <v/>
          </cell>
          <cell r="K12213" t="str">
            <v>Military Transport / Special Mission</v>
          </cell>
          <cell r="L12213" t="str">
            <v>Airbus</v>
          </cell>
          <cell r="M12213" t="str">
            <v>Airbus A330 MRTT</v>
          </cell>
        </row>
        <row r="12214">
          <cell r="A12214">
            <v>212</v>
          </cell>
          <cell r="B12214">
            <v>1056</v>
          </cell>
          <cell r="C12214" t="str">
            <v>212#1056</v>
          </cell>
          <cell r="D12214">
            <v>3890</v>
          </cell>
          <cell r="E12214">
            <v>1</v>
          </cell>
          <cell r="F12214" t="str">
            <v>CF</v>
          </cell>
          <cell r="G12214" t="str">
            <v>CF</v>
          </cell>
          <cell r="H12214" t="str">
            <v/>
          </cell>
          <cell r="I12214" t="str">
            <v/>
          </cell>
          <cell r="J12214" t="str">
            <v/>
          </cell>
          <cell r="K12214" t="str">
            <v>Large Commercial Aircraft</v>
          </cell>
          <cell r="L12214" t="str">
            <v>Airbus</v>
          </cell>
          <cell r="M12214" t="str">
            <v>Airbus A330-200</v>
          </cell>
        </row>
        <row r="12215">
          <cell r="A12215">
            <v>516</v>
          </cell>
          <cell r="B12215">
            <v>1056</v>
          </cell>
          <cell r="C12215" t="str">
            <v>516#1056</v>
          </cell>
          <cell r="D12215">
            <v>3890</v>
          </cell>
          <cell r="E12215">
            <v>1</v>
          </cell>
          <cell r="F12215" t="str">
            <v>CF</v>
          </cell>
          <cell r="G12215" t="str">
            <v>CF</v>
          </cell>
          <cell r="H12215" t="str">
            <v/>
          </cell>
          <cell r="I12215" t="str">
            <v/>
          </cell>
          <cell r="J12215" t="str">
            <v/>
          </cell>
          <cell r="K12215" t="str">
            <v>Large Commercial Aircraft</v>
          </cell>
          <cell r="L12215" t="str">
            <v>Airbus</v>
          </cell>
          <cell r="M12215" t="str">
            <v>Airbus A330-200</v>
          </cell>
        </row>
        <row r="12216">
          <cell r="A12216">
            <v>517</v>
          </cell>
          <cell r="B12216">
            <v>1056</v>
          </cell>
          <cell r="C12216" t="str">
            <v>517#1056</v>
          </cell>
          <cell r="D12216">
            <v>3890</v>
          </cell>
          <cell r="E12216">
            <v>1</v>
          </cell>
          <cell r="F12216" t="str">
            <v>CF</v>
          </cell>
          <cell r="G12216" t="str">
            <v>CF</v>
          </cell>
          <cell r="H12216" t="str">
            <v/>
          </cell>
          <cell r="I12216" t="str">
            <v/>
          </cell>
          <cell r="J12216" t="str">
            <v/>
          </cell>
          <cell r="K12216" t="str">
            <v>Large Commercial Aircraft</v>
          </cell>
          <cell r="L12216" t="str">
            <v>Airbus</v>
          </cell>
          <cell r="M12216" t="str">
            <v>Airbus A330-200</v>
          </cell>
        </row>
        <row r="12217">
          <cell r="A12217">
            <v>213</v>
          </cell>
          <cell r="B12217">
            <v>1056</v>
          </cell>
          <cell r="C12217" t="str">
            <v>213#1056</v>
          </cell>
          <cell r="D12217">
            <v>3890</v>
          </cell>
          <cell r="E12217">
            <v>1</v>
          </cell>
          <cell r="F12217" t="str">
            <v>CF</v>
          </cell>
          <cell r="G12217" t="str">
            <v>CF</v>
          </cell>
          <cell r="H12217" t="str">
            <v/>
          </cell>
          <cell r="I12217" t="str">
            <v/>
          </cell>
          <cell r="J12217" t="str">
            <v/>
          </cell>
          <cell r="K12217" t="str">
            <v>Large Commercial Aircraft</v>
          </cell>
          <cell r="L12217" t="str">
            <v>Airbus</v>
          </cell>
          <cell r="M12217" t="str">
            <v>Airbus A330-300</v>
          </cell>
        </row>
        <row r="12218">
          <cell r="A12218">
            <v>159</v>
          </cell>
          <cell r="B12218">
            <v>1056</v>
          </cell>
          <cell r="C12218" t="str">
            <v>159#1056</v>
          </cell>
          <cell r="D12218">
            <v>4006</v>
          </cell>
          <cell r="E12218">
            <v>1</v>
          </cell>
          <cell r="F12218" t="str">
            <v>CG</v>
          </cell>
          <cell r="G12218" t="str">
            <v>CG</v>
          </cell>
          <cell r="H12218" t="str">
            <v/>
          </cell>
          <cell r="I12218" t="str">
            <v/>
          </cell>
          <cell r="J12218" t="str">
            <v/>
          </cell>
          <cell r="K12218" t="str">
            <v>Military Transport / Special Mission</v>
          </cell>
          <cell r="L12218" t="str">
            <v>Embraer</v>
          </cell>
          <cell r="M12218" t="str">
            <v>Embraer KC-390</v>
          </cell>
        </row>
        <row r="12219">
          <cell r="A12219">
            <v>664</v>
          </cell>
          <cell r="B12219">
            <v>1056</v>
          </cell>
          <cell r="C12219" t="str">
            <v>664#1056</v>
          </cell>
          <cell r="D12219">
            <v>4470</v>
          </cell>
          <cell r="E12219">
            <v>1</v>
          </cell>
          <cell r="F12219" t="str">
            <v>CH</v>
          </cell>
          <cell r="G12219" t="str">
            <v>CH</v>
          </cell>
          <cell r="H12219" t="str">
            <v/>
          </cell>
          <cell r="I12219" t="str">
            <v/>
          </cell>
          <cell r="J12219" t="str">
            <v/>
          </cell>
          <cell r="K12219" t="str">
            <v>Freighter</v>
          </cell>
          <cell r="L12219" t="str">
            <v>Boeing</v>
          </cell>
          <cell r="M12219" t="str">
            <v>Boeing 777-300 ERSF</v>
          </cell>
        </row>
        <row r="12220">
          <cell r="A12220">
            <v>568</v>
          </cell>
          <cell r="B12220">
            <v>1056</v>
          </cell>
          <cell r="C12220" t="str">
            <v>568#1056</v>
          </cell>
          <cell r="D12220">
            <v>4470</v>
          </cell>
          <cell r="E12220">
            <v>1</v>
          </cell>
          <cell r="F12220" t="str">
            <v>CH</v>
          </cell>
          <cell r="G12220" t="str">
            <v>CH</v>
          </cell>
          <cell r="H12220" t="str">
            <v/>
          </cell>
          <cell r="I12220" t="str">
            <v/>
          </cell>
          <cell r="J12220" t="str">
            <v/>
          </cell>
          <cell r="K12220" t="str">
            <v>Freighter</v>
          </cell>
          <cell r="L12220" t="str">
            <v>Boeing</v>
          </cell>
          <cell r="M12220" t="str">
            <v>Boeing 777F</v>
          </cell>
        </row>
        <row r="12221">
          <cell r="A12221">
            <v>298</v>
          </cell>
          <cell r="B12221">
            <v>1056</v>
          </cell>
          <cell r="C12221" t="str">
            <v>298#1056</v>
          </cell>
          <cell r="D12221">
            <v>4470</v>
          </cell>
          <cell r="E12221">
            <v>1</v>
          </cell>
          <cell r="F12221" t="str">
            <v>CH</v>
          </cell>
          <cell r="G12221" t="str">
            <v>CH</v>
          </cell>
          <cell r="H12221" t="str">
            <v/>
          </cell>
          <cell r="I12221" t="str">
            <v/>
          </cell>
          <cell r="J12221" t="str">
            <v/>
          </cell>
          <cell r="K12221" t="str">
            <v>Business Jet</v>
          </cell>
          <cell r="L12221" t="str">
            <v>Boeing</v>
          </cell>
          <cell r="M12221" t="str">
            <v>Boeing BBJ 777</v>
          </cell>
        </row>
        <row r="12222">
          <cell r="A12222">
            <v>5</v>
          </cell>
          <cell r="B12222">
            <v>1056</v>
          </cell>
          <cell r="C12222" t="str">
            <v>5#1056</v>
          </cell>
          <cell r="D12222">
            <v>4470</v>
          </cell>
          <cell r="E12222">
            <v>1</v>
          </cell>
          <cell r="F12222" t="str">
            <v>CH</v>
          </cell>
          <cell r="G12222" t="str">
            <v>CH</v>
          </cell>
          <cell r="H12222" t="str">
            <v/>
          </cell>
          <cell r="I12222" t="str">
            <v/>
          </cell>
          <cell r="J12222" t="str">
            <v/>
          </cell>
          <cell r="K12222" t="str">
            <v>Large Commercial Aircraft</v>
          </cell>
          <cell r="L12222" t="str">
            <v>Airbus</v>
          </cell>
          <cell r="M12222" t="str">
            <v>Airbus A340-500/600</v>
          </cell>
        </row>
        <row r="12223">
          <cell r="A12223">
            <v>539</v>
          </cell>
          <cell r="B12223">
            <v>1056</v>
          </cell>
          <cell r="C12223" t="str">
            <v>539#1056</v>
          </cell>
          <cell r="D12223">
            <v>4470</v>
          </cell>
          <cell r="E12223">
            <v>1</v>
          </cell>
          <cell r="F12223" t="str">
            <v>CH</v>
          </cell>
          <cell r="G12223" t="str">
            <v>CH</v>
          </cell>
          <cell r="H12223" t="str">
            <v/>
          </cell>
          <cell r="I12223" t="str">
            <v/>
          </cell>
          <cell r="J12223" t="str">
            <v/>
          </cell>
          <cell r="K12223" t="str">
            <v>Large Commercial Aircraft</v>
          </cell>
          <cell r="L12223" t="str">
            <v>Boeing</v>
          </cell>
          <cell r="M12223" t="str">
            <v>Boeing 777: 777-200ER</v>
          </cell>
        </row>
        <row r="12224">
          <cell r="A12224">
            <v>302</v>
          </cell>
          <cell r="B12224">
            <v>1056</v>
          </cell>
          <cell r="C12224" t="str">
            <v>302#1056</v>
          </cell>
          <cell r="D12224">
            <v>4470</v>
          </cell>
          <cell r="E12224">
            <v>1</v>
          </cell>
          <cell r="F12224" t="str">
            <v>CH</v>
          </cell>
          <cell r="G12224" t="str">
            <v>CH</v>
          </cell>
          <cell r="H12224" t="str">
            <v/>
          </cell>
          <cell r="I12224" t="str">
            <v/>
          </cell>
          <cell r="J12224" t="str">
            <v/>
          </cell>
          <cell r="K12224" t="str">
            <v>Large Commercial Aircraft</v>
          </cell>
          <cell r="L12224" t="str">
            <v>Boeing</v>
          </cell>
          <cell r="M12224" t="str">
            <v>Boeing 777: 777-200ER</v>
          </cell>
        </row>
        <row r="12225">
          <cell r="A12225">
            <v>579</v>
          </cell>
          <cell r="B12225">
            <v>1056</v>
          </cell>
          <cell r="C12225" t="str">
            <v>579#1056</v>
          </cell>
          <cell r="D12225">
            <v>4470</v>
          </cell>
          <cell r="E12225">
            <v>1</v>
          </cell>
          <cell r="F12225" t="str">
            <v>CH</v>
          </cell>
          <cell r="G12225" t="str">
            <v>CH</v>
          </cell>
          <cell r="H12225" t="str">
            <v/>
          </cell>
          <cell r="I12225" t="str">
            <v/>
          </cell>
          <cell r="J12225" t="str">
            <v/>
          </cell>
          <cell r="K12225" t="str">
            <v>Large Commercial Aircraft</v>
          </cell>
          <cell r="L12225" t="str">
            <v>Boeing</v>
          </cell>
          <cell r="M12225" t="str">
            <v>Boeing 777: 777-200ER</v>
          </cell>
        </row>
        <row r="12226">
          <cell r="A12226">
            <v>201</v>
          </cell>
          <cell r="B12226">
            <v>1056</v>
          </cell>
          <cell r="C12226" t="str">
            <v>201#1056</v>
          </cell>
          <cell r="D12226">
            <v>4470</v>
          </cell>
          <cell r="E12226">
            <v>1</v>
          </cell>
          <cell r="F12226" t="str">
            <v>CH</v>
          </cell>
          <cell r="G12226" t="str">
            <v>CH</v>
          </cell>
          <cell r="H12226" t="str">
            <v/>
          </cell>
          <cell r="I12226" t="str">
            <v/>
          </cell>
          <cell r="J12226" t="str">
            <v/>
          </cell>
          <cell r="K12226" t="str">
            <v>Large Commercial Aircraft</v>
          </cell>
          <cell r="L12226" t="str">
            <v>Boeing</v>
          </cell>
          <cell r="M12226" t="str">
            <v>Boeing 777: 777-200LR</v>
          </cell>
        </row>
        <row r="12227">
          <cell r="A12227">
            <v>303</v>
          </cell>
          <cell r="B12227">
            <v>1056</v>
          </cell>
          <cell r="C12227" t="str">
            <v>303#1056</v>
          </cell>
          <cell r="D12227">
            <v>4470</v>
          </cell>
          <cell r="E12227">
            <v>1</v>
          </cell>
          <cell r="F12227" t="str">
            <v>CH</v>
          </cell>
          <cell r="G12227" t="str">
            <v>CH</v>
          </cell>
          <cell r="H12227" t="str">
            <v/>
          </cell>
          <cell r="I12227" t="str">
            <v/>
          </cell>
          <cell r="J12227" t="str">
            <v/>
          </cell>
          <cell r="K12227" t="str">
            <v>Large Commercial Aircraft</v>
          </cell>
          <cell r="L12227" t="str">
            <v>Boeing</v>
          </cell>
          <cell r="M12227" t="str">
            <v>Boeing 777: 777-300</v>
          </cell>
        </row>
        <row r="12228">
          <cell r="A12228">
            <v>597</v>
          </cell>
          <cell r="B12228">
            <v>1056</v>
          </cell>
          <cell r="C12228" t="str">
            <v>597#1056</v>
          </cell>
          <cell r="D12228">
            <v>4470</v>
          </cell>
          <cell r="E12228">
            <v>1</v>
          </cell>
          <cell r="F12228" t="str">
            <v>CH</v>
          </cell>
          <cell r="G12228" t="str">
            <v>CH</v>
          </cell>
          <cell r="H12228" t="str">
            <v/>
          </cell>
          <cell r="I12228" t="str">
            <v/>
          </cell>
          <cell r="J12228" t="str">
            <v/>
          </cell>
          <cell r="K12228" t="str">
            <v>Large Commercial Aircraft</v>
          </cell>
          <cell r="L12228" t="str">
            <v>Boeing</v>
          </cell>
          <cell r="M12228" t="str">
            <v>Boeing 777: 777-300</v>
          </cell>
        </row>
        <row r="12229">
          <cell r="A12229">
            <v>202</v>
          </cell>
          <cell r="B12229">
            <v>1056</v>
          </cell>
          <cell r="C12229" t="str">
            <v>202#1056</v>
          </cell>
          <cell r="D12229">
            <v>4470</v>
          </cell>
          <cell r="E12229">
            <v>1</v>
          </cell>
          <cell r="F12229" t="str">
            <v>CH</v>
          </cell>
          <cell r="G12229" t="str">
            <v>CH</v>
          </cell>
          <cell r="H12229" t="str">
            <v/>
          </cell>
          <cell r="I12229" t="str">
            <v/>
          </cell>
          <cell r="J12229" t="str">
            <v/>
          </cell>
          <cell r="K12229" t="str">
            <v>Large Commercial Aircraft</v>
          </cell>
          <cell r="L12229" t="str">
            <v>Boeing</v>
          </cell>
          <cell r="M12229" t="str">
            <v>Boeing 777: 777-300ER</v>
          </cell>
        </row>
        <row r="12230">
          <cell r="A12230">
            <v>204</v>
          </cell>
          <cell r="B12230">
            <v>1056</v>
          </cell>
          <cell r="C12230" t="str">
            <v>204#1056</v>
          </cell>
          <cell r="D12230">
            <v>4935</v>
          </cell>
          <cell r="E12230">
            <v>1</v>
          </cell>
          <cell r="F12230" t="str">
            <v>CI</v>
          </cell>
          <cell r="G12230" t="str">
            <v>CI</v>
          </cell>
          <cell r="H12230" t="str">
            <v/>
          </cell>
          <cell r="I12230" t="str">
            <v/>
          </cell>
          <cell r="J12230" t="str">
            <v/>
          </cell>
          <cell r="K12230" t="str">
            <v>Large Commercial Aircraft</v>
          </cell>
          <cell r="L12230" t="str">
            <v>Boeing</v>
          </cell>
          <cell r="M12230" t="str">
            <v>Boeing 777X: 777-9</v>
          </cell>
        </row>
        <row r="12231">
          <cell r="A12231">
            <v>6</v>
          </cell>
          <cell r="B12231">
            <v>1056</v>
          </cell>
          <cell r="C12231" t="str">
            <v>6#1056</v>
          </cell>
          <cell r="D12231">
            <v>5806</v>
          </cell>
          <cell r="E12231">
            <v>1</v>
          </cell>
          <cell r="F12231" t="str">
            <v>CJ</v>
          </cell>
          <cell r="G12231" t="str">
            <v>CJ</v>
          </cell>
          <cell r="H12231" t="str">
            <v/>
          </cell>
          <cell r="I12231" t="str">
            <v/>
          </cell>
          <cell r="J12231" t="str">
            <v/>
          </cell>
          <cell r="K12231" t="str">
            <v>Large Commercial Aircraft</v>
          </cell>
          <cell r="L12231" t="str">
            <v>Airbus</v>
          </cell>
          <cell r="M12231" t="str">
            <v>Airbus A350 XWB - A350-900</v>
          </cell>
        </row>
        <row r="12232">
          <cell r="A12232">
            <v>7</v>
          </cell>
          <cell r="B12232">
            <v>1056</v>
          </cell>
          <cell r="C12232" t="str">
            <v>7#1056</v>
          </cell>
          <cell r="D12232">
            <v>5806</v>
          </cell>
          <cell r="E12232">
            <v>1</v>
          </cell>
          <cell r="F12232" t="str">
            <v>CJ</v>
          </cell>
          <cell r="G12232" t="str">
            <v>CJ</v>
          </cell>
          <cell r="H12232" t="str">
            <v/>
          </cell>
          <cell r="I12232" t="str">
            <v/>
          </cell>
          <cell r="J12232" t="str">
            <v/>
          </cell>
          <cell r="K12232" t="str">
            <v>Large Commercial Aircraft</v>
          </cell>
          <cell r="L12232" t="str">
            <v>Airbus</v>
          </cell>
          <cell r="M12232" t="str">
            <v>Airbus A350-1000</v>
          </cell>
        </row>
        <row r="12233">
          <cell r="A12233">
            <v>657</v>
          </cell>
          <cell r="B12233">
            <v>1056</v>
          </cell>
          <cell r="C12233" t="str">
            <v>657#1056</v>
          </cell>
          <cell r="D12233">
            <v>5806</v>
          </cell>
          <cell r="E12233">
            <v>1</v>
          </cell>
          <cell r="F12233" t="str">
            <v>CJ</v>
          </cell>
          <cell r="G12233" t="str">
            <v>CJ</v>
          </cell>
          <cell r="H12233" t="str">
            <v/>
          </cell>
          <cell r="I12233" t="str">
            <v/>
          </cell>
          <cell r="J12233" t="str">
            <v/>
          </cell>
          <cell r="K12233" t="str">
            <v>Large Commercial Aircraft</v>
          </cell>
          <cell r="L12233" t="str">
            <v>Airbus</v>
          </cell>
          <cell r="M12233" t="str">
            <v>Airbus A350-1000neo</v>
          </cell>
        </row>
        <row r="12234">
          <cell r="A12234">
            <v>656</v>
          </cell>
          <cell r="B12234">
            <v>1056</v>
          </cell>
          <cell r="C12234" t="str">
            <v>656#1056</v>
          </cell>
          <cell r="D12234">
            <v>5806</v>
          </cell>
          <cell r="E12234">
            <v>1</v>
          </cell>
          <cell r="F12234" t="str">
            <v>CJ</v>
          </cell>
          <cell r="G12234" t="str">
            <v>CJ</v>
          </cell>
          <cell r="H12234" t="str">
            <v/>
          </cell>
          <cell r="I12234" t="str">
            <v/>
          </cell>
          <cell r="J12234" t="str">
            <v/>
          </cell>
          <cell r="K12234" t="str">
            <v>Large Commercial Aircraft</v>
          </cell>
          <cell r="L12234" t="str">
            <v>Airbus</v>
          </cell>
          <cell r="M12234" t="str">
            <v>Airbus A350-900neo</v>
          </cell>
        </row>
        <row r="12235">
          <cell r="A12235">
            <v>554</v>
          </cell>
          <cell r="B12235">
            <v>1056</v>
          </cell>
          <cell r="C12235" t="str">
            <v>554#1056</v>
          </cell>
          <cell r="D12235">
            <v>6038</v>
          </cell>
          <cell r="E12235">
            <v>1</v>
          </cell>
          <cell r="F12235" t="str">
            <v>CK</v>
          </cell>
          <cell r="G12235" t="str">
            <v>CK</v>
          </cell>
          <cell r="H12235" t="str">
            <v/>
          </cell>
          <cell r="I12235" t="str">
            <v/>
          </cell>
          <cell r="J12235" t="str">
            <v/>
          </cell>
          <cell r="K12235" t="str">
            <v>Business Jet</v>
          </cell>
          <cell r="L12235" t="str">
            <v>Boeing</v>
          </cell>
          <cell r="M12235" t="str">
            <v>Boeing BBJ 787</v>
          </cell>
        </row>
        <row r="12236">
          <cell r="A12236">
            <v>555</v>
          </cell>
          <cell r="B12236">
            <v>1056</v>
          </cell>
          <cell r="C12236" t="str">
            <v>555#1056</v>
          </cell>
          <cell r="D12236">
            <v>6038</v>
          </cell>
          <cell r="E12236">
            <v>1</v>
          </cell>
          <cell r="F12236" t="str">
            <v>CK</v>
          </cell>
          <cell r="G12236" t="str">
            <v>CK</v>
          </cell>
          <cell r="H12236" t="str">
            <v/>
          </cell>
          <cell r="I12236" t="str">
            <v/>
          </cell>
          <cell r="J12236" t="str">
            <v/>
          </cell>
          <cell r="K12236" t="str">
            <v>Business Jet</v>
          </cell>
          <cell r="L12236" t="str">
            <v>Boeing</v>
          </cell>
          <cell r="M12236" t="str">
            <v>Boeing BBJ 787</v>
          </cell>
        </row>
        <row r="12237">
          <cell r="A12237">
            <v>200</v>
          </cell>
          <cell r="B12237">
            <v>1056</v>
          </cell>
          <cell r="C12237" t="str">
            <v>200#1056</v>
          </cell>
          <cell r="D12237">
            <v>6038</v>
          </cell>
          <cell r="E12237">
            <v>1</v>
          </cell>
          <cell r="F12237" t="str">
            <v>CK</v>
          </cell>
          <cell r="G12237" t="str">
            <v>CK</v>
          </cell>
          <cell r="H12237" t="str">
            <v/>
          </cell>
          <cell r="I12237" t="str">
            <v/>
          </cell>
          <cell r="J12237" t="str">
            <v/>
          </cell>
          <cell r="K12237" t="str">
            <v>Large Commercial Aircraft</v>
          </cell>
          <cell r="L12237" t="str">
            <v>Boeing</v>
          </cell>
          <cell r="M12237" t="str">
            <v>Boeing 787 Dreamliner: 787-10</v>
          </cell>
        </row>
        <row r="12238">
          <cell r="A12238">
            <v>509</v>
          </cell>
          <cell r="B12238">
            <v>1056</v>
          </cell>
          <cell r="C12238" t="str">
            <v>509#1056</v>
          </cell>
          <cell r="D12238">
            <v>6038</v>
          </cell>
          <cell r="E12238">
            <v>1</v>
          </cell>
          <cell r="F12238" t="str">
            <v>CK</v>
          </cell>
          <cell r="G12238" t="str">
            <v>CK</v>
          </cell>
          <cell r="H12238" t="str">
            <v/>
          </cell>
          <cell r="I12238" t="str">
            <v/>
          </cell>
          <cell r="J12238" t="str">
            <v/>
          </cell>
          <cell r="K12238" t="str">
            <v>Large Commercial Aircraft</v>
          </cell>
          <cell r="L12238" t="str">
            <v>Boeing</v>
          </cell>
          <cell r="M12238" t="str">
            <v>Boeing 787 Dreamliner: 787-10</v>
          </cell>
        </row>
        <row r="12239">
          <cell r="A12239">
            <v>198</v>
          </cell>
          <cell r="B12239">
            <v>1056</v>
          </cell>
          <cell r="C12239" t="str">
            <v>198#1056</v>
          </cell>
          <cell r="D12239">
            <v>6038</v>
          </cell>
          <cell r="E12239">
            <v>1</v>
          </cell>
          <cell r="F12239" t="str">
            <v>CK</v>
          </cell>
          <cell r="G12239" t="str">
            <v>CK</v>
          </cell>
          <cell r="H12239" t="str">
            <v/>
          </cell>
          <cell r="I12239" t="str">
            <v/>
          </cell>
          <cell r="J12239" t="str">
            <v/>
          </cell>
          <cell r="K12239" t="str">
            <v>Large Commercial Aircraft</v>
          </cell>
          <cell r="L12239" t="str">
            <v>Boeing</v>
          </cell>
          <cell r="M12239" t="str">
            <v>Boeing 787 Dreamliner: 787-8</v>
          </cell>
        </row>
        <row r="12240">
          <cell r="A12240">
            <v>507</v>
          </cell>
          <cell r="B12240">
            <v>1056</v>
          </cell>
          <cell r="C12240" t="str">
            <v>507#1056</v>
          </cell>
          <cell r="D12240">
            <v>6038</v>
          </cell>
          <cell r="E12240">
            <v>1</v>
          </cell>
          <cell r="F12240" t="str">
            <v>CK</v>
          </cell>
          <cell r="G12240" t="str">
            <v>CK</v>
          </cell>
          <cell r="H12240" t="str">
            <v/>
          </cell>
          <cell r="I12240" t="str">
            <v/>
          </cell>
          <cell r="J12240" t="str">
            <v/>
          </cell>
          <cell r="K12240" t="str">
            <v>Large Commercial Aircraft</v>
          </cell>
          <cell r="L12240" t="str">
            <v>Boeing</v>
          </cell>
          <cell r="M12240" t="str">
            <v>Boeing 787 Dreamliner: 787-8</v>
          </cell>
        </row>
        <row r="12241">
          <cell r="A12241">
            <v>199</v>
          </cell>
          <cell r="B12241">
            <v>1056</v>
          </cell>
          <cell r="C12241" t="str">
            <v>199#1056</v>
          </cell>
          <cell r="D12241">
            <v>6038</v>
          </cell>
          <cell r="E12241">
            <v>1</v>
          </cell>
          <cell r="F12241" t="str">
            <v>CK</v>
          </cell>
          <cell r="G12241" t="str">
            <v>CK</v>
          </cell>
          <cell r="H12241" t="str">
            <v/>
          </cell>
          <cell r="I12241" t="str">
            <v/>
          </cell>
          <cell r="J12241" t="str">
            <v/>
          </cell>
          <cell r="K12241" t="str">
            <v>Large Commercial Aircraft</v>
          </cell>
          <cell r="L12241" t="str">
            <v>Boeing</v>
          </cell>
          <cell r="M12241" t="str">
            <v>Boeing 787 Dreamliner: 787-9</v>
          </cell>
        </row>
        <row r="12242">
          <cell r="A12242">
            <v>508</v>
          </cell>
          <cell r="B12242">
            <v>1056</v>
          </cell>
          <cell r="C12242" t="str">
            <v>508#1056</v>
          </cell>
          <cell r="D12242">
            <v>6038</v>
          </cell>
          <cell r="E12242">
            <v>1</v>
          </cell>
          <cell r="F12242" t="str">
            <v>CK</v>
          </cell>
          <cell r="G12242" t="str">
            <v>CK</v>
          </cell>
          <cell r="H12242" t="str">
            <v/>
          </cell>
          <cell r="I12242" t="str">
            <v/>
          </cell>
          <cell r="J12242" t="str">
            <v/>
          </cell>
          <cell r="K12242" t="str">
            <v>Large Commercial Aircraft</v>
          </cell>
          <cell r="L12242" t="str">
            <v>Boeing</v>
          </cell>
          <cell r="M12242" t="str">
            <v>Boeing 787 Dreamliner: 787-9</v>
          </cell>
        </row>
        <row r="12243">
          <cell r="A12243">
            <v>553</v>
          </cell>
          <cell r="B12243">
            <v>1056</v>
          </cell>
          <cell r="C12243" t="str">
            <v>553#1056</v>
          </cell>
          <cell r="D12243">
            <v>6169</v>
          </cell>
          <cell r="E12243">
            <v>1</v>
          </cell>
          <cell r="F12243" t="str">
            <v>CL</v>
          </cell>
          <cell r="G12243" t="str">
            <v>CL</v>
          </cell>
          <cell r="H12243" t="str">
            <v/>
          </cell>
          <cell r="I12243" t="str">
            <v/>
          </cell>
          <cell r="J12243" t="str">
            <v/>
          </cell>
          <cell r="K12243" t="str">
            <v>Business Jet</v>
          </cell>
          <cell r="L12243" t="str">
            <v>Boeing</v>
          </cell>
          <cell r="M12243" t="str">
            <v>Boeing BBJ 777X</v>
          </cell>
        </row>
        <row r="12244">
          <cell r="A12244">
            <v>203</v>
          </cell>
          <cell r="B12244">
            <v>1056</v>
          </cell>
          <cell r="C12244" t="str">
            <v>203#1056</v>
          </cell>
          <cell r="D12244">
            <v>6169</v>
          </cell>
          <cell r="E12244">
            <v>1</v>
          </cell>
          <cell r="F12244" t="str">
            <v>CL</v>
          </cell>
          <cell r="G12244" t="str">
            <v>CL</v>
          </cell>
          <cell r="H12244" t="str">
            <v/>
          </cell>
          <cell r="I12244" t="str">
            <v/>
          </cell>
          <cell r="J12244" t="str">
            <v/>
          </cell>
          <cell r="K12244" t="str">
            <v>Large Commercial Aircraft</v>
          </cell>
          <cell r="L12244" t="str">
            <v>Boeing</v>
          </cell>
          <cell r="M12244" t="str">
            <v>Boeing 777X: 777-8</v>
          </cell>
        </row>
        <row r="12245">
          <cell r="A12245">
            <v>301</v>
          </cell>
          <cell r="B12245">
            <v>1056</v>
          </cell>
          <cell r="C12245" t="str">
            <v>301#1056</v>
          </cell>
          <cell r="D12245">
            <v>6386</v>
          </cell>
          <cell r="E12245">
            <v>1</v>
          </cell>
          <cell r="F12245" t="str">
            <v>CM</v>
          </cell>
          <cell r="G12245" t="str">
            <v>CM</v>
          </cell>
          <cell r="H12245" t="str">
            <v/>
          </cell>
          <cell r="I12245" t="str">
            <v/>
          </cell>
          <cell r="J12245" t="str">
            <v/>
          </cell>
          <cell r="K12245" t="str">
            <v>Large Commercial Aircraft</v>
          </cell>
          <cell r="L12245" t="str">
            <v>Boeing</v>
          </cell>
          <cell r="M12245" t="str">
            <v>Boeing 747-400</v>
          </cell>
        </row>
        <row r="12246">
          <cell r="A12246">
            <v>592</v>
          </cell>
          <cell r="B12246">
            <v>1056</v>
          </cell>
          <cell r="C12246" t="str">
            <v>592#1056</v>
          </cell>
          <cell r="D12246">
            <v>6967</v>
          </cell>
          <cell r="E12246">
            <v>1</v>
          </cell>
          <cell r="F12246" t="str">
            <v>CN</v>
          </cell>
          <cell r="G12246" t="str">
            <v>CN</v>
          </cell>
          <cell r="H12246" t="str">
            <v/>
          </cell>
          <cell r="I12246" t="str">
            <v/>
          </cell>
          <cell r="J12246" t="str">
            <v/>
          </cell>
          <cell r="K12246" t="str">
            <v>Freighter</v>
          </cell>
          <cell r="L12246" t="str">
            <v>Boeing</v>
          </cell>
          <cell r="M12246" t="str">
            <v>Boeing 747-400CF</v>
          </cell>
        </row>
        <row r="12247">
          <cell r="A12247">
            <v>593</v>
          </cell>
          <cell r="B12247">
            <v>1056</v>
          </cell>
          <cell r="C12247" t="str">
            <v>593#1056</v>
          </cell>
          <cell r="D12247">
            <v>6967</v>
          </cell>
          <cell r="E12247">
            <v>1</v>
          </cell>
          <cell r="F12247" t="str">
            <v>CN</v>
          </cell>
          <cell r="G12247" t="str">
            <v>CN</v>
          </cell>
          <cell r="H12247" t="str">
            <v/>
          </cell>
          <cell r="I12247" t="str">
            <v/>
          </cell>
          <cell r="J12247" t="str">
            <v/>
          </cell>
          <cell r="K12247" t="str">
            <v>Freighter</v>
          </cell>
          <cell r="L12247" t="str">
            <v>Boeing</v>
          </cell>
          <cell r="M12247" t="str">
            <v>Boeing 747-400CF</v>
          </cell>
        </row>
        <row r="12248">
          <cell r="A12248">
            <v>629</v>
          </cell>
          <cell r="B12248">
            <v>1056</v>
          </cell>
          <cell r="C12248" t="str">
            <v>629#1056</v>
          </cell>
          <cell r="D12248">
            <v>6967</v>
          </cell>
          <cell r="E12248">
            <v>1</v>
          </cell>
          <cell r="F12248" t="str">
            <v>CN</v>
          </cell>
          <cell r="G12248" t="str">
            <v>CN</v>
          </cell>
          <cell r="H12248" t="str">
            <v/>
          </cell>
          <cell r="I12248" t="str">
            <v/>
          </cell>
          <cell r="J12248" t="str">
            <v/>
          </cell>
          <cell r="K12248" t="str">
            <v>Freighter</v>
          </cell>
          <cell r="L12248" t="str">
            <v>Boeing</v>
          </cell>
          <cell r="M12248" t="str">
            <v>Boeing 747-400F/ERF</v>
          </cell>
        </row>
        <row r="12249">
          <cell r="A12249">
            <v>628</v>
          </cell>
          <cell r="B12249">
            <v>1056</v>
          </cell>
          <cell r="C12249" t="str">
            <v>628#1056</v>
          </cell>
          <cell r="D12249">
            <v>6967</v>
          </cell>
          <cell r="E12249">
            <v>1</v>
          </cell>
          <cell r="F12249" t="str">
            <v>CN</v>
          </cell>
          <cell r="G12249" t="str">
            <v>CN</v>
          </cell>
          <cell r="H12249" t="str">
            <v/>
          </cell>
          <cell r="I12249" t="str">
            <v/>
          </cell>
          <cell r="J12249" t="str">
            <v/>
          </cell>
          <cell r="K12249" t="str">
            <v>Freighter</v>
          </cell>
          <cell r="L12249" t="str">
            <v>Boeing</v>
          </cell>
          <cell r="M12249" t="str">
            <v>Boeing 747-400F/ERF</v>
          </cell>
        </row>
        <row r="12250">
          <cell r="A12250">
            <v>630</v>
          </cell>
          <cell r="B12250">
            <v>1056</v>
          </cell>
          <cell r="C12250" t="str">
            <v>630#1056</v>
          </cell>
          <cell r="D12250">
            <v>6967</v>
          </cell>
          <cell r="E12250">
            <v>1</v>
          </cell>
          <cell r="F12250" t="str">
            <v>CN</v>
          </cell>
          <cell r="G12250" t="str">
            <v>CN</v>
          </cell>
          <cell r="H12250" t="str">
            <v/>
          </cell>
          <cell r="I12250" t="str">
            <v/>
          </cell>
          <cell r="J12250" t="str">
            <v/>
          </cell>
          <cell r="K12250" t="str">
            <v>Freighter</v>
          </cell>
          <cell r="L12250" t="str">
            <v>Boeing</v>
          </cell>
          <cell r="M12250" t="str">
            <v>Boeing 747-400F/ERF</v>
          </cell>
        </row>
        <row r="12251">
          <cell r="A12251">
            <v>567</v>
          </cell>
          <cell r="B12251">
            <v>1056</v>
          </cell>
          <cell r="C12251" t="str">
            <v>567#1056</v>
          </cell>
          <cell r="D12251">
            <v>6967</v>
          </cell>
          <cell r="E12251">
            <v>1</v>
          </cell>
          <cell r="F12251" t="str">
            <v>CN</v>
          </cell>
          <cell r="G12251" t="str">
            <v>CN</v>
          </cell>
          <cell r="H12251" t="str">
            <v/>
          </cell>
          <cell r="I12251" t="str">
            <v/>
          </cell>
          <cell r="J12251" t="str">
            <v/>
          </cell>
          <cell r="K12251" t="str">
            <v>Freighter</v>
          </cell>
          <cell r="L12251" t="str">
            <v>Boeing</v>
          </cell>
          <cell r="M12251" t="str">
            <v>Boeing 747-8F</v>
          </cell>
        </row>
        <row r="12252">
          <cell r="A12252">
            <v>594</v>
          </cell>
          <cell r="B12252">
            <v>1056</v>
          </cell>
          <cell r="C12252" t="str">
            <v>594#1056</v>
          </cell>
          <cell r="D12252">
            <v>6967</v>
          </cell>
          <cell r="E12252">
            <v>1</v>
          </cell>
          <cell r="F12252" t="str">
            <v>CN</v>
          </cell>
          <cell r="G12252" t="str">
            <v>CN</v>
          </cell>
          <cell r="H12252" t="str">
            <v/>
          </cell>
          <cell r="I12252" t="str">
            <v/>
          </cell>
          <cell r="J12252" t="str">
            <v/>
          </cell>
          <cell r="K12252" t="str">
            <v>Business Jet</v>
          </cell>
          <cell r="L12252" t="str">
            <v>Boeing</v>
          </cell>
          <cell r="M12252" t="str">
            <v>Boeing 747-8 VIP</v>
          </cell>
        </row>
        <row r="12253">
          <cell r="A12253">
            <v>530</v>
          </cell>
          <cell r="B12253">
            <v>1056</v>
          </cell>
          <cell r="C12253" t="str">
            <v>530#1056</v>
          </cell>
          <cell r="D12253">
            <v>6967</v>
          </cell>
          <cell r="E12253">
            <v>1</v>
          </cell>
          <cell r="F12253" t="str">
            <v>CN</v>
          </cell>
          <cell r="G12253" t="str">
            <v>CN</v>
          </cell>
          <cell r="H12253" t="str">
            <v/>
          </cell>
          <cell r="I12253" t="str">
            <v/>
          </cell>
          <cell r="J12253" t="str">
            <v/>
          </cell>
          <cell r="K12253" t="str">
            <v>Large Commercial Aircraft</v>
          </cell>
          <cell r="L12253" t="str">
            <v>Boeing</v>
          </cell>
          <cell r="M12253" t="str">
            <v>Boeing 747-400</v>
          </cell>
        </row>
        <row r="12254">
          <cell r="A12254">
            <v>531</v>
          </cell>
          <cell r="B12254">
            <v>1056</v>
          </cell>
          <cell r="C12254" t="str">
            <v>531#1056</v>
          </cell>
          <cell r="D12254">
            <v>6967</v>
          </cell>
          <cell r="E12254">
            <v>1</v>
          </cell>
          <cell r="F12254" t="str">
            <v>CN</v>
          </cell>
          <cell r="G12254" t="str">
            <v>CN</v>
          </cell>
          <cell r="H12254" t="str">
            <v/>
          </cell>
          <cell r="I12254" t="str">
            <v/>
          </cell>
          <cell r="J12254" t="str">
            <v/>
          </cell>
          <cell r="K12254" t="str">
            <v>Large Commercial Aircraft</v>
          </cell>
          <cell r="L12254" t="str">
            <v>Boeing</v>
          </cell>
          <cell r="M12254" t="str">
            <v>Boeing 747-400</v>
          </cell>
        </row>
        <row r="12255">
          <cell r="A12255">
            <v>16</v>
          </cell>
          <cell r="B12255">
            <v>1056</v>
          </cell>
          <cell r="C12255" t="str">
            <v>16#1056</v>
          </cell>
          <cell r="D12255">
            <v>6967</v>
          </cell>
          <cell r="E12255">
            <v>1</v>
          </cell>
          <cell r="F12255" t="str">
            <v>CN</v>
          </cell>
          <cell r="G12255" t="str">
            <v>CN</v>
          </cell>
          <cell r="H12255" t="str">
            <v/>
          </cell>
          <cell r="I12255" t="str">
            <v/>
          </cell>
          <cell r="J12255" t="str">
            <v/>
          </cell>
          <cell r="K12255" t="str">
            <v>Large Commercial Aircraft</v>
          </cell>
          <cell r="L12255" t="str">
            <v>Boeing</v>
          </cell>
          <cell r="M12255" t="str">
            <v>Boeing 747-8I</v>
          </cell>
        </row>
        <row r="12256">
          <cell r="A12256">
            <v>158</v>
          </cell>
          <cell r="B12256">
            <v>1056</v>
          </cell>
          <cell r="C12256" t="str">
            <v>158#1056</v>
          </cell>
          <cell r="D12256">
            <v>6967</v>
          </cell>
          <cell r="E12256">
            <v>1</v>
          </cell>
          <cell r="F12256" t="str">
            <v>CN</v>
          </cell>
          <cell r="G12256" t="str">
            <v>CN</v>
          </cell>
          <cell r="H12256" t="str">
            <v/>
          </cell>
          <cell r="I12256" t="str">
            <v/>
          </cell>
          <cell r="J12256" t="str">
            <v/>
          </cell>
          <cell r="K12256" t="str">
            <v>Military Transport / Special Mission</v>
          </cell>
          <cell r="L12256" t="str">
            <v>Boeing</v>
          </cell>
          <cell r="M12256" t="str">
            <v>Boeing C-17 Globemaster III</v>
          </cell>
        </row>
        <row r="12257">
          <cell r="A12257">
            <v>163</v>
          </cell>
          <cell r="B12257">
            <v>1056</v>
          </cell>
          <cell r="C12257" t="str">
            <v>163#1056</v>
          </cell>
          <cell r="D12257">
            <v>6967</v>
          </cell>
          <cell r="E12257">
            <v>1</v>
          </cell>
          <cell r="F12257" t="str">
            <v>CN</v>
          </cell>
          <cell r="G12257" t="str">
            <v>CN</v>
          </cell>
          <cell r="H12257" t="str">
            <v/>
          </cell>
          <cell r="I12257" t="str">
            <v/>
          </cell>
          <cell r="J12257" t="str">
            <v/>
          </cell>
          <cell r="K12257" t="str">
            <v>Military Transport / Special Mission</v>
          </cell>
          <cell r="L12257" t="str">
            <v>Lockheed</v>
          </cell>
          <cell r="M12257" t="str">
            <v>Lockheed C-5 Galaxy</v>
          </cell>
        </row>
        <row r="12258">
          <cell r="A12258">
            <v>620</v>
          </cell>
          <cell r="B12258">
            <v>1056</v>
          </cell>
          <cell r="C12258" t="str">
            <v>620#1056</v>
          </cell>
          <cell r="D12258">
            <v>6967</v>
          </cell>
          <cell r="E12258">
            <v>1</v>
          </cell>
          <cell r="F12258" t="str">
            <v>CN</v>
          </cell>
          <cell r="G12258" t="str">
            <v>CN</v>
          </cell>
          <cell r="H12258" t="str">
            <v/>
          </cell>
          <cell r="I12258" t="str">
            <v/>
          </cell>
          <cell r="J12258" t="str">
            <v/>
          </cell>
          <cell r="K12258" t="str">
            <v>Military Transport / Special Mission</v>
          </cell>
          <cell r="L12258" t="str">
            <v>Boeing</v>
          </cell>
          <cell r="M12258" t="str">
            <v>Boeing KC-135 Stratotanker</v>
          </cell>
        </row>
        <row r="12259">
          <cell r="A12259">
            <v>619</v>
          </cell>
          <cell r="B12259">
            <v>1056</v>
          </cell>
          <cell r="C12259" t="str">
            <v>619#1056</v>
          </cell>
          <cell r="D12259">
            <v>6967</v>
          </cell>
          <cell r="E12259">
            <v>1</v>
          </cell>
          <cell r="F12259" t="str">
            <v>CN</v>
          </cell>
          <cell r="G12259" t="str">
            <v>CN</v>
          </cell>
          <cell r="H12259" t="str">
            <v/>
          </cell>
          <cell r="I12259" t="str">
            <v/>
          </cell>
          <cell r="J12259" t="str">
            <v/>
          </cell>
          <cell r="K12259" t="str">
            <v>Military Transport / Special Mission</v>
          </cell>
          <cell r="L12259" t="str">
            <v>McDonnell</v>
          </cell>
          <cell r="M12259" t="str">
            <v>McDonnell Douglas KC-10</v>
          </cell>
        </row>
        <row r="12260">
          <cell r="A12260">
            <v>150</v>
          </cell>
          <cell r="B12260">
            <v>1056</v>
          </cell>
          <cell r="C12260" t="str">
            <v>150#1056</v>
          </cell>
          <cell r="D12260">
            <v>10154</v>
          </cell>
          <cell r="E12260">
            <v>1</v>
          </cell>
          <cell r="F12260" t="str">
            <v>CO</v>
          </cell>
          <cell r="G12260" t="str">
            <v>CO</v>
          </cell>
          <cell r="H12260" t="str">
            <v/>
          </cell>
          <cell r="I12260" t="str">
            <v/>
          </cell>
          <cell r="J12260" t="str">
            <v/>
          </cell>
          <cell r="K12260" t="str">
            <v>Military Transport / Special Mission</v>
          </cell>
          <cell r="L12260" t="str">
            <v>Airbus</v>
          </cell>
          <cell r="M12260" t="str">
            <v>Airbus A400M Atlas</v>
          </cell>
        </row>
        <row r="12261">
          <cell r="A12261">
            <v>216</v>
          </cell>
          <cell r="B12261">
            <v>1056</v>
          </cell>
          <cell r="C12261" t="str">
            <v>216#1056</v>
          </cell>
          <cell r="D12261">
            <v>11090</v>
          </cell>
          <cell r="E12261">
            <v>1</v>
          </cell>
          <cell r="F12261" t="str">
            <v>CP</v>
          </cell>
          <cell r="G12261" t="str">
            <v>CP</v>
          </cell>
          <cell r="H12261" t="str">
            <v/>
          </cell>
          <cell r="I12261" t="str">
            <v/>
          </cell>
          <cell r="J12261" t="str">
            <v/>
          </cell>
          <cell r="K12261" t="str">
            <v>Large Commercial Aircraft</v>
          </cell>
          <cell r="L12261" t="str">
            <v>Airbus</v>
          </cell>
          <cell r="M12261" t="str">
            <v>Airbus A380</v>
          </cell>
        </row>
        <row r="12262">
          <cell r="A12262">
            <v>520</v>
          </cell>
          <cell r="B12262">
            <v>1056</v>
          </cell>
          <cell r="C12262" t="str">
            <v>520#1056</v>
          </cell>
          <cell r="D12262">
            <v>11090</v>
          </cell>
          <cell r="E12262">
            <v>1</v>
          </cell>
          <cell r="F12262" t="str">
            <v>CP</v>
          </cell>
          <cell r="G12262" t="str">
            <v>CP</v>
          </cell>
          <cell r="H12262" t="str">
            <v/>
          </cell>
          <cell r="I12262" t="str">
            <v/>
          </cell>
          <cell r="J12262" t="str">
            <v/>
          </cell>
          <cell r="K12262" t="str">
            <v>Large Commercial Aircraft</v>
          </cell>
          <cell r="L12262" t="str">
            <v>Airbus</v>
          </cell>
          <cell r="M12262" t="str">
            <v>Airbus A380</v>
          </cell>
        </row>
        <row r="12263">
          <cell r="A12263">
            <v>124</v>
          </cell>
          <cell r="B12263">
            <v>1057</v>
          </cell>
          <cell r="C12263" t="str">
            <v>124#1057</v>
          </cell>
          <cell r="D12263">
            <v>82</v>
          </cell>
          <cell r="E12263">
            <v>1</v>
          </cell>
          <cell r="F12263" t="str">
            <v>A</v>
          </cell>
          <cell r="G12263" t="str">
            <v>A</v>
          </cell>
          <cell r="H12263" t="str">
            <v/>
          </cell>
          <cell r="I12263" t="str">
            <v/>
          </cell>
          <cell r="J12263" t="str">
            <v/>
          </cell>
          <cell r="K12263" t="str">
            <v>Helicopter</v>
          </cell>
          <cell r="L12263" t="str">
            <v>Robinson</v>
          </cell>
          <cell r="M12263" t="str">
            <v>Robinson R66</v>
          </cell>
        </row>
        <row r="12264">
          <cell r="A12264">
            <v>120</v>
          </cell>
          <cell r="B12264">
            <v>1057</v>
          </cell>
          <cell r="C12264" t="str">
            <v>120#1057</v>
          </cell>
          <cell r="D12264">
            <v>298</v>
          </cell>
          <cell r="E12264">
            <v>1</v>
          </cell>
          <cell r="F12264" t="str">
            <v>B</v>
          </cell>
          <cell r="G12264" t="str">
            <v>B</v>
          </cell>
          <cell r="H12264" t="str">
            <v/>
          </cell>
          <cell r="I12264" t="str">
            <v/>
          </cell>
          <cell r="J12264" t="str">
            <v/>
          </cell>
          <cell r="K12264" t="str">
            <v>Helicopter</v>
          </cell>
          <cell r="L12264" t="str">
            <v>MD</v>
          </cell>
          <cell r="M12264" t="str">
            <v>MD Helicopters MD 500/600</v>
          </cell>
        </row>
        <row r="12265">
          <cell r="A12265">
            <v>90</v>
          </cell>
          <cell r="B12265">
            <v>1057</v>
          </cell>
          <cell r="C12265" t="str">
            <v>90#1057</v>
          </cell>
          <cell r="D12265">
            <v>496</v>
          </cell>
          <cell r="E12265">
            <v>1</v>
          </cell>
          <cell r="F12265" t="str">
            <v>C</v>
          </cell>
          <cell r="G12265" t="str">
            <v>C (166% B) [$298]</v>
          </cell>
          <cell r="H12265" t="str">
            <v/>
          </cell>
          <cell r="I12265" t="str">
            <v/>
          </cell>
          <cell r="J12265" t="str">
            <v/>
          </cell>
          <cell r="K12265" t="str">
            <v>Helicopter</v>
          </cell>
          <cell r="L12265" t="str">
            <v>Bell</v>
          </cell>
          <cell r="M12265" t="str">
            <v>Bell 407</v>
          </cell>
        </row>
        <row r="12266">
          <cell r="A12266">
            <v>583</v>
          </cell>
          <cell r="B12266">
            <v>1057</v>
          </cell>
          <cell r="C12266" t="str">
            <v>583#1057</v>
          </cell>
          <cell r="D12266">
            <v>496</v>
          </cell>
          <cell r="E12266">
            <v>1</v>
          </cell>
          <cell r="F12266" t="str">
            <v>C</v>
          </cell>
          <cell r="G12266" t="str">
            <v>C (166% B) [$298]</v>
          </cell>
          <cell r="H12266" t="str">
            <v/>
          </cell>
          <cell r="I12266" t="str">
            <v/>
          </cell>
          <cell r="J12266" t="str">
            <v/>
          </cell>
          <cell r="K12266" t="str">
            <v>Helicopter</v>
          </cell>
          <cell r="L12266" t="str">
            <v>Subaru/Bell</v>
          </cell>
          <cell r="M12266" t="str">
            <v>Subaru/Bell 412</v>
          </cell>
        </row>
        <row r="12267">
          <cell r="A12267">
            <v>89</v>
          </cell>
          <cell r="B12267">
            <v>1057</v>
          </cell>
          <cell r="C12267" t="str">
            <v>89#1057</v>
          </cell>
          <cell r="D12267">
            <v>496</v>
          </cell>
          <cell r="E12267">
            <v>1</v>
          </cell>
          <cell r="F12267" t="str">
            <v>C</v>
          </cell>
          <cell r="G12267" t="str">
            <v>C (166% B) [$298]</v>
          </cell>
          <cell r="H12267" t="str">
            <v/>
          </cell>
          <cell r="I12267" t="str">
            <v/>
          </cell>
          <cell r="J12267" t="str">
            <v/>
          </cell>
          <cell r="K12267" t="str">
            <v>Helicopter</v>
          </cell>
          <cell r="L12267" t="str">
            <v>Bell</v>
          </cell>
          <cell r="M12267" t="str">
            <v>Bell 505 Jet Ranger X</v>
          </cell>
        </row>
        <row r="12268">
          <cell r="A12268">
            <v>93</v>
          </cell>
          <cell r="B12268">
            <v>1057</v>
          </cell>
          <cell r="C12268" t="str">
            <v>93#1057</v>
          </cell>
          <cell r="D12268">
            <v>496</v>
          </cell>
          <cell r="E12268">
            <v>1</v>
          </cell>
          <cell r="F12268" t="str">
            <v>C</v>
          </cell>
          <cell r="G12268" t="str">
            <v>C (166% B) [$298]</v>
          </cell>
          <cell r="H12268" t="str">
            <v/>
          </cell>
          <cell r="I12268" t="str">
            <v/>
          </cell>
          <cell r="J12268" t="str">
            <v/>
          </cell>
          <cell r="K12268" t="str">
            <v>Helicopter</v>
          </cell>
          <cell r="L12268" t="str">
            <v>Bell</v>
          </cell>
          <cell r="M12268" t="str">
            <v>Bell 525 Relentless</v>
          </cell>
        </row>
        <row r="12269">
          <cell r="A12269">
            <v>182</v>
          </cell>
          <cell r="B12269">
            <v>1057</v>
          </cell>
          <cell r="C12269" t="str">
            <v>182#1057</v>
          </cell>
          <cell r="D12269">
            <v>496</v>
          </cell>
          <cell r="E12269">
            <v>1</v>
          </cell>
          <cell r="F12269" t="str">
            <v>C</v>
          </cell>
          <cell r="G12269" t="str">
            <v>C (166% B) [$298]</v>
          </cell>
          <cell r="H12269" t="str">
            <v/>
          </cell>
          <cell r="I12269" t="str">
            <v/>
          </cell>
          <cell r="J12269" t="str">
            <v/>
          </cell>
          <cell r="K12269" t="str">
            <v>Helicopter</v>
          </cell>
          <cell r="L12269" t="str">
            <v>Bell</v>
          </cell>
          <cell r="M12269" t="str">
            <v>Bell OH-58D Kiowa</v>
          </cell>
        </row>
        <row r="12270">
          <cell r="A12270">
            <v>455</v>
          </cell>
          <cell r="B12270">
            <v>1057</v>
          </cell>
          <cell r="C12270" t="str">
            <v>455#1057</v>
          </cell>
          <cell r="D12270">
            <v>596</v>
          </cell>
          <cell r="E12270">
            <v>1</v>
          </cell>
          <cell r="F12270" t="str">
            <v>D</v>
          </cell>
          <cell r="G12270" t="str">
            <v>D</v>
          </cell>
          <cell r="H12270" t="str">
            <v/>
          </cell>
          <cell r="I12270" t="str">
            <v/>
          </cell>
          <cell r="J12270" t="str">
            <v/>
          </cell>
          <cell r="K12270" t="str">
            <v>Helicopter</v>
          </cell>
          <cell r="L12270" t="str">
            <v>Leonardo</v>
          </cell>
          <cell r="M12270" t="str">
            <v>Leonardo AW109</v>
          </cell>
        </row>
        <row r="12271">
          <cell r="A12271">
            <v>83</v>
          </cell>
          <cell r="B12271">
            <v>1057</v>
          </cell>
          <cell r="C12271" t="str">
            <v>83#1057</v>
          </cell>
          <cell r="D12271">
            <v>596</v>
          </cell>
          <cell r="E12271">
            <v>1</v>
          </cell>
          <cell r="F12271" t="str">
            <v>D</v>
          </cell>
          <cell r="G12271" t="str">
            <v>D</v>
          </cell>
          <cell r="H12271" t="str">
            <v/>
          </cell>
          <cell r="I12271" t="str">
            <v/>
          </cell>
          <cell r="J12271" t="str">
            <v/>
          </cell>
          <cell r="K12271" t="str">
            <v>Helicopter</v>
          </cell>
          <cell r="L12271" t="str">
            <v>Leonardo</v>
          </cell>
          <cell r="M12271" t="str">
            <v>Leonardo AW109</v>
          </cell>
        </row>
        <row r="12272">
          <cell r="A12272">
            <v>108</v>
          </cell>
          <cell r="B12272">
            <v>1057</v>
          </cell>
          <cell r="C12272" t="str">
            <v>108#1057</v>
          </cell>
          <cell r="D12272">
            <v>645</v>
          </cell>
          <cell r="E12272">
            <v>1</v>
          </cell>
          <cell r="F12272" t="str">
            <v>E</v>
          </cell>
          <cell r="G12272" t="str">
            <v>E</v>
          </cell>
          <cell r="H12272" t="str">
            <v/>
          </cell>
          <cell r="I12272" t="str">
            <v/>
          </cell>
          <cell r="J12272" t="str">
            <v/>
          </cell>
          <cell r="K12272" t="str">
            <v>Helicopter</v>
          </cell>
          <cell r="L12272" t="str">
            <v>Airbus</v>
          </cell>
          <cell r="M12272" t="str">
            <v>Airbus H130</v>
          </cell>
        </row>
        <row r="12273">
          <cell r="A12273">
            <v>110</v>
          </cell>
          <cell r="B12273">
            <v>1057</v>
          </cell>
          <cell r="C12273" t="str">
            <v>110#1057</v>
          </cell>
          <cell r="D12273">
            <v>744</v>
          </cell>
          <cell r="E12273">
            <v>1</v>
          </cell>
          <cell r="F12273" t="str">
            <v>F</v>
          </cell>
          <cell r="G12273" t="str">
            <v>F</v>
          </cell>
          <cell r="H12273" t="str">
            <v/>
          </cell>
          <cell r="I12273" t="str">
            <v/>
          </cell>
          <cell r="J12273" t="str">
            <v/>
          </cell>
          <cell r="K12273" t="str">
            <v>Helicopter</v>
          </cell>
          <cell r="L12273" t="str">
            <v>Airbus</v>
          </cell>
          <cell r="M12273" t="str">
            <v>Airbus H160</v>
          </cell>
        </row>
        <row r="12274">
          <cell r="A12274">
            <v>137</v>
          </cell>
          <cell r="B12274">
            <v>1057</v>
          </cell>
          <cell r="C12274" t="str">
            <v>137#1057</v>
          </cell>
          <cell r="D12274">
            <v>744</v>
          </cell>
          <cell r="E12274">
            <v>1</v>
          </cell>
          <cell r="F12274" t="str">
            <v>F</v>
          </cell>
          <cell r="G12274" t="str">
            <v>F</v>
          </cell>
          <cell r="H12274" t="str">
            <v/>
          </cell>
          <cell r="I12274" t="str">
            <v/>
          </cell>
          <cell r="J12274" t="str">
            <v/>
          </cell>
          <cell r="K12274" t="str">
            <v>Helicopter</v>
          </cell>
          <cell r="L12274" t="str">
            <v>HAL</v>
          </cell>
          <cell r="M12274" t="str">
            <v>HAL Light Utility Helicopter</v>
          </cell>
        </row>
        <row r="12275">
          <cell r="A12275">
            <v>84</v>
          </cell>
          <cell r="B12275">
            <v>1057</v>
          </cell>
          <cell r="C12275" t="str">
            <v>84#1057</v>
          </cell>
          <cell r="D12275">
            <v>744</v>
          </cell>
          <cell r="E12275">
            <v>1</v>
          </cell>
          <cell r="F12275" t="str">
            <v>F</v>
          </cell>
          <cell r="G12275" t="str">
            <v>F</v>
          </cell>
          <cell r="H12275" t="str">
            <v/>
          </cell>
          <cell r="I12275" t="str">
            <v/>
          </cell>
          <cell r="J12275" t="str">
            <v/>
          </cell>
          <cell r="K12275" t="str">
            <v>Helicopter</v>
          </cell>
          <cell r="L12275" t="str">
            <v>Leonardo</v>
          </cell>
          <cell r="M12275" t="str">
            <v>Leonardo AW119 Koala</v>
          </cell>
        </row>
        <row r="12276">
          <cell r="A12276">
            <v>646</v>
          </cell>
          <cell r="B12276">
            <v>1057</v>
          </cell>
          <cell r="C12276" t="str">
            <v>646#1057</v>
          </cell>
          <cell r="D12276">
            <v>844</v>
          </cell>
          <cell r="E12276">
            <v>1</v>
          </cell>
          <cell r="F12276" t="str">
            <v>G</v>
          </cell>
          <cell r="G12276" t="str">
            <v>G</v>
          </cell>
          <cell r="H12276" t="str">
            <v/>
          </cell>
          <cell r="I12276" t="str">
            <v/>
          </cell>
          <cell r="J12276" t="str">
            <v/>
          </cell>
          <cell r="K12276" t="str">
            <v>Helicopter</v>
          </cell>
          <cell r="L12276" t="str">
            <v>Bell</v>
          </cell>
          <cell r="M12276" t="str">
            <v>Bell 412X</v>
          </cell>
        </row>
        <row r="12277">
          <cell r="A12277">
            <v>91</v>
          </cell>
          <cell r="B12277">
            <v>1057</v>
          </cell>
          <cell r="C12277" t="str">
            <v>91#1057</v>
          </cell>
          <cell r="D12277">
            <v>844</v>
          </cell>
          <cell r="E12277">
            <v>1</v>
          </cell>
          <cell r="F12277" t="str">
            <v>G</v>
          </cell>
          <cell r="G12277" t="str">
            <v>G</v>
          </cell>
          <cell r="H12277" t="str">
            <v/>
          </cell>
          <cell r="I12277" t="str">
            <v/>
          </cell>
          <cell r="J12277" t="str">
            <v/>
          </cell>
          <cell r="K12277" t="str">
            <v>Helicopter</v>
          </cell>
          <cell r="L12277" t="str">
            <v>Bell</v>
          </cell>
          <cell r="M12277" t="str">
            <v>Bell 429 GlobalRanger</v>
          </cell>
        </row>
        <row r="12278">
          <cell r="A12278">
            <v>112</v>
          </cell>
          <cell r="B12278">
            <v>1057</v>
          </cell>
          <cell r="C12278" t="str">
            <v>112#1057</v>
          </cell>
          <cell r="D12278">
            <v>942</v>
          </cell>
          <cell r="E12278">
            <v>1</v>
          </cell>
          <cell r="F12278" t="str">
            <v>H</v>
          </cell>
          <cell r="G12278" t="str">
            <v>H</v>
          </cell>
          <cell r="H12278" t="str">
            <v/>
          </cell>
          <cell r="I12278" t="str">
            <v/>
          </cell>
          <cell r="J12278" t="str">
            <v/>
          </cell>
          <cell r="K12278" t="str">
            <v>Helicopter</v>
          </cell>
          <cell r="L12278" t="str">
            <v>Airbus</v>
          </cell>
          <cell r="M12278" t="str">
            <v>Airbus H120 Colibri</v>
          </cell>
        </row>
        <row r="12279">
          <cell r="A12279">
            <v>483</v>
          </cell>
          <cell r="B12279">
            <v>1057</v>
          </cell>
          <cell r="C12279" t="str">
            <v>483#1057</v>
          </cell>
          <cell r="D12279">
            <v>942</v>
          </cell>
          <cell r="E12279">
            <v>1</v>
          </cell>
          <cell r="F12279" t="str">
            <v>H</v>
          </cell>
          <cell r="G12279" t="str">
            <v>H</v>
          </cell>
          <cell r="H12279" t="str">
            <v/>
          </cell>
          <cell r="I12279" t="str">
            <v/>
          </cell>
          <cell r="J12279" t="str">
            <v/>
          </cell>
          <cell r="K12279" t="str">
            <v>Helicopter</v>
          </cell>
          <cell r="L12279" t="str">
            <v>Airbus</v>
          </cell>
          <cell r="M12279" t="str">
            <v>Airbus H135</v>
          </cell>
        </row>
        <row r="12280">
          <cell r="A12280">
            <v>111</v>
          </cell>
          <cell r="B12280">
            <v>1057</v>
          </cell>
          <cell r="C12280" t="str">
            <v>111#1057</v>
          </cell>
          <cell r="D12280">
            <v>942</v>
          </cell>
          <cell r="E12280">
            <v>1</v>
          </cell>
          <cell r="F12280" t="str">
            <v>H</v>
          </cell>
          <cell r="G12280" t="str">
            <v>H</v>
          </cell>
          <cell r="H12280" t="str">
            <v/>
          </cell>
          <cell r="I12280" t="str">
            <v/>
          </cell>
          <cell r="J12280" t="str">
            <v/>
          </cell>
          <cell r="K12280" t="str">
            <v>Helicopter</v>
          </cell>
          <cell r="L12280" t="str">
            <v>Airbus</v>
          </cell>
          <cell r="M12280" t="str">
            <v>Airbus H135</v>
          </cell>
        </row>
        <row r="12281">
          <cell r="A12281">
            <v>119</v>
          </cell>
          <cell r="B12281">
            <v>1057</v>
          </cell>
          <cell r="C12281" t="str">
            <v>119#1057</v>
          </cell>
          <cell r="D12281">
            <v>992</v>
          </cell>
          <cell r="E12281">
            <v>1</v>
          </cell>
          <cell r="F12281" t="str">
            <v>I</v>
          </cell>
          <cell r="G12281" t="str">
            <v>I</v>
          </cell>
          <cell r="H12281" t="str">
            <v/>
          </cell>
          <cell r="I12281" t="str">
            <v/>
          </cell>
          <cell r="J12281" t="str">
            <v/>
          </cell>
          <cell r="K12281" t="str">
            <v>Helicopter</v>
          </cell>
          <cell r="L12281" t="str">
            <v>MD</v>
          </cell>
          <cell r="M12281" t="str">
            <v>MD Helicopters MD Explorer</v>
          </cell>
        </row>
        <row r="12282">
          <cell r="A12282">
            <v>107</v>
          </cell>
          <cell r="B12282">
            <v>1057</v>
          </cell>
          <cell r="C12282" t="str">
            <v>107#1057</v>
          </cell>
          <cell r="D12282">
            <v>992</v>
          </cell>
          <cell r="E12282">
            <v>1</v>
          </cell>
          <cell r="F12282" t="str">
            <v>I</v>
          </cell>
          <cell r="G12282" t="str">
            <v>I</v>
          </cell>
          <cell r="H12282" t="str">
            <v/>
          </cell>
          <cell r="I12282" t="str">
            <v/>
          </cell>
          <cell r="J12282" t="str">
            <v/>
          </cell>
          <cell r="K12282" t="str">
            <v>Helicopter</v>
          </cell>
          <cell r="L12282" t="str">
            <v>Airbus</v>
          </cell>
          <cell r="M12282" t="str">
            <v>Airbus H125</v>
          </cell>
        </row>
        <row r="12283">
          <cell r="A12283">
            <v>544</v>
          </cell>
          <cell r="B12283">
            <v>1057</v>
          </cell>
          <cell r="C12283" t="str">
            <v>544#1057</v>
          </cell>
          <cell r="D12283">
            <v>1034</v>
          </cell>
          <cell r="E12283">
            <v>1</v>
          </cell>
          <cell r="F12283" t="str">
            <v>J</v>
          </cell>
          <cell r="G12283" t="str">
            <v>J</v>
          </cell>
          <cell r="H12283" t="str">
            <v/>
          </cell>
          <cell r="I12283" t="str">
            <v/>
          </cell>
          <cell r="J12283" t="str">
            <v/>
          </cell>
          <cell r="K12283" t="str">
            <v>Turbine GA</v>
          </cell>
          <cell r="L12283" t="str">
            <v>Air</v>
          </cell>
          <cell r="M12283" t="str">
            <v>Air Tractor</v>
          </cell>
        </row>
        <row r="12284">
          <cell r="A12284">
            <v>545</v>
          </cell>
          <cell r="B12284">
            <v>1057</v>
          </cell>
          <cell r="C12284" t="str">
            <v>545#1057</v>
          </cell>
          <cell r="D12284">
            <v>1034</v>
          </cell>
          <cell r="E12284">
            <v>1</v>
          </cell>
          <cell r="F12284" t="str">
            <v>J</v>
          </cell>
          <cell r="G12284" t="str">
            <v>J</v>
          </cell>
          <cell r="H12284" t="str">
            <v/>
          </cell>
          <cell r="I12284" t="str">
            <v/>
          </cell>
          <cell r="J12284" t="str">
            <v/>
          </cell>
          <cell r="K12284" t="str">
            <v>Turbine GA</v>
          </cell>
          <cell r="L12284" t="str">
            <v>GippsAero</v>
          </cell>
          <cell r="M12284" t="str">
            <v>GippsAero GA10 Airvan</v>
          </cell>
        </row>
        <row r="12285">
          <cell r="A12285">
            <v>548</v>
          </cell>
          <cell r="B12285">
            <v>1057</v>
          </cell>
          <cell r="C12285" t="str">
            <v>548#1057</v>
          </cell>
          <cell r="D12285">
            <v>1034</v>
          </cell>
          <cell r="E12285">
            <v>1</v>
          </cell>
          <cell r="F12285" t="str">
            <v>J</v>
          </cell>
          <cell r="G12285" t="str">
            <v>J</v>
          </cell>
          <cell r="H12285" t="str">
            <v/>
          </cell>
          <cell r="I12285" t="str">
            <v/>
          </cell>
          <cell r="J12285" t="str">
            <v/>
          </cell>
          <cell r="K12285" t="str">
            <v>Turbine GA</v>
          </cell>
          <cell r="L12285" t="str">
            <v>Ayres</v>
          </cell>
          <cell r="M12285" t="str">
            <v>Ayres Thrush 510</v>
          </cell>
        </row>
        <row r="12286">
          <cell r="A12286">
            <v>549</v>
          </cell>
          <cell r="B12286">
            <v>1057</v>
          </cell>
          <cell r="C12286" t="str">
            <v>549#1057</v>
          </cell>
          <cell r="D12286">
            <v>1034</v>
          </cell>
          <cell r="E12286">
            <v>1</v>
          </cell>
          <cell r="F12286" t="str">
            <v>J</v>
          </cell>
          <cell r="G12286" t="str">
            <v>J</v>
          </cell>
          <cell r="H12286" t="str">
            <v/>
          </cell>
          <cell r="I12286" t="str">
            <v/>
          </cell>
          <cell r="J12286" t="str">
            <v/>
          </cell>
          <cell r="K12286" t="str">
            <v>Turbine GA</v>
          </cell>
          <cell r="L12286" t="str">
            <v>Ayres</v>
          </cell>
          <cell r="M12286" t="str">
            <v>Ayres Thrush SR2</v>
          </cell>
        </row>
        <row r="12287">
          <cell r="A12287">
            <v>102</v>
          </cell>
          <cell r="B12287">
            <v>1057</v>
          </cell>
          <cell r="C12287" t="str">
            <v>102#1057</v>
          </cell>
          <cell r="D12287">
            <v>1092</v>
          </cell>
          <cell r="E12287">
            <v>1</v>
          </cell>
          <cell r="F12287" t="str">
            <v>K</v>
          </cell>
          <cell r="G12287" t="str">
            <v>K</v>
          </cell>
          <cell r="H12287" t="str">
            <v/>
          </cell>
          <cell r="I12287" t="str">
            <v/>
          </cell>
          <cell r="J12287" t="str">
            <v/>
          </cell>
          <cell r="K12287" t="str">
            <v>Helicopter</v>
          </cell>
          <cell r="L12287" t="str">
            <v>Airbus</v>
          </cell>
          <cell r="M12287" t="str">
            <v>Airbus H175</v>
          </cell>
        </row>
        <row r="12288">
          <cell r="A12288">
            <v>117</v>
          </cell>
          <cell r="B12288">
            <v>1057</v>
          </cell>
          <cell r="C12288" t="str">
            <v>117#1057</v>
          </cell>
          <cell r="D12288">
            <v>1141</v>
          </cell>
          <cell r="E12288">
            <v>1</v>
          </cell>
          <cell r="F12288" t="str">
            <v>L</v>
          </cell>
          <cell r="G12288" t="str">
            <v>L</v>
          </cell>
          <cell r="H12288" t="str">
            <v/>
          </cell>
          <cell r="I12288" t="str">
            <v/>
          </cell>
          <cell r="J12288" t="str">
            <v/>
          </cell>
          <cell r="K12288" t="str">
            <v>Helicopter</v>
          </cell>
          <cell r="L12288" t="str">
            <v>Airbus</v>
          </cell>
          <cell r="M12288" t="str">
            <v>Airbus UH-72 Lakota</v>
          </cell>
        </row>
        <row r="12289">
          <cell r="A12289">
            <v>113</v>
          </cell>
          <cell r="B12289">
            <v>1057</v>
          </cell>
          <cell r="C12289" t="str">
            <v>113#1057</v>
          </cell>
          <cell r="D12289">
            <v>1141</v>
          </cell>
          <cell r="E12289">
            <v>1</v>
          </cell>
          <cell r="F12289" t="str">
            <v>L</v>
          </cell>
          <cell r="G12289" t="str">
            <v>L</v>
          </cell>
          <cell r="H12289" t="str">
            <v/>
          </cell>
          <cell r="I12289" t="str">
            <v/>
          </cell>
          <cell r="J12289" t="str">
            <v/>
          </cell>
          <cell r="K12289" t="str">
            <v>Helicopter</v>
          </cell>
          <cell r="L12289" t="str">
            <v>Airbus</v>
          </cell>
          <cell r="M12289" t="str">
            <v>Airbus H145/Kawasaki BK117</v>
          </cell>
        </row>
        <row r="12290">
          <cell r="A12290">
            <v>177</v>
          </cell>
          <cell r="B12290">
            <v>1057</v>
          </cell>
          <cell r="C12290" t="str">
            <v>177#1057</v>
          </cell>
          <cell r="D12290">
            <v>1364</v>
          </cell>
          <cell r="E12290">
            <v>1</v>
          </cell>
          <cell r="F12290" t="str">
            <v>M</v>
          </cell>
          <cell r="G12290" t="str">
            <v>M</v>
          </cell>
          <cell r="H12290" t="str">
            <v/>
          </cell>
          <cell r="I12290" t="str">
            <v/>
          </cell>
          <cell r="J12290" t="str">
            <v/>
          </cell>
          <cell r="K12290" t="str">
            <v>Turboprop Trainers / Light Attack</v>
          </cell>
          <cell r="L12290" t="str">
            <v>Pilatus</v>
          </cell>
          <cell r="M12290" t="str">
            <v>Pilatus PC-7 Mk II</v>
          </cell>
        </row>
        <row r="12291">
          <cell r="A12291">
            <v>109</v>
          </cell>
          <cell r="B12291">
            <v>1057</v>
          </cell>
          <cell r="C12291" t="str">
            <v>109#1057</v>
          </cell>
          <cell r="D12291">
            <v>1389</v>
          </cell>
          <cell r="E12291">
            <v>1</v>
          </cell>
          <cell r="F12291" t="str">
            <v>N</v>
          </cell>
          <cell r="G12291" t="str">
            <v>N</v>
          </cell>
          <cell r="H12291" t="str">
            <v/>
          </cell>
          <cell r="I12291" t="str">
            <v/>
          </cell>
          <cell r="J12291" t="str">
            <v/>
          </cell>
          <cell r="K12291" t="str">
            <v>Helicopter</v>
          </cell>
          <cell r="L12291" t="str">
            <v>Airbus</v>
          </cell>
          <cell r="M12291" t="str">
            <v>Airbus H155</v>
          </cell>
        </row>
        <row r="12292">
          <cell r="A12292">
            <v>546</v>
          </cell>
          <cell r="B12292">
            <v>1057</v>
          </cell>
          <cell r="C12292" t="str">
            <v>546#1057</v>
          </cell>
          <cell r="D12292">
            <v>1447</v>
          </cell>
          <cell r="E12292">
            <v>1</v>
          </cell>
          <cell r="F12292" t="str">
            <v>O</v>
          </cell>
          <cell r="G12292" t="str">
            <v>O</v>
          </cell>
          <cell r="H12292" t="str">
            <v/>
          </cell>
          <cell r="I12292" t="str">
            <v/>
          </cell>
          <cell r="J12292" t="str">
            <v/>
          </cell>
          <cell r="K12292" t="str">
            <v>Turbine GA</v>
          </cell>
          <cell r="L12292" t="str">
            <v>PAC</v>
          </cell>
          <cell r="M12292" t="str">
            <v>PAC P-750 XSTOL</v>
          </cell>
        </row>
        <row r="12293">
          <cell r="A12293">
            <v>75</v>
          </cell>
          <cell r="B12293">
            <v>1057</v>
          </cell>
          <cell r="C12293" t="str">
            <v>75#1057</v>
          </cell>
          <cell r="D12293">
            <v>1447</v>
          </cell>
          <cell r="E12293">
            <v>1</v>
          </cell>
          <cell r="F12293" t="str">
            <v>O</v>
          </cell>
          <cell r="G12293" t="str">
            <v>O</v>
          </cell>
          <cell r="H12293" t="str">
            <v/>
          </cell>
          <cell r="I12293" t="str">
            <v/>
          </cell>
          <cell r="J12293" t="str">
            <v/>
          </cell>
          <cell r="K12293" t="str">
            <v>Turbine GA</v>
          </cell>
          <cell r="L12293" t="str">
            <v>Piaggio</v>
          </cell>
          <cell r="M12293" t="str">
            <v>Piaggio P.180 Avanti</v>
          </cell>
        </row>
        <row r="12294">
          <cell r="A12294">
            <v>186</v>
          </cell>
          <cell r="B12294">
            <v>1057</v>
          </cell>
          <cell r="C12294" t="str">
            <v>186#1057</v>
          </cell>
          <cell r="D12294">
            <v>1447</v>
          </cell>
          <cell r="E12294">
            <v>1</v>
          </cell>
          <cell r="F12294" t="str">
            <v>O</v>
          </cell>
          <cell r="G12294" t="str">
            <v>O</v>
          </cell>
          <cell r="H12294" t="str">
            <v/>
          </cell>
          <cell r="I12294" t="str">
            <v/>
          </cell>
          <cell r="J12294" t="str">
            <v/>
          </cell>
          <cell r="K12294" t="str">
            <v>Turbine GA</v>
          </cell>
          <cell r="L12294" t="str">
            <v>PT6A powered</v>
          </cell>
          <cell r="M12294" t="str">
            <v>many and various using the Pratt &amp; Whitney Canada PT6A</v>
          </cell>
        </row>
        <row r="12295">
          <cell r="A12295">
            <v>547</v>
          </cell>
          <cell r="B12295">
            <v>1057</v>
          </cell>
          <cell r="C12295" t="str">
            <v>547#1057</v>
          </cell>
          <cell r="D12295">
            <v>1447</v>
          </cell>
          <cell r="E12295">
            <v>1</v>
          </cell>
          <cell r="F12295" t="str">
            <v>O</v>
          </cell>
          <cell r="G12295" t="str">
            <v>O</v>
          </cell>
          <cell r="H12295" t="str">
            <v/>
          </cell>
          <cell r="I12295" t="str">
            <v/>
          </cell>
          <cell r="J12295" t="str">
            <v/>
          </cell>
          <cell r="K12295" t="str">
            <v>Turbine GA</v>
          </cell>
          <cell r="L12295" t="str">
            <v>Quest</v>
          </cell>
          <cell r="M12295" t="str">
            <v>Quest Kodiak</v>
          </cell>
        </row>
        <row r="12296">
          <cell r="A12296">
            <v>79</v>
          </cell>
          <cell r="B12296">
            <v>1057</v>
          </cell>
          <cell r="C12296" t="str">
            <v>79#1057</v>
          </cell>
          <cell r="D12296">
            <v>1447</v>
          </cell>
          <cell r="E12296">
            <v>1</v>
          </cell>
          <cell r="F12296" t="str">
            <v>O</v>
          </cell>
          <cell r="G12296" t="str">
            <v>O</v>
          </cell>
          <cell r="H12296" t="str">
            <v/>
          </cell>
          <cell r="I12296" t="str">
            <v/>
          </cell>
          <cell r="J12296" t="str">
            <v/>
          </cell>
          <cell r="K12296" t="str">
            <v>Turbine GA</v>
          </cell>
          <cell r="L12296" t="str">
            <v>Reims-Cessna</v>
          </cell>
          <cell r="M12296" t="str">
            <v>Reims-Cessna F406 Caravan II</v>
          </cell>
        </row>
        <row r="12297">
          <cell r="A12297">
            <v>175</v>
          </cell>
          <cell r="B12297">
            <v>1057</v>
          </cell>
          <cell r="C12297" t="str">
            <v>175#1057</v>
          </cell>
          <cell r="D12297">
            <v>1488</v>
          </cell>
          <cell r="E12297">
            <v>1</v>
          </cell>
          <cell r="F12297" t="str">
            <v>P</v>
          </cell>
          <cell r="G12297" t="str">
            <v>P</v>
          </cell>
          <cell r="H12297" t="str">
            <v/>
          </cell>
          <cell r="I12297" t="str">
            <v/>
          </cell>
          <cell r="J12297" t="str">
            <v/>
          </cell>
          <cell r="K12297" t="str">
            <v>Turboprop Trainers / Light Attack</v>
          </cell>
          <cell r="L12297" t="str">
            <v>KAI</v>
          </cell>
          <cell r="M12297" t="str">
            <v>KAI KT-1 Woongbi</v>
          </cell>
        </row>
        <row r="12298">
          <cell r="A12298">
            <v>172</v>
          </cell>
          <cell r="B12298">
            <v>1057</v>
          </cell>
          <cell r="C12298" t="str">
            <v>172#1057</v>
          </cell>
          <cell r="D12298">
            <v>1571</v>
          </cell>
          <cell r="E12298">
            <v>1</v>
          </cell>
          <cell r="F12298" t="str">
            <v>Q</v>
          </cell>
          <cell r="G12298" t="str">
            <v>Q</v>
          </cell>
          <cell r="H12298" t="str">
            <v/>
          </cell>
          <cell r="I12298" t="str">
            <v/>
          </cell>
          <cell r="J12298" t="str">
            <v/>
          </cell>
          <cell r="K12298" t="str">
            <v>Turboprop Trainers / Light Attack</v>
          </cell>
          <cell r="L12298" t="str">
            <v>Grob</v>
          </cell>
          <cell r="M12298" t="str">
            <v>Grob G 120TP</v>
          </cell>
        </row>
        <row r="12299">
          <cell r="A12299">
            <v>227</v>
          </cell>
          <cell r="B12299">
            <v>1057</v>
          </cell>
          <cell r="C12299" t="str">
            <v>227#1057</v>
          </cell>
          <cell r="D12299">
            <v>1571</v>
          </cell>
          <cell r="E12299">
            <v>1</v>
          </cell>
          <cell r="F12299" t="str">
            <v>Q</v>
          </cell>
          <cell r="G12299" t="str">
            <v>Q</v>
          </cell>
          <cell r="H12299" t="str">
            <v/>
          </cell>
          <cell r="I12299" t="str">
            <v/>
          </cell>
          <cell r="J12299" t="str">
            <v/>
          </cell>
          <cell r="K12299" t="str">
            <v>Turboprop Trainers / Light Attack</v>
          </cell>
          <cell r="L12299" t="str">
            <v>Other Turboprop trainers</v>
          </cell>
          <cell r="M12299" t="str">
            <v>Other Turboprop trainers/light attack</v>
          </cell>
        </row>
        <row r="12300">
          <cell r="A12300">
            <v>88</v>
          </cell>
          <cell r="B12300">
            <v>1057</v>
          </cell>
          <cell r="C12300" t="str">
            <v>88#1057</v>
          </cell>
          <cell r="D12300">
            <v>1886</v>
          </cell>
          <cell r="E12300">
            <v>1</v>
          </cell>
          <cell r="F12300" t="str">
            <v>R</v>
          </cell>
          <cell r="G12300" t="str">
            <v>R</v>
          </cell>
          <cell r="H12300" t="str">
            <v/>
          </cell>
          <cell r="I12300" t="str">
            <v/>
          </cell>
          <cell r="J12300" t="str">
            <v/>
          </cell>
          <cell r="K12300" t="str">
            <v>Helicopter</v>
          </cell>
          <cell r="L12300" t="str">
            <v>Leonardo</v>
          </cell>
          <cell r="M12300" t="str">
            <v>Leonardo AW169</v>
          </cell>
        </row>
        <row r="12301">
          <cell r="A12301">
            <v>125</v>
          </cell>
          <cell r="B12301">
            <v>1057</v>
          </cell>
          <cell r="C12301" t="str">
            <v>125#1057</v>
          </cell>
          <cell r="D12301">
            <v>2034</v>
          </cell>
          <cell r="E12301">
            <v>1</v>
          </cell>
          <cell r="F12301" t="str">
            <v>S</v>
          </cell>
          <cell r="G12301" t="str">
            <v>S</v>
          </cell>
          <cell r="H12301" t="str">
            <v/>
          </cell>
          <cell r="I12301" t="str">
            <v/>
          </cell>
          <cell r="J12301" t="str">
            <v/>
          </cell>
          <cell r="K12301" t="str">
            <v>Helicopter</v>
          </cell>
          <cell r="L12301" t="str">
            <v>Sikorsky</v>
          </cell>
          <cell r="M12301" t="str">
            <v>Sikorsky S-76</v>
          </cell>
        </row>
        <row r="12302">
          <cell r="A12302">
            <v>116</v>
          </cell>
          <cell r="B12302">
            <v>1057</v>
          </cell>
          <cell r="C12302" t="str">
            <v>116#1057</v>
          </cell>
          <cell r="D12302">
            <v>2134</v>
          </cell>
          <cell r="E12302">
            <v>1</v>
          </cell>
          <cell r="F12302" t="str">
            <v>T</v>
          </cell>
          <cell r="G12302" t="str">
            <v>T (105% S) [$2,034]</v>
          </cell>
          <cell r="H12302" t="str">
            <v/>
          </cell>
          <cell r="I12302" t="str">
            <v/>
          </cell>
          <cell r="J12302" t="str">
            <v/>
          </cell>
          <cell r="K12302" t="str">
            <v>Helicopter</v>
          </cell>
          <cell r="L12302" t="str">
            <v>HAL</v>
          </cell>
          <cell r="M12302" t="str">
            <v>HAL Dhruv</v>
          </cell>
        </row>
        <row r="12303">
          <cell r="A12303">
            <v>615</v>
          </cell>
          <cell r="B12303">
            <v>1057</v>
          </cell>
          <cell r="C12303" t="str">
            <v>615#1057</v>
          </cell>
          <cell r="D12303">
            <v>2134</v>
          </cell>
          <cell r="E12303">
            <v>1</v>
          </cell>
          <cell r="F12303" t="str">
            <v>T</v>
          </cell>
          <cell r="G12303" t="str">
            <v>T (105% S) [$2,034]</v>
          </cell>
          <cell r="H12303" t="str">
            <v/>
          </cell>
          <cell r="I12303" t="str">
            <v/>
          </cell>
          <cell r="J12303" t="str">
            <v/>
          </cell>
          <cell r="K12303" t="str">
            <v>Helicopter</v>
          </cell>
          <cell r="L12303" t="str">
            <v>Leonardo</v>
          </cell>
          <cell r="M12303" t="str">
            <v>Leonardo Kopter</v>
          </cell>
        </row>
        <row r="12304">
          <cell r="A12304">
            <v>488</v>
          </cell>
          <cell r="B12304">
            <v>1057</v>
          </cell>
          <cell r="C12304" t="str">
            <v>488#1057</v>
          </cell>
          <cell r="D12304">
            <v>2134</v>
          </cell>
          <cell r="E12304">
            <v>1</v>
          </cell>
          <cell r="F12304" t="str">
            <v>T</v>
          </cell>
          <cell r="G12304" t="str">
            <v>T (105% S) [$2,034]</v>
          </cell>
          <cell r="H12304" t="str">
            <v/>
          </cell>
          <cell r="I12304" t="str">
            <v/>
          </cell>
          <cell r="J12304" t="str">
            <v/>
          </cell>
          <cell r="K12304" t="str">
            <v>Helicopter</v>
          </cell>
          <cell r="L12304" t="str">
            <v>HAL</v>
          </cell>
          <cell r="M12304" t="str">
            <v>HAL Dhruv</v>
          </cell>
        </row>
        <row r="12305">
          <cell r="A12305">
            <v>490</v>
          </cell>
          <cell r="B12305">
            <v>1057</v>
          </cell>
          <cell r="C12305" t="str">
            <v>490#1057</v>
          </cell>
          <cell r="D12305">
            <v>2134</v>
          </cell>
          <cell r="E12305">
            <v>1</v>
          </cell>
          <cell r="F12305" t="str">
            <v>T</v>
          </cell>
          <cell r="G12305" t="str">
            <v>T (105% S) [$2,034]</v>
          </cell>
          <cell r="H12305" t="str">
            <v/>
          </cell>
          <cell r="I12305" t="str">
            <v/>
          </cell>
          <cell r="J12305" t="str">
            <v/>
          </cell>
          <cell r="K12305" t="str">
            <v>Helicopter</v>
          </cell>
          <cell r="L12305" t="str">
            <v>HAL</v>
          </cell>
          <cell r="M12305" t="str">
            <v>HAL Dhruv</v>
          </cell>
        </row>
        <row r="12306">
          <cell r="A12306">
            <v>223</v>
          </cell>
          <cell r="B12306">
            <v>1057</v>
          </cell>
          <cell r="C12306" t="str">
            <v>223#1057</v>
          </cell>
          <cell r="D12306">
            <v>2134</v>
          </cell>
          <cell r="E12306">
            <v>1</v>
          </cell>
          <cell r="F12306" t="str">
            <v>T</v>
          </cell>
          <cell r="G12306" t="str">
            <v>T (105% S) [$2,034]</v>
          </cell>
          <cell r="H12306" t="str">
            <v/>
          </cell>
          <cell r="I12306" t="str">
            <v/>
          </cell>
          <cell r="J12306" t="str">
            <v/>
          </cell>
          <cell r="K12306" t="str">
            <v>Helicopter</v>
          </cell>
          <cell r="L12306" t="str">
            <v>Kawasaki</v>
          </cell>
          <cell r="M12306" t="str">
            <v>Kawasaki BK 117</v>
          </cell>
        </row>
        <row r="12307">
          <cell r="A12307">
            <v>169</v>
          </cell>
          <cell r="B12307">
            <v>1057</v>
          </cell>
          <cell r="C12307" t="str">
            <v>169#1057</v>
          </cell>
          <cell r="D12307">
            <v>2192</v>
          </cell>
          <cell r="E12307">
            <v>1</v>
          </cell>
          <cell r="F12307" t="str">
            <v>U</v>
          </cell>
          <cell r="G12307" t="str">
            <v>U</v>
          </cell>
          <cell r="H12307" t="str">
            <v/>
          </cell>
          <cell r="I12307" t="str">
            <v/>
          </cell>
          <cell r="J12307" t="str">
            <v/>
          </cell>
          <cell r="K12307" t="str">
            <v>Turboprop Trainers / Light Attack</v>
          </cell>
          <cell r="L12307" t="str">
            <v>Beechcraft</v>
          </cell>
          <cell r="M12307" t="str">
            <v>Beechcraft T-6 Texan II</v>
          </cell>
        </row>
        <row r="12308">
          <cell r="A12308">
            <v>677</v>
          </cell>
          <cell r="B12308">
            <v>1057</v>
          </cell>
          <cell r="C12308" t="str">
            <v>677#1057</v>
          </cell>
          <cell r="D12308">
            <v>2192</v>
          </cell>
          <cell r="E12308">
            <v>1</v>
          </cell>
          <cell r="F12308" t="str">
            <v>U</v>
          </cell>
          <cell r="G12308" t="str">
            <v>U</v>
          </cell>
          <cell r="H12308" t="str">
            <v/>
          </cell>
          <cell r="I12308" t="str">
            <v/>
          </cell>
          <cell r="J12308" t="str">
            <v/>
          </cell>
          <cell r="K12308" t="str">
            <v>Turboprop Trainers / Light Attack</v>
          </cell>
          <cell r="L12308" t="str">
            <v>HAL</v>
          </cell>
          <cell r="M12308" t="str">
            <v>HAL HHT-40</v>
          </cell>
        </row>
        <row r="12309">
          <cell r="A12309">
            <v>82</v>
          </cell>
          <cell r="B12309">
            <v>1057</v>
          </cell>
          <cell r="C12309" t="str">
            <v>82#1057</v>
          </cell>
          <cell r="D12309">
            <v>2232</v>
          </cell>
          <cell r="E12309">
            <v>1</v>
          </cell>
          <cell r="F12309" t="str">
            <v>V</v>
          </cell>
          <cell r="G12309" t="str">
            <v>V</v>
          </cell>
          <cell r="H12309" t="str">
            <v/>
          </cell>
          <cell r="I12309" t="str">
            <v/>
          </cell>
          <cell r="J12309" t="str">
            <v/>
          </cell>
          <cell r="K12309" t="str">
            <v>Turbine GA</v>
          </cell>
          <cell r="L12309" t="str">
            <v>Cessna</v>
          </cell>
          <cell r="M12309" t="str">
            <v>Cessna 208 Caravan</v>
          </cell>
        </row>
        <row r="12310">
          <cell r="A12310">
            <v>76</v>
          </cell>
          <cell r="B12310">
            <v>1057</v>
          </cell>
          <cell r="C12310" t="str">
            <v>76#1057</v>
          </cell>
          <cell r="D12310">
            <v>2232</v>
          </cell>
          <cell r="E12310">
            <v>1</v>
          </cell>
          <cell r="F12310" t="str">
            <v>V</v>
          </cell>
          <cell r="G12310" t="str">
            <v>V</v>
          </cell>
          <cell r="H12310" t="str">
            <v/>
          </cell>
          <cell r="I12310" t="str">
            <v/>
          </cell>
          <cell r="J12310" t="str">
            <v/>
          </cell>
          <cell r="K12310" t="str">
            <v>Turbine GA</v>
          </cell>
          <cell r="L12310" t="str">
            <v>Piper</v>
          </cell>
          <cell r="M12310" t="str">
            <v>Piper PA-46</v>
          </cell>
        </row>
        <row r="12311">
          <cell r="A12311">
            <v>306</v>
          </cell>
          <cell r="B12311">
            <v>1057</v>
          </cell>
          <cell r="C12311" t="str">
            <v>306#1057</v>
          </cell>
          <cell r="D12311">
            <v>2232</v>
          </cell>
          <cell r="E12311">
            <v>1</v>
          </cell>
          <cell r="F12311" t="str">
            <v>V</v>
          </cell>
          <cell r="G12311" t="str">
            <v>V</v>
          </cell>
          <cell r="H12311" t="str">
            <v/>
          </cell>
          <cell r="I12311" t="str">
            <v/>
          </cell>
          <cell r="J12311" t="str">
            <v/>
          </cell>
          <cell r="K12311" t="str">
            <v>Turboprop Trainers / Light Attack</v>
          </cell>
          <cell r="L12311" t="str">
            <v>TAI</v>
          </cell>
          <cell r="M12311" t="str">
            <v>TAI Hürkus</v>
          </cell>
        </row>
        <row r="12312">
          <cell r="A12312">
            <v>178</v>
          </cell>
          <cell r="B12312">
            <v>1057</v>
          </cell>
          <cell r="C12312" t="str">
            <v>178#1057</v>
          </cell>
          <cell r="D12312">
            <v>2398</v>
          </cell>
          <cell r="E12312">
            <v>1</v>
          </cell>
          <cell r="F12312" t="str">
            <v>W</v>
          </cell>
          <cell r="G12312" t="str">
            <v>W</v>
          </cell>
          <cell r="H12312" t="str">
            <v/>
          </cell>
          <cell r="I12312" t="str">
            <v/>
          </cell>
          <cell r="J12312" t="str">
            <v/>
          </cell>
          <cell r="K12312" t="str">
            <v>Turboprop Trainers / Light Attack</v>
          </cell>
          <cell r="L12312" t="str">
            <v>Pilatus</v>
          </cell>
          <cell r="M12312" t="str">
            <v>Pilatus PC-9/PC-21</v>
          </cell>
        </row>
        <row r="12313">
          <cell r="A12313">
            <v>138</v>
          </cell>
          <cell r="B12313">
            <v>1057</v>
          </cell>
          <cell r="C12313" t="str">
            <v>138#1057</v>
          </cell>
          <cell r="D12313">
            <v>3142</v>
          </cell>
          <cell r="E12313">
            <v>1</v>
          </cell>
          <cell r="F12313" t="str">
            <v>X</v>
          </cell>
          <cell r="G12313" t="str">
            <v>X</v>
          </cell>
          <cell r="H12313" t="str">
            <v/>
          </cell>
          <cell r="I12313" t="str">
            <v/>
          </cell>
          <cell r="J12313" t="str">
            <v/>
          </cell>
          <cell r="K12313" t="str">
            <v>Helicopter</v>
          </cell>
          <cell r="L12313" t="str">
            <v>TAI</v>
          </cell>
          <cell r="M12313" t="str">
            <v>TAI T625</v>
          </cell>
        </row>
        <row r="12314">
          <cell r="A12314">
            <v>80</v>
          </cell>
          <cell r="B12314">
            <v>1057</v>
          </cell>
          <cell r="C12314" t="str">
            <v>80#1057</v>
          </cell>
          <cell r="D12314">
            <v>3266</v>
          </cell>
          <cell r="E12314">
            <v>1</v>
          </cell>
          <cell r="F12314" t="str">
            <v>Y</v>
          </cell>
          <cell r="G12314" t="str">
            <v>Y</v>
          </cell>
          <cell r="H12314" t="str">
            <v/>
          </cell>
          <cell r="I12314" t="str">
            <v/>
          </cell>
          <cell r="J12314" t="str">
            <v/>
          </cell>
          <cell r="K12314" t="str">
            <v>Turbine GA</v>
          </cell>
          <cell r="L12314" t="str">
            <v>Beechcraft</v>
          </cell>
          <cell r="M12314" t="str">
            <v>Beechcraft King Air</v>
          </cell>
        </row>
        <row r="12315">
          <cell r="A12315">
            <v>308</v>
          </cell>
          <cell r="B12315">
            <v>1057</v>
          </cell>
          <cell r="C12315" t="str">
            <v>308#1057</v>
          </cell>
          <cell r="D12315">
            <v>3266</v>
          </cell>
          <cell r="E12315">
            <v>1</v>
          </cell>
          <cell r="F12315" t="str">
            <v>Y</v>
          </cell>
          <cell r="G12315" t="str">
            <v>Y</v>
          </cell>
          <cell r="H12315" t="str">
            <v/>
          </cell>
          <cell r="I12315" t="str">
            <v/>
          </cell>
          <cell r="J12315" t="str">
            <v/>
          </cell>
          <cell r="K12315" t="str">
            <v>Turbine GA</v>
          </cell>
          <cell r="L12315" t="str">
            <v>Cessna</v>
          </cell>
          <cell r="M12315" t="str">
            <v>Cessna 408 SkyCourier</v>
          </cell>
        </row>
        <row r="12316">
          <cell r="A12316">
            <v>680</v>
          </cell>
          <cell r="B12316">
            <v>1057</v>
          </cell>
          <cell r="C12316" t="str">
            <v>680#1057</v>
          </cell>
          <cell r="D12316">
            <v>3266</v>
          </cell>
          <cell r="E12316">
            <v>1</v>
          </cell>
          <cell r="F12316" t="str">
            <v>Y</v>
          </cell>
          <cell r="G12316" t="str">
            <v>Y</v>
          </cell>
          <cell r="H12316" t="str">
            <v/>
          </cell>
          <cell r="I12316" t="str">
            <v/>
          </cell>
          <cell r="J12316" t="str">
            <v/>
          </cell>
          <cell r="K12316" t="str">
            <v>Turbine GA</v>
          </cell>
          <cell r="L12316" t="str">
            <v>Epic</v>
          </cell>
          <cell r="M12316" t="str">
            <v>Epic E1000GX</v>
          </cell>
        </row>
        <row r="12317">
          <cell r="A12317">
            <v>225</v>
          </cell>
          <cell r="B12317">
            <v>1057</v>
          </cell>
          <cell r="C12317" t="str">
            <v>225#1057</v>
          </cell>
          <cell r="D12317">
            <v>3266</v>
          </cell>
          <cell r="E12317">
            <v>1</v>
          </cell>
          <cell r="F12317" t="str">
            <v>Y</v>
          </cell>
          <cell r="G12317" t="str">
            <v>Y</v>
          </cell>
          <cell r="H12317" t="str">
            <v/>
          </cell>
          <cell r="I12317" t="str">
            <v/>
          </cell>
          <cell r="J12317" t="str">
            <v/>
          </cell>
          <cell r="K12317" t="str">
            <v>Turbine GA</v>
          </cell>
          <cell r="L12317" t="str">
            <v>Let</v>
          </cell>
          <cell r="M12317" t="str">
            <v>Let L-410 Turbolet</v>
          </cell>
        </row>
        <row r="12318">
          <cell r="A12318">
            <v>679</v>
          </cell>
          <cell r="B12318">
            <v>1057</v>
          </cell>
          <cell r="C12318" t="str">
            <v>679#1057</v>
          </cell>
          <cell r="D12318">
            <v>3266</v>
          </cell>
          <cell r="E12318">
            <v>1</v>
          </cell>
          <cell r="F12318" t="str">
            <v>Y</v>
          </cell>
          <cell r="G12318" t="str">
            <v>Y</v>
          </cell>
          <cell r="H12318" t="str">
            <v/>
          </cell>
          <cell r="I12318" t="str">
            <v/>
          </cell>
          <cell r="J12318" t="str">
            <v/>
          </cell>
          <cell r="K12318" t="str">
            <v>Turbine GA</v>
          </cell>
          <cell r="L12318" t="str">
            <v>Indonesian Aerospace</v>
          </cell>
          <cell r="M12318" t="str">
            <v>Indonesian Aerospace N-219 Nurtanio</v>
          </cell>
        </row>
        <row r="12319">
          <cell r="A12319">
            <v>77</v>
          </cell>
          <cell r="B12319">
            <v>1057</v>
          </cell>
          <cell r="C12319" t="str">
            <v>77#1057</v>
          </cell>
          <cell r="D12319">
            <v>3266</v>
          </cell>
          <cell r="E12319">
            <v>1</v>
          </cell>
          <cell r="F12319" t="str">
            <v>Y</v>
          </cell>
          <cell r="G12319" t="str">
            <v>Y</v>
          </cell>
          <cell r="H12319" t="str">
            <v/>
          </cell>
          <cell r="I12319" t="str">
            <v/>
          </cell>
          <cell r="J12319" t="str">
            <v/>
          </cell>
          <cell r="K12319" t="str">
            <v>Turbine GA</v>
          </cell>
          <cell r="L12319" t="str">
            <v>Pilatus</v>
          </cell>
          <cell r="M12319" t="str">
            <v>Pilatus PC-12</v>
          </cell>
        </row>
        <row r="12320">
          <cell r="A12320">
            <v>614</v>
          </cell>
          <cell r="B12320">
            <v>1057</v>
          </cell>
          <cell r="C12320" t="str">
            <v>614#1057</v>
          </cell>
          <cell r="D12320">
            <v>3266</v>
          </cell>
          <cell r="E12320">
            <v>1</v>
          </cell>
          <cell r="F12320" t="str">
            <v>Y</v>
          </cell>
          <cell r="G12320" t="str">
            <v>Y</v>
          </cell>
          <cell r="H12320" t="str">
            <v/>
          </cell>
          <cell r="I12320" t="str">
            <v/>
          </cell>
          <cell r="J12320" t="str">
            <v/>
          </cell>
          <cell r="K12320" t="str">
            <v>Turbine GA</v>
          </cell>
          <cell r="L12320" t="str">
            <v>Viking</v>
          </cell>
          <cell r="M12320" t="str">
            <v>Viking Twin Otter</v>
          </cell>
        </row>
        <row r="12321">
          <cell r="A12321">
            <v>115</v>
          </cell>
          <cell r="B12321">
            <v>1057</v>
          </cell>
          <cell r="C12321" t="str">
            <v>115#1057</v>
          </cell>
          <cell r="D12321">
            <v>3374</v>
          </cell>
          <cell r="E12321">
            <v>1</v>
          </cell>
          <cell r="F12321" t="str">
            <v>Z</v>
          </cell>
          <cell r="G12321" t="str">
            <v>Z</v>
          </cell>
          <cell r="H12321" t="str">
            <v/>
          </cell>
          <cell r="I12321" t="str">
            <v/>
          </cell>
          <cell r="J12321" t="str">
            <v/>
          </cell>
          <cell r="K12321" t="str">
            <v>Helicopter</v>
          </cell>
          <cell r="L12321" t="str">
            <v>KAI</v>
          </cell>
          <cell r="M12321" t="str">
            <v>KAI LAH/LCH</v>
          </cell>
        </row>
        <row r="12322">
          <cell r="A12322">
            <v>86</v>
          </cell>
          <cell r="B12322">
            <v>1057</v>
          </cell>
          <cell r="C12322" t="str">
            <v>86#1057</v>
          </cell>
          <cell r="D12322">
            <v>3374</v>
          </cell>
          <cell r="E12322">
            <v>1</v>
          </cell>
          <cell r="F12322" t="str">
            <v>Z</v>
          </cell>
          <cell r="G12322" t="str">
            <v>Z</v>
          </cell>
          <cell r="H12322" t="str">
            <v/>
          </cell>
          <cell r="I12322" t="str">
            <v/>
          </cell>
          <cell r="J12322" t="str">
            <v/>
          </cell>
          <cell r="K12322" t="str">
            <v>Helicopter</v>
          </cell>
          <cell r="L12322" t="str">
            <v>Leonardo</v>
          </cell>
          <cell r="M12322" t="str">
            <v>Leonardo AW139</v>
          </cell>
        </row>
        <row r="12323">
          <cell r="A12323">
            <v>170</v>
          </cell>
          <cell r="B12323">
            <v>1057</v>
          </cell>
          <cell r="C12323" t="str">
            <v>170#1057</v>
          </cell>
          <cell r="D12323">
            <v>3390</v>
          </cell>
          <cell r="E12323">
            <v>1</v>
          </cell>
          <cell r="F12323" t="str">
            <v>AA</v>
          </cell>
          <cell r="G12323" t="str">
            <v>AA</v>
          </cell>
          <cell r="H12323" t="str">
            <v/>
          </cell>
          <cell r="I12323" t="str">
            <v/>
          </cell>
          <cell r="J12323" t="str">
            <v/>
          </cell>
          <cell r="K12323" t="str">
            <v>Turboprop Trainers / Light Attack</v>
          </cell>
          <cell r="L12323" t="str">
            <v>Embraer</v>
          </cell>
          <cell r="M12323" t="str">
            <v>Embraer EMB 312/314 Tucano</v>
          </cell>
        </row>
        <row r="12324">
          <cell r="A12324">
            <v>105</v>
          </cell>
          <cell r="B12324">
            <v>1057</v>
          </cell>
          <cell r="C12324" t="str">
            <v>105#1057</v>
          </cell>
          <cell r="D12324">
            <v>3473</v>
          </cell>
          <cell r="E12324">
            <v>1</v>
          </cell>
          <cell r="F12324" t="str">
            <v>AB</v>
          </cell>
          <cell r="G12324" t="str">
            <v>AB</v>
          </cell>
          <cell r="H12324" t="str">
            <v/>
          </cell>
          <cell r="I12324" t="str">
            <v/>
          </cell>
          <cell r="J12324" t="str">
            <v/>
          </cell>
          <cell r="K12324" t="str">
            <v>Helicopter</v>
          </cell>
          <cell r="L12324" t="str">
            <v>Airbus</v>
          </cell>
          <cell r="M12324" t="str">
            <v>Airbus H215 / H225</v>
          </cell>
        </row>
        <row r="12325">
          <cell r="A12325">
            <v>106</v>
          </cell>
          <cell r="B12325">
            <v>1057</v>
          </cell>
          <cell r="C12325" t="str">
            <v>106#1057</v>
          </cell>
          <cell r="D12325">
            <v>3473</v>
          </cell>
          <cell r="E12325">
            <v>1</v>
          </cell>
          <cell r="F12325" t="str">
            <v>AB</v>
          </cell>
          <cell r="G12325" t="str">
            <v>AB</v>
          </cell>
          <cell r="H12325" t="str">
            <v/>
          </cell>
          <cell r="I12325" t="str">
            <v/>
          </cell>
          <cell r="J12325" t="str">
            <v/>
          </cell>
          <cell r="K12325" t="str">
            <v>Helicopter</v>
          </cell>
          <cell r="L12325" t="str">
            <v>Airbus</v>
          </cell>
          <cell r="M12325" t="str">
            <v>Airbus H355</v>
          </cell>
        </row>
        <row r="12326">
          <cell r="A12326">
            <v>78</v>
          </cell>
          <cell r="B12326">
            <v>1057</v>
          </cell>
          <cell r="C12326" t="str">
            <v>78#1057</v>
          </cell>
          <cell r="D12326">
            <v>3556</v>
          </cell>
          <cell r="E12326">
            <v>1</v>
          </cell>
          <cell r="F12326" t="str">
            <v>AC</v>
          </cell>
          <cell r="G12326" t="str">
            <v>AC</v>
          </cell>
          <cell r="H12326" t="str">
            <v/>
          </cell>
          <cell r="I12326" t="str">
            <v/>
          </cell>
          <cell r="J12326" t="str">
            <v/>
          </cell>
          <cell r="K12326" t="str">
            <v>Turbine GA</v>
          </cell>
          <cell r="L12326" t="str">
            <v>SOCATA</v>
          </cell>
          <cell r="M12326" t="str">
            <v>SOCATA TBM</v>
          </cell>
        </row>
        <row r="12327">
          <cell r="A12327">
            <v>87</v>
          </cell>
          <cell r="B12327">
            <v>1057</v>
          </cell>
          <cell r="C12327" t="str">
            <v>87#1057</v>
          </cell>
          <cell r="D12327">
            <v>3572</v>
          </cell>
          <cell r="E12327">
            <v>1</v>
          </cell>
          <cell r="F12327" t="str">
            <v>AD</v>
          </cell>
          <cell r="G12327" t="str">
            <v>AD</v>
          </cell>
          <cell r="H12327" t="str">
            <v/>
          </cell>
          <cell r="I12327" t="str">
            <v/>
          </cell>
          <cell r="J12327" t="str">
            <v/>
          </cell>
          <cell r="K12327" t="str">
            <v>Helicopter</v>
          </cell>
          <cell r="L12327" t="str">
            <v>Leonardo</v>
          </cell>
          <cell r="M12327" t="str">
            <v>Leonardo AW189</v>
          </cell>
        </row>
        <row r="12328">
          <cell r="A12328">
            <v>118</v>
          </cell>
          <cell r="B12328">
            <v>1057</v>
          </cell>
          <cell r="C12328" t="str">
            <v>118#1057</v>
          </cell>
          <cell r="D12328">
            <v>3771</v>
          </cell>
          <cell r="E12328">
            <v>1</v>
          </cell>
          <cell r="F12328" t="str">
            <v>AE</v>
          </cell>
          <cell r="G12328" t="str">
            <v>AE</v>
          </cell>
          <cell r="H12328" t="str">
            <v/>
          </cell>
          <cell r="I12328" t="str">
            <v/>
          </cell>
          <cell r="J12328" t="str">
            <v/>
          </cell>
          <cell r="K12328" t="str">
            <v>Helicopter</v>
          </cell>
          <cell r="L12328" t="str">
            <v>Kawasaki</v>
          </cell>
          <cell r="M12328" t="str">
            <v>Kawasaki OH-1</v>
          </cell>
        </row>
        <row r="12329">
          <cell r="A12329">
            <v>134</v>
          </cell>
          <cell r="B12329">
            <v>1057</v>
          </cell>
          <cell r="C12329" t="str">
            <v>134#1057</v>
          </cell>
          <cell r="D12329">
            <v>3771</v>
          </cell>
          <cell r="E12329">
            <v>1</v>
          </cell>
          <cell r="F12329" t="str">
            <v>AE</v>
          </cell>
          <cell r="G12329" t="str">
            <v>AE</v>
          </cell>
          <cell r="H12329" t="str">
            <v/>
          </cell>
          <cell r="I12329" t="str">
            <v/>
          </cell>
          <cell r="J12329" t="str">
            <v/>
          </cell>
          <cell r="K12329" t="str">
            <v>Helicopter</v>
          </cell>
          <cell r="L12329" t="str">
            <v>Leonardo</v>
          </cell>
          <cell r="M12329" t="str">
            <v>Leonardo AW159 Lynx</v>
          </cell>
        </row>
        <row r="12330">
          <cell r="A12330">
            <v>578</v>
          </cell>
          <cell r="B12330">
            <v>1057</v>
          </cell>
          <cell r="C12330" t="str">
            <v>578#1057</v>
          </cell>
          <cell r="D12330">
            <v>4094</v>
          </cell>
          <cell r="E12330">
            <v>1</v>
          </cell>
          <cell r="F12330" t="str">
            <v>AF</v>
          </cell>
          <cell r="G12330" t="str">
            <v>AF</v>
          </cell>
          <cell r="H12330" t="str">
            <v/>
          </cell>
          <cell r="I12330" t="str">
            <v/>
          </cell>
          <cell r="J12330" t="str">
            <v/>
          </cell>
          <cell r="K12330" t="str">
            <v>Fighters and Jet Trainers</v>
          </cell>
          <cell r="L12330" t="str">
            <v>Aero Vodochody</v>
          </cell>
          <cell r="M12330" t="str">
            <v>Aero Vodochody L-39NG</v>
          </cell>
        </row>
        <row r="12331">
          <cell r="A12331">
            <v>171</v>
          </cell>
          <cell r="B12331">
            <v>1057</v>
          </cell>
          <cell r="C12331" t="str">
            <v>171#1057</v>
          </cell>
          <cell r="D12331">
            <v>4094</v>
          </cell>
          <cell r="E12331">
            <v>1</v>
          </cell>
          <cell r="F12331" t="str">
            <v>AF</v>
          </cell>
          <cell r="G12331" t="str">
            <v>AF</v>
          </cell>
          <cell r="H12331" t="str">
            <v/>
          </cell>
          <cell r="I12331" t="str">
            <v/>
          </cell>
          <cell r="J12331" t="str">
            <v/>
          </cell>
          <cell r="K12331" t="str">
            <v>Fighters and Jet Trainers</v>
          </cell>
          <cell r="L12331" t="str">
            <v>FMA</v>
          </cell>
          <cell r="M12331" t="str">
            <v>FMA IA 63 Pampa</v>
          </cell>
        </row>
        <row r="12332">
          <cell r="A12332">
            <v>167</v>
          </cell>
          <cell r="B12332">
            <v>1057</v>
          </cell>
          <cell r="C12332" t="str">
            <v>167#1057</v>
          </cell>
          <cell r="D12332">
            <v>4094</v>
          </cell>
          <cell r="E12332">
            <v>1</v>
          </cell>
          <cell r="F12332" t="str">
            <v>AF</v>
          </cell>
          <cell r="G12332" t="str">
            <v>AF</v>
          </cell>
          <cell r="H12332" t="str">
            <v/>
          </cell>
          <cell r="I12332" t="str">
            <v/>
          </cell>
          <cell r="J12332" t="str">
            <v/>
          </cell>
          <cell r="K12332" t="str">
            <v>Fighters and Jet Trainers</v>
          </cell>
          <cell r="L12332" t="str">
            <v>BAE</v>
          </cell>
          <cell r="M12332" t="str">
            <v>BAE Systems Hawk</v>
          </cell>
        </row>
        <row r="12333">
          <cell r="A12333">
            <v>174</v>
          </cell>
          <cell r="B12333">
            <v>1057</v>
          </cell>
          <cell r="C12333" t="str">
            <v>174#1057</v>
          </cell>
          <cell r="D12333">
            <v>4094</v>
          </cell>
          <cell r="E12333">
            <v>1</v>
          </cell>
          <cell r="F12333" t="str">
            <v>AF</v>
          </cell>
          <cell r="G12333" t="str">
            <v>AF</v>
          </cell>
          <cell r="H12333" t="str">
            <v/>
          </cell>
          <cell r="I12333" t="str">
            <v/>
          </cell>
          <cell r="J12333" t="str">
            <v/>
          </cell>
          <cell r="K12333" t="str">
            <v>Fighters and Jet Trainers</v>
          </cell>
          <cell r="L12333" t="str">
            <v>HAL</v>
          </cell>
          <cell r="M12333" t="str">
            <v>HAL HJT-36 Sitara</v>
          </cell>
        </row>
        <row r="12334">
          <cell r="A12334">
            <v>173</v>
          </cell>
          <cell r="B12334">
            <v>1057</v>
          </cell>
          <cell r="C12334" t="str">
            <v>173#1057</v>
          </cell>
          <cell r="D12334">
            <v>4094</v>
          </cell>
          <cell r="E12334">
            <v>1</v>
          </cell>
          <cell r="F12334" t="str">
            <v>AF</v>
          </cell>
          <cell r="G12334" t="str">
            <v>AF</v>
          </cell>
          <cell r="H12334" t="str">
            <v/>
          </cell>
          <cell r="I12334" t="str">
            <v/>
          </cell>
          <cell r="J12334" t="str">
            <v/>
          </cell>
          <cell r="K12334" t="str">
            <v>Fighters and Jet Trainers</v>
          </cell>
          <cell r="L12334" t="str">
            <v>Hongdu</v>
          </cell>
          <cell r="M12334" t="str">
            <v>Hongdu K-8</v>
          </cell>
        </row>
        <row r="12335">
          <cell r="A12335">
            <v>165</v>
          </cell>
          <cell r="B12335">
            <v>1057</v>
          </cell>
          <cell r="C12335" t="str">
            <v>165#1057</v>
          </cell>
          <cell r="D12335">
            <v>4094</v>
          </cell>
          <cell r="E12335">
            <v>1</v>
          </cell>
          <cell r="F12335" t="str">
            <v>AF</v>
          </cell>
          <cell r="G12335" t="str">
            <v>AF</v>
          </cell>
          <cell r="H12335" t="str">
            <v/>
          </cell>
          <cell r="I12335" t="str">
            <v/>
          </cell>
          <cell r="J12335" t="str">
            <v/>
          </cell>
          <cell r="K12335" t="str">
            <v>Fighters and Jet Trainers</v>
          </cell>
          <cell r="L12335" t="str">
            <v>Aermacchi</v>
          </cell>
          <cell r="M12335" t="str">
            <v>Aermacchi M-345</v>
          </cell>
        </row>
        <row r="12336">
          <cell r="A12336">
            <v>168</v>
          </cell>
          <cell r="B12336">
            <v>1057</v>
          </cell>
          <cell r="C12336" t="str">
            <v>168#1057</v>
          </cell>
          <cell r="D12336">
            <v>4094</v>
          </cell>
          <cell r="E12336">
            <v>1</v>
          </cell>
          <cell r="F12336" t="str">
            <v>AF</v>
          </cell>
          <cell r="G12336" t="str">
            <v>AF</v>
          </cell>
          <cell r="H12336" t="str">
            <v/>
          </cell>
          <cell r="I12336" t="str">
            <v/>
          </cell>
          <cell r="J12336" t="str">
            <v/>
          </cell>
          <cell r="K12336" t="str">
            <v>Fighters and Jet Trainers</v>
          </cell>
          <cell r="L12336" t="str">
            <v>McDonnell Douglas</v>
          </cell>
          <cell r="M12336" t="str">
            <v>McDonnell Douglas T-45 Goshawk</v>
          </cell>
        </row>
        <row r="12337">
          <cell r="A12337">
            <v>131</v>
          </cell>
          <cell r="B12337">
            <v>1057</v>
          </cell>
          <cell r="C12337" t="str">
            <v>131#1057</v>
          </cell>
          <cell r="D12337">
            <v>4134</v>
          </cell>
          <cell r="E12337">
            <v>1</v>
          </cell>
          <cell r="F12337" t="str">
            <v>AG</v>
          </cell>
          <cell r="G12337" t="str">
            <v>AG</v>
          </cell>
          <cell r="H12337" t="str">
            <v/>
          </cell>
          <cell r="I12337" t="str">
            <v/>
          </cell>
          <cell r="J12337" t="str">
            <v/>
          </cell>
          <cell r="K12337" t="str">
            <v>Helicopter</v>
          </cell>
          <cell r="L12337" t="str">
            <v>Sikorsky</v>
          </cell>
          <cell r="M12337" t="str">
            <v>Sikorsky UH-60 Black Hawk</v>
          </cell>
        </row>
        <row r="12338">
          <cell r="A12338">
            <v>85</v>
          </cell>
          <cell r="B12338">
            <v>1057</v>
          </cell>
          <cell r="C12338" t="str">
            <v>85#1057</v>
          </cell>
          <cell r="D12338">
            <v>4134</v>
          </cell>
          <cell r="E12338">
            <v>1</v>
          </cell>
          <cell r="F12338" t="str">
            <v>AG</v>
          </cell>
          <cell r="G12338" t="str">
            <v>AG</v>
          </cell>
          <cell r="H12338" t="str">
            <v/>
          </cell>
          <cell r="I12338" t="str">
            <v/>
          </cell>
          <cell r="J12338" t="str">
            <v/>
          </cell>
          <cell r="K12338" t="str">
            <v>Helicopter</v>
          </cell>
          <cell r="L12338" t="str">
            <v>TAI/Leonardo</v>
          </cell>
          <cell r="M12338" t="str">
            <v>TAI/Leonardo T129</v>
          </cell>
        </row>
        <row r="12339">
          <cell r="A12339">
            <v>114</v>
          </cell>
          <cell r="B12339">
            <v>1057</v>
          </cell>
          <cell r="C12339" t="str">
            <v>114#1057</v>
          </cell>
          <cell r="D12339">
            <v>4218</v>
          </cell>
          <cell r="E12339">
            <v>1</v>
          </cell>
          <cell r="F12339" t="str">
            <v>AH</v>
          </cell>
          <cell r="G12339" t="str">
            <v>AH</v>
          </cell>
          <cell r="H12339" t="str">
            <v/>
          </cell>
          <cell r="I12339" t="str">
            <v/>
          </cell>
          <cell r="J12339" t="str">
            <v/>
          </cell>
          <cell r="K12339" t="str">
            <v>Helicopter</v>
          </cell>
          <cell r="L12339" t="str">
            <v>KAI</v>
          </cell>
          <cell r="M12339" t="str">
            <v>KAI KUH-1 Surion</v>
          </cell>
        </row>
        <row r="12340">
          <cell r="A12340">
            <v>136</v>
          </cell>
          <cell r="B12340">
            <v>1057</v>
          </cell>
          <cell r="C12340" t="str">
            <v>136#1057</v>
          </cell>
          <cell r="D12340">
            <v>4342</v>
          </cell>
          <cell r="E12340">
            <v>1</v>
          </cell>
          <cell r="F12340" t="str">
            <v>AI</v>
          </cell>
          <cell r="G12340" t="str">
            <v>AI</v>
          </cell>
          <cell r="H12340" t="str">
            <v/>
          </cell>
          <cell r="I12340" t="str">
            <v/>
          </cell>
          <cell r="J12340" t="str">
            <v/>
          </cell>
          <cell r="K12340" t="str">
            <v>Helicopter</v>
          </cell>
          <cell r="L12340" t="str">
            <v>HAL</v>
          </cell>
          <cell r="M12340" t="str">
            <v>HAL Medium Lift</v>
          </cell>
        </row>
        <row r="12341">
          <cell r="A12341">
            <v>126</v>
          </cell>
          <cell r="B12341">
            <v>1057</v>
          </cell>
          <cell r="C12341" t="str">
            <v>126#1057</v>
          </cell>
          <cell r="D12341">
            <v>4416</v>
          </cell>
          <cell r="E12341">
            <v>1</v>
          </cell>
          <cell r="F12341" t="str">
            <v>AJ</v>
          </cell>
          <cell r="G12341" t="str">
            <v>AJ</v>
          </cell>
          <cell r="H12341" t="str">
            <v/>
          </cell>
          <cell r="I12341" t="str">
            <v/>
          </cell>
          <cell r="J12341" t="str">
            <v/>
          </cell>
          <cell r="K12341" t="str">
            <v>Helicopter</v>
          </cell>
          <cell r="L12341" t="str">
            <v>Sikorsky</v>
          </cell>
          <cell r="M12341" t="str">
            <v>Sikorsky S-92</v>
          </cell>
        </row>
        <row r="12342">
          <cell r="A12342">
            <v>179</v>
          </cell>
          <cell r="B12342">
            <v>1057</v>
          </cell>
          <cell r="C12342" t="str">
            <v>179#1057</v>
          </cell>
          <cell r="D12342">
            <v>4631</v>
          </cell>
          <cell r="E12342">
            <v>1</v>
          </cell>
          <cell r="F12342" t="str">
            <v>AK</v>
          </cell>
          <cell r="G12342" t="str">
            <v>AK</v>
          </cell>
          <cell r="H12342" t="str">
            <v/>
          </cell>
          <cell r="I12342" t="str">
            <v/>
          </cell>
          <cell r="J12342" t="str">
            <v/>
          </cell>
          <cell r="K12342" t="str">
            <v>Fighters and Jet Trainers</v>
          </cell>
          <cell r="L12342" t="str">
            <v>Boeing</v>
          </cell>
          <cell r="M12342" t="str">
            <v>Boeing T-7</v>
          </cell>
        </row>
        <row r="12343">
          <cell r="A12343">
            <v>638</v>
          </cell>
          <cell r="B12343">
            <v>1057</v>
          </cell>
          <cell r="C12343" t="str">
            <v>638#1057</v>
          </cell>
          <cell r="D12343">
            <v>4763</v>
          </cell>
          <cell r="E12343">
            <v>1</v>
          </cell>
          <cell r="F12343" t="str">
            <v>AL</v>
          </cell>
          <cell r="G12343" t="str">
            <v>AL</v>
          </cell>
          <cell r="H12343" t="str">
            <v/>
          </cell>
          <cell r="I12343" t="str">
            <v/>
          </cell>
          <cell r="J12343" t="str">
            <v/>
          </cell>
          <cell r="K12343" t="str">
            <v>Helicopter</v>
          </cell>
          <cell r="L12343" t="str">
            <v>NHIndustries</v>
          </cell>
          <cell r="M12343" t="str">
            <v>NHIndustries Tactical Transport Helicopter</v>
          </cell>
        </row>
        <row r="12344">
          <cell r="A12344">
            <v>123</v>
          </cell>
          <cell r="B12344">
            <v>1057</v>
          </cell>
          <cell r="C12344" t="str">
            <v>123#1057</v>
          </cell>
          <cell r="D12344">
            <v>4763</v>
          </cell>
          <cell r="E12344">
            <v>1</v>
          </cell>
          <cell r="F12344" t="str">
            <v>AL</v>
          </cell>
          <cell r="G12344" t="str">
            <v>AL</v>
          </cell>
          <cell r="H12344" t="str">
            <v/>
          </cell>
          <cell r="I12344" t="str">
            <v/>
          </cell>
          <cell r="J12344" t="str">
            <v/>
          </cell>
          <cell r="K12344" t="str">
            <v>Helicopter</v>
          </cell>
          <cell r="L12344" t="str">
            <v>NHIndustries</v>
          </cell>
          <cell r="M12344" t="str">
            <v>NHIndustries Tactical Transport Helicopter</v>
          </cell>
        </row>
        <row r="12345">
          <cell r="A12345">
            <v>675</v>
          </cell>
          <cell r="B12345">
            <v>1057</v>
          </cell>
          <cell r="C12345" t="str">
            <v>675#1057</v>
          </cell>
          <cell r="D12345">
            <v>4879</v>
          </cell>
          <cell r="E12345">
            <v>1</v>
          </cell>
          <cell r="F12345" t="str">
            <v>AM</v>
          </cell>
          <cell r="G12345" t="str">
            <v>AM</v>
          </cell>
          <cell r="H12345" t="str">
            <v/>
          </cell>
          <cell r="I12345" t="str">
            <v/>
          </cell>
          <cell r="J12345" t="str">
            <v/>
          </cell>
          <cell r="K12345" t="str">
            <v>Fighters and Jet Trainers</v>
          </cell>
          <cell r="L12345" t="str">
            <v>AIDC</v>
          </cell>
          <cell r="M12345" t="str">
            <v>AIDC T-5</v>
          </cell>
        </row>
        <row r="12346">
          <cell r="A12346">
            <v>166</v>
          </cell>
          <cell r="B12346">
            <v>1057</v>
          </cell>
          <cell r="C12346" t="str">
            <v>166#1057</v>
          </cell>
          <cell r="D12346">
            <v>4879</v>
          </cell>
          <cell r="E12346">
            <v>1</v>
          </cell>
          <cell r="F12346" t="str">
            <v>AM</v>
          </cell>
          <cell r="G12346" t="str">
            <v>AM</v>
          </cell>
          <cell r="H12346" t="str">
            <v/>
          </cell>
          <cell r="I12346" t="str">
            <v/>
          </cell>
          <cell r="J12346" t="str">
            <v/>
          </cell>
          <cell r="K12346" t="str">
            <v>Fighters and Jet Trainers</v>
          </cell>
          <cell r="L12346" t="str">
            <v>Aermacchi</v>
          </cell>
          <cell r="M12346" t="str">
            <v>Aermacchi M-346</v>
          </cell>
        </row>
        <row r="12347">
          <cell r="A12347">
            <v>152</v>
          </cell>
          <cell r="B12347">
            <v>1057</v>
          </cell>
          <cell r="C12347" t="str">
            <v>152#1057</v>
          </cell>
          <cell r="D12347">
            <v>5871</v>
          </cell>
          <cell r="E12347">
            <v>1</v>
          </cell>
          <cell r="F12347" t="str">
            <v>AN</v>
          </cell>
          <cell r="G12347" t="str">
            <v>AN</v>
          </cell>
          <cell r="H12347" t="str">
            <v/>
          </cell>
          <cell r="I12347" t="str">
            <v/>
          </cell>
          <cell r="J12347" t="str">
            <v/>
          </cell>
          <cell r="K12347" t="str">
            <v>Military Transport / Special Mission</v>
          </cell>
          <cell r="L12347" t="str">
            <v>CASA</v>
          </cell>
          <cell r="M12347" t="str">
            <v>CASA C-212 Aviocar</v>
          </cell>
        </row>
        <row r="12348">
          <cell r="A12348">
            <v>181</v>
          </cell>
          <cell r="B12348">
            <v>1057</v>
          </cell>
          <cell r="C12348" t="str">
            <v>181#1057</v>
          </cell>
          <cell r="D12348">
            <v>5871</v>
          </cell>
          <cell r="E12348">
            <v>1</v>
          </cell>
          <cell r="F12348" t="str">
            <v>AN</v>
          </cell>
          <cell r="G12348" t="str">
            <v>AN</v>
          </cell>
          <cell r="H12348" t="str">
            <v/>
          </cell>
          <cell r="I12348" t="str">
            <v/>
          </cell>
          <cell r="J12348" t="str">
            <v/>
          </cell>
          <cell r="K12348" t="str">
            <v>Military Transport / Special Mission</v>
          </cell>
          <cell r="L12348" t="str">
            <v>ShinMaywa</v>
          </cell>
          <cell r="M12348" t="str">
            <v>ShinMaywa US-2</v>
          </cell>
        </row>
        <row r="12349">
          <cell r="A12349">
            <v>122</v>
          </cell>
          <cell r="B12349">
            <v>1057</v>
          </cell>
          <cell r="C12349" t="str">
            <v>122#1057</v>
          </cell>
          <cell r="D12349">
            <v>6351</v>
          </cell>
          <cell r="E12349">
            <v>1</v>
          </cell>
          <cell r="F12349" t="str">
            <v>AO</v>
          </cell>
          <cell r="G12349" t="str">
            <v>AO</v>
          </cell>
          <cell r="H12349" t="str">
            <v/>
          </cell>
          <cell r="I12349" t="str">
            <v/>
          </cell>
          <cell r="J12349" t="str">
            <v/>
          </cell>
          <cell r="K12349" t="str">
            <v>Helicopter</v>
          </cell>
          <cell r="L12349" t="str">
            <v>NHIndustries</v>
          </cell>
          <cell r="M12349" t="str">
            <v>NHIndustries NATO Frigate Helicopter</v>
          </cell>
        </row>
        <row r="12350">
          <cell r="A12350">
            <v>103</v>
          </cell>
          <cell r="B12350">
            <v>1057</v>
          </cell>
          <cell r="C12350" t="str">
            <v>103#1057</v>
          </cell>
          <cell r="D12350">
            <v>6648</v>
          </cell>
          <cell r="E12350">
            <v>1</v>
          </cell>
          <cell r="F12350" t="str">
            <v>AP</v>
          </cell>
          <cell r="G12350" t="str">
            <v>AP</v>
          </cell>
          <cell r="H12350" t="str">
            <v/>
          </cell>
          <cell r="I12350" t="str">
            <v/>
          </cell>
          <cell r="J12350" t="str">
            <v/>
          </cell>
          <cell r="K12350" t="str">
            <v>Helicopter</v>
          </cell>
          <cell r="L12350" t="str">
            <v>Leonardo</v>
          </cell>
          <cell r="M12350" t="str">
            <v>Leonardo AW101</v>
          </cell>
        </row>
        <row r="12351">
          <cell r="A12351">
            <v>81</v>
          </cell>
          <cell r="B12351">
            <v>1057</v>
          </cell>
          <cell r="C12351" t="str">
            <v>81#1057</v>
          </cell>
          <cell r="D12351">
            <v>7442</v>
          </cell>
          <cell r="E12351">
            <v>1</v>
          </cell>
          <cell r="F12351" t="str">
            <v>AQ</v>
          </cell>
          <cell r="G12351" t="str">
            <v>AQ</v>
          </cell>
          <cell r="H12351" t="str">
            <v/>
          </cell>
          <cell r="I12351" t="str">
            <v/>
          </cell>
          <cell r="J12351" t="str">
            <v/>
          </cell>
          <cell r="K12351" t="str">
            <v>Turbine GA</v>
          </cell>
          <cell r="L12351" t="str">
            <v>Cessna</v>
          </cell>
          <cell r="M12351" t="str">
            <v>Cessna Denali</v>
          </cell>
        </row>
        <row r="12352">
          <cell r="A12352">
            <v>224</v>
          </cell>
          <cell r="B12352">
            <v>1057</v>
          </cell>
          <cell r="C12352" t="str">
            <v>224#1057</v>
          </cell>
          <cell r="D12352">
            <v>7442</v>
          </cell>
          <cell r="E12352">
            <v>1</v>
          </cell>
          <cell r="F12352" t="str">
            <v>AQ</v>
          </cell>
          <cell r="G12352" t="str">
            <v>AQ</v>
          </cell>
          <cell r="H12352" t="str">
            <v/>
          </cell>
          <cell r="I12352" t="str">
            <v/>
          </cell>
          <cell r="J12352" t="str">
            <v/>
          </cell>
          <cell r="K12352" t="str">
            <v>Turbine GA</v>
          </cell>
          <cell r="L12352" t="str">
            <v>Dornier</v>
          </cell>
          <cell r="M12352" t="str">
            <v>Dornier Do 228</v>
          </cell>
        </row>
        <row r="12353">
          <cell r="A12353">
            <v>31</v>
          </cell>
          <cell r="B12353">
            <v>1057</v>
          </cell>
          <cell r="C12353" t="str">
            <v>31#1057</v>
          </cell>
          <cell r="D12353">
            <v>7442</v>
          </cell>
          <cell r="E12353">
            <v>1</v>
          </cell>
          <cell r="F12353" t="str">
            <v>AQ</v>
          </cell>
          <cell r="G12353" t="str">
            <v>AQ</v>
          </cell>
          <cell r="H12353" t="str">
            <v/>
          </cell>
          <cell r="I12353" t="str">
            <v/>
          </cell>
          <cell r="J12353" t="str">
            <v/>
          </cell>
          <cell r="K12353" t="str">
            <v>Turbine GA</v>
          </cell>
          <cell r="L12353" t="str">
            <v>Beechcraft</v>
          </cell>
          <cell r="M12353" t="str">
            <v>Beechcraft Premier I</v>
          </cell>
        </row>
        <row r="12354">
          <cell r="A12354">
            <v>94</v>
          </cell>
          <cell r="B12354">
            <v>1057</v>
          </cell>
          <cell r="C12354" t="str">
            <v>94#1057</v>
          </cell>
          <cell r="D12354">
            <v>7773</v>
          </cell>
          <cell r="E12354">
            <v>1</v>
          </cell>
          <cell r="F12354" t="str">
            <v>AR</v>
          </cell>
          <cell r="G12354" t="str">
            <v>AR</v>
          </cell>
          <cell r="H12354" t="str">
            <v/>
          </cell>
          <cell r="I12354" t="str">
            <v/>
          </cell>
          <cell r="J12354" t="str">
            <v/>
          </cell>
          <cell r="K12354" t="str">
            <v>Helicopter</v>
          </cell>
          <cell r="L12354" t="str">
            <v>Bell</v>
          </cell>
          <cell r="M12354" t="str">
            <v>Bell UH-1 Iroquois/412</v>
          </cell>
        </row>
        <row r="12355">
          <cell r="A12355">
            <v>95</v>
          </cell>
          <cell r="B12355">
            <v>1057</v>
          </cell>
          <cell r="C12355" t="str">
            <v>95#1057</v>
          </cell>
          <cell r="D12355">
            <v>7773</v>
          </cell>
          <cell r="E12355">
            <v>1</v>
          </cell>
          <cell r="F12355" t="str">
            <v>AR</v>
          </cell>
          <cell r="G12355" t="str">
            <v>AR</v>
          </cell>
          <cell r="H12355" t="str">
            <v/>
          </cell>
          <cell r="I12355" t="str">
            <v/>
          </cell>
          <cell r="J12355" t="str">
            <v/>
          </cell>
          <cell r="K12355" t="str">
            <v>Helicopter</v>
          </cell>
          <cell r="L12355" t="str">
            <v>Bell</v>
          </cell>
          <cell r="M12355" t="str">
            <v>Bell UH-1Y Venom</v>
          </cell>
        </row>
        <row r="12356">
          <cell r="A12356">
            <v>550</v>
          </cell>
          <cell r="B12356">
            <v>1057</v>
          </cell>
          <cell r="C12356" t="str">
            <v>550#1057</v>
          </cell>
          <cell r="D12356">
            <v>7856</v>
          </cell>
          <cell r="E12356">
            <v>1</v>
          </cell>
          <cell r="F12356" t="str">
            <v>AS</v>
          </cell>
          <cell r="G12356" t="str">
            <v>AS</v>
          </cell>
          <cell r="H12356" t="str">
            <v/>
          </cell>
          <cell r="I12356" t="str">
            <v/>
          </cell>
          <cell r="J12356" t="str">
            <v/>
          </cell>
          <cell r="K12356" t="str">
            <v>Business Jet</v>
          </cell>
          <cell r="L12356" t="str">
            <v>Cirrus</v>
          </cell>
          <cell r="M12356" t="str">
            <v>Cirrus Vision Jet SF50</v>
          </cell>
        </row>
        <row r="12357">
          <cell r="A12357">
            <v>41</v>
          </cell>
          <cell r="B12357">
            <v>1057</v>
          </cell>
          <cell r="C12357" t="str">
            <v>41#1057</v>
          </cell>
          <cell r="D12357">
            <v>7856</v>
          </cell>
          <cell r="E12357">
            <v>1</v>
          </cell>
          <cell r="F12357" t="str">
            <v>AS</v>
          </cell>
          <cell r="G12357" t="str">
            <v>AS</v>
          </cell>
          <cell r="H12357" t="str">
            <v/>
          </cell>
          <cell r="I12357" t="str">
            <v/>
          </cell>
          <cell r="J12357" t="str">
            <v/>
          </cell>
          <cell r="K12357" t="str">
            <v>Business Jet</v>
          </cell>
          <cell r="L12357" t="str">
            <v>Cessna</v>
          </cell>
          <cell r="M12357" t="str">
            <v>Cessna Citation M2</v>
          </cell>
        </row>
        <row r="12358">
          <cell r="A12358">
            <v>44</v>
          </cell>
          <cell r="B12358">
            <v>1057</v>
          </cell>
          <cell r="C12358" t="str">
            <v>44#1057</v>
          </cell>
          <cell r="D12358">
            <v>7856</v>
          </cell>
          <cell r="E12358">
            <v>1</v>
          </cell>
          <cell r="F12358" t="str">
            <v>AS</v>
          </cell>
          <cell r="G12358" t="str">
            <v>AS</v>
          </cell>
          <cell r="H12358" t="str">
            <v/>
          </cell>
          <cell r="I12358" t="str">
            <v/>
          </cell>
          <cell r="J12358" t="str">
            <v/>
          </cell>
          <cell r="K12358" t="str">
            <v>Business Jet</v>
          </cell>
          <cell r="L12358" t="str">
            <v>Cessna</v>
          </cell>
          <cell r="M12358" t="str">
            <v>Cessna Citation Mustang</v>
          </cell>
        </row>
        <row r="12359">
          <cell r="A12359">
            <v>70</v>
          </cell>
          <cell r="B12359">
            <v>1057</v>
          </cell>
          <cell r="C12359" t="str">
            <v>70#1057</v>
          </cell>
          <cell r="D12359">
            <v>7856</v>
          </cell>
          <cell r="E12359">
            <v>1</v>
          </cell>
          <cell r="F12359" t="str">
            <v>AS</v>
          </cell>
          <cell r="G12359" t="str">
            <v>AS</v>
          </cell>
          <cell r="H12359" t="str">
            <v/>
          </cell>
          <cell r="I12359" t="str">
            <v/>
          </cell>
          <cell r="J12359" t="str">
            <v/>
          </cell>
          <cell r="K12359" t="str">
            <v>Business Jet</v>
          </cell>
          <cell r="L12359" t="str">
            <v>Eclipse</v>
          </cell>
          <cell r="M12359" t="str">
            <v>Eclipse 550</v>
          </cell>
        </row>
        <row r="12360">
          <cell r="A12360">
            <v>66</v>
          </cell>
          <cell r="B12360">
            <v>1057</v>
          </cell>
          <cell r="C12360" t="str">
            <v>66#1057</v>
          </cell>
          <cell r="D12360">
            <v>7856</v>
          </cell>
          <cell r="E12360">
            <v>1</v>
          </cell>
          <cell r="F12360" t="str">
            <v>AS</v>
          </cell>
          <cell r="G12360" t="str">
            <v>AS</v>
          </cell>
          <cell r="H12360" t="str">
            <v/>
          </cell>
          <cell r="I12360" t="str">
            <v/>
          </cell>
          <cell r="J12360" t="str">
            <v/>
          </cell>
          <cell r="K12360" t="str">
            <v>Business Jet</v>
          </cell>
          <cell r="L12360" t="str">
            <v>Honda</v>
          </cell>
          <cell r="M12360" t="str">
            <v>Honda HA-420 HondaJet</v>
          </cell>
        </row>
        <row r="12361">
          <cell r="A12361">
            <v>180</v>
          </cell>
          <cell r="B12361">
            <v>1057</v>
          </cell>
          <cell r="C12361" t="str">
            <v>180#1057</v>
          </cell>
          <cell r="D12361">
            <v>7856</v>
          </cell>
          <cell r="E12361">
            <v>1</v>
          </cell>
          <cell r="F12361" t="str">
            <v>AS</v>
          </cell>
          <cell r="G12361" t="str">
            <v>AS</v>
          </cell>
          <cell r="H12361" t="str">
            <v/>
          </cell>
          <cell r="I12361" t="str">
            <v/>
          </cell>
          <cell r="J12361" t="str">
            <v/>
          </cell>
          <cell r="K12361" t="str">
            <v>Business Jet</v>
          </cell>
          <cell r="L12361" t="str">
            <v>Nextant Aerospace</v>
          </cell>
          <cell r="M12361" t="str">
            <v>Nextant Aerospace - Nextant 400XT Aircraft</v>
          </cell>
        </row>
        <row r="12362">
          <cell r="A12362">
            <v>55</v>
          </cell>
          <cell r="B12362">
            <v>1057</v>
          </cell>
          <cell r="C12362" t="str">
            <v>55#1057</v>
          </cell>
          <cell r="D12362">
            <v>7856</v>
          </cell>
          <cell r="E12362">
            <v>1</v>
          </cell>
          <cell r="F12362" t="str">
            <v>AS</v>
          </cell>
          <cell r="G12362" t="str">
            <v>AS</v>
          </cell>
          <cell r="H12362" t="str">
            <v/>
          </cell>
          <cell r="I12362" t="str">
            <v/>
          </cell>
          <cell r="J12362" t="str">
            <v/>
          </cell>
          <cell r="K12362" t="str">
            <v>Business Jet</v>
          </cell>
          <cell r="L12362" t="str">
            <v>Embraer</v>
          </cell>
          <cell r="M12362" t="str">
            <v>Embraer Phenom 100</v>
          </cell>
        </row>
        <row r="12363">
          <cell r="A12363">
            <v>226</v>
          </cell>
          <cell r="B12363">
            <v>1057</v>
          </cell>
          <cell r="C12363" t="str">
            <v>226#1057</v>
          </cell>
          <cell r="D12363">
            <v>8270</v>
          </cell>
          <cell r="E12363">
            <v>1</v>
          </cell>
          <cell r="F12363" t="str">
            <v>AT</v>
          </cell>
          <cell r="G12363" t="str">
            <v>AT</v>
          </cell>
          <cell r="H12363" t="str">
            <v/>
          </cell>
          <cell r="I12363" t="str">
            <v/>
          </cell>
          <cell r="J12363" t="str">
            <v/>
          </cell>
          <cell r="K12363" t="str">
            <v>Turbine GA</v>
          </cell>
          <cell r="L12363" t="str">
            <v>Canadair</v>
          </cell>
          <cell r="M12363" t="str">
            <v>Canadair CL-415</v>
          </cell>
        </row>
        <row r="12364">
          <cell r="A12364">
            <v>176</v>
          </cell>
          <cell r="B12364">
            <v>1057</v>
          </cell>
          <cell r="C12364" t="str">
            <v>176#1057</v>
          </cell>
          <cell r="D12364">
            <v>9014</v>
          </cell>
          <cell r="E12364">
            <v>1</v>
          </cell>
          <cell r="F12364" t="str">
            <v>AU</v>
          </cell>
          <cell r="G12364" t="str">
            <v>AU</v>
          </cell>
          <cell r="H12364" t="str">
            <v/>
          </cell>
          <cell r="I12364" t="str">
            <v/>
          </cell>
          <cell r="J12364" t="str">
            <v/>
          </cell>
          <cell r="K12364" t="str">
            <v>Fighters and Jet Trainers</v>
          </cell>
          <cell r="L12364" t="str">
            <v>KAI</v>
          </cell>
          <cell r="M12364" t="str">
            <v>KAI T-50 Golden Eagle</v>
          </cell>
        </row>
        <row r="12365">
          <cell r="A12365">
            <v>584</v>
          </cell>
          <cell r="B12365">
            <v>1057</v>
          </cell>
          <cell r="C12365" t="str">
            <v>584#1057</v>
          </cell>
          <cell r="D12365">
            <v>9014</v>
          </cell>
          <cell r="E12365">
            <v>1</v>
          </cell>
          <cell r="F12365" t="str">
            <v>AU</v>
          </cell>
          <cell r="G12365" t="str">
            <v>AU</v>
          </cell>
          <cell r="H12365" t="str">
            <v/>
          </cell>
          <cell r="I12365" t="str">
            <v/>
          </cell>
          <cell r="J12365" t="str">
            <v/>
          </cell>
          <cell r="K12365" t="str">
            <v>Fighters and Jet Trainers</v>
          </cell>
          <cell r="L12365" t="str">
            <v>KAI</v>
          </cell>
          <cell r="M12365" t="str">
            <v>KAI KF-21</v>
          </cell>
        </row>
        <row r="12366">
          <cell r="A12366">
            <v>143</v>
          </cell>
          <cell r="B12366">
            <v>1057</v>
          </cell>
          <cell r="C12366" t="str">
            <v>143#1057</v>
          </cell>
          <cell r="D12366">
            <v>9014</v>
          </cell>
          <cell r="E12366">
            <v>1</v>
          </cell>
          <cell r="F12366" t="str">
            <v>AU</v>
          </cell>
          <cell r="G12366" t="str">
            <v>AU</v>
          </cell>
          <cell r="H12366" t="str">
            <v/>
          </cell>
          <cell r="I12366" t="str">
            <v/>
          </cell>
          <cell r="J12366" t="str">
            <v/>
          </cell>
          <cell r="K12366" t="str">
            <v>Fighters and Jet Trainers</v>
          </cell>
          <cell r="L12366" t="str">
            <v>HAL</v>
          </cell>
          <cell r="M12366" t="str">
            <v>HAL Tejas</v>
          </cell>
        </row>
        <row r="12367">
          <cell r="A12367">
            <v>100</v>
          </cell>
          <cell r="B12367">
            <v>1057</v>
          </cell>
          <cell r="C12367" t="str">
            <v>100#1057</v>
          </cell>
          <cell r="D12367">
            <v>9030</v>
          </cell>
          <cell r="E12367">
            <v>1</v>
          </cell>
          <cell r="F12367" t="str">
            <v>AV</v>
          </cell>
          <cell r="G12367" t="str">
            <v>AV</v>
          </cell>
          <cell r="H12367" t="str">
            <v/>
          </cell>
          <cell r="I12367" t="str">
            <v/>
          </cell>
          <cell r="J12367" t="str">
            <v/>
          </cell>
          <cell r="K12367" t="str">
            <v>Helicopter</v>
          </cell>
          <cell r="L12367" t="str">
            <v>Boeing</v>
          </cell>
          <cell r="M12367" t="str">
            <v>Boeing CH-47 Chinook</v>
          </cell>
        </row>
        <row r="12368">
          <cell r="A12368">
            <v>101</v>
          </cell>
          <cell r="B12368">
            <v>1057</v>
          </cell>
          <cell r="C12368" t="str">
            <v>101#1057</v>
          </cell>
          <cell r="D12368">
            <v>9030</v>
          </cell>
          <cell r="E12368">
            <v>1</v>
          </cell>
          <cell r="F12368" t="str">
            <v>AV</v>
          </cell>
          <cell r="G12368" t="str">
            <v>AV</v>
          </cell>
          <cell r="H12368" t="str">
            <v/>
          </cell>
          <cell r="I12368" t="str">
            <v/>
          </cell>
          <cell r="J12368" t="str">
            <v/>
          </cell>
          <cell r="K12368" t="str">
            <v>Helicopter</v>
          </cell>
          <cell r="L12368" t="str">
            <v>Boeing</v>
          </cell>
          <cell r="M12368" t="str">
            <v>Boeing CH-47 Chinook (reman)</v>
          </cell>
        </row>
        <row r="12369">
          <cell r="A12369">
            <v>39</v>
          </cell>
          <cell r="B12369">
            <v>1057</v>
          </cell>
          <cell r="C12369" t="str">
            <v>39#1057</v>
          </cell>
          <cell r="D12369">
            <v>9303</v>
          </cell>
          <cell r="E12369">
            <v>1</v>
          </cell>
          <cell r="F12369" t="str">
            <v>AW</v>
          </cell>
          <cell r="G12369" t="str">
            <v>AW</v>
          </cell>
          <cell r="H12369" t="str">
            <v/>
          </cell>
          <cell r="I12369" t="str">
            <v/>
          </cell>
          <cell r="J12369" t="str">
            <v/>
          </cell>
          <cell r="K12369" t="str">
            <v>Business Jet</v>
          </cell>
          <cell r="L12369" t="str">
            <v>Cessna</v>
          </cell>
          <cell r="M12369" t="str">
            <v>Cessna Citation Encore</v>
          </cell>
        </row>
        <row r="12370">
          <cell r="A12370">
            <v>30</v>
          </cell>
          <cell r="B12370">
            <v>1057</v>
          </cell>
          <cell r="C12370" t="str">
            <v>30#1057</v>
          </cell>
          <cell r="D12370">
            <v>9303</v>
          </cell>
          <cell r="E12370">
            <v>1</v>
          </cell>
          <cell r="F12370" t="str">
            <v>AW</v>
          </cell>
          <cell r="G12370" t="str">
            <v>AW</v>
          </cell>
          <cell r="H12370" t="str">
            <v/>
          </cell>
          <cell r="I12370" t="str">
            <v/>
          </cell>
          <cell r="J12370" t="str">
            <v/>
          </cell>
          <cell r="K12370" t="str">
            <v>Business Jet</v>
          </cell>
          <cell r="L12370" t="str">
            <v>Hawker</v>
          </cell>
          <cell r="M12370" t="str">
            <v>Hawker 400</v>
          </cell>
        </row>
        <row r="12371">
          <cell r="A12371">
            <v>56</v>
          </cell>
          <cell r="B12371">
            <v>1057</v>
          </cell>
          <cell r="C12371" t="str">
            <v>56#1057</v>
          </cell>
          <cell r="D12371">
            <v>9303</v>
          </cell>
          <cell r="E12371">
            <v>1</v>
          </cell>
          <cell r="F12371" t="str">
            <v>AW</v>
          </cell>
          <cell r="G12371" t="str">
            <v>AW</v>
          </cell>
          <cell r="H12371" t="str">
            <v/>
          </cell>
          <cell r="I12371" t="str">
            <v/>
          </cell>
          <cell r="J12371" t="str">
            <v/>
          </cell>
          <cell r="K12371" t="str">
            <v>Business Jet</v>
          </cell>
          <cell r="L12371" t="str">
            <v>Embraer</v>
          </cell>
          <cell r="M12371" t="str">
            <v>Embraer Phenom 300</v>
          </cell>
        </row>
        <row r="12372">
          <cell r="A12372">
            <v>641</v>
          </cell>
          <cell r="B12372">
            <v>1057</v>
          </cell>
          <cell r="C12372" t="str">
            <v>641#1057</v>
          </cell>
          <cell r="D12372">
            <v>9303</v>
          </cell>
          <cell r="E12372">
            <v>1</v>
          </cell>
          <cell r="F12372" t="str">
            <v>AW</v>
          </cell>
          <cell r="G12372" t="str">
            <v>AW</v>
          </cell>
          <cell r="H12372" t="str">
            <v/>
          </cell>
          <cell r="I12372" t="str">
            <v/>
          </cell>
          <cell r="J12372" t="str">
            <v/>
          </cell>
          <cell r="K12372" t="str">
            <v>Business Jet</v>
          </cell>
          <cell r="L12372" t="str">
            <v>Embraer</v>
          </cell>
          <cell r="M12372" t="str">
            <v>Embraer Phenom 300X</v>
          </cell>
        </row>
        <row r="12373">
          <cell r="A12373">
            <v>42</v>
          </cell>
          <cell r="B12373">
            <v>1057</v>
          </cell>
          <cell r="C12373" t="str">
            <v>42#1057</v>
          </cell>
          <cell r="D12373">
            <v>9303</v>
          </cell>
          <cell r="E12373">
            <v>1</v>
          </cell>
          <cell r="F12373" t="str">
            <v>AW</v>
          </cell>
          <cell r="G12373" t="str">
            <v>AW</v>
          </cell>
          <cell r="H12373" t="str">
            <v/>
          </cell>
          <cell r="I12373" t="str">
            <v/>
          </cell>
          <cell r="J12373" t="str">
            <v/>
          </cell>
          <cell r="K12373" t="str">
            <v>Business Jet</v>
          </cell>
          <cell r="L12373" t="str">
            <v>Cessna</v>
          </cell>
          <cell r="M12373" t="str">
            <v>Cessna Citation CJ3</v>
          </cell>
        </row>
        <row r="12374">
          <cell r="A12374">
            <v>43</v>
          </cell>
          <cell r="B12374">
            <v>1057</v>
          </cell>
          <cell r="C12374" t="str">
            <v>43#1057</v>
          </cell>
          <cell r="D12374">
            <v>9303</v>
          </cell>
          <cell r="E12374">
            <v>1</v>
          </cell>
          <cell r="F12374" t="str">
            <v>AW</v>
          </cell>
          <cell r="G12374" t="str">
            <v>AW</v>
          </cell>
          <cell r="H12374" t="str">
            <v/>
          </cell>
          <cell r="I12374" t="str">
            <v/>
          </cell>
          <cell r="J12374" t="str">
            <v/>
          </cell>
          <cell r="K12374" t="str">
            <v>Business Jet</v>
          </cell>
          <cell r="L12374" t="str">
            <v>Cessna</v>
          </cell>
          <cell r="M12374" t="str">
            <v>Cessna Citation CJ4</v>
          </cell>
        </row>
        <row r="12375">
          <cell r="A12375">
            <v>582</v>
          </cell>
          <cell r="B12375">
            <v>1057</v>
          </cell>
          <cell r="C12375" t="str">
            <v>582#1057</v>
          </cell>
          <cell r="D12375">
            <v>9328</v>
          </cell>
          <cell r="E12375">
            <v>1</v>
          </cell>
          <cell r="F12375" t="str">
            <v>AX</v>
          </cell>
          <cell r="G12375" t="str">
            <v>AX</v>
          </cell>
          <cell r="H12375" t="str">
            <v/>
          </cell>
          <cell r="I12375" t="str">
            <v/>
          </cell>
          <cell r="J12375" t="str">
            <v/>
          </cell>
          <cell r="K12375" t="str">
            <v>Helicopter</v>
          </cell>
          <cell r="L12375" t="str">
            <v>Boeing/Leonardo</v>
          </cell>
          <cell r="M12375" t="str">
            <v>Boeing/Leonardo MH139</v>
          </cell>
        </row>
        <row r="12376">
          <cell r="A12376">
            <v>148</v>
          </cell>
          <cell r="B12376">
            <v>1057</v>
          </cell>
          <cell r="C12376" t="str">
            <v>148#1057</v>
          </cell>
          <cell r="D12376">
            <v>9592</v>
          </cell>
          <cell r="E12376">
            <v>1</v>
          </cell>
          <cell r="F12376" t="str">
            <v>AY</v>
          </cell>
          <cell r="G12376" t="str">
            <v>AY</v>
          </cell>
          <cell r="H12376" t="str">
            <v/>
          </cell>
          <cell r="I12376" t="str">
            <v/>
          </cell>
          <cell r="J12376" t="str">
            <v/>
          </cell>
          <cell r="K12376" t="str">
            <v>Fighters and Jet Trainers</v>
          </cell>
          <cell r="L12376" t="str">
            <v>Saab</v>
          </cell>
          <cell r="M12376" t="str">
            <v>Saab JAS 39 Gripen</v>
          </cell>
        </row>
        <row r="12377">
          <cell r="A12377">
            <v>590</v>
          </cell>
          <cell r="B12377">
            <v>1057</v>
          </cell>
          <cell r="C12377" t="str">
            <v>590#1057</v>
          </cell>
          <cell r="D12377">
            <v>9820</v>
          </cell>
          <cell r="E12377">
            <v>1</v>
          </cell>
          <cell r="F12377" t="str">
            <v>AZ</v>
          </cell>
          <cell r="G12377" t="str">
            <v>AZ</v>
          </cell>
          <cell r="H12377" t="str">
            <v/>
          </cell>
          <cell r="I12377" t="str">
            <v/>
          </cell>
          <cell r="J12377" t="str">
            <v/>
          </cell>
          <cell r="K12377" t="str">
            <v>Business Jet</v>
          </cell>
          <cell r="L12377" t="str">
            <v>Honda</v>
          </cell>
          <cell r="M12377" t="str">
            <v>Honda HA-2600 HondaJet</v>
          </cell>
        </row>
        <row r="12378">
          <cell r="A12378">
            <v>99</v>
          </cell>
          <cell r="B12378">
            <v>1057</v>
          </cell>
          <cell r="C12378" t="str">
            <v>99#1057</v>
          </cell>
          <cell r="D12378">
            <v>9923</v>
          </cell>
          <cell r="E12378">
            <v>1</v>
          </cell>
          <cell r="F12378" t="str">
            <v>BA</v>
          </cell>
          <cell r="G12378" t="str">
            <v>BA</v>
          </cell>
          <cell r="H12378" t="str">
            <v/>
          </cell>
          <cell r="I12378" t="str">
            <v/>
          </cell>
          <cell r="J12378" t="str">
            <v/>
          </cell>
          <cell r="K12378" t="str">
            <v>Helicopter</v>
          </cell>
          <cell r="L12378" t="str">
            <v>Boeing</v>
          </cell>
          <cell r="M12378" t="str">
            <v>Boeing AH-64 Apache (reman)</v>
          </cell>
        </row>
        <row r="12379">
          <cell r="A12379">
            <v>648</v>
          </cell>
          <cell r="B12379">
            <v>1057</v>
          </cell>
          <cell r="C12379" t="str">
            <v>648#1057</v>
          </cell>
          <cell r="D12379">
            <v>9923</v>
          </cell>
          <cell r="E12379">
            <v>1</v>
          </cell>
          <cell r="F12379" t="str">
            <v>BA</v>
          </cell>
          <cell r="G12379" t="str">
            <v>BA</v>
          </cell>
          <cell r="H12379" t="str">
            <v/>
          </cell>
          <cell r="I12379" t="str">
            <v/>
          </cell>
          <cell r="J12379" t="str">
            <v/>
          </cell>
          <cell r="K12379" t="str">
            <v>Helicopter</v>
          </cell>
          <cell r="L12379" t="str">
            <v>Leonardo</v>
          </cell>
          <cell r="M12379" t="str">
            <v>Leonardo AW 249</v>
          </cell>
        </row>
        <row r="12380">
          <cell r="A12380">
            <v>104</v>
          </cell>
          <cell r="B12380">
            <v>1057</v>
          </cell>
          <cell r="C12380" t="str">
            <v>104#1057</v>
          </cell>
          <cell r="D12380">
            <v>9923</v>
          </cell>
          <cell r="E12380">
            <v>1</v>
          </cell>
          <cell r="F12380" t="str">
            <v>BA</v>
          </cell>
          <cell r="G12380" t="str">
            <v>BA</v>
          </cell>
          <cell r="H12380" t="str">
            <v/>
          </cell>
          <cell r="I12380" t="str">
            <v/>
          </cell>
          <cell r="J12380" t="str">
            <v/>
          </cell>
          <cell r="K12380" t="str">
            <v>Helicopter</v>
          </cell>
          <cell r="L12380" t="str">
            <v>Airbus</v>
          </cell>
          <cell r="M12380" t="str">
            <v>Airbus Tiger</v>
          </cell>
        </row>
        <row r="12381">
          <cell r="A12381">
            <v>639</v>
          </cell>
          <cell r="B12381">
            <v>1057</v>
          </cell>
          <cell r="C12381" t="str">
            <v>639#1057</v>
          </cell>
          <cell r="D12381">
            <v>9923</v>
          </cell>
          <cell r="E12381">
            <v>1</v>
          </cell>
          <cell r="F12381" t="str">
            <v>BA</v>
          </cell>
          <cell r="G12381" t="str">
            <v>BA</v>
          </cell>
          <cell r="H12381" t="str">
            <v/>
          </cell>
          <cell r="I12381" t="str">
            <v/>
          </cell>
          <cell r="J12381" t="str">
            <v/>
          </cell>
          <cell r="K12381" t="str">
            <v>Helicopter</v>
          </cell>
          <cell r="L12381" t="str">
            <v>Westland</v>
          </cell>
          <cell r="M12381" t="str">
            <v>Westland WAH-64</v>
          </cell>
        </row>
        <row r="12382">
          <cell r="A12382">
            <v>92</v>
          </cell>
          <cell r="B12382">
            <v>1057</v>
          </cell>
          <cell r="C12382" t="str">
            <v>92#1057</v>
          </cell>
          <cell r="D12382">
            <v>9923</v>
          </cell>
          <cell r="E12382">
            <v>1</v>
          </cell>
          <cell r="F12382" t="str">
            <v>BA</v>
          </cell>
          <cell r="G12382" t="str">
            <v>BA</v>
          </cell>
          <cell r="H12382" t="str">
            <v/>
          </cell>
          <cell r="I12382" t="str">
            <v/>
          </cell>
          <cell r="J12382" t="str">
            <v/>
          </cell>
          <cell r="K12382" t="str">
            <v>Helicopter</v>
          </cell>
          <cell r="L12382" t="str">
            <v>Bell</v>
          </cell>
          <cell r="M12382" t="str">
            <v>Bell AH-1Z Viper</v>
          </cell>
        </row>
        <row r="12383">
          <cell r="A12383">
            <v>98</v>
          </cell>
          <cell r="B12383">
            <v>1057</v>
          </cell>
          <cell r="C12383" t="str">
            <v>98#1057</v>
          </cell>
          <cell r="D12383">
            <v>9923</v>
          </cell>
          <cell r="E12383">
            <v>1</v>
          </cell>
          <cell r="F12383" t="str">
            <v>BA</v>
          </cell>
          <cell r="G12383" t="str">
            <v>BA</v>
          </cell>
          <cell r="H12383" t="str">
            <v/>
          </cell>
          <cell r="I12383" t="str">
            <v/>
          </cell>
          <cell r="J12383" t="str">
            <v/>
          </cell>
          <cell r="K12383" t="str">
            <v>Helicopter</v>
          </cell>
          <cell r="L12383" t="str">
            <v>Boeing</v>
          </cell>
          <cell r="M12383" t="str">
            <v>Boeing AH-64 Apache</v>
          </cell>
        </row>
        <row r="12384">
          <cell r="A12384">
            <v>46</v>
          </cell>
          <cell r="B12384">
            <v>1057</v>
          </cell>
          <cell r="C12384" t="str">
            <v>46#1057</v>
          </cell>
          <cell r="D12384">
            <v>10336</v>
          </cell>
          <cell r="E12384">
            <v>1</v>
          </cell>
          <cell r="F12384" t="str">
            <v>BB</v>
          </cell>
          <cell r="G12384" t="str">
            <v>BB</v>
          </cell>
          <cell r="H12384" t="str">
            <v/>
          </cell>
          <cell r="I12384" t="str">
            <v/>
          </cell>
          <cell r="J12384" t="str">
            <v/>
          </cell>
          <cell r="K12384" t="str">
            <v>Business Jet</v>
          </cell>
          <cell r="L12384" t="str">
            <v>Cessna</v>
          </cell>
          <cell r="M12384" t="str">
            <v>Cessna Citation Latitude</v>
          </cell>
        </row>
        <row r="12385">
          <cell r="A12385">
            <v>45</v>
          </cell>
          <cell r="B12385">
            <v>1057</v>
          </cell>
          <cell r="C12385" t="str">
            <v>45#1057</v>
          </cell>
          <cell r="D12385">
            <v>10336</v>
          </cell>
          <cell r="E12385">
            <v>1</v>
          </cell>
          <cell r="F12385" t="str">
            <v>BB</v>
          </cell>
          <cell r="G12385" t="str">
            <v>BB</v>
          </cell>
          <cell r="H12385" t="str">
            <v/>
          </cell>
          <cell r="I12385" t="str">
            <v/>
          </cell>
          <cell r="J12385" t="str">
            <v/>
          </cell>
          <cell r="K12385" t="str">
            <v>Business Jet</v>
          </cell>
          <cell r="L12385" t="str">
            <v>Cessna</v>
          </cell>
          <cell r="M12385" t="str">
            <v>Cessna Citation Sovereign</v>
          </cell>
        </row>
        <row r="12386">
          <cell r="A12386">
            <v>49</v>
          </cell>
          <cell r="B12386">
            <v>1057</v>
          </cell>
          <cell r="C12386" t="str">
            <v>49#1057</v>
          </cell>
          <cell r="D12386">
            <v>10336</v>
          </cell>
          <cell r="E12386">
            <v>1</v>
          </cell>
          <cell r="F12386" t="str">
            <v>BB</v>
          </cell>
          <cell r="G12386" t="str">
            <v>BB</v>
          </cell>
          <cell r="H12386" t="str">
            <v/>
          </cell>
          <cell r="I12386" t="str">
            <v/>
          </cell>
          <cell r="J12386" t="str">
            <v/>
          </cell>
          <cell r="K12386" t="str">
            <v>Business Jet</v>
          </cell>
          <cell r="L12386" t="str">
            <v>Cessna</v>
          </cell>
          <cell r="M12386" t="str">
            <v>Cessna Citation X</v>
          </cell>
        </row>
        <row r="12387">
          <cell r="A12387">
            <v>40</v>
          </cell>
          <cell r="B12387">
            <v>1057</v>
          </cell>
          <cell r="C12387" t="str">
            <v>40#1057</v>
          </cell>
          <cell r="D12387">
            <v>10336</v>
          </cell>
          <cell r="E12387">
            <v>1</v>
          </cell>
          <cell r="F12387" t="str">
            <v>BB</v>
          </cell>
          <cell r="G12387" t="str">
            <v>BB</v>
          </cell>
          <cell r="H12387" t="str">
            <v/>
          </cell>
          <cell r="I12387" t="str">
            <v/>
          </cell>
          <cell r="J12387" t="str">
            <v/>
          </cell>
          <cell r="K12387" t="str">
            <v>Business Jet</v>
          </cell>
          <cell r="L12387" t="str">
            <v>Cessna</v>
          </cell>
          <cell r="M12387" t="str">
            <v>Cessna Citation XLS</v>
          </cell>
        </row>
        <row r="12388">
          <cell r="A12388">
            <v>67</v>
          </cell>
          <cell r="B12388">
            <v>1057</v>
          </cell>
          <cell r="C12388" t="str">
            <v>67#1057</v>
          </cell>
          <cell r="D12388">
            <v>10336</v>
          </cell>
          <cell r="E12388">
            <v>1</v>
          </cell>
          <cell r="F12388" t="str">
            <v>BB</v>
          </cell>
          <cell r="G12388" t="str">
            <v>BB</v>
          </cell>
          <cell r="H12388" t="str">
            <v/>
          </cell>
          <cell r="I12388" t="str">
            <v/>
          </cell>
          <cell r="J12388" t="str">
            <v/>
          </cell>
          <cell r="K12388" t="str">
            <v>Business Jet</v>
          </cell>
          <cell r="L12388" t="str">
            <v>Learjet</v>
          </cell>
          <cell r="M12388" t="str">
            <v>Learjet 70/75</v>
          </cell>
        </row>
        <row r="12389">
          <cell r="A12389">
            <v>57</v>
          </cell>
          <cell r="B12389">
            <v>1057</v>
          </cell>
          <cell r="C12389" t="str">
            <v>57#1057</v>
          </cell>
          <cell r="D12389">
            <v>10336</v>
          </cell>
          <cell r="E12389">
            <v>1</v>
          </cell>
          <cell r="F12389" t="str">
            <v>BB</v>
          </cell>
          <cell r="G12389" t="str">
            <v>BB</v>
          </cell>
          <cell r="H12389" t="str">
            <v/>
          </cell>
          <cell r="I12389" t="str">
            <v/>
          </cell>
          <cell r="J12389" t="str">
            <v/>
          </cell>
          <cell r="K12389" t="str">
            <v>Business Jet</v>
          </cell>
          <cell r="L12389" t="str">
            <v>Embraer</v>
          </cell>
          <cell r="M12389" t="str">
            <v>Legacy 450/Praetor 500</v>
          </cell>
        </row>
        <row r="12390">
          <cell r="A12390">
            <v>58</v>
          </cell>
          <cell r="B12390">
            <v>1057</v>
          </cell>
          <cell r="C12390" t="str">
            <v>58#1057</v>
          </cell>
          <cell r="D12390">
            <v>10336</v>
          </cell>
          <cell r="E12390">
            <v>1</v>
          </cell>
          <cell r="F12390" t="str">
            <v>BB</v>
          </cell>
          <cell r="G12390" t="str">
            <v>BB</v>
          </cell>
          <cell r="H12390" t="str">
            <v/>
          </cell>
          <cell r="I12390" t="str">
            <v/>
          </cell>
          <cell r="J12390" t="str">
            <v/>
          </cell>
          <cell r="K12390" t="str">
            <v>Business Jet</v>
          </cell>
          <cell r="L12390" t="str">
            <v>Embraer</v>
          </cell>
          <cell r="M12390" t="str">
            <v>Legacy 500/Praetor 600</v>
          </cell>
        </row>
        <row r="12391">
          <cell r="A12391">
            <v>71</v>
          </cell>
          <cell r="B12391">
            <v>1057</v>
          </cell>
          <cell r="C12391" t="str">
            <v>71#1057</v>
          </cell>
          <cell r="D12391">
            <v>10336</v>
          </cell>
          <cell r="E12391">
            <v>1</v>
          </cell>
          <cell r="F12391" t="str">
            <v>BB</v>
          </cell>
          <cell r="G12391" t="str">
            <v>BB</v>
          </cell>
          <cell r="H12391" t="str">
            <v/>
          </cell>
          <cell r="I12391" t="str">
            <v/>
          </cell>
          <cell r="J12391" t="str">
            <v/>
          </cell>
          <cell r="K12391" t="str">
            <v>Business Jet</v>
          </cell>
          <cell r="L12391" t="str">
            <v>Pilatus</v>
          </cell>
          <cell r="M12391" t="str">
            <v>Pilatus PC-24</v>
          </cell>
        </row>
        <row r="12392">
          <cell r="A12392">
            <v>129</v>
          </cell>
          <cell r="B12392">
            <v>1057</v>
          </cell>
          <cell r="C12392" t="str">
            <v>129#1057</v>
          </cell>
          <cell r="D12392">
            <v>11164</v>
          </cell>
          <cell r="E12392">
            <v>1</v>
          </cell>
          <cell r="F12392" t="str">
            <v>BC</v>
          </cell>
          <cell r="G12392" t="str">
            <v>BC</v>
          </cell>
          <cell r="H12392" t="str">
            <v/>
          </cell>
          <cell r="I12392" t="str">
            <v/>
          </cell>
          <cell r="J12392" t="str">
            <v/>
          </cell>
          <cell r="K12392" t="str">
            <v>Helicopter</v>
          </cell>
          <cell r="L12392" t="str">
            <v>Sikorsky</v>
          </cell>
          <cell r="M12392" t="str">
            <v>Sikorsky SH-60 Seahawk - MH-60R</v>
          </cell>
        </row>
        <row r="12393">
          <cell r="A12393">
            <v>130</v>
          </cell>
          <cell r="B12393">
            <v>1057</v>
          </cell>
          <cell r="C12393" t="str">
            <v>130#1057</v>
          </cell>
          <cell r="D12393">
            <v>11164</v>
          </cell>
          <cell r="E12393">
            <v>1</v>
          </cell>
          <cell r="F12393" t="str">
            <v>BC</v>
          </cell>
          <cell r="G12393" t="str">
            <v>BC</v>
          </cell>
          <cell r="H12393" t="str">
            <v/>
          </cell>
          <cell r="I12393" t="str">
            <v/>
          </cell>
          <cell r="J12393" t="str">
            <v/>
          </cell>
          <cell r="K12393" t="str">
            <v>Helicopter</v>
          </cell>
          <cell r="L12393" t="str">
            <v>Sikorsky</v>
          </cell>
          <cell r="M12393" t="str">
            <v>Sikorsky SH-60 Seahawk - MH-60S</v>
          </cell>
        </row>
        <row r="12394">
          <cell r="A12394">
            <v>128</v>
          </cell>
          <cell r="B12394">
            <v>1057</v>
          </cell>
          <cell r="C12394" t="str">
            <v>128#1057</v>
          </cell>
          <cell r="D12394">
            <v>11164</v>
          </cell>
          <cell r="E12394">
            <v>1</v>
          </cell>
          <cell r="F12394" t="str">
            <v>BC</v>
          </cell>
          <cell r="G12394" t="str">
            <v>BC</v>
          </cell>
          <cell r="H12394" t="str">
            <v/>
          </cell>
          <cell r="I12394" t="str">
            <v/>
          </cell>
          <cell r="J12394" t="str">
            <v/>
          </cell>
          <cell r="K12394" t="str">
            <v>Helicopter</v>
          </cell>
          <cell r="L12394" t="str">
            <v>Sikorsky</v>
          </cell>
          <cell r="M12394" t="str">
            <v>Sikorsky SH-60 Seahawk - SH-60B Seahawk</v>
          </cell>
        </row>
        <row r="12395">
          <cell r="A12395">
            <v>585</v>
          </cell>
          <cell r="B12395">
            <v>1057</v>
          </cell>
          <cell r="C12395" t="str">
            <v>585#1057</v>
          </cell>
          <cell r="D12395">
            <v>11990</v>
          </cell>
          <cell r="E12395">
            <v>1</v>
          </cell>
          <cell r="F12395" t="str">
            <v>BD</v>
          </cell>
          <cell r="G12395" t="str">
            <v>BD</v>
          </cell>
          <cell r="H12395" t="str">
            <v/>
          </cell>
          <cell r="I12395" t="str">
            <v/>
          </cell>
          <cell r="J12395" t="str">
            <v/>
          </cell>
          <cell r="K12395" t="str">
            <v>Fighters and Jet Trainers</v>
          </cell>
          <cell r="L12395" t="str">
            <v>TAI</v>
          </cell>
          <cell r="M12395" t="str">
            <v>TAI TF-X</v>
          </cell>
        </row>
        <row r="12396">
          <cell r="A12396">
            <v>144</v>
          </cell>
          <cell r="B12396">
            <v>1057</v>
          </cell>
          <cell r="C12396" t="str">
            <v>144#1057</v>
          </cell>
          <cell r="D12396">
            <v>12280</v>
          </cell>
          <cell r="E12396">
            <v>1</v>
          </cell>
          <cell r="F12396" t="str">
            <v>BE</v>
          </cell>
          <cell r="G12396" t="str">
            <v>BE</v>
          </cell>
          <cell r="H12396" t="str">
            <v/>
          </cell>
          <cell r="I12396" t="str">
            <v/>
          </cell>
          <cell r="J12396" t="str">
            <v/>
          </cell>
          <cell r="K12396" t="str">
            <v>Fighters and Jet Trainers</v>
          </cell>
          <cell r="L12396" t="str">
            <v>General Dynamics</v>
          </cell>
          <cell r="M12396" t="str">
            <v>General Dynamics F-16 Fighting Falcon</v>
          </cell>
        </row>
        <row r="12397">
          <cell r="A12397">
            <v>506</v>
          </cell>
          <cell r="B12397">
            <v>1057</v>
          </cell>
          <cell r="C12397" t="str">
            <v>506#1057</v>
          </cell>
          <cell r="D12397">
            <v>12280</v>
          </cell>
          <cell r="E12397">
            <v>1</v>
          </cell>
          <cell r="F12397" t="str">
            <v>BE</v>
          </cell>
          <cell r="G12397" t="str">
            <v>BE</v>
          </cell>
          <cell r="H12397" t="str">
            <v/>
          </cell>
          <cell r="I12397" t="str">
            <v/>
          </cell>
          <cell r="J12397" t="str">
            <v/>
          </cell>
          <cell r="K12397" t="str">
            <v>Fighters and Jet Trainers</v>
          </cell>
          <cell r="L12397" t="str">
            <v>General Dynamics</v>
          </cell>
          <cell r="M12397" t="str">
            <v>General Dynamics F-16 Fighting Falcon</v>
          </cell>
        </row>
        <row r="12398">
          <cell r="A12398">
            <v>147</v>
          </cell>
          <cell r="B12398">
            <v>1057</v>
          </cell>
          <cell r="C12398" t="str">
            <v>147#1057</v>
          </cell>
          <cell r="D12398">
            <v>12280</v>
          </cell>
          <cell r="E12398">
            <v>1</v>
          </cell>
          <cell r="F12398" t="str">
            <v>BE</v>
          </cell>
          <cell r="G12398" t="str">
            <v>BE</v>
          </cell>
          <cell r="H12398" t="str">
            <v/>
          </cell>
          <cell r="I12398" t="str">
            <v/>
          </cell>
          <cell r="J12398" t="str">
            <v/>
          </cell>
          <cell r="K12398" t="str">
            <v>Fighters and Jet Trainers</v>
          </cell>
          <cell r="L12398" t="str">
            <v>Mitsubishi</v>
          </cell>
          <cell r="M12398" t="str">
            <v>Mitsubishi F-2</v>
          </cell>
        </row>
        <row r="12399">
          <cell r="A12399">
            <v>668</v>
          </cell>
          <cell r="B12399">
            <v>1057</v>
          </cell>
          <cell r="C12399" t="str">
            <v>668#1057</v>
          </cell>
          <cell r="D12399">
            <v>12404</v>
          </cell>
          <cell r="E12399">
            <v>1</v>
          </cell>
          <cell r="F12399" t="str">
            <v>BF</v>
          </cell>
          <cell r="G12399" t="str">
            <v>BF</v>
          </cell>
          <cell r="H12399" t="str">
            <v/>
          </cell>
          <cell r="I12399" t="str">
            <v/>
          </cell>
          <cell r="J12399" t="str">
            <v/>
          </cell>
          <cell r="K12399" t="str">
            <v>Freighter</v>
          </cell>
          <cell r="L12399" t="str">
            <v>ATR</v>
          </cell>
          <cell r="M12399" t="str">
            <v>ATR 72-600F</v>
          </cell>
        </row>
        <row r="12400">
          <cell r="A12400">
            <v>667</v>
          </cell>
          <cell r="B12400">
            <v>1057</v>
          </cell>
          <cell r="C12400" t="str">
            <v>667#1057</v>
          </cell>
          <cell r="D12400">
            <v>12404</v>
          </cell>
          <cell r="E12400">
            <v>1</v>
          </cell>
          <cell r="F12400" t="str">
            <v>BF</v>
          </cell>
          <cell r="G12400" t="str">
            <v>BF</v>
          </cell>
          <cell r="H12400" t="str">
            <v/>
          </cell>
          <cell r="I12400" t="str">
            <v/>
          </cell>
          <cell r="J12400" t="str">
            <v/>
          </cell>
          <cell r="K12400" t="str">
            <v>Freighter</v>
          </cell>
          <cell r="L12400" t="str">
            <v>ATR</v>
          </cell>
          <cell r="M12400" t="str">
            <v>ATR 72/42 Freighter Conversion</v>
          </cell>
        </row>
        <row r="12401">
          <cell r="A12401">
            <v>191</v>
          </cell>
          <cell r="B12401">
            <v>1057</v>
          </cell>
          <cell r="C12401" t="str">
            <v>191#1057</v>
          </cell>
          <cell r="D12401">
            <v>12404</v>
          </cell>
          <cell r="E12401">
            <v>1</v>
          </cell>
          <cell r="F12401" t="str">
            <v>BF</v>
          </cell>
          <cell r="G12401" t="str">
            <v>BF</v>
          </cell>
          <cell r="H12401" t="str">
            <v/>
          </cell>
          <cell r="I12401" t="str">
            <v/>
          </cell>
          <cell r="J12401" t="str">
            <v/>
          </cell>
          <cell r="K12401" t="str">
            <v>Regional</v>
          </cell>
          <cell r="L12401" t="str">
            <v>ATR</v>
          </cell>
          <cell r="M12401" t="str">
            <v>ATR 42</v>
          </cell>
        </row>
        <row r="12402">
          <cell r="A12402">
            <v>26</v>
          </cell>
          <cell r="B12402">
            <v>1057</v>
          </cell>
          <cell r="C12402" t="str">
            <v>26#1057</v>
          </cell>
          <cell r="D12402">
            <v>12404</v>
          </cell>
          <cell r="E12402">
            <v>1</v>
          </cell>
          <cell r="F12402" t="str">
            <v>BF</v>
          </cell>
          <cell r="G12402" t="str">
            <v>BF</v>
          </cell>
          <cell r="H12402" t="str">
            <v/>
          </cell>
          <cell r="I12402" t="str">
            <v/>
          </cell>
          <cell r="J12402" t="str">
            <v/>
          </cell>
          <cell r="K12402" t="str">
            <v>Regional</v>
          </cell>
          <cell r="L12402" t="str">
            <v>ATR</v>
          </cell>
          <cell r="M12402" t="str">
            <v>ATR 72</v>
          </cell>
        </row>
        <row r="12403">
          <cell r="A12403">
            <v>647</v>
          </cell>
          <cell r="B12403">
            <v>1057</v>
          </cell>
          <cell r="C12403" t="str">
            <v>647#1057</v>
          </cell>
          <cell r="D12403">
            <v>12404</v>
          </cell>
          <cell r="E12403">
            <v>1</v>
          </cell>
          <cell r="F12403" t="str">
            <v>BF</v>
          </cell>
          <cell r="G12403" t="str">
            <v>BF</v>
          </cell>
          <cell r="H12403" t="str">
            <v/>
          </cell>
          <cell r="I12403" t="str">
            <v/>
          </cell>
          <cell r="J12403" t="str">
            <v/>
          </cell>
          <cell r="K12403" t="str">
            <v>Regional</v>
          </cell>
          <cell r="L12403" t="str">
            <v>ATR</v>
          </cell>
          <cell r="M12403" t="str">
            <v>ATR 42/72X</v>
          </cell>
        </row>
        <row r="12404">
          <cell r="A12404">
            <v>34</v>
          </cell>
          <cell r="B12404">
            <v>1057</v>
          </cell>
          <cell r="C12404" t="str">
            <v>34#1057</v>
          </cell>
          <cell r="D12404">
            <v>12818</v>
          </cell>
          <cell r="E12404">
            <v>1</v>
          </cell>
          <cell r="F12404" t="str">
            <v>BG</v>
          </cell>
          <cell r="G12404" t="str">
            <v>BG</v>
          </cell>
          <cell r="H12404" t="str">
            <v/>
          </cell>
          <cell r="I12404" t="str">
            <v/>
          </cell>
          <cell r="J12404" t="str">
            <v/>
          </cell>
          <cell r="K12404" t="str">
            <v>Business Jet</v>
          </cell>
          <cell r="L12404" t="str">
            <v>Bombardier</v>
          </cell>
          <cell r="M12404" t="str">
            <v>Bombardier Challenger 300/350</v>
          </cell>
        </row>
        <row r="12405">
          <cell r="A12405">
            <v>649</v>
          </cell>
          <cell r="B12405">
            <v>1057</v>
          </cell>
          <cell r="C12405" t="str">
            <v>649#1057</v>
          </cell>
          <cell r="D12405">
            <v>12818</v>
          </cell>
          <cell r="E12405">
            <v>1</v>
          </cell>
          <cell r="F12405" t="str">
            <v>BG</v>
          </cell>
          <cell r="G12405" t="str">
            <v>BG</v>
          </cell>
          <cell r="H12405" t="str">
            <v/>
          </cell>
          <cell r="I12405" t="str">
            <v/>
          </cell>
          <cell r="J12405" t="str">
            <v/>
          </cell>
          <cell r="K12405" t="str">
            <v>Business Jet</v>
          </cell>
          <cell r="L12405" t="str">
            <v>Bombardier</v>
          </cell>
          <cell r="M12405" t="str">
            <v>Bombardier Challenger 3500</v>
          </cell>
        </row>
        <row r="12406">
          <cell r="A12406">
            <v>53</v>
          </cell>
          <cell r="B12406">
            <v>1057</v>
          </cell>
          <cell r="C12406" t="str">
            <v>53#1057</v>
          </cell>
          <cell r="D12406">
            <v>12818</v>
          </cell>
          <cell r="E12406">
            <v>1</v>
          </cell>
          <cell r="F12406" t="str">
            <v>BG</v>
          </cell>
          <cell r="G12406" t="str">
            <v>BG</v>
          </cell>
          <cell r="H12406" t="str">
            <v/>
          </cell>
          <cell r="I12406" t="str">
            <v/>
          </cell>
          <cell r="J12406" t="str">
            <v/>
          </cell>
          <cell r="K12406" t="str">
            <v>Business Jet</v>
          </cell>
          <cell r="L12406" t="str">
            <v>Dassault</v>
          </cell>
          <cell r="M12406" t="str">
            <v>Dassault Falcon 2000</v>
          </cell>
        </row>
        <row r="12407">
          <cell r="A12407">
            <v>640</v>
          </cell>
          <cell r="B12407">
            <v>1057</v>
          </cell>
          <cell r="C12407" t="str">
            <v>640#1057</v>
          </cell>
          <cell r="D12407">
            <v>12818</v>
          </cell>
          <cell r="E12407">
            <v>1</v>
          </cell>
          <cell r="F12407" t="str">
            <v>BG</v>
          </cell>
          <cell r="G12407" t="str">
            <v>BG</v>
          </cell>
          <cell r="H12407" t="str">
            <v/>
          </cell>
          <cell r="I12407" t="str">
            <v/>
          </cell>
          <cell r="J12407" t="str">
            <v/>
          </cell>
          <cell r="K12407" t="str">
            <v>Business Jet</v>
          </cell>
          <cell r="L12407" t="str">
            <v>Dassault</v>
          </cell>
          <cell r="M12407" t="str">
            <v>Dassault Falcon 2X</v>
          </cell>
        </row>
        <row r="12408">
          <cell r="A12408">
            <v>64</v>
          </cell>
          <cell r="B12408">
            <v>1057</v>
          </cell>
          <cell r="C12408" t="str">
            <v>64#1057</v>
          </cell>
          <cell r="D12408">
            <v>12818</v>
          </cell>
          <cell r="E12408">
            <v>1</v>
          </cell>
          <cell r="F12408" t="str">
            <v>BG</v>
          </cell>
          <cell r="G12408" t="str">
            <v>BG</v>
          </cell>
          <cell r="H12408" t="str">
            <v/>
          </cell>
          <cell r="I12408" t="str">
            <v/>
          </cell>
          <cell r="J12408" t="str">
            <v/>
          </cell>
          <cell r="K12408" t="str">
            <v>Business Jet</v>
          </cell>
          <cell r="L12408" t="str">
            <v>Gulfstream</v>
          </cell>
          <cell r="M12408" t="str">
            <v>Gulfstream G100</v>
          </cell>
        </row>
        <row r="12409">
          <cell r="A12409">
            <v>454</v>
          </cell>
          <cell r="B12409">
            <v>1057</v>
          </cell>
          <cell r="C12409" t="str">
            <v>454#1057</v>
          </cell>
          <cell r="D12409">
            <v>12818</v>
          </cell>
          <cell r="E12409">
            <v>1</v>
          </cell>
          <cell r="F12409" t="str">
            <v>BG</v>
          </cell>
          <cell r="G12409" t="str">
            <v>BG</v>
          </cell>
          <cell r="H12409" t="str">
            <v/>
          </cell>
          <cell r="I12409" t="str">
            <v/>
          </cell>
          <cell r="J12409" t="str">
            <v/>
          </cell>
          <cell r="K12409" t="str">
            <v>Business Jet</v>
          </cell>
          <cell r="L12409" t="str">
            <v>Gulfstream</v>
          </cell>
          <cell r="M12409" t="str">
            <v>Gulfstream G280</v>
          </cell>
        </row>
        <row r="12410">
          <cell r="A12410">
            <v>33</v>
          </cell>
          <cell r="B12410">
            <v>1057</v>
          </cell>
          <cell r="C12410" t="str">
            <v>33#1057</v>
          </cell>
          <cell r="D12410">
            <v>12818</v>
          </cell>
          <cell r="E12410">
            <v>1</v>
          </cell>
          <cell r="F12410" t="str">
            <v>BG</v>
          </cell>
          <cell r="G12410" t="str">
            <v>BG</v>
          </cell>
          <cell r="H12410" t="str">
            <v/>
          </cell>
          <cell r="I12410" t="str">
            <v/>
          </cell>
          <cell r="J12410" t="str">
            <v/>
          </cell>
          <cell r="K12410" t="str">
            <v>Business Jet</v>
          </cell>
          <cell r="L12410" t="str">
            <v>Hawker</v>
          </cell>
          <cell r="M12410" t="str">
            <v>Hawker 4000</v>
          </cell>
        </row>
        <row r="12411">
          <cell r="A12411">
            <v>32</v>
          </cell>
          <cell r="B12411">
            <v>1057</v>
          </cell>
          <cell r="C12411" t="str">
            <v>32#1057</v>
          </cell>
          <cell r="D12411">
            <v>12818</v>
          </cell>
          <cell r="E12411">
            <v>1</v>
          </cell>
          <cell r="F12411" t="str">
            <v>BG</v>
          </cell>
          <cell r="G12411" t="str">
            <v>BG</v>
          </cell>
          <cell r="H12411" t="str">
            <v/>
          </cell>
          <cell r="I12411" t="str">
            <v/>
          </cell>
          <cell r="J12411" t="str">
            <v/>
          </cell>
          <cell r="K12411" t="str">
            <v>Business Jet</v>
          </cell>
          <cell r="L12411" t="str">
            <v>Hawker</v>
          </cell>
          <cell r="M12411" t="str">
            <v>Hawker 750/850/900</v>
          </cell>
        </row>
        <row r="12412">
          <cell r="A12412">
            <v>68</v>
          </cell>
          <cell r="B12412">
            <v>1057</v>
          </cell>
          <cell r="C12412" t="str">
            <v>68#1057</v>
          </cell>
          <cell r="D12412">
            <v>12818</v>
          </cell>
          <cell r="E12412">
            <v>1</v>
          </cell>
          <cell r="F12412" t="str">
            <v>BG</v>
          </cell>
          <cell r="G12412" t="str">
            <v>BG</v>
          </cell>
          <cell r="H12412" t="str">
            <v/>
          </cell>
          <cell r="I12412" t="str">
            <v/>
          </cell>
          <cell r="J12412" t="str">
            <v/>
          </cell>
          <cell r="K12412" t="str">
            <v>Business Jet</v>
          </cell>
          <cell r="L12412" t="str">
            <v>Learjet</v>
          </cell>
          <cell r="M12412" t="str">
            <v>Learjet 60</v>
          </cell>
        </row>
        <row r="12413">
          <cell r="A12413">
            <v>127</v>
          </cell>
          <cell r="B12413">
            <v>1057</v>
          </cell>
          <cell r="C12413" t="str">
            <v>127#1057</v>
          </cell>
          <cell r="D12413">
            <v>13314</v>
          </cell>
          <cell r="E12413">
            <v>1</v>
          </cell>
          <cell r="F12413" t="str">
            <v>BH</v>
          </cell>
          <cell r="G12413" t="str">
            <v>BH</v>
          </cell>
          <cell r="H12413" t="str">
            <v/>
          </cell>
          <cell r="I12413" t="str">
            <v/>
          </cell>
          <cell r="J12413" t="str">
            <v/>
          </cell>
          <cell r="K12413" t="str">
            <v>Helicopter</v>
          </cell>
          <cell r="L12413" t="str">
            <v>Sikorsky</v>
          </cell>
          <cell r="M12413" t="str">
            <v>Sikorsky CH-53K King Stallion</v>
          </cell>
        </row>
        <row r="12414">
          <cell r="A12414">
            <v>645</v>
          </cell>
          <cell r="B12414">
            <v>1057</v>
          </cell>
          <cell r="C12414" t="str">
            <v>645#1057</v>
          </cell>
          <cell r="D12414">
            <v>13314</v>
          </cell>
          <cell r="E12414">
            <v>1</v>
          </cell>
          <cell r="F12414" t="str">
            <v>BH</v>
          </cell>
          <cell r="G12414" t="str">
            <v>BH</v>
          </cell>
          <cell r="H12414" t="str">
            <v/>
          </cell>
          <cell r="I12414" t="str">
            <v/>
          </cell>
          <cell r="J12414" t="str">
            <v/>
          </cell>
          <cell r="K12414" t="str">
            <v>Helicopter</v>
          </cell>
          <cell r="L12414" t="str">
            <v>Airbus</v>
          </cell>
          <cell r="M12414" t="str">
            <v>Airbus X6</v>
          </cell>
        </row>
        <row r="12415">
          <cell r="A12415">
            <v>642</v>
          </cell>
          <cell r="B12415">
            <v>1057</v>
          </cell>
          <cell r="C12415" t="str">
            <v>642#1057</v>
          </cell>
          <cell r="D12415">
            <v>13459</v>
          </cell>
          <cell r="E12415">
            <v>1</v>
          </cell>
          <cell r="F12415" t="str">
            <v>BI</v>
          </cell>
          <cell r="G12415" t="str">
            <v>BI</v>
          </cell>
          <cell r="H12415" t="str">
            <v/>
          </cell>
          <cell r="I12415" t="str">
            <v/>
          </cell>
          <cell r="J12415" t="str">
            <v/>
          </cell>
          <cell r="K12415" t="str">
            <v>Business Jet</v>
          </cell>
          <cell r="L12415" t="str">
            <v>Gulfstream</v>
          </cell>
          <cell r="M12415" t="str">
            <v>Gulfstream G285X</v>
          </cell>
        </row>
        <row r="12416">
          <cell r="A12416">
            <v>616</v>
          </cell>
          <cell r="B12416">
            <v>1057</v>
          </cell>
          <cell r="C12416" t="str">
            <v>616#1057</v>
          </cell>
          <cell r="D12416">
            <v>14472</v>
          </cell>
          <cell r="E12416">
            <v>1</v>
          </cell>
          <cell r="F12416" t="str">
            <v>BJ</v>
          </cell>
          <cell r="G12416" t="str">
            <v>BJ</v>
          </cell>
          <cell r="H12416" t="str">
            <v/>
          </cell>
          <cell r="I12416" t="str">
            <v/>
          </cell>
          <cell r="J12416" t="str">
            <v/>
          </cell>
          <cell r="K12416" t="str">
            <v>Regional</v>
          </cell>
          <cell r="L12416" t="str">
            <v>AVIC</v>
          </cell>
          <cell r="M12416" t="str">
            <v>AVIC MA700</v>
          </cell>
        </row>
        <row r="12417">
          <cell r="A12417">
            <v>621</v>
          </cell>
          <cell r="B12417">
            <v>1057</v>
          </cell>
          <cell r="C12417" t="str">
            <v>621#1057</v>
          </cell>
          <cell r="D12417">
            <v>14472</v>
          </cell>
          <cell r="E12417">
            <v>1</v>
          </cell>
          <cell r="F12417" t="str">
            <v>BJ</v>
          </cell>
          <cell r="G12417" t="str">
            <v>BJ</v>
          </cell>
          <cell r="H12417" t="str">
            <v/>
          </cell>
          <cell r="I12417" t="str">
            <v/>
          </cell>
          <cell r="J12417" t="str">
            <v/>
          </cell>
          <cell r="K12417" t="str">
            <v>Regional</v>
          </cell>
          <cell r="L12417" t="str">
            <v>De</v>
          </cell>
          <cell r="M12417" t="str">
            <v>De Havilland Canada DHC-8-100</v>
          </cell>
        </row>
        <row r="12418">
          <cell r="A12418">
            <v>622</v>
          </cell>
          <cell r="B12418">
            <v>1057</v>
          </cell>
          <cell r="C12418" t="str">
            <v>622#1057</v>
          </cell>
          <cell r="D12418">
            <v>14472</v>
          </cell>
          <cell r="E12418">
            <v>1</v>
          </cell>
          <cell r="F12418" t="str">
            <v>BJ</v>
          </cell>
          <cell r="G12418" t="str">
            <v>BJ</v>
          </cell>
          <cell r="H12418" t="str">
            <v/>
          </cell>
          <cell r="I12418" t="str">
            <v/>
          </cell>
          <cell r="J12418" t="str">
            <v/>
          </cell>
          <cell r="K12418" t="str">
            <v>Regional</v>
          </cell>
          <cell r="L12418" t="str">
            <v>De</v>
          </cell>
          <cell r="M12418" t="str">
            <v>De Havilland Canada DHC-8-200</v>
          </cell>
        </row>
        <row r="12419">
          <cell r="A12419">
            <v>623</v>
          </cell>
          <cell r="B12419">
            <v>1057</v>
          </cell>
          <cell r="C12419" t="str">
            <v>623#1057</v>
          </cell>
          <cell r="D12419">
            <v>14472</v>
          </cell>
          <cell r="E12419">
            <v>1</v>
          </cell>
          <cell r="F12419" t="str">
            <v>BJ</v>
          </cell>
          <cell r="G12419" t="str">
            <v>BJ</v>
          </cell>
          <cell r="H12419" t="str">
            <v/>
          </cell>
          <cell r="I12419" t="str">
            <v/>
          </cell>
          <cell r="J12419" t="str">
            <v/>
          </cell>
          <cell r="K12419" t="str">
            <v>Regional</v>
          </cell>
          <cell r="L12419" t="str">
            <v>De</v>
          </cell>
          <cell r="M12419" t="str">
            <v>De Havilland Canada DHC-8-300</v>
          </cell>
        </row>
        <row r="12420">
          <cell r="A12420">
            <v>21</v>
          </cell>
          <cell r="B12420">
            <v>1057</v>
          </cell>
          <cell r="C12420" t="str">
            <v>21#1057</v>
          </cell>
          <cell r="D12420">
            <v>14472</v>
          </cell>
          <cell r="E12420">
            <v>1</v>
          </cell>
          <cell r="F12420" t="str">
            <v>BJ</v>
          </cell>
          <cell r="G12420" t="str">
            <v>BJ</v>
          </cell>
          <cell r="H12420" t="str">
            <v/>
          </cell>
          <cell r="I12420" t="str">
            <v/>
          </cell>
          <cell r="J12420" t="str">
            <v/>
          </cell>
          <cell r="K12420" t="str">
            <v>Regional</v>
          </cell>
          <cell r="L12420" t="str">
            <v>De</v>
          </cell>
          <cell r="M12420" t="str">
            <v>De Havilland Canada DHC-8-400</v>
          </cell>
        </row>
        <row r="12421">
          <cell r="A12421">
            <v>624</v>
          </cell>
          <cell r="B12421">
            <v>1057</v>
          </cell>
          <cell r="C12421" t="str">
            <v>624#1057</v>
          </cell>
          <cell r="D12421">
            <v>14472</v>
          </cell>
          <cell r="E12421">
            <v>1</v>
          </cell>
          <cell r="F12421" t="str">
            <v>BJ</v>
          </cell>
          <cell r="G12421" t="str">
            <v>BJ</v>
          </cell>
          <cell r="H12421" t="str">
            <v/>
          </cell>
          <cell r="I12421" t="str">
            <v/>
          </cell>
          <cell r="J12421" t="str">
            <v/>
          </cell>
          <cell r="K12421" t="str">
            <v>Regional</v>
          </cell>
          <cell r="L12421" t="str">
            <v>Dornier</v>
          </cell>
          <cell r="M12421" t="str">
            <v>Dornier Do 328-100</v>
          </cell>
        </row>
        <row r="12422">
          <cell r="A12422">
            <v>625</v>
          </cell>
          <cell r="B12422">
            <v>1057</v>
          </cell>
          <cell r="C12422" t="str">
            <v>625#1057</v>
          </cell>
          <cell r="D12422">
            <v>14472</v>
          </cell>
          <cell r="E12422">
            <v>1</v>
          </cell>
          <cell r="F12422" t="str">
            <v>BJ</v>
          </cell>
          <cell r="G12422" t="str">
            <v>BJ</v>
          </cell>
          <cell r="H12422" t="str">
            <v/>
          </cell>
          <cell r="I12422" t="str">
            <v/>
          </cell>
          <cell r="J12422" t="str">
            <v/>
          </cell>
          <cell r="K12422" t="str">
            <v>Regional</v>
          </cell>
          <cell r="L12422" t="str">
            <v>Xian</v>
          </cell>
          <cell r="M12422" t="str">
            <v>Xian MA60</v>
          </cell>
        </row>
        <row r="12423">
          <cell r="A12423">
            <v>141</v>
          </cell>
          <cell r="B12423">
            <v>1057</v>
          </cell>
          <cell r="C12423" t="str">
            <v>141#1057</v>
          </cell>
          <cell r="D12423">
            <v>14720</v>
          </cell>
          <cell r="E12423">
            <v>1</v>
          </cell>
          <cell r="F12423" t="str">
            <v>BK</v>
          </cell>
          <cell r="G12423" t="str">
            <v>BK</v>
          </cell>
          <cell r="H12423" t="str">
            <v/>
          </cell>
          <cell r="I12423" t="str">
            <v/>
          </cell>
          <cell r="J12423" t="str">
            <v/>
          </cell>
          <cell r="K12423" t="str">
            <v>Fighters and Jet Trainers</v>
          </cell>
          <cell r="L12423" t="str">
            <v>Dassault</v>
          </cell>
          <cell r="M12423" t="str">
            <v>Dassault Rafale</v>
          </cell>
        </row>
        <row r="12424">
          <cell r="A12424">
            <v>35</v>
          </cell>
          <cell r="B12424">
            <v>1057</v>
          </cell>
          <cell r="C12424" t="str">
            <v>35#1057</v>
          </cell>
          <cell r="D12424">
            <v>15092</v>
          </cell>
          <cell r="E12424">
            <v>1</v>
          </cell>
          <cell r="F12424" t="str">
            <v>BL</v>
          </cell>
          <cell r="G12424" t="str">
            <v>BL</v>
          </cell>
          <cell r="H12424" t="str">
            <v/>
          </cell>
          <cell r="I12424" t="str">
            <v/>
          </cell>
          <cell r="J12424" t="str">
            <v/>
          </cell>
          <cell r="K12424" t="str">
            <v>Business Jet</v>
          </cell>
          <cell r="L12424" t="str">
            <v>Bombardier</v>
          </cell>
          <cell r="M12424" t="str">
            <v>Bombardier Challenger 600 series</v>
          </cell>
        </row>
        <row r="12425">
          <cell r="A12425">
            <v>72</v>
          </cell>
          <cell r="B12425">
            <v>1057</v>
          </cell>
          <cell r="C12425" t="str">
            <v>72#1057</v>
          </cell>
          <cell r="D12425">
            <v>15092</v>
          </cell>
          <cell r="E12425">
            <v>1</v>
          </cell>
          <cell r="F12425" t="str">
            <v>BL</v>
          </cell>
          <cell r="G12425" t="str">
            <v>BL</v>
          </cell>
          <cell r="H12425" t="str">
            <v/>
          </cell>
          <cell r="I12425" t="str">
            <v/>
          </cell>
          <cell r="J12425" t="str">
            <v/>
          </cell>
          <cell r="K12425" t="str">
            <v>Business Jet</v>
          </cell>
          <cell r="L12425" t="str">
            <v>Bombardier</v>
          </cell>
          <cell r="M12425" t="str">
            <v>Bombardier Challenger 850</v>
          </cell>
        </row>
        <row r="12426">
          <cell r="A12426">
            <v>48</v>
          </cell>
          <cell r="B12426">
            <v>1057</v>
          </cell>
          <cell r="C12426" t="str">
            <v>48#1057</v>
          </cell>
          <cell r="D12426">
            <v>15092</v>
          </cell>
          <cell r="E12426">
            <v>1</v>
          </cell>
          <cell r="F12426" t="str">
            <v>BL</v>
          </cell>
          <cell r="G12426" t="str">
            <v>BL</v>
          </cell>
          <cell r="H12426" t="str">
            <v/>
          </cell>
          <cell r="I12426" t="str">
            <v/>
          </cell>
          <cell r="J12426" t="str">
            <v/>
          </cell>
          <cell r="K12426" t="str">
            <v>Business Jet</v>
          </cell>
          <cell r="L12426" t="str">
            <v>Cessna</v>
          </cell>
          <cell r="M12426" t="str">
            <v>Cessna Citation Hemisphere</v>
          </cell>
        </row>
        <row r="12427">
          <cell r="A12427">
            <v>47</v>
          </cell>
          <cell r="B12427">
            <v>1057</v>
          </cell>
          <cell r="C12427" t="str">
            <v>47#1057</v>
          </cell>
          <cell r="D12427">
            <v>15092</v>
          </cell>
          <cell r="E12427">
            <v>1</v>
          </cell>
          <cell r="F12427" t="str">
            <v>BL</v>
          </cell>
          <cell r="G12427" t="str">
            <v>BL</v>
          </cell>
          <cell r="H12427" t="str">
            <v/>
          </cell>
          <cell r="I12427" t="str">
            <v/>
          </cell>
          <cell r="J12427" t="str">
            <v/>
          </cell>
          <cell r="K12427" t="str">
            <v>Business Jet</v>
          </cell>
          <cell r="L12427" t="str">
            <v>Cessna</v>
          </cell>
          <cell r="M12427" t="str">
            <v>Cessna Citation Longitude</v>
          </cell>
        </row>
        <row r="12428">
          <cell r="A12428">
            <v>51</v>
          </cell>
          <cell r="B12428">
            <v>1057</v>
          </cell>
          <cell r="C12428" t="str">
            <v>51#1057</v>
          </cell>
          <cell r="D12428">
            <v>15092</v>
          </cell>
          <cell r="E12428">
            <v>1</v>
          </cell>
          <cell r="F12428" t="str">
            <v>BL</v>
          </cell>
          <cell r="G12428" t="str">
            <v>BL</v>
          </cell>
          <cell r="H12428" t="str">
            <v/>
          </cell>
          <cell r="I12428" t="str">
            <v/>
          </cell>
          <cell r="J12428" t="str">
            <v/>
          </cell>
          <cell r="K12428" t="str">
            <v>Business Jet</v>
          </cell>
          <cell r="L12428" t="str">
            <v>Dassault</v>
          </cell>
          <cell r="M12428" t="str">
            <v>Dassault Falcon 6X</v>
          </cell>
        </row>
        <row r="12429">
          <cell r="A12429">
            <v>54</v>
          </cell>
          <cell r="B12429">
            <v>1057</v>
          </cell>
          <cell r="C12429" t="str">
            <v>54#1057</v>
          </cell>
          <cell r="D12429">
            <v>15092</v>
          </cell>
          <cell r="E12429">
            <v>1</v>
          </cell>
          <cell r="F12429" t="str">
            <v>BL</v>
          </cell>
          <cell r="G12429" t="str">
            <v>BL</v>
          </cell>
          <cell r="H12429" t="str">
            <v/>
          </cell>
          <cell r="I12429" t="str">
            <v/>
          </cell>
          <cell r="J12429" t="str">
            <v/>
          </cell>
          <cell r="K12429" t="str">
            <v>Business Jet</v>
          </cell>
          <cell r="L12429" t="str">
            <v>Dassault</v>
          </cell>
          <cell r="M12429" t="str">
            <v>Dassault Falcon 7X/8X</v>
          </cell>
        </row>
        <row r="12430">
          <cell r="A12430">
            <v>50</v>
          </cell>
          <cell r="B12430">
            <v>1057</v>
          </cell>
          <cell r="C12430" t="str">
            <v>50#1057</v>
          </cell>
          <cell r="D12430">
            <v>15092</v>
          </cell>
          <cell r="E12430">
            <v>1</v>
          </cell>
          <cell r="F12430" t="str">
            <v>BL</v>
          </cell>
          <cell r="G12430" t="str">
            <v>BL</v>
          </cell>
          <cell r="H12430" t="str">
            <v/>
          </cell>
          <cell r="I12430" t="str">
            <v/>
          </cell>
          <cell r="J12430" t="str">
            <v/>
          </cell>
          <cell r="K12430" t="str">
            <v>Business Jet</v>
          </cell>
          <cell r="L12430" t="str">
            <v>Dassault</v>
          </cell>
          <cell r="M12430" t="str">
            <v>Dassault Falcon 900</v>
          </cell>
        </row>
        <row r="12431">
          <cell r="A12431">
            <v>59</v>
          </cell>
          <cell r="B12431">
            <v>1057</v>
          </cell>
          <cell r="C12431" t="str">
            <v>59#1057</v>
          </cell>
          <cell r="D12431">
            <v>15092</v>
          </cell>
          <cell r="E12431">
            <v>1</v>
          </cell>
          <cell r="F12431" t="str">
            <v>BL</v>
          </cell>
          <cell r="G12431" t="str">
            <v>BL</v>
          </cell>
          <cell r="H12431" t="str">
            <v/>
          </cell>
          <cell r="I12431" t="str">
            <v/>
          </cell>
          <cell r="J12431" t="str">
            <v/>
          </cell>
          <cell r="K12431" t="str">
            <v>Business Jet</v>
          </cell>
          <cell r="L12431" t="str">
            <v>Gulfstream</v>
          </cell>
          <cell r="M12431" t="str">
            <v>Gulfstream G450</v>
          </cell>
        </row>
        <row r="12432">
          <cell r="A12432">
            <v>61</v>
          </cell>
          <cell r="B12432">
            <v>1057</v>
          </cell>
          <cell r="C12432" t="str">
            <v>61#1057</v>
          </cell>
          <cell r="D12432">
            <v>15092</v>
          </cell>
          <cell r="E12432">
            <v>1</v>
          </cell>
          <cell r="F12432" t="str">
            <v>BL</v>
          </cell>
          <cell r="G12432" t="str">
            <v>BL</v>
          </cell>
          <cell r="H12432" t="str">
            <v/>
          </cell>
          <cell r="I12432" t="str">
            <v/>
          </cell>
          <cell r="J12432" t="str">
            <v/>
          </cell>
          <cell r="K12432" t="str">
            <v>Business Jet</v>
          </cell>
          <cell r="L12432" t="str">
            <v>Gulfstream</v>
          </cell>
          <cell r="M12432" t="str">
            <v>Gulfstream G500</v>
          </cell>
        </row>
        <row r="12433">
          <cell r="A12433">
            <v>62</v>
          </cell>
          <cell r="B12433">
            <v>1057</v>
          </cell>
          <cell r="C12433" t="str">
            <v>62#1057</v>
          </cell>
          <cell r="D12433">
            <v>15092</v>
          </cell>
          <cell r="E12433">
            <v>1</v>
          </cell>
          <cell r="F12433" t="str">
            <v>BL</v>
          </cell>
          <cell r="G12433" t="str">
            <v>BL</v>
          </cell>
          <cell r="H12433" t="str">
            <v/>
          </cell>
          <cell r="I12433" t="str">
            <v/>
          </cell>
          <cell r="J12433" t="str">
            <v/>
          </cell>
          <cell r="K12433" t="str">
            <v>Business Jet</v>
          </cell>
          <cell r="L12433" t="str">
            <v>Gulfstream</v>
          </cell>
          <cell r="M12433" t="str">
            <v xml:space="preserve">Gulfstream G600 </v>
          </cell>
        </row>
        <row r="12434">
          <cell r="A12434">
            <v>60</v>
          </cell>
          <cell r="B12434">
            <v>1057</v>
          </cell>
          <cell r="C12434" t="str">
            <v>60#1057</v>
          </cell>
          <cell r="D12434">
            <v>15092</v>
          </cell>
          <cell r="E12434">
            <v>1</v>
          </cell>
          <cell r="F12434" t="str">
            <v>BL</v>
          </cell>
          <cell r="G12434" t="str">
            <v>BL</v>
          </cell>
          <cell r="H12434" t="str">
            <v/>
          </cell>
          <cell r="I12434" t="str">
            <v/>
          </cell>
          <cell r="J12434" t="str">
            <v/>
          </cell>
          <cell r="K12434" t="str">
            <v>Business Jet</v>
          </cell>
          <cell r="L12434" t="str">
            <v>Gulfstream</v>
          </cell>
          <cell r="M12434" t="str">
            <v>Gulfstream G550</v>
          </cell>
        </row>
        <row r="12435">
          <cell r="A12435">
            <v>63</v>
          </cell>
          <cell r="B12435">
            <v>1057</v>
          </cell>
          <cell r="C12435" t="str">
            <v>63#1057</v>
          </cell>
          <cell r="D12435">
            <v>15092</v>
          </cell>
          <cell r="E12435">
            <v>1</v>
          </cell>
          <cell r="F12435" t="str">
            <v>BL</v>
          </cell>
          <cell r="G12435" t="str">
            <v>BL</v>
          </cell>
          <cell r="H12435" t="str">
            <v/>
          </cell>
          <cell r="I12435" t="str">
            <v/>
          </cell>
          <cell r="J12435" t="str">
            <v/>
          </cell>
          <cell r="K12435" t="str">
            <v>Business Jet</v>
          </cell>
          <cell r="L12435" t="str">
            <v>Gulfstream</v>
          </cell>
          <cell r="M12435" t="str">
            <v>Gulfstream G650</v>
          </cell>
        </row>
        <row r="12436">
          <cell r="A12436">
            <v>598</v>
          </cell>
          <cell r="B12436">
            <v>1057</v>
          </cell>
          <cell r="C12436" t="str">
            <v>598#1057</v>
          </cell>
          <cell r="D12436">
            <v>15092</v>
          </cell>
          <cell r="E12436">
            <v>1</v>
          </cell>
          <cell r="F12436" t="str">
            <v>BL</v>
          </cell>
          <cell r="G12436" t="str">
            <v>BL</v>
          </cell>
          <cell r="H12436" t="str">
            <v/>
          </cell>
          <cell r="I12436" t="str">
            <v/>
          </cell>
          <cell r="J12436" t="str">
            <v/>
          </cell>
          <cell r="K12436" t="str">
            <v>Business Jet</v>
          </cell>
          <cell r="L12436" t="str">
            <v>Gulfstream</v>
          </cell>
          <cell r="M12436" t="str">
            <v>Gulfstream G700</v>
          </cell>
        </row>
        <row r="12437">
          <cell r="A12437">
            <v>38</v>
          </cell>
          <cell r="B12437">
            <v>1057</v>
          </cell>
          <cell r="C12437" t="str">
            <v>38#1057</v>
          </cell>
          <cell r="D12437">
            <v>15092</v>
          </cell>
          <cell r="E12437">
            <v>1</v>
          </cell>
          <cell r="F12437" t="str">
            <v>BL</v>
          </cell>
          <cell r="G12437" t="str">
            <v>BL</v>
          </cell>
          <cell r="H12437" t="str">
            <v/>
          </cell>
          <cell r="I12437" t="str">
            <v/>
          </cell>
          <cell r="J12437" t="str">
            <v/>
          </cell>
          <cell r="K12437" t="str">
            <v>Business Jet</v>
          </cell>
          <cell r="L12437" t="str">
            <v>Bombardier</v>
          </cell>
          <cell r="M12437" t="str">
            <v>Bombardier Global 7500/8000</v>
          </cell>
        </row>
        <row r="12438">
          <cell r="A12438">
            <v>36</v>
          </cell>
          <cell r="B12438">
            <v>1057</v>
          </cell>
          <cell r="C12438" t="str">
            <v>36#1057</v>
          </cell>
          <cell r="D12438">
            <v>15092</v>
          </cell>
          <cell r="E12438">
            <v>1</v>
          </cell>
          <cell r="F12438" t="str">
            <v>BL</v>
          </cell>
          <cell r="G12438" t="str">
            <v>BL</v>
          </cell>
          <cell r="H12438" t="str">
            <v/>
          </cell>
          <cell r="I12438" t="str">
            <v/>
          </cell>
          <cell r="J12438" t="str">
            <v/>
          </cell>
          <cell r="K12438" t="str">
            <v>Business Jet</v>
          </cell>
          <cell r="L12438" t="str">
            <v>Bombardier</v>
          </cell>
          <cell r="M12438" t="str">
            <v>Bombardier Global 5000</v>
          </cell>
        </row>
        <row r="12439">
          <cell r="A12439">
            <v>576</v>
          </cell>
          <cell r="B12439">
            <v>1057</v>
          </cell>
          <cell r="C12439" t="str">
            <v>576#1057</v>
          </cell>
          <cell r="D12439">
            <v>15092</v>
          </cell>
          <cell r="E12439">
            <v>1</v>
          </cell>
          <cell r="F12439" t="str">
            <v>BL</v>
          </cell>
          <cell r="G12439" t="str">
            <v>BL</v>
          </cell>
          <cell r="H12439" t="str">
            <v/>
          </cell>
          <cell r="I12439" t="str">
            <v/>
          </cell>
          <cell r="J12439" t="str">
            <v/>
          </cell>
          <cell r="K12439" t="str">
            <v>Business Jet</v>
          </cell>
          <cell r="L12439" t="str">
            <v>Bombardier</v>
          </cell>
          <cell r="M12439" t="str">
            <v>Bombardier Global 5500</v>
          </cell>
        </row>
        <row r="12440">
          <cell r="A12440">
            <v>37</v>
          </cell>
          <cell r="B12440">
            <v>1057</v>
          </cell>
          <cell r="C12440" t="str">
            <v>37#1057</v>
          </cell>
          <cell r="D12440">
            <v>15092</v>
          </cell>
          <cell r="E12440">
            <v>1</v>
          </cell>
          <cell r="F12440" t="str">
            <v>BL</v>
          </cell>
          <cell r="G12440" t="str">
            <v>BL</v>
          </cell>
          <cell r="H12440" t="str">
            <v/>
          </cell>
          <cell r="I12440" t="str">
            <v/>
          </cell>
          <cell r="J12440" t="str">
            <v/>
          </cell>
          <cell r="K12440" t="str">
            <v>Business Jet</v>
          </cell>
          <cell r="L12440" t="str">
            <v>Bombardier</v>
          </cell>
          <cell r="M12440" t="str">
            <v>Bombardier Global 6000</v>
          </cell>
        </row>
        <row r="12441">
          <cell r="A12441">
            <v>577</v>
          </cell>
          <cell r="B12441">
            <v>1057</v>
          </cell>
          <cell r="C12441" t="str">
            <v>577#1057</v>
          </cell>
          <cell r="D12441">
            <v>15092</v>
          </cell>
          <cell r="E12441">
            <v>1</v>
          </cell>
          <cell r="F12441" t="str">
            <v>BL</v>
          </cell>
          <cell r="G12441" t="str">
            <v>BL</v>
          </cell>
          <cell r="H12441" t="str">
            <v/>
          </cell>
          <cell r="I12441" t="str">
            <v/>
          </cell>
          <cell r="J12441" t="str">
            <v/>
          </cell>
          <cell r="K12441" t="str">
            <v>Business Jet</v>
          </cell>
          <cell r="L12441" t="str">
            <v>Bombardier</v>
          </cell>
          <cell r="M12441" t="str">
            <v>Bombardier Global 6500</v>
          </cell>
        </row>
        <row r="12442">
          <cell r="A12442">
            <v>74</v>
          </cell>
          <cell r="B12442">
            <v>1057</v>
          </cell>
          <cell r="C12442" t="str">
            <v>74#1057</v>
          </cell>
          <cell r="D12442">
            <v>15092</v>
          </cell>
          <cell r="E12442">
            <v>1</v>
          </cell>
          <cell r="F12442" t="str">
            <v>BL</v>
          </cell>
          <cell r="G12442" t="str">
            <v>BL</v>
          </cell>
          <cell r="H12442" t="str">
            <v/>
          </cell>
          <cell r="I12442" t="str">
            <v/>
          </cell>
          <cell r="J12442" t="str">
            <v/>
          </cell>
          <cell r="K12442" t="str">
            <v>Business Jet</v>
          </cell>
          <cell r="L12442" t="str">
            <v>Embraer</v>
          </cell>
          <cell r="M12442" t="str">
            <v>Embraer Legacy 600/650</v>
          </cell>
        </row>
        <row r="12443">
          <cell r="A12443">
            <v>652</v>
          </cell>
          <cell r="B12443">
            <v>1057</v>
          </cell>
          <cell r="C12443" t="str">
            <v>652#1057</v>
          </cell>
          <cell r="D12443">
            <v>15092</v>
          </cell>
          <cell r="E12443">
            <v>1</v>
          </cell>
          <cell r="F12443" t="str">
            <v>BL</v>
          </cell>
          <cell r="G12443" t="str">
            <v>BL</v>
          </cell>
          <cell r="H12443" t="str">
            <v/>
          </cell>
          <cell r="I12443" t="str">
            <v/>
          </cell>
          <cell r="J12443" t="str">
            <v/>
          </cell>
          <cell r="K12443" t="str">
            <v>Business Jet</v>
          </cell>
          <cell r="L12443" t="str">
            <v>Embraer</v>
          </cell>
          <cell r="M12443" t="str">
            <v>Embraer legacy 700</v>
          </cell>
        </row>
        <row r="12444">
          <cell r="A12444">
            <v>142</v>
          </cell>
          <cell r="B12444">
            <v>1057</v>
          </cell>
          <cell r="C12444" t="str">
            <v>142#1057</v>
          </cell>
          <cell r="D12444">
            <v>15505</v>
          </cell>
          <cell r="E12444">
            <v>1</v>
          </cell>
          <cell r="F12444" t="str">
            <v>BM</v>
          </cell>
          <cell r="G12444" t="str">
            <v>BM</v>
          </cell>
          <cell r="H12444" t="str">
            <v/>
          </cell>
          <cell r="I12444" t="str">
            <v/>
          </cell>
          <cell r="J12444" t="str">
            <v/>
          </cell>
          <cell r="K12444" t="str">
            <v>Fighters and Jet Trainers</v>
          </cell>
          <cell r="L12444" t="str">
            <v>Eurofighter</v>
          </cell>
          <cell r="M12444" t="str">
            <v>Eurofighter Typhoon</v>
          </cell>
        </row>
        <row r="12445">
          <cell r="A12445">
            <v>613</v>
          </cell>
          <cell r="B12445">
            <v>1057</v>
          </cell>
          <cell r="C12445" t="str">
            <v>613#1057</v>
          </cell>
          <cell r="D12445">
            <v>15505</v>
          </cell>
          <cell r="E12445">
            <v>1</v>
          </cell>
          <cell r="F12445" t="str">
            <v>BM</v>
          </cell>
          <cell r="G12445" t="str">
            <v>BM</v>
          </cell>
          <cell r="H12445" t="str">
            <v/>
          </cell>
          <cell r="I12445" t="str">
            <v/>
          </cell>
          <cell r="J12445" t="str">
            <v/>
          </cell>
          <cell r="K12445" t="str">
            <v>Regional</v>
          </cell>
          <cell r="L12445" t="str">
            <v xml:space="preserve">Embraer </v>
          </cell>
          <cell r="M12445" t="str">
            <v>New Embraer turboprop</v>
          </cell>
        </row>
        <row r="12446">
          <cell r="A12446">
            <v>651</v>
          </cell>
          <cell r="B12446">
            <v>1057</v>
          </cell>
          <cell r="C12446" t="str">
            <v>651#1057</v>
          </cell>
          <cell r="D12446">
            <v>15847</v>
          </cell>
          <cell r="E12446">
            <v>1</v>
          </cell>
          <cell r="F12446" t="str">
            <v>BN</v>
          </cell>
          <cell r="G12446" t="str">
            <v>BN</v>
          </cell>
          <cell r="H12446" t="str">
            <v/>
          </cell>
          <cell r="I12446" t="str">
            <v/>
          </cell>
          <cell r="J12446" t="str">
            <v/>
          </cell>
          <cell r="K12446" t="str">
            <v>Business Jet</v>
          </cell>
          <cell r="L12446" t="str">
            <v>Gulfstream</v>
          </cell>
          <cell r="M12446" t="str">
            <v>Gulfstream G400</v>
          </cell>
        </row>
        <row r="12447">
          <cell r="A12447">
            <v>670</v>
          </cell>
          <cell r="B12447">
            <v>1057</v>
          </cell>
          <cell r="C12447" t="str">
            <v>670#1057</v>
          </cell>
          <cell r="D12447">
            <v>15847</v>
          </cell>
          <cell r="E12447">
            <v>1</v>
          </cell>
          <cell r="F12447" t="str">
            <v>BN</v>
          </cell>
          <cell r="G12447" t="str">
            <v>BN</v>
          </cell>
          <cell r="H12447" t="str">
            <v/>
          </cell>
          <cell r="I12447" t="str">
            <v/>
          </cell>
          <cell r="J12447" t="str">
            <v/>
          </cell>
          <cell r="K12447" t="str">
            <v>Business Jet</v>
          </cell>
          <cell r="L12447" t="str">
            <v>Gulfstream</v>
          </cell>
          <cell r="M12447" t="str">
            <v>Gulfstream G800</v>
          </cell>
        </row>
        <row r="12448">
          <cell r="A12448">
            <v>73</v>
          </cell>
          <cell r="B12448">
            <v>1057</v>
          </cell>
          <cell r="C12448" t="str">
            <v>73#1057</v>
          </cell>
          <cell r="D12448">
            <v>16538</v>
          </cell>
          <cell r="E12448">
            <v>1</v>
          </cell>
          <cell r="F12448" t="str">
            <v>BO</v>
          </cell>
          <cell r="G12448" t="str">
            <v>BO</v>
          </cell>
          <cell r="H12448" t="str">
            <v/>
          </cell>
          <cell r="I12448" t="str">
            <v/>
          </cell>
          <cell r="J12448" t="str">
            <v/>
          </cell>
          <cell r="K12448" t="str">
            <v>Business Jet</v>
          </cell>
          <cell r="L12448" t="str">
            <v>Embraer</v>
          </cell>
          <cell r="M12448" t="str">
            <v>Embraer Lineage 1000</v>
          </cell>
        </row>
        <row r="12449">
          <cell r="A12449">
            <v>618</v>
          </cell>
          <cell r="B12449">
            <v>1057</v>
          </cell>
          <cell r="C12449" t="str">
            <v>618#1057</v>
          </cell>
          <cell r="D12449">
            <v>16538</v>
          </cell>
          <cell r="E12449">
            <v>1</v>
          </cell>
          <cell r="F12449" t="str">
            <v>BO</v>
          </cell>
          <cell r="G12449" t="str">
            <v>BO</v>
          </cell>
          <cell r="H12449" t="str">
            <v/>
          </cell>
          <cell r="I12449" t="str">
            <v/>
          </cell>
          <cell r="J12449" t="str">
            <v/>
          </cell>
          <cell r="K12449" t="str">
            <v>Regional</v>
          </cell>
          <cell r="L12449" t="str">
            <v>Bombardier</v>
          </cell>
          <cell r="M12449" t="str">
            <v>Bombardier CRJ200</v>
          </cell>
        </row>
        <row r="12450">
          <cell r="A12450">
            <v>220</v>
          </cell>
          <cell r="B12450">
            <v>1057</v>
          </cell>
          <cell r="C12450" t="str">
            <v>220#1057</v>
          </cell>
          <cell r="D12450">
            <v>16538</v>
          </cell>
          <cell r="E12450">
            <v>1</v>
          </cell>
          <cell r="F12450" t="str">
            <v>BO</v>
          </cell>
          <cell r="G12450" t="str">
            <v>BO</v>
          </cell>
          <cell r="H12450" t="str">
            <v/>
          </cell>
          <cell r="I12450" t="str">
            <v/>
          </cell>
          <cell r="J12450" t="str">
            <v/>
          </cell>
          <cell r="K12450" t="str">
            <v>Regional</v>
          </cell>
          <cell r="L12450" t="str">
            <v>Bombardier</v>
          </cell>
          <cell r="M12450" t="str">
            <v>Bombardier CRJ700-1000</v>
          </cell>
        </row>
        <row r="12451">
          <cell r="A12451">
            <v>218</v>
          </cell>
          <cell r="B12451">
            <v>1057</v>
          </cell>
          <cell r="C12451" t="str">
            <v>218#1057</v>
          </cell>
          <cell r="D12451">
            <v>16538</v>
          </cell>
          <cell r="E12451">
            <v>1</v>
          </cell>
          <cell r="F12451" t="str">
            <v>BO</v>
          </cell>
          <cell r="G12451" t="str">
            <v>BO</v>
          </cell>
          <cell r="H12451" t="str">
            <v/>
          </cell>
          <cell r="I12451" t="str">
            <v/>
          </cell>
          <cell r="J12451" t="str">
            <v/>
          </cell>
          <cell r="K12451" t="str">
            <v>Regional</v>
          </cell>
          <cell r="L12451" t="str">
            <v>Bombardier</v>
          </cell>
          <cell r="M12451" t="str">
            <v>Bombardier CRJ700-700</v>
          </cell>
        </row>
        <row r="12452">
          <cell r="A12452">
            <v>219</v>
          </cell>
          <cell r="B12452">
            <v>1057</v>
          </cell>
          <cell r="C12452" t="str">
            <v>219#1057</v>
          </cell>
          <cell r="D12452">
            <v>16538</v>
          </cell>
          <cell r="E12452">
            <v>1</v>
          </cell>
          <cell r="F12452" t="str">
            <v>BO</v>
          </cell>
          <cell r="G12452" t="str">
            <v>BO</v>
          </cell>
          <cell r="H12452" t="str">
            <v/>
          </cell>
          <cell r="I12452" t="str">
            <v/>
          </cell>
          <cell r="J12452" t="str">
            <v/>
          </cell>
          <cell r="K12452" t="str">
            <v>Regional</v>
          </cell>
          <cell r="L12452" t="str">
            <v>Bombardier</v>
          </cell>
          <cell r="M12452" t="str">
            <v>Bombardier CRJ700-900</v>
          </cell>
        </row>
        <row r="12453">
          <cell r="A12453">
            <v>27</v>
          </cell>
          <cell r="B12453">
            <v>1057</v>
          </cell>
          <cell r="C12453" t="str">
            <v>27#1057</v>
          </cell>
          <cell r="D12453">
            <v>16538</v>
          </cell>
          <cell r="E12453">
            <v>1</v>
          </cell>
          <cell r="F12453" t="str">
            <v>BO</v>
          </cell>
          <cell r="G12453" t="str">
            <v>BO</v>
          </cell>
          <cell r="H12453" t="str">
            <v/>
          </cell>
          <cell r="I12453" t="str">
            <v/>
          </cell>
          <cell r="J12453" t="str">
            <v/>
          </cell>
          <cell r="K12453" t="str">
            <v>Regional</v>
          </cell>
          <cell r="L12453" t="str">
            <v>Comac</v>
          </cell>
          <cell r="M12453" t="str">
            <v>Comac ARJ21</v>
          </cell>
        </row>
        <row r="12454">
          <cell r="A12454">
            <v>580</v>
          </cell>
          <cell r="B12454">
            <v>1057</v>
          </cell>
          <cell r="C12454" t="str">
            <v>580#1057</v>
          </cell>
          <cell r="D12454">
            <v>16538</v>
          </cell>
          <cell r="E12454">
            <v>1</v>
          </cell>
          <cell r="F12454" t="str">
            <v>BO</v>
          </cell>
          <cell r="G12454" t="str">
            <v>BO</v>
          </cell>
          <cell r="H12454" t="str">
            <v/>
          </cell>
          <cell r="I12454" t="str">
            <v/>
          </cell>
          <cell r="J12454" t="str">
            <v/>
          </cell>
          <cell r="K12454" t="str">
            <v>Regional</v>
          </cell>
          <cell r="L12454" t="str">
            <v>Embraer</v>
          </cell>
          <cell r="M12454" t="str">
            <v>Embraer E170</v>
          </cell>
        </row>
        <row r="12455">
          <cell r="A12455">
            <v>22</v>
          </cell>
          <cell r="B12455">
            <v>1057</v>
          </cell>
          <cell r="C12455" t="str">
            <v>22#1057</v>
          </cell>
          <cell r="D12455">
            <v>16538</v>
          </cell>
          <cell r="E12455">
            <v>1</v>
          </cell>
          <cell r="F12455" t="str">
            <v>BO</v>
          </cell>
          <cell r="G12455" t="str">
            <v>BO</v>
          </cell>
          <cell r="H12455" t="str">
            <v/>
          </cell>
          <cell r="I12455" t="str">
            <v/>
          </cell>
          <cell r="J12455" t="str">
            <v/>
          </cell>
          <cell r="K12455" t="str">
            <v>Regional</v>
          </cell>
          <cell r="L12455" t="str">
            <v>Embraer</v>
          </cell>
          <cell r="M12455" t="str">
            <v>Embraer E175</v>
          </cell>
        </row>
        <row r="12456">
          <cell r="A12456">
            <v>23</v>
          </cell>
          <cell r="B12456">
            <v>1057</v>
          </cell>
          <cell r="C12456" t="str">
            <v>23#1057</v>
          </cell>
          <cell r="D12456">
            <v>16538</v>
          </cell>
          <cell r="E12456">
            <v>1</v>
          </cell>
          <cell r="F12456" t="str">
            <v>BO</v>
          </cell>
          <cell r="G12456" t="str">
            <v>BO</v>
          </cell>
          <cell r="H12456" t="str">
            <v/>
          </cell>
          <cell r="I12456" t="str">
            <v/>
          </cell>
          <cell r="J12456" t="str">
            <v/>
          </cell>
          <cell r="K12456" t="str">
            <v>Regional</v>
          </cell>
          <cell r="L12456" t="str">
            <v>Embraer</v>
          </cell>
          <cell r="M12456" t="str">
            <v>Embraer E190</v>
          </cell>
        </row>
        <row r="12457">
          <cell r="A12457">
            <v>25</v>
          </cell>
          <cell r="B12457">
            <v>1057</v>
          </cell>
          <cell r="C12457" t="str">
            <v>25#1057</v>
          </cell>
          <cell r="D12457">
            <v>16538</v>
          </cell>
          <cell r="E12457">
            <v>1</v>
          </cell>
          <cell r="F12457" t="str">
            <v>BO</v>
          </cell>
          <cell r="G12457" t="str">
            <v>BO</v>
          </cell>
          <cell r="H12457" t="str">
            <v/>
          </cell>
          <cell r="I12457" t="str">
            <v/>
          </cell>
          <cell r="J12457" t="str">
            <v/>
          </cell>
          <cell r="K12457" t="str">
            <v>Regional</v>
          </cell>
          <cell r="L12457" t="str">
            <v>Embraer</v>
          </cell>
          <cell r="M12457" t="str">
            <v>Embraer E190-E2</v>
          </cell>
        </row>
        <row r="12458">
          <cell r="A12458">
            <v>558</v>
          </cell>
          <cell r="B12458">
            <v>1057</v>
          </cell>
          <cell r="C12458" t="str">
            <v>558#1057</v>
          </cell>
          <cell r="D12458">
            <v>16538</v>
          </cell>
          <cell r="E12458">
            <v>1</v>
          </cell>
          <cell r="F12458" t="str">
            <v>BO</v>
          </cell>
          <cell r="G12458" t="str">
            <v>BO</v>
          </cell>
          <cell r="H12458" t="str">
            <v/>
          </cell>
          <cell r="I12458" t="str">
            <v/>
          </cell>
          <cell r="J12458" t="str">
            <v/>
          </cell>
          <cell r="K12458" t="str">
            <v>Regional</v>
          </cell>
          <cell r="L12458" t="str">
            <v>Embraer</v>
          </cell>
          <cell r="M12458" t="str">
            <v>Embraer E195</v>
          </cell>
        </row>
        <row r="12459">
          <cell r="A12459">
            <v>559</v>
          </cell>
          <cell r="B12459">
            <v>1057</v>
          </cell>
          <cell r="C12459" t="str">
            <v>559#1057</v>
          </cell>
          <cell r="D12459">
            <v>16538</v>
          </cell>
          <cell r="E12459">
            <v>1</v>
          </cell>
          <cell r="F12459" t="str">
            <v>BO</v>
          </cell>
          <cell r="G12459" t="str">
            <v>BO</v>
          </cell>
          <cell r="H12459" t="str">
            <v/>
          </cell>
          <cell r="I12459" t="str">
            <v/>
          </cell>
          <cell r="J12459" t="str">
            <v/>
          </cell>
          <cell r="K12459" t="str">
            <v>Regional</v>
          </cell>
          <cell r="L12459" t="str">
            <v>Embraer</v>
          </cell>
          <cell r="M12459" t="str">
            <v>Embraer E195-E2</v>
          </cell>
        </row>
        <row r="12460">
          <cell r="A12460">
            <v>617</v>
          </cell>
          <cell r="B12460">
            <v>1057</v>
          </cell>
          <cell r="C12460" t="str">
            <v>617#1057</v>
          </cell>
          <cell r="D12460">
            <v>16538</v>
          </cell>
          <cell r="E12460">
            <v>1</v>
          </cell>
          <cell r="F12460" t="str">
            <v>BO</v>
          </cell>
          <cell r="G12460" t="str">
            <v>BO</v>
          </cell>
          <cell r="H12460" t="str">
            <v/>
          </cell>
          <cell r="I12460" t="str">
            <v/>
          </cell>
          <cell r="J12460" t="str">
            <v/>
          </cell>
          <cell r="K12460" t="str">
            <v>Regional</v>
          </cell>
          <cell r="L12460" t="str">
            <v>Embraer</v>
          </cell>
          <cell r="M12460" t="str">
            <v>Embraer ERJ 135/140/145</v>
          </cell>
        </row>
        <row r="12461">
          <cell r="A12461">
            <v>29</v>
          </cell>
          <cell r="B12461">
            <v>1057</v>
          </cell>
          <cell r="C12461" t="str">
            <v>29#1057</v>
          </cell>
          <cell r="D12461">
            <v>16538</v>
          </cell>
          <cell r="E12461">
            <v>1</v>
          </cell>
          <cell r="F12461" t="str">
            <v>BO</v>
          </cell>
          <cell r="G12461" t="str">
            <v>BO</v>
          </cell>
          <cell r="H12461" t="str">
            <v/>
          </cell>
          <cell r="I12461" t="str">
            <v/>
          </cell>
          <cell r="J12461" t="str">
            <v/>
          </cell>
          <cell r="K12461" t="str">
            <v>Regional</v>
          </cell>
          <cell r="L12461" t="str">
            <v>Sukhoi</v>
          </cell>
          <cell r="M12461" t="str">
            <v>Sukhoi Superjet 100</v>
          </cell>
        </row>
        <row r="12462">
          <cell r="A12462">
            <v>671</v>
          </cell>
          <cell r="B12462">
            <v>1057</v>
          </cell>
          <cell r="C12462" t="str">
            <v>671#1057</v>
          </cell>
          <cell r="D12462">
            <v>17573</v>
          </cell>
          <cell r="E12462">
            <v>1</v>
          </cell>
          <cell r="F12462" t="str">
            <v>BP</v>
          </cell>
          <cell r="G12462" t="str">
            <v>BP</v>
          </cell>
          <cell r="H12462" t="str">
            <v/>
          </cell>
          <cell r="I12462" t="str">
            <v/>
          </cell>
          <cell r="J12462" t="str">
            <v/>
          </cell>
          <cell r="K12462" t="str">
            <v>Freighter</v>
          </cell>
          <cell r="L12462" t="str">
            <v>Embraer</v>
          </cell>
          <cell r="M12462" t="str">
            <v>Embraer E190F (P2F)</v>
          </cell>
        </row>
        <row r="12463">
          <cell r="A12463">
            <v>672</v>
          </cell>
          <cell r="B12463">
            <v>1057</v>
          </cell>
          <cell r="C12463" t="str">
            <v>672#1057</v>
          </cell>
          <cell r="D12463">
            <v>17573</v>
          </cell>
          <cell r="E12463">
            <v>1</v>
          </cell>
          <cell r="F12463" t="str">
            <v>BP</v>
          </cell>
          <cell r="G12463" t="str">
            <v>BP</v>
          </cell>
          <cell r="H12463" t="str">
            <v/>
          </cell>
          <cell r="I12463" t="str">
            <v/>
          </cell>
          <cell r="J12463" t="str">
            <v/>
          </cell>
          <cell r="K12463" t="str">
            <v>Freighter</v>
          </cell>
          <cell r="L12463" t="str">
            <v>Embraer</v>
          </cell>
          <cell r="M12463" t="str">
            <v>Embraer E195F (P2F)</v>
          </cell>
        </row>
        <row r="12464">
          <cell r="A12464">
            <v>96</v>
          </cell>
          <cell r="B12464">
            <v>1057</v>
          </cell>
          <cell r="C12464" t="str">
            <v>96#1057</v>
          </cell>
          <cell r="D12464">
            <v>18606</v>
          </cell>
          <cell r="E12464">
            <v>1</v>
          </cell>
          <cell r="F12464" t="str">
            <v>BQ</v>
          </cell>
          <cell r="G12464" t="str">
            <v>BQ</v>
          </cell>
          <cell r="H12464" t="str">
            <v/>
          </cell>
          <cell r="I12464" t="str">
            <v/>
          </cell>
          <cell r="J12464" t="str">
            <v/>
          </cell>
          <cell r="K12464" t="str">
            <v>Helicopter</v>
          </cell>
          <cell r="L12464" t="str">
            <v>Leonardo</v>
          </cell>
          <cell r="M12464" t="str">
            <v>Leonardo AW609</v>
          </cell>
        </row>
        <row r="12465">
          <cell r="A12465">
            <v>146</v>
          </cell>
          <cell r="B12465">
            <v>1057</v>
          </cell>
          <cell r="C12465" t="str">
            <v>146#1057</v>
          </cell>
          <cell r="D12465">
            <v>18772</v>
          </cell>
          <cell r="E12465">
            <v>1</v>
          </cell>
          <cell r="F12465" t="str">
            <v>BR</v>
          </cell>
          <cell r="G12465" t="str">
            <v>BR</v>
          </cell>
          <cell r="H12465" t="str">
            <v/>
          </cell>
          <cell r="I12465" t="str">
            <v/>
          </cell>
          <cell r="J12465" t="str">
            <v/>
          </cell>
          <cell r="K12465" t="str">
            <v>Fighters and Jet Trainers</v>
          </cell>
          <cell r="L12465" t="str">
            <v>Lockheed Martin</v>
          </cell>
          <cell r="M12465" t="str">
            <v>Lockheed Martin F-35 Lightning II</v>
          </cell>
        </row>
        <row r="12466">
          <cell r="A12466">
            <v>635</v>
          </cell>
          <cell r="B12466">
            <v>1057</v>
          </cell>
          <cell r="C12466" t="str">
            <v>635#1057</v>
          </cell>
          <cell r="D12466">
            <v>18864</v>
          </cell>
          <cell r="E12466">
            <v>1</v>
          </cell>
          <cell r="F12466" t="str">
            <v>BS</v>
          </cell>
          <cell r="G12466" t="str">
            <v>BS</v>
          </cell>
          <cell r="H12466" t="str">
            <v/>
          </cell>
          <cell r="I12466" t="str">
            <v/>
          </cell>
          <cell r="J12466" t="str">
            <v/>
          </cell>
          <cell r="K12466" t="str">
            <v>Business Jet</v>
          </cell>
          <cell r="L12466" t="str">
            <v>Bombardier</v>
          </cell>
          <cell r="M12466" t="str">
            <v>Bombardier Challenger 6XX series</v>
          </cell>
        </row>
        <row r="12467">
          <cell r="A12467">
            <v>587</v>
          </cell>
          <cell r="B12467">
            <v>1057</v>
          </cell>
          <cell r="C12467" t="str">
            <v>587#1057</v>
          </cell>
          <cell r="D12467">
            <v>18864</v>
          </cell>
          <cell r="E12467">
            <v>1</v>
          </cell>
          <cell r="F12467" t="str">
            <v>BS</v>
          </cell>
          <cell r="G12467" t="str">
            <v>BS</v>
          </cell>
          <cell r="H12467" t="str">
            <v/>
          </cell>
          <cell r="I12467" t="str">
            <v/>
          </cell>
          <cell r="J12467" t="str">
            <v/>
          </cell>
          <cell r="K12467" t="str">
            <v>Business Jet</v>
          </cell>
          <cell r="L12467" t="str">
            <v>Dassault</v>
          </cell>
          <cell r="M12467" t="str">
            <v>Dassault Falcon 10X</v>
          </cell>
        </row>
        <row r="12468">
          <cell r="A12468">
            <v>643</v>
          </cell>
          <cell r="B12468">
            <v>1057</v>
          </cell>
          <cell r="C12468" t="str">
            <v>643#1057</v>
          </cell>
          <cell r="D12468">
            <v>19185</v>
          </cell>
          <cell r="E12468">
            <v>1</v>
          </cell>
          <cell r="F12468" t="str">
            <v>BT</v>
          </cell>
          <cell r="G12468" t="str">
            <v>BT</v>
          </cell>
          <cell r="H12468" t="str">
            <v/>
          </cell>
          <cell r="I12468" t="str">
            <v/>
          </cell>
          <cell r="J12468" t="str">
            <v/>
          </cell>
          <cell r="K12468" t="str">
            <v>Fighters and Jet Trainers</v>
          </cell>
          <cell r="L12468" t="str">
            <v>BAES/Leonardo</v>
          </cell>
          <cell r="M12468" t="str">
            <v>BAES/Leonardo Tempest</v>
          </cell>
        </row>
        <row r="12469">
          <cell r="A12469">
            <v>149</v>
          </cell>
          <cell r="B12469">
            <v>1057</v>
          </cell>
          <cell r="C12469" t="str">
            <v>149#1057</v>
          </cell>
          <cell r="D12469">
            <v>19185</v>
          </cell>
          <cell r="E12469">
            <v>1</v>
          </cell>
          <cell r="F12469" t="str">
            <v>BT</v>
          </cell>
          <cell r="G12469" t="str">
            <v>BT</v>
          </cell>
          <cell r="H12469" t="str">
            <v/>
          </cell>
          <cell r="I12469" t="str">
            <v/>
          </cell>
          <cell r="J12469" t="str">
            <v/>
          </cell>
          <cell r="K12469" t="str">
            <v>Fighters and Jet Trainers</v>
          </cell>
          <cell r="L12469" t="str">
            <v>Northrop Grumman</v>
          </cell>
          <cell r="M12469" t="str">
            <v>Northrop Grumman B-21 Raider</v>
          </cell>
        </row>
        <row r="12470">
          <cell r="A12470">
            <v>145</v>
          </cell>
          <cell r="B12470">
            <v>1057</v>
          </cell>
          <cell r="C12470" t="str">
            <v>145#1057</v>
          </cell>
          <cell r="D12470">
            <v>19185</v>
          </cell>
          <cell r="E12470">
            <v>1</v>
          </cell>
          <cell r="F12470" t="str">
            <v>BT</v>
          </cell>
          <cell r="G12470" t="str">
            <v>BT</v>
          </cell>
          <cell r="H12470" t="str">
            <v/>
          </cell>
          <cell r="I12470" t="str">
            <v/>
          </cell>
          <cell r="J12470" t="str">
            <v/>
          </cell>
          <cell r="K12470" t="str">
            <v>Fighters and Jet Trainers</v>
          </cell>
          <cell r="L12470" t="str">
            <v>Lockheed Martin</v>
          </cell>
          <cell r="M12470" t="str">
            <v>Lockheed Martin F-22 Raptor</v>
          </cell>
        </row>
        <row r="12471">
          <cell r="A12471">
            <v>632</v>
          </cell>
          <cell r="B12471">
            <v>1057</v>
          </cell>
          <cell r="C12471" t="str">
            <v>632#1057</v>
          </cell>
          <cell r="D12471">
            <v>19846</v>
          </cell>
          <cell r="E12471">
            <v>1</v>
          </cell>
          <cell r="F12471" t="str">
            <v>BU</v>
          </cell>
          <cell r="G12471" t="str">
            <v>BU</v>
          </cell>
          <cell r="H12471" t="str">
            <v/>
          </cell>
          <cell r="I12471" t="str">
            <v/>
          </cell>
          <cell r="J12471" t="str">
            <v/>
          </cell>
          <cell r="K12471" t="str">
            <v>Freighter</v>
          </cell>
          <cell r="L12471" t="str">
            <v>Airbus</v>
          </cell>
          <cell r="M12471" t="str">
            <v>A300-600F/RF</v>
          </cell>
        </row>
        <row r="12472">
          <cell r="A12472">
            <v>631</v>
          </cell>
          <cell r="B12472">
            <v>1057</v>
          </cell>
          <cell r="C12472" t="str">
            <v>631#1057</v>
          </cell>
          <cell r="D12472">
            <v>19846</v>
          </cell>
          <cell r="E12472">
            <v>1</v>
          </cell>
          <cell r="F12472" t="str">
            <v>BU</v>
          </cell>
          <cell r="G12472" t="str">
            <v>BU</v>
          </cell>
          <cell r="H12472" t="str">
            <v/>
          </cell>
          <cell r="I12472" t="str">
            <v/>
          </cell>
          <cell r="J12472" t="str">
            <v/>
          </cell>
          <cell r="K12472" t="str">
            <v>Freighter</v>
          </cell>
          <cell r="L12472" t="str">
            <v>Airbus</v>
          </cell>
          <cell r="M12472" t="str">
            <v>A300-600F/RF</v>
          </cell>
        </row>
        <row r="12473">
          <cell r="A12473">
            <v>566</v>
          </cell>
          <cell r="B12473">
            <v>1057</v>
          </cell>
          <cell r="C12473" t="str">
            <v>566#1057</v>
          </cell>
          <cell r="D12473">
            <v>19846</v>
          </cell>
          <cell r="E12473">
            <v>1</v>
          </cell>
          <cell r="F12473" t="str">
            <v>BU</v>
          </cell>
          <cell r="G12473" t="str">
            <v>BU</v>
          </cell>
          <cell r="H12473" t="str">
            <v/>
          </cell>
          <cell r="I12473" t="str">
            <v/>
          </cell>
          <cell r="J12473" t="str">
            <v/>
          </cell>
          <cell r="K12473" t="str">
            <v>Freighter</v>
          </cell>
          <cell r="L12473" t="str">
            <v>Airbus</v>
          </cell>
          <cell r="M12473" t="str">
            <v>Airbus A300-600ST Beluga</v>
          </cell>
        </row>
        <row r="12474">
          <cell r="A12474">
            <v>305</v>
          </cell>
          <cell r="B12474">
            <v>1057</v>
          </cell>
          <cell r="C12474" t="str">
            <v>305#1057</v>
          </cell>
          <cell r="D12474">
            <v>19846</v>
          </cell>
          <cell r="E12474">
            <v>1</v>
          </cell>
          <cell r="F12474" t="str">
            <v>BU</v>
          </cell>
          <cell r="G12474" t="str">
            <v>BU</v>
          </cell>
          <cell r="H12474" t="str">
            <v/>
          </cell>
          <cell r="I12474" t="str">
            <v/>
          </cell>
          <cell r="J12474" t="str">
            <v/>
          </cell>
          <cell r="K12474" t="str">
            <v>Large Commercial Aircraft</v>
          </cell>
          <cell r="L12474" t="str">
            <v>Airbus</v>
          </cell>
          <cell r="M12474" t="str">
            <v>Airbus A300</v>
          </cell>
        </row>
        <row r="12475">
          <cell r="A12475">
            <v>532</v>
          </cell>
          <cell r="B12475">
            <v>1057</v>
          </cell>
          <cell r="C12475" t="str">
            <v>532#1057</v>
          </cell>
          <cell r="D12475">
            <v>19846</v>
          </cell>
          <cell r="E12475">
            <v>1</v>
          </cell>
          <cell r="F12475" t="str">
            <v>BU</v>
          </cell>
          <cell r="G12475" t="str">
            <v>BU</v>
          </cell>
          <cell r="H12475" t="str">
            <v/>
          </cell>
          <cell r="I12475" t="str">
            <v/>
          </cell>
          <cell r="J12475" t="str">
            <v/>
          </cell>
          <cell r="K12475" t="str">
            <v>Large Commercial Aircraft</v>
          </cell>
          <cell r="L12475" t="str">
            <v>Airbus</v>
          </cell>
          <cell r="M12475" t="str">
            <v>Airbus A300</v>
          </cell>
        </row>
        <row r="12476">
          <cell r="A12476">
            <v>139</v>
          </cell>
          <cell r="B12476">
            <v>1057</v>
          </cell>
          <cell r="C12476" t="str">
            <v>139#1057</v>
          </cell>
          <cell r="D12476">
            <v>20425</v>
          </cell>
          <cell r="E12476">
            <v>1</v>
          </cell>
          <cell r="F12476" t="str">
            <v>BV</v>
          </cell>
          <cell r="G12476" t="str">
            <v>BV</v>
          </cell>
          <cell r="H12476" t="str">
            <v/>
          </cell>
          <cell r="I12476" t="str">
            <v/>
          </cell>
          <cell r="J12476" t="str">
            <v/>
          </cell>
          <cell r="K12476" t="str">
            <v>Fighters and Jet Trainers</v>
          </cell>
          <cell r="L12476" t="str">
            <v>McDonnell Douglas</v>
          </cell>
          <cell r="M12476" t="str">
            <v>McDonnell Douglas F-15 Eagle</v>
          </cell>
        </row>
        <row r="12477">
          <cell r="A12477">
            <v>505</v>
          </cell>
          <cell r="B12477">
            <v>1057</v>
          </cell>
          <cell r="C12477" t="str">
            <v>505#1057</v>
          </cell>
          <cell r="D12477">
            <v>20425</v>
          </cell>
          <cell r="E12477">
            <v>1</v>
          </cell>
          <cell r="F12477" t="str">
            <v>BV</v>
          </cell>
          <cell r="G12477" t="str">
            <v>BV</v>
          </cell>
          <cell r="H12477" t="str">
            <v/>
          </cell>
          <cell r="I12477" t="str">
            <v/>
          </cell>
          <cell r="J12477" t="str">
            <v/>
          </cell>
          <cell r="K12477" t="str">
            <v>Fighters and Jet Trainers</v>
          </cell>
          <cell r="L12477" t="str">
            <v>McDonnell Douglas</v>
          </cell>
          <cell r="M12477" t="str">
            <v>McDonnell Douglas F-15 Eagle</v>
          </cell>
        </row>
        <row r="12478">
          <cell r="A12478">
            <v>529</v>
          </cell>
          <cell r="B12478">
            <v>1057</v>
          </cell>
          <cell r="C12478" t="str">
            <v>529#1057</v>
          </cell>
          <cell r="D12478">
            <v>20674</v>
          </cell>
          <cell r="E12478">
            <v>1</v>
          </cell>
          <cell r="F12478" t="str">
            <v>BW</v>
          </cell>
          <cell r="G12478" t="str">
            <v>BW</v>
          </cell>
          <cell r="H12478" t="str">
            <v/>
          </cell>
          <cell r="I12478" t="str">
            <v/>
          </cell>
          <cell r="J12478" t="str">
            <v/>
          </cell>
          <cell r="K12478" t="str">
            <v>Business Jet</v>
          </cell>
          <cell r="L12478" t="str">
            <v>Boeing</v>
          </cell>
          <cell r="M12478" t="str">
            <v>Boeing BBJ MAX</v>
          </cell>
        </row>
        <row r="12479">
          <cell r="A12479">
            <v>666</v>
          </cell>
          <cell r="B12479">
            <v>1057</v>
          </cell>
          <cell r="C12479" t="str">
            <v>666#1057</v>
          </cell>
          <cell r="D12479">
            <v>20674</v>
          </cell>
          <cell r="E12479">
            <v>1</v>
          </cell>
          <cell r="F12479" t="str">
            <v>BW</v>
          </cell>
          <cell r="G12479" t="str">
            <v>BW</v>
          </cell>
          <cell r="H12479" t="str">
            <v/>
          </cell>
          <cell r="I12479" t="str">
            <v/>
          </cell>
          <cell r="J12479" t="str">
            <v/>
          </cell>
          <cell r="K12479" t="str">
            <v>Freighter</v>
          </cell>
          <cell r="L12479" t="str">
            <v>Airbus</v>
          </cell>
          <cell r="M12479" t="str">
            <v>A321P2F</v>
          </cell>
        </row>
        <row r="12480">
          <cell r="A12480">
            <v>535</v>
          </cell>
          <cell r="B12480">
            <v>1057</v>
          </cell>
          <cell r="C12480" t="str">
            <v>535#1057</v>
          </cell>
          <cell r="D12480">
            <v>20674</v>
          </cell>
          <cell r="E12480">
            <v>1</v>
          </cell>
          <cell r="F12480" t="str">
            <v>BW</v>
          </cell>
          <cell r="G12480" t="str">
            <v>BW</v>
          </cell>
          <cell r="H12480" t="str">
            <v/>
          </cell>
          <cell r="I12480" t="str">
            <v/>
          </cell>
          <cell r="J12480" t="str">
            <v/>
          </cell>
          <cell r="K12480" t="str">
            <v>Large Commercial Aircraft</v>
          </cell>
          <cell r="L12480" t="str">
            <v>Boeing</v>
          </cell>
          <cell r="M12480" t="str">
            <v>Boeing 737 Classic: 737-400</v>
          </cell>
        </row>
        <row r="12481">
          <cell r="A12481">
            <v>536</v>
          </cell>
          <cell r="B12481">
            <v>1057</v>
          </cell>
          <cell r="C12481" t="str">
            <v>536#1057</v>
          </cell>
          <cell r="D12481">
            <v>20674</v>
          </cell>
          <cell r="E12481">
            <v>1</v>
          </cell>
          <cell r="F12481" t="str">
            <v>BW</v>
          </cell>
          <cell r="G12481" t="str">
            <v>BW</v>
          </cell>
          <cell r="H12481" t="str">
            <v/>
          </cell>
          <cell r="I12481" t="str">
            <v/>
          </cell>
          <cell r="J12481" t="str">
            <v/>
          </cell>
          <cell r="K12481" t="str">
            <v>Large Commercial Aircraft</v>
          </cell>
          <cell r="L12481" t="str">
            <v>Boeing</v>
          </cell>
          <cell r="M12481" t="str">
            <v>Boeing 737 Classic: 737-500</v>
          </cell>
        </row>
        <row r="12482">
          <cell r="A12482">
            <v>309</v>
          </cell>
          <cell r="B12482">
            <v>1057</v>
          </cell>
          <cell r="C12482" t="str">
            <v>309#1057</v>
          </cell>
          <cell r="D12482">
            <v>20674</v>
          </cell>
          <cell r="E12482">
            <v>1</v>
          </cell>
          <cell r="F12482" t="str">
            <v>BW</v>
          </cell>
          <cell r="G12482" t="str">
            <v>BW</v>
          </cell>
          <cell r="H12482" t="str">
            <v/>
          </cell>
          <cell r="I12482" t="str">
            <v/>
          </cell>
          <cell r="J12482" t="str">
            <v/>
          </cell>
          <cell r="K12482" t="str">
            <v>Large Commercial Aircraft</v>
          </cell>
          <cell r="L12482" t="str">
            <v>Boeing</v>
          </cell>
          <cell r="M12482" t="str">
            <v>Boeing 737 MAX: 737 MAX 10</v>
          </cell>
        </row>
        <row r="12483">
          <cell r="A12483">
            <v>195</v>
          </cell>
          <cell r="B12483">
            <v>1057</v>
          </cell>
          <cell r="C12483" t="str">
            <v>195#1057</v>
          </cell>
          <cell r="D12483">
            <v>20674</v>
          </cell>
          <cell r="E12483">
            <v>1</v>
          </cell>
          <cell r="F12483" t="str">
            <v>BW</v>
          </cell>
          <cell r="G12483" t="str">
            <v>BW</v>
          </cell>
          <cell r="H12483" t="str">
            <v/>
          </cell>
          <cell r="I12483" t="str">
            <v/>
          </cell>
          <cell r="J12483" t="str">
            <v/>
          </cell>
          <cell r="K12483" t="str">
            <v>Large Commercial Aircraft</v>
          </cell>
          <cell r="L12483" t="str">
            <v>Boeing</v>
          </cell>
          <cell r="M12483" t="str">
            <v>Boeing 737 MAX: 737 MAX 7</v>
          </cell>
        </row>
        <row r="12484">
          <cell r="A12484">
            <v>515</v>
          </cell>
          <cell r="B12484">
            <v>1057</v>
          </cell>
          <cell r="C12484" t="str">
            <v>515#1057</v>
          </cell>
          <cell r="D12484">
            <v>20674</v>
          </cell>
          <cell r="E12484">
            <v>1</v>
          </cell>
          <cell r="F12484" t="str">
            <v>BW</v>
          </cell>
          <cell r="G12484" t="str">
            <v>BW</v>
          </cell>
          <cell r="H12484" t="str">
            <v/>
          </cell>
          <cell r="I12484" t="str">
            <v/>
          </cell>
          <cell r="J12484" t="str">
            <v/>
          </cell>
          <cell r="K12484" t="str">
            <v>Large Commercial Aircraft</v>
          </cell>
          <cell r="L12484" t="str">
            <v>Airbus</v>
          </cell>
          <cell r="M12484" t="str">
            <v>Airbus A321neo</v>
          </cell>
        </row>
        <row r="12485">
          <cell r="A12485">
            <v>211</v>
          </cell>
          <cell r="B12485">
            <v>1057</v>
          </cell>
          <cell r="C12485" t="str">
            <v>211#1057</v>
          </cell>
          <cell r="D12485">
            <v>20674</v>
          </cell>
          <cell r="E12485">
            <v>1</v>
          </cell>
          <cell r="F12485" t="str">
            <v>BW</v>
          </cell>
          <cell r="G12485" t="str">
            <v>BW</v>
          </cell>
          <cell r="H12485" t="str">
            <v/>
          </cell>
          <cell r="I12485" t="str">
            <v/>
          </cell>
          <cell r="J12485" t="str">
            <v/>
          </cell>
          <cell r="K12485" t="str">
            <v>Large Commercial Aircraft</v>
          </cell>
          <cell r="L12485" t="str">
            <v>Airbus</v>
          </cell>
          <cell r="M12485" t="str">
            <v>Airbus A321neo</v>
          </cell>
        </row>
        <row r="12486">
          <cell r="A12486">
            <v>299</v>
          </cell>
          <cell r="B12486">
            <v>1057</v>
          </cell>
          <cell r="C12486" t="str">
            <v>299#1057</v>
          </cell>
          <cell r="D12486">
            <v>20674</v>
          </cell>
          <cell r="E12486">
            <v>1</v>
          </cell>
          <cell r="F12486" t="str">
            <v>BW</v>
          </cell>
          <cell r="G12486" t="str">
            <v>BW</v>
          </cell>
          <cell r="H12486" t="str">
            <v/>
          </cell>
          <cell r="I12486" t="str">
            <v/>
          </cell>
          <cell r="J12486" t="str">
            <v/>
          </cell>
          <cell r="K12486" t="str">
            <v>Large Commercial Aircraft</v>
          </cell>
          <cell r="L12486" t="str">
            <v>Boeing</v>
          </cell>
          <cell r="M12486" t="str">
            <v>Boeing 717</v>
          </cell>
        </row>
        <row r="12487">
          <cell r="A12487">
            <v>534</v>
          </cell>
          <cell r="B12487">
            <v>1057</v>
          </cell>
          <cell r="C12487" t="str">
            <v>534#1057</v>
          </cell>
          <cell r="D12487">
            <v>20674</v>
          </cell>
          <cell r="E12487">
            <v>1</v>
          </cell>
          <cell r="F12487" t="str">
            <v>BW</v>
          </cell>
          <cell r="G12487" t="str">
            <v>BW</v>
          </cell>
          <cell r="H12487" t="str">
            <v/>
          </cell>
          <cell r="I12487" t="str">
            <v/>
          </cell>
          <cell r="J12487" t="str">
            <v/>
          </cell>
          <cell r="K12487" t="str">
            <v>Large Commercial Aircraft</v>
          </cell>
          <cell r="L12487" t="str">
            <v>Boeing</v>
          </cell>
          <cell r="M12487" t="str">
            <v>Boeing 737 Classic: 737-300</v>
          </cell>
        </row>
        <row r="12488">
          <cell r="A12488">
            <v>221</v>
          </cell>
          <cell r="B12488">
            <v>1057</v>
          </cell>
          <cell r="C12488" t="str">
            <v>221#1057</v>
          </cell>
          <cell r="D12488">
            <v>20674</v>
          </cell>
          <cell r="E12488">
            <v>1</v>
          </cell>
          <cell r="F12488" t="str">
            <v>BW</v>
          </cell>
          <cell r="G12488" t="str">
            <v>BW</v>
          </cell>
          <cell r="H12488" t="str">
            <v/>
          </cell>
          <cell r="I12488" t="str">
            <v/>
          </cell>
          <cell r="J12488" t="str">
            <v/>
          </cell>
          <cell r="K12488" t="str">
            <v>Large Commercial Aircraft</v>
          </cell>
          <cell r="L12488" t="str">
            <v>Airbus</v>
          </cell>
          <cell r="M12488" t="str">
            <v>Airbus A220-100</v>
          </cell>
        </row>
        <row r="12489">
          <cell r="A12489">
            <v>222</v>
          </cell>
          <cell r="B12489">
            <v>1057</v>
          </cell>
          <cell r="C12489" t="str">
            <v>222#1057</v>
          </cell>
          <cell r="D12489">
            <v>20674</v>
          </cell>
          <cell r="E12489">
            <v>1</v>
          </cell>
          <cell r="F12489" t="str">
            <v>BW</v>
          </cell>
          <cell r="G12489" t="str">
            <v>BW</v>
          </cell>
          <cell r="H12489" t="str">
            <v/>
          </cell>
          <cell r="I12489" t="str">
            <v/>
          </cell>
          <cell r="J12489" t="str">
            <v/>
          </cell>
          <cell r="K12489" t="str">
            <v>Large Commercial Aircraft</v>
          </cell>
          <cell r="L12489" t="str">
            <v>Airbus</v>
          </cell>
          <cell r="M12489" t="str">
            <v>Airbus A220-300</v>
          </cell>
        </row>
        <row r="12490">
          <cell r="A12490">
            <v>634</v>
          </cell>
          <cell r="B12490">
            <v>1057</v>
          </cell>
          <cell r="C12490" t="str">
            <v>634#1057</v>
          </cell>
          <cell r="D12490">
            <v>20674</v>
          </cell>
          <cell r="E12490">
            <v>1</v>
          </cell>
          <cell r="F12490" t="str">
            <v>BW</v>
          </cell>
          <cell r="G12490" t="str">
            <v>BW</v>
          </cell>
          <cell r="H12490" t="str">
            <v/>
          </cell>
          <cell r="I12490" t="str">
            <v/>
          </cell>
          <cell r="J12490" t="str">
            <v/>
          </cell>
          <cell r="K12490" t="str">
            <v>Large Commercial Aircraft</v>
          </cell>
          <cell r="L12490" t="str">
            <v>Airbus</v>
          </cell>
          <cell r="M12490" t="str">
            <v>A319-100</v>
          </cell>
        </row>
        <row r="12491">
          <cell r="A12491">
            <v>633</v>
          </cell>
          <cell r="B12491">
            <v>1057</v>
          </cell>
          <cell r="C12491" t="str">
            <v>633#1057</v>
          </cell>
          <cell r="D12491">
            <v>20674</v>
          </cell>
          <cell r="E12491">
            <v>1</v>
          </cell>
          <cell r="F12491" t="str">
            <v>BW</v>
          </cell>
          <cell r="G12491" t="str">
            <v>BW</v>
          </cell>
          <cell r="H12491" t="str">
            <v/>
          </cell>
          <cell r="I12491" t="str">
            <v/>
          </cell>
          <cell r="J12491" t="str">
            <v/>
          </cell>
          <cell r="K12491" t="str">
            <v>Large Commercial Aircraft</v>
          </cell>
          <cell r="L12491" t="str">
            <v>Airbus</v>
          </cell>
          <cell r="M12491" t="str">
            <v>A320-200</v>
          </cell>
        </row>
        <row r="12492">
          <cell r="A12492">
            <v>206</v>
          </cell>
          <cell r="B12492">
            <v>1057</v>
          </cell>
          <cell r="C12492" t="str">
            <v>206#1057</v>
          </cell>
          <cell r="D12492">
            <v>20674</v>
          </cell>
          <cell r="E12492">
            <v>1</v>
          </cell>
          <cell r="F12492" t="str">
            <v>BW</v>
          </cell>
          <cell r="G12492" t="str">
            <v>BW</v>
          </cell>
          <cell r="H12492" t="str">
            <v/>
          </cell>
          <cell r="I12492" t="str">
            <v/>
          </cell>
          <cell r="J12492" t="str">
            <v/>
          </cell>
          <cell r="K12492" t="str">
            <v>Large Commercial Aircraft</v>
          </cell>
          <cell r="L12492" t="str">
            <v>Airbus</v>
          </cell>
          <cell r="M12492" t="str">
            <v>Airbus A319ceo</v>
          </cell>
        </row>
        <row r="12493">
          <cell r="A12493">
            <v>510</v>
          </cell>
          <cell r="B12493">
            <v>1057</v>
          </cell>
          <cell r="C12493" t="str">
            <v>510#1057</v>
          </cell>
          <cell r="D12493">
            <v>20674</v>
          </cell>
          <cell r="E12493">
            <v>1</v>
          </cell>
          <cell r="F12493" t="str">
            <v>BW</v>
          </cell>
          <cell r="G12493" t="str">
            <v>BW</v>
          </cell>
          <cell r="H12493" t="str">
            <v/>
          </cell>
          <cell r="I12493" t="str">
            <v/>
          </cell>
          <cell r="J12493" t="str">
            <v/>
          </cell>
          <cell r="K12493" t="str">
            <v>Large Commercial Aircraft</v>
          </cell>
          <cell r="L12493" t="str">
            <v>Airbus</v>
          </cell>
          <cell r="M12493" t="str">
            <v>Airbus A319ceo</v>
          </cell>
        </row>
        <row r="12494">
          <cell r="A12494">
            <v>207</v>
          </cell>
          <cell r="B12494">
            <v>1057</v>
          </cell>
          <cell r="C12494" t="str">
            <v>207#1057</v>
          </cell>
          <cell r="D12494">
            <v>20674</v>
          </cell>
          <cell r="E12494">
            <v>1</v>
          </cell>
          <cell r="F12494" t="str">
            <v>BW</v>
          </cell>
          <cell r="G12494" t="str">
            <v>BW</v>
          </cell>
          <cell r="H12494" t="str">
            <v/>
          </cell>
          <cell r="I12494" t="str">
            <v/>
          </cell>
          <cell r="J12494" t="str">
            <v/>
          </cell>
          <cell r="K12494" t="str">
            <v>Large Commercial Aircraft</v>
          </cell>
          <cell r="L12494" t="str">
            <v>Airbus</v>
          </cell>
          <cell r="M12494" t="str">
            <v>Airbus A320ceo</v>
          </cell>
        </row>
        <row r="12495">
          <cell r="A12495">
            <v>511</v>
          </cell>
          <cell r="B12495">
            <v>1057</v>
          </cell>
          <cell r="C12495" t="str">
            <v>511#1057</v>
          </cell>
          <cell r="D12495">
            <v>20674</v>
          </cell>
          <cell r="E12495">
            <v>1</v>
          </cell>
          <cell r="F12495" t="str">
            <v>BW</v>
          </cell>
          <cell r="G12495" t="str">
            <v>BW</v>
          </cell>
          <cell r="H12495" t="str">
            <v/>
          </cell>
          <cell r="I12495" t="str">
            <v/>
          </cell>
          <cell r="J12495" t="str">
            <v/>
          </cell>
          <cell r="K12495" t="str">
            <v>Large Commercial Aircraft</v>
          </cell>
          <cell r="L12495" t="str">
            <v>Airbus</v>
          </cell>
          <cell r="M12495" t="str">
            <v>Airbus A320ceo</v>
          </cell>
        </row>
        <row r="12496">
          <cell r="A12496">
            <v>208</v>
          </cell>
          <cell r="B12496">
            <v>1057</v>
          </cell>
          <cell r="C12496" t="str">
            <v>208#1057</v>
          </cell>
          <cell r="D12496">
            <v>20674</v>
          </cell>
          <cell r="E12496">
            <v>1</v>
          </cell>
          <cell r="F12496" t="str">
            <v>BW</v>
          </cell>
          <cell r="G12496" t="str">
            <v>BW</v>
          </cell>
          <cell r="H12496" t="str">
            <v/>
          </cell>
          <cell r="I12496" t="str">
            <v/>
          </cell>
          <cell r="J12496" t="str">
            <v/>
          </cell>
          <cell r="K12496" t="str">
            <v>Large Commercial Aircraft</v>
          </cell>
          <cell r="L12496" t="str">
            <v>Airbus</v>
          </cell>
          <cell r="M12496" t="str">
            <v>Airbus A321ceo</v>
          </cell>
        </row>
        <row r="12497">
          <cell r="A12497">
            <v>512</v>
          </cell>
          <cell r="B12497">
            <v>1057</v>
          </cell>
          <cell r="C12497" t="str">
            <v>512#1057</v>
          </cell>
          <cell r="D12497">
            <v>20674</v>
          </cell>
          <cell r="E12497">
            <v>1</v>
          </cell>
          <cell r="F12497" t="str">
            <v>BW</v>
          </cell>
          <cell r="G12497" t="str">
            <v>BW</v>
          </cell>
          <cell r="H12497" t="str">
            <v/>
          </cell>
          <cell r="I12497" t="str">
            <v/>
          </cell>
          <cell r="J12497" t="str">
            <v/>
          </cell>
          <cell r="K12497" t="str">
            <v>Large Commercial Aircraft</v>
          </cell>
          <cell r="L12497" t="str">
            <v>Airbus</v>
          </cell>
          <cell r="M12497" t="str">
            <v>Airbus A321ceo</v>
          </cell>
        </row>
        <row r="12498">
          <cell r="A12498">
            <v>513</v>
          </cell>
          <cell r="B12498">
            <v>1057</v>
          </cell>
          <cell r="C12498" t="str">
            <v>513#1057</v>
          </cell>
          <cell r="D12498">
            <v>20674</v>
          </cell>
          <cell r="E12498">
            <v>1</v>
          </cell>
          <cell r="F12498" t="str">
            <v>BW</v>
          </cell>
          <cell r="G12498" t="str">
            <v>BW</v>
          </cell>
          <cell r="H12498" t="str">
            <v/>
          </cell>
          <cell r="I12498" t="str">
            <v/>
          </cell>
          <cell r="J12498" t="str">
            <v/>
          </cell>
          <cell r="K12498" t="str">
            <v>Large Commercial Aircraft</v>
          </cell>
          <cell r="L12498" t="str">
            <v>Airbus</v>
          </cell>
          <cell r="M12498" t="str">
            <v>Airbus A319neo</v>
          </cell>
        </row>
        <row r="12499">
          <cell r="A12499">
            <v>209</v>
          </cell>
          <cell r="B12499">
            <v>1057</v>
          </cell>
          <cell r="C12499" t="str">
            <v>209#1057</v>
          </cell>
          <cell r="D12499">
            <v>20674</v>
          </cell>
          <cell r="E12499">
            <v>1</v>
          </cell>
          <cell r="F12499" t="str">
            <v>BW</v>
          </cell>
          <cell r="G12499" t="str">
            <v>BW</v>
          </cell>
          <cell r="H12499" t="str">
            <v/>
          </cell>
          <cell r="I12499" t="str">
            <v/>
          </cell>
          <cell r="J12499" t="str">
            <v/>
          </cell>
          <cell r="K12499" t="str">
            <v>Large Commercial Aircraft</v>
          </cell>
          <cell r="L12499" t="str">
            <v>Airbus</v>
          </cell>
          <cell r="M12499" t="str">
            <v>Airbus A319neo</v>
          </cell>
        </row>
        <row r="12500">
          <cell r="A12500">
            <v>514</v>
          </cell>
          <cell r="B12500">
            <v>1057</v>
          </cell>
          <cell r="C12500" t="str">
            <v>514#1057</v>
          </cell>
          <cell r="D12500">
            <v>20674</v>
          </cell>
          <cell r="E12500">
            <v>1</v>
          </cell>
          <cell r="F12500" t="str">
            <v>BW</v>
          </cell>
          <cell r="G12500" t="str">
            <v>BW</v>
          </cell>
          <cell r="H12500" t="str">
            <v/>
          </cell>
          <cell r="I12500" t="str">
            <v/>
          </cell>
          <cell r="J12500" t="str">
            <v/>
          </cell>
          <cell r="K12500" t="str">
            <v>Large Commercial Aircraft</v>
          </cell>
          <cell r="L12500" t="str">
            <v>Airbus</v>
          </cell>
          <cell r="M12500" t="str">
            <v>Airbus A320neo</v>
          </cell>
        </row>
        <row r="12501">
          <cell r="A12501">
            <v>210</v>
          </cell>
          <cell r="B12501">
            <v>1057</v>
          </cell>
          <cell r="C12501" t="str">
            <v>210#1057</v>
          </cell>
          <cell r="D12501">
            <v>20674</v>
          </cell>
          <cell r="E12501">
            <v>1</v>
          </cell>
          <cell r="F12501" t="str">
            <v>BW</v>
          </cell>
          <cell r="G12501" t="str">
            <v>BW</v>
          </cell>
          <cell r="H12501" t="str">
            <v/>
          </cell>
          <cell r="I12501" t="str">
            <v/>
          </cell>
          <cell r="J12501" t="str">
            <v/>
          </cell>
          <cell r="K12501" t="str">
            <v>Large Commercial Aircraft</v>
          </cell>
          <cell r="L12501" t="str">
            <v>Airbus</v>
          </cell>
          <cell r="M12501" t="str">
            <v>Airbus A320neo</v>
          </cell>
        </row>
        <row r="12502">
          <cell r="A12502">
            <v>665</v>
          </cell>
          <cell r="B12502">
            <v>1057</v>
          </cell>
          <cell r="C12502" t="str">
            <v>665#1057</v>
          </cell>
          <cell r="D12502">
            <v>20674</v>
          </cell>
          <cell r="E12502">
            <v>1</v>
          </cell>
          <cell r="F12502" t="str">
            <v>BW</v>
          </cell>
          <cell r="G12502" t="str">
            <v>BW</v>
          </cell>
          <cell r="H12502" t="str">
            <v/>
          </cell>
          <cell r="I12502" t="str">
            <v/>
          </cell>
          <cell r="J12502" t="str">
            <v/>
          </cell>
          <cell r="K12502" t="str">
            <v>Freighter</v>
          </cell>
          <cell r="L12502" t="str">
            <v>Airbus</v>
          </cell>
          <cell r="M12502" t="str">
            <v>A320-200P2F</v>
          </cell>
        </row>
        <row r="12503">
          <cell r="A12503">
            <v>573</v>
          </cell>
          <cell r="B12503">
            <v>1057</v>
          </cell>
          <cell r="C12503" t="str">
            <v>573#1057</v>
          </cell>
          <cell r="D12503">
            <v>20674</v>
          </cell>
          <cell r="E12503">
            <v>1</v>
          </cell>
          <cell r="F12503" t="str">
            <v>BW</v>
          </cell>
          <cell r="G12503" t="str">
            <v>BW</v>
          </cell>
          <cell r="H12503" t="str">
            <v/>
          </cell>
          <cell r="I12503" t="str">
            <v/>
          </cell>
          <cell r="J12503" t="str">
            <v/>
          </cell>
          <cell r="K12503" t="str">
            <v>Freighter</v>
          </cell>
          <cell r="L12503" t="str">
            <v>Boeing</v>
          </cell>
          <cell r="M12503" t="str">
            <v>Boeing 737-300SF</v>
          </cell>
        </row>
        <row r="12504">
          <cell r="A12504">
            <v>572</v>
          </cell>
          <cell r="B12504">
            <v>1057</v>
          </cell>
          <cell r="C12504" t="str">
            <v>572#1057</v>
          </cell>
          <cell r="D12504">
            <v>20674</v>
          </cell>
          <cell r="E12504">
            <v>1</v>
          </cell>
          <cell r="F12504" t="str">
            <v>BW</v>
          </cell>
          <cell r="G12504" t="str">
            <v>BW</v>
          </cell>
          <cell r="H12504" t="str">
            <v/>
          </cell>
          <cell r="I12504" t="str">
            <v/>
          </cell>
          <cell r="J12504" t="str">
            <v/>
          </cell>
          <cell r="K12504" t="str">
            <v>Freighter</v>
          </cell>
          <cell r="L12504" t="str">
            <v>Boeing</v>
          </cell>
          <cell r="M12504" t="str">
            <v>Boeing 737-400SF</v>
          </cell>
        </row>
        <row r="12505">
          <cell r="A12505">
            <v>591</v>
          </cell>
          <cell r="B12505">
            <v>1057</v>
          </cell>
          <cell r="C12505" t="str">
            <v>591#1057</v>
          </cell>
          <cell r="D12505">
            <v>20674</v>
          </cell>
          <cell r="E12505">
            <v>1</v>
          </cell>
          <cell r="F12505" t="str">
            <v>BW</v>
          </cell>
          <cell r="G12505" t="str">
            <v>BW</v>
          </cell>
          <cell r="H12505" t="str">
            <v/>
          </cell>
          <cell r="I12505" t="str">
            <v/>
          </cell>
          <cell r="J12505" t="str">
            <v/>
          </cell>
          <cell r="K12505" t="str">
            <v>Freighter</v>
          </cell>
          <cell r="L12505" t="str">
            <v>Boeing</v>
          </cell>
          <cell r="M12505" t="str">
            <v>Boeing 737-700C</v>
          </cell>
        </row>
        <row r="12506">
          <cell r="A12506">
            <v>571</v>
          </cell>
          <cell r="B12506">
            <v>1057</v>
          </cell>
          <cell r="C12506" t="str">
            <v>571#1057</v>
          </cell>
          <cell r="D12506">
            <v>20674</v>
          </cell>
          <cell r="E12506">
            <v>1</v>
          </cell>
          <cell r="F12506" t="str">
            <v>BW</v>
          </cell>
          <cell r="G12506" t="str">
            <v>BW</v>
          </cell>
          <cell r="H12506" t="str">
            <v/>
          </cell>
          <cell r="I12506" t="str">
            <v/>
          </cell>
          <cell r="J12506" t="str">
            <v/>
          </cell>
          <cell r="K12506" t="str">
            <v>Freighter</v>
          </cell>
          <cell r="L12506" t="str">
            <v>Boeing</v>
          </cell>
          <cell r="M12506" t="str">
            <v>Boeing 737-700/-800CF</v>
          </cell>
        </row>
        <row r="12507">
          <cell r="A12507">
            <v>596</v>
          </cell>
          <cell r="B12507">
            <v>1057</v>
          </cell>
          <cell r="C12507" t="str">
            <v>596#1057</v>
          </cell>
          <cell r="D12507">
            <v>20674</v>
          </cell>
          <cell r="E12507">
            <v>1</v>
          </cell>
          <cell r="F12507" t="str">
            <v>BW</v>
          </cell>
          <cell r="G12507" t="str">
            <v>BW</v>
          </cell>
          <cell r="H12507" t="str">
            <v/>
          </cell>
          <cell r="I12507" t="str">
            <v/>
          </cell>
          <cell r="J12507" t="str">
            <v/>
          </cell>
          <cell r="K12507" t="str">
            <v>Freighter</v>
          </cell>
          <cell r="L12507" t="str">
            <v>Boeing</v>
          </cell>
          <cell r="M12507" t="str">
            <v>Boeing 757-200 PF/SF</v>
          </cell>
        </row>
        <row r="12508">
          <cell r="A12508">
            <v>595</v>
          </cell>
          <cell r="B12508">
            <v>1057</v>
          </cell>
          <cell r="C12508" t="str">
            <v>595#1057</v>
          </cell>
          <cell r="D12508">
            <v>20674</v>
          </cell>
          <cell r="E12508">
            <v>1</v>
          </cell>
          <cell r="F12508" t="str">
            <v>BW</v>
          </cell>
          <cell r="G12508" t="str">
            <v>BW</v>
          </cell>
          <cell r="H12508" t="str">
            <v/>
          </cell>
          <cell r="I12508" t="str">
            <v/>
          </cell>
          <cell r="J12508" t="str">
            <v/>
          </cell>
          <cell r="K12508" t="str">
            <v>Freighter</v>
          </cell>
          <cell r="L12508" t="str">
            <v>Boeing</v>
          </cell>
          <cell r="M12508" t="str">
            <v>Boeing 757-200 PF/SF</v>
          </cell>
        </row>
        <row r="12509">
          <cell r="A12509">
            <v>674</v>
          </cell>
          <cell r="B12509">
            <v>1057</v>
          </cell>
          <cell r="C12509" t="str">
            <v>674#1057</v>
          </cell>
          <cell r="D12509">
            <v>20674</v>
          </cell>
          <cell r="E12509">
            <v>1</v>
          </cell>
          <cell r="F12509" t="str">
            <v>BW</v>
          </cell>
          <cell r="G12509" t="str">
            <v>BW</v>
          </cell>
          <cell r="H12509" t="str">
            <v/>
          </cell>
          <cell r="I12509" t="str">
            <v/>
          </cell>
          <cell r="J12509" t="str">
            <v/>
          </cell>
          <cell r="K12509" t="str">
            <v>Business Jet</v>
          </cell>
          <cell r="L12509" t="str">
            <v>Airbus</v>
          </cell>
          <cell r="M12509" t="str">
            <v>Airbus ACJ TwoTwenty</v>
          </cell>
        </row>
        <row r="12510">
          <cell r="A12510">
            <v>296</v>
          </cell>
          <cell r="B12510">
            <v>1057</v>
          </cell>
          <cell r="C12510" t="str">
            <v>296#1057</v>
          </cell>
          <cell r="D12510">
            <v>20674</v>
          </cell>
          <cell r="E12510">
            <v>1</v>
          </cell>
          <cell r="F12510" t="str">
            <v>BW</v>
          </cell>
          <cell r="G12510" t="str">
            <v>BW</v>
          </cell>
          <cell r="H12510" t="str">
            <v/>
          </cell>
          <cell r="I12510" t="str">
            <v/>
          </cell>
          <cell r="J12510" t="str">
            <v/>
          </cell>
          <cell r="K12510" t="str">
            <v>Business Jet</v>
          </cell>
          <cell r="L12510" t="str">
            <v>Airbus</v>
          </cell>
          <cell r="M12510" t="str">
            <v>Airbus ACJ320 Family</v>
          </cell>
        </row>
        <row r="12511">
          <cell r="A12511">
            <v>526</v>
          </cell>
          <cell r="B12511">
            <v>1057</v>
          </cell>
          <cell r="C12511" t="str">
            <v>526#1057</v>
          </cell>
          <cell r="D12511">
            <v>20674</v>
          </cell>
          <cell r="E12511">
            <v>1</v>
          </cell>
          <cell r="F12511" t="str">
            <v>BW</v>
          </cell>
          <cell r="G12511" t="str">
            <v>BW</v>
          </cell>
          <cell r="H12511" t="str">
            <v/>
          </cell>
          <cell r="I12511" t="str">
            <v/>
          </cell>
          <cell r="J12511" t="str">
            <v/>
          </cell>
          <cell r="K12511" t="str">
            <v>Business Jet</v>
          </cell>
          <cell r="L12511" t="str">
            <v>Airbus</v>
          </cell>
          <cell r="M12511" t="str">
            <v>Airbus ACJ320 Family</v>
          </cell>
        </row>
        <row r="12512">
          <cell r="A12512">
            <v>528</v>
          </cell>
          <cell r="B12512">
            <v>1057</v>
          </cell>
          <cell r="C12512" t="str">
            <v>528#1057</v>
          </cell>
          <cell r="D12512">
            <v>20674</v>
          </cell>
          <cell r="E12512">
            <v>1</v>
          </cell>
          <cell r="F12512" t="str">
            <v>BW</v>
          </cell>
          <cell r="G12512" t="str">
            <v>BW</v>
          </cell>
          <cell r="H12512" t="str">
            <v/>
          </cell>
          <cell r="I12512" t="str">
            <v/>
          </cell>
          <cell r="J12512" t="str">
            <v/>
          </cell>
          <cell r="K12512" t="str">
            <v>Business Jet</v>
          </cell>
          <cell r="L12512" t="str">
            <v>Airbus</v>
          </cell>
          <cell r="M12512" t="str">
            <v>Airbus ACJ320neo Family</v>
          </cell>
        </row>
        <row r="12513">
          <cell r="A12513">
            <v>527</v>
          </cell>
          <cell r="B12513">
            <v>1057</v>
          </cell>
          <cell r="C12513" t="str">
            <v>527#1057</v>
          </cell>
          <cell r="D12513">
            <v>20674</v>
          </cell>
          <cell r="E12513">
            <v>1</v>
          </cell>
          <cell r="F12513" t="str">
            <v>BW</v>
          </cell>
          <cell r="G12513" t="str">
            <v>BW</v>
          </cell>
          <cell r="H12513" t="str">
            <v/>
          </cell>
          <cell r="I12513" t="str">
            <v/>
          </cell>
          <cell r="J12513" t="str">
            <v/>
          </cell>
          <cell r="K12513" t="str">
            <v>Business Jet</v>
          </cell>
          <cell r="L12513" t="str">
            <v>Airbus</v>
          </cell>
          <cell r="M12513" t="str">
            <v>Airbus ACJ320neo Family</v>
          </cell>
        </row>
        <row r="12514">
          <cell r="A12514">
            <v>297</v>
          </cell>
          <cell r="B12514">
            <v>1057</v>
          </cell>
          <cell r="C12514" t="str">
            <v>297#1057</v>
          </cell>
          <cell r="D12514">
            <v>20674</v>
          </cell>
          <cell r="E12514">
            <v>1</v>
          </cell>
          <cell r="F12514" t="str">
            <v>BW</v>
          </cell>
          <cell r="G12514" t="str">
            <v>BW</v>
          </cell>
          <cell r="H12514" t="str">
            <v/>
          </cell>
          <cell r="I12514" t="str">
            <v/>
          </cell>
          <cell r="J12514" t="str">
            <v/>
          </cell>
          <cell r="K12514" t="str">
            <v>Business Jet</v>
          </cell>
          <cell r="L12514" t="str">
            <v>Boeing</v>
          </cell>
          <cell r="M12514" t="str">
            <v>Boeing BBJ/BBJ2/BBJ3</v>
          </cell>
        </row>
        <row r="12515">
          <cell r="A12515">
            <v>636</v>
          </cell>
          <cell r="B12515">
            <v>1057</v>
          </cell>
          <cell r="C12515" t="str">
            <v>636#1057</v>
          </cell>
          <cell r="D12515">
            <v>20674</v>
          </cell>
          <cell r="E12515">
            <v>1</v>
          </cell>
          <cell r="F12515" t="str">
            <v>BW</v>
          </cell>
          <cell r="G12515" t="str">
            <v>BW</v>
          </cell>
          <cell r="H12515" t="str">
            <v/>
          </cell>
          <cell r="I12515" t="str">
            <v/>
          </cell>
          <cell r="J12515" t="str">
            <v/>
          </cell>
          <cell r="K12515" t="str">
            <v>Military Transport / Special Mission</v>
          </cell>
          <cell r="L12515" t="str">
            <v>Boeing</v>
          </cell>
          <cell r="M12515" t="str">
            <v>Boeing B-52 Stratofortress</v>
          </cell>
        </row>
        <row r="12516">
          <cell r="A12516">
            <v>676</v>
          </cell>
          <cell r="B12516">
            <v>1057</v>
          </cell>
          <cell r="C12516" t="str">
            <v>676#1057</v>
          </cell>
          <cell r="D12516">
            <v>20674</v>
          </cell>
          <cell r="E12516">
            <v>1</v>
          </cell>
          <cell r="F12516" t="str">
            <v>BW</v>
          </cell>
          <cell r="G12516" t="str">
            <v>BW</v>
          </cell>
          <cell r="H12516" t="str">
            <v/>
          </cell>
          <cell r="I12516" t="str">
            <v/>
          </cell>
          <cell r="J12516" t="str">
            <v/>
          </cell>
          <cell r="K12516" t="str">
            <v>Military Transport / Special Mission</v>
          </cell>
          <cell r="L12516" t="str">
            <v>Boeing</v>
          </cell>
          <cell r="M12516" t="str">
            <v>Boeing B-52 Stratofortress re-engine</v>
          </cell>
        </row>
        <row r="12517">
          <cell r="A12517">
            <v>156</v>
          </cell>
          <cell r="B12517">
            <v>1057</v>
          </cell>
          <cell r="C12517" t="str">
            <v>156#1057</v>
          </cell>
          <cell r="D12517">
            <v>20674</v>
          </cell>
          <cell r="E12517">
            <v>1</v>
          </cell>
          <cell r="F12517" t="str">
            <v>BW</v>
          </cell>
          <cell r="G12517" t="str">
            <v>BW</v>
          </cell>
          <cell r="H12517" t="str">
            <v/>
          </cell>
          <cell r="I12517" t="str">
            <v/>
          </cell>
          <cell r="J12517" t="str">
            <v/>
          </cell>
          <cell r="K12517" t="str">
            <v>Military Transport / Special Mission</v>
          </cell>
          <cell r="L12517" t="str">
            <v>Boeing</v>
          </cell>
          <cell r="M12517" t="str">
            <v>Boeing P-8 Poseidon</v>
          </cell>
        </row>
        <row r="12518">
          <cell r="A12518">
            <v>161</v>
          </cell>
          <cell r="B12518">
            <v>1057</v>
          </cell>
          <cell r="C12518" t="str">
            <v>161#1057</v>
          </cell>
          <cell r="D12518">
            <v>20674</v>
          </cell>
          <cell r="E12518">
            <v>1</v>
          </cell>
          <cell r="F12518" t="str">
            <v>BW</v>
          </cell>
          <cell r="G12518" t="str">
            <v>BW</v>
          </cell>
          <cell r="H12518" t="str">
            <v/>
          </cell>
          <cell r="I12518" t="str">
            <v/>
          </cell>
          <cell r="J12518" t="str">
            <v/>
          </cell>
          <cell r="K12518" t="str">
            <v>Military Transport / Special Mission</v>
          </cell>
          <cell r="L12518" t="str">
            <v>Kawasaki</v>
          </cell>
          <cell r="M12518" t="str">
            <v>Kawasaki P-1</v>
          </cell>
        </row>
        <row r="12519">
          <cell r="A12519">
            <v>574</v>
          </cell>
          <cell r="B12519">
            <v>1057</v>
          </cell>
          <cell r="C12519" t="str">
            <v>574#1057</v>
          </cell>
          <cell r="D12519">
            <v>20674</v>
          </cell>
          <cell r="E12519">
            <v>1</v>
          </cell>
          <cell r="F12519" t="str">
            <v>BW</v>
          </cell>
          <cell r="G12519" t="str">
            <v>BW</v>
          </cell>
          <cell r="H12519" t="str">
            <v/>
          </cell>
          <cell r="I12519" t="str">
            <v/>
          </cell>
          <cell r="J12519" t="str">
            <v/>
          </cell>
          <cell r="K12519" t="str">
            <v>Military Transport / Special Mission</v>
          </cell>
          <cell r="L12519" t="str">
            <v>Boeing</v>
          </cell>
          <cell r="M12519" t="str">
            <v>Boeing C-40 Clipper</v>
          </cell>
        </row>
        <row r="12520">
          <cell r="A12520">
            <v>24</v>
          </cell>
          <cell r="B12520">
            <v>1057</v>
          </cell>
          <cell r="C12520" t="str">
            <v>24#1057</v>
          </cell>
          <cell r="D12520">
            <v>20674</v>
          </cell>
          <cell r="E12520">
            <v>1</v>
          </cell>
          <cell r="F12520" t="str">
            <v>BW</v>
          </cell>
          <cell r="G12520" t="str">
            <v>BW</v>
          </cell>
          <cell r="H12520" t="str">
            <v/>
          </cell>
          <cell r="I12520" t="str">
            <v/>
          </cell>
          <cell r="J12520" t="str">
            <v/>
          </cell>
          <cell r="K12520" t="str">
            <v>Regional</v>
          </cell>
          <cell r="L12520" t="str">
            <v>Embraer</v>
          </cell>
          <cell r="M12520" t="str">
            <v>Embraer E175-E2</v>
          </cell>
        </row>
        <row r="12521">
          <cell r="A12521">
            <v>196</v>
          </cell>
          <cell r="B12521">
            <v>1057</v>
          </cell>
          <cell r="C12521" t="str">
            <v>196#1057</v>
          </cell>
          <cell r="D12521">
            <v>20674</v>
          </cell>
          <cell r="E12521">
            <v>1</v>
          </cell>
          <cell r="F12521" t="str">
            <v>BW</v>
          </cell>
          <cell r="G12521" t="str">
            <v>BW</v>
          </cell>
          <cell r="H12521" t="str">
            <v/>
          </cell>
          <cell r="I12521" t="str">
            <v/>
          </cell>
          <cell r="J12521" t="str">
            <v/>
          </cell>
          <cell r="K12521" t="str">
            <v>Large Commercial Aircraft</v>
          </cell>
          <cell r="L12521" t="str">
            <v>Boeing</v>
          </cell>
          <cell r="M12521" t="str">
            <v>Boeing 737 MAX: 737 MAX 8</v>
          </cell>
        </row>
        <row r="12522">
          <cell r="A12522">
            <v>197</v>
          </cell>
          <cell r="B12522">
            <v>1057</v>
          </cell>
          <cell r="C12522" t="str">
            <v>197#1057</v>
          </cell>
          <cell r="D12522">
            <v>20674</v>
          </cell>
          <cell r="E12522">
            <v>1</v>
          </cell>
          <cell r="F12522" t="str">
            <v>BW</v>
          </cell>
          <cell r="G12522" t="str">
            <v>BW</v>
          </cell>
          <cell r="H12522" t="str">
            <v/>
          </cell>
          <cell r="I12522" t="str">
            <v/>
          </cell>
          <cell r="J12522" t="str">
            <v/>
          </cell>
          <cell r="K12522" t="str">
            <v>Large Commercial Aircraft</v>
          </cell>
          <cell r="L12522" t="str">
            <v>Boeing</v>
          </cell>
          <cell r="M12522" t="str">
            <v>Boeing 737 MAX: 737 MAX 9</v>
          </cell>
        </row>
        <row r="12523">
          <cell r="A12523">
            <v>300</v>
          </cell>
          <cell r="B12523">
            <v>1057</v>
          </cell>
          <cell r="C12523" t="str">
            <v>300#1057</v>
          </cell>
          <cell r="D12523">
            <v>20674</v>
          </cell>
          <cell r="E12523">
            <v>1</v>
          </cell>
          <cell r="F12523" t="str">
            <v>BW</v>
          </cell>
          <cell r="G12523" t="str">
            <v>BW</v>
          </cell>
          <cell r="H12523" t="str">
            <v/>
          </cell>
          <cell r="I12523" t="str">
            <v/>
          </cell>
          <cell r="J12523" t="str">
            <v/>
          </cell>
          <cell r="K12523" t="str">
            <v>Large Commercial Aircraft</v>
          </cell>
          <cell r="L12523" t="str">
            <v>Boeing</v>
          </cell>
          <cell r="M12523" t="str">
            <v>Boeing 737-600</v>
          </cell>
        </row>
        <row r="12524">
          <cell r="A12524">
            <v>192</v>
          </cell>
          <cell r="B12524">
            <v>1057</v>
          </cell>
          <cell r="C12524" t="str">
            <v>192#1057</v>
          </cell>
          <cell r="D12524">
            <v>20674</v>
          </cell>
          <cell r="E12524">
            <v>1</v>
          </cell>
          <cell r="F12524" t="str">
            <v>BW</v>
          </cell>
          <cell r="G12524" t="str">
            <v>BW</v>
          </cell>
          <cell r="H12524" t="str">
            <v/>
          </cell>
          <cell r="I12524" t="str">
            <v/>
          </cell>
          <cell r="J12524" t="str">
            <v/>
          </cell>
          <cell r="K12524" t="str">
            <v>Large Commercial Aircraft</v>
          </cell>
          <cell r="L12524" t="str">
            <v>Boeing</v>
          </cell>
          <cell r="M12524" t="str">
            <v>Boeing 737-700</v>
          </cell>
        </row>
        <row r="12525">
          <cell r="A12525">
            <v>193</v>
          </cell>
          <cell r="B12525">
            <v>1057</v>
          </cell>
          <cell r="C12525" t="str">
            <v>193#1057</v>
          </cell>
          <cell r="D12525">
            <v>20674</v>
          </cell>
          <cell r="E12525">
            <v>1</v>
          </cell>
          <cell r="F12525" t="str">
            <v>BW</v>
          </cell>
          <cell r="G12525" t="str">
            <v>BW</v>
          </cell>
          <cell r="H12525" t="str">
            <v/>
          </cell>
          <cell r="I12525" t="str">
            <v/>
          </cell>
          <cell r="J12525" t="str">
            <v/>
          </cell>
          <cell r="K12525" t="str">
            <v>Large Commercial Aircraft</v>
          </cell>
          <cell r="L12525" t="str">
            <v>Boeing</v>
          </cell>
          <cell r="M12525" t="str">
            <v>Boeing 737-800</v>
          </cell>
        </row>
        <row r="12526">
          <cell r="A12526">
            <v>194</v>
          </cell>
          <cell r="B12526">
            <v>1057</v>
          </cell>
          <cell r="C12526" t="str">
            <v>194#1057</v>
          </cell>
          <cell r="D12526">
            <v>20674</v>
          </cell>
          <cell r="E12526">
            <v>1</v>
          </cell>
          <cell r="F12526" t="str">
            <v>BW</v>
          </cell>
          <cell r="G12526" t="str">
            <v>BW</v>
          </cell>
          <cell r="H12526" t="str">
            <v/>
          </cell>
          <cell r="I12526" t="str">
            <v/>
          </cell>
          <cell r="J12526" t="str">
            <v/>
          </cell>
          <cell r="K12526" t="str">
            <v>Large Commercial Aircraft</v>
          </cell>
          <cell r="L12526" t="str">
            <v>Boeing</v>
          </cell>
          <cell r="M12526" t="str">
            <v>Boeing 737-900</v>
          </cell>
        </row>
        <row r="12527">
          <cell r="A12527">
            <v>522</v>
          </cell>
          <cell r="B12527">
            <v>1057</v>
          </cell>
          <cell r="C12527" t="str">
            <v>522#1057</v>
          </cell>
          <cell r="D12527">
            <v>20674</v>
          </cell>
          <cell r="E12527">
            <v>1</v>
          </cell>
          <cell r="F12527" t="str">
            <v>BW</v>
          </cell>
          <cell r="G12527" t="str">
            <v>BW</v>
          </cell>
          <cell r="H12527" t="str">
            <v/>
          </cell>
          <cell r="I12527" t="str">
            <v/>
          </cell>
          <cell r="J12527" t="str">
            <v/>
          </cell>
          <cell r="K12527" t="str">
            <v>Large Commercial Aircraft</v>
          </cell>
          <cell r="L12527" t="str">
            <v>Boeing</v>
          </cell>
          <cell r="M12527" t="str">
            <v>Boeing 757</v>
          </cell>
        </row>
        <row r="12528">
          <cell r="A12528">
            <v>230</v>
          </cell>
          <cell r="B12528">
            <v>1057</v>
          </cell>
          <cell r="C12528" t="str">
            <v>230#1057</v>
          </cell>
          <cell r="D12528">
            <v>20674</v>
          </cell>
          <cell r="E12528">
            <v>1</v>
          </cell>
          <cell r="F12528" t="str">
            <v>BW</v>
          </cell>
          <cell r="G12528" t="str">
            <v>BW</v>
          </cell>
          <cell r="H12528" t="str">
            <v/>
          </cell>
          <cell r="I12528" t="str">
            <v/>
          </cell>
          <cell r="J12528" t="str">
            <v/>
          </cell>
          <cell r="K12528" t="str">
            <v>Large Commercial Aircraft</v>
          </cell>
          <cell r="L12528" t="str">
            <v>Boeing</v>
          </cell>
          <cell r="M12528" t="str">
            <v>Boeing 757</v>
          </cell>
        </row>
        <row r="12529">
          <cell r="A12529">
            <v>18</v>
          </cell>
          <cell r="B12529">
            <v>1057</v>
          </cell>
          <cell r="C12529" t="str">
            <v>18#1057</v>
          </cell>
          <cell r="D12529">
            <v>20674</v>
          </cell>
          <cell r="E12529">
            <v>1</v>
          </cell>
          <cell r="F12529" t="str">
            <v>BW</v>
          </cell>
          <cell r="G12529" t="str">
            <v>BW</v>
          </cell>
          <cell r="H12529" t="str">
            <v/>
          </cell>
          <cell r="I12529" t="str">
            <v/>
          </cell>
          <cell r="J12529" t="str">
            <v/>
          </cell>
          <cell r="K12529" t="str">
            <v>Large Commercial Aircraft</v>
          </cell>
          <cell r="L12529" t="str">
            <v>Comac</v>
          </cell>
          <cell r="M12529" t="str">
            <v>Comac C919</v>
          </cell>
        </row>
        <row r="12530">
          <cell r="A12530">
            <v>541</v>
          </cell>
          <cell r="B12530">
            <v>1057</v>
          </cell>
          <cell r="C12530" t="str">
            <v>541#1057</v>
          </cell>
          <cell r="D12530">
            <v>20674</v>
          </cell>
          <cell r="E12530">
            <v>1</v>
          </cell>
          <cell r="F12530" t="str">
            <v>BW</v>
          </cell>
          <cell r="G12530" t="str">
            <v>BW</v>
          </cell>
          <cell r="H12530" t="str">
            <v/>
          </cell>
          <cell r="I12530" t="str">
            <v/>
          </cell>
          <cell r="J12530" t="str">
            <v/>
          </cell>
          <cell r="K12530" t="str">
            <v>Large Commercial Aircraft</v>
          </cell>
          <cell r="L12530" t="str">
            <v>Irkut</v>
          </cell>
          <cell r="M12530" t="str">
            <v>Irkut MC-21</v>
          </cell>
        </row>
        <row r="12531">
          <cell r="A12531">
            <v>19</v>
          </cell>
          <cell r="B12531">
            <v>1057</v>
          </cell>
          <cell r="C12531" t="str">
            <v>19#1057</v>
          </cell>
          <cell r="D12531">
            <v>20674</v>
          </cell>
          <cell r="E12531">
            <v>1</v>
          </cell>
          <cell r="F12531" t="str">
            <v>BW</v>
          </cell>
          <cell r="G12531" t="str">
            <v>BW</v>
          </cell>
          <cell r="H12531" t="str">
            <v/>
          </cell>
          <cell r="I12531" t="str">
            <v/>
          </cell>
          <cell r="J12531" t="str">
            <v/>
          </cell>
          <cell r="K12531" t="str">
            <v>Large Commercial Aircraft</v>
          </cell>
          <cell r="L12531" t="str">
            <v>Irkut</v>
          </cell>
          <cell r="M12531" t="str">
            <v>Irkut MC-21</v>
          </cell>
        </row>
        <row r="12532">
          <cell r="A12532">
            <v>140</v>
          </cell>
          <cell r="B12532">
            <v>1057</v>
          </cell>
          <cell r="C12532" t="str">
            <v>140#1057</v>
          </cell>
          <cell r="D12532">
            <v>21004</v>
          </cell>
          <cell r="E12532">
            <v>1</v>
          </cell>
          <cell r="F12532" t="str">
            <v>BX</v>
          </cell>
          <cell r="G12532" t="str">
            <v>BX</v>
          </cell>
          <cell r="H12532" t="str">
            <v/>
          </cell>
          <cell r="I12532" t="str">
            <v/>
          </cell>
          <cell r="J12532" t="str">
            <v/>
          </cell>
          <cell r="K12532" t="str">
            <v>Fighters and Jet Trainers</v>
          </cell>
          <cell r="L12532" t="str">
            <v>Boeing</v>
          </cell>
          <cell r="M12532" t="str">
            <v>F-18 Super Hornet</v>
          </cell>
        </row>
        <row r="12533">
          <cell r="A12533">
            <v>637</v>
          </cell>
          <cell r="B12533">
            <v>1057</v>
          </cell>
          <cell r="C12533" t="str">
            <v>637#1057</v>
          </cell>
          <cell r="D12533">
            <v>21004</v>
          </cell>
          <cell r="E12533">
            <v>1</v>
          </cell>
          <cell r="F12533" t="str">
            <v>BX</v>
          </cell>
          <cell r="G12533" t="str">
            <v>BX</v>
          </cell>
          <cell r="H12533" t="str">
            <v/>
          </cell>
          <cell r="I12533" t="str">
            <v/>
          </cell>
          <cell r="J12533" t="str">
            <v/>
          </cell>
          <cell r="K12533" t="str">
            <v>Fighters and Jet Trainers</v>
          </cell>
          <cell r="L12533" t="str">
            <v>Boeing</v>
          </cell>
          <cell r="M12533" t="str">
            <v>F-18 A/D</v>
          </cell>
        </row>
        <row r="12534">
          <cell r="A12534">
            <v>153</v>
          </cell>
          <cell r="B12534">
            <v>1057</v>
          </cell>
          <cell r="C12534" t="str">
            <v>153#1057</v>
          </cell>
          <cell r="D12534">
            <v>21252</v>
          </cell>
          <cell r="E12534">
            <v>1</v>
          </cell>
          <cell r="F12534" t="str">
            <v>BY</v>
          </cell>
          <cell r="G12534" t="str">
            <v>BY</v>
          </cell>
          <cell r="H12534" t="str">
            <v/>
          </cell>
          <cell r="I12534" t="str">
            <v/>
          </cell>
          <cell r="J12534" t="str">
            <v/>
          </cell>
          <cell r="K12534" t="str">
            <v>Military Transport / Special Mission</v>
          </cell>
          <cell r="L12534" t="str">
            <v>CASA/IPTN</v>
          </cell>
          <cell r="M12534" t="str">
            <v>CASA/IPTN CN-235</v>
          </cell>
        </row>
        <row r="12535">
          <cell r="A12535">
            <v>570</v>
          </cell>
          <cell r="B12535">
            <v>1057</v>
          </cell>
          <cell r="C12535" t="str">
            <v>570#1057</v>
          </cell>
          <cell r="D12535">
            <v>21500</v>
          </cell>
          <cell r="E12535">
            <v>1</v>
          </cell>
          <cell r="F12535" t="str">
            <v>BZ</v>
          </cell>
          <cell r="G12535" t="str">
            <v>BZ</v>
          </cell>
          <cell r="H12535" t="str">
            <v/>
          </cell>
          <cell r="I12535" t="str">
            <v/>
          </cell>
          <cell r="J12535" t="str">
            <v/>
          </cell>
          <cell r="K12535" t="str">
            <v>Freighter</v>
          </cell>
          <cell r="L12535" t="str">
            <v>Boeing</v>
          </cell>
          <cell r="M12535" t="str">
            <v>Boeing 767-300BCF</v>
          </cell>
        </row>
        <row r="12536">
          <cell r="A12536">
            <v>569</v>
          </cell>
          <cell r="B12536">
            <v>1057</v>
          </cell>
          <cell r="C12536" t="str">
            <v>569#1057</v>
          </cell>
          <cell r="D12536">
            <v>21500</v>
          </cell>
          <cell r="E12536">
            <v>1</v>
          </cell>
          <cell r="F12536" t="str">
            <v>BZ</v>
          </cell>
          <cell r="G12536" t="str">
            <v>BZ</v>
          </cell>
          <cell r="H12536" t="str">
            <v/>
          </cell>
          <cell r="I12536" t="str">
            <v/>
          </cell>
          <cell r="J12536" t="str">
            <v/>
          </cell>
          <cell r="K12536" t="str">
            <v>Freighter</v>
          </cell>
          <cell r="L12536" t="str">
            <v>Boeing</v>
          </cell>
          <cell r="M12536" t="str">
            <v>Boeing 767-300F</v>
          </cell>
        </row>
        <row r="12537">
          <cell r="A12537">
            <v>627</v>
          </cell>
          <cell r="B12537">
            <v>1057</v>
          </cell>
          <cell r="C12537" t="str">
            <v>627#1057</v>
          </cell>
          <cell r="D12537">
            <v>21500</v>
          </cell>
          <cell r="E12537">
            <v>1</v>
          </cell>
          <cell r="F12537" t="str">
            <v>BZ</v>
          </cell>
          <cell r="G12537" t="str">
            <v>BZ</v>
          </cell>
          <cell r="H12537" t="str">
            <v/>
          </cell>
          <cell r="I12537" t="str">
            <v/>
          </cell>
          <cell r="J12537" t="str">
            <v/>
          </cell>
          <cell r="K12537" t="str">
            <v>Freighter</v>
          </cell>
          <cell r="L12537" t="str">
            <v>McDonnell</v>
          </cell>
          <cell r="M12537" t="str">
            <v>McDonnell Douglas MD-11F/CF</v>
          </cell>
        </row>
        <row r="12538">
          <cell r="A12538">
            <v>626</v>
          </cell>
          <cell r="B12538">
            <v>1057</v>
          </cell>
          <cell r="C12538" t="str">
            <v>626#1057</v>
          </cell>
          <cell r="D12538">
            <v>21500</v>
          </cell>
          <cell r="E12538">
            <v>1</v>
          </cell>
          <cell r="F12538" t="str">
            <v>BZ</v>
          </cell>
          <cell r="G12538" t="str">
            <v>BZ</v>
          </cell>
          <cell r="H12538" t="str">
            <v/>
          </cell>
          <cell r="I12538" t="str">
            <v/>
          </cell>
          <cell r="J12538" t="str">
            <v/>
          </cell>
          <cell r="K12538" t="str">
            <v>Freighter</v>
          </cell>
          <cell r="L12538" t="str">
            <v>McDonnell</v>
          </cell>
          <cell r="M12538" t="str">
            <v>McDonnell Douglas MD-11F/CF</v>
          </cell>
        </row>
        <row r="12539">
          <cell r="A12539">
            <v>12</v>
          </cell>
          <cell r="B12539">
            <v>1057</v>
          </cell>
          <cell r="C12539" t="str">
            <v>12#1057</v>
          </cell>
          <cell r="D12539">
            <v>21500</v>
          </cell>
          <cell r="E12539">
            <v>1</v>
          </cell>
          <cell r="F12539" t="str">
            <v>BZ</v>
          </cell>
          <cell r="G12539" t="str">
            <v>BZ</v>
          </cell>
          <cell r="H12539" t="str">
            <v/>
          </cell>
          <cell r="I12539" t="str">
            <v/>
          </cell>
          <cell r="J12539" t="str">
            <v/>
          </cell>
          <cell r="K12539" t="str">
            <v>Large Commercial Aircraft</v>
          </cell>
          <cell r="L12539" t="str">
            <v>Boeing</v>
          </cell>
          <cell r="M12539" t="str">
            <v>Boeing 767</v>
          </cell>
        </row>
        <row r="12540">
          <cell r="A12540">
            <v>537</v>
          </cell>
          <cell r="B12540">
            <v>1057</v>
          </cell>
          <cell r="C12540" t="str">
            <v>537#1057</v>
          </cell>
          <cell r="D12540">
            <v>21500</v>
          </cell>
          <cell r="E12540">
            <v>1</v>
          </cell>
          <cell r="F12540" t="str">
            <v>BZ</v>
          </cell>
          <cell r="G12540" t="str">
            <v>BZ</v>
          </cell>
          <cell r="H12540" t="str">
            <v/>
          </cell>
          <cell r="I12540" t="str">
            <v/>
          </cell>
          <cell r="J12540" t="str">
            <v/>
          </cell>
          <cell r="K12540" t="str">
            <v>Large Commercial Aircraft</v>
          </cell>
          <cell r="L12540" t="str">
            <v>Boeing</v>
          </cell>
          <cell r="M12540" t="str">
            <v>Boeing 767</v>
          </cell>
        </row>
        <row r="12541">
          <cell r="A12541">
            <v>538</v>
          </cell>
          <cell r="B12541">
            <v>1057</v>
          </cell>
          <cell r="C12541" t="str">
            <v>538#1057</v>
          </cell>
          <cell r="D12541">
            <v>21500</v>
          </cell>
          <cell r="E12541">
            <v>1</v>
          </cell>
          <cell r="F12541" t="str">
            <v>BZ</v>
          </cell>
          <cell r="G12541" t="str">
            <v>BZ</v>
          </cell>
          <cell r="H12541" t="str">
            <v/>
          </cell>
          <cell r="I12541" t="str">
            <v/>
          </cell>
          <cell r="J12541" t="str">
            <v/>
          </cell>
          <cell r="K12541" t="str">
            <v>Large Commercial Aircraft</v>
          </cell>
          <cell r="L12541" t="str">
            <v>Boeing</v>
          </cell>
          <cell r="M12541" t="str">
            <v>Boeing 767</v>
          </cell>
        </row>
        <row r="12542">
          <cell r="A12542">
            <v>157</v>
          </cell>
          <cell r="B12542">
            <v>1057</v>
          </cell>
          <cell r="C12542" t="str">
            <v>157#1057</v>
          </cell>
          <cell r="D12542">
            <v>21500</v>
          </cell>
          <cell r="E12542">
            <v>1</v>
          </cell>
          <cell r="F12542" t="str">
            <v>BZ</v>
          </cell>
          <cell r="G12542" t="str">
            <v>BZ</v>
          </cell>
          <cell r="H12542" t="str">
            <v/>
          </cell>
          <cell r="I12542" t="str">
            <v/>
          </cell>
          <cell r="J12542" t="str">
            <v/>
          </cell>
          <cell r="K12542" t="str">
            <v>Military Transport / Special Mission</v>
          </cell>
          <cell r="L12542" t="str">
            <v>Boeing</v>
          </cell>
          <cell r="M12542" t="str">
            <v>Boeing KC-46 Pegasus</v>
          </cell>
        </row>
        <row r="12543">
          <cell r="A12543">
            <v>160</v>
          </cell>
          <cell r="B12543">
            <v>1057</v>
          </cell>
          <cell r="C12543" t="str">
            <v>160#1057</v>
          </cell>
          <cell r="D12543">
            <v>21500</v>
          </cell>
          <cell r="E12543">
            <v>1</v>
          </cell>
          <cell r="F12543" t="str">
            <v>BZ</v>
          </cell>
          <cell r="G12543" t="str">
            <v>BZ</v>
          </cell>
          <cell r="H12543" t="str">
            <v/>
          </cell>
          <cell r="I12543" t="str">
            <v/>
          </cell>
          <cell r="J12543" t="str">
            <v/>
          </cell>
          <cell r="K12543" t="str">
            <v>Military Transport / Special Mission</v>
          </cell>
          <cell r="L12543" t="str">
            <v>Kawasaki</v>
          </cell>
          <cell r="M12543" t="str">
            <v>Kawasaki C-2</v>
          </cell>
        </row>
        <row r="12544">
          <cell r="A12544">
            <v>155</v>
          </cell>
          <cell r="B12544">
            <v>1057</v>
          </cell>
          <cell r="C12544" t="str">
            <v>155#1057</v>
          </cell>
          <cell r="D12544">
            <v>21707</v>
          </cell>
          <cell r="E12544">
            <v>1</v>
          </cell>
          <cell r="F12544" t="str">
            <v>CA</v>
          </cell>
          <cell r="G12544" t="str">
            <v>CA</v>
          </cell>
          <cell r="H12544" t="str">
            <v/>
          </cell>
          <cell r="I12544" t="str">
            <v/>
          </cell>
          <cell r="J12544" t="str">
            <v/>
          </cell>
          <cell r="K12544" t="str">
            <v>Military Transport / Special Mission</v>
          </cell>
          <cell r="L12544" t="str">
            <v>Alenia</v>
          </cell>
          <cell r="M12544" t="str">
            <v>Alenia C-27J</v>
          </cell>
        </row>
        <row r="12545">
          <cell r="A12545">
            <v>154</v>
          </cell>
          <cell r="B12545">
            <v>1057</v>
          </cell>
          <cell r="C12545" t="str">
            <v>154#1057</v>
          </cell>
          <cell r="D12545">
            <v>21707</v>
          </cell>
          <cell r="E12545">
            <v>1</v>
          </cell>
          <cell r="F12545" t="str">
            <v>CA</v>
          </cell>
          <cell r="G12545" t="str">
            <v>CA</v>
          </cell>
          <cell r="H12545" t="str">
            <v/>
          </cell>
          <cell r="I12545" t="str">
            <v/>
          </cell>
          <cell r="J12545" t="str">
            <v/>
          </cell>
          <cell r="K12545" t="str">
            <v>Military Transport / Special Mission</v>
          </cell>
          <cell r="L12545" t="str">
            <v>EADS</v>
          </cell>
          <cell r="M12545" t="str">
            <v>EADS CASA C-295</v>
          </cell>
        </row>
        <row r="12546">
          <cell r="A12546">
            <v>663</v>
          </cell>
          <cell r="B12546">
            <v>1057</v>
          </cell>
          <cell r="C12546" t="str">
            <v>663#1057</v>
          </cell>
          <cell r="D12546">
            <v>21708</v>
          </cell>
          <cell r="E12546">
            <v>1</v>
          </cell>
          <cell r="F12546" t="str">
            <v>CB</v>
          </cell>
          <cell r="G12546" t="str">
            <v>CB</v>
          </cell>
          <cell r="H12546" t="str">
            <v/>
          </cell>
          <cell r="I12546" t="str">
            <v/>
          </cell>
          <cell r="J12546" t="str">
            <v/>
          </cell>
          <cell r="K12546" t="str">
            <v>Large Commercial Aircraft</v>
          </cell>
          <cell r="L12546" t="str">
            <v>Airbus</v>
          </cell>
          <cell r="M12546" t="str">
            <v>Airbus A321 XLR</v>
          </cell>
        </row>
        <row r="12547">
          <cell r="A12547">
            <v>654</v>
          </cell>
          <cell r="B12547">
            <v>1057</v>
          </cell>
          <cell r="C12547" t="str">
            <v>654#1057</v>
          </cell>
          <cell r="D12547">
            <v>21708</v>
          </cell>
          <cell r="E12547">
            <v>1</v>
          </cell>
          <cell r="F12547" t="str">
            <v>CB</v>
          </cell>
          <cell r="G12547" t="str">
            <v>CB</v>
          </cell>
          <cell r="H12547" t="str">
            <v/>
          </cell>
          <cell r="I12547" t="str">
            <v/>
          </cell>
          <cell r="J12547" t="str">
            <v/>
          </cell>
          <cell r="K12547" t="str">
            <v>Large Commercial Aircraft</v>
          </cell>
          <cell r="L12547" t="str">
            <v>Airbus</v>
          </cell>
          <cell r="M12547" t="str">
            <v>Airbus A322X</v>
          </cell>
        </row>
        <row r="12548">
          <cell r="A12548">
            <v>655</v>
          </cell>
          <cell r="B12548">
            <v>1057</v>
          </cell>
          <cell r="C12548" t="str">
            <v>655#1057</v>
          </cell>
          <cell r="D12548">
            <v>21708</v>
          </cell>
          <cell r="E12548">
            <v>1</v>
          </cell>
          <cell r="F12548" t="str">
            <v>CB</v>
          </cell>
          <cell r="G12548" t="str">
            <v>CB</v>
          </cell>
          <cell r="H12548" t="str">
            <v/>
          </cell>
          <cell r="I12548" t="str">
            <v/>
          </cell>
          <cell r="J12548" t="str">
            <v/>
          </cell>
          <cell r="K12548" t="str">
            <v>Large Commercial Aircraft</v>
          </cell>
          <cell r="L12548" t="str">
            <v>Airbus</v>
          </cell>
          <cell r="M12548" t="str">
            <v>Airbus A322X</v>
          </cell>
        </row>
        <row r="12549">
          <cell r="A12549">
            <v>653</v>
          </cell>
          <cell r="B12549">
            <v>1057</v>
          </cell>
          <cell r="C12549" t="str">
            <v>653#1057</v>
          </cell>
          <cell r="D12549">
            <v>21708</v>
          </cell>
          <cell r="E12549">
            <v>1</v>
          </cell>
          <cell r="F12549" t="str">
            <v>CB</v>
          </cell>
          <cell r="G12549" t="str">
            <v>CB</v>
          </cell>
          <cell r="H12549" t="str">
            <v/>
          </cell>
          <cell r="I12549" t="str">
            <v/>
          </cell>
          <cell r="J12549" t="str">
            <v/>
          </cell>
          <cell r="K12549" t="str">
            <v>Large Commercial Aircraft</v>
          </cell>
          <cell r="L12549" t="str">
            <v>Airbus</v>
          </cell>
          <cell r="M12549" t="str">
            <v>Airbus A220-500</v>
          </cell>
        </row>
        <row r="12550">
          <cell r="A12550">
            <v>660</v>
          </cell>
          <cell r="B12550">
            <v>1057</v>
          </cell>
          <cell r="C12550" t="str">
            <v>660#1057</v>
          </cell>
          <cell r="D12550">
            <v>21708</v>
          </cell>
          <cell r="E12550">
            <v>1</v>
          </cell>
          <cell r="F12550" t="str">
            <v>CB</v>
          </cell>
          <cell r="G12550" t="str">
            <v>CB</v>
          </cell>
          <cell r="H12550" t="str">
            <v/>
          </cell>
          <cell r="I12550" t="str">
            <v/>
          </cell>
          <cell r="J12550" t="str">
            <v/>
          </cell>
          <cell r="K12550" t="str">
            <v>Large Commercial Aircraft</v>
          </cell>
          <cell r="L12550" t="str">
            <v>Airbus</v>
          </cell>
          <cell r="M12550" t="str">
            <v>Airbus A321 LR</v>
          </cell>
        </row>
        <row r="12551">
          <cell r="A12551">
            <v>661</v>
          </cell>
          <cell r="B12551">
            <v>1057</v>
          </cell>
          <cell r="C12551" t="str">
            <v>661#1057</v>
          </cell>
          <cell r="D12551">
            <v>21708</v>
          </cell>
          <cell r="E12551">
            <v>1</v>
          </cell>
          <cell r="F12551" t="str">
            <v>CB</v>
          </cell>
          <cell r="G12551" t="str">
            <v>CB</v>
          </cell>
          <cell r="H12551" t="str">
            <v/>
          </cell>
          <cell r="I12551" t="str">
            <v/>
          </cell>
          <cell r="J12551" t="str">
            <v/>
          </cell>
          <cell r="K12551" t="str">
            <v>Large Commercial Aircraft</v>
          </cell>
          <cell r="L12551" t="str">
            <v>Airbus</v>
          </cell>
          <cell r="M12551" t="str">
            <v>Airbus A321 LR</v>
          </cell>
        </row>
        <row r="12552">
          <cell r="A12552">
            <v>662</v>
          </cell>
          <cell r="B12552">
            <v>1057</v>
          </cell>
          <cell r="C12552" t="str">
            <v>662#1057</v>
          </cell>
          <cell r="D12552">
            <v>21708</v>
          </cell>
          <cell r="E12552">
            <v>1</v>
          </cell>
          <cell r="F12552" t="str">
            <v>CB</v>
          </cell>
          <cell r="G12552" t="str">
            <v>CB</v>
          </cell>
          <cell r="H12552" t="str">
            <v/>
          </cell>
          <cell r="I12552" t="str">
            <v/>
          </cell>
          <cell r="J12552" t="str">
            <v/>
          </cell>
          <cell r="K12552" t="str">
            <v>Large Commercial Aircraft</v>
          </cell>
          <cell r="L12552" t="str">
            <v>Airbus</v>
          </cell>
          <cell r="M12552" t="str">
            <v>Airbus A321 XLR</v>
          </cell>
        </row>
        <row r="12553">
          <cell r="A12553">
            <v>164</v>
          </cell>
          <cell r="B12553">
            <v>1057</v>
          </cell>
          <cell r="C12553" t="str">
            <v>164#1057</v>
          </cell>
          <cell r="D12553">
            <v>23568</v>
          </cell>
          <cell r="E12553">
            <v>1</v>
          </cell>
          <cell r="F12553" t="str">
            <v>CC</v>
          </cell>
          <cell r="G12553" t="str">
            <v>CC</v>
          </cell>
          <cell r="H12553" t="str">
            <v/>
          </cell>
          <cell r="I12553" t="str">
            <v/>
          </cell>
          <cell r="J12553" t="str">
            <v/>
          </cell>
          <cell r="K12553" t="str">
            <v>Military Transport / Special Mission</v>
          </cell>
          <cell r="L12553" t="str">
            <v>Northrop Grumman</v>
          </cell>
          <cell r="M12553" t="str">
            <v>Northrop Grumman E-2 Hawkeye</v>
          </cell>
        </row>
        <row r="12554">
          <cell r="A12554">
            <v>132</v>
          </cell>
          <cell r="B12554">
            <v>1057</v>
          </cell>
          <cell r="C12554" t="str">
            <v>132#1057</v>
          </cell>
          <cell r="D12554">
            <v>23774</v>
          </cell>
          <cell r="E12554">
            <v>1</v>
          </cell>
          <cell r="F12554" t="str">
            <v>CD</v>
          </cell>
          <cell r="G12554" t="str">
            <v>CD</v>
          </cell>
          <cell r="H12554" t="str">
            <v/>
          </cell>
          <cell r="I12554" t="str">
            <v/>
          </cell>
          <cell r="J12554" t="str">
            <v/>
          </cell>
          <cell r="K12554" t="str">
            <v>Helicopter</v>
          </cell>
          <cell r="L12554" t="str">
            <v>Bell</v>
          </cell>
          <cell r="M12554" t="str">
            <v xml:space="preserve">Bell V-280 Valor </v>
          </cell>
        </row>
        <row r="12555">
          <cell r="A12555">
            <v>97</v>
          </cell>
          <cell r="B12555">
            <v>1057</v>
          </cell>
          <cell r="C12555" t="str">
            <v>97#1057</v>
          </cell>
          <cell r="D12555">
            <v>23774</v>
          </cell>
          <cell r="E12555">
            <v>1</v>
          </cell>
          <cell r="F12555" t="str">
            <v>CD</v>
          </cell>
          <cell r="G12555" t="str">
            <v>CD</v>
          </cell>
          <cell r="H12555" t="str">
            <v/>
          </cell>
          <cell r="I12555" t="str">
            <v/>
          </cell>
          <cell r="J12555" t="str">
            <v/>
          </cell>
          <cell r="K12555" t="str">
            <v>Helicopter</v>
          </cell>
          <cell r="L12555" t="str">
            <v>Bell Boeing</v>
          </cell>
          <cell r="M12555" t="str">
            <v>Bell Boeing V-22 Osprey</v>
          </cell>
        </row>
        <row r="12556">
          <cell r="A12556">
            <v>612</v>
          </cell>
          <cell r="B12556">
            <v>1057</v>
          </cell>
          <cell r="C12556" t="str">
            <v>612#1057</v>
          </cell>
          <cell r="D12556">
            <v>25842</v>
          </cell>
          <cell r="E12556">
            <v>1</v>
          </cell>
          <cell r="F12556" t="str">
            <v>CE</v>
          </cell>
          <cell r="G12556" t="str">
            <v>CE</v>
          </cell>
          <cell r="H12556" t="str">
            <v/>
          </cell>
          <cell r="I12556" t="str">
            <v/>
          </cell>
          <cell r="J12556" t="str">
            <v/>
          </cell>
          <cell r="K12556" t="str">
            <v>Large Commercial Aircraft</v>
          </cell>
          <cell r="L12556" t="str">
            <v>Boeing</v>
          </cell>
          <cell r="M12556" t="str">
            <v>Boeing New Single Aisle (NSA)</v>
          </cell>
        </row>
        <row r="12557">
          <cell r="A12557">
            <v>162</v>
          </cell>
          <cell r="B12557">
            <v>1057</v>
          </cell>
          <cell r="C12557" t="str">
            <v>162#1057</v>
          </cell>
          <cell r="D12557">
            <v>26048</v>
          </cell>
          <cell r="E12557">
            <v>1</v>
          </cell>
          <cell r="F12557" t="str">
            <v>CF</v>
          </cell>
          <cell r="G12557" t="str">
            <v>CF</v>
          </cell>
          <cell r="H12557" t="str">
            <v/>
          </cell>
          <cell r="I12557" t="str">
            <v/>
          </cell>
          <cell r="J12557" t="str">
            <v/>
          </cell>
          <cell r="K12557" t="str">
            <v>Military Transport / Special Mission</v>
          </cell>
          <cell r="L12557" t="str">
            <v>Lockheed Martin</v>
          </cell>
          <cell r="M12557" t="str">
            <v>Lockheed Martin C-130J Super Hercules</v>
          </cell>
        </row>
        <row r="12558">
          <cell r="A12558">
            <v>560</v>
          </cell>
          <cell r="B12558">
            <v>1057</v>
          </cell>
          <cell r="C12558" t="str">
            <v>560#1057</v>
          </cell>
          <cell r="D12558">
            <v>27702</v>
          </cell>
          <cell r="E12558">
            <v>1</v>
          </cell>
          <cell r="F12558" t="str">
            <v>CG</v>
          </cell>
          <cell r="G12558" t="str">
            <v>CG</v>
          </cell>
          <cell r="H12558" t="str">
            <v/>
          </cell>
          <cell r="I12558" t="str">
            <v/>
          </cell>
          <cell r="J12558" t="str">
            <v/>
          </cell>
          <cell r="K12558" t="str">
            <v>Freighter</v>
          </cell>
          <cell r="L12558" t="str">
            <v>Airbus</v>
          </cell>
          <cell r="M12558" t="str">
            <v>Airbus A330-200F</v>
          </cell>
        </row>
        <row r="12559">
          <cell r="A12559">
            <v>561</v>
          </cell>
          <cell r="B12559">
            <v>1057</v>
          </cell>
          <cell r="C12559" t="str">
            <v>561#1057</v>
          </cell>
          <cell r="D12559">
            <v>27702</v>
          </cell>
          <cell r="E12559">
            <v>1</v>
          </cell>
          <cell r="F12559" t="str">
            <v>CG</v>
          </cell>
          <cell r="G12559" t="str">
            <v>CG</v>
          </cell>
          <cell r="H12559" t="str">
            <v/>
          </cell>
          <cell r="I12559" t="str">
            <v/>
          </cell>
          <cell r="J12559" t="str">
            <v/>
          </cell>
          <cell r="K12559" t="str">
            <v>Freighter</v>
          </cell>
          <cell r="L12559" t="str">
            <v>Airbus</v>
          </cell>
          <cell r="M12559" t="str">
            <v>Airbus A330-200F</v>
          </cell>
        </row>
        <row r="12560">
          <cell r="A12560">
            <v>562</v>
          </cell>
          <cell r="B12560">
            <v>1057</v>
          </cell>
          <cell r="C12560" t="str">
            <v>562#1057</v>
          </cell>
          <cell r="D12560">
            <v>27702</v>
          </cell>
          <cell r="E12560">
            <v>1</v>
          </cell>
          <cell r="F12560" t="str">
            <v>CG</v>
          </cell>
          <cell r="G12560" t="str">
            <v>CG</v>
          </cell>
          <cell r="H12560" t="str">
            <v/>
          </cell>
          <cell r="I12560" t="str">
            <v/>
          </cell>
          <cell r="J12560" t="str">
            <v/>
          </cell>
          <cell r="K12560" t="str">
            <v>Freighter</v>
          </cell>
          <cell r="L12560" t="str">
            <v>Airbus</v>
          </cell>
          <cell r="M12560" t="str">
            <v>Airbus A330-300P2F</v>
          </cell>
        </row>
        <row r="12561">
          <cell r="A12561">
            <v>563</v>
          </cell>
          <cell r="B12561">
            <v>1057</v>
          </cell>
          <cell r="C12561" t="str">
            <v>563#1057</v>
          </cell>
          <cell r="D12561">
            <v>27702</v>
          </cell>
          <cell r="E12561">
            <v>1</v>
          </cell>
          <cell r="F12561" t="str">
            <v>CG</v>
          </cell>
          <cell r="G12561" t="str">
            <v>CG</v>
          </cell>
          <cell r="H12561" t="str">
            <v/>
          </cell>
          <cell r="I12561" t="str">
            <v/>
          </cell>
          <cell r="J12561" t="str">
            <v/>
          </cell>
          <cell r="K12561" t="str">
            <v>Freighter</v>
          </cell>
          <cell r="L12561" t="str">
            <v>Airbus</v>
          </cell>
          <cell r="M12561" t="str">
            <v>Airbus A330-300P2F</v>
          </cell>
        </row>
        <row r="12562">
          <cell r="A12562">
            <v>564</v>
          </cell>
          <cell r="B12562">
            <v>1057</v>
          </cell>
          <cell r="C12562" t="str">
            <v>564#1057</v>
          </cell>
          <cell r="D12562">
            <v>27702</v>
          </cell>
          <cell r="E12562">
            <v>1</v>
          </cell>
          <cell r="F12562" t="str">
            <v>CG</v>
          </cell>
          <cell r="G12562" t="str">
            <v>CG</v>
          </cell>
          <cell r="H12562" t="str">
            <v/>
          </cell>
          <cell r="I12562" t="str">
            <v/>
          </cell>
          <cell r="J12562" t="str">
            <v/>
          </cell>
          <cell r="K12562" t="str">
            <v>Freighter</v>
          </cell>
          <cell r="L12562" t="str">
            <v>Airbus</v>
          </cell>
          <cell r="M12562" t="str">
            <v>Airbus A330-300P2F</v>
          </cell>
        </row>
        <row r="12563">
          <cell r="A12563">
            <v>669</v>
          </cell>
          <cell r="B12563">
            <v>1057</v>
          </cell>
          <cell r="C12563" t="str">
            <v>669#1057</v>
          </cell>
          <cell r="D12563">
            <v>27702</v>
          </cell>
          <cell r="E12563">
            <v>1</v>
          </cell>
          <cell r="F12563" t="str">
            <v>CG</v>
          </cell>
          <cell r="G12563" t="str">
            <v>CG</v>
          </cell>
          <cell r="H12563" t="str">
            <v/>
          </cell>
          <cell r="I12563" t="str">
            <v/>
          </cell>
          <cell r="J12563" t="str">
            <v/>
          </cell>
          <cell r="K12563" t="str">
            <v>Freighter</v>
          </cell>
          <cell r="L12563" t="str">
            <v>Airbus</v>
          </cell>
          <cell r="M12563" t="str">
            <v>Airbus A340-600NGF</v>
          </cell>
        </row>
        <row r="12564">
          <cell r="A12564">
            <v>565</v>
          </cell>
          <cell r="B12564">
            <v>1057</v>
          </cell>
          <cell r="C12564" t="str">
            <v>565#1057</v>
          </cell>
          <cell r="D12564">
            <v>27702</v>
          </cell>
          <cell r="E12564">
            <v>1</v>
          </cell>
          <cell r="F12564" t="str">
            <v>CG</v>
          </cell>
          <cell r="G12564" t="str">
            <v>CG</v>
          </cell>
          <cell r="H12564" t="str">
            <v/>
          </cell>
          <cell r="I12564" t="str">
            <v/>
          </cell>
          <cell r="J12564" t="str">
            <v/>
          </cell>
          <cell r="K12564" t="str">
            <v>Freighter</v>
          </cell>
          <cell r="L12564" t="str">
            <v>Airbus</v>
          </cell>
          <cell r="M12564" t="str">
            <v>Airbus A330-743L Beluga XL</v>
          </cell>
        </row>
        <row r="12565">
          <cell r="A12565">
            <v>644</v>
          </cell>
          <cell r="B12565">
            <v>1057</v>
          </cell>
          <cell r="C12565" t="str">
            <v>644#1057</v>
          </cell>
          <cell r="D12565">
            <v>27702</v>
          </cell>
          <cell r="E12565">
            <v>1</v>
          </cell>
          <cell r="F12565" t="str">
            <v>CG</v>
          </cell>
          <cell r="G12565" t="str">
            <v>CG</v>
          </cell>
          <cell r="H12565" t="str">
            <v/>
          </cell>
          <cell r="I12565" t="str">
            <v/>
          </cell>
          <cell r="J12565" t="str">
            <v/>
          </cell>
          <cell r="K12565" t="str">
            <v>Freighter</v>
          </cell>
          <cell r="L12565" t="str">
            <v>Airbus</v>
          </cell>
          <cell r="M12565" t="str">
            <v>Airbus A350F</v>
          </cell>
        </row>
        <row r="12566">
          <cell r="A12566">
            <v>659</v>
          </cell>
          <cell r="B12566">
            <v>1057</v>
          </cell>
          <cell r="C12566" t="str">
            <v>659#1057</v>
          </cell>
          <cell r="D12566">
            <v>27702</v>
          </cell>
          <cell r="E12566">
            <v>1</v>
          </cell>
          <cell r="F12566" t="str">
            <v>CG</v>
          </cell>
          <cell r="G12566" t="str">
            <v>CG</v>
          </cell>
          <cell r="H12566" t="str">
            <v/>
          </cell>
          <cell r="I12566" t="str">
            <v/>
          </cell>
          <cell r="J12566" t="str">
            <v/>
          </cell>
          <cell r="K12566" t="str">
            <v>Freighter</v>
          </cell>
          <cell r="L12566" t="str">
            <v>Boeing</v>
          </cell>
          <cell r="M12566" t="str">
            <v>Boeing 777XF: 777-9</v>
          </cell>
        </row>
        <row r="12567">
          <cell r="A12567">
            <v>678</v>
          </cell>
          <cell r="B12567">
            <v>1057</v>
          </cell>
          <cell r="C12567" t="str">
            <v>678#1057</v>
          </cell>
          <cell r="D12567">
            <v>27702</v>
          </cell>
          <cell r="E12567">
            <v>1</v>
          </cell>
          <cell r="F12567" t="str">
            <v>CG</v>
          </cell>
          <cell r="G12567" t="str">
            <v>CG</v>
          </cell>
          <cell r="H12567" t="str">
            <v/>
          </cell>
          <cell r="I12567" t="str">
            <v/>
          </cell>
          <cell r="J12567" t="str">
            <v/>
          </cell>
          <cell r="K12567" t="str">
            <v>Business Jet</v>
          </cell>
          <cell r="L12567" t="str">
            <v>Airbus</v>
          </cell>
          <cell r="M12567" t="str">
            <v>Airbus ACJ330-200</v>
          </cell>
        </row>
        <row r="12568">
          <cell r="A12568">
            <v>518</v>
          </cell>
          <cell r="B12568">
            <v>1057</v>
          </cell>
          <cell r="C12568" t="str">
            <v>518#1057</v>
          </cell>
          <cell r="D12568">
            <v>27702</v>
          </cell>
          <cell r="E12568">
            <v>1</v>
          </cell>
          <cell r="F12568" t="str">
            <v>CG</v>
          </cell>
          <cell r="G12568" t="str">
            <v>CG</v>
          </cell>
          <cell r="H12568" t="str">
            <v/>
          </cell>
          <cell r="I12568" t="str">
            <v/>
          </cell>
          <cell r="J12568" t="str">
            <v/>
          </cell>
          <cell r="K12568" t="str">
            <v>Large Commercial Aircraft</v>
          </cell>
          <cell r="L12568" t="str">
            <v>Airbus</v>
          </cell>
          <cell r="M12568" t="str">
            <v>Airbus A330-300</v>
          </cell>
        </row>
        <row r="12569">
          <cell r="A12569">
            <v>519</v>
          </cell>
          <cell r="B12569">
            <v>1057</v>
          </cell>
          <cell r="C12569" t="str">
            <v>519#1057</v>
          </cell>
          <cell r="D12569">
            <v>27702</v>
          </cell>
          <cell r="E12569">
            <v>1</v>
          </cell>
          <cell r="F12569" t="str">
            <v>CG</v>
          </cell>
          <cell r="G12569" t="str">
            <v>CG</v>
          </cell>
          <cell r="H12569" t="str">
            <v/>
          </cell>
          <cell r="I12569" t="str">
            <v/>
          </cell>
          <cell r="J12569" t="str">
            <v/>
          </cell>
          <cell r="K12569" t="str">
            <v>Large Commercial Aircraft</v>
          </cell>
          <cell r="L12569" t="str">
            <v>Airbus</v>
          </cell>
          <cell r="M12569" t="str">
            <v>Airbus A330-300</v>
          </cell>
        </row>
        <row r="12570">
          <cell r="A12570">
            <v>214</v>
          </cell>
          <cell r="B12570">
            <v>1057</v>
          </cell>
          <cell r="C12570" t="str">
            <v>214#1057</v>
          </cell>
          <cell r="D12570">
            <v>27702</v>
          </cell>
          <cell r="E12570">
            <v>1</v>
          </cell>
          <cell r="F12570" t="str">
            <v>CG</v>
          </cell>
          <cell r="G12570" t="str">
            <v>CG</v>
          </cell>
          <cell r="H12570" t="str">
            <v/>
          </cell>
          <cell r="I12570" t="str">
            <v/>
          </cell>
          <cell r="J12570" t="str">
            <v/>
          </cell>
          <cell r="K12570" t="str">
            <v>Large Commercial Aircraft</v>
          </cell>
          <cell r="L12570" t="str">
            <v>Airbus</v>
          </cell>
          <cell r="M12570" t="str">
            <v>Airbus A330-800neo</v>
          </cell>
        </row>
        <row r="12571">
          <cell r="A12571">
            <v>215</v>
          </cell>
          <cell r="B12571">
            <v>1057</v>
          </cell>
          <cell r="C12571" t="str">
            <v>215#1057</v>
          </cell>
          <cell r="D12571">
            <v>27702</v>
          </cell>
          <cell r="E12571">
            <v>1</v>
          </cell>
          <cell r="F12571" t="str">
            <v>CG</v>
          </cell>
          <cell r="G12571" t="str">
            <v>CG</v>
          </cell>
          <cell r="H12571" t="str">
            <v/>
          </cell>
          <cell r="I12571" t="str">
            <v/>
          </cell>
          <cell r="J12571" t="str">
            <v/>
          </cell>
          <cell r="K12571" t="str">
            <v>Large Commercial Aircraft</v>
          </cell>
          <cell r="L12571" t="str">
            <v>Airbus</v>
          </cell>
          <cell r="M12571" t="str">
            <v>Airbus A330-900neo</v>
          </cell>
        </row>
        <row r="12572">
          <cell r="A12572">
            <v>304</v>
          </cell>
          <cell r="B12572">
            <v>1057</v>
          </cell>
          <cell r="C12572" t="str">
            <v>304#1057</v>
          </cell>
          <cell r="D12572">
            <v>27702</v>
          </cell>
          <cell r="E12572">
            <v>1</v>
          </cell>
          <cell r="F12572" t="str">
            <v>CG</v>
          </cell>
          <cell r="G12572" t="str">
            <v>CG</v>
          </cell>
          <cell r="H12572" t="str">
            <v/>
          </cell>
          <cell r="I12572" t="str">
            <v/>
          </cell>
          <cell r="J12572" t="str">
            <v/>
          </cell>
          <cell r="K12572" t="str">
            <v>Large Commercial Aircraft</v>
          </cell>
          <cell r="L12572" t="str">
            <v>Airbus</v>
          </cell>
          <cell r="M12572" t="str">
            <v>Airbus A340-200/300</v>
          </cell>
        </row>
        <row r="12573">
          <cell r="A12573">
            <v>658</v>
          </cell>
          <cell r="B12573">
            <v>1057</v>
          </cell>
          <cell r="C12573" t="str">
            <v>658#1057</v>
          </cell>
          <cell r="D12573">
            <v>27702</v>
          </cell>
          <cell r="E12573">
            <v>1</v>
          </cell>
          <cell r="F12573" t="str">
            <v>CG</v>
          </cell>
          <cell r="G12573" t="str">
            <v>CG</v>
          </cell>
          <cell r="H12573" t="str">
            <v/>
          </cell>
          <cell r="I12573" t="str">
            <v/>
          </cell>
          <cell r="J12573" t="str">
            <v/>
          </cell>
          <cell r="K12573" t="str">
            <v>Military Transport / Special Mission</v>
          </cell>
          <cell r="L12573" t="str">
            <v>Lockheed</v>
          </cell>
          <cell r="M12573" t="str">
            <v>Lockheed martin/Airbus A330 LMXT</v>
          </cell>
        </row>
        <row r="12574">
          <cell r="A12574">
            <v>551</v>
          </cell>
          <cell r="B12574">
            <v>1057</v>
          </cell>
          <cell r="C12574" t="str">
            <v>551#1057</v>
          </cell>
          <cell r="D12574">
            <v>27702</v>
          </cell>
          <cell r="E12574">
            <v>1</v>
          </cell>
          <cell r="F12574" t="str">
            <v>CG</v>
          </cell>
          <cell r="G12574" t="str">
            <v>CG</v>
          </cell>
          <cell r="H12574" t="str">
            <v/>
          </cell>
          <cell r="I12574" t="str">
            <v/>
          </cell>
          <cell r="J12574" t="str">
            <v/>
          </cell>
          <cell r="K12574" t="str">
            <v>Military Transport / Special Mission</v>
          </cell>
          <cell r="L12574" t="str">
            <v>Airbus</v>
          </cell>
          <cell r="M12574" t="str">
            <v>Airbus A330 MRTT</v>
          </cell>
        </row>
        <row r="12575">
          <cell r="A12575">
            <v>151</v>
          </cell>
          <cell r="B12575">
            <v>1057</v>
          </cell>
          <cell r="C12575" t="str">
            <v>151#1057</v>
          </cell>
          <cell r="D12575">
            <v>27702</v>
          </cell>
          <cell r="E12575">
            <v>1</v>
          </cell>
          <cell r="F12575" t="str">
            <v>CG</v>
          </cell>
          <cell r="G12575" t="str">
            <v>CG</v>
          </cell>
          <cell r="H12575" t="str">
            <v/>
          </cell>
          <cell r="I12575" t="str">
            <v/>
          </cell>
          <cell r="J12575" t="str">
            <v/>
          </cell>
          <cell r="K12575" t="str">
            <v>Military Transport / Special Mission</v>
          </cell>
          <cell r="L12575" t="str">
            <v>Airbus</v>
          </cell>
          <cell r="M12575" t="str">
            <v>Airbus A330 MRTT</v>
          </cell>
        </row>
        <row r="12576">
          <cell r="A12576">
            <v>212</v>
          </cell>
          <cell r="B12576">
            <v>1057</v>
          </cell>
          <cell r="C12576" t="str">
            <v>212#1057</v>
          </cell>
          <cell r="D12576">
            <v>27702</v>
          </cell>
          <cell r="E12576">
            <v>1</v>
          </cell>
          <cell r="F12576" t="str">
            <v>CG</v>
          </cell>
          <cell r="G12576" t="str">
            <v>CG</v>
          </cell>
          <cell r="H12576" t="str">
            <v/>
          </cell>
          <cell r="I12576" t="str">
            <v/>
          </cell>
          <cell r="J12576" t="str">
            <v/>
          </cell>
          <cell r="K12576" t="str">
            <v>Large Commercial Aircraft</v>
          </cell>
          <cell r="L12576" t="str">
            <v>Airbus</v>
          </cell>
          <cell r="M12576" t="str">
            <v>Airbus A330-200</v>
          </cell>
        </row>
        <row r="12577">
          <cell r="A12577">
            <v>516</v>
          </cell>
          <cell r="B12577">
            <v>1057</v>
          </cell>
          <cell r="C12577" t="str">
            <v>516#1057</v>
          </cell>
          <cell r="D12577">
            <v>27702</v>
          </cell>
          <cell r="E12577">
            <v>1</v>
          </cell>
          <cell r="F12577" t="str">
            <v>CG</v>
          </cell>
          <cell r="G12577" t="str">
            <v>CG</v>
          </cell>
          <cell r="H12577" t="str">
            <v/>
          </cell>
          <cell r="I12577" t="str">
            <v/>
          </cell>
          <cell r="J12577" t="str">
            <v/>
          </cell>
          <cell r="K12577" t="str">
            <v>Large Commercial Aircraft</v>
          </cell>
          <cell r="L12577" t="str">
            <v>Airbus</v>
          </cell>
          <cell r="M12577" t="str">
            <v>Airbus A330-200</v>
          </cell>
        </row>
        <row r="12578">
          <cell r="A12578">
            <v>517</v>
          </cell>
          <cell r="B12578">
            <v>1057</v>
          </cell>
          <cell r="C12578" t="str">
            <v>517#1057</v>
          </cell>
          <cell r="D12578">
            <v>27702</v>
          </cell>
          <cell r="E12578">
            <v>1</v>
          </cell>
          <cell r="F12578" t="str">
            <v>CG</v>
          </cell>
          <cell r="G12578" t="str">
            <v>CG</v>
          </cell>
          <cell r="H12578" t="str">
            <v/>
          </cell>
          <cell r="I12578" t="str">
            <v/>
          </cell>
          <cell r="J12578" t="str">
            <v/>
          </cell>
          <cell r="K12578" t="str">
            <v>Large Commercial Aircraft</v>
          </cell>
          <cell r="L12578" t="str">
            <v>Airbus</v>
          </cell>
          <cell r="M12578" t="str">
            <v>Airbus A330-200</v>
          </cell>
        </row>
        <row r="12579">
          <cell r="A12579">
            <v>213</v>
          </cell>
          <cell r="B12579">
            <v>1057</v>
          </cell>
          <cell r="C12579" t="str">
            <v>213#1057</v>
          </cell>
          <cell r="D12579">
            <v>27702</v>
          </cell>
          <cell r="E12579">
            <v>1</v>
          </cell>
          <cell r="F12579" t="str">
            <v>CG</v>
          </cell>
          <cell r="G12579" t="str">
            <v>CG</v>
          </cell>
          <cell r="H12579" t="str">
            <v/>
          </cell>
          <cell r="I12579" t="str">
            <v/>
          </cell>
          <cell r="J12579" t="str">
            <v/>
          </cell>
          <cell r="K12579" t="str">
            <v>Large Commercial Aircraft</v>
          </cell>
          <cell r="L12579" t="str">
            <v>Airbus</v>
          </cell>
          <cell r="M12579" t="str">
            <v>Airbus A330-300</v>
          </cell>
        </row>
        <row r="12580">
          <cell r="A12580">
            <v>159</v>
          </cell>
          <cell r="B12580">
            <v>1057</v>
          </cell>
          <cell r="C12580" t="str">
            <v>159#1057</v>
          </cell>
          <cell r="D12580">
            <v>28529</v>
          </cell>
          <cell r="E12580">
            <v>1</v>
          </cell>
          <cell r="F12580" t="str">
            <v>CH</v>
          </cell>
          <cell r="G12580" t="str">
            <v>CH</v>
          </cell>
          <cell r="H12580" t="str">
            <v/>
          </cell>
          <cell r="I12580" t="str">
            <v/>
          </cell>
          <cell r="J12580" t="str">
            <v/>
          </cell>
          <cell r="K12580" t="str">
            <v>Military Transport / Special Mission</v>
          </cell>
          <cell r="L12580" t="str">
            <v>Embraer</v>
          </cell>
          <cell r="M12580" t="str">
            <v>Embraer KC-390</v>
          </cell>
        </row>
        <row r="12581">
          <cell r="A12581">
            <v>664</v>
          </cell>
          <cell r="B12581">
            <v>1057</v>
          </cell>
          <cell r="C12581" t="str">
            <v>664#1057</v>
          </cell>
          <cell r="D12581">
            <v>31837</v>
          </cell>
          <cell r="E12581">
            <v>1</v>
          </cell>
          <cell r="F12581" t="str">
            <v>CI</v>
          </cell>
          <cell r="G12581" t="str">
            <v>CI</v>
          </cell>
          <cell r="H12581" t="str">
            <v/>
          </cell>
          <cell r="I12581" t="str">
            <v/>
          </cell>
          <cell r="J12581" t="str">
            <v/>
          </cell>
          <cell r="K12581" t="str">
            <v>Freighter</v>
          </cell>
          <cell r="L12581" t="str">
            <v>Boeing</v>
          </cell>
          <cell r="M12581" t="str">
            <v>Boeing 777-300 ERSF</v>
          </cell>
        </row>
        <row r="12582">
          <cell r="A12582">
            <v>568</v>
          </cell>
          <cell r="B12582">
            <v>1057</v>
          </cell>
          <cell r="C12582" t="str">
            <v>568#1057</v>
          </cell>
          <cell r="D12582">
            <v>31837</v>
          </cell>
          <cell r="E12582">
            <v>1</v>
          </cell>
          <cell r="F12582" t="str">
            <v>CI</v>
          </cell>
          <cell r="G12582" t="str">
            <v>CI</v>
          </cell>
          <cell r="H12582" t="str">
            <v/>
          </cell>
          <cell r="I12582" t="str">
            <v/>
          </cell>
          <cell r="J12582" t="str">
            <v/>
          </cell>
          <cell r="K12582" t="str">
            <v>Freighter</v>
          </cell>
          <cell r="L12582" t="str">
            <v>Boeing</v>
          </cell>
          <cell r="M12582" t="str">
            <v>Boeing 777F</v>
          </cell>
        </row>
        <row r="12583">
          <cell r="A12583">
            <v>298</v>
          </cell>
          <cell r="B12583">
            <v>1057</v>
          </cell>
          <cell r="C12583" t="str">
            <v>298#1057</v>
          </cell>
          <cell r="D12583">
            <v>31837</v>
          </cell>
          <cell r="E12583">
            <v>1</v>
          </cell>
          <cell r="F12583" t="str">
            <v>CI</v>
          </cell>
          <cell r="G12583" t="str">
            <v>CI</v>
          </cell>
          <cell r="H12583" t="str">
            <v/>
          </cell>
          <cell r="I12583" t="str">
            <v/>
          </cell>
          <cell r="J12583" t="str">
            <v/>
          </cell>
          <cell r="K12583" t="str">
            <v>Business Jet</v>
          </cell>
          <cell r="L12583" t="str">
            <v>Boeing</v>
          </cell>
          <cell r="M12583" t="str">
            <v>Boeing BBJ 777</v>
          </cell>
        </row>
        <row r="12584">
          <cell r="A12584">
            <v>5</v>
          </cell>
          <cell r="B12584">
            <v>1057</v>
          </cell>
          <cell r="C12584" t="str">
            <v>5#1057</v>
          </cell>
          <cell r="D12584">
            <v>31837</v>
          </cell>
          <cell r="E12584">
            <v>1</v>
          </cell>
          <cell r="F12584" t="str">
            <v>CI</v>
          </cell>
          <cell r="G12584" t="str">
            <v>CI</v>
          </cell>
          <cell r="H12584" t="str">
            <v/>
          </cell>
          <cell r="I12584" t="str">
            <v/>
          </cell>
          <cell r="J12584" t="str">
            <v/>
          </cell>
          <cell r="K12584" t="str">
            <v>Large Commercial Aircraft</v>
          </cell>
          <cell r="L12584" t="str">
            <v>Airbus</v>
          </cell>
          <cell r="M12584" t="str">
            <v>Airbus A340-500/600</v>
          </cell>
        </row>
        <row r="12585">
          <cell r="A12585">
            <v>539</v>
          </cell>
          <cell r="B12585">
            <v>1057</v>
          </cell>
          <cell r="C12585" t="str">
            <v>539#1057</v>
          </cell>
          <cell r="D12585">
            <v>31837</v>
          </cell>
          <cell r="E12585">
            <v>1</v>
          </cell>
          <cell r="F12585" t="str">
            <v>CI</v>
          </cell>
          <cell r="G12585" t="str">
            <v>CI</v>
          </cell>
          <cell r="H12585" t="str">
            <v/>
          </cell>
          <cell r="I12585" t="str">
            <v/>
          </cell>
          <cell r="J12585" t="str">
            <v/>
          </cell>
          <cell r="K12585" t="str">
            <v>Large Commercial Aircraft</v>
          </cell>
          <cell r="L12585" t="str">
            <v>Boeing</v>
          </cell>
          <cell r="M12585" t="str">
            <v>Boeing 777: 777-200ER</v>
          </cell>
        </row>
        <row r="12586">
          <cell r="A12586">
            <v>302</v>
          </cell>
          <cell r="B12586">
            <v>1057</v>
          </cell>
          <cell r="C12586" t="str">
            <v>302#1057</v>
          </cell>
          <cell r="D12586">
            <v>31837</v>
          </cell>
          <cell r="E12586">
            <v>1</v>
          </cell>
          <cell r="F12586" t="str">
            <v>CI</v>
          </cell>
          <cell r="G12586" t="str">
            <v>CI</v>
          </cell>
          <cell r="H12586" t="str">
            <v/>
          </cell>
          <cell r="I12586" t="str">
            <v/>
          </cell>
          <cell r="J12586" t="str">
            <v/>
          </cell>
          <cell r="K12586" t="str">
            <v>Large Commercial Aircraft</v>
          </cell>
          <cell r="L12586" t="str">
            <v>Boeing</v>
          </cell>
          <cell r="M12586" t="str">
            <v>Boeing 777: 777-200ER</v>
          </cell>
        </row>
        <row r="12587">
          <cell r="A12587">
            <v>579</v>
          </cell>
          <cell r="B12587">
            <v>1057</v>
          </cell>
          <cell r="C12587" t="str">
            <v>579#1057</v>
          </cell>
          <cell r="D12587">
            <v>31837</v>
          </cell>
          <cell r="E12587">
            <v>1</v>
          </cell>
          <cell r="F12587" t="str">
            <v>CI</v>
          </cell>
          <cell r="G12587" t="str">
            <v>CI</v>
          </cell>
          <cell r="H12587" t="str">
            <v/>
          </cell>
          <cell r="I12587" t="str">
            <v/>
          </cell>
          <cell r="J12587" t="str">
            <v/>
          </cell>
          <cell r="K12587" t="str">
            <v>Large Commercial Aircraft</v>
          </cell>
          <cell r="L12587" t="str">
            <v>Boeing</v>
          </cell>
          <cell r="M12587" t="str">
            <v>Boeing 777: 777-200ER</v>
          </cell>
        </row>
        <row r="12588">
          <cell r="A12588">
            <v>201</v>
          </cell>
          <cell r="B12588">
            <v>1057</v>
          </cell>
          <cell r="C12588" t="str">
            <v>201#1057</v>
          </cell>
          <cell r="D12588">
            <v>31837</v>
          </cell>
          <cell r="E12588">
            <v>1</v>
          </cell>
          <cell r="F12588" t="str">
            <v>CI</v>
          </cell>
          <cell r="G12588" t="str">
            <v>CI</v>
          </cell>
          <cell r="H12588" t="str">
            <v/>
          </cell>
          <cell r="I12588" t="str">
            <v/>
          </cell>
          <cell r="J12588" t="str">
            <v/>
          </cell>
          <cell r="K12588" t="str">
            <v>Large Commercial Aircraft</v>
          </cell>
          <cell r="L12588" t="str">
            <v>Boeing</v>
          </cell>
          <cell r="M12588" t="str">
            <v>Boeing 777: 777-200LR</v>
          </cell>
        </row>
        <row r="12589">
          <cell r="A12589">
            <v>303</v>
          </cell>
          <cell r="B12589">
            <v>1057</v>
          </cell>
          <cell r="C12589" t="str">
            <v>303#1057</v>
          </cell>
          <cell r="D12589">
            <v>31837</v>
          </cell>
          <cell r="E12589">
            <v>1</v>
          </cell>
          <cell r="F12589" t="str">
            <v>CI</v>
          </cell>
          <cell r="G12589" t="str">
            <v>CI</v>
          </cell>
          <cell r="H12589" t="str">
            <v/>
          </cell>
          <cell r="I12589" t="str">
            <v/>
          </cell>
          <cell r="J12589" t="str">
            <v/>
          </cell>
          <cell r="K12589" t="str">
            <v>Large Commercial Aircraft</v>
          </cell>
          <cell r="L12589" t="str">
            <v>Boeing</v>
          </cell>
          <cell r="M12589" t="str">
            <v>Boeing 777: 777-300</v>
          </cell>
        </row>
        <row r="12590">
          <cell r="A12590">
            <v>597</v>
          </cell>
          <cell r="B12590">
            <v>1057</v>
          </cell>
          <cell r="C12590" t="str">
            <v>597#1057</v>
          </cell>
          <cell r="D12590">
            <v>31837</v>
          </cell>
          <cell r="E12590">
            <v>1</v>
          </cell>
          <cell r="F12590" t="str">
            <v>CI</v>
          </cell>
          <cell r="G12590" t="str">
            <v>CI</v>
          </cell>
          <cell r="H12590" t="str">
            <v/>
          </cell>
          <cell r="I12590" t="str">
            <v/>
          </cell>
          <cell r="J12590" t="str">
            <v/>
          </cell>
          <cell r="K12590" t="str">
            <v>Large Commercial Aircraft</v>
          </cell>
          <cell r="L12590" t="str">
            <v>Boeing</v>
          </cell>
          <cell r="M12590" t="str">
            <v>Boeing 777: 777-300</v>
          </cell>
        </row>
        <row r="12591">
          <cell r="A12591">
            <v>202</v>
          </cell>
          <cell r="B12591">
            <v>1057</v>
          </cell>
          <cell r="C12591" t="str">
            <v>202#1057</v>
          </cell>
          <cell r="D12591">
            <v>31837</v>
          </cell>
          <cell r="E12591">
            <v>1</v>
          </cell>
          <cell r="F12591" t="str">
            <v>CI</v>
          </cell>
          <cell r="G12591" t="str">
            <v>CI</v>
          </cell>
          <cell r="H12591" t="str">
            <v/>
          </cell>
          <cell r="I12591" t="str">
            <v/>
          </cell>
          <cell r="J12591" t="str">
            <v/>
          </cell>
          <cell r="K12591" t="str">
            <v>Large Commercial Aircraft</v>
          </cell>
          <cell r="L12591" t="str">
            <v>Boeing</v>
          </cell>
          <cell r="M12591" t="str">
            <v>Boeing 777: 777-300ER</v>
          </cell>
        </row>
        <row r="12592">
          <cell r="A12592">
            <v>204</v>
          </cell>
          <cell r="B12592">
            <v>1057</v>
          </cell>
          <cell r="C12592" t="str">
            <v>204#1057</v>
          </cell>
          <cell r="D12592">
            <v>35144</v>
          </cell>
          <cell r="E12592">
            <v>1</v>
          </cell>
          <cell r="F12592" t="str">
            <v>CJ</v>
          </cell>
          <cell r="G12592" t="str">
            <v>CJ</v>
          </cell>
          <cell r="H12592" t="str">
            <v/>
          </cell>
          <cell r="I12592" t="str">
            <v/>
          </cell>
          <cell r="J12592" t="str">
            <v/>
          </cell>
          <cell r="K12592" t="str">
            <v>Large Commercial Aircraft</v>
          </cell>
          <cell r="L12592" t="str">
            <v>Boeing</v>
          </cell>
          <cell r="M12592" t="str">
            <v>Boeing 777X: 777-9</v>
          </cell>
        </row>
        <row r="12593">
          <cell r="A12593">
            <v>6</v>
          </cell>
          <cell r="B12593">
            <v>1057</v>
          </cell>
          <cell r="C12593" t="str">
            <v>6#1057</v>
          </cell>
          <cell r="D12593">
            <v>41346</v>
          </cell>
          <cell r="E12593">
            <v>1</v>
          </cell>
          <cell r="F12593" t="str">
            <v>CK</v>
          </cell>
          <cell r="G12593" t="str">
            <v>CK</v>
          </cell>
          <cell r="H12593" t="str">
            <v/>
          </cell>
          <cell r="I12593" t="str">
            <v/>
          </cell>
          <cell r="J12593" t="str">
            <v/>
          </cell>
          <cell r="K12593" t="str">
            <v>Large Commercial Aircraft</v>
          </cell>
          <cell r="L12593" t="str">
            <v>Airbus</v>
          </cell>
          <cell r="M12593" t="str">
            <v>Airbus A350 XWB - A350-900</v>
          </cell>
        </row>
        <row r="12594">
          <cell r="A12594">
            <v>7</v>
          </cell>
          <cell r="B12594">
            <v>1057</v>
          </cell>
          <cell r="C12594" t="str">
            <v>7#1057</v>
          </cell>
          <cell r="D12594">
            <v>41346</v>
          </cell>
          <cell r="E12594">
            <v>1</v>
          </cell>
          <cell r="F12594" t="str">
            <v>CK</v>
          </cell>
          <cell r="G12594" t="str">
            <v>CK</v>
          </cell>
          <cell r="H12594" t="str">
            <v/>
          </cell>
          <cell r="I12594" t="str">
            <v/>
          </cell>
          <cell r="J12594" t="str">
            <v/>
          </cell>
          <cell r="K12594" t="str">
            <v>Large Commercial Aircraft</v>
          </cell>
          <cell r="L12594" t="str">
            <v>Airbus</v>
          </cell>
          <cell r="M12594" t="str">
            <v>Airbus A350-1000</v>
          </cell>
        </row>
        <row r="12595">
          <cell r="A12595">
            <v>657</v>
          </cell>
          <cell r="B12595">
            <v>1057</v>
          </cell>
          <cell r="C12595" t="str">
            <v>657#1057</v>
          </cell>
          <cell r="D12595">
            <v>41346</v>
          </cell>
          <cell r="E12595">
            <v>1</v>
          </cell>
          <cell r="F12595" t="str">
            <v>CK</v>
          </cell>
          <cell r="G12595" t="str">
            <v>CK</v>
          </cell>
          <cell r="H12595" t="str">
            <v/>
          </cell>
          <cell r="I12595" t="str">
            <v/>
          </cell>
          <cell r="J12595" t="str">
            <v/>
          </cell>
          <cell r="K12595" t="str">
            <v>Large Commercial Aircraft</v>
          </cell>
          <cell r="L12595" t="str">
            <v>Airbus</v>
          </cell>
          <cell r="M12595" t="str">
            <v>Airbus A350-1000neo</v>
          </cell>
        </row>
        <row r="12596">
          <cell r="A12596">
            <v>656</v>
          </cell>
          <cell r="B12596">
            <v>1057</v>
          </cell>
          <cell r="C12596" t="str">
            <v>656#1057</v>
          </cell>
          <cell r="D12596">
            <v>41346</v>
          </cell>
          <cell r="E12596">
            <v>1</v>
          </cell>
          <cell r="F12596" t="str">
            <v>CK</v>
          </cell>
          <cell r="G12596" t="str">
            <v>CK</v>
          </cell>
          <cell r="H12596" t="str">
            <v/>
          </cell>
          <cell r="I12596" t="str">
            <v/>
          </cell>
          <cell r="J12596" t="str">
            <v/>
          </cell>
          <cell r="K12596" t="str">
            <v>Large Commercial Aircraft</v>
          </cell>
          <cell r="L12596" t="str">
            <v>Airbus</v>
          </cell>
          <cell r="M12596" t="str">
            <v>Airbus A350-900neo</v>
          </cell>
        </row>
        <row r="12597">
          <cell r="A12597">
            <v>554</v>
          </cell>
          <cell r="B12597">
            <v>1057</v>
          </cell>
          <cell r="C12597" t="str">
            <v>554#1057</v>
          </cell>
          <cell r="D12597">
            <v>43000</v>
          </cell>
          <cell r="E12597">
            <v>1</v>
          </cell>
          <cell r="F12597" t="str">
            <v>CL</v>
          </cell>
          <cell r="G12597" t="str">
            <v>CL</v>
          </cell>
          <cell r="H12597" t="str">
            <v/>
          </cell>
          <cell r="I12597" t="str">
            <v/>
          </cell>
          <cell r="J12597" t="str">
            <v/>
          </cell>
          <cell r="K12597" t="str">
            <v>Business Jet</v>
          </cell>
          <cell r="L12597" t="str">
            <v>Boeing</v>
          </cell>
          <cell r="M12597" t="str">
            <v>Boeing BBJ 787</v>
          </cell>
        </row>
        <row r="12598">
          <cell r="A12598">
            <v>555</v>
          </cell>
          <cell r="B12598">
            <v>1057</v>
          </cell>
          <cell r="C12598" t="str">
            <v>555#1057</v>
          </cell>
          <cell r="D12598">
            <v>43000</v>
          </cell>
          <cell r="E12598">
            <v>1</v>
          </cell>
          <cell r="F12598" t="str">
            <v>CL</v>
          </cell>
          <cell r="G12598" t="str">
            <v>CL</v>
          </cell>
          <cell r="H12598" t="str">
            <v/>
          </cell>
          <cell r="I12598" t="str">
            <v/>
          </cell>
          <cell r="J12598" t="str">
            <v/>
          </cell>
          <cell r="K12598" t="str">
            <v>Business Jet</v>
          </cell>
          <cell r="L12598" t="str">
            <v>Boeing</v>
          </cell>
          <cell r="M12598" t="str">
            <v>Boeing BBJ 787</v>
          </cell>
        </row>
        <row r="12599">
          <cell r="A12599">
            <v>200</v>
          </cell>
          <cell r="B12599">
            <v>1057</v>
          </cell>
          <cell r="C12599" t="str">
            <v>200#1057</v>
          </cell>
          <cell r="D12599">
            <v>43000</v>
          </cell>
          <cell r="E12599">
            <v>1</v>
          </cell>
          <cell r="F12599" t="str">
            <v>CL</v>
          </cell>
          <cell r="G12599" t="str">
            <v>CL</v>
          </cell>
          <cell r="H12599" t="str">
            <v/>
          </cell>
          <cell r="I12599" t="str">
            <v/>
          </cell>
          <cell r="J12599" t="str">
            <v/>
          </cell>
          <cell r="K12599" t="str">
            <v>Large Commercial Aircraft</v>
          </cell>
          <cell r="L12599" t="str">
            <v>Boeing</v>
          </cell>
          <cell r="M12599" t="str">
            <v>Boeing 787 Dreamliner: 787-10</v>
          </cell>
        </row>
        <row r="12600">
          <cell r="A12600">
            <v>509</v>
          </cell>
          <cell r="B12600">
            <v>1057</v>
          </cell>
          <cell r="C12600" t="str">
            <v>509#1057</v>
          </cell>
          <cell r="D12600">
            <v>43000</v>
          </cell>
          <cell r="E12600">
            <v>1</v>
          </cell>
          <cell r="F12600" t="str">
            <v>CL</v>
          </cell>
          <cell r="G12600" t="str">
            <v>CL</v>
          </cell>
          <cell r="H12600" t="str">
            <v/>
          </cell>
          <cell r="I12600" t="str">
            <v/>
          </cell>
          <cell r="J12600" t="str">
            <v/>
          </cell>
          <cell r="K12600" t="str">
            <v>Large Commercial Aircraft</v>
          </cell>
          <cell r="L12600" t="str">
            <v>Boeing</v>
          </cell>
          <cell r="M12600" t="str">
            <v>Boeing 787 Dreamliner: 787-10</v>
          </cell>
        </row>
        <row r="12601">
          <cell r="A12601">
            <v>198</v>
          </cell>
          <cell r="B12601">
            <v>1057</v>
          </cell>
          <cell r="C12601" t="str">
            <v>198#1057</v>
          </cell>
          <cell r="D12601">
            <v>43000</v>
          </cell>
          <cell r="E12601">
            <v>1</v>
          </cell>
          <cell r="F12601" t="str">
            <v>CL</v>
          </cell>
          <cell r="G12601" t="str">
            <v>CL</v>
          </cell>
          <cell r="H12601" t="str">
            <v/>
          </cell>
          <cell r="I12601" t="str">
            <v/>
          </cell>
          <cell r="J12601" t="str">
            <v/>
          </cell>
          <cell r="K12601" t="str">
            <v>Large Commercial Aircraft</v>
          </cell>
          <cell r="L12601" t="str">
            <v>Boeing</v>
          </cell>
          <cell r="M12601" t="str">
            <v>Boeing 787 Dreamliner: 787-8</v>
          </cell>
        </row>
        <row r="12602">
          <cell r="A12602">
            <v>507</v>
          </cell>
          <cell r="B12602">
            <v>1057</v>
          </cell>
          <cell r="C12602" t="str">
            <v>507#1057</v>
          </cell>
          <cell r="D12602">
            <v>43000</v>
          </cell>
          <cell r="E12602">
            <v>1</v>
          </cell>
          <cell r="F12602" t="str">
            <v>CL</v>
          </cell>
          <cell r="G12602" t="str">
            <v>CL</v>
          </cell>
          <cell r="H12602" t="str">
            <v/>
          </cell>
          <cell r="I12602" t="str">
            <v/>
          </cell>
          <cell r="J12602" t="str">
            <v/>
          </cell>
          <cell r="K12602" t="str">
            <v>Large Commercial Aircraft</v>
          </cell>
          <cell r="L12602" t="str">
            <v>Boeing</v>
          </cell>
          <cell r="M12602" t="str">
            <v>Boeing 787 Dreamliner: 787-8</v>
          </cell>
        </row>
        <row r="12603">
          <cell r="A12603">
            <v>199</v>
          </cell>
          <cell r="B12603">
            <v>1057</v>
          </cell>
          <cell r="C12603" t="str">
            <v>199#1057</v>
          </cell>
          <cell r="D12603">
            <v>43000</v>
          </cell>
          <cell r="E12603">
            <v>1</v>
          </cell>
          <cell r="F12603" t="str">
            <v>CL</v>
          </cell>
          <cell r="G12603" t="str">
            <v>CL</v>
          </cell>
          <cell r="H12603" t="str">
            <v/>
          </cell>
          <cell r="I12603" t="str">
            <v/>
          </cell>
          <cell r="J12603" t="str">
            <v/>
          </cell>
          <cell r="K12603" t="str">
            <v>Large Commercial Aircraft</v>
          </cell>
          <cell r="L12603" t="str">
            <v>Boeing</v>
          </cell>
          <cell r="M12603" t="str">
            <v>Boeing 787 Dreamliner: 787-9</v>
          </cell>
        </row>
        <row r="12604">
          <cell r="A12604">
            <v>508</v>
          </cell>
          <cell r="B12604">
            <v>1057</v>
          </cell>
          <cell r="C12604" t="str">
            <v>508#1057</v>
          </cell>
          <cell r="D12604">
            <v>43000</v>
          </cell>
          <cell r="E12604">
            <v>1</v>
          </cell>
          <cell r="F12604" t="str">
            <v>CL</v>
          </cell>
          <cell r="G12604" t="str">
            <v>CL</v>
          </cell>
          <cell r="H12604" t="str">
            <v/>
          </cell>
          <cell r="I12604" t="str">
            <v/>
          </cell>
          <cell r="J12604" t="str">
            <v/>
          </cell>
          <cell r="K12604" t="str">
            <v>Large Commercial Aircraft</v>
          </cell>
          <cell r="L12604" t="str">
            <v>Boeing</v>
          </cell>
          <cell r="M12604" t="str">
            <v>Boeing 787 Dreamliner: 787-9</v>
          </cell>
        </row>
        <row r="12605">
          <cell r="A12605">
            <v>553</v>
          </cell>
          <cell r="B12605">
            <v>1057</v>
          </cell>
          <cell r="C12605" t="str">
            <v>553#1057</v>
          </cell>
          <cell r="D12605">
            <v>43931</v>
          </cell>
          <cell r="E12605">
            <v>1</v>
          </cell>
          <cell r="F12605" t="str">
            <v>CM</v>
          </cell>
          <cell r="G12605" t="str">
            <v>CM</v>
          </cell>
          <cell r="H12605" t="str">
            <v/>
          </cell>
          <cell r="I12605" t="str">
            <v/>
          </cell>
          <cell r="J12605" t="str">
            <v/>
          </cell>
          <cell r="K12605" t="str">
            <v>Business Jet</v>
          </cell>
          <cell r="L12605" t="str">
            <v>Boeing</v>
          </cell>
          <cell r="M12605" t="str">
            <v>Boeing BBJ 777X</v>
          </cell>
        </row>
        <row r="12606">
          <cell r="A12606">
            <v>203</v>
          </cell>
          <cell r="B12606">
            <v>1057</v>
          </cell>
          <cell r="C12606" t="str">
            <v>203#1057</v>
          </cell>
          <cell r="D12606">
            <v>43931</v>
          </cell>
          <cell r="E12606">
            <v>1</v>
          </cell>
          <cell r="F12606" t="str">
            <v>CM</v>
          </cell>
          <cell r="G12606" t="str">
            <v>CM</v>
          </cell>
          <cell r="H12606" t="str">
            <v/>
          </cell>
          <cell r="I12606" t="str">
            <v/>
          </cell>
          <cell r="J12606" t="str">
            <v/>
          </cell>
          <cell r="K12606" t="str">
            <v>Large Commercial Aircraft</v>
          </cell>
          <cell r="L12606" t="str">
            <v>Boeing</v>
          </cell>
          <cell r="M12606" t="str">
            <v>Boeing 777X: 777-8</v>
          </cell>
        </row>
        <row r="12607">
          <cell r="A12607">
            <v>301</v>
          </cell>
          <cell r="B12607">
            <v>1057</v>
          </cell>
          <cell r="C12607" t="str">
            <v>301#1057</v>
          </cell>
          <cell r="D12607">
            <v>45482</v>
          </cell>
          <cell r="E12607">
            <v>1</v>
          </cell>
          <cell r="F12607" t="str">
            <v>CN</v>
          </cell>
          <cell r="G12607" t="str">
            <v>CN</v>
          </cell>
          <cell r="H12607" t="str">
            <v/>
          </cell>
          <cell r="I12607" t="str">
            <v/>
          </cell>
          <cell r="J12607" t="str">
            <v/>
          </cell>
          <cell r="K12607" t="str">
            <v>Large Commercial Aircraft</v>
          </cell>
          <cell r="L12607" t="str">
            <v>Boeing</v>
          </cell>
          <cell r="M12607" t="str">
            <v>Boeing 747-400</v>
          </cell>
        </row>
        <row r="12608">
          <cell r="A12608">
            <v>592</v>
          </cell>
          <cell r="B12608">
            <v>1057</v>
          </cell>
          <cell r="C12608" t="str">
            <v>592#1057</v>
          </cell>
          <cell r="D12608">
            <v>49616</v>
          </cell>
          <cell r="E12608">
            <v>1</v>
          </cell>
          <cell r="F12608" t="str">
            <v>CO</v>
          </cell>
          <cell r="G12608" t="str">
            <v>CO</v>
          </cell>
          <cell r="H12608" t="str">
            <v/>
          </cell>
          <cell r="I12608" t="str">
            <v/>
          </cell>
          <cell r="J12608" t="str">
            <v/>
          </cell>
          <cell r="K12608" t="str">
            <v>Freighter</v>
          </cell>
          <cell r="L12608" t="str">
            <v>Boeing</v>
          </cell>
          <cell r="M12608" t="str">
            <v>Boeing 747-400CF</v>
          </cell>
        </row>
        <row r="12609">
          <cell r="A12609">
            <v>593</v>
          </cell>
          <cell r="B12609">
            <v>1057</v>
          </cell>
          <cell r="C12609" t="str">
            <v>593#1057</v>
          </cell>
          <cell r="D12609">
            <v>49616</v>
          </cell>
          <cell r="E12609">
            <v>1</v>
          </cell>
          <cell r="F12609" t="str">
            <v>CO</v>
          </cell>
          <cell r="G12609" t="str">
            <v>CO</v>
          </cell>
          <cell r="H12609" t="str">
            <v/>
          </cell>
          <cell r="I12609" t="str">
            <v/>
          </cell>
          <cell r="J12609" t="str">
            <v/>
          </cell>
          <cell r="K12609" t="str">
            <v>Freighter</v>
          </cell>
          <cell r="L12609" t="str">
            <v>Boeing</v>
          </cell>
          <cell r="M12609" t="str">
            <v>Boeing 747-400CF</v>
          </cell>
        </row>
        <row r="12610">
          <cell r="A12610">
            <v>629</v>
          </cell>
          <cell r="B12610">
            <v>1057</v>
          </cell>
          <cell r="C12610" t="str">
            <v>629#1057</v>
          </cell>
          <cell r="D12610">
            <v>49616</v>
          </cell>
          <cell r="E12610">
            <v>1</v>
          </cell>
          <cell r="F12610" t="str">
            <v>CO</v>
          </cell>
          <cell r="G12610" t="str">
            <v>CO</v>
          </cell>
          <cell r="H12610" t="str">
            <v/>
          </cell>
          <cell r="I12610" t="str">
            <v/>
          </cell>
          <cell r="J12610" t="str">
            <v/>
          </cell>
          <cell r="K12610" t="str">
            <v>Freighter</v>
          </cell>
          <cell r="L12610" t="str">
            <v>Boeing</v>
          </cell>
          <cell r="M12610" t="str">
            <v>Boeing 747-400F/ERF</v>
          </cell>
        </row>
        <row r="12611">
          <cell r="A12611">
            <v>628</v>
          </cell>
          <cell r="B12611">
            <v>1057</v>
          </cell>
          <cell r="C12611" t="str">
            <v>628#1057</v>
          </cell>
          <cell r="D12611">
            <v>49616</v>
          </cell>
          <cell r="E12611">
            <v>1</v>
          </cell>
          <cell r="F12611" t="str">
            <v>CO</v>
          </cell>
          <cell r="G12611" t="str">
            <v>CO</v>
          </cell>
          <cell r="H12611" t="str">
            <v/>
          </cell>
          <cell r="I12611" t="str">
            <v/>
          </cell>
          <cell r="J12611" t="str">
            <v/>
          </cell>
          <cell r="K12611" t="str">
            <v>Freighter</v>
          </cell>
          <cell r="L12611" t="str">
            <v>Boeing</v>
          </cell>
          <cell r="M12611" t="str">
            <v>Boeing 747-400F/ERF</v>
          </cell>
        </row>
        <row r="12612">
          <cell r="A12612">
            <v>630</v>
          </cell>
          <cell r="B12612">
            <v>1057</v>
          </cell>
          <cell r="C12612" t="str">
            <v>630#1057</v>
          </cell>
          <cell r="D12612">
            <v>49616</v>
          </cell>
          <cell r="E12612">
            <v>1</v>
          </cell>
          <cell r="F12612" t="str">
            <v>CO</v>
          </cell>
          <cell r="G12612" t="str">
            <v>CO</v>
          </cell>
          <cell r="H12612" t="str">
            <v/>
          </cell>
          <cell r="I12612" t="str">
            <v/>
          </cell>
          <cell r="J12612" t="str">
            <v/>
          </cell>
          <cell r="K12612" t="str">
            <v>Freighter</v>
          </cell>
          <cell r="L12612" t="str">
            <v>Boeing</v>
          </cell>
          <cell r="M12612" t="str">
            <v>Boeing 747-400F/ERF</v>
          </cell>
        </row>
        <row r="12613">
          <cell r="A12613">
            <v>567</v>
          </cell>
          <cell r="B12613">
            <v>1057</v>
          </cell>
          <cell r="C12613" t="str">
            <v>567#1057</v>
          </cell>
          <cell r="D12613">
            <v>49616</v>
          </cell>
          <cell r="E12613">
            <v>1</v>
          </cell>
          <cell r="F12613" t="str">
            <v>CO</v>
          </cell>
          <cell r="G12613" t="str">
            <v>CO</v>
          </cell>
          <cell r="H12613" t="str">
            <v/>
          </cell>
          <cell r="I12613" t="str">
            <v/>
          </cell>
          <cell r="J12613" t="str">
            <v/>
          </cell>
          <cell r="K12613" t="str">
            <v>Freighter</v>
          </cell>
          <cell r="L12613" t="str">
            <v>Boeing</v>
          </cell>
          <cell r="M12613" t="str">
            <v>Boeing 747-8F</v>
          </cell>
        </row>
        <row r="12614">
          <cell r="A12614">
            <v>594</v>
          </cell>
          <cell r="B12614">
            <v>1057</v>
          </cell>
          <cell r="C12614" t="str">
            <v>594#1057</v>
          </cell>
          <cell r="D12614">
            <v>49616</v>
          </cell>
          <cell r="E12614">
            <v>1</v>
          </cell>
          <cell r="F12614" t="str">
            <v>CO</v>
          </cell>
          <cell r="G12614" t="str">
            <v>CO</v>
          </cell>
          <cell r="H12614" t="str">
            <v/>
          </cell>
          <cell r="I12614" t="str">
            <v/>
          </cell>
          <cell r="J12614" t="str">
            <v/>
          </cell>
          <cell r="K12614" t="str">
            <v>Business Jet</v>
          </cell>
          <cell r="L12614" t="str">
            <v>Boeing</v>
          </cell>
          <cell r="M12614" t="str">
            <v>Boeing 747-8 VIP</v>
          </cell>
        </row>
        <row r="12615">
          <cell r="A12615">
            <v>530</v>
          </cell>
          <cell r="B12615">
            <v>1057</v>
          </cell>
          <cell r="C12615" t="str">
            <v>530#1057</v>
          </cell>
          <cell r="D12615">
            <v>49616</v>
          </cell>
          <cell r="E12615">
            <v>1</v>
          </cell>
          <cell r="F12615" t="str">
            <v>CO</v>
          </cell>
          <cell r="G12615" t="str">
            <v>CO</v>
          </cell>
          <cell r="H12615" t="str">
            <v/>
          </cell>
          <cell r="I12615" t="str">
            <v/>
          </cell>
          <cell r="J12615" t="str">
            <v/>
          </cell>
          <cell r="K12615" t="str">
            <v>Large Commercial Aircraft</v>
          </cell>
          <cell r="L12615" t="str">
            <v>Boeing</v>
          </cell>
          <cell r="M12615" t="str">
            <v>Boeing 747-400</v>
          </cell>
        </row>
        <row r="12616">
          <cell r="A12616">
            <v>531</v>
          </cell>
          <cell r="B12616">
            <v>1057</v>
          </cell>
          <cell r="C12616" t="str">
            <v>531#1057</v>
          </cell>
          <cell r="D12616">
            <v>49616</v>
          </cell>
          <cell r="E12616">
            <v>1</v>
          </cell>
          <cell r="F12616" t="str">
            <v>CO</v>
          </cell>
          <cell r="G12616" t="str">
            <v>CO</v>
          </cell>
          <cell r="H12616" t="str">
            <v/>
          </cell>
          <cell r="I12616" t="str">
            <v/>
          </cell>
          <cell r="J12616" t="str">
            <v/>
          </cell>
          <cell r="K12616" t="str">
            <v>Large Commercial Aircraft</v>
          </cell>
          <cell r="L12616" t="str">
            <v>Boeing</v>
          </cell>
          <cell r="M12616" t="str">
            <v>Boeing 747-400</v>
          </cell>
        </row>
        <row r="12617">
          <cell r="A12617">
            <v>16</v>
          </cell>
          <cell r="B12617">
            <v>1057</v>
          </cell>
          <cell r="C12617" t="str">
            <v>16#1057</v>
          </cell>
          <cell r="D12617">
            <v>49616</v>
          </cell>
          <cell r="E12617">
            <v>1</v>
          </cell>
          <cell r="F12617" t="str">
            <v>CO</v>
          </cell>
          <cell r="G12617" t="str">
            <v>CO</v>
          </cell>
          <cell r="H12617" t="str">
            <v/>
          </cell>
          <cell r="I12617" t="str">
            <v/>
          </cell>
          <cell r="J12617" t="str">
            <v/>
          </cell>
          <cell r="K12617" t="str">
            <v>Large Commercial Aircraft</v>
          </cell>
          <cell r="L12617" t="str">
            <v>Boeing</v>
          </cell>
          <cell r="M12617" t="str">
            <v>Boeing 747-8I</v>
          </cell>
        </row>
        <row r="12618">
          <cell r="A12618">
            <v>158</v>
          </cell>
          <cell r="B12618">
            <v>1057</v>
          </cell>
          <cell r="C12618" t="str">
            <v>158#1057</v>
          </cell>
          <cell r="D12618">
            <v>49616</v>
          </cell>
          <cell r="E12618">
            <v>1</v>
          </cell>
          <cell r="F12618" t="str">
            <v>CO</v>
          </cell>
          <cell r="G12618" t="str">
            <v>CO</v>
          </cell>
          <cell r="H12618" t="str">
            <v/>
          </cell>
          <cell r="I12618" t="str">
            <v/>
          </cell>
          <cell r="J12618" t="str">
            <v/>
          </cell>
          <cell r="K12618" t="str">
            <v>Military Transport / Special Mission</v>
          </cell>
          <cell r="L12618" t="str">
            <v>Boeing</v>
          </cell>
          <cell r="M12618" t="str">
            <v>Boeing C-17 Globemaster III</v>
          </cell>
        </row>
        <row r="12619">
          <cell r="A12619">
            <v>163</v>
          </cell>
          <cell r="B12619">
            <v>1057</v>
          </cell>
          <cell r="C12619" t="str">
            <v>163#1057</v>
          </cell>
          <cell r="D12619">
            <v>49616</v>
          </cell>
          <cell r="E12619">
            <v>1</v>
          </cell>
          <cell r="F12619" t="str">
            <v>CO</v>
          </cell>
          <cell r="G12619" t="str">
            <v>CO</v>
          </cell>
          <cell r="H12619" t="str">
            <v/>
          </cell>
          <cell r="I12619" t="str">
            <v/>
          </cell>
          <cell r="J12619" t="str">
            <v/>
          </cell>
          <cell r="K12619" t="str">
            <v>Military Transport / Special Mission</v>
          </cell>
          <cell r="L12619" t="str">
            <v>Lockheed</v>
          </cell>
          <cell r="M12619" t="str">
            <v>Lockheed C-5 Galaxy</v>
          </cell>
        </row>
        <row r="12620">
          <cell r="A12620">
            <v>620</v>
          </cell>
          <cell r="B12620">
            <v>1057</v>
          </cell>
          <cell r="C12620" t="str">
            <v>620#1057</v>
          </cell>
          <cell r="D12620">
            <v>49616</v>
          </cell>
          <cell r="E12620">
            <v>1</v>
          </cell>
          <cell r="F12620" t="str">
            <v>CO</v>
          </cell>
          <cell r="G12620" t="str">
            <v>CO</v>
          </cell>
          <cell r="H12620" t="str">
            <v/>
          </cell>
          <cell r="I12620" t="str">
            <v/>
          </cell>
          <cell r="J12620" t="str">
            <v/>
          </cell>
          <cell r="K12620" t="str">
            <v>Military Transport / Special Mission</v>
          </cell>
          <cell r="L12620" t="str">
            <v>Boeing</v>
          </cell>
          <cell r="M12620" t="str">
            <v>Boeing KC-135 Stratotanker</v>
          </cell>
        </row>
        <row r="12621">
          <cell r="A12621">
            <v>619</v>
          </cell>
          <cell r="B12621">
            <v>1057</v>
          </cell>
          <cell r="C12621" t="str">
            <v>619#1057</v>
          </cell>
          <cell r="D12621">
            <v>49616</v>
          </cell>
          <cell r="E12621">
            <v>1</v>
          </cell>
          <cell r="F12621" t="str">
            <v>CO</v>
          </cell>
          <cell r="G12621" t="str">
            <v>CO</v>
          </cell>
          <cell r="H12621" t="str">
            <v/>
          </cell>
          <cell r="I12621" t="str">
            <v/>
          </cell>
          <cell r="J12621" t="str">
            <v/>
          </cell>
          <cell r="K12621" t="str">
            <v>Military Transport / Special Mission</v>
          </cell>
          <cell r="L12621" t="str">
            <v>McDonnell</v>
          </cell>
          <cell r="M12621" t="str">
            <v>McDonnell Douglas KC-10</v>
          </cell>
        </row>
        <row r="12622">
          <cell r="A12622">
            <v>150</v>
          </cell>
          <cell r="B12622">
            <v>1057</v>
          </cell>
          <cell r="C12622" t="str">
            <v>150#1057</v>
          </cell>
          <cell r="D12622">
            <v>72316</v>
          </cell>
          <cell r="E12622">
            <v>1</v>
          </cell>
          <cell r="F12622" t="str">
            <v>CP</v>
          </cell>
          <cell r="G12622" t="str">
            <v>CP</v>
          </cell>
          <cell r="H12622" t="str">
            <v/>
          </cell>
          <cell r="I12622" t="str">
            <v/>
          </cell>
          <cell r="J12622" t="str">
            <v/>
          </cell>
          <cell r="K12622" t="str">
            <v>Military Transport / Special Mission</v>
          </cell>
          <cell r="L12622" t="str">
            <v>Airbus</v>
          </cell>
          <cell r="M12622" t="str">
            <v>Airbus A400M Atlas</v>
          </cell>
        </row>
        <row r="12623">
          <cell r="A12623">
            <v>216</v>
          </cell>
          <cell r="B12623">
            <v>1057</v>
          </cell>
          <cell r="C12623" t="str">
            <v>216#1057</v>
          </cell>
          <cell r="D12623">
            <v>78972</v>
          </cell>
          <cell r="E12623">
            <v>1</v>
          </cell>
          <cell r="F12623" t="str">
            <v>CQ</v>
          </cell>
          <cell r="G12623" t="str">
            <v>CQ</v>
          </cell>
          <cell r="H12623" t="str">
            <v/>
          </cell>
          <cell r="I12623" t="str">
            <v/>
          </cell>
          <cell r="J12623" t="str">
            <v/>
          </cell>
          <cell r="K12623" t="str">
            <v>Large Commercial Aircraft</v>
          </cell>
          <cell r="L12623" t="str">
            <v>Airbus</v>
          </cell>
          <cell r="M12623" t="str">
            <v>Airbus A380</v>
          </cell>
        </row>
        <row r="12624">
          <cell r="A12624">
            <v>520</v>
          </cell>
          <cell r="B12624">
            <v>1057</v>
          </cell>
          <cell r="C12624" t="str">
            <v>520#1057</v>
          </cell>
          <cell r="D12624">
            <v>78972</v>
          </cell>
          <cell r="E12624">
            <v>1</v>
          </cell>
          <cell r="F12624" t="str">
            <v>CQ</v>
          </cell>
          <cell r="G12624" t="str">
            <v>CQ</v>
          </cell>
          <cell r="H12624" t="str">
            <v/>
          </cell>
          <cell r="I12624" t="str">
            <v/>
          </cell>
          <cell r="J12624" t="str">
            <v/>
          </cell>
          <cell r="K12624" t="str">
            <v>Large Commercial Aircraft</v>
          </cell>
          <cell r="L12624" t="str">
            <v>Airbus</v>
          </cell>
          <cell r="M12624" t="str">
            <v>Airbus A380</v>
          </cell>
        </row>
        <row r="12625">
          <cell r="A12625">
            <v>124</v>
          </cell>
          <cell r="B12625">
            <v>1058</v>
          </cell>
          <cell r="C12625" t="str">
            <v>124#1058</v>
          </cell>
          <cell r="D12625">
            <v>100</v>
          </cell>
          <cell r="E12625">
            <v>1</v>
          </cell>
          <cell r="F12625" t="str">
            <v>A</v>
          </cell>
          <cell r="G12625" t="str">
            <v>A</v>
          </cell>
          <cell r="H12625" t="str">
            <v/>
          </cell>
          <cell r="I12625" t="str">
            <v/>
          </cell>
          <cell r="J12625" t="str">
            <v/>
          </cell>
          <cell r="K12625" t="str">
            <v>Helicopter</v>
          </cell>
          <cell r="L12625" t="str">
            <v>Robinson</v>
          </cell>
          <cell r="M12625" t="str">
            <v>Robinson R66</v>
          </cell>
        </row>
        <row r="12626">
          <cell r="A12626">
            <v>120</v>
          </cell>
          <cell r="B12626">
            <v>1058</v>
          </cell>
          <cell r="C12626" t="str">
            <v>120#1058</v>
          </cell>
          <cell r="D12626">
            <v>360</v>
          </cell>
          <cell r="E12626">
            <v>1</v>
          </cell>
          <cell r="F12626" t="str">
            <v>B</v>
          </cell>
          <cell r="G12626" t="str">
            <v>B</v>
          </cell>
          <cell r="H12626" t="str">
            <v/>
          </cell>
          <cell r="I12626" t="str">
            <v/>
          </cell>
          <cell r="J12626" t="str">
            <v/>
          </cell>
          <cell r="K12626" t="str">
            <v>Helicopter</v>
          </cell>
          <cell r="L12626" t="str">
            <v>MD</v>
          </cell>
          <cell r="M12626" t="str">
            <v>MD Helicopters MD 500/600</v>
          </cell>
        </row>
        <row r="12627">
          <cell r="A12627">
            <v>90</v>
          </cell>
          <cell r="B12627">
            <v>1058</v>
          </cell>
          <cell r="C12627" t="str">
            <v>90#1058</v>
          </cell>
          <cell r="D12627">
            <v>600</v>
          </cell>
          <cell r="E12627">
            <v>1</v>
          </cell>
          <cell r="F12627" t="str">
            <v>C</v>
          </cell>
          <cell r="G12627" t="str">
            <v>C (166% B) [$360]</v>
          </cell>
          <cell r="H12627" t="str">
            <v/>
          </cell>
          <cell r="I12627" t="str">
            <v/>
          </cell>
          <cell r="J12627" t="str">
            <v/>
          </cell>
          <cell r="K12627" t="str">
            <v>Helicopter</v>
          </cell>
          <cell r="L12627" t="str">
            <v>Bell</v>
          </cell>
          <cell r="M12627" t="str">
            <v>Bell 407</v>
          </cell>
        </row>
        <row r="12628">
          <cell r="A12628">
            <v>583</v>
          </cell>
          <cell r="B12628">
            <v>1058</v>
          </cell>
          <cell r="C12628" t="str">
            <v>583#1058</v>
          </cell>
          <cell r="D12628">
            <v>600</v>
          </cell>
          <cell r="E12628">
            <v>1</v>
          </cell>
          <cell r="F12628" t="str">
            <v>C</v>
          </cell>
          <cell r="G12628" t="str">
            <v>C (166% B) [$360]</v>
          </cell>
          <cell r="H12628" t="str">
            <v/>
          </cell>
          <cell r="I12628" t="str">
            <v/>
          </cell>
          <cell r="J12628" t="str">
            <v/>
          </cell>
          <cell r="K12628" t="str">
            <v>Helicopter</v>
          </cell>
          <cell r="L12628" t="str">
            <v>Subaru/Bell</v>
          </cell>
          <cell r="M12628" t="str">
            <v>Subaru/Bell 412</v>
          </cell>
        </row>
        <row r="12629">
          <cell r="A12629">
            <v>89</v>
          </cell>
          <cell r="B12629">
            <v>1058</v>
          </cell>
          <cell r="C12629" t="str">
            <v>89#1058</v>
          </cell>
          <cell r="D12629">
            <v>600</v>
          </cell>
          <cell r="E12629">
            <v>1</v>
          </cell>
          <cell r="F12629" t="str">
            <v>C</v>
          </cell>
          <cell r="G12629" t="str">
            <v>C (166% B) [$360]</v>
          </cell>
          <cell r="H12629" t="str">
            <v/>
          </cell>
          <cell r="I12629" t="str">
            <v/>
          </cell>
          <cell r="J12629" t="str">
            <v/>
          </cell>
          <cell r="K12629" t="str">
            <v>Helicopter</v>
          </cell>
          <cell r="L12629" t="str">
            <v>Bell</v>
          </cell>
          <cell r="M12629" t="str">
            <v>Bell 505 Jet Ranger X</v>
          </cell>
        </row>
        <row r="12630">
          <cell r="A12630">
            <v>93</v>
          </cell>
          <cell r="B12630">
            <v>1058</v>
          </cell>
          <cell r="C12630" t="str">
            <v>93#1058</v>
          </cell>
          <cell r="D12630">
            <v>600</v>
          </cell>
          <cell r="E12630">
            <v>1</v>
          </cell>
          <cell r="F12630" t="str">
            <v>C</v>
          </cell>
          <cell r="G12630" t="str">
            <v>C (166% B) [$360]</v>
          </cell>
          <cell r="H12630" t="str">
            <v/>
          </cell>
          <cell r="I12630" t="str">
            <v/>
          </cell>
          <cell r="J12630" t="str">
            <v/>
          </cell>
          <cell r="K12630" t="str">
            <v>Helicopter</v>
          </cell>
          <cell r="L12630" t="str">
            <v>Bell</v>
          </cell>
          <cell r="M12630" t="str">
            <v>Bell 525 Relentless</v>
          </cell>
        </row>
        <row r="12631">
          <cell r="A12631">
            <v>182</v>
          </cell>
          <cell r="B12631">
            <v>1058</v>
          </cell>
          <cell r="C12631" t="str">
            <v>182#1058</v>
          </cell>
          <cell r="D12631">
            <v>600</v>
          </cell>
          <cell r="E12631">
            <v>1</v>
          </cell>
          <cell r="F12631" t="str">
            <v>C</v>
          </cell>
          <cell r="G12631" t="str">
            <v>C (166% B) [$360]</v>
          </cell>
          <cell r="H12631" t="str">
            <v/>
          </cell>
          <cell r="I12631" t="str">
            <v/>
          </cell>
          <cell r="J12631" t="str">
            <v/>
          </cell>
          <cell r="K12631" t="str">
            <v>Helicopter</v>
          </cell>
          <cell r="L12631" t="str">
            <v>Bell</v>
          </cell>
          <cell r="M12631" t="str">
            <v>Bell OH-58D Kiowa</v>
          </cell>
        </row>
        <row r="12632">
          <cell r="A12632">
            <v>455</v>
          </cell>
          <cell r="B12632">
            <v>1058</v>
          </cell>
          <cell r="C12632" t="str">
            <v>455#1058</v>
          </cell>
          <cell r="D12632">
            <v>720</v>
          </cell>
          <cell r="E12632">
            <v>1</v>
          </cell>
          <cell r="F12632" t="str">
            <v>D</v>
          </cell>
          <cell r="G12632" t="str">
            <v>D</v>
          </cell>
          <cell r="H12632" t="str">
            <v/>
          </cell>
          <cell r="I12632" t="str">
            <v/>
          </cell>
          <cell r="J12632" t="str">
            <v/>
          </cell>
          <cell r="K12632" t="str">
            <v>Helicopter</v>
          </cell>
          <cell r="L12632" t="str">
            <v>Leonardo</v>
          </cell>
          <cell r="M12632" t="str">
            <v>Leonardo AW109</v>
          </cell>
        </row>
        <row r="12633">
          <cell r="A12633">
            <v>83</v>
          </cell>
          <cell r="B12633">
            <v>1058</v>
          </cell>
          <cell r="C12633" t="str">
            <v>83#1058</v>
          </cell>
          <cell r="D12633">
            <v>720</v>
          </cell>
          <cell r="E12633">
            <v>1</v>
          </cell>
          <cell r="F12633" t="str">
            <v>D</v>
          </cell>
          <cell r="G12633" t="str">
            <v>D</v>
          </cell>
          <cell r="H12633" t="str">
            <v/>
          </cell>
          <cell r="I12633" t="str">
            <v/>
          </cell>
          <cell r="J12633" t="str">
            <v/>
          </cell>
          <cell r="K12633" t="str">
            <v>Helicopter</v>
          </cell>
          <cell r="L12633" t="str">
            <v>Leonardo</v>
          </cell>
          <cell r="M12633" t="str">
            <v>Leonardo AW109</v>
          </cell>
        </row>
        <row r="12634">
          <cell r="A12634">
            <v>108</v>
          </cell>
          <cell r="B12634">
            <v>1058</v>
          </cell>
          <cell r="C12634" t="str">
            <v>108#1058</v>
          </cell>
          <cell r="D12634">
            <v>780</v>
          </cell>
          <cell r="E12634">
            <v>1</v>
          </cell>
          <cell r="F12634" t="str">
            <v>E</v>
          </cell>
          <cell r="G12634" t="str">
            <v>E</v>
          </cell>
          <cell r="H12634" t="str">
            <v/>
          </cell>
          <cell r="I12634" t="str">
            <v/>
          </cell>
          <cell r="J12634" t="str">
            <v/>
          </cell>
          <cell r="K12634" t="str">
            <v>Helicopter</v>
          </cell>
          <cell r="L12634" t="str">
            <v>Airbus</v>
          </cell>
          <cell r="M12634" t="str">
            <v>Airbus H130</v>
          </cell>
        </row>
        <row r="12635">
          <cell r="A12635">
            <v>110</v>
          </cell>
          <cell r="B12635">
            <v>1058</v>
          </cell>
          <cell r="C12635" t="str">
            <v>110#1058</v>
          </cell>
          <cell r="D12635">
            <v>900</v>
          </cell>
          <cell r="E12635">
            <v>1</v>
          </cell>
          <cell r="F12635" t="str">
            <v>F</v>
          </cell>
          <cell r="G12635" t="str">
            <v>F</v>
          </cell>
          <cell r="H12635" t="str">
            <v/>
          </cell>
          <cell r="I12635" t="str">
            <v/>
          </cell>
          <cell r="J12635" t="str">
            <v/>
          </cell>
          <cell r="K12635" t="str">
            <v>Helicopter</v>
          </cell>
          <cell r="L12635" t="str">
            <v>Airbus</v>
          </cell>
          <cell r="M12635" t="str">
            <v>Airbus H160</v>
          </cell>
        </row>
        <row r="12636">
          <cell r="A12636">
            <v>137</v>
          </cell>
          <cell r="B12636">
            <v>1058</v>
          </cell>
          <cell r="C12636" t="str">
            <v>137#1058</v>
          </cell>
          <cell r="D12636">
            <v>900</v>
          </cell>
          <cell r="E12636">
            <v>1</v>
          </cell>
          <cell r="F12636" t="str">
            <v>F</v>
          </cell>
          <cell r="G12636" t="str">
            <v>F</v>
          </cell>
          <cell r="H12636" t="str">
            <v/>
          </cell>
          <cell r="I12636" t="str">
            <v/>
          </cell>
          <cell r="J12636" t="str">
            <v/>
          </cell>
          <cell r="K12636" t="str">
            <v>Helicopter</v>
          </cell>
          <cell r="L12636" t="str">
            <v>HAL</v>
          </cell>
          <cell r="M12636" t="str">
            <v>HAL Light Utility Helicopter</v>
          </cell>
        </row>
        <row r="12637">
          <cell r="A12637">
            <v>84</v>
          </cell>
          <cell r="B12637">
            <v>1058</v>
          </cell>
          <cell r="C12637" t="str">
            <v>84#1058</v>
          </cell>
          <cell r="D12637">
            <v>900</v>
          </cell>
          <cell r="E12637">
            <v>1</v>
          </cell>
          <cell r="F12637" t="str">
            <v>F</v>
          </cell>
          <cell r="G12637" t="str">
            <v>F</v>
          </cell>
          <cell r="H12637" t="str">
            <v/>
          </cell>
          <cell r="I12637" t="str">
            <v/>
          </cell>
          <cell r="J12637" t="str">
            <v/>
          </cell>
          <cell r="K12637" t="str">
            <v>Helicopter</v>
          </cell>
          <cell r="L12637" t="str">
            <v>Leonardo</v>
          </cell>
          <cell r="M12637" t="str">
            <v>Leonardo AW119 Koala</v>
          </cell>
        </row>
        <row r="12638">
          <cell r="A12638">
            <v>646</v>
          </cell>
          <cell r="B12638">
            <v>1058</v>
          </cell>
          <cell r="C12638" t="str">
            <v>646#1058</v>
          </cell>
          <cell r="D12638">
            <v>1020</v>
          </cell>
          <cell r="E12638">
            <v>1</v>
          </cell>
          <cell r="F12638" t="str">
            <v>G</v>
          </cell>
          <cell r="G12638" t="str">
            <v>G</v>
          </cell>
          <cell r="H12638" t="str">
            <v/>
          </cell>
          <cell r="I12638" t="str">
            <v/>
          </cell>
          <cell r="J12638" t="str">
            <v/>
          </cell>
          <cell r="K12638" t="str">
            <v>Helicopter</v>
          </cell>
          <cell r="L12638" t="str">
            <v>Bell</v>
          </cell>
          <cell r="M12638" t="str">
            <v>Bell 412X</v>
          </cell>
        </row>
        <row r="12639">
          <cell r="A12639">
            <v>91</v>
          </cell>
          <cell r="B12639">
            <v>1058</v>
          </cell>
          <cell r="C12639" t="str">
            <v>91#1058</v>
          </cell>
          <cell r="D12639">
            <v>1020</v>
          </cell>
          <cell r="E12639">
            <v>1</v>
          </cell>
          <cell r="F12639" t="str">
            <v>G</v>
          </cell>
          <cell r="G12639" t="str">
            <v>G</v>
          </cell>
          <cell r="H12639" t="str">
            <v/>
          </cell>
          <cell r="I12639" t="str">
            <v/>
          </cell>
          <cell r="J12639" t="str">
            <v/>
          </cell>
          <cell r="K12639" t="str">
            <v>Helicopter</v>
          </cell>
          <cell r="L12639" t="str">
            <v>Bell</v>
          </cell>
          <cell r="M12639" t="str">
            <v>Bell 429 GlobalRanger</v>
          </cell>
        </row>
        <row r="12640">
          <cell r="A12640">
            <v>112</v>
          </cell>
          <cell r="B12640">
            <v>1058</v>
          </cell>
          <cell r="C12640" t="str">
            <v>112#1058</v>
          </cell>
          <cell r="D12640">
            <v>1140</v>
          </cell>
          <cell r="E12640">
            <v>1</v>
          </cell>
          <cell r="F12640" t="str">
            <v>H</v>
          </cell>
          <cell r="G12640" t="str">
            <v>H</v>
          </cell>
          <cell r="H12640" t="str">
            <v/>
          </cell>
          <cell r="I12640" t="str">
            <v/>
          </cell>
          <cell r="J12640" t="str">
            <v/>
          </cell>
          <cell r="K12640" t="str">
            <v>Helicopter</v>
          </cell>
          <cell r="L12640" t="str">
            <v>Airbus</v>
          </cell>
          <cell r="M12640" t="str">
            <v>Airbus H120 Colibri</v>
          </cell>
        </row>
        <row r="12641">
          <cell r="A12641">
            <v>483</v>
          </cell>
          <cell r="B12641">
            <v>1058</v>
          </cell>
          <cell r="C12641" t="str">
            <v>483#1058</v>
          </cell>
          <cell r="D12641">
            <v>1140</v>
          </cell>
          <cell r="E12641">
            <v>1</v>
          </cell>
          <cell r="F12641" t="str">
            <v>H</v>
          </cell>
          <cell r="G12641" t="str">
            <v>H</v>
          </cell>
          <cell r="H12641" t="str">
            <v/>
          </cell>
          <cell r="I12641" t="str">
            <v/>
          </cell>
          <cell r="J12641" t="str">
            <v/>
          </cell>
          <cell r="K12641" t="str">
            <v>Helicopter</v>
          </cell>
          <cell r="L12641" t="str">
            <v>Airbus</v>
          </cell>
          <cell r="M12641" t="str">
            <v>Airbus H135</v>
          </cell>
        </row>
        <row r="12642">
          <cell r="A12642">
            <v>111</v>
          </cell>
          <cell r="B12642">
            <v>1058</v>
          </cell>
          <cell r="C12642" t="str">
            <v>111#1058</v>
          </cell>
          <cell r="D12642">
            <v>1140</v>
          </cell>
          <cell r="E12642">
            <v>1</v>
          </cell>
          <cell r="F12642" t="str">
            <v>H</v>
          </cell>
          <cell r="G12642" t="str">
            <v>H</v>
          </cell>
          <cell r="H12642" t="str">
            <v/>
          </cell>
          <cell r="I12642" t="str">
            <v/>
          </cell>
          <cell r="J12642" t="str">
            <v/>
          </cell>
          <cell r="K12642" t="str">
            <v>Helicopter</v>
          </cell>
          <cell r="L12642" t="str">
            <v>Airbus</v>
          </cell>
          <cell r="M12642" t="str">
            <v>Airbus H135</v>
          </cell>
        </row>
        <row r="12643">
          <cell r="A12643">
            <v>107</v>
          </cell>
          <cell r="B12643">
            <v>1058</v>
          </cell>
          <cell r="C12643" t="str">
            <v>107#1058</v>
          </cell>
          <cell r="D12643">
            <v>1200</v>
          </cell>
          <cell r="E12643">
            <v>1</v>
          </cell>
          <cell r="F12643" t="str">
            <v>I</v>
          </cell>
          <cell r="G12643" t="str">
            <v>I</v>
          </cell>
          <cell r="H12643" t="str">
            <v/>
          </cell>
          <cell r="I12643" t="str">
            <v/>
          </cell>
          <cell r="J12643" t="str">
            <v/>
          </cell>
          <cell r="K12643" t="str">
            <v>Helicopter</v>
          </cell>
          <cell r="L12643" t="str">
            <v>Airbus</v>
          </cell>
          <cell r="M12643" t="str">
            <v>Airbus H125</v>
          </cell>
        </row>
        <row r="12644">
          <cell r="A12644">
            <v>119</v>
          </cell>
          <cell r="B12644">
            <v>1058</v>
          </cell>
          <cell r="C12644" t="str">
            <v>119#1058</v>
          </cell>
          <cell r="D12644">
            <v>1200</v>
          </cell>
          <cell r="E12644">
            <v>1</v>
          </cell>
          <cell r="F12644" t="str">
            <v>I</v>
          </cell>
          <cell r="G12644" t="str">
            <v>I</v>
          </cell>
          <cell r="H12644" t="str">
            <v/>
          </cell>
          <cell r="I12644" t="str">
            <v/>
          </cell>
          <cell r="J12644" t="str">
            <v/>
          </cell>
          <cell r="K12644" t="str">
            <v>Helicopter</v>
          </cell>
          <cell r="L12644" t="str">
            <v>MD</v>
          </cell>
          <cell r="M12644" t="str">
            <v>MD Helicopters MD Explorer</v>
          </cell>
        </row>
        <row r="12645">
          <cell r="A12645">
            <v>544</v>
          </cell>
          <cell r="B12645">
            <v>1058</v>
          </cell>
          <cell r="C12645" t="str">
            <v>544#1058</v>
          </cell>
          <cell r="D12645">
            <v>1250</v>
          </cell>
          <cell r="E12645">
            <v>1</v>
          </cell>
          <cell r="F12645" t="str">
            <v>J</v>
          </cell>
          <cell r="G12645" t="str">
            <v>J</v>
          </cell>
          <cell r="H12645" t="str">
            <v/>
          </cell>
          <cell r="I12645" t="str">
            <v/>
          </cell>
          <cell r="J12645" t="str">
            <v/>
          </cell>
          <cell r="K12645" t="str">
            <v>Turbine GA</v>
          </cell>
          <cell r="L12645" t="str">
            <v>Air</v>
          </cell>
          <cell r="M12645" t="str">
            <v>Air Tractor</v>
          </cell>
        </row>
        <row r="12646">
          <cell r="A12646">
            <v>545</v>
          </cell>
          <cell r="B12646">
            <v>1058</v>
          </cell>
          <cell r="C12646" t="str">
            <v>545#1058</v>
          </cell>
          <cell r="D12646">
            <v>1250</v>
          </cell>
          <cell r="E12646">
            <v>1</v>
          </cell>
          <cell r="F12646" t="str">
            <v>J</v>
          </cell>
          <cell r="G12646" t="str">
            <v>J</v>
          </cell>
          <cell r="H12646" t="str">
            <v/>
          </cell>
          <cell r="I12646" t="str">
            <v/>
          </cell>
          <cell r="J12646" t="str">
            <v/>
          </cell>
          <cell r="K12646" t="str">
            <v>Turbine GA</v>
          </cell>
          <cell r="L12646" t="str">
            <v>GippsAero</v>
          </cell>
          <cell r="M12646" t="str">
            <v>GippsAero GA10 Airvan</v>
          </cell>
        </row>
        <row r="12647">
          <cell r="A12647">
            <v>548</v>
          </cell>
          <cell r="B12647">
            <v>1058</v>
          </cell>
          <cell r="C12647" t="str">
            <v>548#1058</v>
          </cell>
          <cell r="D12647">
            <v>1250</v>
          </cell>
          <cell r="E12647">
            <v>1</v>
          </cell>
          <cell r="F12647" t="str">
            <v>J</v>
          </cell>
          <cell r="G12647" t="str">
            <v>J</v>
          </cell>
          <cell r="H12647" t="str">
            <v/>
          </cell>
          <cell r="I12647" t="str">
            <v/>
          </cell>
          <cell r="J12647" t="str">
            <v/>
          </cell>
          <cell r="K12647" t="str">
            <v>Turbine GA</v>
          </cell>
          <cell r="L12647" t="str">
            <v>Ayres</v>
          </cell>
          <cell r="M12647" t="str">
            <v>Ayres Thrush 510</v>
          </cell>
        </row>
        <row r="12648">
          <cell r="A12648">
            <v>549</v>
          </cell>
          <cell r="B12648">
            <v>1058</v>
          </cell>
          <cell r="C12648" t="str">
            <v>549#1058</v>
          </cell>
          <cell r="D12648">
            <v>1250</v>
          </cell>
          <cell r="E12648">
            <v>1</v>
          </cell>
          <cell r="F12648" t="str">
            <v>J</v>
          </cell>
          <cell r="G12648" t="str">
            <v>J</v>
          </cell>
          <cell r="H12648" t="str">
            <v/>
          </cell>
          <cell r="I12648" t="str">
            <v/>
          </cell>
          <cell r="J12648" t="str">
            <v/>
          </cell>
          <cell r="K12648" t="str">
            <v>Turbine GA</v>
          </cell>
          <cell r="L12648" t="str">
            <v>Ayres</v>
          </cell>
          <cell r="M12648" t="str">
            <v>Ayres Thrush SR2</v>
          </cell>
        </row>
        <row r="12649">
          <cell r="A12649">
            <v>102</v>
          </cell>
          <cell r="B12649">
            <v>1058</v>
          </cell>
          <cell r="C12649" t="str">
            <v>102#1058</v>
          </cell>
          <cell r="D12649">
            <v>1320</v>
          </cell>
          <cell r="E12649">
            <v>1</v>
          </cell>
          <cell r="F12649" t="str">
            <v>K</v>
          </cell>
          <cell r="G12649" t="str">
            <v>K</v>
          </cell>
          <cell r="H12649" t="str">
            <v/>
          </cell>
          <cell r="I12649" t="str">
            <v/>
          </cell>
          <cell r="J12649" t="str">
            <v/>
          </cell>
          <cell r="K12649" t="str">
            <v>Helicopter</v>
          </cell>
          <cell r="L12649" t="str">
            <v>Airbus</v>
          </cell>
          <cell r="M12649" t="str">
            <v>Airbus H175</v>
          </cell>
        </row>
        <row r="12650">
          <cell r="A12650">
            <v>117</v>
          </cell>
          <cell r="B12650">
            <v>1058</v>
          </cell>
          <cell r="C12650" t="str">
            <v>117#1058</v>
          </cell>
          <cell r="D12650">
            <v>1380</v>
          </cell>
          <cell r="E12650">
            <v>1</v>
          </cell>
          <cell r="F12650" t="str">
            <v>L</v>
          </cell>
          <cell r="G12650" t="str">
            <v>L</v>
          </cell>
          <cell r="H12650" t="str">
            <v/>
          </cell>
          <cell r="I12650" t="str">
            <v/>
          </cell>
          <cell r="J12650" t="str">
            <v/>
          </cell>
          <cell r="K12650" t="str">
            <v>Helicopter</v>
          </cell>
          <cell r="L12650" t="str">
            <v>Airbus</v>
          </cell>
          <cell r="M12650" t="str">
            <v>Airbus UH-72 Lakota</v>
          </cell>
        </row>
        <row r="12651">
          <cell r="A12651">
            <v>113</v>
          </cell>
          <cell r="B12651">
            <v>1058</v>
          </cell>
          <cell r="C12651" t="str">
            <v>113#1058</v>
          </cell>
          <cell r="D12651">
            <v>1380</v>
          </cell>
          <cell r="E12651">
            <v>1</v>
          </cell>
          <cell r="F12651" t="str">
            <v>L</v>
          </cell>
          <cell r="G12651" t="str">
            <v>L</v>
          </cell>
          <cell r="H12651" t="str">
            <v/>
          </cell>
          <cell r="I12651" t="str">
            <v/>
          </cell>
          <cell r="J12651" t="str">
            <v/>
          </cell>
          <cell r="K12651" t="str">
            <v>Helicopter</v>
          </cell>
          <cell r="L12651" t="str">
            <v>Airbus</v>
          </cell>
          <cell r="M12651" t="str">
            <v>Airbus H145/Kawasaki BK117</v>
          </cell>
        </row>
        <row r="12652">
          <cell r="A12652">
            <v>177</v>
          </cell>
          <cell r="B12652">
            <v>1058</v>
          </cell>
          <cell r="C12652" t="str">
            <v>177#1058</v>
          </cell>
          <cell r="D12652">
            <v>1650</v>
          </cell>
          <cell r="E12652">
            <v>1</v>
          </cell>
          <cell r="F12652" t="str">
            <v>M</v>
          </cell>
          <cell r="G12652" t="str">
            <v>M</v>
          </cell>
          <cell r="H12652" t="str">
            <v/>
          </cell>
          <cell r="I12652" t="str">
            <v/>
          </cell>
          <cell r="J12652" t="str">
            <v/>
          </cell>
          <cell r="K12652" t="str">
            <v>Turboprop Trainers / Light Attack</v>
          </cell>
          <cell r="L12652" t="str">
            <v>Pilatus</v>
          </cell>
          <cell r="M12652" t="str">
            <v>Pilatus PC-7 Mk II</v>
          </cell>
        </row>
        <row r="12653">
          <cell r="A12653">
            <v>109</v>
          </cell>
          <cell r="B12653">
            <v>1058</v>
          </cell>
          <cell r="C12653" t="str">
            <v>109#1058</v>
          </cell>
          <cell r="D12653">
            <v>1680</v>
          </cell>
          <cell r="E12653">
            <v>1</v>
          </cell>
          <cell r="F12653" t="str">
            <v>N</v>
          </cell>
          <cell r="G12653" t="str">
            <v>N</v>
          </cell>
          <cell r="H12653" t="str">
            <v/>
          </cell>
          <cell r="I12653" t="str">
            <v/>
          </cell>
          <cell r="J12653" t="str">
            <v/>
          </cell>
          <cell r="K12653" t="str">
            <v>Helicopter</v>
          </cell>
          <cell r="L12653" t="str">
            <v>Airbus</v>
          </cell>
          <cell r="M12653" t="str">
            <v>Airbus H155</v>
          </cell>
        </row>
        <row r="12654">
          <cell r="A12654">
            <v>546</v>
          </cell>
          <cell r="B12654">
            <v>1058</v>
          </cell>
          <cell r="C12654" t="str">
            <v>546#1058</v>
          </cell>
          <cell r="D12654">
            <v>1750</v>
          </cell>
          <cell r="E12654">
            <v>1</v>
          </cell>
          <cell r="F12654" t="str">
            <v>O</v>
          </cell>
          <cell r="G12654" t="str">
            <v>O</v>
          </cell>
          <cell r="H12654" t="str">
            <v/>
          </cell>
          <cell r="I12654" t="str">
            <v/>
          </cell>
          <cell r="J12654" t="str">
            <v/>
          </cell>
          <cell r="K12654" t="str">
            <v>Turbine GA</v>
          </cell>
          <cell r="L12654" t="str">
            <v>PAC</v>
          </cell>
          <cell r="M12654" t="str">
            <v>PAC P-750 XSTOL</v>
          </cell>
        </row>
        <row r="12655">
          <cell r="A12655">
            <v>75</v>
          </cell>
          <cell r="B12655">
            <v>1058</v>
          </cell>
          <cell r="C12655" t="str">
            <v>75#1058</v>
          </cell>
          <cell r="D12655">
            <v>1750</v>
          </cell>
          <cell r="E12655">
            <v>1</v>
          </cell>
          <cell r="F12655" t="str">
            <v>O</v>
          </cell>
          <cell r="G12655" t="str">
            <v>O</v>
          </cell>
          <cell r="H12655" t="str">
            <v/>
          </cell>
          <cell r="I12655" t="str">
            <v/>
          </cell>
          <cell r="J12655" t="str">
            <v/>
          </cell>
          <cell r="K12655" t="str">
            <v>Turbine GA</v>
          </cell>
          <cell r="L12655" t="str">
            <v>Piaggio</v>
          </cell>
          <cell r="M12655" t="str">
            <v>Piaggio P.180 Avanti</v>
          </cell>
        </row>
        <row r="12656">
          <cell r="A12656">
            <v>186</v>
          </cell>
          <cell r="B12656">
            <v>1058</v>
          </cell>
          <cell r="C12656" t="str">
            <v>186#1058</v>
          </cell>
          <cell r="D12656">
            <v>1750</v>
          </cell>
          <cell r="E12656">
            <v>1</v>
          </cell>
          <cell r="F12656" t="str">
            <v>O</v>
          </cell>
          <cell r="G12656" t="str">
            <v>O</v>
          </cell>
          <cell r="H12656" t="str">
            <v/>
          </cell>
          <cell r="I12656" t="str">
            <v/>
          </cell>
          <cell r="J12656" t="str">
            <v/>
          </cell>
          <cell r="K12656" t="str">
            <v>Turbine GA</v>
          </cell>
          <cell r="L12656" t="str">
            <v>PT6A powered</v>
          </cell>
          <cell r="M12656" t="str">
            <v>many and various using the Pratt &amp; Whitney Canada PT6A</v>
          </cell>
        </row>
        <row r="12657">
          <cell r="A12657">
            <v>547</v>
          </cell>
          <cell r="B12657">
            <v>1058</v>
          </cell>
          <cell r="C12657" t="str">
            <v>547#1058</v>
          </cell>
          <cell r="D12657">
            <v>1750</v>
          </cell>
          <cell r="E12657">
            <v>1</v>
          </cell>
          <cell r="F12657" t="str">
            <v>O</v>
          </cell>
          <cell r="G12657" t="str">
            <v>O</v>
          </cell>
          <cell r="H12657" t="str">
            <v/>
          </cell>
          <cell r="I12657" t="str">
            <v/>
          </cell>
          <cell r="J12657" t="str">
            <v/>
          </cell>
          <cell r="K12657" t="str">
            <v>Turbine GA</v>
          </cell>
          <cell r="L12657" t="str">
            <v>Quest</v>
          </cell>
          <cell r="M12657" t="str">
            <v>Quest Kodiak</v>
          </cell>
        </row>
        <row r="12658">
          <cell r="A12658">
            <v>79</v>
          </cell>
          <cell r="B12658">
            <v>1058</v>
          </cell>
          <cell r="C12658" t="str">
            <v>79#1058</v>
          </cell>
          <cell r="D12658">
            <v>1750</v>
          </cell>
          <cell r="E12658">
            <v>1</v>
          </cell>
          <cell r="F12658" t="str">
            <v>O</v>
          </cell>
          <cell r="G12658" t="str">
            <v>O</v>
          </cell>
          <cell r="H12658" t="str">
            <v/>
          </cell>
          <cell r="I12658" t="str">
            <v/>
          </cell>
          <cell r="J12658" t="str">
            <v/>
          </cell>
          <cell r="K12658" t="str">
            <v>Turbine GA</v>
          </cell>
          <cell r="L12658" t="str">
            <v>Reims-Cessna</v>
          </cell>
          <cell r="M12658" t="str">
            <v>Reims-Cessna F406 Caravan II</v>
          </cell>
        </row>
        <row r="12659">
          <cell r="A12659">
            <v>175</v>
          </cell>
          <cell r="B12659">
            <v>1058</v>
          </cell>
          <cell r="C12659" t="str">
            <v>175#1058</v>
          </cell>
          <cell r="D12659">
            <v>1800</v>
          </cell>
          <cell r="E12659">
            <v>1</v>
          </cell>
          <cell r="F12659" t="str">
            <v>P</v>
          </cell>
          <cell r="G12659" t="str">
            <v>P</v>
          </cell>
          <cell r="H12659" t="str">
            <v/>
          </cell>
          <cell r="I12659" t="str">
            <v/>
          </cell>
          <cell r="J12659" t="str">
            <v/>
          </cell>
          <cell r="K12659" t="str">
            <v>Turboprop Trainers / Light Attack</v>
          </cell>
          <cell r="L12659" t="str">
            <v>KAI</v>
          </cell>
          <cell r="M12659" t="str">
            <v>KAI KT-1 Woongbi</v>
          </cell>
        </row>
        <row r="12660">
          <cell r="A12660">
            <v>172</v>
          </cell>
          <cell r="B12660">
            <v>1058</v>
          </cell>
          <cell r="C12660" t="str">
            <v>172#1058</v>
          </cell>
          <cell r="D12660">
            <v>1900</v>
          </cell>
          <cell r="E12660">
            <v>1</v>
          </cell>
          <cell r="F12660" t="str">
            <v>Q</v>
          </cell>
          <cell r="G12660" t="str">
            <v>Q</v>
          </cell>
          <cell r="H12660" t="str">
            <v/>
          </cell>
          <cell r="I12660" t="str">
            <v/>
          </cell>
          <cell r="J12660" t="str">
            <v/>
          </cell>
          <cell r="K12660" t="str">
            <v>Turboprop Trainers / Light Attack</v>
          </cell>
          <cell r="L12660" t="str">
            <v>Grob</v>
          </cell>
          <cell r="M12660" t="str">
            <v>Grob G 120TP</v>
          </cell>
        </row>
        <row r="12661">
          <cell r="A12661">
            <v>227</v>
          </cell>
          <cell r="B12661">
            <v>1058</v>
          </cell>
          <cell r="C12661" t="str">
            <v>227#1058</v>
          </cell>
          <cell r="D12661">
            <v>1900</v>
          </cell>
          <cell r="E12661">
            <v>1</v>
          </cell>
          <cell r="F12661" t="str">
            <v>Q</v>
          </cell>
          <cell r="G12661" t="str">
            <v>Q</v>
          </cell>
          <cell r="H12661" t="str">
            <v/>
          </cell>
          <cell r="I12661" t="str">
            <v/>
          </cell>
          <cell r="J12661" t="str">
            <v/>
          </cell>
          <cell r="K12661" t="str">
            <v>Turboprop Trainers / Light Attack</v>
          </cell>
          <cell r="L12661" t="str">
            <v>Other Turboprop trainers</v>
          </cell>
          <cell r="M12661" t="str">
            <v>Other Turboprop trainers/light attack</v>
          </cell>
        </row>
        <row r="12662">
          <cell r="A12662">
            <v>88</v>
          </cell>
          <cell r="B12662">
            <v>1058</v>
          </cell>
          <cell r="C12662" t="str">
            <v>88#1058</v>
          </cell>
          <cell r="D12662">
            <v>2280</v>
          </cell>
          <cell r="E12662">
            <v>1</v>
          </cell>
          <cell r="F12662" t="str">
            <v>R</v>
          </cell>
          <cell r="G12662" t="str">
            <v>R</v>
          </cell>
          <cell r="H12662" t="str">
            <v/>
          </cell>
          <cell r="I12662" t="str">
            <v/>
          </cell>
          <cell r="J12662" t="str">
            <v/>
          </cell>
          <cell r="K12662" t="str">
            <v>Helicopter</v>
          </cell>
          <cell r="L12662" t="str">
            <v>Leonardo</v>
          </cell>
          <cell r="M12662" t="str">
            <v>Leonardo AW169</v>
          </cell>
        </row>
        <row r="12663">
          <cell r="A12663">
            <v>125</v>
          </cell>
          <cell r="B12663">
            <v>1058</v>
          </cell>
          <cell r="C12663" t="str">
            <v>125#1058</v>
          </cell>
          <cell r="D12663">
            <v>2460</v>
          </cell>
          <cell r="E12663">
            <v>1</v>
          </cell>
          <cell r="F12663" t="str">
            <v>S</v>
          </cell>
          <cell r="G12663" t="str">
            <v>S</v>
          </cell>
          <cell r="H12663" t="str">
            <v/>
          </cell>
          <cell r="I12663" t="str">
            <v/>
          </cell>
          <cell r="J12663" t="str">
            <v/>
          </cell>
          <cell r="K12663" t="str">
            <v>Helicopter</v>
          </cell>
          <cell r="L12663" t="str">
            <v>Sikorsky</v>
          </cell>
          <cell r="M12663" t="str">
            <v>Sikorsky S-76</v>
          </cell>
        </row>
        <row r="12664">
          <cell r="A12664">
            <v>116</v>
          </cell>
          <cell r="B12664">
            <v>1058</v>
          </cell>
          <cell r="C12664" t="str">
            <v>116#1058</v>
          </cell>
          <cell r="D12664">
            <v>2580</v>
          </cell>
          <cell r="E12664">
            <v>1</v>
          </cell>
          <cell r="F12664" t="str">
            <v>T</v>
          </cell>
          <cell r="G12664" t="str">
            <v>T</v>
          </cell>
          <cell r="H12664" t="str">
            <v/>
          </cell>
          <cell r="I12664" t="str">
            <v/>
          </cell>
          <cell r="J12664" t="str">
            <v/>
          </cell>
          <cell r="K12664" t="str">
            <v>Helicopter</v>
          </cell>
          <cell r="L12664" t="str">
            <v>HAL</v>
          </cell>
          <cell r="M12664" t="str">
            <v>HAL Dhruv</v>
          </cell>
        </row>
        <row r="12665">
          <cell r="A12665">
            <v>488</v>
          </cell>
          <cell r="B12665">
            <v>1058</v>
          </cell>
          <cell r="C12665" t="str">
            <v>488#1058</v>
          </cell>
          <cell r="D12665">
            <v>2580</v>
          </cell>
          <cell r="E12665">
            <v>1</v>
          </cell>
          <cell r="F12665" t="str">
            <v>T</v>
          </cell>
          <cell r="G12665" t="str">
            <v>T</v>
          </cell>
          <cell r="H12665" t="str">
            <v/>
          </cell>
          <cell r="I12665" t="str">
            <v/>
          </cell>
          <cell r="J12665" t="str">
            <v/>
          </cell>
          <cell r="K12665" t="str">
            <v>Helicopter</v>
          </cell>
          <cell r="L12665" t="str">
            <v>HAL</v>
          </cell>
          <cell r="M12665" t="str">
            <v>HAL Dhruv</v>
          </cell>
        </row>
        <row r="12666">
          <cell r="A12666">
            <v>490</v>
          </cell>
          <cell r="B12666">
            <v>1058</v>
          </cell>
          <cell r="C12666" t="str">
            <v>490#1058</v>
          </cell>
          <cell r="D12666">
            <v>2580</v>
          </cell>
          <cell r="E12666">
            <v>1</v>
          </cell>
          <cell r="F12666" t="str">
            <v>T</v>
          </cell>
          <cell r="G12666" t="str">
            <v>T</v>
          </cell>
          <cell r="H12666" t="str">
            <v/>
          </cell>
          <cell r="I12666" t="str">
            <v/>
          </cell>
          <cell r="J12666" t="str">
            <v/>
          </cell>
          <cell r="K12666" t="str">
            <v>Helicopter</v>
          </cell>
          <cell r="L12666" t="str">
            <v>HAL</v>
          </cell>
          <cell r="M12666" t="str">
            <v>HAL Dhruv</v>
          </cell>
        </row>
        <row r="12667">
          <cell r="A12667">
            <v>223</v>
          </cell>
          <cell r="B12667">
            <v>1058</v>
          </cell>
          <cell r="C12667" t="str">
            <v>223#1058</v>
          </cell>
          <cell r="D12667">
            <v>2580</v>
          </cell>
          <cell r="E12667">
            <v>1</v>
          </cell>
          <cell r="F12667" t="str">
            <v>T</v>
          </cell>
          <cell r="G12667" t="str">
            <v>T</v>
          </cell>
          <cell r="H12667" t="str">
            <v/>
          </cell>
          <cell r="I12667" t="str">
            <v/>
          </cell>
          <cell r="J12667" t="str">
            <v/>
          </cell>
          <cell r="K12667" t="str">
            <v>Helicopter</v>
          </cell>
          <cell r="L12667" t="str">
            <v>Kawasaki</v>
          </cell>
          <cell r="M12667" t="str">
            <v>Kawasaki BK 117</v>
          </cell>
        </row>
        <row r="12668">
          <cell r="A12668">
            <v>615</v>
          </cell>
          <cell r="B12668">
            <v>1058</v>
          </cell>
          <cell r="C12668" t="str">
            <v>615#1058</v>
          </cell>
          <cell r="D12668">
            <v>2580</v>
          </cell>
          <cell r="E12668">
            <v>1</v>
          </cell>
          <cell r="F12668" t="str">
            <v>T</v>
          </cell>
          <cell r="G12668" t="str">
            <v>T</v>
          </cell>
          <cell r="H12668" t="str">
            <v/>
          </cell>
          <cell r="I12668" t="str">
            <v/>
          </cell>
          <cell r="J12668" t="str">
            <v/>
          </cell>
          <cell r="K12668" t="str">
            <v>Helicopter</v>
          </cell>
          <cell r="L12668" t="str">
            <v>Leonardo</v>
          </cell>
          <cell r="M12668" t="str">
            <v>Leonardo Kopter</v>
          </cell>
        </row>
        <row r="12669">
          <cell r="A12669">
            <v>169</v>
          </cell>
          <cell r="B12669">
            <v>1058</v>
          </cell>
          <cell r="C12669" t="str">
            <v>169#1058</v>
          </cell>
          <cell r="D12669">
            <v>2650</v>
          </cell>
          <cell r="E12669">
            <v>1</v>
          </cell>
          <cell r="F12669" t="str">
            <v>U</v>
          </cell>
          <cell r="G12669" t="str">
            <v>U</v>
          </cell>
          <cell r="H12669" t="str">
            <v/>
          </cell>
          <cell r="I12669" t="str">
            <v/>
          </cell>
          <cell r="J12669" t="str">
            <v/>
          </cell>
          <cell r="K12669" t="str">
            <v>Turboprop Trainers / Light Attack</v>
          </cell>
          <cell r="L12669" t="str">
            <v>Beechcraft</v>
          </cell>
          <cell r="M12669" t="str">
            <v>Beechcraft T-6 Texan II</v>
          </cell>
        </row>
        <row r="12670">
          <cell r="A12670">
            <v>677</v>
          </cell>
          <cell r="B12670">
            <v>1058</v>
          </cell>
          <cell r="C12670" t="str">
            <v>677#1058</v>
          </cell>
          <cell r="D12670">
            <v>2650</v>
          </cell>
          <cell r="E12670">
            <v>1</v>
          </cell>
          <cell r="F12670" t="str">
            <v>U</v>
          </cell>
          <cell r="G12670" t="str">
            <v>U</v>
          </cell>
          <cell r="H12670" t="str">
            <v/>
          </cell>
          <cell r="I12670" t="str">
            <v/>
          </cell>
          <cell r="J12670" t="str">
            <v/>
          </cell>
          <cell r="K12670" t="str">
            <v>Turboprop Trainers / Light Attack</v>
          </cell>
          <cell r="L12670" t="str">
            <v>HAL</v>
          </cell>
          <cell r="M12670" t="str">
            <v>HAL HHT-40</v>
          </cell>
        </row>
        <row r="12671">
          <cell r="A12671">
            <v>82</v>
          </cell>
          <cell r="B12671">
            <v>1058</v>
          </cell>
          <cell r="C12671" t="str">
            <v>82#1058</v>
          </cell>
          <cell r="D12671">
            <v>2700</v>
          </cell>
          <cell r="E12671">
            <v>1</v>
          </cell>
          <cell r="F12671" t="str">
            <v>V</v>
          </cell>
          <cell r="G12671" t="str">
            <v>V</v>
          </cell>
          <cell r="H12671" t="str">
            <v/>
          </cell>
          <cell r="I12671" t="str">
            <v/>
          </cell>
          <cell r="J12671" t="str">
            <v/>
          </cell>
          <cell r="K12671" t="str">
            <v>Turbine GA</v>
          </cell>
          <cell r="L12671" t="str">
            <v>Cessna</v>
          </cell>
          <cell r="M12671" t="str">
            <v>Cessna 208 Caravan</v>
          </cell>
        </row>
        <row r="12672">
          <cell r="A12672">
            <v>76</v>
          </cell>
          <cell r="B12672">
            <v>1058</v>
          </cell>
          <cell r="C12672" t="str">
            <v>76#1058</v>
          </cell>
          <cell r="D12672">
            <v>2700</v>
          </cell>
          <cell r="E12672">
            <v>1</v>
          </cell>
          <cell r="F12672" t="str">
            <v>V</v>
          </cell>
          <cell r="G12672" t="str">
            <v>V</v>
          </cell>
          <cell r="H12672" t="str">
            <v/>
          </cell>
          <cell r="I12672" t="str">
            <v/>
          </cell>
          <cell r="J12672" t="str">
            <v/>
          </cell>
          <cell r="K12672" t="str">
            <v>Turbine GA</v>
          </cell>
          <cell r="L12672" t="str">
            <v>Piper</v>
          </cell>
          <cell r="M12672" t="str">
            <v>Piper PA-46</v>
          </cell>
        </row>
        <row r="12673">
          <cell r="A12673">
            <v>306</v>
          </cell>
          <cell r="B12673">
            <v>1058</v>
          </cell>
          <cell r="C12673" t="str">
            <v>306#1058</v>
          </cell>
          <cell r="D12673">
            <v>2700</v>
          </cell>
          <cell r="E12673">
            <v>1</v>
          </cell>
          <cell r="F12673" t="str">
            <v>V</v>
          </cell>
          <cell r="G12673" t="str">
            <v>V</v>
          </cell>
          <cell r="H12673" t="str">
            <v/>
          </cell>
          <cell r="I12673" t="str">
            <v/>
          </cell>
          <cell r="J12673" t="str">
            <v/>
          </cell>
          <cell r="K12673" t="str">
            <v>Turboprop Trainers / Light Attack</v>
          </cell>
          <cell r="L12673" t="str">
            <v>TAI</v>
          </cell>
          <cell r="M12673" t="str">
            <v>TAI Hürkus</v>
          </cell>
        </row>
        <row r="12674">
          <cell r="A12674">
            <v>178</v>
          </cell>
          <cell r="B12674">
            <v>1058</v>
          </cell>
          <cell r="C12674" t="str">
            <v>178#1058</v>
          </cell>
          <cell r="D12674">
            <v>2900</v>
          </cell>
          <cell r="E12674">
            <v>1</v>
          </cell>
          <cell r="F12674" t="str">
            <v>W</v>
          </cell>
          <cell r="G12674" t="str">
            <v>W</v>
          </cell>
          <cell r="H12674" t="str">
            <v/>
          </cell>
          <cell r="I12674" t="str">
            <v/>
          </cell>
          <cell r="J12674" t="str">
            <v/>
          </cell>
          <cell r="K12674" t="str">
            <v>Turboprop Trainers / Light Attack</v>
          </cell>
          <cell r="L12674" t="str">
            <v>Pilatus</v>
          </cell>
          <cell r="M12674" t="str">
            <v>Pilatus PC-9/PC-21</v>
          </cell>
        </row>
        <row r="12675">
          <cell r="A12675">
            <v>138</v>
          </cell>
          <cell r="B12675">
            <v>1058</v>
          </cell>
          <cell r="C12675" t="str">
            <v>138#1058</v>
          </cell>
          <cell r="D12675">
            <v>3800</v>
          </cell>
          <cell r="E12675">
            <v>1</v>
          </cell>
          <cell r="F12675" t="str">
            <v>X</v>
          </cell>
          <cell r="G12675" t="str">
            <v>X</v>
          </cell>
          <cell r="H12675" t="str">
            <v/>
          </cell>
          <cell r="I12675" t="str">
            <v/>
          </cell>
          <cell r="J12675" t="str">
            <v/>
          </cell>
          <cell r="K12675" t="str">
            <v>Helicopter</v>
          </cell>
          <cell r="L12675" t="str">
            <v>TAI</v>
          </cell>
          <cell r="M12675" t="str">
            <v>TAI T625</v>
          </cell>
        </row>
        <row r="12676">
          <cell r="A12676">
            <v>80</v>
          </cell>
          <cell r="B12676">
            <v>1058</v>
          </cell>
          <cell r="C12676" t="str">
            <v>80#1058</v>
          </cell>
          <cell r="D12676">
            <v>3950</v>
          </cell>
          <cell r="E12676">
            <v>1</v>
          </cell>
          <cell r="F12676" t="str">
            <v>Y</v>
          </cell>
          <cell r="G12676" t="str">
            <v>Y</v>
          </cell>
          <cell r="H12676" t="str">
            <v/>
          </cell>
          <cell r="I12676" t="str">
            <v/>
          </cell>
          <cell r="J12676" t="str">
            <v/>
          </cell>
          <cell r="K12676" t="str">
            <v>Turbine GA</v>
          </cell>
          <cell r="L12676" t="str">
            <v>Beechcraft</v>
          </cell>
          <cell r="M12676" t="str">
            <v>Beechcraft King Air</v>
          </cell>
        </row>
        <row r="12677">
          <cell r="A12677">
            <v>308</v>
          </cell>
          <cell r="B12677">
            <v>1058</v>
          </cell>
          <cell r="C12677" t="str">
            <v>308#1058</v>
          </cell>
          <cell r="D12677">
            <v>3950</v>
          </cell>
          <cell r="E12677">
            <v>1</v>
          </cell>
          <cell r="F12677" t="str">
            <v>Y</v>
          </cell>
          <cell r="G12677" t="str">
            <v>Y</v>
          </cell>
          <cell r="H12677" t="str">
            <v/>
          </cell>
          <cell r="I12677" t="str">
            <v/>
          </cell>
          <cell r="J12677" t="str">
            <v/>
          </cell>
          <cell r="K12677" t="str">
            <v>Turbine GA</v>
          </cell>
          <cell r="L12677" t="str">
            <v>Cessna</v>
          </cell>
          <cell r="M12677" t="str">
            <v>Cessna 408 SkyCourier</v>
          </cell>
        </row>
        <row r="12678">
          <cell r="A12678">
            <v>680</v>
          </cell>
          <cell r="B12678">
            <v>1058</v>
          </cell>
          <cell r="C12678" t="str">
            <v>680#1058</v>
          </cell>
          <cell r="D12678">
            <v>3950</v>
          </cell>
          <cell r="E12678">
            <v>1</v>
          </cell>
          <cell r="F12678" t="str">
            <v>Y</v>
          </cell>
          <cell r="G12678" t="str">
            <v>Y</v>
          </cell>
          <cell r="H12678" t="str">
            <v/>
          </cell>
          <cell r="I12678" t="str">
            <v/>
          </cell>
          <cell r="J12678" t="str">
            <v/>
          </cell>
          <cell r="K12678" t="str">
            <v>Turbine GA</v>
          </cell>
          <cell r="L12678" t="str">
            <v>Epic</v>
          </cell>
          <cell r="M12678" t="str">
            <v>Epic E1000GX</v>
          </cell>
        </row>
        <row r="12679">
          <cell r="A12679">
            <v>225</v>
          </cell>
          <cell r="B12679">
            <v>1058</v>
          </cell>
          <cell r="C12679" t="str">
            <v>225#1058</v>
          </cell>
          <cell r="D12679">
            <v>3950</v>
          </cell>
          <cell r="E12679">
            <v>1</v>
          </cell>
          <cell r="F12679" t="str">
            <v>Y</v>
          </cell>
          <cell r="G12679" t="str">
            <v>Y</v>
          </cell>
          <cell r="H12679" t="str">
            <v/>
          </cell>
          <cell r="I12679" t="str">
            <v/>
          </cell>
          <cell r="J12679" t="str">
            <v/>
          </cell>
          <cell r="K12679" t="str">
            <v>Turbine GA</v>
          </cell>
          <cell r="L12679" t="str">
            <v>Let</v>
          </cell>
          <cell r="M12679" t="str">
            <v>Let L-410 Turbolet</v>
          </cell>
        </row>
        <row r="12680">
          <cell r="A12680">
            <v>679</v>
          </cell>
          <cell r="B12680">
            <v>1058</v>
          </cell>
          <cell r="C12680" t="str">
            <v>679#1058</v>
          </cell>
          <cell r="D12680">
            <v>3950</v>
          </cell>
          <cell r="E12680">
            <v>1</v>
          </cell>
          <cell r="F12680" t="str">
            <v>Y</v>
          </cell>
          <cell r="G12680" t="str">
            <v>Y</v>
          </cell>
          <cell r="H12680" t="str">
            <v/>
          </cell>
          <cell r="I12680" t="str">
            <v/>
          </cell>
          <cell r="J12680" t="str">
            <v/>
          </cell>
          <cell r="K12680" t="str">
            <v>Turbine GA</v>
          </cell>
          <cell r="L12680" t="str">
            <v>Indonesian Aerospace</v>
          </cell>
          <cell r="M12680" t="str">
            <v>Indonesian Aerospace N-219 Nurtanio</v>
          </cell>
        </row>
        <row r="12681">
          <cell r="A12681">
            <v>77</v>
          </cell>
          <cell r="B12681">
            <v>1058</v>
          </cell>
          <cell r="C12681" t="str">
            <v>77#1058</v>
          </cell>
          <cell r="D12681">
            <v>3950</v>
          </cell>
          <cell r="E12681">
            <v>1</v>
          </cell>
          <cell r="F12681" t="str">
            <v>Y</v>
          </cell>
          <cell r="G12681" t="str">
            <v>Y</v>
          </cell>
          <cell r="H12681" t="str">
            <v/>
          </cell>
          <cell r="I12681" t="str">
            <v/>
          </cell>
          <cell r="J12681" t="str">
            <v/>
          </cell>
          <cell r="K12681" t="str">
            <v>Turbine GA</v>
          </cell>
          <cell r="L12681" t="str">
            <v>Pilatus</v>
          </cell>
          <cell r="M12681" t="str">
            <v>Pilatus PC-12</v>
          </cell>
        </row>
        <row r="12682">
          <cell r="A12682">
            <v>614</v>
          </cell>
          <cell r="B12682">
            <v>1058</v>
          </cell>
          <cell r="C12682" t="str">
            <v>614#1058</v>
          </cell>
          <cell r="D12682">
            <v>3950</v>
          </cell>
          <cell r="E12682">
            <v>1</v>
          </cell>
          <cell r="F12682" t="str">
            <v>Y</v>
          </cell>
          <cell r="G12682" t="str">
            <v>Y</v>
          </cell>
          <cell r="H12682" t="str">
            <v/>
          </cell>
          <cell r="I12682" t="str">
            <v/>
          </cell>
          <cell r="J12682" t="str">
            <v/>
          </cell>
          <cell r="K12682" t="str">
            <v>Turbine GA</v>
          </cell>
          <cell r="L12682" t="str">
            <v>Viking</v>
          </cell>
          <cell r="M12682" t="str">
            <v>Viking Twin Otter</v>
          </cell>
        </row>
        <row r="12683">
          <cell r="A12683">
            <v>115</v>
          </cell>
          <cell r="B12683">
            <v>1058</v>
          </cell>
          <cell r="C12683" t="str">
            <v>115#1058</v>
          </cell>
          <cell r="D12683">
            <v>4080</v>
          </cell>
          <cell r="E12683">
            <v>1</v>
          </cell>
          <cell r="F12683" t="str">
            <v>Z</v>
          </cell>
          <cell r="G12683" t="str">
            <v>Z</v>
          </cell>
          <cell r="H12683" t="str">
            <v/>
          </cell>
          <cell r="I12683" t="str">
            <v/>
          </cell>
          <cell r="J12683" t="str">
            <v/>
          </cell>
          <cell r="K12683" t="str">
            <v>Helicopter</v>
          </cell>
          <cell r="L12683" t="str">
            <v>KAI</v>
          </cell>
          <cell r="M12683" t="str">
            <v>KAI LAH/LCH</v>
          </cell>
        </row>
        <row r="12684">
          <cell r="A12684">
            <v>86</v>
          </cell>
          <cell r="B12684">
            <v>1058</v>
          </cell>
          <cell r="C12684" t="str">
            <v>86#1058</v>
          </cell>
          <cell r="D12684">
            <v>4080</v>
          </cell>
          <cell r="E12684">
            <v>1</v>
          </cell>
          <cell r="F12684" t="str">
            <v>Z</v>
          </cell>
          <cell r="G12684" t="str">
            <v>Z</v>
          </cell>
          <cell r="H12684" t="str">
            <v/>
          </cell>
          <cell r="I12684" t="str">
            <v/>
          </cell>
          <cell r="J12684" t="str">
            <v/>
          </cell>
          <cell r="K12684" t="str">
            <v>Helicopter</v>
          </cell>
          <cell r="L12684" t="str">
            <v>Leonardo</v>
          </cell>
          <cell r="M12684" t="str">
            <v>Leonardo AW139</v>
          </cell>
        </row>
        <row r="12685">
          <cell r="A12685">
            <v>170</v>
          </cell>
          <cell r="B12685">
            <v>1058</v>
          </cell>
          <cell r="C12685" t="str">
            <v>170#1058</v>
          </cell>
          <cell r="D12685">
            <v>4100</v>
          </cell>
          <cell r="E12685">
            <v>1</v>
          </cell>
          <cell r="F12685" t="str">
            <v>AA</v>
          </cell>
          <cell r="G12685" t="str">
            <v>AA</v>
          </cell>
          <cell r="H12685" t="str">
            <v/>
          </cell>
          <cell r="I12685" t="str">
            <v/>
          </cell>
          <cell r="J12685" t="str">
            <v/>
          </cell>
          <cell r="K12685" t="str">
            <v>Turboprop Trainers / Light Attack</v>
          </cell>
          <cell r="L12685" t="str">
            <v>Embraer</v>
          </cell>
          <cell r="M12685" t="str">
            <v>Embraer EMB 312/314 Tucano</v>
          </cell>
        </row>
        <row r="12686">
          <cell r="A12686">
            <v>105</v>
          </cell>
          <cell r="B12686">
            <v>1058</v>
          </cell>
          <cell r="C12686" t="str">
            <v>105#1058</v>
          </cell>
          <cell r="D12686">
            <v>4200</v>
          </cell>
          <cell r="E12686">
            <v>1</v>
          </cell>
          <cell r="F12686" t="str">
            <v>AB</v>
          </cell>
          <cell r="G12686" t="str">
            <v>AB</v>
          </cell>
          <cell r="H12686" t="str">
            <v/>
          </cell>
          <cell r="I12686" t="str">
            <v/>
          </cell>
          <cell r="J12686" t="str">
            <v/>
          </cell>
          <cell r="K12686" t="str">
            <v>Helicopter</v>
          </cell>
          <cell r="L12686" t="str">
            <v>Airbus</v>
          </cell>
          <cell r="M12686" t="str">
            <v>Airbus H215 / H225</v>
          </cell>
        </row>
        <row r="12687">
          <cell r="A12687">
            <v>106</v>
          </cell>
          <cell r="B12687">
            <v>1058</v>
          </cell>
          <cell r="C12687" t="str">
            <v>106#1058</v>
          </cell>
          <cell r="D12687">
            <v>4200</v>
          </cell>
          <cell r="E12687">
            <v>1</v>
          </cell>
          <cell r="F12687" t="str">
            <v>AB</v>
          </cell>
          <cell r="G12687" t="str">
            <v>AB</v>
          </cell>
          <cell r="H12687" t="str">
            <v/>
          </cell>
          <cell r="I12687" t="str">
            <v/>
          </cell>
          <cell r="J12687" t="str">
            <v/>
          </cell>
          <cell r="K12687" t="str">
            <v>Helicopter</v>
          </cell>
          <cell r="L12687" t="str">
            <v>Airbus</v>
          </cell>
          <cell r="M12687" t="str">
            <v>Airbus H355</v>
          </cell>
        </row>
        <row r="12688">
          <cell r="A12688">
            <v>78</v>
          </cell>
          <cell r="B12688">
            <v>1058</v>
          </cell>
          <cell r="C12688" t="str">
            <v>78#1058</v>
          </cell>
          <cell r="D12688">
            <v>4300</v>
          </cell>
          <cell r="E12688">
            <v>1</v>
          </cell>
          <cell r="F12688" t="str">
            <v>AC</v>
          </cell>
          <cell r="G12688" t="str">
            <v>AC</v>
          </cell>
          <cell r="H12688" t="str">
            <v/>
          </cell>
          <cell r="I12688" t="str">
            <v/>
          </cell>
          <cell r="J12688" t="str">
            <v/>
          </cell>
          <cell r="K12688" t="str">
            <v>Turbine GA</v>
          </cell>
          <cell r="L12688" t="str">
            <v>SOCATA</v>
          </cell>
          <cell r="M12688" t="str">
            <v>SOCATA TBM</v>
          </cell>
        </row>
        <row r="12689">
          <cell r="A12689">
            <v>87</v>
          </cell>
          <cell r="B12689">
            <v>1058</v>
          </cell>
          <cell r="C12689" t="str">
            <v>87#1058</v>
          </cell>
          <cell r="D12689">
            <v>4320</v>
          </cell>
          <cell r="E12689">
            <v>1</v>
          </cell>
          <cell r="F12689" t="str">
            <v>AD</v>
          </cell>
          <cell r="G12689" t="str">
            <v>AD</v>
          </cell>
          <cell r="H12689" t="str">
            <v/>
          </cell>
          <cell r="I12689" t="str">
            <v/>
          </cell>
          <cell r="J12689" t="str">
            <v/>
          </cell>
          <cell r="K12689" t="str">
            <v>Helicopter</v>
          </cell>
          <cell r="L12689" t="str">
            <v>Leonardo</v>
          </cell>
          <cell r="M12689" t="str">
            <v>Leonardo AW189</v>
          </cell>
        </row>
        <row r="12690">
          <cell r="A12690">
            <v>118</v>
          </cell>
          <cell r="B12690">
            <v>1058</v>
          </cell>
          <cell r="C12690" t="str">
            <v>118#1058</v>
          </cell>
          <cell r="D12690">
            <v>4560</v>
          </cell>
          <cell r="E12690">
            <v>1</v>
          </cell>
          <cell r="F12690" t="str">
            <v>AE</v>
          </cell>
          <cell r="G12690" t="str">
            <v>AE</v>
          </cell>
          <cell r="H12690" t="str">
            <v/>
          </cell>
          <cell r="I12690" t="str">
            <v/>
          </cell>
          <cell r="J12690" t="str">
            <v/>
          </cell>
          <cell r="K12690" t="str">
            <v>Helicopter</v>
          </cell>
          <cell r="L12690" t="str">
            <v>Kawasaki</v>
          </cell>
          <cell r="M12690" t="str">
            <v>Kawasaki OH-1</v>
          </cell>
        </row>
        <row r="12691">
          <cell r="A12691">
            <v>134</v>
          </cell>
          <cell r="B12691">
            <v>1058</v>
          </cell>
          <cell r="C12691" t="str">
            <v>134#1058</v>
          </cell>
          <cell r="D12691">
            <v>4560</v>
          </cell>
          <cell r="E12691">
            <v>1</v>
          </cell>
          <cell r="F12691" t="str">
            <v>AE</v>
          </cell>
          <cell r="G12691" t="str">
            <v>AE</v>
          </cell>
          <cell r="H12691" t="str">
            <v/>
          </cell>
          <cell r="I12691" t="str">
            <v/>
          </cell>
          <cell r="J12691" t="str">
            <v/>
          </cell>
          <cell r="K12691" t="str">
            <v>Helicopter</v>
          </cell>
          <cell r="L12691" t="str">
            <v>Leonardo</v>
          </cell>
          <cell r="M12691" t="str">
            <v>Leonardo AW159 Lynx</v>
          </cell>
        </row>
        <row r="12692">
          <cell r="A12692">
            <v>578</v>
          </cell>
          <cell r="B12692">
            <v>1058</v>
          </cell>
          <cell r="C12692" t="str">
            <v>578#1058</v>
          </cell>
          <cell r="D12692">
            <v>4950</v>
          </cell>
          <cell r="E12692">
            <v>1</v>
          </cell>
          <cell r="F12692" t="str">
            <v>AF</v>
          </cell>
          <cell r="G12692" t="str">
            <v>AF</v>
          </cell>
          <cell r="H12692" t="str">
            <v/>
          </cell>
          <cell r="I12692" t="str">
            <v/>
          </cell>
          <cell r="J12692" t="str">
            <v/>
          </cell>
          <cell r="K12692" t="str">
            <v>Fighters and Jet Trainers</v>
          </cell>
          <cell r="L12692" t="str">
            <v>Aero Vodochody</v>
          </cell>
          <cell r="M12692" t="str">
            <v>Aero Vodochody L-39NG</v>
          </cell>
        </row>
        <row r="12693">
          <cell r="A12693">
            <v>171</v>
          </cell>
          <cell r="B12693">
            <v>1058</v>
          </cell>
          <cell r="C12693" t="str">
            <v>171#1058</v>
          </cell>
          <cell r="D12693">
            <v>4950</v>
          </cell>
          <cell r="E12693">
            <v>1</v>
          </cell>
          <cell r="F12693" t="str">
            <v>AF</v>
          </cell>
          <cell r="G12693" t="str">
            <v>AF</v>
          </cell>
          <cell r="H12693" t="str">
            <v/>
          </cell>
          <cell r="I12693" t="str">
            <v/>
          </cell>
          <cell r="J12693" t="str">
            <v/>
          </cell>
          <cell r="K12693" t="str">
            <v>Fighters and Jet Trainers</v>
          </cell>
          <cell r="L12693" t="str">
            <v>FMA</v>
          </cell>
          <cell r="M12693" t="str">
            <v>FMA IA 63 Pampa</v>
          </cell>
        </row>
        <row r="12694">
          <cell r="A12694">
            <v>167</v>
          </cell>
          <cell r="B12694">
            <v>1058</v>
          </cell>
          <cell r="C12694" t="str">
            <v>167#1058</v>
          </cell>
          <cell r="D12694">
            <v>4950</v>
          </cell>
          <cell r="E12694">
            <v>1</v>
          </cell>
          <cell r="F12694" t="str">
            <v>AF</v>
          </cell>
          <cell r="G12694" t="str">
            <v>AF</v>
          </cell>
          <cell r="H12694" t="str">
            <v/>
          </cell>
          <cell r="I12694" t="str">
            <v/>
          </cell>
          <cell r="J12694" t="str">
            <v/>
          </cell>
          <cell r="K12694" t="str">
            <v>Fighters and Jet Trainers</v>
          </cell>
          <cell r="L12694" t="str">
            <v>BAE</v>
          </cell>
          <cell r="M12694" t="str">
            <v>BAE Systems Hawk</v>
          </cell>
        </row>
        <row r="12695">
          <cell r="A12695">
            <v>174</v>
          </cell>
          <cell r="B12695">
            <v>1058</v>
          </cell>
          <cell r="C12695" t="str">
            <v>174#1058</v>
          </cell>
          <cell r="D12695">
            <v>4950</v>
          </cell>
          <cell r="E12695">
            <v>1</v>
          </cell>
          <cell r="F12695" t="str">
            <v>AF</v>
          </cell>
          <cell r="G12695" t="str">
            <v>AF</v>
          </cell>
          <cell r="H12695" t="str">
            <v/>
          </cell>
          <cell r="I12695" t="str">
            <v/>
          </cell>
          <cell r="J12695" t="str">
            <v/>
          </cell>
          <cell r="K12695" t="str">
            <v>Fighters and Jet Trainers</v>
          </cell>
          <cell r="L12695" t="str">
            <v>HAL</v>
          </cell>
          <cell r="M12695" t="str">
            <v>HAL HJT-36 Sitara</v>
          </cell>
        </row>
        <row r="12696">
          <cell r="A12696">
            <v>173</v>
          </cell>
          <cell r="B12696">
            <v>1058</v>
          </cell>
          <cell r="C12696" t="str">
            <v>173#1058</v>
          </cell>
          <cell r="D12696">
            <v>4950</v>
          </cell>
          <cell r="E12696">
            <v>1</v>
          </cell>
          <cell r="F12696" t="str">
            <v>AF</v>
          </cell>
          <cell r="G12696" t="str">
            <v>AF</v>
          </cell>
          <cell r="H12696" t="str">
            <v/>
          </cell>
          <cell r="I12696" t="str">
            <v/>
          </cell>
          <cell r="J12696" t="str">
            <v/>
          </cell>
          <cell r="K12696" t="str">
            <v>Fighters and Jet Trainers</v>
          </cell>
          <cell r="L12696" t="str">
            <v>Hongdu</v>
          </cell>
          <cell r="M12696" t="str">
            <v>Hongdu K-8</v>
          </cell>
        </row>
        <row r="12697">
          <cell r="A12697">
            <v>165</v>
          </cell>
          <cell r="B12697">
            <v>1058</v>
          </cell>
          <cell r="C12697" t="str">
            <v>165#1058</v>
          </cell>
          <cell r="D12697">
            <v>4950</v>
          </cell>
          <cell r="E12697">
            <v>1</v>
          </cell>
          <cell r="F12697" t="str">
            <v>AF</v>
          </cell>
          <cell r="G12697" t="str">
            <v>AF</v>
          </cell>
          <cell r="H12697" t="str">
            <v/>
          </cell>
          <cell r="I12697" t="str">
            <v/>
          </cell>
          <cell r="J12697" t="str">
            <v/>
          </cell>
          <cell r="K12697" t="str">
            <v>Fighters and Jet Trainers</v>
          </cell>
          <cell r="L12697" t="str">
            <v>Aermacchi</v>
          </cell>
          <cell r="M12697" t="str">
            <v>Aermacchi M-345</v>
          </cell>
        </row>
        <row r="12698">
          <cell r="A12698">
            <v>168</v>
          </cell>
          <cell r="B12698">
            <v>1058</v>
          </cell>
          <cell r="C12698" t="str">
            <v>168#1058</v>
          </cell>
          <cell r="D12698">
            <v>4950</v>
          </cell>
          <cell r="E12698">
            <v>1</v>
          </cell>
          <cell r="F12698" t="str">
            <v>AF</v>
          </cell>
          <cell r="G12698" t="str">
            <v>AF</v>
          </cell>
          <cell r="H12698" t="str">
            <v/>
          </cell>
          <cell r="I12698" t="str">
            <v/>
          </cell>
          <cell r="J12698" t="str">
            <v/>
          </cell>
          <cell r="K12698" t="str">
            <v>Fighters and Jet Trainers</v>
          </cell>
          <cell r="L12698" t="str">
            <v>McDonnell Douglas</v>
          </cell>
          <cell r="M12698" t="str">
            <v>McDonnell Douglas T-45 Goshawk</v>
          </cell>
        </row>
        <row r="12699">
          <cell r="A12699">
            <v>131</v>
          </cell>
          <cell r="B12699">
            <v>1058</v>
          </cell>
          <cell r="C12699" t="str">
            <v>131#1058</v>
          </cell>
          <cell r="D12699">
            <v>5000</v>
          </cell>
          <cell r="E12699">
            <v>1</v>
          </cell>
          <cell r="F12699" t="str">
            <v>AG</v>
          </cell>
          <cell r="G12699" t="str">
            <v>AG</v>
          </cell>
          <cell r="H12699" t="str">
            <v/>
          </cell>
          <cell r="I12699" t="str">
            <v/>
          </cell>
          <cell r="J12699" t="str">
            <v/>
          </cell>
          <cell r="K12699" t="str">
            <v>Helicopter</v>
          </cell>
          <cell r="L12699" t="str">
            <v>Sikorsky</v>
          </cell>
          <cell r="M12699" t="str">
            <v>Sikorsky UH-60 Black Hawk</v>
          </cell>
        </row>
        <row r="12700">
          <cell r="A12700">
            <v>85</v>
          </cell>
          <cell r="B12700">
            <v>1058</v>
          </cell>
          <cell r="C12700" t="str">
            <v>85#1058</v>
          </cell>
          <cell r="D12700">
            <v>5000</v>
          </cell>
          <cell r="E12700">
            <v>1</v>
          </cell>
          <cell r="F12700" t="str">
            <v>AG</v>
          </cell>
          <cell r="G12700" t="str">
            <v>AG</v>
          </cell>
          <cell r="H12700" t="str">
            <v/>
          </cell>
          <cell r="I12700" t="str">
            <v/>
          </cell>
          <cell r="J12700" t="str">
            <v/>
          </cell>
          <cell r="K12700" t="str">
            <v>Helicopter</v>
          </cell>
          <cell r="L12700" t="str">
            <v>TAI/Leonardo</v>
          </cell>
          <cell r="M12700" t="str">
            <v>TAI/Leonardo T129</v>
          </cell>
        </row>
        <row r="12701">
          <cell r="A12701">
            <v>114</v>
          </cell>
          <cell r="B12701">
            <v>1058</v>
          </cell>
          <cell r="C12701" t="str">
            <v>114#1058</v>
          </cell>
          <cell r="D12701">
            <v>5100</v>
          </cell>
          <cell r="E12701">
            <v>1</v>
          </cell>
          <cell r="F12701" t="str">
            <v>AH</v>
          </cell>
          <cell r="G12701" t="str">
            <v>AH</v>
          </cell>
          <cell r="H12701" t="str">
            <v/>
          </cell>
          <cell r="I12701" t="str">
            <v/>
          </cell>
          <cell r="J12701" t="str">
            <v/>
          </cell>
          <cell r="K12701" t="str">
            <v>Helicopter</v>
          </cell>
          <cell r="L12701" t="str">
            <v>KAI</v>
          </cell>
          <cell r="M12701" t="str">
            <v>KAI KUH-1 Surion</v>
          </cell>
        </row>
        <row r="12702">
          <cell r="A12702">
            <v>136</v>
          </cell>
          <cell r="B12702">
            <v>1058</v>
          </cell>
          <cell r="C12702" t="str">
            <v>136#1058</v>
          </cell>
          <cell r="D12702">
            <v>5250</v>
          </cell>
          <cell r="E12702">
            <v>1</v>
          </cell>
          <cell r="F12702" t="str">
            <v>AI</v>
          </cell>
          <cell r="G12702" t="str">
            <v>AI</v>
          </cell>
          <cell r="H12702" t="str">
            <v/>
          </cell>
          <cell r="I12702" t="str">
            <v/>
          </cell>
          <cell r="J12702" t="str">
            <v/>
          </cell>
          <cell r="K12702" t="str">
            <v>Helicopter</v>
          </cell>
          <cell r="L12702" t="str">
            <v>HAL</v>
          </cell>
          <cell r="M12702" t="str">
            <v>HAL Medium Lift</v>
          </cell>
        </row>
        <row r="12703">
          <cell r="A12703">
            <v>126</v>
          </cell>
          <cell r="B12703">
            <v>1058</v>
          </cell>
          <cell r="C12703" t="str">
            <v>126#1058</v>
          </cell>
          <cell r="D12703">
            <v>5340</v>
          </cell>
          <cell r="E12703">
            <v>1</v>
          </cell>
          <cell r="F12703" t="str">
            <v>AJ</v>
          </cell>
          <cell r="G12703" t="str">
            <v>AJ</v>
          </cell>
          <cell r="H12703" t="str">
            <v/>
          </cell>
          <cell r="I12703" t="str">
            <v/>
          </cell>
          <cell r="J12703" t="str">
            <v/>
          </cell>
          <cell r="K12703" t="str">
            <v>Helicopter</v>
          </cell>
          <cell r="L12703" t="str">
            <v>Sikorsky</v>
          </cell>
          <cell r="M12703" t="str">
            <v>Sikorsky S-92</v>
          </cell>
        </row>
        <row r="12704">
          <cell r="A12704">
            <v>179</v>
          </cell>
          <cell r="B12704">
            <v>1058</v>
          </cell>
          <cell r="C12704" t="str">
            <v>179#1058</v>
          </cell>
          <cell r="D12704">
            <v>5600</v>
          </cell>
          <cell r="E12704">
            <v>1</v>
          </cell>
          <cell r="F12704" t="str">
            <v>AK</v>
          </cell>
          <cell r="G12704" t="str">
            <v>AK</v>
          </cell>
          <cell r="H12704" t="str">
            <v/>
          </cell>
          <cell r="I12704" t="str">
            <v/>
          </cell>
          <cell r="J12704" t="str">
            <v/>
          </cell>
          <cell r="K12704" t="str">
            <v>Fighters and Jet Trainers</v>
          </cell>
          <cell r="L12704" t="str">
            <v>Boeing</v>
          </cell>
          <cell r="M12704" t="str">
            <v>Boeing T-7</v>
          </cell>
        </row>
        <row r="12705">
          <cell r="A12705">
            <v>638</v>
          </cell>
          <cell r="B12705">
            <v>1058</v>
          </cell>
          <cell r="C12705" t="str">
            <v>638#1058</v>
          </cell>
          <cell r="D12705">
            <v>5760</v>
          </cell>
          <cell r="E12705">
            <v>1</v>
          </cell>
          <cell r="F12705" t="str">
            <v>AL</v>
          </cell>
          <cell r="G12705" t="str">
            <v>AL</v>
          </cell>
          <cell r="H12705" t="str">
            <v/>
          </cell>
          <cell r="I12705" t="str">
            <v/>
          </cell>
          <cell r="J12705" t="str">
            <v/>
          </cell>
          <cell r="K12705" t="str">
            <v>Helicopter</v>
          </cell>
          <cell r="L12705" t="str">
            <v>NHIndustries</v>
          </cell>
          <cell r="M12705" t="str">
            <v>NHIndustries Tactical Transport Helicopter</v>
          </cell>
        </row>
        <row r="12706">
          <cell r="A12706">
            <v>123</v>
          </cell>
          <cell r="B12706">
            <v>1058</v>
          </cell>
          <cell r="C12706" t="str">
            <v>123#1058</v>
          </cell>
          <cell r="D12706">
            <v>5760</v>
          </cell>
          <cell r="E12706">
            <v>1</v>
          </cell>
          <cell r="F12706" t="str">
            <v>AL</v>
          </cell>
          <cell r="G12706" t="str">
            <v>AL</v>
          </cell>
          <cell r="H12706" t="str">
            <v/>
          </cell>
          <cell r="I12706" t="str">
            <v/>
          </cell>
          <cell r="J12706" t="str">
            <v/>
          </cell>
          <cell r="K12706" t="str">
            <v>Helicopter</v>
          </cell>
          <cell r="L12706" t="str">
            <v>NHIndustries</v>
          </cell>
          <cell r="M12706" t="str">
            <v>NHIndustries Tactical Transport Helicopter</v>
          </cell>
        </row>
        <row r="12707">
          <cell r="A12707">
            <v>675</v>
          </cell>
          <cell r="B12707">
            <v>1058</v>
          </cell>
          <cell r="C12707" t="str">
            <v>675#1058</v>
          </cell>
          <cell r="D12707">
            <v>5900</v>
          </cell>
          <cell r="E12707">
            <v>1</v>
          </cell>
          <cell r="F12707" t="str">
            <v>AM</v>
          </cell>
          <cell r="G12707" t="str">
            <v>AM</v>
          </cell>
          <cell r="H12707" t="str">
            <v/>
          </cell>
          <cell r="I12707" t="str">
            <v/>
          </cell>
          <cell r="J12707" t="str">
            <v/>
          </cell>
          <cell r="K12707" t="str">
            <v>Fighters and Jet Trainers</v>
          </cell>
          <cell r="L12707" t="str">
            <v>AIDC</v>
          </cell>
          <cell r="M12707" t="str">
            <v>AIDC T-5</v>
          </cell>
        </row>
        <row r="12708">
          <cell r="A12708">
            <v>166</v>
          </cell>
          <cell r="B12708">
            <v>1058</v>
          </cell>
          <cell r="C12708" t="str">
            <v>166#1058</v>
          </cell>
          <cell r="D12708">
            <v>5900</v>
          </cell>
          <cell r="E12708">
            <v>1</v>
          </cell>
          <cell r="F12708" t="str">
            <v>AM</v>
          </cell>
          <cell r="G12708" t="str">
            <v>AM</v>
          </cell>
          <cell r="H12708" t="str">
            <v/>
          </cell>
          <cell r="I12708" t="str">
            <v/>
          </cell>
          <cell r="J12708" t="str">
            <v/>
          </cell>
          <cell r="K12708" t="str">
            <v>Fighters and Jet Trainers</v>
          </cell>
          <cell r="L12708" t="str">
            <v>Aermacchi</v>
          </cell>
          <cell r="M12708" t="str">
            <v>Aermacchi M-346</v>
          </cell>
        </row>
        <row r="12709">
          <cell r="A12709">
            <v>152</v>
          </cell>
          <cell r="B12709">
            <v>1058</v>
          </cell>
          <cell r="C12709" t="str">
            <v>152#1058</v>
          </cell>
          <cell r="D12709">
            <v>7100</v>
          </cell>
          <cell r="E12709">
            <v>1</v>
          </cell>
          <cell r="F12709" t="str">
            <v>AN</v>
          </cell>
          <cell r="G12709" t="str">
            <v>AN</v>
          </cell>
          <cell r="H12709" t="str">
            <v/>
          </cell>
          <cell r="I12709" t="str">
            <v/>
          </cell>
          <cell r="J12709" t="str">
            <v/>
          </cell>
          <cell r="K12709" t="str">
            <v>Military Transport / Special Mission</v>
          </cell>
          <cell r="L12709" t="str">
            <v>CASA</v>
          </cell>
          <cell r="M12709" t="str">
            <v>CASA C-212 Aviocar</v>
          </cell>
        </row>
        <row r="12710">
          <cell r="A12710">
            <v>181</v>
          </cell>
          <cell r="B12710">
            <v>1058</v>
          </cell>
          <cell r="C12710" t="str">
            <v>181#1058</v>
          </cell>
          <cell r="D12710">
            <v>7100</v>
          </cell>
          <cell r="E12710">
            <v>1</v>
          </cell>
          <cell r="F12710" t="str">
            <v>AN</v>
          </cell>
          <cell r="G12710" t="str">
            <v>AN</v>
          </cell>
          <cell r="H12710" t="str">
            <v/>
          </cell>
          <cell r="I12710" t="str">
            <v/>
          </cell>
          <cell r="J12710" t="str">
            <v/>
          </cell>
          <cell r="K12710" t="str">
            <v>Military Transport / Special Mission</v>
          </cell>
          <cell r="L12710" t="str">
            <v>ShinMaywa</v>
          </cell>
          <cell r="M12710" t="str">
            <v>ShinMaywa US-2</v>
          </cell>
        </row>
        <row r="12711">
          <cell r="A12711">
            <v>122</v>
          </cell>
          <cell r="B12711">
            <v>1058</v>
          </cell>
          <cell r="C12711" t="str">
            <v>122#1058</v>
          </cell>
          <cell r="D12711">
            <v>7680</v>
          </cell>
          <cell r="E12711">
            <v>1</v>
          </cell>
          <cell r="F12711" t="str">
            <v>AO</v>
          </cell>
          <cell r="G12711" t="str">
            <v>AO</v>
          </cell>
          <cell r="H12711" t="str">
            <v/>
          </cell>
          <cell r="I12711" t="str">
            <v/>
          </cell>
          <cell r="J12711" t="str">
            <v/>
          </cell>
          <cell r="K12711" t="str">
            <v>Helicopter</v>
          </cell>
          <cell r="L12711" t="str">
            <v>NHIndustries</v>
          </cell>
          <cell r="M12711" t="str">
            <v>NHIndustries NATO Frigate Helicopter</v>
          </cell>
        </row>
        <row r="12712">
          <cell r="A12712">
            <v>103</v>
          </cell>
          <cell r="B12712">
            <v>1058</v>
          </cell>
          <cell r="C12712" t="str">
            <v>103#1058</v>
          </cell>
          <cell r="D12712">
            <v>8040</v>
          </cell>
          <cell r="E12712">
            <v>1</v>
          </cell>
          <cell r="F12712" t="str">
            <v>AP</v>
          </cell>
          <cell r="G12712" t="str">
            <v>AP</v>
          </cell>
          <cell r="H12712" t="str">
            <v/>
          </cell>
          <cell r="I12712" t="str">
            <v/>
          </cell>
          <cell r="J12712" t="str">
            <v/>
          </cell>
          <cell r="K12712" t="str">
            <v>Helicopter</v>
          </cell>
          <cell r="L12712" t="str">
            <v>Leonardo</v>
          </cell>
          <cell r="M12712" t="str">
            <v>Leonardo AW101</v>
          </cell>
        </row>
        <row r="12713">
          <cell r="A12713">
            <v>81</v>
          </cell>
          <cell r="B12713">
            <v>1058</v>
          </cell>
          <cell r="C12713" t="str">
            <v>81#1058</v>
          </cell>
          <cell r="D12713">
            <v>9000</v>
          </cell>
          <cell r="E12713">
            <v>1</v>
          </cell>
          <cell r="F12713" t="str">
            <v>AQ</v>
          </cell>
          <cell r="G12713" t="str">
            <v>AQ</v>
          </cell>
          <cell r="H12713" t="str">
            <v/>
          </cell>
          <cell r="I12713" t="str">
            <v/>
          </cell>
          <cell r="J12713" t="str">
            <v/>
          </cell>
          <cell r="K12713" t="str">
            <v>Turbine GA</v>
          </cell>
          <cell r="L12713" t="str">
            <v>Cessna</v>
          </cell>
          <cell r="M12713" t="str">
            <v>Cessna Denali</v>
          </cell>
        </row>
        <row r="12714">
          <cell r="A12714">
            <v>224</v>
          </cell>
          <cell r="B12714">
            <v>1058</v>
          </cell>
          <cell r="C12714" t="str">
            <v>224#1058</v>
          </cell>
          <cell r="D12714">
            <v>9000</v>
          </cell>
          <cell r="E12714">
            <v>1</v>
          </cell>
          <cell r="F12714" t="str">
            <v>AQ</v>
          </cell>
          <cell r="G12714" t="str">
            <v>AQ</v>
          </cell>
          <cell r="H12714" t="str">
            <v/>
          </cell>
          <cell r="I12714" t="str">
            <v/>
          </cell>
          <cell r="J12714" t="str">
            <v/>
          </cell>
          <cell r="K12714" t="str">
            <v>Turbine GA</v>
          </cell>
          <cell r="L12714" t="str">
            <v>Dornier</v>
          </cell>
          <cell r="M12714" t="str">
            <v>Dornier Do 228</v>
          </cell>
        </row>
        <row r="12715">
          <cell r="A12715">
            <v>31</v>
          </cell>
          <cell r="B12715">
            <v>1058</v>
          </cell>
          <cell r="C12715" t="str">
            <v>31#1058</v>
          </cell>
          <cell r="D12715">
            <v>9000</v>
          </cell>
          <cell r="E12715">
            <v>1</v>
          </cell>
          <cell r="F12715" t="str">
            <v>AQ</v>
          </cell>
          <cell r="G12715" t="str">
            <v>AQ</v>
          </cell>
          <cell r="H12715" t="str">
            <v/>
          </cell>
          <cell r="I12715" t="str">
            <v/>
          </cell>
          <cell r="J12715" t="str">
            <v/>
          </cell>
          <cell r="K12715" t="str">
            <v>Turbine GA</v>
          </cell>
          <cell r="L12715" t="str">
            <v>Beechcraft</v>
          </cell>
          <cell r="M12715" t="str">
            <v>Beechcraft Premier I</v>
          </cell>
        </row>
        <row r="12716">
          <cell r="A12716">
            <v>94</v>
          </cell>
          <cell r="B12716">
            <v>1058</v>
          </cell>
          <cell r="C12716" t="str">
            <v>94#1058</v>
          </cell>
          <cell r="D12716">
            <v>9400</v>
          </cell>
          <cell r="E12716">
            <v>1</v>
          </cell>
          <cell r="F12716" t="str">
            <v>AR</v>
          </cell>
          <cell r="G12716" t="str">
            <v>AR</v>
          </cell>
          <cell r="H12716" t="str">
            <v/>
          </cell>
          <cell r="I12716" t="str">
            <v/>
          </cell>
          <cell r="J12716" t="str">
            <v/>
          </cell>
          <cell r="K12716" t="str">
            <v>Helicopter</v>
          </cell>
          <cell r="L12716" t="str">
            <v>Bell</v>
          </cell>
          <cell r="M12716" t="str">
            <v>Bell UH-1 Iroquois/412</v>
          </cell>
        </row>
        <row r="12717">
          <cell r="A12717">
            <v>95</v>
          </cell>
          <cell r="B12717">
            <v>1058</v>
          </cell>
          <cell r="C12717" t="str">
            <v>95#1058</v>
          </cell>
          <cell r="D12717">
            <v>9400</v>
          </cell>
          <cell r="E12717">
            <v>1</v>
          </cell>
          <cell r="F12717" t="str">
            <v>AR</v>
          </cell>
          <cell r="G12717" t="str">
            <v>AR</v>
          </cell>
          <cell r="H12717" t="str">
            <v/>
          </cell>
          <cell r="I12717" t="str">
            <v/>
          </cell>
          <cell r="J12717" t="str">
            <v/>
          </cell>
          <cell r="K12717" t="str">
            <v>Helicopter</v>
          </cell>
          <cell r="L12717" t="str">
            <v>Bell</v>
          </cell>
          <cell r="M12717" t="str">
            <v>Bell UH-1Y Venom</v>
          </cell>
        </row>
        <row r="12718">
          <cell r="A12718">
            <v>550</v>
          </cell>
          <cell r="B12718">
            <v>1058</v>
          </cell>
          <cell r="C12718" t="str">
            <v>550#1058</v>
          </cell>
          <cell r="D12718">
            <v>9500</v>
          </cell>
          <cell r="E12718">
            <v>1</v>
          </cell>
          <cell r="F12718" t="str">
            <v>AS</v>
          </cell>
          <cell r="G12718" t="str">
            <v>AS</v>
          </cell>
          <cell r="H12718" t="str">
            <v/>
          </cell>
          <cell r="I12718" t="str">
            <v/>
          </cell>
          <cell r="J12718" t="str">
            <v/>
          </cell>
          <cell r="K12718" t="str">
            <v>Business Jet</v>
          </cell>
          <cell r="L12718" t="str">
            <v>Cirrus</v>
          </cell>
          <cell r="M12718" t="str">
            <v>Cirrus Vision Jet SF50</v>
          </cell>
        </row>
        <row r="12719">
          <cell r="A12719">
            <v>41</v>
          </cell>
          <cell r="B12719">
            <v>1058</v>
          </cell>
          <cell r="C12719" t="str">
            <v>41#1058</v>
          </cell>
          <cell r="D12719">
            <v>9500</v>
          </cell>
          <cell r="E12719">
            <v>1</v>
          </cell>
          <cell r="F12719" t="str">
            <v>AS</v>
          </cell>
          <cell r="G12719" t="str">
            <v>AS</v>
          </cell>
          <cell r="H12719" t="str">
            <v/>
          </cell>
          <cell r="I12719" t="str">
            <v/>
          </cell>
          <cell r="J12719" t="str">
            <v/>
          </cell>
          <cell r="K12719" t="str">
            <v>Business Jet</v>
          </cell>
          <cell r="L12719" t="str">
            <v>Cessna</v>
          </cell>
          <cell r="M12719" t="str">
            <v>Cessna Citation M2</v>
          </cell>
        </row>
        <row r="12720">
          <cell r="A12720">
            <v>44</v>
          </cell>
          <cell r="B12720">
            <v>1058</v>
          </cell>
          <cell r="C12720" t="str">
            <v>44#1058</v>
          </cell>
          <cell r="D12720">
            <v>9500</v>
          </cell>
          <cell r="E12720">
            <v>1</v>
          </cell>
          <cell r="F12720" t="str">
            <v>AS</v>
          </cell>
          <cell r="G12720" t="str">
            <v>AS</v>
          </cell>
          <cell r="H12720" t="str">
            <v/>
          </cell>
          <cell r="I12720" t="str">
            <v/>
          </cell>
          <cell r="J12720" t="str">
            <v/>
          </cell>
          <cell r="K12720" t="str">
            <v>Business Jet</v>
          </cell>
          <cell r="L12720" t="str">
            <v>Cessna</v>
          </cell>
          <cell r="M12720" t="str">
            <v>Cessna Citation Mustang</v>
          </cell>
        </row>
        <row r="12721">
          <cell r="A12721">
            <v>70</v>
          </cell>
          <cell r="B12721">
            <v>1058</v>
          </cell>
          <cell r="C12721" t="str">
            <v>70#1058</v>
          </cell>
          <cell r="D12721">
            <v>9500</v>
          </cell>
          <cell r="E12721">
            <v>1</v>
          </cell>
          <cell r="F12721" t="str">
            <v>AS</v>
          </cell>
          <cell r="G12721" t="str">
            <v>AS</v>
          </cell>
          <cell r="H12721" t="str">
            <v/>
          </cell>
          <cell r="I12721" t="str">
            <v/>
          </cell>
          <cell r="J12721" t="str">
            <v/>
          </cell>
          <cell r="K12721" t="str">
            <v>Business Jet</v>
          </cell>
          <cell r="L12721" t="str">
            <v>Eclipse</v>
          </cell>
          <cell r="M12721" t="str">
            <v>Eclipse 550</v>
          </cell>
        </row>
        <row r="12722">
          <cell r="A12722">
            <v>66</v>
          </cell>
          <cell r="B12722">
            <v>1058</v>
          </cell>
          <cell r="C12722" t="str">
            <v>66#1058</v>
          </cell>
          <cell r="D12722">
            <v>9500</v>
          </cell>
          <cell r="E12722">
            <v>1</v>
          </cell>
          <cell r="F12722" t="str">
            <v>AS</v>
          </cell>
          <cell r="G12722" t="str">
            <v>AS</v>
          </cell>
          <cell r="H12722" t="str">
            <v/>
          </cell>
          <cell r="I12722" t="str">
            <v/>
          </cell>
          <cell r="J12722" t="str">
            <v/>
          </cell>
          <cell r="K12722" t="str">
            <v>Business Jet</v>
          </cell>
          <cell r="L12722" t="str">
            <v>Honda</v>
          </cell>
          <cell r="M12722" t="str">
            <v>Honda HA-420 HondaJet</v>
          </cell>
        </row>
        <row r="12723">
          <cell r="A12723">
            <v>180</v>
          </cell>
          <cell r="B12723">
            <v>1058</v>
          </cell>
          <cell r="C12723" t="str">
            <v>180#1058</v>
          </cell>
          <cell r="D12723">
            <v>9500</v>
          </cell>
          <cell r="E12723">
            <v>1</v>
          </cell>
          <cell r="F12723" t="str">
            <v>AS</v>
          </cell>
          <cell r="G12723" t="str">
            <v>AS</v>
          </cell>
          <cell r="H12723" t="str">
            <v/>
          </cell>
          <cell r="I12723" t="str">
            <v/>
          </cell>
          <cell r="J12723" t="str">
            <v/>
          </cell>
          <cell r="K12723" t="str">
            <v>Business Jet</v>
          </cell>
          <cell r="L12723" t="str">
            <v>Nextant Aerospace</v>
          </cell>
          <cell r="M12723" t="str">
            <v>Nextant Aerospace - Nextant 400XT Aircraft</v>
          </cell>
        </row>
        <row r="12724">
          <cell r="A12724">
            <v>55</v>
          </cell>
          <cell r="B12724">
            <v>1058</v>
          </cell>
          <cell r="C12724" t="str">
            <v>55#1058</v>
          </cell>
          <cell r="D12724">
            <v>9500</v>
          </cell>
          <cell r="E12724">
            <v>1</v>
          </cell>
          <cell r="F12724" t="str">
            <v>AS</v>
          </cell>
          <cell r="G12724" t="str">
            <v>AS</v>
          </cell>
          <cell r="H12724" t="str">
            <v/>
          </cell>
          <cell r="I12724" t="str">
            <v/>
          </cell>
          <cell r="J12724" t="str">
            <v/>
          </cell>
          <cell r="K12724" t="str">
            <v>Business Jet</v>
          </cell>
          <cell r="L12724" t="str">
            <v>Embraer</v>
          </cell>
          <cell r="M12724" t="str">
            <v>Embraer Phenom 100</v>
          </cell>
        </row>
        <row r="12725">
          <cell r="A12725">
            <v>226</v>
          </cell>
          <cell r="B12725">
            <v>1058</v>
          </cell>
          <cell r="C12725" t="str">
            <v>226#1058</v>
          </cell>
          <cell r="D12725">
            <v>10000</v>
          </cell>
          <cell r="E12725">
            <v>1</v>
          </cell>
          <cell r="F12725" t="str">
            <v>AT</v>
          </cell>
          <cell r="G12725" t="str">
            <v>AT</v>
          </cell>
          <cell r="H12725" t="str">
            <v/>
          </cell>
          <cell r="I12725" t="str">
            <v/>
          </cell>
          <cell r="J12725" t="str">
            <v/>
          </cell>
          <cell r="K12725" t="str">
            <v>Turbine GA</v>
          </cell>
          <cell r="L12725" t="str">
            <v>Canadair</v>
          </cell>
          <cell r="M12725" t="str">
            <v>Canadair CL-415</v>
          </cell>
        </row>
        <row r="12726">
          <cell r="A12726">
            <v>584</v>
          </cell>
          <cell r="B12726">
            <v>1058</v>
          </cell>
          <cell r="C12726" t="str">
            <v>584#1058</v>
          </cell>
          <cell r="D12726">
            <v>10900</v>
          </cell>
          <cell r="E12726">
            <v>1</v>
          </cell>
          <cell r="F12726" t="str">
            <v>AU</v>
          </cell>
          <cell r="G12726" t="str">
            <v>AU</v>
          </cell>
          <cell r="H12726" t="str">
            <v/>
          </cell>
          <cell r="I12726" t="str">
            <v/>
          </cell>
          <cell r="J12726" t="str">
            <v/>
          </cell>
          <cell r="K12726" t="str">
            <v>Fighters and Jet Trainers</v>
          </cell>
          <cell r="L12726" t="str">
            <v>KAI</v>
          </cell>
          <cell r="M12726" t="str">
            <v>KAI KF-21</v>
          </cell>
        </row>
        <row r="12727">
          <cell r="A12727">
            <v>176</v>
          </cell>
          <cell r="B12727">
            <v>1058</v>
          </cell>
          <cell r="C12727" t="str">
            <v>176#1058</v>
          </cell>
          <cell r="D12727">
            <v>10900</v>
          </cell>
          <cell r="E12727">
            <v>1</v>
          </cell>
          <cell r="F12727" t="str">
            <v>AU</v>
          </cell>
          <cell r="G12727" t="str">
            <v>AU</v>
          </cell>
          <cell r="H12727" t="str">
            <v/>
          </cell>
          <cell r="I12727" t="str">
            <v/>
          </cell>
          <cell r="J12727" t="str">
            <v/>
          </cell>
          <cell r="K12727" t="str">
            <v>Fighters and Jet Trainers</v>
          </cell>
          <cell r="L12727" t="str">
            <v>KAI</v>
          </cell>
          <cell r="M12727" t="str">
            <v>KAI T-50 Golden Eagle</v>
          </cell>
        </row>
        <row r="12728">
          <cell r="A12728">
            <v>143</v>
          </cell>
          <cell r="B12728">
            <v>1058</v>
          </cell>
          <cell r="C12728" t="str">
            <v>143#1058</v>
          </cell>
          <cell r="D12728">
            <v>10900</v>
          </cell>
          <cell r="E12728">
            <v>1</v>
          </cell>
          <cell r="F12728" t="str">
            <v>AU</v>
          </cell>
          <cell r="G12728" t="str">
            <v>AU</v>
          </cell>
          <cell r="H12728" t="str">
            <v/>
          </cell>
          <cell r="I12728" t="str">
            <v/>
          </cell>
          <cell r="J12728" t="str">
            <v/>
          </cell>
          <cell r="K12728" t="str">
            <v>Fighters and Jet Trainers</v>
          </cell>
          <cell r="L12728" t="str">
            <v>HAL</v>
          </cell>
          <cell r="M12728" t="str">
            <v>HAL Tejas</v>
          </cell>
        </row>
        <row r="12729">
          <cell r="A12729">
            <v>100</v>
          </cell>
          <cell r="B12729">
            <v>1058</v>
          </cell>
          <cell r="C12729" t="str">
            <v>100#1058</v>
          </cell>
          <cell r="D12729">
            <v>10920</v>
          </cell>
          <cell r="E12729">
            <v>1</v>
          </cell>
          <cell r="F12729" t="str">
            <v>AV</v>
          </cell>
          <cell r="G12729" t="str">
            <v>AV</v>
          </cell>
          <cell r="H12729" t="str">
            <v/>
          </cell>
          <cell r="I12729" t="str">
            <v/>
          </cell>
          <cell r="J12729" t="str">
            <v/>
          </cell>
          <cell r="K12729" t="str">
            <v>Helicopter</v>
          </cell>
          <cell r="L12729" t="str">
            <v>Boeing</v>
          </cell>
          <cell r="M12729" t="str">
            <v>Boeing CH-47 Chinook</v>
          </cell>
        </row>
        <row r="12730">
          <cell r="A12730">
            <v>101</v>
          </cell>
          <cell r="B12730">
            <v>1058</v>
          </cell>
          <cell r="C12730" t="str">
            <v>101#1058</v>
          </cell>
          <cell r="D12730">
            <v>10920</v>
          </cell>
          <cell r="E12730">
            <v>1</v>
          </cell>
          <cell r="F12730" t="str">
            <v>AV</v>
          </cell>
          <cell r="G12730" t="str">
            <v>AV</v>
          </cell>
          <cell r="H12730" t="str">
            <v/>
          </cell>
          <cell r="I12730" t="str">
            <v/>
          </cell>
          <cell r="J12730" t="str">
            <v/>
          </cell>
          <cell r="K12730" t="str">
            <v>Helicopter</v>
          </cell>
          <cell r="L12730" t="str">
            <v>Boeing</v>
          </cell>
          <cell r="M12730" t="str">
            <v>Boeing CH-47 Chinook (reman)</v>
          </cell>
        </row>
        <row r="12731">
          <cell r="A12731">
            <v>39</v>
          </cell>
          <cell r="B12731">
            <v>1058</v>
          </cell>
          <cell r="C12731" t="str">
            <v>39#1058</v>
          </cell>
          <cell r="D12731">
            <v>11250</v>
          </cell>
          <cell r="E12731">
            <v>1</v>
          </cell>
          <cell r="F12731" t="str">
            <v>AW</v>
          </cell>
          <cell r="G12731" t="str">
            <v>AW</v>
          </cell>
          <cell r="H12731" t="str">
            <v/>
          </cell>
          <cell r="I12731" t="str">
            <v/>
          </cell>
          <cell r="J12731" t="str">
            <v/>
          </cell>
          <cell r="K12731" t="str">
            <v>Business Jet</v>
          </cell>
          <cell r="L12731" t="str">
            <v>Cessna</v>
          </cell>
          <cell r="M12731" t="str">
            <v>Cessna Citation Encore</v>
          </cell>
        </row>
        <row r="12732">
          <cell r="A12732">
            <v>30</v>
          </cell>
          <cell r="B12732">
            <v>1058</v>
          </cell>
          <cell r="C12732" t="str">
            <v>30#1058</v>
          </cell>
          <cell r="D12732">
            <v>11250</v>
          </cell>
          <cell r="E12732">
            <v>1</v>
          </cell>
          <cell r="F12732" t="str">
            <v>AW</v>
          </cell>
          <cell r="G12732" t="str">
            <v>AW</v>
          </cell>
          <cell r="H12732" t="str">
            <v/>
          </cell>
          <cell r="I12732" t="str">
            <v/>
          </cell>
          <cell r="J12732" t="str">
            <v/>
          </cell>
          <cell r="K12732" t="str">
            <v>Business Jet</v>
          </cell>
          <cell r="L12732" t="str">
            <v>Hawker</v>
          </cell>
          <cell r="M12732" t="str">
            <v>Hawker 400</v>
          </cell>
        </row>
        <row r="12733">
          <cell r="A12733">
            <v>56</v>
          </cell>
          <cell r="B12733">
            <v>1058</v>
          </cell>
          <cell r="C12733" t="str">
            <v>56#1058</v>
          </cell>
          <cell r="D12733">
            <v>11250</v>
          </cell>
          <cell r="E12733">
            <v>1</v>
          </cell>
          <cell r="F12733" t="str">
            <v>AW</v>
          </cell>
          <cell r="G12733" t="str">
            <v>AW</v>
          </cell>
          <cell r="H12733" t="str">
            <v/>
          </cell>
          <cell r="I12733" t="str">
            <v/>
          </cell>
          <cell r="J12733" t="str">
            <v/>
          </cell>
          <cell r="K12733" t="str">
            <v>Business Jet</v>
          </cell>
          <cell r="L12733" t="str">
            <v>Embraer</v>
          </cell>
          <cell r="M12733" t="str">
            <v>Embraer Phenom 300</v>
          </cell>
        </row>
        <row r="12734">
          <cell r="A12734">
            <v>641</v>
          </cell>
          <cell r="B12734">
            <v>1058</v>
          </cell>
          <cell r="C12734" t="str">
            <v>641#1058</v>
          </cell>
          <cell r="D12734">
            <v>11250</v>
          </cell>
          <cell r="E12734">
            <v>1</v>
          </cell>
          <cell r="F12734" t="str">
            <v>AW</v>
          </cell>
          <cell r="G12734" t="str">
            <v>AW</v>
          </cell>
          <cell r="H12734" t="str">
            <v/>
          </cell>
          <cell r="I12734" t="str">
            <v/>
          </cell>
          <cell r="J12734" t="str">
            <v/>
          </cell>
          <cell r="K12734" t="str">
            <v>Business Jet</v>
          </cell>
          <cell r="L12734" t="str">
            <v>Embraer</v>
          </cell>
          <cell r="M12734" t="str">
            <v>Embraer Phenom 300X</v>
          </cell>
        </row>
        <row r="12735">
          <cell r="A12735">
            <v>42</v>
          </cell>
          <cell r="B12735">
            <v>1058</v>
          </cell>
          <cell r="C12735" t="str">
            <v>42#1058</v>
          </cell>
          <cell r="D12735">
            <v>11250</v>
          </cell>
          <cell r="E12735">
            <v>1</v>
          </cell>
          <cell r="F12735" t="str">
            <v>AW</v>
          </cell>
          <cell r="G12735" t="str">
            <v>AW</v>
          </cell>
          <cell r="H12735" t="str">
            <v/>
          </cell>
          <cell r="I12735" t="str">
            <v/>
          </cell>
          <cell r="J12735" t="str">
            <v/>
          </cell>
          <cell r="K12735" t="str">
            <v>Business Jet</v>
          </cell>
          <cell r="L12735" t="str">
            <v>Cessna</v>
          </cell>
          <cell r="M12735" t="str">
            <v>Cessna Citation CJ3</v>
          </cell>
        </row>
        <row r="12736">
          <cell r="A12736">
            <v>43</v>
          </cell>
          <cell r="B12736">
            <v>1058</v>
          </cell>
          <cell r="C12736" t="str">
            <v>43#1058</v>
          </cell>
          <cell r="D12736">
            <v>11250</v>
          </cell>
          <cell r="E12736">
            <v>1</v>
          </cell>
          <cell r="F12736" t="str">
            <v>AW</v>
          </cell>
          <cell r="G12736" t="str">
            <v>AW</v>
          </cell>
          <cell r="H12736" t="str">
            <v/>
          </cell>
          <cell r="I12736" t="str">
            <v/>
          </cell>
          <cell r="J12736" t="str">
            <v/>
          </cell>
          <cell r="K12736" t="str">
            <v>Business Jet</v>
          </cell>
          <cell r="L12736" t="str">
            <v>Cessna</v>
          </cell>
          <cell r="M12736" t="str">
            <v>Cessna Citation CJ4</v>
          </cell>
        </row>
        <row r="12737">
          <cell r="A12737">
            <v>582</v>
          </cell>
          <cell r="B12737">
            <v>1058</v>
          </cell>
          <cell r="C12737" t="str">
            <v>582#1058</v>
          </cell>
          <cell r="D12737">
            <v>11280</v>
          </cell>
          <cell r="E12737">
            <v>1</v>
          </cell>
          <cell r="F12737" t="str">
            <v>AX</v>
          </cell>
          <cell r="G12737" t="str">
            <v>AX</v>
          </cell>
          <cell r="H12737" t="str">
            <v/>
          </cell>
          <cell r="I12737" t="str">
            <v/>
          </cell>
          <cell r="J12737" t="str">
            <v/>
          </cell>
          <cell r="K12737" t="str">
            <v>Helicopter</v>
          </cell>
          <cell r="L12737" t="str">
            <v>Boeing/Leonardo</v>
          </cell>
          <cell r="M12737" t="str">
            <v>Boeing/Leonardo MH139</v>
          </cell>
        </row>
        <row r="12738">
          <cell r="A12738">
            <v>148</v>
          </cell>
          <cell r="B12738">
            <v>1058</v>
          </cell>
          <cell r="C12738" t="str">
            <v>148#1058</v>
          </cell>
          <cell r="D12738">
            <v>11600</v>
          </cell>
          <cell r="E12738">
            <v>1</v>
          </cell>
          <cell r="F12738" t="str">
            <v>AY</v>
          </cell>
          <cell r="G12738" t="str">
            <v>AY</v>
          </cell>
          <cell r="H12738" t="str">
            <v/>
          </cell>
          <cell r="I12738" t="str">
            <v/>
          </cell>
          <cell r="J12738" t="str">
            <v/>
          </cell>
          <cell r="K12738" t="str">
            <v>Fighters and Jet Trainers</v>
          </cell>
          <cell r="L12738" t="str">
            <v>Saab</v>
          </cell>
          <cell r="M12738" t="str">
            <v>Saab JAS 39 Gripen</v>
          </cell>
        </row>
        <row r="12739">
          <cell r="A12739">
            <v>590</v>
          </cell>
          <cell r="B12739">
            <v>1058</v>
          </cell>
          <cell r="C12739" t="str">
            <v>590#1058</v>
          </cell>
          <cell r="D12739">
            <v>11875</v>
          </cell>
          <cell r="E12739">
            <v>1</v>
          </cell>
          <cell r="F12739" t="str">
            <v>AZ</v>
          </cell>
          <cell r="G12739" t="str">
            <v>AZ</v>
          </cell>
          <cell r="H12739" t="str">
            <v/>
          </cell>
          <cell r="I12739" t="str">
            <v/>
          </cell>
          <cell r="J12739" t="str">
            <v/>
          </cell>
          <cell r="K12739" t="str">
            <v>Business Jet</v>
          </cell>
          <cell r="L12739" t="str">
            <v>Honda</v>
          </cell>
          <cell r="M12739" t="str">
            <v>Honda HA-2600 HondaJet</v>
          </cell>
        </row>
        <row r="12740">
          <cell r="A12740">
            <v>99</v>
          </cell>
          <cell r="B12740">
            <v>1058</v>
          </cell>
          <cell r="C12740" t="str">
            <v>99#1058</v>
          </cell>
          <cell r="D12740">
            <v>12000</v>
          </cell>
          <cell r="E12740">
            <v>1</v>
          </cell>
          <cell r="F12740" t="str">
            <v>BA</v>
          </cell>
          <cell r="G12740" t="str">
            <v>BA</v>
          </cell>
          <cell r="H12740" t="str">
            <v/>
          </cell>
          <cell r="I12740" t="str">
            <v/>
          </cell>
          <cell r="J12740" t="str">
            <v/>
          </cell>
          <cell r="K12740" t="str">
            <v>Helicopter</v>
          </cell>
          <cell r="L12740" t="str">
            <v>Boeing</v>
          </cell>
          <cell r="M12740" t="str">
            <v>Boeing AH-64 Apache (reman)</v>
          </cell>
        </row>
        <row r="12741">
          <cell r="A12741">
            <v>648</v>
          </cell>
          <cell r="B12741">
            <v>1058</v>
          </cell>
          <cell r="C12741" t="str">
            <v>648#1058</v>
          </cell>
          <cell r="D12741">
            <v>12000</v>
          </cell>
          <cell r="E12741">
            <v>1</v>
          </cell>
          <cell r="F12741" t="str">
            <v>BA</v>
          </cell>
          <cell r="G12741" t="str">
            <v>BA</v>
          </cell>
          <cell r="H12741" t="str">
            <v/>
          </cell>
          <cell r="I12741" t="str">
            <v/>
          </cell>
          <cell r="J12741" t="str">
            <v/>
          </cell>
          <cell r="K12741" t="str">
            <v>Helicopter</v>
          </cell>
          <cell r="L12741" t="str">
            <v>Leonardo</v>
          </cell>
          <cell r="M12741" t="str">
            <v>Leonardo AW 249</v>
          </cell>
        </row>
        <row r="12742">
          <cell r="A12742">
            <v>104</v>
          </cell>
          <cell r="B12742">
            <v>1058</v>
          </cell>
          <cell r="C12742" t="str">
            <v>104#1058</v>
          </cell>
          <cell r="D12742">
            <v>12000</v>
          </cell>
          <cell r="E12742">
            <v>1</v>
          </cell>
          <cell r="F12742" t="str">
            <v>BA</v>
          </cell>
          <cell r="G12742" t="str">
            <v>BA</v>
          </cell>
          <cell r="H12742" t="str">
            <v/>
          </cell>
          <cell r="I12742" t="str">
            <v/>
          </cell>
          <cell r="J12742" t="str">
            <v/>
          </cell>
          <cell r="K12742" t="str">
            <v>Helicopter</v>
          </cell>
          <cell r="L12742" t="str">
            <v>Airbus</v>
          </cell>
          <cell r="M12742" t="str">
            <v>Airbus Tiger</v>
          </cell>
        </row>
        <row r="12743">
          <cell r="A12743">
            <v>639</v>
          </cell>
          <cell r="B12743">
            <v>1058</v>
          </cell>
          <cell r="C12743" t="str">
            <v>639#1058</v>
          </cell>
          <cell r="D12743">
            <v>12000</v>
          </cell>
          <cell r="E12743">
            <v>1</v>
          </cell>
          <cell r="F12743" t="str">
            <v>BA</v>
          </cell>
          <cell r="G12743" t="str">
            <v>BA</v>
          </cell>
          <cell r="H12743" t="str">
            <v/>
          </cell>
          <cell r="I12743" t="str">
            <v/>
          </cell>
          <cell r="J12743" t="str">
            <v/>
          </cell>
          <cell r="K12743" t="str">
            <v>Helicopter</v>
          </cell>
          <cell r="L12743" t="str">
            <v>Westland</v>
          </cell>
          <cell r="M12743" t="str">
            <v>Westland WAH-64</v>
          </cell>
        </row>
        <row r="12744">
          <cell r="A12744">
            <v>92</v>
          </cell>
          <cell r="B12744">
            <v>1058</v>
          </cell>
          <cell r="C12744" t="str">
            <v>92#1058</v>
          </cell>
          <cell r="D12744">
            <v>12000</v>
          </cell>
          <cell r="E12744">
            <v>1</v>
          </cell>
          <cell r="F12744" t="str">
            <v>BA</v>
          </cell>
          <cell r="G12744" t="str">
            <v>BA</v>
          </cell>
          <cell r="H12744" t="str">
            <v/>
          </cell>
          <cell r="I12744" t="str">
            <v/>
          </cell>
          <cell r="J12744" t="str">
            <v/>
          </cell>
          <cell r="K12744" t="str">
            <v>Helicopter</v>
          </cell>
          <cell r="L12744" t="str">
            <v>Bell</v>
          </cell>
          <cell r="M12744" t="str">
            <v>Bell AH-1Z Viper</v>
          </cell>
        </row>
        <row r="12745">
          <cell r="A12745">
            <v>98</v>
          </cell>
          <cell r="B12745">
            <v>1058</v>
          </cell>
          <cell r="C12745" t="str">
            <v>98#1058</v>
          </cell>
          <cell r="D12745">
            <v>12000</v>
          </cell>
          <cell r="E12745">
            <v>1</v>
          </cell>
          <cell r="F12745" t="str">
            <v>BA</v>
          </cell>
          <cell r="G12745" t="str">
            <v>BA</v>
          </cell>
          <cell r="H12745" t="str">
            <v/>
          </cell>
          <cell r="I12745" t="str">
            <v/>
          </cell>
          <cell r="J12745" t="str">
            <v/>
          </cell>
          <cell r="K12745" t="str">
            <v>Helicopter</v>
          </cell>
          <cell r="L12745" t="str">
            <v>Boeing</v>
          </cell>
          <cell r="M12745" t="str">
            <v>Boeing AH-64 Apache</v>
          </cell>
        </row>
        <row r="12746">
          <cell r="A12746">
            <v>46</v>
          </cell>
          <cell r="B12746">
            <v>1058</v>
          </cell>
          <cell r="C12746" t="str">
            <v>46#1058</v>
          </cell>
          <cell r="D12746">
            <v>12500</v>
          </cell>
          <cell r="E12746">
            <v>1</v>
          </cell>
          <cell r="F12746" t="str">
            <v>BB</v>
          </cell>
          <cell r="G12746" t="str">
            <v>BB</v>
          </cell>
          <cell r="H12746" t="str">
            <v/>
          </cell>
          <cell r="I12746" t="str">
            <v/>
          </cell>
          <cell r="J12746" t="str">
            <v/>
          </cell>
          <cell r="K12746" t="str">
            <v>Business Jet</v>
          </cell>
          <cell r="L12746" t="str">
            <v>Cessna</v>
          </cell>
          <cell r="M12746" t="str">
            <v>Cessna Citation Latitude</v>
          </cell>
        </row>
        <row r="12747">
          <cell r="A12747">
            <v>45</v>
          </cell>
          <cell r="B12747">
            <v>1058</v>
          </cell>
          <cell r="C12747" t="str">
            <v>45#1058</v>
          </cell>
          <cell r="D12747">
            <v>12500</v>
          </cell>
          <cell r="E12747">
            <v>1</v>
          </cell>
          <cell r="F12747" t="str">
            <v>BB</v>
          </cell>
          <cell r="G12747" t="str">
            <v>BB</v>
          </cell>
          <cell r="H12747" t="str">
            <v/>
          </cell>
          <cell r="I12747" t="str">
            <v/>
          </cell>
          <cell r="J12747" t="str">
            <v/>
          </cell>
          <cell r="K12747" t="str">
            <v>Business Jet</v>
          </cell>
          <cell r="L12747" t="str">
            <v>Cessna</v>
          </cell>
          <cell r="M12747" t="str">
            <v>Cessna Citation Sovereign</v>
          </cell>
        </row>
        <row r="12748">
          <cell r="A12748">
            <v>49</v>
          </cell>
          <cell r="B12748">
            <v>1058</v>
          </cell>
          <cell r="C12748" t="str">
            <v>49#1058</v>
          </cell>
          <cell r="D12748">
            <v>12500</v>
          </cell>
          <cell r="E12748">
            <v>1</v>
          </cell>
          <cell r="F12748" t="str">
            <v>BB</v>
          </cell>
          <cell r="G12748" t="str">
            <v>BB</v>
          </cell>
          <cell r="H12748" t="str">
            <v/>
          </cell>
          <cell r="I12748" t="str">
            <v/>
          </cell>
          <cell r="J12748" t="str">
            <v/>
          </cell>
          <cell r="K12748" t="str">
            <v>Business Jet</v>
          </cell>
          <cell r="L12748" t="str">
            <v>Cessna</v>
          </cell>
          <cell r="M12748" t="str">
            <v>Cessna Citation X</v>
          </cell>
        </row>
        <row r="12749">
          <cell r="A12749">
            <v>40</v>
          </cell>
          <cell r="B12749">
            <v>1058</v>
          </cell>
          <cell r="C12749" t="str">
            <v>40#1058</v>
          </cell>
          <cell r="D12749">
            <v>12500</v>
          </cell>
          <cell r="E12749">
            <v>1</v>
          </cell>
          <cell r="F12749" t="str">
            <v>BB</v>
          </cell>
          <cell r="G12749" t="str">
            <v>BB</v>
          </cell>
          <cell r="H12749" t="str">
            <v/>
          </cell>
          <cell r="I12749" t="str">
            <v/>
          </cell>
          <cell r="J12749" t="str">
            <v/>
          </cell>
          <cell r="K12749" t="str">
            <v>Business Jet</v>
          </cell>
          <cell r="L12749" t="str">
            <v>Cessna</v>
          </cell>
          <cell r="M12749" t="str">
            <v>Cessna Citation XLS</v>
          </cell>
        </row>
        <row r="12750">
          <cell r="A12750">
            <v>67</v>
          </cell>
          <cell r="B12750">
            <v>1058</v>
          </cell>
          <cell r="C12750" t="str">
            <v>67#1058</v>
          </cell>
          <cell r="D12750">
            <v>12500</v>
          </cell>
          <cell r="E12750">
            <v>1</v>
          </cell>
          <cell r="F12750" t="str">
            <v>BB</v>
          </cell>
          <cell r="G12750" t="str">
            <v>BB</v>
          </cell>
          <cell r="H12750" t="str">
            <v/>
          </cell>
          <cell r="I12750" t="str">
            <v/>
          </cell>
          <cell r="J12750" t="str">
            <v/>
          </cell>
          <cell r="K12750" t="str">
            <v>Business Jet</v>
          </cell>
          <cell r="L12750" t="str">
            <v>Learjet</v>
          </cell>
          <cell r="M12750" t="str">
            <v>Learjet 70/75</v>
          </cell>
        </row>
        <row r="12751">
          <cell r="A12751">
            <v>57</v>
          </cell>
          <cell r="B12751">
            <v>1058</v>
          </cell>
          <cell r="C12751" t="str">
            <v>57#1058</v>
          </cell>
          <cell r="D12751">
            <v>12500</v>
          </cell>
          <cell r="E12751">
            <v>1</v>
          </cell>
          <cell r="F12751" t="str">
            <v>BB</v>
          </cell>
          <cell r="G12751" t="str">
            <v>BB</v>
          </cell>
          <cell r="H12751" t="str">
            <v/>
          </cell>
          <cell r="I12751" t="str">
            <v/>
          </cell>
          <cell r="J12751" t="str">
            <v/>
          </cell>
          <cell r="K12751" t="str">
            <v>Business Jet</v>
          </cell>
          <cell r="L12751" t="str">
            <v>Embraer</v>
          </cell>
          <cell r="M12751" t="str">
            <v>Legacy 450/Praetor 500</v>
          </cell>
        </row>
        <row r="12752">
          <cell r="A12752">
            <v>58</v>
          </cell>
          <cell r="B12752">
            <v>1058</v>
          </cell>
          <cell r="C12752" t="str">
            <v>58#1058</v>
          </cell>
          <cell r="D12752">
            <v>12500</v>
          </cell>
          <cell r="E12752">
            <v>1</v>
          </cell>
          <cell r="F12752" t="str">
            <v>BB</v>
          </cell>
          <cell r="G12752" t="str">
            <v>BB</v>
          </cell>
          <cell r="H12752" t="str">
            <v/>
          </cell>
          <cell r="I12752" t="str">
            <v/>
          </cell>
          <cell r="J12752" t="str">
            <v/>
          </cell>
          <cell r="K12752" t="str">
            <v>Business Jet</v>
          </cell>
          <cell r="L12752" t="str">
            <v>Embraer</v>
          </cell>
          <cell r="M12752" t="str">
            <v>Legacy 500/Praetor 600</v>
          </cell>
        </row>
        <row r="12753">
          <cell r="A12753">
            <v>71</v>
          </cell>
          <cell r="B12753">
            <v>1058</v>
          </cell>
          <cell r="C12753" t="str">
            <v>71#1058</v>
          </cell>
          <cell r="D12753">
            <v>12500</v>
          </cell>
          <cell r="E12753">
            <v>1</v>
          </cell>
          <cell r="F12753" t="str">
            <v>BB</v>
          </cell>
          <cell r="G12753" t="str">
            <v>BB</v>
          </cell>
          <cell r="H12753" t="str">
            <v/>
          </cell>
          <cell r="I12753" t="str">
            <v/>
          </cell>
          <cell r="J12753" t="str">
            <v/>
          </cell>
          <cell r="K12753" t="str">
            <v>Business Jet</v>
          </cell>
          <cell r="L12753" t="str">
            <v>Pilatus</v>
          </cell>
          <cell r="M12753" t="str">
            <v>Pilatus PC-24</v>
          </cell>
        </row>
        <row r="12754">
          <cell r="A12754">
            <v>129</v>
          </cell>
          <cell r="B12754">
            <v>1058</v>
          </cell>
          <cell r="C12754" t="str">
            <v>129#1058</v>
          </cell>
          <cell r="D12754">
            <v>13500</v>
          </cell>
          <cell r="E12754">
            <v>1</v>
          </cell>
          <cell r="F12754" t="str">
            <v>BC</v>
          </cell>
          <cell r="G12754" t="str">
            <v>BC</v>
          </cell>
          <cell r="H12754" t="str">
            <v/>
          </cell>
          <cell r="I12754" t="str">
            <v/>
          </cell>
          <cell r="J12754" t="str">
            <v/>
          </cell>
          <cell r="K12754" t="str">
            <v>Helicopter</v>
          </cell>
          <cell r="L12754" t="str">
            <v>Sikorsky</v>
          </cell>
          <cell r="M12754" t="str">
            <v>Sikorsky SH-60 Seahawk - MH-60R</v>
          </cell>
        </row>
        <row r="12755">
          <cell r="A12755">
            <v>130</v>
          </cell>
          <cell r="B12755">
            <v>1058</v>
          </cell>
          <cell r="C12755" t="str">
            <v>130#1058</v>
          </cell>
          <cell r="D12755">
            <v>13500</v>
          </cell>
          <cell r="E12755">
            <v>1</v>
          </cell>
          <cell r="F12755" t="str">
            <v>BC</v>
          </cell>
          <cell r="G12755" t="str">
            <v>BC</v>
          </cell>
          <cell r="H12755" t="str">
            <v/>
          </cell>
          <cell r="I12755" t="str">
            <v/>
          </cell>
          <cell r="J12755" t="str">
            <v/>
          </cell>
          <cell r="K12755" t="str">
            <v>Helicopter</v>
          </cell>
          <cell r="L12755" t="str">
            <v>Sikorsky</v>
          </cell>
          <cell r="M12755" t="str">
            <v>Sikorsky SH-60 Seahawk - MH-60S</v>
          </cell>
        </row>
        <row r="12756">
          <cell r="A12756">
            <v>128</v>
          </cell>
          <cell r="B12756">
            <v>1058</v>
          </cell>
          <cell r="C12756" t="str">
            <v>128#1058</v>
          </cell>
          <cell r="D12756">
            <v>13500</v>
          </cell>
          <cell r="E12756">
            <v>1</v>
          </cell>
          <cell r="F12756" t="str">
            <v>BC</v>
          </cell>
          <cell r="G12756" t="str">
            <v>BC</v>
          </cell>
          <cell r="H12756" t="str">
            <v/>
          </cell>
          <cell r="I12756" t="str">
            <v/>
          </cell>
          <cell r="J12756" t="str">
            <v/>
          </cell>
          <cell r="K12756" t="str">
            <v>Helicopter</v>
          </cell>
          <cell r="L12756" t="str">
            <v>Sikorsky</v>
          </cell>
          <cell r="M12756" t="str">
            <v>Sikorsky SH-60 Seahawk - SH-60B Seahawk</v>
          </cell>
        </row>
        <row r="12757">
          <cell r="A12757">
            <v>585</v>
          </cell>
          <cell r="B12757">
            <v>1058</v>
          </cell>
          <cell r="C12757" t="str">
            <v>585#1058</v>
          </cell>
          <cell r="D12757">
            <v>14500</v>
          </cell>
          <cell r="E12757">
            <v>1</v>
          </cell>
          <cell r="F12757" t="str">
            <v>BD</v>
          </cell>
          <cell r="G12757" t="str">
            <v>BD</v>
          </cell>
          <cell r="H12757" t="str">
            <v/>
          </cell>
          <cell r="I12757" t="str">
            <v/>
          </cell>
          <cell r="J12757" t="str">
            <v/>
          </cell>
          <cell r="K12757" t="str">
            <v>Fighters and Jet Trainers</v>
          </cell>
          <cell r="L12757" t="str">
            <v>TAI</v>
          </cell>
          <cell r="M12757" t="str">
            <v>TAI TF-X</v>
          </cell>
        </row>
        <row r="12758">
          <cell r="A12758">
            <v>144</v>
          </cell>
          <cell r="B12758">
            <v>1058</v>
          </cell>
          <cell r="C12758" t="str">
            <v>144#1058</v>
          </cell>
          <cell r="D12758">
            <v>14850</v>
          </cell>
          <cell r="E12758">
            <v>1</v>
          </cell>
          <cell r="F12758" t="str">
            <v>BE</v>
          </cell>
          <cell r="G12758" t="str">
            <v>BE</v>
          </cell>
          <cell r="H12758" t="str">
            <v/>
          </cell>
          <cell r="I12758" t="str">
            <v/>
          </cell>
          <cell r="J12758" t="str">
            <v/>
          </cell>
          <cell r="K12758" t="str">
            <v>Fighters and Jet Trainers</v>
          </cell>
          <cell r="L12758" t="str">
            <v>General Dynamics</v>
          </cell>
          <cell r="M12758" t="str">
            <v>General Dynamics F-16 Fighting Falcon</v>
          </cell>
        </row>
        <row r="12759">
          <cell r="A12759">
            <v>506</v>
          </cell>
          <cell r="B12759">
            <v>1058</v>
          </cell>
          <cell r="C12759" t="str">
            <v>506#1058</v>
          </cell>
          <cell r="D12759">
            <v>14850</v>
          </cell>
          <cell r="E12759">
            <v>1</v>
          </cell>
          <cell r="F12759" t="str">
            <v>BE</v>
          </cell>
          <cell r="G12759" t="str">
            <v>BE</v>
          </cell>
          <cell r="H12759" t="str">
            <v/>
          </cell>
          <cell r="I12759" t="str">
            <v/>
          </cell>
          <cell r="J12759" t="str">
            <v/>
          </cell>
          <cell r="K12759" t="str">
            <v>Fighters and Jet Trainers</v>
          </cell>
          <cell r="L12759" t="str">
            <v>General Dynamics</v>
          </cell>
          <cell r="M12759" t="str">
            <v>General Dynamics F-16 Fighting Falcon</v>
          </cell>
        </row>
        <row r="12760">
          <cell r="A12760">
            <v>147</v>
          </cell>
          <cell r="B12760">
            <v>1058</v>
          </cell>
          <cell r="C12760" t="str">
            <v>147#1058</v>
          </cell>
          <cell r="D12760">
            <v>14850</v>
          </cell>
          <cell r="E12760">
            <v>1</v>
          </cell>
          <cell r="F12760" t="str">
            <v>BE</v>
          </cell>
          <cell r="G12760" t="str">
            <v>BE</v>
          </cell>
          <cell r="H12760" t="str">
            <v/>
          </cell>
          <cell r="I12760" t="str">
            <v/>
          </cell>
          <cell r="J12760" t="str">
            <v/>
          </cell>
          <cell r="K12760" t="str">
            <v>Fighters and Jet Trainers</v>
          </cell>
          <cell r="L12760" t="str">
            <v>Mitsubishi</v>
          </cell>
          <cell r="M12760" t="str">
            <v>Mitsubishi F-2</v>
          </cell>
        </row>
        <row r="12761">
          <cell r="A12761">
            <v>668</v>
          </cell>
          <cell r="B12761">
            <v>1058</v>
          </cell>
          <cell r="C12761" t="str">
            <v>668#1058</v>
          </cell>
          <cell r="D12761">
            <v>15000</v>
          </cell>
          <cell r="E12761">
            <v>1</v>
          </cell>
          <cell r="F12761" t="str">
            <v>BF</v>
          </cell>
          <cell r="G12761" t="str">
            <v>BF</v>
          </cell>
          <cell r="H12761" t="str">
            <v/>
          </cell>
          <cell r="I12761" t="str">
            <v/>
          </cell>
          <cell r="J12761" t="str">
            <v/>
          </cell>
          <cell r="K12761" t="str">
            <v>Freighter</v>
          </cell>
          <cell r="L12761" t="str">
            <v>ATR</v>
          </cell>
          <cell r="M12761" t="str">
            <v>ATR 72-600F</v>
          </cell>
        </row>
        <row r="12762">
          <cell r="A12762">
            <v>667</v>
          </cell>
          <cell r="B12762">
            <v>1058</v>
          </cell>
          <cell r="C12762" t="str">
            <v>667#1058</v>
          </cell>
          <cell r="D12762">
            <v>15000</v>
          </cell>
          <cell r="E12762">
            <v>1</v>
          </cell>
          <cell r="F12762" t="str">
            <v>BF</v>
          </cell>
          <cell r="G12762" t="str">
            <v>BF</v>
          </cell>
          <cell r="H12762" t="str">
            <v/>
          </cell>
          <cell r="I12762" t="str">
            <v/>
          </cell>
          <cell r="J12762" t="str">
            <v/>
          </cell>
          <cell r="K12762" t="str">
            <v>Freighter</v>
          </cell>
          <cell r="L12762" t="str">
            <v>ATR</v>
          </cell>
          <cell r="M12762" t="str">
            <v>ATR 72/42 Freighter Conversion</v>
          </cell>
        </row>
        <row r="12763">
          <cell r="A12763">
            <v>191</v>
          </cell>
          <cell r="B12763">
            <v>1058</v>
          </cell>
          <cell r="C12763" t="str">
            <v>191#1058</v>
          </cell>
          <cell r="D12763">
            <v>15000</v>
          </cell>
          <cell r="E12763">
            <v>1</v>
          </cell>
          <cell r="F12763" t="str">
            <v>BF</v>
          </cell>
          <cell r="G12763" t="str">
            <v>BF</v>
          </cell>
          <cell r="H12763" t="str">
            <v/>
          </cell>
          <cell r="I12763" t="str">
            <v/>
          </cell>
          <cell r="J12763" t="str">
            <v/>
          </cell>
          <cell r="K12763" t="str">
            <v>Regional</v>
          </cell>
          <cell r="L12763" t="str">
            <v>ATR</v>
          </cell>
          <cell r="M12763" t="str">
            <v>ATR 42</v>
          </cell>
        </row>
        <row r="12764">
          <cell r="A12764">
            <v>26</v>
          </cell>
          <cell r="B12764">
            <v>1058</v>
          </cell>
          <cell r="C12764" t="str">
            <v>26#1058</v>
          </cell>
          <cell r="D12764">
            <v>15000</v>
          </cell>
          <cell r="E12764">
            <v>1</v>
          </cell>
          <cell r="F12764" t="str">
            <v>BF</v>
          </cell>
          <cell r="G12764" t="str">
            <v>BF</v>
          </cell>
          <cell r="H12764" t="str">
            <v/>
          </cell>
          <cell r="I12764" t="str">
            <v/>
          </cell>
          <cell r="J12764" t="str">
            <v/>
          </cell>
          <cell r="K12764" t="str">
            <v>Regional</v>
          </cell>
          <cell r="L12764" t="str">
            <v>ATR</v>
          </cell>
          <cell r="M12764" t="str">
            <v>ATR 72</v>
          </cell>
        </row>
        <row r="12765">
          <cell r="A12765">
            <v>647</v>
          </cell>
          <cell r="B12765">
            <v>1058</v>
          </cell>
          <cell r="C12765" t="str">
            <v>647#1058</v>
          </cell>
          <cell r="D12765">
            <v>15000</v>
          </cell>
          <cell r="E12765">
            <v>1</v>
          </cell>
          <cell r="F12765" t="str">
            <v>BF</v>
          </cell>
          <cell r="G12765" t="str">
            <v>BF</v>
          </cell>
          <cell r="H12765" t="str">
            <v/>
          </cell>
          <cell r="I12765" t="str">
            <v/>
          </cell>
          <cell r="J12765" t="str">
            <v/>
          </cell>
          <cell r="K12765" t="str">
            <v>Regional</v>
          </cell>
          <cell r="L12765" t="str">
            <v>ATR</v>
          </cell>
          <cell r="M12765" t="str">
            <v>ATR 42/72X</v>
          </cell>
        </row>
        <row r="12766">
          <cell r="A12766">
            <v>34</v>
          </cell>
          <cell r="B12766">
            <v>1058</v>
          </cell>
          <cell r="C12766" t="str">
            <v>34#1058</v>
          </cell>
          <cell r="D12766">
            <v>15500</v>
          </cell>
          <cell r="E12766">
            <v>1</v>
          </cell>
          <cell r="F12766" t="str">
            <v>BG</v>
          </cell>
          <cell r="G12766" t="str">
            <v>BG</v>
          </cell>
          <cell r="H12766" t="str">
            <v/>
          </cell>
          <cell r="I12766" t="str">
            <v/>
          </cell>
          <cell r="J12766" t="str">
            <v/>
          </cell>
          <cell r="K12766" t="str">
            <v>Business Jet</v>
          </cell>
          <cell r="L12766" t="str">
            <v>Bombardier</v>
          </cell>
          <cell r="M12766" t="str">
            <v>Bombardier Challenger 300/350</v>
          </cell>
        </row>
        <row r="12767">
          <cell r="A12767">
            <v>649</v>
          </cell>
          <cell r="B12767">
            <v>1058</v>
          </cell>
          <cell r="C12767" t="str">
            <v>649#1058</v>
          </cell>
          <cell r="D12767">
            <v>15500</v>
          </cell>
          <cell r="E12767">
            <v>1</v>
          </cell>
          <cell r="F12767" t="str">
            <v>BG</v>
          </cell>
          <cell r="G12767" t="str">
            <v>BG</v>
          </cell>
          <cell r="H12767" t="str">
            <v/>
          </cell>
          <cell r="I12767" t="str">
            <v/>
          </cell>
          <cell r="J12767" t="str">
            <v/>
          </cell>
          <cell r="K12767" t="str">
            <v>Business Jet</v>
          </cell>
          <cell r="L12767" t="str">
            <v>Bombardier</v>
          </cell>
          <cell r="M12767" t="str">
            <v>Bombardier Challenger 3500</v>
          </cell>
        </row>
        <row r="12768">
          <cell r="A12768">
            <v>53</v>
          </cell>
          <cell r="B12768">
            <v>1058</v>
          </cell>
          <cell r="C12768" t="str">
            <v>53#1058</v>
          </cell>
          <cell r="D12768">
            <v>15500</v>
          </cell>
          <cell r="E12768">
            <v>1</v>
          </cell>
          <cell r="F12768" t="str">
            <v>BG</v>
          </cell>
          <cell r="G12768" t="str">
            <v>BG</v>
          </cell>
          <cell r="H12768" t="str">
            <v/>
          </cell>
          <cell r="I12768" t="str">
            <v/>
          </cell>
          <cell r="J12768" t="str">
            <v/>
          </cell>
          <cell r="K12768" t="str">
            <v>Business Jet</v>
          </cell>
          <cell r="L12768" t="str">
            <v>Dassault</v>
          </cell>
          <cell r="M12768" t="str">
            <v>Dassault Falcon 2000</v>
          </cell>
        </row>
        <row r="12769">
          <cell r="A12769">
            <v>640</v>
          </cell>
          <cell r="B12769">
            <v>1058</v>
          </cell>
          <cell r="C12769" t="str">
            <v>640#1058</v>
          </cell>
          <cell r="D12769">
            <v>15500</v>
          </cell>
          <cell r="E12769">
            <v>1</v>
          </cell>
          <cell r="F12769" t="str">
            <v>BG</v>
          </cell>
          <cell r="G12769" t="str">
            <v>BG</v>
          </cell>
          <cell r="H12769" t="str">
            <v/>
          </cell>
          <cell r="I12769" t="str">
            <v/>
          </cell>
          <cell r="J12769" t="str">
            <v/>
          </cell>
          <cell r="K12769" t="str">
            <v>Business Jet</v>
          </cell>
          <cell r="L12769" t="str">
            <v>Dassault</v>
          </cell>
          <cell r="M12769" t="str">
            <v>Dassault Falcon 2X</v>
          </cell>
        </row>
        <row r="12770">
          <cell r="A12770">
            <v>64</v>
          </cell>
          <cell r="B12770">
            <v>1058</v>
          </cell>
          <cell r="C12770" t="str">
            <v>64#1058</v>
          </cell>
          <cell r="D12770">
            <v>15500</v>
          </cell>
          <cell r="E12770">
            <v>1</v>
          </cell>
          <cell r="F12770" t="str">
            <v>BG</v>
          </cell>
          <cell r="G12770" t="str">
            <v>BG</v>
          </cell>
          <cell r="H12770" t="str">
            <v/>
          </cell>
          <cell r="I12770" t="str">
            <v/>
          </cell>
          <cell r="J12770" t="str">
            <v/>
          </cell>
          <cell r="K12770" t="str">
            <v>Business Jet</v>
          </cell>
          <cell r="L12770" t="str">
            <v>Gulfstream</v>
          </cell>
          <cell r="M12770" t="str">
            <v>Gulfstream G100</v>
          </cell>
        </row>
        <row r="12771">
          <cell r="A12771">
            <v>454</v>
          </cell>
          <cell r="B12771">
            <v>1058</v>
          </cell>
          <cell r="C12771" t="str">
            <v>454#1058</v>
          </cell>
          <cell r="D12771">
            <v>15500</v>
          </cell>
          <cell r="E12771">
            <v>1</v>
          </cell>
          <cell r="F12771" t="str">
            <v>BG</v>
          </cell>
          <cell r="G12771" t="str">
            <v>BG</v>
          </cell>
          <cell r="H12771" t="str">
            <v/>
          </cell>
          <cell r="I12771" t="str">
            <v/>
          </cell>
          <cell r="J12771" t="str">
            <v/>
          </cell>
          <cell r="K12771" t="str">
            <v>Business Jet</v>
          </cell>
          <cell r="L12771" t="str">
            <v>Gulfstream</v>
          </cell>
          <cell r="M12771" t="str">
            <v>Gulfstream G280</v>
          </cell>
        </row>
        <row r="12772">
          <cell r="A12772">
            <v>33</v>
          </cell>
          <cell r="B12772">
            <v>1058</v>
          </cell>
          <cell r="C12772" t="str">
            <v>33#1058</v>
          </cell>
          <cell r="D12772">
            <v>15500</v>
          </cell>
          <cell r="E12772">
            <v>1</v>
          </cell>
          <cell r="F12772" t="str">
            <v>BG</v>
          </cell>
          <cell r="G12772" t="str">
            <v>BG</v>
          </cell>
          <cell r="H12772" t="str">
            <v/>
          </cell>
          <cell r="I12772" t="str">
            <v/>
          </cell>
          <cell r="J12772" t="str">
            <v/>
          </cell>
          <cell r="K12772" t="str">
            <v>Business Jet</v>
          </cell>
          <cell r="L12772" t="str">
            <v>Hawker</v>
          </cell>
          <cell r="M12772" t="str">
            <v>Hawker 4000</v>
          </cell>
        </row>
        <row r="12773">
          <cell r="A12773">
            <v>32</v>
          </cell>
          <cell r="B12773">
            <v>1058</v>
          </cell>
          <cell r="C12773" t="str">
            <v>32#1058</v>
          </cell>
          <cell r="D12773">
            <v>15500</v>
          </cell>
          <cell r="E12773">
            <v>1</v>
          </cell>
          <cell r="F12773" t="str">
            <v>BG</v>
          </cell>
          <cell r="G12773" t="str">
            <v>BG</v>
          </cell>
          <cell r="H12773" t="str">
            <v/>
          </cell>
          <cell r="I12773" t="str">
            <v/>
          </cell>
          <cell r="J12773" t="str">
            <v/>
          </cell>
          <cell r="K12773" t="str">
            <v>Business Jet</v>
          </cell>
          <cell r="L12773" t="str">
            <v>Hawker</v>
          </cell>
          <cell r="M12773" t="str">
            <v>Hawker 750/850/900</v>
          </cell>
        </row>
        <row r="12774">
          <cell r="A12774">
            <v>68</v>
          </cell>
          <cell r="B12774">
            <v>1058</v>
          </cell>
          <cell r="C12774" t="str">
            <v>68#1058</v>
          </cell>
          <cell r="D12774">
            <v>15500</v>
          </cell>
          <cell r="E12774">
            <v>1</v>
          </cell>
          <cell r="F12774" t="str">
            <v>BG</v>
          </cell>
          <cell r="G12774" t="str">
            <v>BG</v>
          </cell>
          <cell r="H12774" t="str">
            <v/>
          </cell>
          <cell r="I12774" t="str">
            <v/>
          </cell>
          <cell r="J12774" t="str">
            <v/>
          </cell>
          <cell r="K12774" t="str">
            <v>Business Jet</v>
          </cell>
          <cell r="L12774" t="str">
            <v>Learjet</v>
          </cell>
          <cell r="M12774" t="str">
            <v>Learjet 60</v>
          </cell>
        </row>
        <row r="12775">
          <cell r="A12775">
            <v>127</v>
          </cell>
          <cell r="B12775">
            <v>1058</v>
          </cell>
          <cell r="C12775" t="str">
            <v>127#1058</v>
          </cell>
          <cell r="D12775">
            <v>16100</v>
          </cell>
          <cell r="E12775">
            <v>1</v>
          </cell>
          <cell r="F12775" t="str">
            <v>BH</v>
          </cell>
          <cell r="G12775" t="str">
            <v>BH</v>
          </cell>
          <cell r="H12775" t="str">
            <v/>
          </cell>
          <cell r="I12775" t="str">
            <v/>
          </cell>
          <cell r="J12775" t="str">
            <v/>
          </cell>
          <cell r="K12775" t="str">
            <v>Helicopter</v>
          </cell>
          <cell r="L12775" t="str">
            <v>Sikorsky</v>
          </cell>
          <cell r="M12775" t="str">
            <v>Sikorsky CH-53K King Stallion</v>
          </cell>
        </row>
        <row r="12776">
          <cell r="A12776">
            <v>645</v>
          </cell>
          <cell r="B12776">
            <v>1058</v>
          </cell>
          <cell r="C12776" t="str">
            <v>645#1058</v>
          </cell>
          <cell r="D12776">
            <v>16100</v>
          </cell>
          <cell r="E12776">
            <v>1</v>
          </cell>
          <cell r="F12776" t="str">
            <v>BH</v>
          </cell>
          <cell r="G12776" t="str">
            <v>BH</v>
          </cell>
          <cell r="H12776" t="str">
            <v/>
          </cell>
          <cell r="I12776" t="str">
            <v/>
          </cell>
          <cell r="J12776" t="str">
            <v/>
          </cell>
          <cell r="K12776" t="str">
            <v>Helicopter</v>
          </cell>
          <cell r="L12776" t="str">
            <v>Airbus</v>
          </cell>
          <cell r="M12776" t="str">
            <v>Airbus X6</v>
          </cell>
        </row>
        <row r="12777">
          <cell r="A12777">
            <v>642</v>
          </cell>
          <cell r="B12777">
            <v>1058</v>
          </cell>
          <cell r="C12777" t="str">
            <v>642#1058</v>
          </cell>
          <cell r="D12777">
            <v>16275</v>
          </cell>
          <cell r="E12777">
            <v>1</v>
          </cell>
          <cell r="F12777" t="str">
            <v>BI</v>
          </cell>
          <cell r="G12777" t="str">
            <v>BI</v>
          </cell>
          <cell r="H12777" t="str">
            <v/>
          </cell>
          <cell r="I12777" t="str">
            <v/>
          </cell>
          <cell r="J12777" t="str">
            <v/>
          </cell>
          <cell r="K12777" t="str">
            <v>Business Jet</v>
          </cell>
          <cell r="L12777" t="str">
            <v>Gulfstream</v>
          </cell>
          <cell r="M12777" t="str">
            <v>Gulfstream G285X</v>
          </cell>
        </row>
        <row r="12778">
          <cell r="A12778">
            <v>616</v>
          </cell>
          <cell r="B12778">
            <v>1058</v>
          </cell>
          <cell r="C12778" t="str">
            <v>616#1058</v>
          </cell>
          <cell r="D12778">
            <v>17500</v>
          </cell>
          <cell r="E12778">
            <v>1</v>
          </cell>
          <cell r="F12778" t="str">
            <v>BJ</v>
          </cell>
          <cell r="G12778" t="str">
            <v>BJ</v>
          </cell>
          <cell r="H12778" t="str">
            <v/>
          </cell>
          <cell r="I12778" t="str">
            <v/>
          </cell>
          <cell r="J12778" t="str">
            <v/>
          </cell>
          <cell r="K12778" t="str">
            <v>Regional</v>
          </cell>
          <cell r="L12778" t="str">
            <v>AVIC</v>
          </cell>
          <cell r="M12778" t="str">
            <v>AVIC MA700</v>
          </cell>
        </row>
        <row r="12779">
          <cell r="A12779">
            <v>621</v>
          </cell>
          <cell r="B12779">
            <v>1058</v>
          </cell>
          <cell r="C12779" t="str">
            <v>621#1058</v>
          </cell>
          <cell r="D12779">
            <v>17500</v>
          </cell>
          <cell r="E12779">
            <v>1</v>
          </cell>
          <cell r="F12779" t="str">
            <v>BJ</v>
          </cell>
          <cell r="G12779" t="str">
            <v>BJ</v>
          </cell>
          <cell r="H12779" t="str">
            <v/>
          </cell>
          <cell r="I12779" t="str">
            <v/>
          </cell>
          <cell r="J12779" t="str">
            <v/>
          </cell>
          <cell r="K12779" t="str">
            <v>Regional</v>
          </cell>
          <cell r="L12779" t="str">
            <v>De</v>
          </cell>
          <cell r="M12779" t="str">
            <v>De Havilland Canada DHC-8-100</v>
          </cell>
        </row>
        <row r="12780">
          <cell r="A12780">
            <v>622</v>
          </cell>
          <cell r="B12780">
            <v>1058</v>
          </cell>
          <cell r="C12780" t="str">
            <v>622#1058</v>
          </cell>
          <cell r="D12780">
            <v>17500</v>
          </cell>
          <cell r="E12780">
            <v>1</v>
          </cell>
          <cell r="F12780" t="str">
            <v>BJ</v>
          </cell>
          <cell r="G12780" t="str">
            <v>BJ</v>
          </cell>
          <cell r="H12780" t="str">
            <v/>
          </cell>
          <cell r="I12780" t="str">
            <v/>
          </cell>
          <cell r="J12780" t="str">
            <v/>
          </cell>
          <cell r="K12780" t="str">
            <v>Regional</v>
          </cell>
          <cell r="L12780" t="str">
            <v>De</v>
          </cell>
          <cell r="M12780" t="str">
            <v>De Havilland Canada DHC-8-200</v>
          </cell>
        </row>
        <row r="12781">
          <cell r="A12781">
            <v>623</v>
          </cell>
          <cell r="B12781">
            <v>1058</v>
          </cell>
          <cell r="C12781" t="str">
            <v>623#1058</v>
          </cell>
          <cell r="D12781">
            <v>17500</v>
          </cell>
          <cell r="E12781">
            <v>1</v>
          </cell>
          <cell r="F12781" t="str">
            <v>BJ</v>
          </cell>
          <cell r="G12781" t="str">
            <v>BJ</v>
          </cell>
          <cell r="H12781" t="str">
            <v/>
          </cell>
          <cell r="I12781" t="str">
            <v/>
          </cell>
          <cell r="J12781" t="str">
            <v/>
          </cell>
          <cell r="K12781" t="str">
            <v>Regional</v>
          </cell>
          <cell r="L12781" t="str">
            <v>De</v>
          </cell>
          <cell r="M12781" t="str">
            <v>De Havilland Canada DHC-8-300</v>
          </cell>
        </row>
        <row r="12782">
          <cell r="A12782">
            <v>21</v>
          </cell>
          <cell r="B12782">
            <v>1058</v>
          </cell>
          <cell r="C12782" t="str">
            <v>21#1058</v>
          </cell>
          <cell r="D12782">
            <v>17500</v>
          </cell>
          <cell r="E12782">
            <v>1</v>
          </cell>
          <cell r="F12782" t="str">
            <v>BJ</v>
          </cell>
          <cell r="G12782" t="str">
            <v>BJ</v>
          </cell>
          <cell r="H12782" t="str">
            <v/>
          </cell>
          <cell r="I12782" t="str">
            <v/>
          </cell>
          <cell r="J12782" t="str">
            <v/>
          </cell>
          <cell r="K12782" t="str">
            <v>Regional</v>
          </cell>
          <cell r="L12782" t="str">
            <v>De</v>
          </cell>
          <cell r="M12782" t="str">
            <v>De Havilland Canada DHC-8-400</v>
          </cell>
        </row>
        <row r="12783">
          <cell r="A12783">
            <v>624</v>
          </cell>
          <cell r="B12783">
            <v>1058</v>
          </cell>
          <cell r="C12783" t="str">
            <v>624#1058</v>
          </cell>
          <cell r="D12783">
            <v>17500</v>
          </cell>
          <cell r="E12783">
            <v>1</v>
          </cell>
          <cell r="F12783" t="str">
            <v>BJ</v>
          </cell>
          <cell r="G12783" t="str">
            <v>BJ</v>
          </cell>
          <cell r="H12783" t="str">
            <v/>
          </cell>
          <cell r="I12783" t="str">
            <v/>
          </cell>
          <cell r="J12783" t="str">
            <v/>
          </cell>
          <cell r="K12783" t="str">
            <v>Regional</v>
          </cell>
          <cell r="L12783" t="str">
            <v>Dornier</v>
          </cell>
          <cell r="M12783" t="str">
            <v>Dornier Do 328-100</v>
          </cell>
        </row>
        <row r="12784">
          <cell r="A12784">
            <v>625</v>
          </cell>
          <cell r="B12784">
            <v>1058</v>
          </cell>
          <cell r="C12784" t="str">
            <v>625#1058</v>
          </cell>
          <cell r="D12784">
            <v>17500</v>
          </cell>
          <cell r="E12784">
            <v>1</v>
          </cell>
          <cell r="F12784" t="str">
            <v>BJ</v>
          </cell>
          <cell r="G12784" t="str">
            <v>BJ</v>
          </cell>
          <cell r="H12784" t="str">
            <v/>
          </cell>
          <cell r="I12784" t="str">
            <v/>
          </cell>
          <cell r="J12784" t="str">
            <v/>
          </cell>
          <cell r="K12784" t="str">
            <v>Regional</v>
          </cell>
          <cell r="L12784" t="str">
            <v>Xian</v>
          </cell>
          <cell r="M12784" t="str">
            <v>Xian MA60</v>
          </cell>
        </row>
        <row r="12785">
          <cell r="A12785">
            <v>141</v>
          </cell>
          <cell r="B12785">
            <v>1058</v>
          </cell>
          <cell r="C12785" t="str">
            <v>141#1058</v>
          </cell>
          <cell r="D12785">
            <v>17800</v>
          </cell>
          <cell r="E12785">
            <v>1</v>
          </cell>
          <cell r="F12785" t="str">
            <v>BK</v>
          </cell>
          <cell r="G12785" t="str">
            <v>BK</v>
          </cell>
          <cell r="H12785" t="str">
            <v/>
          </cell>
          <cell r="I12785" t="str">
            <v/>
          </cell>
          <cell r="J12785" t="str">
            <v/>
          </cell>
          <cell r="K12785" t="str">
            <v>Fighters and Jet Trainers</v>
          </cell>
          <cell r="L12785" t="str">
            <v>Dassault</v>
          </cell>
          <cell r="M12785" t="str">
            <v>Dassault Rafale</v>
          </cell>
        </row>
        <row r="12786">
          <cell r="A12786">
            <v>577</v>
          </cell>
          <cell r="B12786">
            <v>1058</v>
          </cell>
          <cell r="C12786" t="str">
            <v>577#1058</v>
          </cell>
          <cell r="D12786">
            <v>18250</v>
          </cell>
          <cell r="E12786">
            <v>1</v>
          </cell>
          <cell r="F12786" t="str">
            <v>BL</v>
          </cell>
          <cell r="G12786" t="str">
            <v>BL</v>
          </cell>
          <cell r="H12786" t="str">
            <v/>
          </cell>
          <cell r="I12786" t="str">
            <v/>
          </cell>
          <cell r="J12786" t="str">
            <v/>
          </cell>
          <cell r="K12786" t="str">
            <v>Business Jet</v>
          </cell>
          <cell r="L12786" t="str">
            <v>Bombardier</v>
          </cell>
          <cell r="M12786" t="str">
            <v>Bombardier Global 6500</v>
          </cell>
        </row>
        <row r="12787">
          <cell r="A12787">
            <v>35</v>
          </cell>
          <cell r="B12787">
            <v>1058</v>
          </cell>
          <cell r="C12787" t="str">
            <v>35#1058</v>
          </cell>
          <cell r="D12787">
            <v>18250</v>
          </cell>
          <cell r="E12787">
            <v>1</v>
          </cell>
          <cell r="F12787" t="str">
            <v>BL</v>
          </cell>
          <cell r="G12787" t="str">
            <v>BL</v>
          </cell>
          <cell r="H12787" t="str">
            <v/>
          </cell>
          <cell r="I12787" t="str">
            <v/>
          </cell>
          <cell r="J12787" t="str">
            <v/>
          </cell>
          <cell r="K12787" t="str">
            <v>Business Jet</v>
          </cell>
          <cell r="L12787" t="str">
            <v>Bombardier</v>
          </cell>
          <cell r="M12787" t="str">
            <v>Bombardier Challenger 600 series</v>
          </cell>
        </row>
        <row r="12788">
          <cell r="A12788">
            <v>72</v>
          </cell>
          <cell r="B12788">
            <v>1058</v>
          </cell>
          <cell r="C12788" t="str">
            <v>72#1058</v>
          </cell>
          <cell r="D12788">
            <v>18250</v>
          </cell>
          <cell r="E12788">
            <v>1</v>
          </cell>
          <cell r="F12788" t="str">
            <v>BL</v>
          </cell>
          <cell r="G12788" t="str">
            <v>BL</v>
          </cell>
          <cell r="H12788" t="str">
            <v/>
          </cell>
          <cell r="I12788" t="str">
            <v/>
          </cell>
          <cell r="J12788" t="str">
            <v/>
          </cell>
          <cell r="K12788" t="str">
            <v>Business Jet</v>
          </cell>
          <cell r="L12788" t="str">
            <v>Bombardier</v>
          </cell>
          <cell r="M12788" t="str">
            <v>Bombardier Challenger 850</v>
          </cell>
        </row>
        <row r="12789">
          <cell r="A12789">
            <v>48</v>
          </cell>
          <cell r="B12789">
            <v>1058</v>
          </cell>
          <cell r="C12789" t="str">
            <v>48#1058</v>
          </cell>
          <cell r="D12789">
            <v>18250</v>
          </cell>
          <cell r="E12789">
            <v>1</v>
          </cell>
          <cell r="F12789" t="str">
            <v>BL</v>
          </cell>
          <cell r="G12789" t="str">
            <v>BL</v>
          </cell>
          <cell r="H12789" t="str">
            <v/>
          </cell>
          <cell r="I12789" t="str">
            <v/>
          </cell>
          <cell r="J12789" t="str">
            <v/>
          </cell>
          <cell r="K12789" t="str">
            <v>Business Jet</v>
          </cell>
          <cell r="L12789" t="str">
            <v>Cessna</v>
          </cell>
          <cell r="M12789" t="str">
            <v>Cessna Citation Hemisphere</v>
          </cell>
        </row>
        <row r="12790">
          <cell r="A12790">
            <v>47</v>
          </cell>
          <cell r="B12790">
            <v>1058</v>
          </cell>
          <cell r="C12790" t="str">
            <v>47#1058</v>
          </cell>
          <cell r="D12790">
            <v>18250</v>
          </cell>
          <cell r="E12790">
            <v>1</v>
          </cell>
          <cell r="F12790" t="str">
            <v>BL</v>
          </cell>
          <cell r="G12790" t="str">
            <v>BL</v>
          </cell>
          <cell r="H12790" t="str">
            <v/>
          </cell>
          <cell r="I12790" t="str">
            <v/>
          </cell>
          <cell r="J12790" t="str">
            <v/>
          </cell>
          <cell r="K12790" t="str">
            <v>Business Jet</v>
          </cell>
          <cell r="L12790" t="str">
            <v>Cessna</v>
          </cell>
          <cell r="M12790" t="str">
            <v>Cessna Citation Longitude</v>
          </cell>
        </row>
        <row r="12791">
          <cell r="A12791">
            <v>51</v>
          </cell>
          <cell r="B12791">
            <v>1058</v>
          </cell>
          <cell r="C12791" t="str">
            <v>51#1058</v>
          </cell>
          <cell r="D12791">
            <v>18250</v>
          </cell>
          <cell r="E12791">
            <v>1</v>
          </cell>
          <cell r="F12791" t="str">
            <v>BL</v>
          </cell>
          <cell r="G12791" t="str">
            <v>BL</v>
          </cell>
          <cell r="H12791" t="str">
            <v/>
          </cell>
          <cell r="I12791" t="str">
            <v/>
          </cell>
          <cell r="J12791" t="str">
            <v/>
          </cell>
          <cell r="K12791" t="str">
            <v>Business Jet</v>
          </cell>
          <cell r="L12791" t="str">
            <v>Dassault</v>
          </cell>
          <cell r="M12791" t="str">
            <v>Dassault Falcon 6X</v>
          </cell>
        </row>
        <row r="12792">
          <cell r="A12792">
            <v>54</v>
          </cell>
          <cell r="B12792">
            <v>1058</v>
          </cell>
          <cell r="C12792" t="str">
            <v>54#1058</v>
          </cell>
          <cell r="D12792">
            <v>18250</v>
          </cell>
          <cell r="E12792">
            <v>1</v>
          </cell>
          <cell r="F12792" t="str">
            <v>BL</v>
          </cell>
          <cell r="G12792" t="str">
            <v>BL</v>
          </cell>
          <cell r="H12792" t="str">
            <v/>
          </cell>
          <cell r="I12792" t="str">
            <v/>
          </cell>
          <cell r="J12792" t="str">
            <v/>
          </cell>
          <cell r="K12792" t="str">
            <v>Business Jet</v>
          </cell>
          <cell r="L12792" t="str">
            <v>Dassault</v>
          </cell>
          <cell r="M12792" t="str">
            <v>Dassault Falcon 7X/8X</v>
          </cell>
        </row>
        <row r="12793">
          <cell r="A12793">
            <v>50</v>
          </cell>
          <cell r="B12793">
            <v>1058</v>
          </cell>
          <cell r="C12793" t="str">
            <v>50#1058</v>
          </cell>
          <cell r="D12793">
            <v>18250</v>
          </cell>
          <cell r="E12793">
            <v>1</v>
          </cell>
          <cell r="F12793" t="str">
            <v>BL</v>
          </cell>
          <cell r="G12793" t="str">
            <v>BL</v>
          </cell>
          <cell r="H12793" t="str">
            <v/>
          </cell>
          <cell r="I12793" t="str">
            <v/>
          </cell>
          <cell r="J12793" t="str">
            <v/>
          </cell>
          <cell r="K12793" t="str">
            <v>Business Jet</v>
          </cell>
          <cell r="L12793" t="str">
            <v>Dassault</v>
          </cell>
          <cell r="M12793" t="str">
            <v>Dassault Falcon 900</v>
          </cell>
        </row>
        <row r="12794">
          <cell r="A12794">
            <v>59</v>
          </cell>
          <cell r="B12794">
            <v>1058</v>
          </cell>
          <cell r="C12794" t="str">
            <v>59#1058</v>
          </cell>
          <cell r="D12794">
            <v>18250</v>
          </cell>
          <cell r="E12794">
            <v>1</v>
          </cell>
          <cell r="F12794" t="str">
            <v>BL</v>
          </cell>
          <cell r="G12794" t="str">
            <v>BL</v>
          </cell>
          <cell r="H12794" t="str">
            <v/>
          </cell>
          <cell r="I12794" t="str">
            <v/>
          </cell>
          <cell r="J12794" t="str">
            <v/>
          </cell>
          <cell r="K12794" t="str">
            <v>Business Jet</v>
          </cell>
          <cell r="L12794" t="str">
            <v>Gulfstream</v>
          </cell>
          <cell r="M12794" t="str">
            <v>Gulfstream G450</v>
          </cell>
        </row>
        <row r="12795">
          <cell r="A12795">
            <v>61</v>
          </cell>
          <cell r="B12795">
            <v>1058</v>
          </cell>
          <cell r="C12795" t="str">
            <v>61#1058</v>
          </cell>
          <cell r="D12795">
            <v>18250</v>
          </cell>
          <cell r="E12795">
            <v>1</v>
          </cell>
          <cell r="F12795" t="str">
            <v>BL</v>
          </cell>
          <cell r="G12795" t="str">
            <v>BL</v>
          </cell>
          <cell r="H12795" t="str">
            <v/>
          </cell>
          <cell r="I12795" t="str">
            <v/>
          </cell>
          <cell r="J12795" t="str">
            <v/>
          </cell>
          <cell r="K12795" t="str">
            <v>Business Jet</v>
          </cell>
          <cell r="L12795" t="str">
            <v>Gulfstream</v>
          </cell>
          <cell r="M12795" t="str">
            <v>Gulfstream G500</v>
          </cell>
        </row>
        <row r="12796">
          <cell r="A12796">
            <v>62</v>
          </cell>
          <cell r="B12796">
            <v>1058</v>
          </cell>
          <cell r="C12796" t="str">
            <v>62#1058</v>
          </cell>
          <cell r="D12796">
            <v>18250</v>
          </cell>
          <cell r="E12796">
            <v>1</v>
          </cell>
          <cell r="F12796" t="str">
            <v>BL</v>
          </cell>
          <cell r="G12796" t="str">
            <v>BL</v>
          </cell>
          <cell r="H12796" t="str">
            <v/>
          </cell>
          <cell r="I12796" t="str">
            <v/>
          </cell>
          <cell r="J12796" t="str">
            <v/>
          </cell>
          <cell r="K12796" t="str">
            <v>Business Jet</v>
          </cell>
          <cell r="L12796" t="str">
            <v>Gulfstream</v>
          </cell>
          <cell r="M12796" t="str">
            <v xml:space="preserve">Gulfstream G600 </v>
          </cell>
        </row>
        <row r="12797">
          <cell r="A12797">
            <v>60</v>
          </cell>
          <cell r="B12797">
            <v>1058</v>
          </cell>
          <cell r="C12797" t="str">
            <v>60#1058</v>
          </cell>
          <cell r="D12797">
            <v>18250</v>
          </cell>
          <cell r="E12797">
            <v>1</v>
          </cell>
          <cell r="F12797" t="str">
            <v>BL</v>
          </cell>
          <cell r="G12797" t="str">
            <v>BL</v>
          </cell>
          <cell r="H12797" t="str">
            <v/>
          </cell>
          <cell r="I12797" t="str">
            <v/>
          </cell>
          <cell r="J12797" t="str">
            <v/>
          </cell>
          <cell r="K12797" t="str">
            <v>Business Jet</v>
          </cell>
          <cell r="L12797" t="str">
            <v>Gulfstream</v>
          </cell>
          <cell r="M12797" t="str">
            <v>Gulfstream G550</v>
          </cell>
        </row>
        <row r="12798">
          <cell r="A12798">
            <v>63</v>
          </cell>
          <cell r="B12798">
            <v>1058</v>
          </cell>
          <cell r="C12798" t="str">
            <v>63#1058</v>
          </cell>
          <cell r="D12798">
            <v>18250</v>
          </cell>
          <cell r="E12798">
            <v>1</v>
          </cell>
          <cell r="F12798" t="str">
            <v>BL</v>
          </cell>
          <cell r="G12798" t="str">
            <v>BL</v>
          </cell>
          <cell r="H12798" t="str">
            <v/>
          </cell>
          <cell r="I12798" t="str">
            <v/>
          </cell>
          <cell r="J12798" t="str">
            <v/>
          </cell>
          <cell r="K12798" t="str">
            <v>Business Jet</v>
          </cell>
          <cell r="L12798" t="str">
            <v>Gulfstream</v>
          </cell>
          <cell r="M12798" t="str">
            <v>Gulfstream G650</v>
          </cell>
        </row>
        <row r="12799">
          <cell r="A12799">
            <v>598</v>
          </cell>
          <cell r="B12799">
            <v>1058</v>
          </cell>
          <cell r="C12799" t="str">
            <v>598#1058</v>
          </cell>
          <cell r="D12799">
            <v>18250</v>
          </cell>
          <cell r="E12799">
            <v>1</v>
          </cell>
          <cell r="F12799" t="str">
            <v>BL</v>
          </cell>
          <cell r="G12799" t="str">
            <v>BL</v>
          </cell>
          <cell r="H12799" t="str">
            <v/>
          </cell>
          <cell r="I12799" t="str">
            <v/>
          </cell>
          <cell r="J12799" t="str">
            <v/>
          </cell>
          <cell r="K12799" t="str">
            <v>Business Jet</v>
          </cell>
          <cell r="L12799" t="str">
            <v>Gulfstream</v>
          </cell>
          <cell r="M12799" t="str">
            <v>Gulfstream G700</v>
          </cell>
        </row>
        <row r="12800">
          <cell r="A12800">
            <v>38</v>
          </cell>
          <cell r="B12800">
            <v>1058</v>
          </cell>
          <cell r="C12800" t="str">
            <v>38#1058</v>
          </cell>
          <cell r="D12800">
            <v>18250</v>
          </cell>
          <cell r="E12800">
            <v>1</v>
          </cell>
          <cell r="F12800" t="str">
            <v>BL</v>
          </cell>
          <cell r="G12800" t="str">
            <v>BL</v>
          </cell>
          <cell r="H12800" t="str">
            <v/>
          </cell>
          <cell r="I12800" t="str">
            <v/>
          </cell>
          <cell r="J12800" t="str">
            <v/>
          </cell>
          <cell r="K12800" t="str">
            <v>Business Jet</v>
          </cell>
          <cell r="L12800" t="str">
            <v>Bombardier</v>
          </cell>
          <cell r="M12800" t="str">
            <v>Bombardier Global 7500/8000</v>
          </cell>
        </row>
        <row r="12801">
          <cell r="A12801">
            <v>36</v>
          </cell>
          <cell r="B12801">
            <v>1058</v>
          </cell>
          <cell r="C12801" t="str">
            <v>36#1058</v>
          </cell>
          <cell r="D12801">
            <v>18250</v>
          </cell>
          <cell r="E12801">
            <v>1</v>
          </cell>
          <cell r="F12801" t="str">
            <v>BL</v>
          </cell>
          <cell r="G12801" t="str">
            <v>BL</v>
          </cell>
          <cell r="H12801" t="str">
            <v/>
          </cell>
          <cell r="I12801" t="str">
            <v/>
          </cell>
          <cell r="J12801" t="str">
            <v/>
          </cell>
          <cell r="K12801" t="str">
            <v>Business Jet</v>
          </cell>
          <cell r="L12801" t="str">
            <v>Bombardier</v>
          </cell>
          <cell r="M12801" t="str">
            <v>Bombardier Global 5000</v>
          </cell>
        </row>
        <row r="12802">
          <cell r="A12802">
            <v>576</v>
          </cell>
          <cell r="B12802">
            <v>1058</v>
          </cell>
          <cell r="C12802" t="str">
            <v>576#1058</v>
          </cell>
          <cell r="D12802">
            <v>18250</v>
          </cell>
          <cell r="E12802">
            <v>1</v>
          </cell>
          <cell r="F12802" t="str">
            <v>BL</v>
          </cell>
          <cell r="G12802" t="str">
            <v>BL</v>
          </cell>
          <cell r="H12802" t="str">
            <v/>
          </cell>
          <cell r="I12802" t="str">
            <v/>
          </cell>
          <cell r="J12802" t="str">
            <v/>
          </cell>
          <cell r="K12802" t="str">
            <v>Business Jet</v>
          </cell>
          <cell r="L12802" t="str">
            <v>Bombardier</v>
          </cell>
          <cell r="M12802" t="str">
            <v>Bombardier Global 5500</v>
          </cell>
        </row>
        <row r="12803">
          <cell r="A12803">
            <v>37</v>
          </cell>
          <cell r="B12803">
            <v>1058</v>
          </cell>
          <cell r="C12803" t="str">
            <v>37#1058</v>
          </cell>
          <cell r="D12803">
            <v>18250</v>
          </cell>
          <cell r="E12803">
            <v>1</v>
          </cell>
          <cell r="F12803" t="str">
            <v>BL</v>
          </cell>
          <cell r="G12803" t="str">
            <v>BL</v>
          </cell>
          <cell r="H12803" t="str">
            <v/>
          </cell>
          <cell r="I12803" t="str">
            <v/>
          </cell>
          <cell r="J12803" t="str">
            <v/>
          </cell>
          <cell r="K12803" t="str">
            <v>Business Jet</v>
          </cell>
          <cell r="L12803" t="str">
            <v>Bombardier</v>
          </cell>
          <cell r="M12803" t="str">
            <v>Bombardier Global 6000</v>
          </cell>
        </row>
        <row r="12804">
          <cell r="A12804">
            <v>74</v>
          </cell>
          <cell r="B12804">
            <v>1058</v>
          </cell>
          <cell r="C12804" t="str">
            <v>74#1058</v>
          </cell>
          <cell r="D12804">
            <v>18250</v>
          </cell>
          <cell r="E12804">
            <v>1</v>
          </cell>
          <cell r="F12804" t="str">
            <v>BL</v>
          </cell>
          <cell r="G12804" t="str">
            <v>BL</v>
          </cell>
          <cell r="H12804" t="str">
            <v/>
          </cell>
          <cell r="I12804" t="str">
            <v/>
          </cell>
          <cell r="J12804" t="str">
            <v/>
          </cell>
          <cell r="K12804" t="str">
            <v>Business Jet</v>
          </cell>
          <cell r="L12804" t="str">
            <v>Embraer</v>
          </cell>
          <cell r="M12804" t="str">
            <v>Embraer Legacy 600/650</v>
          </cell>
        </row>
        <row r="12805">
          <cell r="A12805">
            <v>652</v>
          </cell>
          <cell r="B12805">
            <v>1058</v>
          </cell>
          <cell r="C12805" t="str">
            <v>652#1058</v>
          </cell>
          <cell r="D12805">
            <v>18250</v>
          </cell>
          <cell r="E12805">
            <v>1</v>
          </cell>
          <cell r="F12805" t="str">
            <v>BL</v>
          </cell>
          <cell r="G12805" t="str">
            <v>BL</v>
          </cell>
          <cell r="H12805" t="str">
            <v/>
          </cell>
          <cell r="I12805" t="str">
            <v/>
          </cell>
          <cell r="J12805" t="str">
            <v/>
          </cell>
          <cell r="K12805" t="str">
            <v>Business Jet</v>
          </cell>
          <cell r="L12805" t="str">
            <v>Embraer</v>
          </cell>
          <cell r="M12805" t="str">
            <v>Embraer legacy 700</v>
          </cell>
        </row>
        <row r="12806">
          <cell r="A12806">
            <v>142</v>
          </cell>
          <cell r="B12806">
            <v>1058</v>
          </cell>
          <cell r="C12806" t="str">
            <v>142#1058</v>
          </cell>
          <cell r="D12806">
            <v>18750</v>
          </cell>
          <cell r="E12806">
            <v>1</v>
          </cell>
          <cell r="F12806" t="str">
            <v>BM</v>
          </cell>
          <cell r="G12806" t="str">
            <v>BM</v>
          </cell>
          <cell r="H12806" t="str">
            <v/>
          </cell>
          <cell r="I12806" t="str">
            <v/>
          </cell>
          <cell r="J12806" t="str">
            <v/>
          </cell>
          <cell r="K12806" t="str">
            <v>Fighters and Jet Trainers</v>
          </cell>
          <cell r="L12806" t="str">
            <v>Eurofighter</v>
          </cell>
          <cell r="M12806" t="str">
            <v>Eurofighter Typhoon</v>
          </cell>
        </row>
        <row r="12807">
          <cell r="A12807">
            <v>613</v>
          </cell>
          <cell r="B12807">
            <v>1058</v>
          </cell>
          <cell r="C12807" t="str">
            <v>613#1058</v>
          </cell>
          <cell r="D12807">
            <v>18750</v>
          </cell>
          <cell r="E12807">
            <v>1</v>
          </cell>
          <cell r="F12807" t="str">
            <v>BM</v>
          </cell>
          <cell r="G12807" t="str">
            <v>BM</v>
          </cell>
          <cell r="H12807" t="str">
            <v/>
          </cell>
          <cell r="I12807" t="str">
            <v/>
          </cell>
          <cell r="J12807" t="str">
            <v/>
          </cell>
          <cell r="K12807" t="str">
            <v>Regional</v>
          </cell>
          <cell r="L12807" t="str">
            <v xml:space="preserve">Embraer </v>
          </cell>
          <cell r="M12807" t="str">
            <v>New Embraer turboprop</v>
          </cell>
        </row>
        <row r="12808">
          <cell r="A12808">
            <v>651</v>
          </cell>
          <cell r="B12808">
            <v>1058</v>
          </cell>
          <cell r="C12808" t="str">
            <v>651#1058</v>
          </cell>
          <cell r="D12808">
            <v>19163</v>
          </cell>
          <cell r="E12808">
            <v>1</v>
          </cell>
          <cell r="F12808" t="str">
            <v>BN</v>
          </cell>
          <cell r="G12808" t="str">
            <v>BN</v>
          </cell>
          <cell r="H12808" t="str">
            <v/>
          </cell>
          <cell r="I12808" t="str">
            <v/>
          </cell>
          <cell r="J12808" t="str">
            <v/>
          </cell>
          <cell r="K12808" t="str">
            <v>Business Jet</v>
          </cell>
          <cell r="L12808" t="str">
            <v>Gulfstream</v>
          </cell>
          <cell r="M12808" t="str">
            <v>Gulfstream G400</v>
          </cell>
        </row>
        <row r="12809">
          <cell r="A12809">
            <v>670</v>
          </cell>
          <cell r="B12809">
            <v>1058</v>
          </cell>
          <cell r="C12809" t="str">
            <v>670#1058</v>
          </cell>
          <cell r="D12809">
            <v>19163</v>
          </cell>
          <cell r="E12809">
            <v>1</v>
          </cell>
          <cell r="F12809" t="str">
            <v>BN</v>
          </cell>
          <cell r="G12809" t="str">
            <v>BN</v>
          </cell>
          <cell r="H12809" t="str">
            <v/>
          </cell>
          <cell r="I12809" t="str">
            <v/>
          </cell>
          <cell r="J12809" t="str">
            <v/>
          </cell>
          <cell r="K12809" t="str">
            <v>Business Jet</v>
          </cell>
          <cell r="L12809" t="str">
            <v>Gulfstream</v>
          </cell>
          <cell r="M12809" t="str">
            <v>Gulfstream G800</v>
          </cell>
        </row>
        <row r="12810">
          <cell r="A12810">
            <v>73</v>
          </cell>
          <cell r="B12810">
            <v>1058</v>
          </cell>
          <cell r="C12810" t="str">
            <v>73#1058</v>
          </cell>
          <cell r="D12810">
            <v>20000</v>
          </cell>
          <cell r="E12810">
            <v>1</v>
          </cell>
          <cell r="F12810" t="str">
            <v>BO</v>
          </cell>
          <cell r="G12810" t="str">
            <v>BO</v>
          </cell>
          <cell r="H12810" t="str">
            <v/>
          </cell>
          <cell r="I12810" t="str">
            <v/>
          </cell>
          <cell r="J12810" t="str">
            <v/>
          </cell>
          <cell r="K12810" t="str">
            <v>Business Jet</v>
          </cell>
          <cell r="L12810" t="str">
            <v>Embraer</v>
          </cell>
          <cell r="M12810" t="str">
            <v>Embraer Lineage 1000</v>
          </cell>
        </row>
        <row r="12811">
          <cell r="A12811">
            <v>618</v>
          </cell>
          <cell r="B12811">
            <v>1058</v>
          </cell>
          <cell r="C12811" t="str">
            <v>618#1058</v>
          </cell>
          <cell r="D12811">
            <v>20000</v>
          </cell>
          <cell r="E12811">
            <v>1</v>
          </cell>
          <cell r="F12811" t="str">
            <v>BO</v>
          </cell>
          <cell r="G12811" t="str">
            <v>BO</v>
          </cell>
          <cell r="H12811" t="str">
            <v/>
          </cell>
          <cell r="I12811" t="str">
            <v/>
          </cell>
          <cell r="J12811" t="str">
            <v/>
          </cell>
          <cell r="K12811" t="str">
            <v>Regional</v>
          </cell>
          <cell r="L12811" t="str">
            <v>Bombardier</v>
          </cell>
          <cell r="M12811" t="str">
            <v>Bombardier CRJ200</v>
          </cell>
        </row>
        <row r="12812">
          <cell r="A12812">
            <v>220</v>
          </cell>
          <cell r="B12812">
            <v>1058</v>
          </cell>
          <cell r="C12812" t="str">
            <v>220#1058</v>
          </cell>
          <cell r="D12812">
            <v>20000</v>
          </cell>
          <cell r="E12812">
            <v>1</v>
          </cell>
          <cell r="F12812" t="str">
            <v>BO</v>
          </cell>
          <cell r="G12812" t="str">
            <v>BO</v>
          </cell>
          <cell r="H12812" t="str">
            <v/>
          </cell>
          <cell r="I12812" t="str">
            <v/>
          </cell>
          <cell r="J12812" t="str">
            <v/>
          </cell>
          <cell r="K12812" t="str">
            <v>Regional</v>
          </cell>
          <cell r="L12812" t="str">
            <v>Bombardier</v>
          </cell>
          <cell r="M12812" t="str">
            <v>Bombardier CRJ700-1000</v>
          </cell>
        </row>
        <row r="12813">
          <cell r="A12813">
            <v>218</v>
          </cell>
          <cell r="B12813">
            <v>1058</v>
          </cell>
          <cell r="C12813" t="str">
            <v>218#1058</v>
          </cell>
          <cell r="D12813">
            <v>20000</v>
          </cell>
          <cell r="E12813">
            <v>1</v>
          </cell>
          <cell r="F12813" t="str">
            <v>BO</v>
          </cell>
          <cell r="G12813" t="str">
            <v>BO</v>
          </cell>
          <cell r="H12813" t="str">
            <v/>
          </cell>
          <cell r="I12813" t="str">
            <v/>
          </cell>
          <cell r="J12813" t="str">
            <v/>
          </cell>
          <cell r="K12813" t="str">
            <v>Regional</v>
          </cell>
          <cell r="L12813" t="str">
            <v>Bombardier</v>
          </cell>
          <cell r="M12813" t="str">
            <v>Bombardier CRJ700-700</v>
          </cell>
        </row>
        <row r="12814">
          <cell r="A12814">
            <v>219</v>
          </cell>
          <cell r="B12814">
            <v>1058</v>
          </cell>
          <cell r="C12814" t="str">
            <v>219#1058</v>
          </cell>
          <cell r="D12814">
            <v>20000</v>
          </cell>
          <cell r="E12814">
            <v>1</v>
          </cell>
          <cell r="F12814" t="str">
            <v>BO</v>
          </cell>
          <cell r="G12814" t="str">
            <v>BO</v>
          </cell>
          <cell r="H12814" t="str">
            <v/>
          </cell>
          <cell r="I12814" t="str">
            <v/>
          </cell>
          <cell r="J12814" t="str">
            <v/>
          </cell>
          <cell r="K12814" t="str">
            <v>Regional</v>
          </cell>
          <cell r="L12814" t="str">
            <v>Bombardier</v>
          </cell>
          <cell r="M12814" t="str">
            <v>Bombardier CRJ700-900</v>
          </cell>
        </row>
        <row r="12815">
          <cell r="A12815">
            <v>27</v>
          </cell>
          <cell r="B12815">
            <v>1058</v>
          </cell>
          <cell r="C12815" t="str">
            <v>27#1058</v>
          </cell>
          <cell r="D12815">
            <v>20000</v>
          </cell>
          <cell r="E12815">
            <v>1</v>
          </cell>
          <cell r="F12815" t="str">
            <v>BO</v>
          </cell>
          <cell r="G12815" t="str">
            <v>BO</v>
          </cell>
          <cell r="H12815" t="str">
            <v/>
          </cell>
          <cell r="I12815" t="str">
            <v/>
          </cell>
          <cell r="J12815" t="str">
            <v/>
          </cell>
          <cell r="K12815" t="str">
            <v>Regional</v>
          </cell>
          <cell r="L12815" t="str">
            <v>Comac</v>
          </cell>
          <cell r="M12815" t="str">
            <v>Comac ARJ21</v>
          </cell>
        </row>
        <row r="12816">
          <cell r="A12816">
            <v>580</v>
          </cell>
          <cell r="B12816">
            <v>1058</v>
          </cell>
          <cell r="C12816" t="str">
            <v>580#1058</v>
          </cell>
          <cell r="D12816">
            <v>20000</v>
          </cell>
          <cell r="E12816">
            <v>1</v>
          </cell>
          <cell r="F12816" t="str">
            <v>BO</v>
          </cell>
          <cell r="G12816" t="str">
            <v>BO</v>
          </cell>
          <cell r="H12816" t="str">
            <v/>
          </cell>
          <cell r="I12816" t="str">
            <v/>
          </cell>
          <cell r="J12816" t="str">
            <v/>
          </cell>
          <cell r="K12816" t="str">
            <v>Regional</v>
          </cell>
          <cell r="L12816" t="str">
            <v>Embraer</v>
          </cell>
          <cell r="M12816" t="str">
            <v>Embraer E170</v>
          </cell>
        </row>
        <row r="12817">
          <cell r="A12817">
            <v>22</v>
          </cell>
          <cell r="B12817">
            <v>1058</v>
          </cell>
          <cell r="C12817" t="str">
            <v>22#1058</v>
          </cell>
          <cell r="D12817">
            <v>20000</v>
          </cell>
          <cell r="E12817">
            <v>1</v>
          </cell>
          <cell r="F12817" t="str">
            <v>BO</v>
          </cell>
          <cell r="G12817" t="str">
            <v>BO</v>
          </cell>
          <cell r="H12817" t="str">
            <v/>
          </cell>
          <cell r="I12817" t="str">
            <v/>
          </cell>
          <cell r="J12817" t="str">
            <v/>
          </cell>
          <cell r="K12817" t="str">
            <v>Regional</v>
          </cell>
          <cell r="L12817" t="str">
            <v>Embraer</v>
          </cell>
          <cell r="M12817" t="str">
            <v>Embraer E175</v>
          </cell>
        </row>
        <row r="12818">
          <cell r="A12818">
            <v>23</v>
          </cell>
          <cell r="B12818">
            <v>1058</v>
          </cell>
          <cell r="C12818" t="str">
            <v>23#1058</v>
          </cell>
          <cell r="D12818">
            <v>20000</v>
          </cell>
          <cell r="E12818">
            <v>1</v>
          </cell>
          <cell r="F12818" t="str">
            <v>BO</v>
          </cell>
          <cell r="G12818" t="str">
            <v>BO</v>
          </cell>
          <cell r="H12818" t="str">
            <v/>
          </cell>
          <cell r="I12818" t="str">
            <v/>
          </cell>
          <cell r="J12818" t="str">
            <v/>
          </cell>
          <cell r="K12818" t="str">
            <v>Regional</v>
          </cell>
          <cell r="L12818" t="str">
            <v>Embraer</v>
          </cell>
          <cell r="M12818" t="str">
            <v>Embraer E190</v>
          </cell>
        </row>
        <row r="12819">
          <cell r="A12819">
            <v>25</v>
          </cell>
          <cell r="B12819">
            <v>1058</v>
          </cell>
          <cell r="C12819" t="str">
            <v>25#1058</v>
          </cell>
          <cell r="D12819">
            <v>20000</v>
          </cell>
          <cell r="E12819">
            <v>1</v>
          </cell>
          <cell r="F12819" t="str">
            <v>BO</v>
          </cell>
          <cell r="G12819" t="str">
            <v>BO</v>
          </cell>
          <cell r="H12819" t="str">
            <v/>
          </cell>
          <cell r="I12819" t="str">
            <v/>
          </cell>
          <cell r="J12819" t="str">
            <v/>
          </cell>
          <cell r="K12819" t="str">
            <v>Regional</v>
          </cell>
          <cell r="L12819" t="str">
            <v>Embraer</v>
          </cell>
          <cell r="M12819" t="str">
            <v>Embraer E190-E2</v>
          </cell>
        </row>
        <row r="12820">
          <cell r="A12820">
            <v>558</v>
          </cell>
          <cell r="B12820">
            <v>1058</v>
          </cell>
          <cell r="C12820" t="str">
            <v>558#1058</v>
          </cell>
          <cell r="D12820">
            <v>20000</v>
          </cell>
          <cell r="E12820">
            <v>1</v>
          </cell>
          <cell r="F12820" t="str">
            <v>BO</v>
          </cell>
          <cell r="G12820" t="str">
            <v>BO</v>
          </cell>
          <cell r="H12820" t="str">
            <v/>
          </cell>
          <cell r="I12820" t="str">
            <v/>
          </cell>
          <cell r="J12820" t="str">
            <v/>
          </cell>
          <cell r="K12820" t="str">
            <v>Regional</v>
          </cell>
          <cell r="L12820" t="str">
            <v>Embraer</v>
          </cell>
          <cell r="M12820" t="str">
            <v>Embraer E195</v>
          </cell>
        </row>
        <row r="12821">
          <cell r="A12821">
            <v>559</v>
          </cell>
          <cell r="B12821">
            <v>1058</v>
          </cell>
          <cell r="C12821" t="str">
            <v>559#1058</v>
          </cell>
          <cell r="D12821">
            <v>20000</v>
          </cell>
          <cell r="E12821">
            <v>1</v>
          </cell>
          <cell r="F12821" t="str">
            <v>BO</v>
          </cell>
          <cell r="G12821" t="str">
            <v>BO</v>
          </cell>
          <cell r="H12821" t="str">
            <v/>
          </cell>
          <cell r="I12821" t="str">
            <v/>
          </cell>
          <cell r="J12821" t="str">
            <v/>
          </cell>
          <cell r="K12821" t="str">
            <v>Regional</v>
          </cell>
          <cell r="L12821" t="str">
            <v>Embraer</v>
          </cell>
          <cell r="M12821" t="str">
            <v>Embraer E195-E2</v>
          </cell>
        </row>
        <row r="12822">
          <cell r="A12822">
            <v>617</v>
          </cell>
          <cell r="B12822">
            <v>1058</v>
          </cell>
          <cell r="C12822" t="str">
            <v>617#1058</v>
          </cell>
          <cell r="D12822">
            <v>20000</v>
          </cell>
          <cell r="E12822">
            <v>1</v>
          </cell>
          <cell r="F12822" t="str">
            <v>BO</v>
          </cell>
          <cell r="G12822" t="str">
            <v>BO</v>
          </cell>
          <cell r="H12822" t="str">
            <v/>
          </cell>
          <cell r="I12822" t="str">
            <v/>
          </cell>
          <cell r="J12822" t="str">
            <v/>
          </cell>
          <cell r="K12822" t="str">
            <v>Regional</v>
          </cell>
          <cell r="L12822" t="str">
            <v>Embraer</v>
          </cell>
          <cell r="M12822" t="str">
            <v>Embraer ERJ 135/140/145</v>
          </cell>
        </row>
        <row r="12823">
          <cell r="A12823">
            <v>29</v>
          </cell>
          <cell r="B12823">
            <v>1058</v>
          </cell>
          <cell r="C12823" t="str">
            <v>29#1058</v>
          </cell>
          <cell r="D12823">
            <v>20000</v>
          </cell>
          <cell r="E12823">
            <v>1</v>
          </cell>
          <cell r="F12823" t="str">
            <v>BO</v>
          </cell>
          <cell r="G12823" t="str">
            <v>BO</v>
          </cell>
          <cell r="H12823" t="str">
            <v/>
          </cell>
          <cell r="I12823" t="str">
            <v/>
          </cell>
          <cell r="J12823" t="str">
            <v/>
          </cell>
          <cell r="K12823" t="str">
            <v>Regional</v>
          </cell>
          <cell r="L12823" t="str">
            <v>Sukhoi</v>
          </cell>
          <cell r="M12823" t="str">
            <v>Sukhoi Superjet 100</v>
          </cell>
        </row>
        <row r="12824">
          <cell r="A12824">
            <v>671</v>
          </cell>
          <cell r="B12824">
            <v>1058</v>
          </cell>
          <cell r="C12824" t="str">
            <v>671#1058</v>
          </cell>
          <cell r="D12824">
            <v>21250</v>
          </cell>
          <cell r="E12824">
            <v>1</v>
          </cell>
          <cell r="F12824" t="str">
            <v>BP</v>
          </cell>
          <cell r="G12824" t="str">
            <v>BP</v>
          </cell>
          <cell r="H12824" t="str">
            <v/>
          </cell>
          <cell r="I12824" t="str">
            <v/>
          </cell>
          <cell r="J12824" t="str">
            <v/>
          </cell>
          <cell r="K12824" t="str">
            <v>Freighter</v>
          </cell>
          <cell r="L12824" t="str">
            <v>Embraer</v>
          </cell>
          <cell r="M12824" t="str">
            <v>Embraer E190F (P2F)</v>
          </cell>
        </row>
        <row r="12825">
          <cell r="A12825">
            <v>672</v>
          </cell>
          <cell r="B12825">
            <v>1058</v>
          </cell>
          <cell r="C12825" t="str">
            <v>672#1058</v>
          </cell>
          <cell r="D12825">
            <v>21250</v>
          </cell>
          <cell r="E12825">
            <v>1</v>
          </cell>
          <cell r="F12825" t="str">
            <v>BP</v>
          </cell>
          <cell r="G12825" t="str">
            <v>BP</v>
          </cell>
          <cell r="H12825" t="str">
            <v/>
          </cell>
          <cell r="I12825" t="str">
            <v/>
          </cell>
          <cell r="J12825" t="str">
            <v/>
          </cell>
          <cell r="K12825" t="str">
            <v>Freighter</v>
          </cell>
          <cell r="L12825" t="str">
            <v>Embraer</v>
          </cell>
          <cell r="M12825" t="str">
            <v>Embraer E195F (P2F)</v>
          </cell>
        </row>
        <row r="12826">
          <cell r="A12826">
            <v>96</v>
          </cell>
          <cell r="B12826">
            <v>1058</v>
          </cell>
          <cell r="C12826" t="str">
            <v>96#1058</v>
          </cell>
          <cell r="D12826">
            <v>22500</v>
          </cell>
          <cell r="E12826">
            <v>1</v>
          </cell>
          <cell r="F12826" t="str">
            <v>BQ</v>
          </cell>
          <cell r="G12826" t="str">
            <v>BQ</v>
          </cell>
          <cell r="H12826" t="str">
            <v/>
          </cell>
          <cell r="I12826" t="str">
            <v/>
          </cell>
          <cell r="J12826" t="str">
            <v/>
          </cell>
          <cell r="K12826" t="str">
            <v>Helicopter</v>
          </cell>
          <cell r="L12826" t="str">
            <v>Leonardo</v>
          </cell>
          <cell r="M12826" t="str">
            <v>Leonardo AW609</v>
          </cell>
        </row>
        <row r="12827">
          <cell r="A12827">
            <v>146</v>
          </cell>
          <cell r="B12827">
            <v>1058</v>
          </cell>
          <cell r="C12827" t="str">
            <v>146#1058</v>
          </cell>
          <cell r="D12827">
            <v>22700</v>
          </cell>
          <cell r="E12827">
            <v>1</v>
          </cell>
          <cell r="F12827" t="str">
            <v>BR</v>
          </cell>
          <cell r="G12827" t="str">
            <v>BR</v>
          </cell>
          <cell r="H12827" t="str">
            <v/>
          </cell>
          <cell r="I12827" t="str">
            <v/>
          </cell>
          <cell r="J12827" t="str">
            <v/>
          </cell>
          <cell r="K12827" t="str">
            <v>Fighters and Jet Trainers</v>
          </cell>
          <cell r="L12827" t="str">
            <v>Lockheed Martin</v>
          </cell>
          <cell r="M12827" t="str">
            <v>Lockheed Martin F-35 Lightning II</v>
          </cell>
        </row>
        <row r="12828">
          <cell r="A12828">
            <v>635</v>
          </cell>
          <cell r="B12828">
            <v>1058</v>
          </cell>
          <cell r="C12828" t="str">
            <v>635#1058</v>
          </cell>
          <cell r="D12828">
            <v>22812</v>
          </cell>
          <cell r="E12828">
            <v>1</v>
          </cell>
          <cell r="F12828" t="str">
            <v>BS</v>
          </cell>
          <cell r="G12828" t="str">
            <v>BS</v>
          </cell>
          <cell r="H12828" t="str">
            <v/>
          </cell>
          <cell r="I12828" t="str">
            <v/>
          </cell>
          <cell r="J12828" t="str">
            <v/>
          </cell>
          <cell r="K12828" t="str">
            <v>Business Jet</v>
          </cell>
          <cell r="L12828" t="str">
            <v>Bombardier</v>
          </cell>
          <cell r="M12828" t="str">
            <v>Bombardier Challenger 6XX series</v>
          </cell>
        </row>
        <row r="12829">
          <cell r="A12829">
            <v>587</v>
          </cell>
          <cell r="B12829">
            <v>1058</v>
          </cell>
          <cell r="C12829" t="str">
            <v>587#1058</v>
          </cell>
          <cell r="D12829">
            <v>22812</v>
          </cell>
          <cell r="E12829">
            <v>1</v>
          </cell>
          <cell r="F12829" t="str">
            <v>BS</v>
          </cell>
          <cell r="G12829" t="str">
            <v>BS</v>
          </cell>
          <cell r="H12829" t="str">
            <v/>
          </cell>
          <cell r="I12829" t="str">
            <v/>
          </cell>
          <cell r="J12829" t="str">
            <v/>
          </cell>
          <cell r="K12829" t="str">
            <v>Business Jet</v>
          </cell>
          <cell r="L12829" t="str">
            <v>Dassault</v>
          </cell>
          <cell r="M12829" t="str">
            <v>Dassault Falcon 10X</v>
          </cell>
        </row>
        <row r="12830">
          <cell r="A12830">
            <v>149</v>
          </cell>
          <cell r="B12830">
            <v>1058</v>
          </cell>
          <cell r="C12830" t="str">
            <v>149#1058</v>
          </cell>
          <cell r="D12830">
            <v>23200</v>
          </cell>
          <cell r="E12830">
            <v>1</v>
          </cell>
          <cell r="F12830" t="str">
            <v>BT</v>
          </cell>
          <cell r="G12830" t="str">
            <v>BT</v>
          </cell>
          <cell r="H12830" t="str">
            <v/>
          </cell>
          <cell r="I12830" t="str">
            <v/>
          </cell>
          <cell r="J12830" t="str">
            <v/>
          </cell>
          <cell r="K12830" t="str">
            <v>Fighters and Jet Trainers</v>
          </cell>
          <cell r="L12830" t="str">
            <v>Northrop Grumman</v>
          </cell>
          <cell r="M12830" t="str">
            <v>Northrop Grumman B-21 Raider</v>
          </cell>
        </row>
        <row r="12831">
          <cell r="A12831">
            <v>145</v>
          </cell>
          <cell r="B12831">
            <v>1058</v>
          </cell>
          <cell r="C12831" t="str">
            <v>145#1058</v>
          </cell>
          <cell r="D12831">
            <v>23200</v>
          </cell>
          <cell r="E12831">
            <v>1</v>
          </cell>
          <cell r="F12831" t="str">
            <v>BT</v>
          </cell>
          <cell r="G12831" t="str">
            <v>BT</v>
          </cell>
          <cell r="H12831" t="str">
            <v/>
          </cell>
          <cell r="I12831" t="str">
            <v/>
          </cell>
          <cell r="J12831" t="str">
            <v/>
          </cell>
          <cell r="K12831" t="str">
            <v>Fighters and Jet Trainers</v>
          </cell>
          <cell r="L12831" t="str">
            <v>Lockheed Martin</v>
          </cell>
          <cell r="M12831" t="str">
            <v>Lockheed Martin F-22 Raptor</v>
          </cell>
        </row>
        <row r="12832">
          <cell r="A12832">
            <v>643</v>
          </cell>
          <cell r="B12832">
            <v>1058</v>
          </cell>
          <cell r="C12832" t="str">
            <v>643#1058</v>
          </cell>
          <cell r="D12832">
            <v>23200</v>
          </cell>
          <cell r="E12832">
            <v>1</v>
          </cell>
          <cell r="F12832" t="str">
            <v>BT</v>
          </cell>
          <cell r="G12832" t="str">
            <v>BT</v>
          </cell>
          <cell r="H12832" t="str">
            <v/>
          </cell>
          <cell r="I12832" t="str">
            <v/>
          </cell>
          <cell r="J12832" t="str">
            <v/>
          </cell>
          <cell r="K12832" t="str">
            <v>Fighters and Jet Trainers</v>
          </cell>
          <cell r="L12832" t="str">
            <v>BAES/Leonardo</v>
          </cell>
          <cell r="M12832" t="str">
            <v>BAES/Leonardo Tempest</v>
          </cell>
        </row>
        <row r="12833">
          <cell r="A12833">
            <v>566</v>
          </cell>
          <cell r="B12833">
            <v>1058</v>
          </cell>
          <cell r="C12833" t="str">
            <v>566#1058</v>
          </cell>
          <cell r="D12833">
            <v>24000</v>
          </cell>
          <cell r="E12833">
            <v>1</v>
          </cell>
          <cell r="F12833" t="str">
            <v>BU</v>
          </cell>
          <cell r="G12833" t="str">
            <v>BU</v>
          </cell>
          <cell r="H12833" t="str">
            <v/>
          </cell>
          <cell r="I12833" t="str">
            <v/>
          </cell>
          <cell r="J12833" t="str">
            <v/>
          </cell>
          <cell r="K12833" t="str">
            <v>Freighter</v>
          </cell>
          <cell r="L12833" t="str">
            <v>Airbus</v>
          </cell>
          <cell r="M12833" t="str">
            <v>Airbus A300-600ST Beluga</v>
          </cell>
        </row>
        <row r="12834">
          <cell r="A12834">
            <v>632</v>
          </cell>
          <cell r="B12834">
            <v>1058</v>
          </cell>
          <cell r="C12834" t="str">
            <v>632#1058</v>
          </cell>
          <cell r="D12834">
            <v>24000</v>
          </cell>
          <cell r="E12834">
            <v>1</v>
          </cell>
          <cell r="F12834" t="str">
            <v>BU</v>
          </cell>
          <cell r="G12834" t="str">
            <v>BU</v>
          </cell>
          <cell r="H12834" t="str">
            <v/>
          </cell>
          <cell r="I12834" t="str">
            <v/>
          </cell>
          <cell r="J12834" t="str">
            <v/>
          </cell>
          <cell r="K12834" t="str">
            <v>Freighter</v>
          </cell>
          <cell r="L12834" t="str">
            <v>Airbus</v>
          </cell>
          <cell r="M12834" t="str">
            <v>A300-600F/RF</v>
          </cell>
        </row>
        <row r="12835">
          <cell r="A12835">
            <v>631</v>
          </cell>
          <cell r="B12835">
            <v>1058</v>
          </cell>
          <cell r="C12835" t="str">
            <v>631#1058</v>
          </cell>
          <cell r="D12835">
            <v>24000</v>
          </cell>
          <cell r="E12835">
            <v>1</v>
          </cell>
          <cell r="F12835" t="str">
            <v>BU</v>
          </cell>
          <cell r="G12835" t="str">
            <v>BU</v>
          </cell>
          <cell r="H12835" t="str">
            <v/>
          </cell>
          <cell r="I12835" t="str">
            <v/>
          </cell>
          <cell r="J12835" t="str">
            <v/>
          </cell>
          <cell r="K12835" t="str">
            <v>Freighter</v>
          </cell>
          <cell r="L12835" t="str">
            <v>Airbus</v>
          </cell>
          <cell r="M12835" t="str">
            <v>A300-600F/RF</v>
          </cell>
        </row>
        <row r="12836">
          <cell r="A12836">
            <v>305</v>
          </cell>
          <cell r="B12836">
            <v>1058</v>
          </cell>
          <cell r="C12836" t="str">
            <v>305#1058</v>
          </cell>
          <cell r="D12836">
            <v>24000</v>
          </cell>
          <cell r="E12836">
            <v>1</v>
          </cell>
          <cell r="F12836" t="str">
            <v>BU</v>
          </cell>
          <cell r="G12836" t="str">
            <v>BU</v>
          </cell>
          <cell r="H12836" t="str">
            <v/>
          </cell>
          <cell r="I12836" t="str">
            <v/>
          </cell>
          <cell r="J12836" t="str">
            <v/>
          </cell>
          <cell r="K12836" t="str">
            <v>Large Commercial Aircraft</v>
          </cell>
          <cell r="L12836" t="str">
            <v>Airbus</v>
          </cell>
          <cell r="M12836" t="str">
            <v>Airbus A300</v>
          </cell>
        </row>
        <row r="12837">
          <cell r="A12837">
            <v>532</v>
          </cell>
          <cell r="B12837">
            <v>1058</v>
          </cell>
          <cell r="C12837" t="str">
            <v>532#1058</v>
          </cell>
          <cell r="D12837">
            <v>24000</v>
          </cell>
          <cell r="E12837">
            <v>1</v>
          </cell>
          <cell r="F12837" t="str">
            <v>BU</v>
          </cell>
          <cell r="G12837" t="str">
            <v>BU</v>
          </cell>
          <cell r="H12837" t="str">
            <v/>
          </cell>
          <cell r="I12837" t="str">
            <v/>
          </cell>
          <cell r="J12837" t="str">
            <v/>
          </cell>
          <cell r="K12837" t="str">
            <v>Large Commercial Aircraft</v>
          </cell>
          <cell r="L12837" t="str">
            <v>Airbus</v>
          </cell>
          <cell r="M12837" t="str">
            <v>Airbus A300</v>
          </cell>
        </row>
        <row r="12838">
          <cell r="A12838">
            <v>139</v>
          </cell>
          <cell r="B12838">
            <v>1058</v>
          </cell>
          <cell r="C12838" t="str">
            <v>139#1058</v>
          </cell>
          <cell r="D12838">
            <v>24700</v>
          </cell>
          <cell r="E12838">
            <v>1</v>
          </cell>
          <cell r="F12838" t="str">
            <v>BV</v>
          </cell>
          <cell r="G12838" t="str">
            <v>BV</v>
          </cell>
          <cell r="H12838" t="str">
            <v/>
          </cell>
          <cell r="I12838" t="str">
            <v/>
          </cell>
          <cell r="J12838" t="str">
            <v/>
          </cell>
          <cell r="K12838" t="str">
            <v>Fighters and Jet Trainers</v>
          </cell>
          <cell r="L12838" t="str">
            <v>McDonnell Douglas</v>
          </cell>
          <cell r="M12838" t="str">
            <v>McDonnell Douglas F-15 Eagle</v>
          </cell>
        </row>
        <row r="12839">
          <cell r="A12839">
            <v>505</v>
          </cell>
          <cell r="B12839">
            <v>1058</v>
          </cell>
          <cell r="C12839" t="str">
            <v>505#1058</v>
          </cell>
          <cell r="D12839">
            <v>24700</v>
          </cell>
          <cell r="E12839">
            <v>1</v>
          </cell>
          <cell r="F12839" t="str">
            <v>BV</v>
          </cell>
          <cell r="G12839" t="str">
            <v>BV</v>
          </cell>
          <cell r="H12839" t="str">
            <v/>
          </cell>
          <cell r="I12839" t="str">
            <v/>
          </cell>
          <cell r="J12839" t="str">
            <v/>
          </cell>
          <cell r="K12839" t="str">
            <v>Fighters and Jet Trainers</v>
          </cell>
          <cell r="L12839" t="str">
            <v>McDonnell Douglas</v>
          </cell>
          <cell r="M12839" t="str">
            <v>McDonnell Douglas F-15 Eagle</v>
          </cell>
        </row>
        <row r="12840">
          <cell r="A12840">
            <v>535</v>
          </cell>
          <cell r="B12840">
            <v>1058</v>
          </cell>
          <cell r="C12840" t="str">
            <v>535#1058</v>
          </cell>
          <cell r="D12840">
            <v>25000</v>
          </cell>
          <cell r="E12840">
            <v>1</v>
          </cell>
          <cell r="F12840" t="str">
            <v>BW</v>
          </cell>
          <cell r="G12840" t="str">
            <v>BW</v>
          </cell>
          <cell r="H12840" t="str">
            <v/>
          </cell>
          <cell r="I12840" t="str">
            <v/>
          </cell>
          <cell r="J12840" t="str">
            <v/>
          </cell>
          <cell r="K12840" t="str">
            <v>Large Commercial Aircraft</v>
          </cell>
          <cell r="L12840" t="str">
            <v>Boeing</v>
          </cell>
          <cell r="M12840" t="str">
            <v>Boeing 737 Classic: 737-400</v>
          </cell>
        </row>
        <row r="12841">
          <cell r="A12841">
            <v>536</v>
          </cell>
          <cell r="B12841">
            <v>1058</v>
          </cell>
          <cell r="C12841" t="str">
            <v>536#1058</v>
          </cell>
          <cell r="D12841">
            <v>25000</v>
          </cell>
          <cell r="E12841">
            <v>1</v>
          </cell>
          <cell r="F12841" t="str">
            <v>BW</v>
          </cell>
          <cell r="G12841" t="str">
            <v>BW</v>
          </cell>
          <cell r="H12841" t="str">
            <v/>
          </cell>
          <cell r="I12841" t="str">
            <v/>
          </cell>
          <cell r="J12841" t="str">
            <v/>
          </cell>
          <cell r="K12841" t="str">
            <v>Large Commercial Aircraft</v>
          </cell>
          <cell r="L12841" t="str">
            <v>Boeing</v>
          </cell>
          <cell r="M12841" t="str">
            <v>Boeing 737 Classic: 737-500</v>
          </cell>
        </row>
        <row r="12842">
          <cell r="A12842">
            <v>309</v>
          </cell>
          <cell r="B12842">
            <v>1058</v>
          </cell>
          <cell r="C12842" t="str">
            <v>309#1058</v>
          </cell>
          <cell r="D12842">
            <v>25000</v>
          </cell>
          <cell r="E12842">
            <v>1</v>
          </cell>
          <cell r="F12842" t="str">
            <v>BW</v>
          </cell>
          <cell r="G12842" t="str">
            <v>BW</v>
          </cell>
          <cell r="H12842" t="str">
            <v/>
          </cell>
          <cell r="I12842" t="str">
            <v/>
          </cell>
          <cell r="J12842" t="str">
            <v/>
          </cell>
          <cell r="K12842" t="str">
            <v>Large Commercial Aircraft</v>
          </cell>
          <cell r="L12842" t="str">
            <v>Boeing</v>
          </cell>
          <cell r="M12842" t="str">
            <v>Boeing 737 MAX: 737 MAX 10</v>
          </cell>
        </row>
        <row r="12843">
          <cell r="A12843">
            <v>195</v>
          </cell>
          <cell r="B12843">
            <v>1058</v>
          </cell>
          <cell r="C12843" t="str">
            <v>195#1058</v>
          </cell>
          <cell r="D12843">
            <v>25000</v>
          </cell>
          <cell r="E12843">
            <v>1</v>
          </cell>
          <cell r="F12843" t="str">
            <v>BW</v>
          </cell>
          <cell r="G12843" t="str">
            <v>BW</v>
          </cell>
          <cell r="H12843" t="str">
            <v/>
          </cell>
          <cell r="I12843" t="str">
            <v/>
          </cell>
          <cell r="J12843" t="str">
            <v/>
          </cell>
          <cell r="K12843" t="str">
            <v>Large Commercial Aircraft</v>
          </cell>
          <cell r="L12843" t="str">
            <v>Boeing</v>
          </cell>
          <cell r="M12843" t="str">
            <v>Boeing 737 MAX: 737 MAX 7</v>
          </cell>
        </row>
        <row r="12844">
          <cell r="A12844">
            <v>515</v>
          </cell>
          <cell r="B12844">
            <v>1058</v>
          </cell>
          <cell r="C12844" t="str">
            <v>515#1058</v>
          </cell>
          <cell r="D12844">
            <v>25000</v>
          </cell>
          <cell r="E12844">
            <v>1</v>
          </cell>
          <cell r="F12844" t="str">
            <v>BW</v>
          </cell>
          <cell r="G12844" t="str">
            <v>BW</v>
          </cell>
          <cell r="H12844" t="str">
            <v/>
          </cell>
          <cell r="I12844" t="str">
            <v/>
          </cell>
          <cell r="J12844" t="str">
            <v/>
          </cell>
          <cell r="K12844" t="str">
            <v>Large Commercial Aircraft</v>
          </cell>
          <cell r="L12844" t="str">
            <v>Airbus</v>
          </cell>
          <cell r="M12844" t="str">
            <v>Airbus A321neo</v>
          </cell>
        </row>
        <row r="12845">
          <cell r="A12845">
            <v>211</v>
          </cell>
          <cell r="B12845">
            <v>1058</v>
          </cell>
          <cell r="C12845" t="str">
            <v>211#1058</v>
          </cell>
          <cell r="D12845">
            <v>25000</v>
          </cell>
          <cell r="E12845">
            <v>1</v>
          </cell>
          <cell r="F12845" t="str">
            <v>BW</v>
          </cell>
          <cell r="G12845" t="str">
            <v>BW</v>
          </cell>
          <cell r="H12845" t="str">
            <v/>
          </cell>
          <cell r="I12845" t="str">
            <v/>
          </cell>
          <cell r="J12845" t="str">
            <v/>
          </cell>
          <cell r="K12845" t="str">
            <v>Large Commercial Aircraft</v>
          </cell>
          <cell r="L12845" t="str">
            <v>Airbus</v>
          </cell>
          <cell r="M12845" t="str">
            <v>Airbus A321neo</v>
          </cell>
        </row>
        <row r="12846">
          <cell r="A12846">
            <v>299</v>
          </cell>
          <cell r="B12846">
            <v>1058</v>
          </cell>
          <cell r="C12846" t="str">
            <v>299#1058</v>
          </cell>
          <cell r="D12846">
            <v>25000</v>
          </cell>
          <cell r="E12846">
            <v>1</v>
          </cell>
          <cell r="F12846" t="str">
            <v>BW</v>
          </cell>
          <cell r="G12846" t="str">
            <v>BW</v>
          </cell>
          <cell r="H12846" t="str">
            <v/>
          </cell>
          <cell r="I12846" t="str">
            <v/>
          </cell>
          <cell r="J12846" t="str">
            <v/>
          </cell>
          <cell r="K12846" t="str">
            <v>Large Commercial Aircraft</v>
          </cell>
          <cell r="L12846" t="str">
            <v>Boeing</v>
          </cell>
          <cell r="M12846" t="str">
            <v>Boeing 717</v>
          </cell>
        </row>
        <row r="12847">
          <cell r="A12847">
            <v>534</v>
          </cell>
          <cell r="B12847">
            <v>1058</v>
          </cell>
          <cell r="C12847" t="str">
            <v>534#1058</v>
          </cell>
          <cell r="D12847">
            <v>25000</v>
          </cell>
          <cell r="E12847">
            <v>1</v>
          </cell>
          <cell r="F12847" t="str">
            <v>BW</v>
          </cell>
          <cell r="G12847" t="str">
            <v>BW</v>
          </cell>
          <cell r="H12847" t="str">
            <v/>
          </cell>
          <cell r="I12847" t="str">
            <v/>
          </cell>
          <cell r="J12847" t="str">
            <v/>
          </cell>
          <cell r="K12847" t="str">
            <v>Large Commercial Aircraft</v>
          </cell>
          <cell r="L12847" t="str">
            <v>Boeing</v>
          </cell>
          <cell r="M12847" t="str">
            <v>Boeing 737 Classic: 737-300</v>
          </cell>
        </row>
        <row r="12848">
          <cell r="A12848">
            <v>221</v>
          </cell>
          <cell r="B12848">
            <v>1058</v>
          </cell>
          <cell r="C12848" t="str">
            <v>221#1058</v>
          </cell>
          <cell r="D12848">
            <v>25000</v>
          </cell>
          <cell r="E12848">
            <v>1</v>
          </cell>
          <cell r="F12848" t="str">
            <v>BW</v>
          </cell>
          <cell r="G12848" t="str">
            <v>BW</v>
          </cell>
          <cell r="H12848" t="str">
            <v/>
          </cell>
          <cell r="I12848" t="str">
            <v/>
          </cell>
          <cell r="J12848" t="str">
            <v/>
          </cell>
          <cell r="K12848" t="str">
            <v>Large Commercial Aircraft</v>
          </cell>
          <cell r="L12848" t="str">
            <v>Airbus</v>
          </cell>
          <cell r="M12848" t="str">
            <v>Airbus A220-100</v>
          </cell>
        </row>
        <row r="12849">
          <cell r="A12849">
            <v>222</v>
          </cell>
          <cell r="B12849">
            <v>1058</v>
          </cell>
          <cell r="C12849" t="str">
            <v>222#1058</v>
          </cell>
          <cell r="D12849">
            <v>25000</v>
          </cell>
          <cell r="E12849">
            <v>1</v>
          </cell>
          <cell r="F12849" t="str">
            <v>BW</v>
          </cell>
          <cell r="G12849" t="str">
            <v>BW</v>
          </cell>
          <cell r="H12849" t="str">
            <v/>
          </cell>
          <cell r="I12849" t="str">
            <v/>
          </cell>
          <cell r="J12849" t="str">
            <v/>
          </cell>
          <cell r="K12849" t="str">
            <v>Large Commercial Aircraft</v>
          </cell>
          <cell r="L12849" t="str">
            <v>Airbus</v>
          </cell>
          <cell r="M12849" t="str">
            <v>Airbus A220-300</v>
          </cell>
        </row>
        <row r="12850">
          <cell r="A12850">
            <v>634</v>
          </cell>
          <cell r="B12850">
            <v>1058</v>
          </cell>
          <cell r="C12850" t="str">
            <v>634#1058</v>
          </cell>
          <cell r="D12850">
            <v>25000</v>
          </cell>
          <cell r="E12850">
            <v>1</v>
          </cell>
          <cell r="F12850" t="str">
            <v>BW</v>
          </cell>
          <cell r="G12850" t="str">
            <v>BW</v>
          </cell>
          <cell r="H12850" t="str">
            <v/>
          </cell>
          <cell r="I12850" t="str">
            <v/>
          </cell>
          <cell r="J12850" t="str">
            <v/>
          </cell>
          <cell r="K12850" t="str">
            <v>Large Commercial Aircraft</v>
          </cell>
          <cell r="L12850" t="str">
            <v>Airbus</v>
          </cell>
          <cell r="M12850" t="str">
            <v>A319-100</v>
          </cell>
        </row>
        <row r="12851">
          <cell r="A12851">
            <v>633</v>
          </cell>
          <cell r="B12851">
            <v>1058</v>
          </cell>
          <cell r="C12851" t="str">
            <v>633#1058</v>
          </cell>
          <cell r="D12851">
            <v>25000</v>
          </cell>
          <cell r="E12851">
            <v>1</v>
          </cell>
          <cell r="F12851" t="str">
            <v>BW</v>
          </cell>
          <cell r="G12851" t="str">
            <v>BW</v>
          </cell>
          <cell r="H12851" t="str">
            <v/>
          </cell>
          <cell r="I12851" t="str">
            <v/>
          </cell>
          <cell r="J12851" t="str">
            <v/>
          </cell>
          <cell r="K12851" t="str">
            <v>Large Commercial Aircraft</v>
          </cell>
          <cell r="L12851" t="str">
            <v>Airbus</v>
          </cell>
          <cell r="M12851" t="str">
            <v>A320-200</v>
          </cell>
        </row>
        <row r="12852">
          <cell r="A12852">
            <v>206</v>
          </cell>
          <cell r="B12852">
            <v>1058</v>
          </cell>
          <cell r="C12852" t="str">
            <v>206#1058</v>
          </cell>
          <cell r="D12852">
            <v>25000</v>
          </cell>
          <cell r="E12852">
            <v>1</v>
          </cell>
          <cell r="F12852" t="str">
            <v>BW</v>
          </cell>
          <cell r="G12852" t="str">
            <v>BW</v>
          </cell>
          <cell r="H12852" t="str">
            <v/>
          </cell>
          <cell r="I12852" t="str">
            <v/>
          </cell>
          <cell r="J12852" t="str">
            <v/>
          </cell>
          <cell r="K12852" t="str">
            <v>Large Commercial Aircraft</v>
          </cell>
          <cell r="L12852" t="str">
            <v>Airbus</v>
          </cell>
          <cell r="M12852" t="str">
            <v>Airbus A319ceo</v>
          </cell>
        </row>
        <row r="12853">
          <cell r="A12853">
            <v>510</v>
          </cell>
          <cell r="B12853">
            <v>1058</v>
          </cell>
          <cell r="C12853" t="str">
            <v>510#1058</v>
          </cell>
          <cell r="D12853">
            <v>25000</v>
          </cell>
          <cell r="E12853">
            <v>1</v>
          </cell>
          <cell r="F12853" t="str">
            <v>BW</v>
          </cell>
          <cell r="G12853" t="str">
            <v>BW</v>
          </cell>
          <cell r="H12853" t="str">
            <v/>
          </cell>
          <cell r="I12853" t="str">
            <v/>
          </cell>
          <cell r="J12853" t="str">
            <v/>
          </cell>
          <cell r="K12853" t="str">
            <v>Large Commercial Aircraft</v>
          </cell>
          <cell r="L12853" t="str">
            <v>Airbus</v>
          </cell>
          <cell r="M12853" t="str">
            <v>Airbus A319ceo</v>
          </cell>
        </row>
        <row r="12854">
          <cell r="A12854">
            <v>207</v>
          </cell>
          <cell r="B12854">
            <v>1058</v>
          </cell>
          <cell r="C12854" t="str">
            <v>207#1058</v>
          </cell>
          <cell r="D12854">
            <v>25000</v>
          </cell>
          <cell r="E12854">
            <v>1</v>
          </cell>
          <cell r="F12854" t="str">
            <v>BW</v>
          </cell>
          <cell r="G12854" t="str">
            <v>BW</v>
          </cell>
          <cell r="H12854" t="str">
            <v/>
          </cell>
          <cell r="I12854" t="str">
            <v/>
          </cell>
          <cell r="J12854" t="str">
            <v/>
          </cell>
          <cell r="K12854" t="str">
            <v>Large Commercial Aircraft</v>
          </cell>
          <cell r="L12854" t="str">
            <v>Airbus</v>
          </cell>
          <cell r="M12854" t="str">
            <v>Airbus A320ceo</v>
          </cell>
        </row>
        <row r="12855">
          <cell r="A12855">
            <v>511</v>
          </cell>
          <cell r="B12855">
            <v>1058</v>
          </cell>
          <cell r="C12855" t="str">
            <v>511#1058</v>
          </cell>
          <cell r="D12855">
            <v>25000</v>
          </cell>
          <cell r="E12855">
            <v>1</v>
          </cell>
          <cell r="F12855" t="str">
            <v>BW</v>
          </cell>
          <cell r="G12855" t="str">
            <v>BW</v>
          </cell>
          <cell r="H12855" t="str">
            <v/>
          </cell>
          <cell r="I12855" t="str">
            <v/>
          </cell>
          <cell r="J12855" t="str">
            <v/>
          </cell>
          <cell r="K12855" t="str">
            <v>Large Commercial Aircraft</v>
          </cell>
          <cell r="L12855" t="str">
            <v>Airbus</v>
          </cell>
          <cell r="M12855" t="str">
            <v>Airbus A320ceo</v>
          </cell>
        </row>
        <row r="12856">
          <cell r="A12856">
            <v>208</v>
          </cell>
          <cell r="B12856">
            <v>1058</v>
          </cell>
          <cell r="C12856" t="str">
            <v>208#1058</v>
          </cell>
          <cell r="D12856">
            <v>25000</v>
          </cell>
          <cell r="E12856">
            <v>1</v>
          </cell>
          <cell r="F12856" t="str">
            <v>BW</v>
          </cell>
          <cell r="G12856" t="str">
            <v>BW</v>
          </cell>
          <cell r="H12856" t="str">
            <v/>
          </cell>
          <cell r="I12856" t="str">
            <v/>
          </cell>
          <cell r="J12856" t="str">
            <v/>
          </cell>
          <cell r="K12856" t="str">
            <v>Large Commercial Aircraft</v>
          </cell>
          <cell r="L12856" t="str">
            <v>Airbus</v>
          </cell>
          <cell r="M12856" t="str">
            <v>Airbus A321ceo</v>
          </cell>
        </row>
        <row r="12857">
          <cell r="A12857">
            <v>512</v>
          </cell>
          <cell r="B12857">
            <v>1058</v>
          </cell>
          <cell r="C12857" t="str">
            <v>512#1058</v>
          </cell>
          <cell r="D12857">
            <v>25000</v>
          </cell>
          <cell r="E12857">
            <v>1</v>
          </cell>
          <cell r="F12857" t="str">
            <v>BW</v>
          </cell>
          <cell r="G12857" t="str">
            <v>BW</v>
          </cell>
          <cell r="H12857" t="str">
            <v/>
          </cell>
          <cell r="I12857" t="str">
            <v/>
          </cell>
          <cell r="J12857" t="str">
            <v/>
          </cell>
          <cell r="K12857" t="str">
            <v>Large Commercial Aircraft</v>
          </cell>
          <cell r="L12857" t="str">
            <v>Airbus</v>
          </cell>
          <cell r="M12857" t="str">
            <v>Airbus A321ceo</v>
          </cell>
        </row>
        <row r="12858">
          <cell r="A12858">
            <v>513</v>
          </cell>
          <cell r="B12858">
            <v>1058</v>
          </cell>
          <cell r="C12858" t="str">
            <v>513#1058</v>
          </cell>
          <cell r="D12858">
            <v>25000</v>
          </cell>
          <cell r="E12858">
            <v>1</v>
          </cell>
          <cell r="F12858" t="str">
            <v>BW</v>
          </cell>
          <cell r="G12858" t="str">
            <v>BW</v>
          </cell>
          <cell r="H12858" t="str">
            <v/>
          </cell>
          <cell r="I12858" t="str">
            <v/>
          </cell>
          <cell r="J12858" t="str">
            <v/>
          </cell>
          <cell r="K12858" t="str">
            <v>Large Commercial Aircraft</v>
          </cell>
          <cell r="L12858" t="str">
            <v>Airbus</v>
          </cell>
          <cell r="M12858" t="str">
            <v>Airbus A319neo</v>
          </cell>
        </row>
        <row r="12859">
          <cell r="A12859">
            <v>209</v>
          </cell>
          <cell r="B12859">
            <v>1058</v>
          </cell>
          <cell r="C12859" t="str">
            <v>209#1058</v>
          </cell>
          <cell r="D12859">
            <v>25000</v>
          </cell>
          <cell r="E12859">
            <v>1</v>
          </cell>
          <cell r="F12859" t="str">
            <v>BW</v>
          </cell>
          <cell r="G12859" t="str">
            <v>BW</v>
          </cell>
          <cell r="H12859" t="str">
            <v/>
          </cell>
          <cell r="I12859" t="str">
            <v/>
          </cell>
          <cell r="J12859" t="str">
            <v/>
          </cell>
          <cell r="K12859" t="str">
            <v>Large Commercial Aircraft</v>
          </cell>
          <cell r="L12859" t="str">
            <v>Airbus</v>
          </cell>
          <cell r="M12859" t="str">
            <v>Airbus A319neo</v>
          </cell>
        </row>
        <row r="12860">
          <cell r="A12860">
            <v>514</v>
          </cell>
          <cell r="B12860">
            <v>1058</v>
          </cell>
          <cell r="C12860" t="str">
            <v>514#1058</v>
          </cell>
          <cell r="D12860">
            <v>25000</v>
          </cell>
          <cell r="E12860">
            <v>1</v>
          </cell>
          <cell r="F12860" t="str">
            <v>BW</v>
          </cell>
          <cell r="G12860" t="str">
            <v>BW</v>
          </cell>
          <cell r="H12860" t="str">
            <v/>
          </cell>
          <cell r="I12860" t="str">
            <v/>
          </cell>
          <cell r="J12860" t="str">
            <v/>
          </cell>
          <cell r="K12860" t="str">
            <v>Large Commercial Aircraft</v>
          </cell>
          <cell r="L12860" t="str">
            <v>Airbus</v>
          </cell>
          <cell r="M12860" t="str">
            <v>Airbus A320neo</v>
          </cell>
        </row>
        <row r="12861">
          <cell r="A12861">
            <v>210</v>
          </cell>
          <cell r="B12861">
            <v>1058</v>
          </cell>
          <cell r="C12861" t="str">
            <v>210#1058</v>
          </cell>
          <cell r="D12861">
            <v>25000</v>
          </cell>
          <cell r="E12861">
            <v>1</v>
          </cell>
          <cell r="F12861" t="str">
            <v>BW</v>
          </cell>
          <cell r="G12861" t="str">
            <v>BW</v>
          </cell>
          <cell r="H12861" t="str">
            <v/>
          </cell>
          <cell r="I12861" t="str">
            <v/>
          </cell>
          <cell r="J12861" t="str">
            <v/>
          </cell>
          <cell r="K12861" t="str">
            <v>Large Commercial Aircraft</v>
          </cell>
          <cell r="L12861" t="str">
            <v>Airbus</v>
          </cell>
          <cell r="M12861" t="str">
            <v>Airbus A320neo</v>
          </cell>
        </row>
        <row r="12862">
          <cell r="A12862">
            <v>665</v>
          </cell>
          <cell r="B12862">
            <v>1058</v>
          </cell>
          <cell r="C12862" t="str">
            <v>665#1058</v>
          </cell>
          <cell r="D12862">
            <v>25000</v>
          </cell>
          <cell r="E12862">
            <v>1</v>
          </cell>
          <cell r="F12862" t="str">
            <v>BW</v>
          </cell>
          <cell r="G12862" t="str">
            <v>BW</v>
          </cell>
          <cell r="H12862" t="str">
            <v/>
          </cell>
          <cell r="I12862" t="str">
            <v/>
          </cell>
          <cell r="J12862" t="str">
            <v/>
          </cell>
          <cell r="K12862" t="str">
            <v>Freighter</v>
          </cell>
          <cell r="L12862" t="str">
            <v>Airbus</v>
          </cell>
          <cell r="M12862" t="str">
            <v>A320-200P2F</v>
          </cell>
        </row>
        <row r="12863">
          <cell r="A12863">
            <v>666</v>
          </cell>
          <cell r="B12863">
            <v>1058</v>
          </cell>
          <cell r="C12863" t="str">
            <v>666#1058</v>
          </cell>
          <cell r="D12863">
            <v>25000</v>
          </cell>
          <cell r="E12863">
            <v>1</v>
          </cell>
          <cell r="F12863" t="str">
            <v>BW</v>
          </cell>
          <cell r="G12863" t="str">
            <v>BW</v>
          </cell>
          <cell r="H12863" t="str">
            <v/>
          </cell>
          <cell r="I12863" t="str">
            <v/>
          </cell>
          <cell r="J12863" t="str">
            <v/>
          </cell>
          <cell r="K12863" t="str">
            <v>Freighter</v>
          </cell>
          <cell r="L12863" t="str">
            <v>Airbus</v>
          </cell>
          <cell r="M12863" t="str">
            <v>A321P2F</v>
          </cell>
        </row>
        <row r="12864">
          <cell r="A12864">
            <v>573</v>
          </cell>
          <cell r="B12864">
            <v>1058</v>
          </cell>
          <cell r="C12864" t="str">
            <v>573#1058</v>
          </cell>
          <cell r="D12864">
            <v>25000</v>
          </cell>
          <cell r="E12864">
            <v>1</v>
          </cell>
          <cell r="F12864" t="str">
            <v>BW</v>
          </cell>
          <cell r="G12864" t="str">
            <v>BW</v>
          </cell>
          <cell r="H12864" t="str">
            <v/>
          </cell>
          <cell r="I12864" t="str">
            <v/>
          </cell>
          <cell r="J12864" t="str">
            <v/>
          </cell>
          <cell r="K12864" t="str">
            <v>Freighter</v>
          </cell>
          <cell r="L12864" t="str">
            <v>Boeing</v>
          </cell>
          <cell r="M12864" t="str">
            <v>Boeing 737-300SF</v>
          </cell>
        </row>
        <row r="12865">
          <cell r="A12865">
            <v>572</v>
          </cell>
          <cell r="B12865">
            <v>1058</v>
          </cell>
          <cell r="C12865" t="str">
            <v>572#1058</v>
          </cell>
          <cell r="D12865">
            <v>25000</v>
          </cell>
          <cell r="E12865">
            <v>1</v>
          </cell>
          <cell r="F12865" t="str">
            <v>BW</v>
          </cell>
          <cell r="G12865" t="str">
            <v>BW</v>
          </cell>
          <cell r="H12865" t="str">
            <v/>
          </cell>
          <cell r="I12865" t="str">
            <v/>
          </cell>
          <cell r="J12865" t="str">
            <v/>
          </cell>
          <cell r="K12865" t="str">
            <v>Freighter</v>
          </cell>
          <cell r="L12865" t="str">
            <v>Boeing</v>
          </cell>
          <cell r="M12865" t="str">
            <v>Boeing 737-400SF</v>
          </cell>
        </row>
        <row r="12866">
          <cell r="A12866">
            <v>591</v>
          </cell>
          <cell r="B12866">
            <v>1058</v>
          </cell>
          <cell r="C12866" t="str">
            <v>591#1058</v>
          </cell>
          <cell r="D12866">
            <v>25000</v>
          </cell>
          <cell r="E12866">
            <v>1</v>
          </cell>
          <cell r="F12866" t="str">
            <v>BW</v>
          </cell>
          <cell r="G12866" t="str">
            <v>BW</v>
          </cell>
          <cell r="H12866" t="str">
            <v/>
          </cell>
          <cell r="I12866" t="str">
            <v/>
          </cell>
          <cell r="J12866" t="str">
            <v/>
          </cell>
          <cell r="K12866" t="str">
            <v>Freighter</v>
          </cell>
          <cell r="L12866" t="str">
            <v>Boeing</v>
          </cell>
          <cell r="M12866" t="str">
            <v>Boeing 737-700C</v>
          </cell>
        </row>
        <row r="12867">
          <cell r="A12867">
            <v>571</v>
          </cell>
          <cell r="B12867">
            <v>1058</v>
          </cell>
          <cell r="C12867" t="str">
            <v>571#1058</v>
          </cell>
          <cell r="D12867">
            <v>25000</v>
          </cell>
          <cell r="E12867">
            <v>1</v>
          </cell>
          <cell r="F12867" t="str">
            <v>BW</v>
          </cell>
          <cell r="G12867" t="str">
            <v>BW</v>
          </cell>
          <cell r="H12867" t="str">
            <v/>
          </cell>
          <cell r="I12867" t="str">
            <v/>
          </cell>
          <cell r="J12867" t="str">
            <v/>
          </cell>
          <cell r="K12867" t="str">
            <v>Freighter</v>
          </cell>
          <cell r="L12867" t="str">
            <v>Boeing</v>
          </cell>
          <cell r="M12867" t="str">
            <v>Boeing 737-700/-800CF</v>
          </cell>
        </row>
        <row r="12868">
          <cell r="A12868">
            <v>596</v>
          </cell>
          <cell r="B12868">
            <v>1058</v>
          </cell>
          <cell r="C12868" t="str">
            <v>596#1058</v>
          </cell>
          <cell r="D12868">
            <v>25000</v>
          </cell>
          <cell r="E12868">
            <v>1</v>
          </cell>
          <cell r="F12868" t="str">
            <v>BW</v>
          </cell>
          <cell r="G12868" t="str">
            <v>BW</v>
          </cell>
          <cell r="H12868" t="str">
            <v/>
          </cell>
          <cell r="I12868" t="str">
            <v/>
          </cell>
          <cell r="J12868" t="str">
            <v/>
          </cell>
          <cell r="K12868" t="str">
            <v>Freighter</v>
          </cell>
          <cell r="L12868" t="str">
            <v>Boeing</v>
          </cell>
          <cell r="M12868" t="str">
            <v>Boeing 757-200 PF/SF</v>
          </cell>
        </row>
        <row r="12869">
          <cell r="A12869">
            <v>595</v>
          </cell>
          <cell r="B12869">
            <v>1058</v>
          </cell>
          <cell r="C12869" t="str">
            <v>595#1058</v>
          </cell>
          <cell r="D12869">
            <v>25000</v>
          </cell>
          <cell r="E12869">
            <v>1</v>
          </cell>
          <cell r="F12869" t="str">
            <v>BW</v>
          </cell>
          <cell r="G12869" t="str">
            <v>BW</v>
          </cell>
          <cell r="H12869" t="str">
            <v/>
          </cell>
          <cell r="I12869" t="str">
            <v/>
          </cell>
          <cell r="J12869" t="str">
            <v/>
          </cell>
          <cell r="K12869" t="str">
            <v>Freighter</v>
          </cell>
          <cell r="L12869" t="str">
            <v>Boeing</v>
          </cell>
          <cell r="M12869" t="str">
            <v>Boeing 757-200 PF/SF</v>
          </cell>
        </row>
        <row r="12870">
          <cell r="A12870">
            <v>674</v>
          </cell>
          <cell r="B12870">
            <v>1058</v>
          </cell>
          <cell r="C12870" t="str">
            <v>674#1058</v>
          </cell>
          <cell r="D12870">
            <v>25000</v>
          </cell>
          <cell r="E12870">
            <v>1</v>
          </cell>
          <cell r="F12870" t="str">
            <v>BW</v>
          </cell>
          <cell r="G12870" t="str">
            <v>BW</v>
          </cell>
          <cell r="H12870" t="str">
            <v/>
          </cell>
          <cell r="I12870" t="str">
            <v/>
          </cell>
          <cell r="J12870" t="str">
            <v/>
          </cell>
          <cell r="K12870" t="str">
            <v>Business Jet</v>
          </cell>
          <cell r="L12870" t="str">
            <v>Airbus</v>
          </cell>
          <cell r="M12870" t="str">
            <v>Airbus ACJ TwoTwenty</v>
          </cell>
        </row>
        <row r="12871">
          <cell r="A12871">
            <v>296</v>
          </cell>
          <cell r="B12871">
            <v>1058</v>
          </cell>
          <cell r="C12871" t="str">
            <v>296#1058</v>
          </cell>
          <cell r="D12871">
            <v>25000</v>
          </cell>
          <cell r="E12871">
            <v>1</v>
          </cell>
          <cell r="F12871" t="str">
            <v>BW</v>
          </cell>
          <cell r="G12871" t="str">
            <v>BW</v>
          </cell>
          <cell r="H12871" t="str">
            <v/>
          </cell>
          <cell r="I12871" t="str">
            <v/>
          </cell>
          <cell r="J12871" t="str">
            <v/>
          </cell>
          <cell r="K12871" t="str">
            <v>Business Jet</v>
          </cell>
          <cell r="L12871" t="str">
            <v>Airbus</v>
          </cell>
          <cell r="M12871" t="str">
            <v>Airbus ACJ320 Family</v>
          </cell>
        </row>
        <row r="12872">
          <cell r="A12872">
            <v>526</v>
          </cell>
          <cell r="B12872">
            <v>1058</v>
          </cell>
          <cell r="C12872" t="str">
            <v>526#1058</v>
          </cell>
          <cell r="D12872">
            <v>25000</v>
          </cell>
          <cell r="E12872">
            <v>1</v>
          </cell>
          <cell r="F12872" t="str">
            <v>BW</v>
          </cell>
          <cell r="G12872" t="str">
            <v>BW</v>
          </cell>
          <cell r="H12872" t="str">
            <v/>
          </cell>
          <cell r="I12872" t="str">
            <v/>
          </cell>
          <cell r="J12872" t="str">
            <v/>
          </cell>
          <cell r="K12872" t="str">
            <v>Business Jet</v>
          </cell>
          <cell r="L12872" t="str">
            <v>Airbus</v>
          </cell>
          <cell r="M12872" t="str">
            <v>Airbus ACJ320 Family</v>
          </cell>
        </row>
        <row r="12873">
          <cell r="A12873">
            <v>528</v>
          </cell>
          <cell r="B12873">
            <v>1058</v>
          </cell>
          <cell r="C12873" t="str">
            <v>528#1058</v>
          </cell>
          <cell r="D12873">
            <v>25000</v>
          </cell>
          <cell r="E12873">
            <v>1</v>
          </cell>
          <cell r="F12873" t="str">
            <v>BW</v>
          </cell>
          <cell r="G12873" t="str">
            <v>BW</v>
          </cell>
          <cell r="H12873" t="str">
            <v/>
          </cell>
          <cell r="I12873" t="str">
            <v/>
          </cell>
          <cell r="J12873" t="str">
            <v/>
          </cell>
          <cell r="K12873" t="str">
            <v>Business Jet</v>
          </cell>
          <cell r="L12873" t="str">
            <v>Airbus</v>
          </cell>
          <cell r="M12873" t="str">
            <v>Airbus ACJ320neo Family</v>
          </cell>
        </row>
        <row r="12874">
          <cell r="A12874">
            <v>527</v>
          </cell>
          <cell r="B12874">
            <v>1058</v>
          </cell>
          <cell r="C12874" t="str">
            <v>527#1058</v>
          </cell>
          <cell r="D12874">
            <v>25000</v>
          </cell>
          <cell r="E12874">
            <v>1</v>
          </cell>
          <cell r="F12874" t="str">
            <v>BW</v>
          </cell>
          <cell r="G12874" t="str">
            <v>BW</v>
          </cell>
          <cell r="H12874" t="str">
            <v/>
          </cell>
          <cell r="I12874" t="str">
            <v/>
          </cell>
          <cell r="J12874" t="str">
            <v/>
          </cell>
          <cell r="K12874" t="str">
            <v>Business Jet</v>
          </cell>
          <cell r="L12874" t="str">
            <v>Airbus</v>
          </cell>
          <cell r="M12874" t="str">
            <v>Airbus ACJ320neo Family</v>
          </cell>
        </row>
        <row r="12875">
          <cell r="A12875">
            <v>529</v>
          </cell>
          <cell r="B12875">
            <v>1058</v>
          </cell>
          <cell r="C12875" t="str">
            <v>529#1058</v>
          </cell>
          <cell r="D12875">
            <v>25000</v>
          </cell>
          <cell r="E12875">
            <v>1</v>
          </cell>
          <cell r="F12875" t="str">
            <v>BW</v>
          </cell>
          <cell r="G12875" t="str">
            <v>BW</v>
          </cell>
          <cell r="H12875" t="str">
            <v/>
          </cell>
          <cell r="I12875" t="str">
            <v/>
          </cell>
          <cell r="J12875" t="str">
            <v/>
          </cell>
          <cell r="K12875" t="str">
            <v>Business Jet</v>
          </cell>
          <cell r="L12875" t="str">
            <v>Boeing</v>
          </cell>
          <cell r="M12875" t="str">
            <v>Boeing BBJ MAX</v>
          </cell>
        </row>
        <row r="12876">
          <cell r="A12876">
            <v>297</v>
          </cell>
          <cell r="B12876">
            <v>1058</v>
          </cell>
          <cell r="C12876" t="str">
            <v>297#1058</v>
          </cell>
          <cell r="D12876">
            <v>25000</v>
          </cell>
          <cell r="E12876">
            <v>1</v>
          </cell>
          <cell r="F12876" t="str">
            <v>BW</v>
          </cell>
          <cell r="G12876" t="str">
            <v>BW</v>
          </cell>
          <cell r="H12876" t="str">
            <v/>
          </cell>
          <cell r="I12876" t="str">
            <v/>
          </cell>
          <cell r="J12876" t="str">
            <v/>
          </cell>
          <cell r="K12876" t="str">
            <v>Business Jet</v>
          </cell>
          <cell r="L12876" t="str">
            <v>Boeing</v>
          </cell>
          <cell r="M12876" t="str">
            <v>Boeing BBJ/BBJ2/BBJ3</v>
          </cell>
        </row>
        <row r="12877">
          <cell r="A12877">
            <v>636</v>
          </cell>
          <cell r="B12877">
            <v>1058</v>
          </cell>
          <cell r="C12877" t="str">
            <v>636#1058</v>
          </cell>
          <cell r="D12877">
            <v>25000</v>
          </cell>
          <cell r="E12877">
            <v>1</v>
          </cell>
          <cell r="F12877" t="str">
            <v>BW</v>
          </cell>
          <cell r="G12877" t="str">
            <v>BW</v>
          </cell>
          <cell r="H12877" t="str">
            <v/>
          </cell>
          <cell r="I12877" t="str">
            <v/>
          </cell>
          <cell r="J12877" t="str">
            <v/>
          </cell>
          <cell r="K12877" t="str">
            <v>Military Transport / Special Mission</v>
          </cell>
          <cell r="L12877" t="str">
            <v>Boeing</v>
          </cell>
          <cell r="M12877" t="str">
            <v>Boeing B-52 Stratofortress</v>
          </cell>
        </row>
        <row r="12878">
          <cell r="A12878">
            <v>676</v>
          </cell>
          <cell r="B12878">
            <v>1058</v>
          </cell>
          <cell r="C12878" t="str">
            <v>676#1058</v>
          </cell>
          <cell r="D12878">
            <v>25000</v>
          </cell>
          <cell r="E12878">
            <v>1</v>
          </cell>
          <cell r="F12878" t="str">
            <v>BW</v>
          </cell>
          <cell r="G12878" t="str">
            <v>BW</v>
          </cell>
          <cell r="H12878" t="str">
            <v/>
          </cell>
          <cell r="I12878" t="str">
            <v/>
          </cell>
          <cell r="J12878" t="str">
            <v/>
          </cell>
          <cell r="K12878" t="str">
            <v>Military Transport / Special Mission</v>
          </cell>
          <cell r="L12878" t="str">
            <v>Boeing</v>
          </cell>
          <cell r="M12878" t="str">
            <v>Boeing B-52 Stratofortress re-engine</v>
          </cell>
        </row>
        <row r="12879">
          <cell r="A12879">
            <v>156</v>
          </cell>
          <cell r="B12879">
            <v>1058</v>
          </cell>
          <cell r="C12879" t="str">
            <v>156#1058</v>
          </cell>
          <cell r="D12879">
            <v>25000</v>
          </cell>
          <cell r="E12879">
            <v>1</v>
          </cell>
          <cell r="F12879" t="str">
            <v>BW</v>
          </cell>
          <cell r="G12879" t="str">
            <v>BW</v>
          </cell>
          <cell r="H12879" t="str">
            <v/>
          </cell>
          <cell r="I12879" t="str">
            <v/>
          </cell>
          <cell r="J12879" t="str">
            <v/>
          </cell>
          <cell r="K12879" t="str">
            <v>Military Transport / Special Mission</v>
          </cell>
          <cell r="L12879" t="str">
            <v>Boeing</v>
          </cell>
          <cell r="M12879" t="str">
            <v>Boeing P-8 Poseidon</v>
          </cell>
        </row>
        <row r="12880">
          <cell r="A12880">
            <v>161</v>
          </cell>
          <cell r="B12880">
            <v>1058</v>
          </cell>
          <cell r="C12880" t="str">
            <v>161#1058</v>
          </cell>
          <cell r="D12880">
            <v>25000</v>
          </cell>
          <cell r="E12880">
            <v>1</v>
          </cell>
          <cell r="F12880" t="str">
            <v>BW</v>
          </cell>
          <cell r="G12880" t="str">
            <v>BW</v>
          </cell>
          <cell r="H12880" t="str">
            <v/>
          </cell>
          <cell r="I12880" t="str">
            <v/>
          </cell>
          <cell r="J12880" t="str">
            <v/>
          </cell>
          <cell r="K12880" t="str">
            <v>Military Transport / Special Mission</v>
          </cell>
          <cell r="L12880" t="str">
            <v>Kawasaki</v>
          </cell>
          <cell r="M12880" t="str">
            <v>Kawasaki P-1</v>
          </cell>
        </row>
        <row r="12881">
          <cell r="A12881">
            <v>574</v>
          </cell>
          <cell r="B12881">
            <v>1058</v>
          </cell>
          <cell r="C12881" t="str">
            <v>574#1058</v>
          </cell>
          <cell r="D12881">
            <v>25000</v>
          </cell>
          <cell r="E12881">
            <v>1</v>
          </cell>
          <cell r="F12881" t="str">
            <v>BW</v>
          </cell>
          <cell r="G12881" t="str">
            <v>BW</v>
          </cell>
          <cell r="H12881" t="str">
            <v/>
          </cell>
          <cell r="I12881" t="str">
            <v/>
          </cell>
          <cell r="J12881" t="str">
            <v/>
          </cell>
          <cell r="K12881" t="str">
            <v>Military Transport / Special Mission</v>
          </cell>
          <cell r="L12881" t="str">
            <v>Boeing</v>
          </cell>
          <cell r="M12881" t="str">
            <v>Boeing C-40 Clipper</v>
          </cell>
        </row>
        <row r="12882">
          <cell r="A12882">
            <v>24</v>
          </cell>
          <cell r="B12882">
            <v>1058</v>
          </cell>
          <cell r="C12882" t="str">
            <v>24#1058</v>
          </cell>
          <cell r="D12882">
            <v>25000</v>
          </cell>
          <cell r="E12882">
            <v>1</v>
          </cell>
          <cell r="F12882" t="str">
            <v>BW</v>
          </cell>
          <cell r="G12882" t="str">
            <v>BW</v>
          </cell>
          <cell r="H12882" t="str">
            <v/>
          </cell>
          <cell r="I12882" t="str">
            <v/>
          </cell>
          <cell r="J12882" t="str">
            <v/>
          </cell>
          <cell r="K12882" t="str">
            <v>Regional</v>
          </cell>
          <cell r="L12882" t="str">
            <v>Embraer</v>
          </cell>
          <cell r="M12882" t="str">
            <v>Embraer E175-E2</v>
          </cell>
        </row>
        <row r="12883">
          <cell r="A12883">
            <v>196</v>
          </cell>
          <cell r="B12883">
            <v>1058</v>
          </cell>
          <cell r="C12883" t="str">
            <v>196#1058</v>
          </cell>
          <cell r="D12883">
            <v>25000</v>
          </cell>
          <cell r="E12883">
            <v>1</v>
          </cell>
          <cell r="F12883" t="str">
            <v>BW</v>
          </cell>
          <cell r="G12883" t="str">
            <v>BW</v>
          </cell>
          <cell r="H12883" t="str">
            <v/>
          </cell>
          <cell r="I12883" t="str">
            <v/>
          </cell>
          <cell r="J12883" t="str">
            <v/>
          </cell>
          <cell r="K12883" t="str">
            <v>Large Commercial Aircraft</v>
          </cell>
          <cell r="L12883" t="str">
            <v>Boeing</v>
          </cell>
          <cell r="M12883" t="str">
            <v>Boeing 737 MAX: 737 MAX 8</v>
          </cell>
        </row>
        <row r="12884">
          <cell r="A12884">
            <v>197</v>
          </cell>
          <cell r="B12884">
            <v>1058</v>
          </cell>
          <cell r="C12884" t="str">
            <v>197#1058</v>
          </cell>
          <cell r="D12884">
            <v>25000</v>
          </cell>
          <cell r="E12884">
            <v>1</v>
          </cell>
          <cell r="F12884" t="str">
            <v>BW</v>
          </cell>
          <cell r="G12884" t="str">
            <v>BW</v>
          </cell>
          <cell r="H12884" t="str">
            <v/>
          </cell>
          <cell r="I12884" t="str">
            <v/>
          </cell>
          <cell r="J12884" t="str">
            <v/>
          </cell>
          <cell r="K12884" t="str">
            <v>Large Commercial Aircraft</v>
          </cell>
          <cell r="L12884" t="str">
            <v>Boeing</v>
          </cell>
          <cell r="M12884" t="str">
            <v>Boeing 737 MAX: 737 MAX 9</v>
          </cell>
        </row>
        <row r="12885">
          <cell r="A12885">
            <v>300</v>
          </cell>
          <cell r="B12885">
            <v>1058</v>
          </cell>
          <cell r="C12885" t="str">
            <v>300#1058</v>
          </cell>
          <cell r="D12885">
            <v>25000</v>
          </cell>
          <cell r="E12885">
            <v>1</v>
          </cell>
          <cell r="F12885" t="str">
            <v>BW</v>
          </cell>
          <cell r="G12885" t="str">
            <v>BW</v>
          </cell>
          <cell r="H12885" t="str">
            <v/>
          </cell>
          <cell r="I12885" t="str">
            <v/>
          </cell>
          <cell r="J12885" t="str">
            <v/>
          </cell>
          <cell r="K12885" t="str">
            <v>Large Commercial Aircraft</v>
          </cell>
          <cell r="L12885" t="str">
            <v>Boeing</v>
          </cell>
          <cell r="M12885" t="str">
            <v>Boeing 737-600</v>
          </cell>
        </row>
        <row r="12886">
          <cell r="A12886">
            <v>192</v>
          </cell>
          <cell r="B12886">
            <v>1058</v>
          </cell>
          <cell r="C12886" t="str">
            <v>192#1058</v>
          </cell>
          <cell r="D12886">
            <v>25000</v>
          </cell>
          <cell r="E12886">
            <v>1</v>
          </cell>
          <cell r="F12886" t="str">
            <v>BW</v>
          </cell>
          <cell r="G12886" t="str">
            <v>BW</v>
          </cell>
          <cell r="H12886" t="str">
            <v/>
          </cell>
          <cell r="I12886" t="str">
            <v/>
          </cell>
          <cell r="J12886" t="str">
            <v/>
          </cell>
          <cell r="K12886" t="str">
            <v>Large Commercial Aircraft</v>
          </cell>
          <cell r="L12886" t="str">
            <v>Boeing</v>
          </cell>
          <cell r="M12886" t="str">
            <v>Boeing 737-700</v>
          </cell>
        </row>
        <row r="12887">
          <cell r="A12887">
            <v>193</v>
          </cell>
          <cell r="B12887">
            <v>1058</v>
          </cell>
          <cell r="C12887" t="str">
            <v>193#1058</v>
          </cell>
          <cell r="D12887">
            <v>25000</v>
          </cell>
          <cell r="E12887">
            <v>1</v>
          </cell>
          <cell r="F12887" t="str">
            <v>BW</v>
          </cell>
          <cell r="G12887" t="str">
            <v>BW</v>
          </cell>
          <cell r="H12887" t="str">
            <v/>
          </cell>
          <cell r="I12887" t="str">
            <v/>
          </cell>
          <cell r="J12887" t="str">
            <v/>
          </cell>
          <cell r="K12887" t="str">
            <v>Large Commercial Aircraft</v>
          </cell>
          <cell r="L12887" t="str">
            <v>Boeing</v>
          </cell>
          <cell r="M12887" t="str">
            <v>Boeing 737-800</v>
          </cell>
        </row>
        <row r="12888">
          <cell r="A12888">
            <v>194</v>
          </cell>
          <cell r="B12888">
            <v>1058</v>
          </cell>
          <cell r="C12888" t="str">
            <v>194#1058</v>
          </cell>
          <cell r="D12888">
            <v>25000</v>
          </cell>
          <cell r="E12888">
            <v>1</v>
          </cell>
          <cell r="F12888" t="str">
            <v>BW</v>
          </cell>
          <cell r="G12888" t="str">
            <v>BW</v>
          </cell>
          <cell r="H12888" t="str">
            <v/>
          </cell>
          <cell r="I12888" t="str">
            <v/>
          </cell>
          <cell r="J12888" t="str">
            <v/>
          </cell>
          <cell r="K12888" t="str">
            <v>Large Commercial Aircraft</v>
          </cell>
          <cell r="L12888" t="str">
            <v>Boeing</v>
          </cell>
          <cell r="M12888" t="str">
            <v>Boeing 737-900</v>
          </cell>
        </row>
        <row r="12889">
          <cell r="A12889">
            <v>522</v>
          </cell>
          <cell r="B12889">
            <v>1058</v>
          </cell>
          <cell r="C12889" t="str">
            <v>522#1058</v>
          </cell>
          <cell r="D12889">
            <v>25000</v>
          </cell>
          <cell r="E12889">
            <v>1</v>
          </cell>
          <cell r="F12889" t="str">
            <v>BW</v>
          </cell>
          <cell r="G12889" t="str">
            <v>BW</v>
          </cell>
          <cell r="H12889" t="str">
            <v/>
          </cell>
          <cell r="I12889" t="str">
            <v/>
          </cell>
          <cell r="J12889" t="str">
            <v/>
          </cell>
          <cell r="K12889" t="str">
            <v>Large Commercial Aircraft</v>
          </cell>
          <cell r="L12889" t="str">
            <v>Boeing</v>
          </cell>
          <cell r="M12889" t="str">
            <v>Boeing 757</v>
          </cell>
        </row>
        <row r="12890">
          <cell r="A12890">
            <v>230</v>
          </cell>
          <cell r="B12890">
            <v>1058</v>
          </cell>
          <cell r="C12890" t="str">
            <v>230#1058</v>
          </cell>
          <cell r="D12890">
            <v>25000</v>
          </cell>
          <cell r="E12890">
            <v>1</v>
          </cell>
          <cell r="F12890" t="str">
            <v>BW</v>
          </cell>
          <cell r="G12890" t="str">
            <v>BW</v>
          </cell>
          <cell r="H12890" t="str">
            <v/>
          </cell>
          <cell r="I12890" t="str">
            <v/>
          </cell>
          <cell r="J12890" t="str">
            <v/>
          </cell>
          <cell r="K12890" t="str">
            <v>Large Commercial Aircraft</v>
          </cell>
          <cell r="L12890" t="str">
            <v>Boeing</v>
          </cell>
          <cell r="M12890" t="str">
            <v>Boeing 757</v>
          </cell>
        </row>
        <row r="12891">
          <cell r="A12891">
            <v>18</v>
          </cell>
          <cell r="B12891">
            <v>1058</v>
          </cell>
          <cell r="C12891" t="str">
            <v>18#1058</v>
          </cell>
          <cell r="D12891">
            <v>25000</v>
          </cell>
          <cell r="E12891">
            <v>1</v>
          </cell>
          <cell r="F12891" t="str">
            <v>BW</v>
          </cell>
          <cell r="G12891" t="str">
            <v>BW</v>
          </cell>
          <cell r="H12891" t="str">
            <v/>
          </cell>
          <cell r="I12891" t="str">
            <v/>
          </cell>
          <cell r="J12891" t="str">
            <v/>
          </cell>
          <cell r="K12891" t="str">
            <v>Large Commercial Aircraft</v>
          </cell>
          <cell r="L12891" t="str">
            <v>Comac</v>
          </cell>
          <cell r="M12891" t="str">
            <v>Comac C919</v>
          </cell>
        </row>
        <row r="12892">
          <cell r="A12892">
            <v>541</v>
          </cell>
          <cell r="B12892">
            <v>1058</v>
          </cell>
          <cell r="C12892" t="str">
            <v>541#1058</v>
          </cell>
          <cell r="D12892">
            <v>25000</v>
          </cell>
          <cell r="E12892">
            <v>1</v>
          </cell>
          <cell r="F12892" t="str">
            <v>BW</v>
          </cell>
          <cell r="G12892" t="str">
            <v>BW</v>
          </cell>
          <cell r="H12892" t="str">
            <v/>
          </cell>
          <cell r="I12892" t="str">
            <v/>
          </cell>
          <cell r="J12892" t="str">
            <v/>
          </cell>
          <cell r="K12892" t="str">
            <v>Large Commercial Aircraft</v>
          </cell>
          <cell r="L12892" t="str">
            <v>Irkut</v>
          </cell>
          <cell r="M12892" t="str">
            <v>Irkut MC-21</v>
          </cell>
        </row>
        <row r="12893">
          <cell r="A12893">
            <v>19</v>
          </cell>
          <cell r="B12893">
            <v>1058</v>
          </cell>
          <cell r="C12893" t="str">
            <v>19#1058</v>
          </cell>
          <cell r="D12893">
            <v>25000</v>
          </cell>
          <cell r="E12893">
            <v>1</v>
          </cell>
          <cell r="F12893" t="str">
            <v>BW</v>
          </cell>
          <cell r="G12893" t="str">
            <v>BW</v>
          </cell>
          <cell r="H12893" t="str">
            <v/>
          </cell>
          <cell r="I12893" t="str">
            <v/>
          </cell>
          <cell r="J12893" t="str">
            <v/>
          </cell>
          <cell r="K12893" t="str">
            <v>Large Commercial Aircraft</v>
          </cell>
          <cell r="L12893" t="str">
            <v>Irkut</v>
          </cell>
          <cell r="M12893" t="str">
            <v>Irkut MC-21</v>
          </cell>
        </row>
        <row r="12894">
          <cell r="A12894">
            <v>637</v>
          </cell>
          <cell r="B12894">
            <v>1058</v>
          </cell>
          <cell r="C12894" t="str">
            <v>637#1058</v>
          </cell>
          <cell r="D12894">
            <v>25400</v>
          </cell>
          <cell r="E12894">
            <v>1</v>
          </cell>
          <cell r="F12894" t="str">
            <v>BX</v>
          </cell>
          <cell r="G12894" t="str">
            <v>BX</v>
          </cell>
          <cell r="H12894" t="str">
            <v/>
          </cell>
          <cell r="I12894" t="str">
            <v/>
          </cell>
          <cell r="J12894" t="str">
            <v/>
          </cell>
          <cell r="K12894" t="str">
            <v>Fighters and Jet Trainers</v>
          </cell>
          <cell r="L12894" t="str">
            <v>Boeing</v>
          </cell>
          <cell r="M12894" t="str">
            <v>F-18 A/D</v>
          </cell>
        </row>
        <row r="12895">
          <cell r="A12895">
            <v>140</v>
          </cell>
          <cell r="B12895">
            <v>1058</v>
          </cell>
          <cell r="C12895" t="str">
            <v>140#1058</v>
          </cell>
          <cell r="D12895">
            <v>25400</v>
          </cell>
          <cell r="E12895">
            <v>1</v>
          </cell>
          <cell r="F12895" t="str">
            <v>BX</v>
          </cell>
          <cell r="G12895" t="str">
            <v>BX</v>
          </cell>
          <cell r="H12895" t="str">
            <v/>
          </cell>
          <cell r="I12895" t="str">
            <v/>
          </cell>
          <cell r="J12895" t="str">
            <v/>
          </cell>
          <cell r="K12895" t="str">
            <v>Fighters and Jet Trainers</v>
          </cell>
          <cell r="L12895" t="str">
            <v>Boeing</v>
          </cell>
          <cell r="M12895" t="str">
            <v>F-18 Super Hornet</v>
          </cell>
        </row>
        <row r="12896">
          <cell r="A12896">
            <v>153</v>
          </cell>
          <cell r="B12896">
            <v>1058</v>
          </cell>
          <cell r="C12896" t="str">
            <v>153#1058</v>
          </cell>
          <cell r="D12896">
            <v>25700</v>
          </cell>
          <cell r="E12896">
            <v>1</v>
          </cell>
          <cell r="F12896" t="str">
            <v>BY</v>
          </cell>
          <cell r="G12896" t="str">
            <v>BY</v>
          </cell>
          <cell r="H12896" t="str">
            <v/>
          </cell>
          <cell r="I12896" t="str">
            <v/>
          </cell>
          <cell r="J12896" t="str">
            <v/>
          </cell>
          <cell r="K12896" t="str">
            <v>Military Transport / Special Mission</v>
          </cell>
          <cell r="L12896" t="str">
            <v>CASA/IPTN</v>
          </cell>
          <cell r="M12896" t="str">
            <v>CASA/IPTN CN-235</v>
          </cell>
        </row>
        <row r="12897">
          <cell r="A12897">
            <v>570</v>
          </cell>
          <cell r="B12897">
            <v>1058</v>
          </cell>
          <cell r="C12897" t="str">
            <v>570#1058</v>
          </cell>
          <cell r="D12897">
            <v>26000</v>
          </cell>
          <cell r="E12897">
            <v>1</v>
          </cell>
          <cell r="F12897" t="str">
            <v>BZ</v>
          </cell>
          <cell r="G12897" t="str">
            <v>BZ</v>
          </cell>
          <cell r="H12897" t="str">
            <v/>
          </cell>
          <cell r="I12897" t="str">
            <v/>
          </cell>
          <cell r="J12897" t="str">
            <v/>
          </cell>
          <cell r="K12897" t="str">
            <v>Freighter</v>
          </cell>
          <cell r="L12897" t="str">
            <v>Boeing</v>
          </cell>
          <cell r="M12897" t="str">
            <v>Boeing 767-300BCF</v>
          </cell>
        </row>
        <row r="12898">
          <cell r="A12898">
            <v>569</v>
          </cell>
          <cell r="B12898">
            <v>1058</v>
          </cell>
          <cell r="C12898" t="str">
            <v>569#1058</v>
          </cell>
          <cell r="D12898">
            <v>26000</v>
          </cell>
          <cell r="E12898">
            <v>1</v>
          </cell>
          <cell r="F12898" t="str">
            <v>BZ</v>
          </cell>
          <cell r="G12898" t="str">
            <v>BZ</v>
          </cell>
          <cell r="H12898" t="str">
            <v/>
          </cell>
          <cell r="I12898" t="str">
            <v/>
          </cell>
          <cell r="J12898" t="str">
            <v/>
          </cell>
          <cell r="K12898" t="str">
            <v>Freighter</v>
          </cell>
          <cell r="L12898" t="str">
            <v>Boeing</v>
          </cell>
          <cell r="M12898" t="str">
            <v>Boeing 767-300F</v>
          </cell>
        </row>
        <row r="12899">
          <cell r="A12899">
            <v>627</v>
          </cell>
          <cell r="B12899">
            <v>1058</v>
          </cell>
          <cell r="C12899" t="str">
            <v>627#1058</v>
          </cell>
          <cell r="D12899">
            <v>26000</v>
          </cell>
          <cell r="E12899">
            <v>1</v>
          </cell>
          <cell r="F12899" t="str">
            <v>BZ</v>
          </cell>
          <cell r="G12899" t="str">
            <v>BZ</v>
          </cell>
          <cell r="H12899" t="str">
            <v/>
          </cell>
          <cell r="I12899" t="str">
            <v/>
          </cell>
          <cell r="J12899" t="str">
            <v/>
          </cell>
          <cell r="K12899" t="str">
            <v>Freighter</v>
          </cell>
          <cell r="L12899" t="str">
            <v>McDonnell</v>
          </cell>
          <cell r="M12899" t="str">
            <v>McDonnell Douglas MD-11F/CF</v>
          </cell>
        </row>
        <row r="12900">
          <cell r="A12900">
            <v>626</v>
          </cell>
          <cell r="B12900">
            <v>1058</v>
          </cell>
          <cell r="C12900" t="str">
            <v>626#1058</v>
          </cell>
          <cell r="D12900">
            <v>26000</v>
          </cell>
          <cell r="E12900">
            <v>1</v>
          </cell>
          <cell r="F12900" t="str">
            <v>BZ</v>
          </cell>
          <cell r="G12900" t="str">
            <v>BZ</v>
          </cell>
          <cell r="H12900" t="str">
            <v/>
          </cell>
          <cell r="I12900" t="str">
            <v/>
          </cell>
          <cell r="J12900" t="str">
            <v/>
          </cell>
          <cell r="K12900" t="str">
            <v>Freighter</v>
          </cell>
          <cell r="L12900" t="str">
            <v>McDonnell</v>
          </cell>
          <cell r="M12900" t="str">
            <v>McDonnell Douglas MD-11F/CF</v>
          </cell>
        </row>
        <row r="12901">
          <cell r="A12901">
            <v>12</v>
          </cell>
          <cell r="B12901">
            <v>1058</v>
          </cell>
          <cell r="C12901" t="str">
            <v>12#1058</v>
          </cell>
          <cell r="D12901">
            <v>26000</v>
          </cell>
          <cell r="E12901">
            <v>1</v>
          </cell>
          <cell r="F12901" t="str">
            <v>BZ</v>
          </cell>
          <cell r="G12901" t="str">
            <v>BZ</v>
          </cell>
          <cell r="H12901" t="str">
            <v/>
          </cell>
          <cell r="I12901" t="str">
            <v/>
          </cell>
          <cell r="J12901" t="str">
            <v/>
          </cell>
          <cell r="K12901" t="str">
            <v>Large Commercial Aircraft</v>
          </cell>
          <cell r="L12901" t="str">
            <v>Boeing</v>
          </cell>
          <cell r="M12901" t="str">
            <v>Boeing 767</v>
          </cell>
        </row>
        <row r="12902">
          <cell r="A12902">
            <v>537</v>
          </cell>
          <cell r="B12902">
            <v>1058</v>
          </cell>
          <cell r="C12902" t="str">
            <v>537#1058</v>
          </cell>
          <cell r="D12902">
            <v>26000</v>
          </cell>
          <cell r="E12902">
            <v>1</v>
          </cell>
          <cell r="F12902" t="str">
            <v>BZ</v>
          </cell>
          <cell r="G12902" t="str">
            <v>BZ</v>
          </cell>
          <cell r="H12902" t="str">
            <v/>
          </cell>
          <cell r="I12902" t="str">
            <v/>
          </cell>
          <cell r="J12902" t="str">
            <v/>
          </cell>
          <cell r="K12902" t="str">
            <v>Large Commercial Aircraft</v>
          </cell>
          <cell r="L12902" t="str">
            <v>Boeing</v>
          </cell>
          <cell r="M12902" t="str">
            <v>Boeing 767</v>
          </cell>
        </row>
        <row r="12903">
          <cell r="A12903">
            <v>538</v>
          </cell>
          <cell r="B12903">
            <v>1058</v>
          </cell>
          <cell r="C12903" t="str">
            <v>538#1058</v>
          </cell>
          <cell r="D12903">
            <v>26000</v>
          </cell>
          <cell r="E12903">
            <v>1</v>
          </cell>
          <cell r="F12903" t="str">
            <v>BZ</v>
          </cell>
          <cell r="G12903" t="str">
            <v>BZ</v>
          </cell>
          <cell r="H12903" t="str">
            <v/>
          </cell>
          <cell r="I12903" t="str">
            <v/>
          </cell>
          <cell r="J12903" t="str">
            <v/>
          </cell>
          <cell r="K12903" t="str">
            <v>Large Commercial Aircraft</v>
          </cell>
          <cell r="L12903" t="str">
            <v>Boeing</v>
          </cell>
          <cell r="M12903" t="str">
            <v>Boeing 767</v>
          </cell>
        </row>
        <row r="12904">
          <cell r="A12904">
            <v>157</v>
          </cell>
          <cell r="B12904">
            <v>1058</v>
          </cell>
          <cell r="C12904" t="str">
            <v>157#1058</v>
          </cell>
          <cell r="D12904">
            <v>26000</v>
          </cell>
          <cell r="E12904">
            <v>1</v>
          </cell>
          <cell r="F12904" t="str">
            <v>BZ</v>
          </cell>
          <cell r="G12904" t="str">
            <v>BZ</v>
          </cell>
          <cell r="H12904" t="str">
            <v/>
          </cell>
          <cell r="I12904" t="str">
            <v/>
          </cell>
          <cell r="J12904" t="str">
            <v/>
          </cell>
          <cell r="K12904" t="str">
            <v>Military Transport / Special Mission</v>
          </cell>
          <cell r="L12904" t="str">
            <v>Boeing</v>
          </cell>
          <cell r="M12904" t="str">
            <v>Boeing KC-46 Pegasus</v>
          </cell>
        </row>
        <row r="12905">
          <cell r="A12905">
            <v>160</v>
          </cell>
          <cell r="B12905">
            <v>1058</v>
          </cell>
          <cell r="C12905" t="str">
            <v>160#1058</v>
          </cell>
          <cell r="D12905">
            <v>26000</v>
          </cell>
          <cell r="E12905">
            <v>1</v>
          </cell>
          <cell r="F12905" t="str">
            <v>BZ</v>
          </cell>
          <cell r="G12905" t="str">
            <v>BZ</v>
          </cell>
          <cell r="H12905" t="str">
            <v/>
          </cell>
          <cell r="I12905" t="str">
            <v/>
          </cell>
          <cell r="J12905" t="str">
            <v/>
          </cell>
          <cell r="K12905" t="str">
            <v>Military Transport / Special Mission</v>
          </cell>
          <cell r="L12905" t="str">
            <v>Kawasaki</v>
          </cell>
          <cell r="M12905" t="str">
            <v>Kawasaki C-2</v>
          </cell>
        </row>
        <row r="12906">
          <cell r="A12906">
            <v>663</v>
          </cell>
          <cell r="B12906">
            <v>1058</v>
          </cell>
          <cell r="C12906" t="str">
            <v>663#1058</v>
          </cell>
          <cell r="D12906">
            <v>26250</v>
          </cell>
          <cell r="E12906">
            <v>1</v>
          </cell>
          <cell r="F12906" t="str">
            <v>CA</v>
          </cell>
          <cell r="G12906" t="str">
            <v>CA</v>
          </cell>
          <cell r="H12906" t="str">
            <v/>
          </cell>
          <cell r="I12906" t="str">
            <v/>
          </cell>
          <cell r="J12906" t="str">
            <v/>
          </cell>
          <cell r="K12906" t="str">
            <v>Large Commercial Aircraft</v>
          </cell>
          <cell r="L12906" t="str">
            <v>Airbus</v>
          </cell>
          <cell r="M12906" t="str">
            <v>Airbus A321 XLR</v>
          </cell>
        </row>
        <row r="12907">
          <cell r="A12907">
            <v>654</v>
          </cell>
          <cell r="B12907">
            <v>1058</v>
          </cell>
          <cell r="C12907" t="str">
            <v>654#1058</v>
          </cell>
          <cell r="D12907">
            <v>26250</v>
          </cell>
          <cell r="E12907">
            <v>1</v>
          </cell>
          <cell r="F12907" t="str">
            <v>CA</v>
          </cell>
          <cell r="G12907" t="str">
            <v>CA</v>
          </cell>
          <cell r="H12907" t="str">
            <v/>
          </cell>
          <cell r="I12907" t="str">
            <v/>
          </cell>
          <cell r="J12907" t="str">
            <v/>
          </cell>
          <cell r="K12907" t="str">
            <v>Large Commercial Aircraft</v>
          </cell>
          <cell r="L12907" t="str">
            <v>Airbus</v>
          </cell>
          <cell r="M12907" t="str">
            <v>Airbus A322X</v>
          </cell>
        </row>
        <row r="12908">
          <cell r="A12908">
            <v>655</v>
          </cell>
          <cell r="B12908">
            <v>1058</v>
          </cell>
          <cell r="C12908" t="str">
            <v>655#1058</v>
          </cell>
          <cell r="D12908">
            <v>26250</v>
          </cell>
          <cell r="E12908">
            <v>1</v>
          </cell>
          <cell r="F12908" t="str">
            <v>CA</v>
          </cell>
          <cell r="G12908" t="str">
            <v>CA</v>
          </cell>
          <cell r="H12908" t="str">
            <v/>
          </cell>
          <cell r="I12908" t="str">
            <v/>
          </cell>
          <cell r="J12908" t="str">
            <v/>
          </cell>
          <cell r="K12908" t="str">
            <v>Large Commercial Aircraft</v>
          </cell>
          <cell r="L12908" t="str">
            <v>Airbus</v>
          </cell>
          <cell r="M12908" t="str">
            <v>Airbus A322X</v>
          </cell>
        </row>
        <row r="12909">
          <cell r="A12909">
            <v>653</v>
          </cell>
          <cell r="B12909">
            <v>1058</v>
          </cell>
          <cell r="C12909" t="str">
            <v>653#1058</v>
          </cell>
          <cell r="D12909">
            <v>26250</v>
          </cell>
          <cell r="E12909">
            <v>1</v>
          </cell>
          <cell r="F12909" t="str">
            <v>CA</v>
          </cell>
          <cell r="G12909" t="str">
            <v>CA</v>
          </cell>
          <cell r="H12909" t="str">
            <v/>
          </cell>
          <cell r="I12909" t="str">
            <v/>
          </cell>
          <cell r="J12909" t="str">
            <v/>
          </cell>
          <cell r="K12909" t="str">
            <v>Large Commercial Aircraft</v>
          </cell>
          <cell r="L12909" t="str">
            <v>Airbus</v>
          </cell>
          <cell r="M12909" t="str">
            <v>Airbus A220-500</v>
          </cell>
        </row>
        <row r="12910">
          <cell r="A12910">
            <v>660</v>
          </cell>
          <cell r="B12910">
            <v>1058</v>
          </cell>
          <cell r="C12910" t="str">
            <v>660#1058</v>
          </cell>
          <cell r="D12910">
            <v>26250</v>
          </cell>
          <cell r="E12910">
            <v>1</v>
          </cell>
          <cell r="F12910" t="str">
            <v>CA</v>
          </cell>
          <cell r="G12910" t="str">
            <v>CA</v>
          </cell>
          <cell r="H12910" t="str">
            <v/>
          </cell>
          <cell r="I12910" t="str">
            <v/>
          </cell>
          <cell r="J12910" t="str">
            <v/>
          </cell>
          <cell r="K12910" t="str">
            <v>Large Commercial Aircraft</v>
          </cell>
          <cell r="L12910" t="str">
            <v>Airbus</v>
          </cell>
          <cell r="M12910" t="str">
            <v>Airbus A321 LR</v>
          </cell>
        </row>
        <row r="12911">
          <cell r="A12911">
            <v>661</v>
          </cell>
          <cell r="B12911">
            <v>1058</v>
          </cell>
          <cell r="C12911" t="str">
            <v>661#1058</v>
          </cell>
          <cell r="D12911">
            <v>26250</v>
          </cell>
          <cell r="E12911">
            <v>1</v>
          </cell>
          <cell r="F12911" t="str">
            <v>CA</v>
          </cell>
          <cell r="G12911" t="str">
            <v>CA</v>
          </cell>
          <cell r="H12911" t="str">
            <v/>
          </cell>
          <cell r="I12911" t="str">
            <v/>
          </cell>
          <cell r="J12911" t="str">
            <v/>
          </cell>
          <cell r="K12911" t="str">
            <v>Large Commercial Aircraft</v>
          </cell>
          <cell r="L12911" t="str">
            <v>Airbus</v>
          </cell>
          <cell r="M12911" t="str">
            <v>Airbus A321 LR</v>
          </cell>
        </row>
        <row r="12912">
          <cell r="A12912">
            <v>662</v>
          </cell>
          <cell r="B12912">
            <v>1058</v>
          </cell>
          <cell r="C12912" t="str">
            <v>662#1058</v>
          </cell>
          <cell r="D12912">
            <v>26250</v>
          </cell>
          <cell r="E12912">
            <v>1</v>
          </cell>
          <cell r="F12912" t="str">
            <v>CA</v>
          </cell>
          <cell r="G12912" t="str">
            <v>CA</v>
          </cell>
          <cell r="H12912" t="str">
            <v/>
          </cell>
          <cell r="I12912" t="str">
            <v/>
          </cell>
          <cell r="J12912" t="str">
            <v/>
          </cell>
          <cell r="K12912" t="str">
            <v>Large Commercial Aircraft</v>
          </cell>
          <cell r="L12912" t="str">
            <v>Airbus</v>
          </cell>
          <cell r="M12912" t="str">
            <v>Airbus A321 XLR</v>
          </cell>
        </row>
        <row r="12913">
          <cell r="A12913">
            <v>155</v>
          </cell>
          <cell r="B12913">
            <v>1058</v>
          </cell>
          <cell r="C12913" t="str">
            <v>155#1058</v>
          </cell>
          <cell r="D12913">
            <v>26250</v>
          </cell>
          <cell r="E12913">
            <v>1</v>
          </cell>
          <cell r="F12913" t="str">
            <v>CA</v>
          </cell>
          <cell r="G12913" t="str">
            <v>CA</v>
          </cell>
          <cell r="H12913" t="str">
            <v/>
          </cell>
          <cell r="I12913" t="str">
            <v/>
          </cell>
          <cell r="J12913" t="str">
            <v/>
          </cell>
          <cell r="K12913" t="str">
            <v>Military Transport / Special Mission</v>
          </cell>
          <cell r="L12913" t="str">
            <v>Alenia</v>
          </cell>
          <cell r="M12913" t="str">
            <v>Alenia C-27J</v>
          </cell>
        </row>
        <row r="12914">
          <cell r="A12914">
            <v>154</v>
          </cell>
          <cell r="B12914">
            <v>1058</v>
          </cell>
          <cell r="C12914" t="str">
            <v>154#1058</v>
          </cell>
          <cell r="D12914">
            <v>26250</v>
          </cell>
          <cell r="E12914">
            <v>1</v>
          </cell>
          <cell r="F12914" t="str">
            <v>CA</v>
          </cell>
          <cell r="G12914" t="str">
            <v>CA</v>
          </cell>
          <cell r="H12914" t="str">
            <v/>
          </cell>
          <cell r="I12914" t="str">
            <v/>
          </cell>
          <cell r="J12914" t="str">
            <v/>
          </cell>
          <cell r="K12914" t="str">
            <v>Military Transport / Special Mission</v>
          </cell>
          <cell r="L12914" t="str">
            <v>EADS</v>
          </cell>
          <cell r="M12914" t="str">
            <v>EADS CASA C-295</v>
          </cell>
        </row>
        <row r="12915">
          <cell r="A12915">
            <v>164</v>
          </cell>
          <cell r="B12915">
            <v>1058</v>
          </cell>
          <cell r="C12915" t="str">
            <v>164#1058</v>
          </cell>
          <cell r="D12915">
            <v>28500</v>
          </cell>
          <cell r="E12915">
            <v>1</v>
          </cell>
          <cell r="F12915" t="str">
            <v>CB</v>
          </cell>
          <cell r="G12915" t="str">
            <v>CB</v>
          </cell>
          <cell r="H12915" t="str">
            <v/>
          </cell>
          <cell r="I12915" t="str">
            <v/>
          </cell>
          <cell r="J12915" t="str">
            <v/>
          </cell>
          <cell r="K12915" t="str">
            <v>Military Transport / Special Mission</v>
          </cell>
          <cell r="L12915" t="str">
            <v>Northrop Grumman</v>
          </cell>
          <cell r="M12915" t="str">
            <v>Northrop Grumman E-2 Hawkeye</v>
          </cell>
        </row>
        <row r="12916">
          <cell r="A12916">
            <v>132</v>
          </cell>
          <cell r="B12916">
            <v>1058</v>
          </cell>
          <cell r="C12916" t="str">
            <v>132#1058</v>
          </cell>
          <cell r="D12916">
            <v>28750</v>
          </cell>
          <cell r="E12916">
            <v>1</v>
          </cell>
          <cell r="F12916" t="str">
            <v>CC</v>
          </cell>
          <cell r="G12916" t="str">
            <v>CC</v>
          </cell>
          <cell r="H12916" t="str">
            <v/>
          </cell>
          <cell r="I12916" t="str">
            <v/>
          </cell>
          <cell r="J12916" t="str">
            <v/>
          </cell>
          <cell r="K12916" t="str">
            <v>Helicopter</v>
          </cell>
          <cell r="L12916" t="str">
            <v>Bell</v>
          </cell>
          <cell r="M12916" t="str">
            <v xml:space="preserve">Bell V-280 Valor </v>
          </cell>
        </row>
        <row r="12917">
          <cell r="A12917">
            <v>97</v>
          </cell>
          <cell r="B12917">
            <v>1058</v>
          </cell>
          <cell r="C12917" t="str">
            <v>97#1058</v>
          </cell>
          <cell r="D12917">
            <v>28750</v>
          </cell>
          <cell r="E12917">
            <v>1</v>
          </cell>
          <cell r="F12917" t="str">
            <v>CC</v>
          </cell>
          <cell r="G12917" t="str">
            <v>CC</v>
          </cell>
          <cell r="H12917" t="str">
            <v/>
          </cell>
          <cell r="I12917" t="str">
            <v/>
          </cell>
          <cell r="J12917" t="str">
            <v/>
          </cell>
          <cell r="K12917" t="str">
            <v>Helicopter</v>
          </cell>
          <cell r="L12917" t="str">
            <v>Bell Boeing</v>
          </cell>
          <cell r="M12917" t="str">
            <v>Bell Boeing V-22 Osprey</v>
          </cell>
        </row>
        <row r="12918">
          <cell r="A12918">
            <v>612</v>
          </cell>
          <cell r="B12918">
            <v>1058</v>
          </cell>
          <cell r="C12918" t="str">
            <v>612#1058</v>
          </cell>
          <cell r="D12918">
            <v>31250</v>
          </cell>
          <cell r="E12918">
            <v>1</v>
          </cell>
          <cell r="F12918" t="str">
            <v>CD</v>
          </cell>
          <cell r="G12918" t="str">
            <v>CD</v>
          </cell>
          <cell r="H12918" t="str">
            <v/>
          </cell>
          <cell r="I12918" t="str">
            <v/>
          </cell>
          <cell r="J12918" t="str">
            <v/>
          </cell>
          <cell r="K12918" t="str">
            <v>Large Commercial Aircraft</v>
          </cell>
          <cell r="L12918" t="str">
            <v>Boeing</v>
          </cell>
          <cell r="M12918" t="str">
            <v>Boeing New Single Aisle (NSA)</v>
          </cell>
        </row>
        <row r="12919">
          <cell r="A12919">
            <v>162</v>
          </cell>
          <cell r="B12919">
            <v>1058</v>
          </cell>
          <cell r="C12919" t="str">
            <v>162#1058</v>
          </cell>
          <cell r="D12919">
            <v>31500</v>
          </cell>
          <cell r="E12919">
            <v>1</v>
          </cell>
          <cell r="F12919" t="str">
            <v>CE</v>
          </cell>
          <cell r="G12919" t="str">
            <v>CE</v>
          </cell>
          <cell r="H12919" t="str">
            <v/>
          </cell>
          <cell r="I12919" t="str">
            <v/>
          </cell>
          <cell r="J12919" t="str">
            <v/>
          </cell>
          <cell r="K12919" t="str">
            <v>Military Transport / Special Mission</v>
          </cell>
          <cell r="L12919" t="str">
            <v>Lockheed Martin</v>
          </cell>
          <cell r="M12919" t="str">
            <v>Lockheed Martin C-130J Super Hercules</v>
          </cell>
        </row>
        <row r="12920">
          <cell r="A12920">
            <v>659</v>
          </cell>
          <cell r="B12920">
            <v>1058</v>
          </cell>
          <cell r="C12920" t="str">
            <v>659#1058</v>
          </cell>
          <cell r="D12920">
            <v>33500</v>
          </cell>
          <cell r="E12920">
            <v>1</v>
          </cell>
          <cell r="F12920" t="str">
            <v>CF</v>
          </cell>
          <cell r="G12920" t="str">
            <v>CF</v>
          </cell>
          <cell r="H12920" t="str">
            <v/>
          </cell>
          <cell r="I12920" t="str">
            <v/>
          </cell>
          <cell r="J12920" t="str">
            <v/>
          </cell>
          <cell r="K12920" t="str">
            <v>Freighter</v>
          </cell>
          <cell r="L12920" t="str">
            <v>Boeing</v>
          </cell>
          <cell r="M12920" t="str">
            <v>Boeing 777XF: 777-9</v>
          </cell>
        </row>
        <row r="12921">
          <cell r="A12921">
            <v>560</v>
          </cell>
          <cell r="B12921">
            <v>1058</v>
          </cell>
          <cell r="C12921" t="str">
            <v>560#1058</v>
          </cell>
          <cell r="D12921">
            <v>33500</v>
          </cell>
          <cell r="E12921">
            <v>1</v>
          </cell>
          <cell r="F12921" t="str">
            <v>CF</v>
          </cell>
          <cell r="G12921" t="str">
            <v>CF</v>
          </cell>
          <cell r="H12921" t="str">
            <v/>
          </cell>
          <cell r="I12921" t="str">
            <v/>
          </cell>
          <cell r="J12921" t="str">
            <v/>
          </cell>
          <cell r="K12921" t="str">
            <v>Freighter</v>
          </cell>
          <cell r="L12921" t="str">
            <v>Airbus</v>
          </cell>
          <cell r="M12921" t="str">
            <v>Airbus A330-200F</v>
          </cell>
        </row>
        <row r="12922">
          <cell r="A12922">
            <v>561</v>
          </cell>
          <cell r="B12922">
            <v>1058</v>
          </cell>
          <cell r="C12922" t="str">
            <v>561#1058</v>
          </cell>
          <cell r="D12922">
            <v>33500</v>
          </cell>
          <cell r="E12922">
            <v>1</v>
          </cell>
          <cell r="F12922" t="str">
            <v>CF</v>
          </cell>
          <cell r="G12922" t="str">
            <v>CF</v>
          </cell>
          <cell r="H12922" t="str">
            <v/>
          </cell>
          <cell r="I12922" t="str">
            <v/>
          </cell>
          <cell r="J12922" t="str">
            <v/>
          </cell>
          <cell r="K12922" t="str">
            <v>Freighter</v>
          </cell>
          <cell r="L12922" t="str">
            <v>Airbus</v>
          </cell>
          <cell r="M12922" t="str">
            <v>Airbus A330-200F</v>
          </cell>
        </row>
        <row r="12923">
          <cell r="A12923">
            <v>562</v>
          </cell>
          <cell r="B12923">
            <v>1058</v>
          </cell>
          <cell r="C12923" t="str">
            <v>562#1058</v>
          </cell>
          <cell r="D12923">
            <v>33500</v>
          </cell>
          <cell r="E12923">
            <v>1</v>
          </cell>
          <cell r="F12923" t="str">
            <v>CF</v>
          </cell>
          <cell r="G12923" t="str">
            <v>CF</v>
          </cell>
          <cell r="H12923" t="str">
            <v/>
          </cell>
          <cell r="I12923" t="str">
            <v/>
          </cell>
          <cell r="J12923" t="str">
            <v/>
          </cell>
          <cell r="K12923" t="str">
            <v>Freighter</v>
          </cell>
          <cell r="L12923" t="str">
            <v>Airbus</v>
          </cell>
          <cell r="M12923" t="str">
            <v>Airbus A330-300P2F</v>
          </cell>
        </row>
        <row r="12924">
          <cell r="A12924">
            <v>563</v>
          </cell>
          <cell r="B12924">
            <v>1058</v>
          </cell>
          <cell r="C12924" t="str">
            <v>563#1058</v>
          </cell>
          <cell r="D12924">
            <v>33500</v>
          </cell>
          <cell r="E12924">
            <v>1</v>
          </cell>
          <cell r="F12924" t="str">
            <v>CF</v>
          </cell>
          <cell r="G12924" t="str">
            <v>CF</v>
          </cell>
          <cell r="H12924" t="str">
            <v/>
          </cell>
          <cell r="I12924" t="str">
            <v/>
          </cell>
          <cell r="J12924" t="str">
            <v/>
          </cell>
          <cell r="K12924" t="str">
            <v>Freighter</v>
          </cell>
          <cell r="L12924" t="str">
            <v>Airbus</v>
          </cell>
          <cell r="M12924" t="str">
            <v>Airbus A330-300P2F</v>
          </cell>
        </row>
        <row r="12925">
          <cell r="A12925">
            <v>564</v>
          </cell>
          <cell r="B12925">
            <v>1058</v>
          </cell>
          <cell r="C12925" t="str">
            <v>564#1058</v>
          </cell>
          <cell r="D12925">
            <v>33500</v>
          </cell>
          <cell r="E12925">
            <v>1</v>
          </cell>
          <cell r="F12925" t="str">
            <v>CF</v>
          </cell>
          <cell r="G12925" t="str">
            <v>CF</v>
          </cell>
          <cell r="H12925" t="str">
            <v/>
          </cell>
          <cell r="I12925" t="str">
            <v/>
          </cell>
          <cell r="J12925" t="str">
            <v/>
          </cell>
          <cell r="K12925" t="str">
            <v>Freighter</v>
          </cell>
          <cell r="L12925" t="str">
            <v>Airbus</v>
          </cell>
          <cell r="M12925" t="str">
            <v>Airbus A330-300P2F</v>
          </cell>
        </row>
        <row r="12926">
          <cell r="A12926">
            <v>669</v>
          </cell>
          <cell r="B12926">
            <v>1058</v>
          </cell>
          <cell r="C12926" t="str">
            <v>669#1058</v>
          </cell>
          <cell r="D12926">
            <v>33500</v>
          </cell>
          <cell r="E12926">
            <v>1</v>
          </cell>
          <cell r="F12926" t="str">
            <v>CF</v>
          </cell>
          <cell r="G12926" t="str">
            <v>CF</v>
          </cell>
          <cell r="H12926" t="str">
            <v/>
          </cell>
          <cell r="I12926" t="str">
            <v/>
          </cell>
          <cell r="J12926" t="str">
            <v/>
          </cell>
          <cell r="K12926" t="str">
            <v>Freighter</v>
          </cell>
          <cell r="L12926" t="str">
            <v>Airbus</v>
          </cell>
          <cell r="M12926" t="str">
            <v>Airbus A340-600NGF</v>
          </cell>
        </row>
        <row r="12927">
          <cell r="A12927">
            <v>565</v>
          </cell>
          <cell r="B12927">
            <v>1058</v>
          </cell>
          <cell r="C12927" t="str">
            <v>565#1058</v>
          </cell>
          <cell r="D12927">
            <v>33500</v>
          </cell>
          <cell r="E12927">
            <v>1</v>
          </cell>
          <cell r="F12927" t="str">
            <v>CF</v>
          </cell>
          <cell r="G12927" t="str">
            <v>CF</v>
          </cell>
          <cell r="H12927" t="str">
            <v/>
          </cell>
          <cell r="I12927" t="str">
            <v/>
          </cell>
          <cell r="J12927" t="str">
            <v/>
          </cell>
          <cell r="K12927" t="str">
            <v>Freighter</v>
          </cell>
          <cell r="L12927" t="str">
            <v>Airbus</v>
          </cell>
          <cell r="M12927" t="str">
            <v>Airbus A330-743L Beluga XL</v>
          </cell>
        </row>
        <row r="12928">
          <cell r="A12928">
            <v>644</v>
          </cell>
          <cell r="B12928">
            <v>1058</v>
          </cell>
          <cell r="C12928" t="str">
            <v>644#1058</v>
          </cell>
          <cell r="D12928">
            <v>33500</v>
          </cell>
          <cell r="E12928">
            <v>1</v>
          </cell>
          <cell r="F12928" t="str">
            <v>CF</v>
          </cell>
          <cell r="G12928" t="str">
            <v>CF</v>
          </cell>
          <cell r="H12928" t="str">
            <v/>
          </cell>
          <cell r="I12928" t="str">
            <v/>
          </cell>
          <cell r="J12928" t="str">
            <v/>
          </cell>
          <cell r="K12928" t="str">
            <v>Freighter</v>
          </cell>
          <cell r="L12928" t="str">
            <v>Airbus</v>
          </cell>
          <cell r="M12928" t="str">
            <v>Airbus A350F</v>
          </cell>
        </row>
        <row r="12929">
          <cell r="A12929">
            <v>678</v>
          </cell>
          <cell r="B12929">
            <v>1058</v>
          </cell>
          <cell r="C12929" t="str">
            <v>678#1058</v>
          </cell>
          <cell r="D12929">
            <v>33500</v>
          </cell>
          <cell r="E12929">
            <v>1</v>
          </cell>
          <cell r="F12929" t="str">
            <v>CF</v>
          </cell>
          <cell r="G12929" t="str">
            <v>CF</v>
          </cell>
          <cell r="H12929" t="str">
            <v/>
          </cell>
          <cell r="I12929" t="str">
            <v/>
          </cell>
          <cell r="J12929" t="str">
            <v/>
          </cell>
          <cell r="K12929" t="str">
            <v>Business Jet</v>
          </cell>
          <cell r="L12929" t="str">
            <v>Airbus</v>
          </cell>
          <cell r="M12929" t="str">
            <v>Airbus ACJ330-200</v>
          </cell>
        </row>
        <row r="12930">
          <cell r="A12930">
            <v>518</v>
          </cell>
          <cell r="B12930">
            <v>1058</v>
          </cell>
          <cell r="C12930" t="str">
            <v>518#1058</v>
          </cell>
          <cell r="D12930">
            <v>33500</v>
          </cell>
          <cell r="E12930">
            <v>1</v>
          </cell>
          <cell r="F12930" t="str">
            <v>CF</v>
          </cell>
          <cell r="G12930" t="str">
            <v>CF</v>
          </cell>
          <cell r="H12930" t="str">
            <v/>
          </cell>
          <cell r="I12930" t="str">
            <v/>
          </cell>
          <cell r="J12930" t="str">
            <v/>
          </cell>
          <cell r="K12930" t="str">
            <v>Large Commercial Aircraft</v>
          </cell>
          <cell r="L12930" t="str">
            <v>Airbus</v>
          </cell>
          <cell r="M12930" t="str">
            <v>Airbus A330-300</v>
          </cell>
        </row>
        <row r="12931">
          <cell r="A12931">
            <v>519</v>
          </cell>
          <cell r="B12931">
            <v>1058</v>
          </cell>
          <cell r="C12931" t="str">
            <v>519#1058</v>
          </cell>
          <cell r="D12931">
            <v>33500</v>
          </cell>
          <cell r="E12931">
            <v>1</v>
          </cell>
          <cell r="F12931" t="str">
            <v>CF</v>
          </cell>
          <cell r="G12931" t="str">
            <v>CF</v>
          </cell>
          <cell r="H12931" t="str">
            <v/>
          </cell>
          <cell r="I12931" t="str">
            <v/>
          </cell>
          <cell r="J12931" t="str">
            <v/>
          </cell>
          <cell r="K12931" t="str">
            <v>Large Commercial Aircraft</v>
          </cell>
          <cell r="L12931" t="str">
            <v>Airbus</v>
          </cell>
          <cell r="M12931" t="str">
            <v>Airbus A330-300</v>
          </cell>
        </row>
        <row r="12932">
          <cell r="A12932">
            <v>214</v>
          </cell>
          <cell r="B12932">
            <v>1058</v>
          </cell>
          <cell r="C12932" t="str">
            <v>214#1058</v>
          </cell>
          <cell r="D12932">
            <v>33500</v>
          </cell>
          <cell r="E12932">
            <v>1</v>
          </cell>
          <cell r="F12932" t="str">
            <v>CF</v>
          </cell>
          <cell r="G12932" t="str">
            <v>CF</v>
          </cell>
          <cell r="H12932" t="str">
            <v/>
          </cell>
          <cell r="I12932" t="str">
            <v/>
          </cell>
          <cell r="J12932" t="str">
            <v/>
          </cell>
          <cell r="K12932" t="str">
            <v>Large Commercial Aircraft</v>
          </cell>
          <cell r="L12932" t="str">
            <v>Airbus</v>
          </cell>
          <cell r="M12932" t="str">
            <v>Airbus A330-800neo</v>
          </cell>
        </row>
        <row r="12933">
          <cell r="A12933">
            <v>215</v>
          </cell>
          <cell r="B12933">
            <v>1058</v>
          </cell>
          <cell r="C12933" t="str">
            <v>215#1058</v>
          </cell>
          <cell r="D12933">
            <v>33500</v>
          </cell>
          <cell r="E12933">
            <v>1</v>
          </cell>
          <cell r="F12933" t="str">
            <v>CF</v>
          </cell>
          <cell r="G12933" t="str">
            <v>CF</v>
          </cell>
          <cell r="H12933" t="str">
            <v/>
          </cell>
          <cell r="I12933" t="str">
            <v/>
          </cell>
          <cell r="J12933" t="str">
            <v/>
          </cell>
          <cell r="K12933" t="str">
            <v>Large Commercial Aircraft</v>
          </cell>
          <cell r="L12933" t="str">
            <v>Airbus</v>
          </cell>
          <cell r="M12933" t="str">
            <v>Airbus A330-900neo</v>
          </cell>
        </row>
        <row r="12934">
          <cell r="A12934">
            <v>304</v>
          </cell>
          <cell r="B12934">
            <v>1058</v>
          </cell>
          <cell r="C12934" t="str">
            <v>304#1058</v>
          </cell>
          <cell r="D12934">
            <v>33500</v>
          </cell>
          <cell r="E12934">
            <v>1</v>
          </cell>
          <cell r="F12934" t="str">
            <v>CF</v>
          </cell>
          <cell r="G12934" t="str">
            <v>CF</v>
          </cell>
          <cell r="H12934" t="str">
            <v/>
          </cell>
          <cell r="I12934" t="str">
            <v/>
          </cell>
          <cell r="J12934" t="str">
            <v/>
          </cell>
          <cell r="K12934" t="str">
            <v>Large Commercial Aircraft</v>
          </cell>
          <cell r="L12934" t="str">
            <v>Airbus</v>
          </cell>
          <cell r="M12934" t="str">
            <v>Airbus A340-200/300</v>
          </cell>
        </row>
        <row r="12935">
          <cell r="A12935">
            <v>658</v>
          </cell>
          <cell r="B12935">
            <v>1058</v>
          </cell>
          <cell r="C12935" t="str">
            <v>658#1058</v>
          </cell>
          <cell r="D12935">
            <v>33500</v>
          </cell>
          <cell r="E12935">
            <v>1</v>
          </cell>
          <cell r="F12935" t="str">
            <v>CF</v>
          </cell>
          <cell r="G12935" t="str">
            <v>CF</v>
          </cell>
          <cell r="H12935" t="str">
            <v/>
          </cell>
          <cell r="I12935" t="str">
            <v/>
          </cell>
          <cell r="J12935" t="str">
            <v/>
          </cell>
          <cell r="K12935" t="str">
            <v>Military Transport / Special Mission</v>
          </cell>
          <cell r="L12935" t="str">
            <v>Lockheed</v>
          </cell>
          <cell r="M12935" t="str">
            <v>Lockheed martin/Airbus A330 LMXT</v>
          </cell>
        </row>
        <row r="12936">
          <cell r="A12936">
            <v>551</v>
          </cell>
          <cell r="B12936">
            <v>1058</v>
          </cell>
          <cell r="C12936" t="str">
            <v>551#1058</v>
          </cell>
          <cell r="D12936">
            <v>33500</v>
          </cell>
          <cell r="E12936">
            <v>1</v>
          </cell>
          <cell r="F12936" t="str">
            <v>CF</v>
          </cell>
          <cell r="G12936" t="str">
            <v>CF</v>
          </cell>
          <cell r="H12936" t="str">
            <v/>
          </cell>
          <cell r="I12936" t="str">
            <v/>
          </cell>
          <cell r="J12936" t="str">
            <v/>
          </cell>
          <cell r="K12936" t="str">
            <v>Military Transport / Special Mission</v>
          </cell>
          <cell r="L12936" t="str">
            <v>Airbus</v>
          </cell>
          <cell r="M12936" t="str">
            <v>Airbus A330 MRTT</v>
          </cell>
        </row>
        <row r="12937">
          <cell r="A12937">
            <v>151</v>
          </cell>
          <cell r="B12937">
            <v>1058</v>
          </cell>
          <cell r="C12937" t="str">
            <v>151#1058</v>
          </cell>
          <cell r="D12937">
            <v>33500</v>
          </cell>
          <cell r="E12937">
            <v>1</v>
          </cell>
          <cell r="F12937" t="str">
            <v>CF</v>
          </cell>
          <cell r="G12937" t="str">
            <v>CF</v>
          </cell>
          <cell r="H12937" t="str">
            <v/>
          </cell>
          <cell r="I12937" t="str">
            <v/>
          </cell>
          <cell r="J12937" t="str">
            <v/>
          </cell>
          <cell r="K12937" t="str">
            <v>Military Transport / Special Mission</v>
          </cell>
          <cell r="L12937" t="str">
            <v>Airbus</v>
          </cell>
          <cell r="M12937" t="str">
            <v>Airbus A330 MRTT</v>
          </cell>
        </row>
        <row r="12938">
          <cell r="A12938">
            <v>212</v>
          </cell>
          <cell r="B12938">
            <v>1058</v>
          </cell>
          <cell r="C12938" t="str">
            <v>212#1058</v>
          </cell>
          <cell r="D12938">
            <v>33500</v>
          </cell>
          <cell r="E12938">
            <v>1</v>
          </cell>
          <cell r="F12938" t="str">
            <v>CF</v>
          </cell>
          <cell r="G12938" t="str">
            <v>CF</v>
          </cell>
          <cell r="H12938" t="str">
            <v/>
          </cell>
          <cell r="I12938" t="str">
            <v/>
          </cell>
          <cell r="J12938" t="str">
            <v/>
          </cell>
          <cell r="K12938" t="str">
            <v>Large Commercial Aircraft</v>
          </cell>
          <cell r="L12938" t="str">
            <v>Airbus</v>
          </cell>
          <cell r="M12938" t="str">
            <v>Airbus A330-200</v>
          </cell>
        </row>
        <row r="12939">
          <cell r="A12939">
            <v>516</v>
          </cell>
          <cell r="B12939">
            <v>1058</v>
          </cell>
          <cell r="C12939" t="str">
            <v>516#1058</v>
          </cell>
          <cell r="D12939">
            <v>33500</v>
          </cell>
          <cell r="E12939">
            <v>1</v>
          </cell>
          <cell r="F12939" t="str">
            <v>CF</v>
          </cell>
          <cell r="G12939" t="str">
            <v>CF</v>
          </cell>
          <cell r="H12939" t="str">
            <v/>
          </cell>
          <cell r="I12939" t="str">
            <v/>
          </cell>
          <cell r="J12939" t="str">
            <v/>
          </cell>
          <cell r="K12939" t="str">
            <v>Large Commercial Aircraft</v>
          </cell>
          <cell r="L12939" t="str">
            <v>Airbus</v>
          </cell>
          <cell r="M12939" t="str">
            <v>Airbus A330-200</v>
          </cell>
        </row>
        <row r="12940">
          <cell r="A12940">
            <v>517</v>
          </cell>
          <cell r="B12940">
            <v>1058</v>
          </cell>
          <cell r="C12940" t="str">
            <v>517#1058</v>
          </cell>
          <cell r="D12940">
            <v>33500</v>
          </cell>
          <cell r="E12940">
            <v>1</v>
          </cell>
          <cell r="F12940" t="str">
            <v>CF</v>
          </cell>
          <cell r="G12940" t="str">
            <v>CF</v>
          </cell>
          <cell r="H12940" t="str">
            <v/>
          </cell>
          <cell r="I12940" t="str">
            <v/>
          </cell>
          <cell r="J12940" t="str">
            <v/>
          </cell>
          <cell r="K12940" t="str">
            <v>Large Commercial Aircraft</v>
          </cell>
          <cell r="L12940" t="str">
            <v>Airbus</v>
          </cell>
          <cell r="M12940" t="str">
            <v>Airbus A330-200</v>
          </cell>
        </row>
        <row r="12941">
          <cell r="A12941">
            <v>213</v>
          </cell>
          <cell r="B12941">
            <v>1058</v>
          </cell>
          <cell r="C12941" t="str">
            <v>213#1058</v>
          </cell>
          <cell r="D12941">
            <v>33500</v>
          </cell>
          <cell r="E12941">
            <v>1</v>
          </cell>
          <cell r="F12941" t="str">
            <v>CF</v>
          </cell>
          <cell r="G12941" t="str">
            <v>CF</v>
          </cell>
          <cell r="H12941" t="str">
            <v/>
          </cell>
          <cell r="I12941" t="str">
            <v/>
          </cell>
          <cell r="J12941" t="str">
            <v/>
          </cell>
          <cell r="K12941" t="str">
            <v>Large Commercial Aircraft</v>
          </cell>
          <cell r="L12941" t="str">
            <v>Airbus</v>
          </cell>
          <cell r="M12941" t="str">
            <v>Airbus A330-300</v>
          </cell>
        </row>
        <row r="12942">
          <cell r="A12942">
            <v>159</v>
          </cell>
          <cell r="B12942">
            <v>1058</v>
          </cell>
          <cell r="C12942" t="str">
            <v>159#1058</v>
          </cell>
          <cell r="D12942">
            <v>34500</v>
          </cell>
          <cell r="E12942">
            <v>1</v>
          </cell>
          <cell r="F12942" t="str">
            <v>CG</v>
          </cell>
          <cell r="G12942" t="str">
            <v>CG</v>
          </cell>
          <cell r="H12942" t="str">
            <v/>
          </cell>
          <cell r="I12942" t="str">
            <v/>
          </cell>
          <cell r="J12942" t="str">
            <v/>
          </cell>
          <cell r="K12942" t="str">
            <v>Military Transport / Special Mission</v>
          </cell>
          <cell r="L12942" t="str">
            <v>Embraer</v>
          </cell>
          <cell r="M12942" t="str">
            <v>Embraer KC-390</v>
          </cell>
        </row>
        <row r="12943">
          <cell r="A12943">
            <v>664</v>
          </cell>
          <cell r="B12943">
            <v>1058</v>
          </cell>
          <cell r="C12943" t="str">
            <v>664#1058</v>
          </cell>
          <cell r="D12943">
            <v>38500</v>
          </cell>
          <cell r="E12943">
            <v>1</v>
          </cell>
          <cell r="F12943" t="str">
            <v>CH</v>
          </cell>
          <cell r="G12943" t="str">
            <v>CH</v>
          </cell>
          <cell r="H12943" t="str">
            <v/>
          </cell>
          <cell r="I12943" t="str">
            <v/>
          </cell>
          <cell r="J12943" t="str">
            <v/>
          </cell>
          <cell r="K12943" t="str">
            <v>Freighter</v>
          </cell>
          <cell r="L12943" t="str">
            <v>Boeing</v>
          </cell>
          <cell r="M12943" t="str">
            <v>Boeing 777-300 ERSF</v>
          </cell>
        </row>
        <row r="12944">
          <cell r="A12944">
            <v>568</v>
          </cell>
          <cell r="B12944">
            <v>1058</v>
          </cell>
          <cell r="C12944" t="str">
            <v>568#1058</v>
          </cell>
          <cell r="D12944">
            <v>38500</v>
          </cell>
          <cell r="E12944">
            <v>1</v>
          </cell>
          <cell r="F12944" t="str">
            <v>CH</v>
          </cell>
          <cell r="G12944" t="str">
            <v>CH</v>
          </cell>
          <cell r="H12944" t="str">
            <v/>
          </cell>
          <cell r="I12944" t="str">
            <v/>
          </cell>
          <cell r="J12944" t="str">
            <v/>
          </cell>
          <cell r="K12944" t="str">
            <v>Freighter</v>
          </cell>
          <cell r="L12944" t="str">
            <v>Boeing</v>
          </cell>
          <cell r="M12944" t="str">
            <v>Boeing 777F</v>
          </cell>
        </row>
        <row r="12945">
          <cell r="A12945">
            <v>298</v>
          </cell>
          <cell r="B12945">
            <v>1058</v>
          </cell>
          <cell r="C12945" t="str">
            <v>298#1058</v>
          </cell>
          <cell r="D12945">
            <v>38500</v>
          </cell>
          <cell r="E12945">
            <v>1</v>
          </cell>
          <cell r="F12945" t="str">
            <v>CH</v>
          </cell>
          <cell r="G12945" t="str">
            <v>CH</v>
          </cell>
          <cell r="H12945" t="str">
            <v/>
          </cell>
          <cell r="I12945" t="str">
            <v/>
          </cell>
          <cell r="J12945" t="str">
            <v/>
          </cell>
          <cell r="K12945" t="str">
            <v>Business Jet</v>
          </cell>
          <cell r="L12945" t="str">
            <v>Boeing</v>
          </cell>
          <cell r="M12945" t="str">
            <v>Boeing BBJ 777</v>
          </cell>
        </row>
        <row r="12946">
          <cell r="A12946">
            <v>5</v>
          </cell>
          <cell r="B12946">
            <v>1058</v>
          </cell>
          <cell r="C12946" t="str">
            <v>5#1058</v>
          </cell>
          <cell r="D12946">
            <v>38500</v>
          </cell>
          <cell r="E12946">
            <v>1</v>
          </cell>
          <cell r="F12946" t="str">
            <v>CH</v>
          </cell>
          <cell r="G12946" t="str">
            <v>CH</v>
          </cell>
          <cell r="H12946" t="str">
            <v/>
          </cell>
          <cell r="I12946" t="str">
            <v/>
          </cell>
          <cell r="J12946" t="str">
            <v/>
          </cell>
          <cell r="K12946" t="str">
            <v>Large Commercial Aircraft</v>
          </cell>
          <cell r="L12946" t="str">
            <v>Airbus</v>
          </cell>
          <cell r="M12946" t="str">
            <v>Airbus A340-500/600</v>
          </cell>
        </row>
        <row r="12947">
          <cell r="A12947">
            <v>539</v>
          </cell>
          <cell r="B12947">
            <v>1058</v>
          </cell>
          <cell r="C12947" t="str">
            <v>539#1058</v>
          </cell>
          <cell r="D12947">
            <v>38500</v>
          </cell>
          <cell r="E12947">
            <v>1</v>
          </cell>
          <cell r="F12947" t="str">
            <v>CH</v>
          </cell>
          <cell r="G12947" t="str">
            <v>CH</v>
          </cell>
          <cell r="H12947" t="str">
            <v/>
          </cell>
          <cell r="I12947" t="str">
            <v/>
          </cell>
          <cell r="J12947" t="str">
            <v/>
          </cell>
          <cell r="K12947" t="str">
            <v>Large Commercial Aircraft</v>
          </cell>
          <cell r="L12947" t="str">
            <v>Boeing</v>
          </cell>
          <cell r="M12947" t="str">
            <v>Boeing 777: 777-200ER</v>
          </cell>
        </row>
        <row r="12948">
          <cell r="A12948">
            <v>302</v>
          </cell>
          <cell r="B12948">
            <v>1058</v>
          </cell>
          <cell r="C12948" t="str">
            <v>302#1058</v>
          </cell>
          <cell r="D12948">
            <v>38500</v>
          </cell>
          <cell r="E12948">
            <v>1</v>
          </cell>
          <cell r="F12948" t="str">
            <v>CH</v>
          </cell>
          <cell r="G12948" t="str">
            <v>CH</v>
          </cell>
          <cell r="H12948" t="str">
            <v/>
          </cell>
          <cell r="I12948" t="str">
            <v/>
          </cell>
          <cell r="J12948" t="str">
            <v/>
          </cell>
          <cell r="K12948" t="str">
            <v>Large Commercial Aircraft</v>
          </cell>
          <cell r="L12948" t="str">
            <v>Boeing</v>
          </cell>
          <cell r="M12948" t="str">
            <v>Boeing 777: 777-200ER</v>
          </cell>
        </row>
        <row r="12949">
          <cell r="A12949">
            <v>579</v>
          </cell>
          <cell r="B12949">
            <v>1058</v>
          </cell>
          <cell r="C12949" t="str">
            <v>579#1058</v>
          </cell>
          <cell r="D12949">
            <v>38500</v>
          </cell>
          <cell r="E12949">
            <v>1</v>
          </cell>
          <cell r="F12949" t="str">
            <v>CH</v>
          </cell>
          <cell r="G12949" t="str">
            <v>CH</v>
          </cell>
          <cell r="H12949" t="str">
            <v/>
          </cell>
          <cell r="I12949" t="str">
            <v/>
          </cell>
          <cell r="J12949" t="str">
            <v/>
          </cell>
          <cell r="K12949" t="str">
            <v>Large Commercial Aircraft</v>
          </cell>
          <cell r="L12949" t="str">
            <v>Boeing</v>
          </cell>
          <cell r="M12949" t="str">
            <v>Boeing 777: 777-200ER</v>
          </cell>
        </row>
        <row r="12950">
          <cell r="A12950">
            <v>201</v>
          </cell>
          <cell r="B12950">
            <v>1058</v>
          </cell>
          <cell r="C12950" t="str">
            <v>201#1058</v>
          </cell>
          <cell r="D12950">
            <v>38500</v>
          </cell>
          <cell r="E12950">
            <v>1</v>
          </cell>
          <cell r="F12950" t="str">
            <v>CH</v>
          </cell>
          <cell r="G12950" t="str">
            <v>CH</v>
          </cell>
          <cell r="H12950" t="str">
            <v/>
          </cell>
          <cell r="I12950" t="str">
            <v/>
          </cell>
          <cell r="J12950" t="str">
            <v/>
          </cell>
          <cell r="K12950" t="str">
            <v>Large Commercial Aircraft</v>
          </cell>
          <cell r="L12950" t="str">
            <v>Boeing</v>
          </cell>
          <cell r="M12950" t="str">
            <v>Boeing 777: 777-200LR</v>
          </cell>
        </row>
        <row r="12951">
          <cell r="A12951">
            <v>303</v>
          </cell>
          <cell r="B12951">
            <v>1058</v>
          </cell>
          <cell r="C12951" t="str">
            <v>303#1058</v>
          </cell>
          <cell r="D12951">
            <v>38500</v>
          </cell>
          <cell r="E12951">
            <v>1</v>
          </cell>
          <cell r="F12951" t="str">
            <v>CH</v>
          </cell>
          <cell r="G12951" t="str">
            <v>CH</v>
          </cell>
          <cell r="H12951" t="str">
            <v/>
          </cell>
          <cell r="I12951" t="str">
            <v/>
          </cell>
          <cell r="J12951" t="str">
            <v/>
          </cell>
          <cell r="K12951" t="str">
            <v>Large Commercial Aircraft</v>
          </cell>
          <cell r="L12951" t="str">
            <v>Boeing</v>
          </cell>
          <cell r="M12951" t="str">
            <v>Boeing 777: 777-300</v>
          </cell>
        </row>
        <row r="12952">
          <cell r="A12952">
            <v>597</v>
          </cell>
          <cell r="B12952">
            <v>1058</v>
          </cell>
          <cell r="C12952" t="str">
            <v>597#1058</v>
          </cell>
          <cell r="D12952">
            <v>38500</v>
          </cell>
          <cell r="E12952">
            <v>1</v>
          </cell>
          <cell r="F12952" t="str">
            <v>CH</v>
          </cell>
          <cell r="G12952" t="str">
            <v>CH</v>
          </cell>
          <cell r="H12952" t="str">
            <v/>
          </cell>
          <cell r="I12952" t="str">
            <v/>
          </cell>
          <cell r="J12952" t="str">
            <v/>
          </cell>
          <cell r="K12952" t="str">
            <v>Large Commercial Aircraft</v>
          </cell>
          <cell r="L12952" t="str">
            <v>Boeing</v>
          </cell>
          <cell r="M12952" t="str">
            <v>Boeing 777: 777-300</v>
          </cell>
        </row>
        <row r="12953">
          <cell r="A12953">
            <v>202</v>
          </cell>
          <cell r="B12953">
            <v>1058</v>
          </cell>
          <cell r="C12953" t="str">
            <v>202#1058</v>
          </cell>
          <cell r="D12953">
            <v>38500</v>
          </cell>
          <cell r="E12953">
            <v>1</v>
          </cell>
          <cell r="F12953" t="str">
            <v>CH</v>
          </cell>
          <cell r="G12953" t="str">
            <v>CH</v>
          </cell>
          <cell r="H12953" t="str">
            <v/>
          </cell>
          <cell r="I12953" t="str">
            <v/>
          </cell>
          <cell r="J12953" t="str">
            <v/>
          </cell>
          <cell r="K12953" t="str">
            <v>Large Commercial Aircraft</v>
          </cell>
          <cell r="L12953" t="str">
            <v>Boeing</v>
          </cell>
          <cell r="M12953" t="str">
            <v>Boeing 777: 777-300ER</v>
          </cell>
        </row>
        <row r="12954">
          <cell r="A12954">
            <v>204</v>
          </cell>
          <cell r="B12954">
            <v>1058</v>
          </cell>
          <cell r="C12954" t="str">
            <v>204#1058</v>
          </cell>
          <cell r="D12954">
            <v>42500</v>
          </cell>
          <cell r="E12954">
            <v>1</v>
          </cell>
          <cell r="F12954" t="str">
            <v>CI</v>
          </cell>
          <cell r="G12954" t="str">
            <v>CI</v>
          </cell>
          <cell r="H12954" t="str">
            <v/>
          </cell>
          <cell r="I12954" t="str">
            <v/>
          </cell>
          <cell r="J12954" t="str">
            <v/>
          </cell>
          <cell r="K12954" t="str">
            <v>Large Commercial Aircraft</v>
          </cell>
          <cell r="L12954" t="str">
            <v>Boeing</v>
          </cell>
          <cell r="M12954" t="str">
            <v>Boeing 777X: 777-9</v>
          </cell>
        </row>
        <row r="12955">
          <cell r="A12955">
            <v>6</v>
          </cell>
          <cell r="B12955">
            <v>1058</v>
          </cell>
          <cell r="C12955" t="str">
            <v>6#1058</v>
          </cell>
          <cell r="D12955">
            <v>50000</v>
          </cell>
          <cell r="E12955">
            <v>1</v>
          </cell>
          <cell r="F12955" t="str">
            <v>CJ</v>
          </cell>
          <cell r="G12955" t="str">
            <v>CJ</v>
          </cell>
          <cell r="H12955" t="str">
            <v/>
          </cell>
          <cell r="I12955" t="str">
            <v/>
          </cell>
          <cell r="J12955" t="str">
            <v/>
          </cell>
          <cell r="K12955" t="str">
            <v>Large Commercial Aircraft</v>
          </cell>
          <cell r="L12955" t="str">
            <v>Airbus</v>
          </cell>
          <cell r="M12955" t="str">
            <v>Airbus A350 XWB - A350-900</v>
          </cell>
        </row>
        <row r="12956">
          <cell r="A12956">
            <v>7</v>
          </cell>
          <cell r="B12956">
            <v>1058</v>
          </cell>
          <cell r="C12956" t="str">
            <v>7#1058</v>
          </cell>
          <cell r="D12956">
            <v>50000</v>
          </cell>
          <cell r="E12956">
            <v>1</v>
          </cell>
          <cell r="F12956" t="str">
            <v>CJ</v>
          </cell>
          <cell r="G12956" t="str">
            <v>CJ</v>
          </cell>
          <cell r="H12956" t="str">
            <v/>
          </cell>
          <cell r="I12956" t="str">
            <v/>
          </cell>
          <cell r="J12956" t="str">
            <v/>
          </cell>
          <cell r="K12956" t="str">
            <v>Large Commercial Aircraft</v>
          </cell>
          <cell r="L12956" t="str">
            <v>Airbus</v>
          </cell>
          <cell r="M12956" t="str">
            <v>Airbus A350-1000</v>
          </cell>
        </row>
        <row r="12957">
          <cell r="A12957">
            <v>657</v>
          </cell>
          <cell r="B12957">
            <v>1058</v>
          </cell>
          <cell r="C12957" t="str">
            <v>657#1058</v>
          </cell>
          <cell r="D12957">
            <v>50000</v>
          </cell>
          <cell r="E12957">
            <v>1</v>
          </cell>
          <cell r="F12957" t="str">
            <v>CJ</v>
          </cell>
          <cell r="G12957" t="str">
            <v>CJ</v>
          </cell>
          <cell r="H12957" t="str">
            <v/>
          </cell>
          <cell r="I12957" t="str">
            <v/>
          </cell>
          <cell r="J12957" t="str">
            <v/>
          </cell>
          <cell r="K12957" t="str">
            <v>Large Commercial Aircraft</v>
          </cell>
          <cell r="L12957" t="str">
            <v>Airbus</v>
          </cell>
          <cell r="M12957" t="str">
            <v>Airbus A350-1000neo</v>
          </cell>
        </row>
        <row r="12958">
          <cell r="A12958">
            <v>656</v>
          </cell>
          <cell r="B12958">
            <v>1058</v>
          </cell>
          <cell r="C12958" t="str">
            <v>656#1058</v>
          </cell>
          <cell r="D12958">
            <v>50000</v>
          </cell>
          <cell r="E12958">
            <v>1</v>
          </cell>
          <cell r="F12958" t="str">
            <v>CJ</v>
          </cell>
          <cell r="G12958" t="str">
            <v>CJ</v>
          </cell>
          <cell r="H12958" t="str">
            <v/>
          </cell>
          <cell r="I12958" t="str">
            <v/>
          </cell>
          <cell r="J12958" t="str">
            <v/>
          </cell>
          <cell r="K12958" t="str">
            <v>Large Commercial Aircraft</v>
          </cell>
          <cell r="L12958" t="str">
            <v>Airbus</v>
          </cell>
          <cell r="M12958" t="str">
            <v>Airbus A350-900neo</v>
          </cell>
        </row>
        <row r="12959">
          <cell r="A12959">
            <v>554</v>
          </cell>
          <cell r="B12959">
            <v>1058</v>
          </cell>
          <cell r="C12959" t="str">
            <v>554#1058</v>
          </cell>
          <cell r="D12959">
            <v>52000</v>
          </cell>
          <cell r="E12959">
            <v>1</v>
          </cell>
          <cell r="F12959" t="str">
            <v>CK</v>
          </cell>
          <cell r="G12959" t="str">
            <v>CK</v>
          </cell>
          <cell r="H12959" t="str">
            <v/>
          </cell>
          <cell r="I12959" t="str">
            <v/>
          </cell>
          <cell r="J12959" t="str">
            <v/>
          </cell>
          <cell r="K12959" t="str">
            <v>Business Jet</v>
          </cell>
          <cell r="L12959" t="str">
            <v>Boeing</v>
          </cell>
          <cell r="M12959" t="str">
            <v>Boeing BBJ 787</v>
          </cell>
        </row>
        <row r="12960">
          <cell r="A12960">
            <v>555</v>
          </cell>
          <cell r="B12960">
            <v>1058</v>
          </cell>
          <cell r="C12960" t="str">
            <v>555#1058</v>
          </cell>
          <cell r="D12960">
            <v>52000</v>
          </cell>
          <cell r="E12960">
            <v>1</v>
          </cell>
          <cell r="F12960" t="str">
            <v>CK</v>
          </cell>
          <cell r="G12960" t="str">
            <v>CK</v>
          </cell>
          <cell r="H12960" t="str">
            <v/>
          </cell>
          <cell r="I12960" t="str">
            <v/>
          </cell>
          <cell r="J12960" t="str">
            <v/>
          </cell>
          <cell r="K12960" t="str">
            <v>Business Jet</v>
          </cell>
          <cell r="L12960" t="str">
            <v>Boeing</v>
          </cell>
          <cell r="M12960" t="str">
            <v>Boeing BBJ 787</v>
          </cell>
        </row>
        <row r="12961">
          <cell r="A12961">
            <v>200</v>
          </cell>
          <cell r="B12961">
            <v>1058</v>
          </cell>
          <cell r="C12961" t="str">
            <v>200#1058</v>
          </cell>
          <cell r="D12961">
            <v>52000</v>
          </cell>
          <cell r="E12961">
            <v>1</v>
          </cell>
          <cell r="F12961" t="str">
            <v>CK</v>
          </cell>
          <cell r="G12961" t="str">
            <v>CK</v>
          </cell>
          <cell r="H12961" t="str">
            <v/>
          </cell>
          <cell r="I12961" t="str">
            <v/>
          </cell>
          <cell r="J12961" t="str">
            <v/>
          </cell>
          <cell r="K12961" t="str">
            <v>Large Commercial Aircraft</v>
          </cell>
          <cell r="L12961" t="str">
            <v>Boeing</v>
          </cell>
          <cell r="M12961" t="str">
            <v>Boeing 787 Dreamliner: 787-10</v>
          </cell>
        </row>
        <row r="12962">
          <cell r="A12962">
            <v>509</v>
          </cell>
          <cell r="B12962">
            <v>1058</v>
          </cell>
          <cell r="C12962" t="str">
            <v>509#1058</v>
          </cell>
          <cell r="D12962">
            <v>52000</v>
          </cell>
          <cell r="E12962">
            <v>1</v>
          </cell>
          <cell r="F12962" t="str">
            <v>CK</v>
          </cell>
          <cell r="G12962" t="str">
            <v>CK</v>
          </cell>
          <cell r="H12962" t="str">
            <v/>
          </cell>
          <cell r="I12962" t="str">
            <v/>
          </cell>
          <cell r="J12962" t="str">
            <v/>
          </cell>
          <cell r="K12962" t="str">
            <v>Large Commercial Aircraft</v>
          </cell>
          <cell r="L12962" t="str">
            <v>Boeing</v>
          </cell>
          <cell r="M12962" t="str">
            <v>Boeing 787 Dreamliner: 787-10</v>
          </cell>
        </row>
        <row r="12963">
          <cell r="A12963">
            <v>198</v>
          </cell>
          <cell r="B12963">
            <v>1058</v>
          </cell>
          <cell r="C12963" t="str">
            <v>198#1058</v>
          </cell>
          <cell r="D12963">
            <v>52000</v>
          </cell>
          <cell r="E12963">
            <v>1</v>
          </cell>
          <cell r="F12963" t="str">
            <v>CK</v>
          </cell>
          <cell r="G12963" t="str">
            <v>CK</v>
          </cell>
          <cell r="H12963" t="str">
            <v/>
          </cell>
          <cell r="I12963" t="str">
            <v/>
          </cell>
          <cell r="J12963" t="str">
            <v/>
          </cell>
          <cell r="K12963" t="str">
            <v>Large Commercial Aircraft</v>
          </cell>
          <cell r="L12963" t="str">
            <v>Boeing</v>
          </cell>
          <cell r="M12963" t="str">
            <v>Boeing 787 Dreamliner: 787-8</v>
          </cell>
        </row>
        <row r="12964">
          <cell r="A12964">
            <v>507</v>
          </cell>
          <cell r="B12964">
            <v>1058</v>
          </cell>
          <cell r="C12964" t="str">
            <v>507#1058</v>
          </cell>
          <cell r="D12964">
            <v>52000</v>
          </cell>
          <cell r="E12964">
            <v>1</v>
          </cell>
          <cell r="F12964" t="str">
            <v>CK</v>
          </cell>
          <cell r="G12964" t="str">
            <v>CK</v>
          </cell>
          <cell r="H12964" t="str">
            <v/>
          </cell>
          <cell r="I12964" t="str">
            <v/>
          </cell>
          <cell r="J12964" t="str">
            <v/>
          </cell>
          <cell r="K12964" t="str">
            <v>Large Commercial Aircraft</v>
          </cell>
          <cell r="L12964" t="str">
            <v>Boeing</v>
          </cell>
          <cell r="M12964" t="str">
            <v>Boeing 787 Dreamliner: 787-8</v>
          </cell>
        </row>
        <row r="12965">
          <cell r="A12965">
            <v>199</v>
          </cell>
          <cell r="B12965">
            <v>1058</v>
          </cell>
          <cell r="C12965" t="str">
            <v>199#1058</v>
          </cell>
          <cell r="D12965">
            <v>52000</v>
          </cell>
          <cell r="E12965">
            <v>1</v>
          </cell>
          <cell r="F12965" t="str">
            <v>CK</v>
          </cell>
          <cell r="G12965" t="str">
            <v>CK</v>
          </cell>
          <cell r="H12965" t="str">
            <v/>
          </cell>
          <cell r="I12965" t="str">
            <v/>
          </cell>
          <cell r="J12965" t="str">
            <v/>
          </cell>
          <cell r="K12965" t="str">
            <v>Large Commercial Aircraft</v>
          </cell>
          <cell r="L12965" t="str">
            <v>Boeing</v>
          </cell>
          <cell r="M12965" t="str">
            <v>Boeing 787 Dreamliner: 787-9</v>
          </cell>
        </row>
        <row r="12966">
          <cell r="A12966">
            <v>508</v>
          </cell>
          <cell r="B12966">
            <v>1058</v>
          </cell>
          <cell r="C12966" t="str">
            <v>508#1058</v>
          </cell>
          <cell r="D12966">
            <v>52000</v>
          </cell>
          <cell r="E12966">
            <v>1</v>
          </cell>
          <cell r="F12966" t="str">
            <v>CK</v>
          </cell>
          <cell r="G12966" t="str">
            <v>CK</v>
          </cell>
          <cell r="H12966" t="str">
            <v/>
          </cell>
          <cell r="I12966" t="str">
            <v/>
          </cell>
          <cell r="J12966" t="str">
            <v/>
          </cell>
          <cell r="K12966" t="str">
            <v>Large Commercial Aircraft</v>
          </cell>
          <cell r="L12966" t="str">
            <v>Boeing</v>
          </cell>
          <cell r="M12966" t="str">
            <v>Boeing 787 Dreamliner: 787-9</v>
          </cell>
        </row>
        <row r="12967">
          <cell r="A12967">
            <v>553</v>
          </cell>
          <cell r="B12967">
            <v>1058</v>
          </cell>
          <cell r="C12967" t="str">
            <v>553#1058</v>
          </cell>
          <cell r="D12967">
            <v>53125</v>
          </cell>
          <cell r="E12967">
            <v>1</v>
          </cell>
          <cell r="F12967" t="str">
            <v>CL</v>
          </cell>
          <cell r="G12967" t="str">
            <v>CL</v>
          </cell>
          <cell r="H12967" t="str">
            <v/>
          </cell>
          <cell r="I12967" t="str">
            <v/>
          </cell>
          <cell r="J12967" t="str">
            <v/>
          </cell>
          <cell r="K12967" t="str">
            <v>Business Jet</v>
          </cell>
          <cell r="L12967" t="str">
            <v>Boeing</v>
          </cell>
          <cell r="M12967" t="str">
            <v>Boeing BBJ 777X</v>
          </cell>
        </row>
        <row r="12968">
          <cell r="A12968">
            <v>203</v>
          </cell>
          <cell r="B12968">
            <v>1058</v>
          </cell>
          <cell r="C12968" t="str">
            <v>203#1058</v>
          </cell>
          <cell r="D12968">
            <v>53125</v>
          </cell>
          <cell r="E12968">
            <v>1</v>
          </cell>
          <cell r="F12968" t="str">
            <v>CL</v>
          </cell>
          <cell r="G12968" t="str">
            <v>CL</v>
          </cell>
          <cell r="H12968" t="str">
            <v/>
          </cell>
          <cell r="I12968" t="str">
            <v/>
          </cell>
          <cell r="J12968" t="str">
            <v/>
          </cell>
          <cell r="K12968" t="str">
            <v>Large Commercial Aircraft</v>
          </cell>
          <cell r="L12968" t="str">
            <v>Boeing</v>
          </cell>
          <cell r="M12968" t="str">
            <v>Boeing 777X: 777-8</v>
          </cell>
        </row>
        <row r="12969">
          <cell r="A12969">
            <v>301</v>
          </cell>
          <cell r="B12969">
            <v>1058</v>
          </cell>
          <cell r="C12969" t="str">
            <v>301#1058</v>
          </cell>
          <cell r="D12969">
            <v>55000</v>
          </cell>
          <cell r="E12969">
            <v>1</v>
          </cell>
          <cell r="F12969" t="str">
            <v>CM</v>
          </cell>
          <cell r="G12969" t="str">
            <v>CM</v>
          </cell>
          <cell r="H12969" t="str">
            <v/>
          </cell>
          <cell r="I12969" t="str">
            <v/>
          </cell>
          <cell r="J12969" t="str">
            <v/>
          </cell>
          <cell r="K12969" t="str">
            <v>Large Commercial Aircraft</v>
          </cell>
          <cell r="L12969" t="str">
            <v>Boeing</v>
          </cell>
          <cell r="M12969" t="str">
            <v>Boeing 747-400</v>
          </cell>
        </row>
        <row r="12970">
          <cell r="A12970">
            <v>592</v>
          </cell>
          <cell r="B12970">
            <v>1058</v>
          </cell>
          <cell r="C12970" t="str">
            <v>592#1058</v>
          </cell>
          <cell r="D12970">
            <v>60000</v>
          </cell>
          <cell r="E12970">
            <v>1</v>
          </cell>
          <cell r="F12970" t="str">
            <v>CN</v>
          </cell>
          <cell r="G12970" t="str">
            <v>CN</v>
          </cell>
          <cell r="H12970" t="str">
            <v/>
          </cell>
          <cell r="I12970" t="str">
            <v/>
          </cell>
          <cell r="J12970" t="str">
            <v/>
          </cell>
          <cell r="K12970" t="str">
            <v>Freighter</v>
          </cell>
          <cell r="L12970" t="str">
            <v>Boeing</v>
          </cell>
          <cell r="M12970" t="str">
            <v>Boeing 747-400CF</v>
          </cell>
        </row>
        <row r="12971">
          <cell r="A12971">
            <v>593</v>
          </cell>
          <cell r="B12971">
            <v>1058</v>
          </cell>
          <cell r="C12971" t="str">
            <v>593#1058</v>
          </cell>
          <cell r="D12971">
            <v>60000</v>
          </cell>
          <cell r="E12971">
            <v>1</v>
          </cell>
          <cell r="F12971" t="str">
            <v>CN</v>
          </cell>
          <cell r="G12971" t="str">
            <v>CN</v>
          </cell>
          <cell r="H12971" t="str">
            <v/>
          </cell>
          <cell r="I12971" t="str">
            <v/>
          </cell>
          <cell r="J12971" t="str">
            <v/>
          </cell>
          <cell r="K12971" t="str">
            <v>Freighter</v>
          </cell>
          <cell r="L12971" t="str">
            <v>Boeing</v>
          </cell>
          <cell r="M12971" t="str">
            <v>Boeing 747-400CF</v>
          </cell>
        </row>
        <row r="12972">
          <cell r="A12972">
            <v>629</v>
          </cell>
          <cell r="B12972">
            <v>1058</v>
          </cell>
          <cell r="C12972" t="str">
            <v>629#1058</v>
          </cell>
          <cell r="D12972">
            <v>60000</v>
          </cell>
          <cell r="E12972">
            <v>1</v>
          </cell>
          <cell r="F12972" t="str">
            <v>CN</v>
          </cell>
          <cell r="G12972" t="str">
            <v>CN</v>
          </cell>
          <cell r="H12972" t="str">
            <v/>
          </cell>
          <cell r="I12972" t="str">
            <v/>
          </cell>
          <cell r="J12972" t="str">
            <v/>
          </cell>
          <cell r="K12972" t="str">
            <v>Freighter</v>
          </cell>
          <cell r="L12972" t="str">
            <v>Boeing</v>
          </cell>
          <cell r="M12972" t="str">
            <v>Boeing 747-400F/ERF</v>
          </cell>
        </row>
        <row r="12973">
          <cell r="A12973">
            <v>628</v>
          </cell>
          <cell r="B12973">
            <v>1058</v>
          </cell>
          <cell r="C12973" t="str">
            <v>628#1058</v>
          </cell>
          <cell r="D12973">
            <v>60000</v>
          </cell>
          <cell r="E12973">
            <v>1</v>
          </cell>
          <cell r="F12973" t="str">
            <v>CN</v>
          </cell>
          <cell r="G12973" t="str">
            <v>CN</v>
          </cell>
          <cell r="H12973" t="str">
            <v/>
          </cell>
          <cell r="I12973" t="str">
            <v/>
          </cell>
          <cell r="J12973" t="str">
            <v/>
          </cell>
          <cell r="K12973" t="str">
            <v>Freighter</v>
          </cell>
          <cell r="L12973" t="str">
            <v>Boeing</v>
          </cell>
          <cell r="M12973" t="str">
            <v>Boeing 747-400F/ERF</v>
          </cell>
        </row>
        <row r="12974">
          <cell r="A12974">
            <v>630</v>
          </cell>
          <cell r="B12974">
            <v>1058</v>
          </cell>
          <cell r="C12974" t="str">
            <v>630#1058</v>
          </cell>
          <cell r="D12974">
            <v>60000</v>
          </cell>
          <cell r="E12974">
            <v>1</v>
          </cell>
          <cell r="F12974" t="str">
            <v>CN</v>
          </cell>
          <cell r="G12974" t="str">
            <v>CN</v>
          </cell>
          <cell r="H12974" t="str">
            <v/>
          </cell>
          <cell r="I12974" t="str">
            <v/>
          </cell>
          <cell r="J12974" t="str">
            <v/>
          </cell>
          <cell r="K12974" t="str">
            <v>Freighter</v>
          </cell>
          <cell r="L12974" t="str">
            <v>Boeing</v>
          </cell>
          <cell r="M12974" t="str">
            <v>Boeing 747-400F/ERF</v>
          </cell>
        </row>
        <row r="12975">
          <cell r="A12975">
            <v>567</v>
          </cell>
          <cell r="B12975">
            <v>1058</v>
          </cell>
          <cell r="C12975" t="str">
            <v>567#1058</v>
          </cell>
          <cell r="D12975">
            <v>60000</v>
          </cell>
          <cell r="E12975">
            <v>1</v>
          </cell>
          <cell r="F12975" t="str">
            <v>CN</v>
          </cell>
          <cell r="G12975" t="str">
            <v>CN</v>
          </cell>
          <cell r="H12975" t="str">
            <v/>
          </cell>
          <cell r="I12975" t="str">
            <v/>
          </cell>
          <cell r="J12975" t="str">
            <v/>
          </cell>
          <cell r="K12975" t="str">
            <v>Freighter</v>
          </cell>
          <cell r="L12975" t="str">
            <v>Boeing</v>
          </cell>
          <cell r="M12975" t="str">
            <v>Boeing 747-8F</v>
          </cell>
        </row>
        <row r="12976">
          <cell r="A12976">
            <v>594</v>
          </cell>
          <cell r="B12976">
            <v>1058</v>
          </cell>
          <cell r="C12976" t="str">
            <v>594#1058</v>
          </cell>
          <cell r="D12976">
            <v>60000</v>
          </cell>
          <cell r="E12976">
            <v>1</v>
          </cell>
          <cell r="F12976" t="str">
            <v>CN</v>
          </cell>
          <cell r="G12976" t="str">
            <v>CN</v>
          </cell>
          <cell r="H12976" t="str">
            <v/>
          </cell>
          <cell r="I12976" t="str">
            <v/>
          </cell>
          <cell r="J12976" t="str">
            <v/>
          </cell>
          <cell r="K12976" t="str">
            <v>Business Jet</v>
          </cell>
          <cell r="L12976" t="str">
            <v>Boeing</v>
          </cell>
          <cell r="M12976" t="str">
            <v>Boeing 747-8 VIP</v>
          </cell>
        </row>
        <row r="12977">
          <cell r="A12977">
            <v>530</v>
          </cell>
          <cell r="B12977">
            <v>1058</v>
          </cell>
          <cell r="C12977" t="str">
            <v>530#1058</v>
          </cell>
          <cell r="D12977">
            <v>60000</v>
          </cell>
          <cell r="E12977">
            <v>1</v>
          </cell>
          <cell r="F12977" t="str">
            <v>CN</v>
          </cell>
          <cell r="G12977" t="str">
            <v>CN</v>
          </cell>
          <cell r="H12977" t="str">
            <v/>
          </cell>
          <cell r="I12977" t="str">
            <v/>
          </cell>
          <cell r="J12977" t="str">
            <v/>
          </cell>
          <cell r="K12977" t="str">
            <v>Large Commercial Aircraft</v>
          </cell>
          <cell r="L12977" t="str">
            <v>Boeing</v>
          </cell>
          <cell r="M12977" t="str">
            <v>Boeing 747-400</v>
          </cell>
        </row>
        <row r="12978">
          <cell r="A12978">
            <v>531</v>
          </cell>
          <cell r="B12978">
            <v>1058</v>
          </cell>
          <cell r="C12978" t="str">
            <v>531#1058</v>
          </cell>
          <cell r="D12978">
            <v>60000</v>
          </cell>
          <cell r="E12978">
            <v>1</v>
          </cell>
          <cell r="F12978" t="str">
            <v>CN</v>
          </cell>
          <cell r="G12978" t="str">
            <v>CN</v>
          </cell>
          <cell r="H12978" t="str">
            <v/>
          </cell>
          <cell r="I12978" t="str">
            <v/>
          </cell>
          <cell r="J12978" t="str">
            <v/>
          </cell>
          <cell r="K12978" t="str">
            <v>Large Commercial Aircraft</v>
          </cell>
          <cell r="L12978" t="str">
            <v>Boeing</v>
          </cell>
          <cell r="M12978" t="str">
            <v>Boeing 747-400</v>
          </cell>
        </row>
        <row r="12979">
          <cell r="A12979">
            <v>16</v>
          </cell>
          <cell r="B12979">
            <v>1058</v>
          </cell>
          <cell r="C12979" t="str">
            <v>16#1058</v>
          </cell>
          <cell r="D12979">
            <v>60000</v>
          </cell>
          <cell r="E12979">
            <v>1</v>
          </cell>
          <cell r="F12979" t="str">
            <v>CN</v>
          </cell>
          <cell r="G12979" t="str">
            <v>CN</v>
          </cell>
          <cell r="H12979" t="str">
            <v/>
          </cell>
          <cell r="I12979" t="str">
            <v/>
          </cell>
          <cell r="J12979" t="str">
            <v/>
          </cell>
          <cell r="K12979" t="str">
            <v>Large Commercial Aircraft</v>
          </cell>
          <cell r="L12979" t="str">
            <v>Boeing</v>
          </cell>
          <cell r="M12979" t="str">
            <v>Boeing 747-8I</v>
          </cell>
        </row>
        <row r="12980">
          <cell r="A12980">
            <v>158</v>
          </cell>
          <cell r="B12980">
            <v>1058</v>
          </cell>
          <cell r="C12980" t="str">
            <v>158#1058</v>
          </cell>
          <cell r="D12980">
            <v>60000</v>
          </cell>
          <cell r="E12980">
            <v>1</v>
          </cell>
          <cell r="F12980" t="str">
            <v>CN</v>
          </cell>
          <cell r="G12980" t="str">
            <v>CN</v>
          </cell>
          <cell r="H12980" t="str">
            <v/>
          </cell>
          <cell r="I12980" t="str">
            <v/>
          </cell>
          <cell r="J12980" t="str">
            <v/>
          </cell>
          <cell r="K12980" t="str">
            <v>Military Transport / Special Mission</v>
          </cell>
          <cell r="L12980" t="str">
            <v>Boeing</v>
          </cell>
          <cell r="M12980" t="str">
            <v>Boeing C-17 Globemaster III</v>
          </cell>
        </row>
        <row r="12981">
          <cell r="A12981">
            <v>163</v>
          </cell>
          <cell r="B12981">
            <v>1058</v>
          </cell>
          <cell r="C12981" t="str">
            <v>163#1058</v>
          </cell>
          <cell r="D12981">
            <v>60000</v>
          </cell>
          <cell r="E12981">
            <v>1</v>
          </cell>
          <cell r="F12981" t="str">
            <v>CN</v>
          </cell>
          <cell r="G12981" t="str">
            <v>CN</v>
          </cell>
          <cell r="H12981" t="str">
            <v/>
          </cell>
          <cell r="I12981" t="str">
            <v/>
          </cell>
          <cell r="J12981" t="str">
            <v/>
          </cell>
          <cell r="K12981" t="str">
            <v>Military Transport / Special Mission</v>
          </cell>
          <cell r="L12981" t="str">
            <v>Lockheed</v>
          </cell>
          <cell r="M12981" t="str">
            <v>Lockheed C-5 Galaxy</v>
          </cell>
        </row>
        <row r="12982">
          <cell r="A12982">
            <v>620</v>
          </cell>
          <cell r="B12982">
            <v>1058</v>
          </cell>
          <cell r="C12982" t="str">
            <v>620#1058</v>
          </cell>
          <cell r="D12982">
            <v>60000</v>
          </cell>
          <cell r="E12982">
            <v>1</v>
          </cell>
          <cell r="F12982" t="str">
            <v>CN</v>
          </cell>
          <cell r="G12982" t="str">
            <v>CN</v>
          </cell>
          <cell r="H12982" t="str">
            <v/>
          </cell>
          <cell r="I12982" t="str">
            <v/>
          </cell>
          <cell r="J12982" t="str">
            <v/>
          </cell>
          <cell r="K12982" t="str">
            <v>Military Transport / Special Mission</v>
          </cell>
          <cell r="L12982" t="str">
            <v>Boeing</v>
          </cell>
          <cell r="M12982" t="str">
            <v>Boeing KC-135 Stratotanker</v>
          </cell>
        </row>
        <row r="12983">
          <cell r="A12983">
            <v>619</v>
          </cell>
          <cell r="B12983">
            <v>1058</v>
          </cell>
          <cell r="C12983" t="str">
            <v>619#1058</v>
          </cell>
          <cell r="D12983">
            <v>60000</v>
          </cell>
          <cell r="E12983">
            <v>1</v>
          </cell>
          <cell r="F12983" t="str">
            <v>CN</v>
          </cell>
          <cell r="G12983" t="str">
            <v>CN</v>
          </cell>
          <cell r="H12983" t="str">
            <v/>
          </cell>
          <cell r="I12983" t="str">
            <v/>
          </cell>
          <cell r="J12983" t="str">
            <v/>
          </cell>
          <cell r="K12983" t="str">
            <v>Military Transport / Special Mission</v>
          </cell>
          <cell r="L12983" t="str">
            <v>McDonnell</v>
          </cell>
          <cell r="M12983" t="str">
            <v>McDonnell Douglas KC-10</v>
          </cell>
        </row>
        <row r="12984">
          <cell r="A12984">
            <v>150</v>
          </cell>
          <cell r="B12984">
            <v>1058</v>
          </cell>
          <cell r="C12984" t="str">
            <v>150#1058</v>
          </cell>
          <cell r="D12984">
            <v>87450</v>
          </cell>
          <cell r="E12984">
            <v>1</v>
          </cell>
          <cell r="F12984" t="str">
            <v>CO</v>
          </cell>
          <cell r="G12984" t="str">
            <v>CO</v>
          </cell>
          <cell r="H12984" t="str">
            <v/>
          </cell>
          <cell r="I12984" t="str">
            <v/>
          </cell>
          <cell r="J12984" t="str">
            <v/>
          </cell>
          <cell r="K12984" t="str">
            <v>Military Transport / Special Mission</v>
          </cell>
          <cell r="L12984" t="str">
            <v>Airbus</v>
          </cell>
          <cell r="M12984" t="str">
            <v>Airbus A400M Atlas</v>
          </cell>
        </row>
        <row r="12985">
          <cell r="A12985">
            <v>216</v>
          </cell>
          <cell r="B12985">
            <v>1058</v>
          </cell>
          <cell r="C12985" t="str">
            <v>216#1058</v>
          </cell>
          <cell r="D12985">
            <v>95500</v>
          </cell>
          <cell r="E12985">
            <v>1</v>
          </cell>
          <cell r="F12985" t="str">
            <v>CP</v>
          </cell>
          <cell r="G12985" t="str">
            <v>CP</v>
          </cell>
          <cell r="H12985" t="str">
            <v/>
          </cell>
          <cell r="I12985" t="str">
            <v/>
          </cell>
          <cell r="J12985" t="str">
            <v/>
          </cell>
          <cell r="K12985" t="str">
            <v>Large Commercial Aircraft</v>
          </cell>
          <cell r="L12985" t="str">
            <v>Airbus</v>
          </cell>
          <cell r="M12985" t="str">
            <v>Airbus A380</v>
          </cell>
        </row>
        <row r="12986">
          <cell r="A12986">
            <v>520</v>
          </cell>
          <cell r="B12986">
            <v>1058</v>
          </cell>
          <cell r="C12986" t="str">
            <v>520#1058</v>
          </cell>
          <cell r="D12986">
            <v>95500</v>
          </cell>
          <cell r="E12986">
            <v>1</v>
          </cell>
          <cell r="F12986" t="str">
            <v>CP</v>
          </cell>
          <cell r="G12986" t="str">
            <v>CP</v>
          </cell>
          <cell r="H12986" t="str">
            <v/>
          </cell>
          <cell r="I12986" t="str">
            <v/>
          </cell>
          <cell r="J12986" t="str">
            <v/>
          </cell>
          <cell r="K12986" t="str">
            <v>Large Commercial Aircraft</v>
          </cell>
          <cell r="L12986" t="str">
            <v>Airbus</v>
          </cell>
          <cell r="M12986" t="str">
            <v>Airbus A380</v>
          </cell>
        </row>
        <row r="12987">
          <cell r="A12987">
            <v>124</v>
          </cell>
          <cell r="B12987">
            <v>1059</v>
          </cell>
          <cell r="C12987" t="str">
            <v>124#1059</v>
          </cell>
          <cell r="D12987">
            <v>20</v>
          </cell>
          <cell r="E12987">
            <v>1</v>
          </cell>
          <cell r="F12987" t="str">
            <v>A</v>
          </cell>
          <cell r="G12987" t="str">
            <v>A</v>
          </cell>
          <cell r="H12987" t="str">
            <v/>
          </cell>
          <cell r="I12987" t="str">
            <v/>
          </cell>
          <cell r="J12987" t="str">
            <v/>
          </cell>
          <cell r="K12987" t="str">
            <v>Helicopter</v>
          </cell>
          <cell r="L12987" t="str">
            <v>Robinson</v>
          </cell>
          <cell r="M12987" t="str">
            <v>Robinson R66</v>
          </cell>
        </row>
        <row r="12988">
          <cell r="A12988">
            <v>120</v>
          </cell>
          <cell r="B12988">
            <v>1059</v>
          </cell>
          <cell r="C12988" t="str">
            <v>120#1059</v>
          </cell>
          <cell r="D12988">
            <v>74</v>
          </cell>
          <cell r="E12988">
            <v>1</v>
          </cell>
          <cell r="F12988" t="str">
            <v>B</v>
          </cell>
          <cell r="G12988" t="str">
            <v>B</v>
          </cell>
          <cell r="H12988" t="str">
            <v/>
          </cell>
          <cell r="I12988" t="str">
            <v/>
          </cell>
          <cell r="J12988" t="str">
            <v/>
          </cell>
          <cell r="K12988" t="str">
            <v>Helicopter</v>
          </cell>
          <cell r="L12988" t="str">
            <v>MD</v>
          </cell>
          <cell r="M12988" t="str">
            <v>MD Helicopters MD 500/600</v>
          </cell>
        </row>
        <row r="12989">
          <cell r="A12989">
            <v>90</v>
          </cell>
          <cell r="B12989">
            <v>1059</v>
          </cell>
          <cell r="C12989" t="str">
            <v>90#1059</v>
          </cell>
          <cell r="D12989">
            <v>124</v>
          </cell>
          <cell r="E12989">
            <v>1</v>
          </cell>
          <cell r="F12989" t="str">
            <v>C</v>
          </cell>
          <cell r="G12989" t="str">
            <v>C</v>
          </cell>
          <cell r="H12989" t="str">
            <v/>
          </cell>
          <cell r="I12989" t="str">
            <v/>
          </cell>
          <cell r="J12989" t="str">
            <v/>
          </cell>
          <cell r="K12989" t="str">
            <v>Helicopter</v>
          </cell>
          <cell r="L12989" t="str">
            <v>Bell</v>
          </cell>
          <cell r="M12989" t="str">
            <v>Bell 407</v>
          </cell>
        </row>
        <row r="12990">
          <cell r="A12990">
            <v>583</v>
          </cell>
          <cell r="B12990">
            <v>1059</v>
          </cell>
          <cell r="C12990" t="str">
            <v>583#1059</v>
          </cell>
          <cell r="D12990">
            <v>124</v>
          </cell>
          <cell r="E12990">
            <v>1</v>
          </cell>
          <cell r="F12990" t="str">
            <v>C</v>
          </cell>
          <cell r="G12990" t="str">
            <v>C</v>
          </cell>
          <cell r="H12990" t="str">
            <v/>
          </cell>
          <cell r="I12990" t="str">
            <v/>
          </cell>
          <cell r="J12990" t="str">
            <v/>
          </cell>
          <cell r="K12990" t="str">
            <v>Helicopter</v>
          </cell>
          <cell r="L12990" t="str">
            <v>Subaru/Bell</v>
          </cell>
          <cell r="M12990" t="str">
            <v>Subaru/Bell 412</v>
          </cell>
        </row>
        <row r="12991">
          <cell r="A12991">
            <v>89</v>
          </cell>
          <cell r="B12991">
            <v>1059</v>
          </cell>
          <cell r="C12991" t="str">
            <v>89#1059</v>
          </cell>
          <cell r="D12991">
            <v>124</v>
          </cell>
          <cell r="E12991">
            <v>1</v>
          </cell>
          <cell r="F12991" t="str">
            <v>C</v>
          </cell>
          <cell r="G12991" t="str">
            <v>C</v>
          </cell>
          <cell r="H12991" t="str">
            <v/>
          </cell>
          <cell r="I12991" t="str">
            <v/>
          </cell>
          <cell r="J12991" t="str">
            <v/>
          </cell>
          <cell r="K12991" t="str">
            <v>Helicopter</v>
          </cell>
          <cell r="L12991" t="str">
            <v>Bell</v>
          </cell>
          <cell r="M12991" t="str">
            <v>Bell 505 Jet Ranger X</v>
          </cell>
        </row>
        <row r="12992">
          <cell r="A12992">
            <v>93</v>
          </cell>
          <cell r="B12992">
            <v>1059</v>
          </cell>
          <cell r="C12992" t="str">
            <v>93#1059</v>
          </cell>
          <cell r="D12992">
            <v>124</v>
          </cell>
          <cell r="E12992">
            <v>1</v>
          </cell>
          <cell r="F12992" t="str">
            <v>C</v>
          </cell>
          <cell r="G12992" t="str">
            <v>C</v>
          </cell>
          <cell r="H12992" t="str">
            <v/>
          </cell>
          <cell r="I12992" t="str">
            <v/>
          </cell>
          <cell r="J12992" t="str">
            <v/>
          </cell>
          <cell r="K12992" t="str">
            <v>Helicopter</v>
          </cell>
          <cell r="L12992" t="str">
            <v>Bell</v>
          </cell>
          <cell r="M12992" t="str">
            <v>Bell 525 Relentless</v>
          </cell>
        </row>
        <row r="12993">
          <cell r="A12993">
            <v>182</v>
          </cell>
          <cell r="B12993">
            <v>1059</v>
          </cell>
          <cell r="C12993" t="str">
            <v>182#1059</v>
          </cell>
          <cell r="D12993">
            <v>124</v>
          </cell>
          <cell r="E12993">
            <v>1</v>
          </cell>
          <cell r="F12993" t="str">
            <v>C</v>
          </cell>
          <cell r="G12993" t="str">
            <v>C</v>
          </cell>
          <cell r="H12993" t="str">
            <v/>
          </cell>
          <cell r="I12993" t="str">
            <v/>
          </cell>
          <cell r="J12993" t="str">
            <v/>
          </cell>
          <cell r="K12993" t="str">
            <v>Helicopter</v>
          </cell>
          <cell r="L12993" t="str">
            <v>Bell</v>
          </cell>
          <cell r="M12993" t="str">
            <v>Bell OH-58D Kiowa</v>
          </cell>
        </row>
        <row r="12994">
          <cell r="A12994">
            <v>455</v>
          </cell>
          <cell r="B12994">
            <v>1059</v>
          </cell>
          <cell r="C12994" t="str">
            <v>455#1059</v>
          </cell>
          <cell r="D12994">
            <v>149</v>
          </cell>
          <cell r="E12994">
            <v>1</v>
          </cell>
          <cell r="F12994" t="str">
            <v>D</v>
          </cell>
          <cell r="G12994" t="str">
            <v>D</v>
          </cell>
          <cell r="H12994" t="str">
            <v/>
          </cell>
          <cell r="I12994" t="str">
            <v/>
          </cell>
          <cell r="J12994" t="str">
            <v/>
          </cell>
          <cell r="K12994" t="str">
            <v>Helicopter</v>
          </cell>
          <cell r="L12994" t="str">
            <v>Leonardo</v>
          </cell>
          <cell r="M12994" t="str">
            <v>Leonardo AW109</v>
          </cell>
        </row>
        <row r="12995">
          <cell r="A12995">
            <v>83</v>
          </cell>
          <cell r="B12995">
            <v>1059</v>
          </cell>
          <cell r="C12995" t="str">
            <v>83#1059</v>
          </cell>
          <cell r="D12995">
            <v>149</v>
          </cell>
          <cell r="E12995">
            <v>1</v>
          </cell>
          <cell r="F12995" t="str">
            <v>D</v>
          </cell>
          <cell r="G12995" t="str">
            <v>D</v>
          </cell>
          <cell r="H12995" t="str">
            <v/>
          </cell>
          <cell r="I12995" t="str">
            <v/>
          </cell>
          <cell r="J12995" t="str">
            <v/>
          </cell>
          <cell r="K12995" t="str">
            <v>Helicopter</v>
          </cell>
          <cell r="L12995" t="str">
            <v>Leonardo</v>
          </cell>
          <cell r="M12995" t="str">
            <v>Leonardo AW109</v>
          </cell>
        </row>
        <row r="12996">
          <cell r="A12996">
            <v>108</v>
          </cell>
          <cell r="B12996">
            <v>1059</v>
          </cell>
          <cell r="C12996" t="str">
            <v>108#1059</v>
          </cell>
          <cell r="D12996">
            <v>161</v>
          </cell>
          <cell r="E12996">
            <v>1</v>
          </cell>
          <cell r="F12996" t="str">
            <v>E</v>
          </cell>
          <cell r="G12996" t="str">
            <v>E</v>
          </cell>
          <cell r="H12996" t="str">
            <v/>
          </cell>
          <cell r="I12996" t="str">
            <v/>
          </cell>
          <cell r="J12996" t="str">
            <v/>
          </cell>
          <cell r="K12996" t="str">
            <v>Helicopter</v>
          </cell>
          <cell r="L12996" t="str">
            <v>Airbus</v>
          </cell>
          <cell r="M12996" t="str">
            <v>Airbus H130</v>
          </cell>
        </row>
        <row r="12997">
          <cell r="A12997">
            <v>110</v>
          </cell>
          <cell r="B12997">
            <v>1059</v>
          </cell>
          <cell r="C12997" t="str">
            <v>110#1059</v>
          </cell>
          <cell r="D12997">
            <v>186</v>
          </cell>
          <cell r="E12997">
            <v>1</v>
          </cell>
          <cell r="F12997" t="str">
            <v>F</v>
          </cell>
          <cell r="G12997" t="str">
            <v>F</v>
          </cell>
          <cell r="H12997" t="str">
            <v/>
          </cell>
          <cell r="I12997" t="str">
            <v/>
          </cell>
          <cell r="J12997" t="str">
            <v/>
          </cell>
          <cell r="K12997" t="str">
            <v>Helicopter</v>
          </cell>
          <cell r="L12997" t="str">
            <v>Airbus</v>
          </cell>
          <cell r="M12997" t="str">
            <v>Airbus H160</v>
          </cell>
        </row>
        <row r="12998">
          <cell r="A12998">
            <v>137</v>
          </cell>
          <cell r="B12998">
            <v>1059</v>
          </cell>
          <cell r="C12998" t="str">
            <v>137#1059</v>
          </cell>
          <cell r="D12998">
            <v>186</v>
          </cell>
          <cell r="E12998">
            <v>1</v>
          </cell>
          <cell r="F12998" t="str">
            <v>F</v>
          </cell>
          <cell r="G12998" t="str">
            <v>F</v>
          </cell>
          <cell r="H12998" t="str">
            <v/>
          </cell>
          <cell r="I12998" t="str">
            <v/>
          </cell>
          <cell r="J12998" t="str">
            <v/>
          </cell>
          <cell r="K12998" t="str">
            <v>Helicopter</v>
          </cell>
          <cell r="L12998" t="str">
            <v>HAL</v>
          </cell>
          <cell r="M12998" t="str">
            <v>HAL Light Utility Helicopter</v>
          </cell>
        </row>
        <row r="12999">
          <cell r="A12999">
            <v>84</v>
          </cell>
          <cell r="B12999">
            <v>1059</v>
          </cell>
          <cell r="C12999" t="str">
            <v>84#1059</v>
          </cell>
          <cell r="D12999">
            <v>186</v>
          </cell>
          <cell r="E12999">
            <v>1</v>
          </cell>
          <cell r="F12999" t="str">
            <v>F</v>
          </cell>
          <cell r="G12999" t="str">
            <v>F</v>
          </cell>
          <cell r="H12999" t="str">
            <v/>
          </cell>
          <cell r="I12999" t="str">
            <v/>
          </cell>
          <cell r="J12999" t="str">
            <v/>
          </cell>
          <cell r="K12999" t="str">
            <v>Helicopter</v>
          </cell>
          <cell r="L12999" t="str">
            <v>Leonardo</v>
          </cell>
          <cell r="M12999" t="str">
            <v>Leonardo AW119 Koala</v>
          </cell>
        </row>
        <row r="13000">
          <cell r="A13000">
            <v>646</v>
          </cell>
          <cell r="B13000">
            <v>1059</v>
          </cell>
          <cell r="C13000" t="str">
            <v>646#1059</v>
          </cell>
          <cell r="D13000">
            <v>211</v>
          </cell>
          <cell r="E13000">
            <v>1</v>
          </cell>
          <cell r="F13000" t="str">
            <v>G</v>
          </cell>
          <cell r="G13000" t="str">
            <v>G</v>
          </cell>
          <cell r="H13000" t="str">
            <v/>
          </cell>
          <cell r="I13000" t="str">
            <v/>
          </cell>
          <cell r="J13000" t="str">
            <v/>
          </cell>
          <cell r="K13000" t="str">
            <v>Helicopter</v>
          </cell>
          <cell r="L13000" t="str">
            <v>Bell</v>
          </cell>
          <cell r="M13000" t="str">
            <v>Bell 412X</v>
          </cell>
        </row>
        <row r="13001">
          <cell r="A13001">
            <v>91</v>
          </cell>
          <cell r="B13001">
            <v>1059</v>
          </cell>
          <cell r="C13001" t="str">
            <v>91#1059</v>
          </cell>
          <cell r="D13001">
            <v>211</v>
          </cell>
          <cell r="E13001">
            <v>1</v>
          </cell>
          <cell r="F13001" t="str">
            <v>G</v>
          </cell>
          <cell r="G13001" t="str">
            <v>G</v>
          </cell>
          <cell r="H13001" t="str">
            <v/>
          </cell>
          <cell r="I13001" t="str">
            <v/>
          </cell>
          <cell r="J13001" t="str">
            <v/>
          </cell>
          <cell r="K13001" t="str">
            <v>Helicopter</v>
          </cell>
          <cell r="L13001" t="str">
            <v>Bell</v>
          </cell>
          <cell r="M13001" t="str">
            <v>Bell 429 GlobalRanger</v>
          </cell>
        </row>
        <row r="13002">
          <cell r="A13002">
            <v>112</v>
          </cell>
          <cell r="B13002">
            <v>1059</v>
          </cell>
          <cell r="C13002" t="str">
            <v>112#1059</v>
          </cell>
          <cell r="D13002">
            <v>236</v>
          </cell>
          <cell r="E13002">
            <v>1</v>
          </cell>
          <cell r="F13002" t="str">
            <v>H</v>
          </cell>
          <cell r="G13002" t="str">
            <v>H</v>
          </cell>
          <cell r="H13002" t="str">
            <v/>
          </cell>
          <cell r="I13002" t="str">
            <v/>
          </cell>
          <cell r="J13002" t="str">
            <v/>
          </cell>
          <cell r="K13002" t="str">
            <v>Helicopter</v>
          </cell>
          <cell r="L13002" t="str">
            <v>Airbus</v>
          </cell>
          <cell r="M13002" t="str">
            <v>Airbus H120 Colibri</v>
          </cell>
        </row>
        <row r="13003">
          <cell r="A13003">
            <v>483</v>
          </cell>
          <cell r="B13003">
            <v>1059</v>
          </cell>
          <cell r="C13003" t="str">
            <v>483#1059</v>
          </cell>
          <cell r="D13003">
            <v>236</v>
          </cell>
          <cell r="E13003">
            <v>1</v>
          </cell>
          <cell r="F13003" t="str">
            <v>H</v>
          </cell>
          <cell r="G13003" t="str">
            <v>H</v>
          </cell>
          <cell r="H13003" t="str">
            <v/>
          </cell>
          <cell r="I13003" t="str">
            <v/>
          </cell>
          <cell r="J13003" t="str">
            <v/>
          </cell>
          <cell r="K13003" t="str">
            <v>Helicopter</v>
          </cell>
          <cell r="L13003" t="str">
            <v>Airbus</v>
          </cell>
          <cell r="M13003" t="str">
            <v>Airbus H135</v>
          </cell>
        </row>
        <row r="13004">
          <cell r="A13004">
            <v>111</v>
          </cell>
          <cell r="B13004">
            <v>1059</v>
          </cell>
          <cell r="C13004" t="str">
            <v>111#1059</v>
          </cell>
          <cell r="D13004">
            <v>236</v>
          </cell>
          <cell r="E13004">
            <v>1</v>
          </cell>
          <cell r="F13004" t="str">
            <v>H</v>
          </cell>
          <cell r="G13004" t="str">
            <v>H</v>
          </cell>
          <cell r="H13004" t="str">
            <v/>
          </cell>
          <cell r="I13004" t="str">
            <v/>
          </cell>
          <cell r="J13004" t="str">
            <v/>
          </cell>
          <cell r="K13004" t="str">
            <v>Helicopter</v>
          </cell>
          <cell r="L13004" t="str">
            <v>Airbus</v>
          </cell>
          <cell r="M13004" t="str">
            <v>Airbus H135</v>
          </cell>
        </row>
        <row r="13005">
          <cell r="A13005">
            <v>107</v>
          </cell>
          <cell r="B13005">
            <v>1059</v>
          </cell>
          <cell r="C13005" t="str">
            <v>107#1059</v>
          </cell>
          <cell r="D13005">
            <v>248</v>
          </cell>
          <cell r="E13005">
            <v>1</v>
          </cell>
          <cell r="F13005" t="str">
            <v>I</v>
          </cell>
          <cell r="G13005" t="str">
            <v>I</v>
          </cell>
          <cell r="H13005" t="str">
            <v/>
          </cell>
          <cell r="I13005" t="str">
            <v/>
          </cell>
          <cell r="J13005" t="str">
            <v/>
          </cell>
          <cell r="K13005" t="str">
            <v>Helicopter</v>
          </cell>
          <cell r="L13005" t="str">
            <v>Airbus</v>
          </cell>
          <cell r="M13005" t="str">
            <v>Airbus H125</v>
          </cell>
        </row>
        <row r="13006">
          <cell r="A13006">
            <v>119</v>
          </cell>
          <cell r="B13006">
            <v>1059</v>
          </cell>
          <cell r="C13006" t="str">
            <v>119#1059</v>
          </cell>
          <cell r="D13006">
            <v>248</v>
          </cell>
          <cell r="E13006">
            <v>1</v>
          </cell>
          <cell r="F13006" t="str">
            <v>I</v>
          </cell>
          <cell r="G13006" t="str">
            <v>I</v>
          </cell>
          <cell r="H13006" t="str">
            <v/>
          </cell>
          <cell r="I13006" t="str">
            <v/>
          </cell>
          <cell r="J13006" t="str">
            <v/>
          </cell>
          <cell r="K13006" t="str">
            <v>Helicopter</v>
          </cell>
          <cell r="L13006" t="str">
            <v>MD</v>
          </cell>
          <cell r="M13006" t="str">
            <v>MD Helicopters MD Explorer</v>
          </cell>
        </row>
        <row r="13007">
          <cell r="A13007">
            <v>544</v>
          </cell>
          <cell r="B13007">
            <v>1059</v>
          </cell>
          <cell r="C13007" t="str">
            <v>544#1059</v>
          </cell>
          <cell r="D13007">
            <v>258</v>
          </cell>
          <cell r="E13007">
            <v>1</v>
          </cell>
          <cell r="F13007" t="str">
            <v>J</v>
          </cell>
          <cell r="G13007" t="str">
            <v>J</v>
          </cell>
          <cell r="H13007" t="str">
            <v/>
          </cell>
          <cell r="I13007" t="str">
            <v/>
          </cell>
          <cell r="J13007" t="str">
            <v/>
          </cell>
          <cell r="K13007" t="str">
            <v>Turbine GA</v>
          </cell>
          <cell r="L13007" t="str">
            <v>Air</v>
          </cell>
          <cell r="M13007" t="str">
            <v>Air Tractor</v>
          </cell>
        </row>
        <row r="13008">
          <cell r="A13008">
            <v>545</v>
          </cell>
          <cell r="B13008">
            <v>1059</v>
          </cell>
          <cell r="C13008" t="str">
            <v>545#1059</v>
          </cell>
          <cell r="D13008">
            <v>258</v>
          </cell>
          <cell r="E13008">
            <v>1</v>
          </cell>
          <cell r="F13008" t="str">
            <v>J</v>
          </cell>
          <cell r="G13008" t="str">
            <v>J</v>
          </cell>
          <cell r="H13008" t="str">
            <v/>
          </cell>
          <cell r="I13008" t="str">
            <v/>
          </cell>
          <cell r="J13008" t="str">
            <v/>
          </cell>
          <cell r="K13008" t="str">
            <v>Turbine GA</v>
          </cell>
          <cell r="L13008" t="str">
            <v>GippsAero</v>
          </cell>
          <cell r="M13008" t="str">
            <v>GippsAero GA10 Airvan</v>
          </cell>
        </row>
        <row r="13009">
          <cell r="A13009">
            <v>548</v>
          </cell>
          <cell r="B13009">
            <v>1059</v>
          </cell>
          <cell r="C13009" t="str">
            <v>548#1059</v>
          </cell>
          <cell r="D13009">
            <v>258</v>
          </cell>
          <cell r="E13009">
            <v>1</v>
          </cell>
          <cell r="F13009" t="str">
            <v>J</v>
          </cell>
          <cell r="G13009" t="str">
            <v>J</v>
          </cell>
          <cell r="H13009" t="str">
            <v/>
          </cell>
          <cell r="I13009" t="str">
            <v/>
          </cell>
          <cell r="J13009" t="str">
            <v/>
          </cell>
          <cell r="K13009" t="str">
            <v>Turbine GA</v>
          </cell>
          <cell r="L13009" t="str">
            <v>Ayres</v>
          </cell>
          <cell r="M13009" t="str">
            <v>Ayres Thrush 510</v>
          </cell>
        </row>
        <row r="13010">
          <cell r="A13010">
            <v>549</v>
          </cell>
          <cell r="B13010">
            <v>1059</v>
          </cell>
          <cell r="C13010" t="str">
            <v>549#1059</v>
          </cell>
          <cell r="D13010">
            <v>258</v>
          </cell>
          <cell r="E13010">
            <v>1</v>
          </cell>
          <cell r="F13010" t="str">
            <v>J</v>
          </cell>
          <cell r="G13010" t="str">
            <v>J</v>
          </cell>
          <cell r="H13010" t="str">
            <v/>
          </cell>
          <cell r="I13010" t="str">
            <v/>
          </cell>
          <cell r="J13010" t="str">
            <v/>
          </cell>
          <cell r="K13010" t="str">
            <v>Turbine GA</v>
          </cell>
          <cell r="L13010" t="str">
            <v>Ayres</v>
          </cell>
          <cell r="M13010" t="str">
            <v>Ayres Thrush SR2</v>
          </cell>
        </row>
        <row r="13011">
          <cell r="A13011">
            <v>102</v>
          </cell>
          <cell r="B13011">
            <v>1059</v>
          </cell>
          <cell r="C13011" t="str">
            <v>102#1059</v>
          </cell>
          <cell r="D13011">
            <v>273</v>
          </cell>
          <cell r="E13011">
            <v>1</v>
          </cell>
          <cell r="F13011" t="str">
            <v>K</v>
          </cell>
          <cell r="G13011" t="str">
            <v>K</v>
          </cell>
          <cell r="H13011" t="str">
            <v/>
          </cell>
          <cell r="I13011" t="str">
            <v/>
          </cell>
          <cell r="J13011" t="str">
            <v/>
          </cell>
          <cell r="K13011" t="str">
            <v>Helicopter</v>
          </cell>
          <cell r="L13011" t="str">
            <v>Airbus</v>
          </cell>
          <cell r="M13011" t="str">
            <v>Airbus H175</v>
          </cell>
        </row>
        <row r="13012">
          <cell r="A13012">
            <v>117</v>
          </cell>
          <cell r="B13012">
            <v>1059</v>
          </cell>
          <cell r="C13012" t="str">
            <v>117#1059</v>
          </cell>
          <cell r="D13012">
            <v>286</v>
          </cell>
          <cell r="E13012">
            <v>1</v>
          </cell>
          <cell r="F13012" t="str">
            <v>L</v>
          </cell>
          <cell r="G13012" t="str">
            <v>L</v>
          </cell>
          <cell r="H13012" t="str">
            <v/>
          </cell>
          <cell r="I13012" t="str">
            <v/>
          </cell>
          <cell r="J13012" t="str">
            <v/>
          </cell>
          <cell r="K13012" t="str">
            <v>Helicopter</v>
          </cell>
          <cell r="L13012" t="str">
            <v>Airbus</v>
          </cell>
          <cell r="M13012" t="str">
            <v>Airbus UH-72 Lakota</v>
          </cell>
        </row>
        <row r="13013">
          <cell r="A13013">
            <v>113</v>
          </cell>
          <cell r="B13013">
            <v>1059</v>
          </cell>
          <cell r="C13013" t="str">
            <v>113#1059</v>
          </cell>
          <cell r="D13013">
            <v>286</v>
          </cell>
          <cell r="E13013">
            <v>1</v>
          </cell>
          <cell r="F13013" t="str">
            <v>L</v>
          </cell>
          <cell r="G13013" t="str">
            <v>L</v>
          </cell>
          <cell r="H13013" t="str">
            <v/>
          </cell>
          <cell r="I13013" t="str">
            <v/>
          </cell>
          <cell r="J13013" t="str">
            <v/>
          </cell>
          <cell r="K13013" t="str">
            <v>Helicopter</v>
          </cell>
          <cell r="L13013" t="str">
            <v>Airbus</v>
          </cell>
          <cell r="M13013" t="str">
            <v>Airbus H145/Kawasaki BK117</v>
          </cell>
        </row>
        <row r="13014">
          <cell r="A13014">
            <v>177</v>
          </cell>
          <cell r="B13014">
            <v>1059</v>
          </cell>
          <cell r="C13014" t="str">
            <v>177#1059</v>
          </cell>
          <cell r="D13014">
            <v>341</v>
          </cell>
          <cell r="E13014">
            <v>1</v>
          </cell>
          <cell r="F13014" t="str">
            <v>M</v>
          </cell>
          <cell r="G13014" t="str">
            <v>M</v>
          </cell>
          <cell r="H13014" t="str">
            <v/>
          </cell>
          <cell r="I13014" t="str">
            <v/>
          </cell>
          <cell r="J13014" t="str">
            <v/>
          </cell>
          <cell r="K13014" t="str">
            <v>Turboprop Trainers / Light Attack</v>
          </cell>
          <cell r="L13014" t="str">
            <v>Pilatus</v>
          </cell>
          <cell r="M13014" t="str">
            <v>Pilatus PC-7 Mk II</v>
          </cell>
        </row>
        <row r="13015">
          <cell r="A13015">
            <v>109</v>
          </cell>
          <cell r="B13015">
            <v>1059</v>
          </cell>
          <cell r="C13015" t="str">
            <v>109#1059</v>
          </cell>
          <cell r="D13015">
            <v>348</v>
          </cell>
          <cell r="E13015">
            <v>1</v>
          </cell>
          <cell r="F13015" t="str">
            <v>N</v>
          </cell>
          <cell r="G13015" t="str">
            <v>N</v>
          </cell>
          <cell r="H13015" t="str">
            <v/>
          </cell>
          <cell r="I13015" t="str">
            <v/>
          </cell>
          <cell r="J13015" t="str">
            <v/>
          </cell>
          <cell r="K13015" t="str">
            <v>Helicopter</v>
          </cell>
          <cell r="L13015" t="str">
            <v>Airbus</v>
          </cell>
          <cell r="M13015" t="str">
            <v>Airbus H155</v>
          </cell>
        </row>
        <row r="13016">
          <cell r="A13016">
            <v>546</v>
          </cell>
          <cell r="B13016">
            <v>1059</v>
          </cell>
          <cell r="C13016" t="str">
            <v>546#1059</v>
          </cell>
          <cell r="D13016">
            <v>362</v>
          </cell>
          <cell r="E13016">
            <v>1</v>
          </cell>
          <cell r="F13016" t="str">
            <v>O</v>
          </cell>
          <cell r="G13016" t="str">
            <v>O</v>
          </cell>
          <cell r="H13016" t="str">
            <v/>
          </cell>
          <cell r="I13016" t="str">
            <v/>
          </cell>
          <cell r="J13016" t="str">
            <v/>
          </cell>
          <cell r="K13016" t="str">
            <v>Turbine GA</v>
          </cell>
          <cell r="L13016" t="str">
            <v>PAC</v>
          </cell>
          <cell r="M13016" t="str">
            <v>PAC P-750 XSTOL</v>
          </cell>
        </row>
        <row r="13017">
          <cell r="A13017">
            <v>75</v>
          </cell>
          <cell r="B13017">
            <v>1059</v>
          </cell>
          <cell r="C13017" t="str">
            <v>75#1059</v>
          </cell>
          <cell r="D13017">
            <v>362</v>
          </cell>
          <cell r="E13017">
            <v>1</v>
          </cell>
          <cell r="F13017" t="str">
            <v>O</v>
          </cell>
          <cell r="G13017" t="str">
            <v>O</v>
          </cell>
          <cell r="H13017" t="str">
            <v/>
          </cell>
          <cell r="I13017" t="str">
            <v/>
          </cell>
          <cell r="J13017" t="str">
            <v/>
          </cell>
          <cell r="K13017" t="str">
            <v>Turbine GA</v>
          </cell>
          <cell r="L13017" t="str">
            <v>Piaggio</v>
          </cell>
          <cell r="M13017" t="str">
            <v>Piaggio P.180 Avanti</v>
          </cell>
        </row>
        <row r="13018">
          <cell r="A13018">
            <v>186</v>
          </cell>
          <cell r="B13018">
            <v>1059</v>
          </cell>
          <cell r="C13018" t="str">
            <v>186#1059</v>
          </cell>
          <cell r="D13018">
            <v>362</v>
          </cell>
          <cell r="E13018">
            <v>1</v>
          </cell>
          <cell r="F13018" t="str">
            <v>O</v>
          </cell>
          <cell r="G13018" t="str">
            <v>O</v>
          </cell>
          <cell r="H13018" t="str">
            <v/>
          </cell>
          <cell r="I13018" t="str">
            <v/>
          </cell>
          <cell r="J13018" t="str">
            <v/>
          </cell>
          <cell r="K13018" t="str">
            <v>Turbine GA</v>
          </cell>
          <cell r="L13018" t="str">
            <v>PT6A powered</v>
          </cell>
          <cell r="M13018" t="str">
            <v>many and various using the Pratt &amp; Whitney Canada PT6A</v>
          </cell>
        </row>
        <row r="13019">
          <cell r="A13019">
            <v>547</v>
          </cell>
          <cell r="B13019">
            <v>1059</v>
          </cell>
          <cell r="C13019" t="str">
            <v>547#1059</v>
          </cell>
          <cell r="D13019">
            <v>362</v>
          </cell>
          <cell r="E13019">
            <v>1</v>
          </cell>
          <cell r="F13019" t="str">
            <v>O</v>
          </cell>
          <cell r="G13019" t="str">
            <v>O</v>
          </cell>
          <cell r="H13019" t="str">
            <v/>
          </cell>
          <cell r="I13019" t="str">
            <v/>
          </cell>
          <cell r="J13019" t="str">
            <v/>
          </cell>
          <cell r="K13019" t="str">
            <v>Turbine GA</v>
          </cell>
          <cell r="L13019" t="str">
            <v>Quest</v>
          </cell>
          <cell r="M13019" t="str">
            <v>Quest Kodiak</v>
          </cell>
        </row>
        <row r="13020">
          <cell r="A13020">
            <v>79</v>
          </cell>
          <cell r="B13020">
            <v>1059</v>
          </cell>
          <cell r="C13020" t="str">
            <v>79#1059</v>
          </cell>
          <cell r="D13020">
            <v>362</v>
          </cell>
          <cell r="E13020">
            <v>1</v>
          </cell>
          <cell r="F13020" t="str">
            <v>O</v>
          </cell>
          <cell r="G13020" t="str">
            <v>O</v>
          </cell>
          <cell r="H13020" t="str">
            <v/>
          </cell>
          <cell r="I13020" t="str">
            <v/>
          </cell>
          <cell r="J13020" t="str">
            <v/>
          </cell>
          <cell r="K13020" t="str">
            <v>Turbine GA</v>
          </cell>
          <cell r="L13020" t="str">
            <v>Reims-Cessna</v>
          </cell>
          <cell r="M13020" t="str">
            <v>Reims-Cessna F406 Caravan II</v>
          </cell>
        </row>
        <row r="13021">
          <cell r="A13021">
            <v>175</v>
          </cell>
          <cell r="B13021">
            <v>1059</v>
          </cell>
          <cell r="C13021" t="str">
            <v>175#1059</v>
          </cell>
          <cell r="D13021">
            <v>372</v>
          </cell>
          <cell r="E13021">
            <v>1</v>
          </cell>
          <cell r="F13021" t="str">
            <v>P</v>
          </cell>
          <cell r="G13021" t="str">
            <v>P</v>
          </cell>
          <cell r="H13021" t="str">
            <v/>
          </cell>
          <cell r="I13021" t="str">
            <v/>
          </cell>
          <cell r="J13021" t="str">
            <v/>
          </cell>
          <cell r="K13021" t="str">
            <v>Turboprop Trainers / Light Attack</v>
          </cell>
          <cell r="L13021" t="str">
            <v>KAI</v>
          </cell>
          <cell r="M13021" t="str">
            <v>KAI KT-1 Woongbi</v>
          </cell>
        </row>
        <row r="13022">
          <cell r="A13022">
            <v>172</v>
          </cell>
          <cell r="B13022">
            <v>1059</v>
          </cell>
          <cell r="C13022" t="str">
            <v>172#1059</v>
          </cell>
          <cell r="D13022">
            <v>393</v>
          </cell>
          <cell r="E13022">
            <v>1</v>
          </cell>
          <cell r="F13022" t="str">
            <v>Q</v>
          </cell>
          <cell r="G13022" t="str">
            <v>Q</v>
          </cell>
          <cell r="H13022" t="str">
            <v/>
          </cell>
          <cell r="I13022" t="str">
            <v/>
          </cell>
          <cell r="J13022" t="str">
            <v/>
          </cell>
          <cell r="K13022" t="str">
            <v>Turboprop Trainers / Light Attack</v>
          </cell>
          <cell r="L13022" t="str">
            <v>Grob</v>
          </cell>
          <cell r="M13022" t="str">
            <v>Grob G 120TP</v>
          </cell>
        </row>
        <row r="13023">
          <cell r="A13023">
            <v>227</v>
          </cell>
          <cell r="B13023">
            <v>1059</v>
          </cell>
          <cell r="C13023" t="str">
            <v>227#1059</v>
          </cell>
          <cell r="D13023">
            <v>393</v>
          </cell>
          <cell r="E13023">
            <v>1</v>
          </cell>
          <cell r="F13023" t="str">
            <v>Q</v>
          </cell>
          <cell r="G13023" t="str">
            <v>Q</v>
          </cell>
          <cell r="H13023" t="str">
            <v/>
          </cell>
          <cell r="I13023" t="str">
            <v/>
          </cell>
          <cell r="J13023" t="str">
            <v/>
          </cell>
          <cell r="K13023" t="str">
            <v>Turboprop Trainers / Light Attack</v>
          </cell>
          <cell r="L13023" t="str">
            <v>Other Turboprop trainers</v>
          </cell>
          <cell r="M13023" t="str">
            <v>Other Turboprop trainers/light attack</v>
          </cell>
        </row>
        <row r="13024">
          <cell r="A13024">
            <v>88</v>
          </cell>
          <cell r="B13024">
            <v>1059</v>
          </cell>
          <cell r="C13024" t="str">
            <v>88#1059</v>
          </cell>
          <cell r="D13024">
            <v>472</v>
          </cell>
          <cell r="E13024">
            <v>1</v>
          </cell>
          <cell r="F13024" t="str">
            <v>R</v>
          </cell>
          <cell r="G13024" t="str">
            <v>R</v>
          </cell>
          <cell r="H13024" t="str">
            <v/>
          </cell>
          <cell r="I13024" t="str">
            <v/>
          </cell>
          <cell r="J13024" t="str">
            <v/>
          </cell>
          <cell r="K13024" t="str">
            <v>Helicopter</v>
          </cell>
          <cell r="L13024" t="str">
            <v>Leonardo</v>
          </cell>
          <cell r="M13024" t="str">
            <v>Leonardo AW169</v>
          </cell>
        </row>
        <row r="13025">
          <cell r="A13025">
            <v>125</v>
          </cell>
          <cell r="B13025">
            <v>1059</v>
          </cell>
          <cell r="C13025" t="str">
            <v>125#1059</v>
          </cell>
          <cell r="D13025">
            <v>508</v>
          </cell>
          <cell r="E13025">
            <v>1</v>
          </cell>
          <cell r="F13025" t="str">
            <v>S</v>
          </cell>
          <cell r="G13025" t="str">
            <v>S</v>
          </cell>
          <cell r="H13025" t="str">
            <v/>
          </cell>
          <cell r="I13025" t="str">
            <v/>
          </cell>
          <cell r="J13025" t="str">
            <v/>
          </cell>
          <cell r="K13025" t="str">
            <v>Helicopter</v>
          </cell>
          <cell r="L13025" t="str">
            <v>Sikorsky</v>
          </cell>
          <cell r="M13025" t="str">
            <v>Sikorsky S-76</v>
          </cell>
        </row>
        <row r="13026">
          <cell r="A13026">
            <v>116</v>
          </cell>
          <cell r="B13026">
            <v>1059</v>
          </cell>
          <cell r="C13026" t="str">
            <v>116#1059</v>
          </cell>
          <cell r="D13026">
            <v>534</v>
          </cell>
          <cell r="E13026">
            <v>1</v>
          </cell>
          <cell r="F13026" t="str">
            <v>T</v>
          </cell>
          <cell r="G13026" t="str">
            <v>T</v>
          </cell>
          <cell r="H13026" t="str">
            <v/>
          </cell>
          <cell r="I13026" t="str">
            <v/>
          </cell>
          <cell r="J13026" t="str">
            <v/>
          </cell>
          <cell r="K13026" t="str">
            <v>Helicopter</v>
          </cell>
          <cell r="L13026" t="str">
            <v>HAL</v>
          </cell>
          <cell r="M13026" t="str">
            <v>HAL Dhruv</v>
          </cell>
        </row>
        <row r="13027">
          <cell r="A13027">
            <v>488</v>
          </cell>
          <cell r="B13027">
            <v>1059</v>
          </cell>
          <cell r="C13027" t="str">
            <v>488#1059</v>
          </cell>
          <cell r="D13027">
            <v>534</v>
          </cell>
          <cell r="E13027">
            <v>1</v>
          </cell>
          <cell r="F13027" t="str">
            <v>T</v>
          </cell>
          <cell r="G13027" t="str">
            <v>T</v>
          </cell>
          <cell r="H13027" t="str">
            <v/>
          </cell>
          <cell r="I13027" t="str">
            <v/>
          </cell>
          <cell r="J13027" t="str">
            <v/>
          </cell>
          <cell r="K13027" t="str">
            <v>Helicopter</v>
          </cell>
          <cell r="L13027" t="str">
            <v>HAL</v>
          </cell>
          <cell r="M13027" t="str">
            <v>HAL Dhruv</v>
          </cell>
        </row>
        <row r="13028">
          <cell r="A13028">
            <v>490</v>
          </cell>
          <cell r="B13028">
            <v>1059</v>
          </cell>
          <cell r="C13028" t="str">
            <v>490#1059</v>
          </cell>
          <cell r="D13028">
            <v>534</v>
          </cell>
          <cell r="E13028">
            <v>1</v>
          </cell>
          <cell r="F13028" t="str">
            <v>T</v>
          </cell>
          <cell r="G13028" t="str">
            <v>T</v>
          </cell>
          <cell r="H13028" t="str">
            <v/>
          </cell>
          <cell r="I13028" t="str">
            <v/>
          </cell>
          <cell r="J13028" t="str">
            <v/>
          </cell>
          <cell r="K13028" t="str">
            <v>Helicopter</v>
          </cell>
          <cell r="L13028" t="str">
            <v>HAL</v>
          </cell>
          <cell r="M13028" t="str">
            <v>HAL Dhruv</v>
          </cell>
        </row>
        <row r="13029">
          <cell r="A13029">
            <v>223</v>
          </cell>
          <cell r="B13029">
            <v>1059</v>
          </cell>
          <cell r="C13029" t="str">
            <v>223#1059</v>
          </cell>
          <cell r="D13029">
            <v>534</v>
          </cell>
          <cell r="E13029">
            <v>1</v>
          </cell>
          <cell r="F13029" t="str">
            <v>T</v>
          </cell>
          <cell r="G13029" t="str">
            <v>T</v>
          </cell>
          <cell r="H13029" t="str">
            <v/>
          </cell>
          <cell r="I13029" t="str">
            <v/>
          </cell>
          <cell r="J13029" t="str">
            <v/>
          </cell>
          <cell r="K13029" t="str">
            <v>Helicopter</v>
          </cell>
          <cell r="L13029" t="str">
            <v>Kawasaki</v>
          </cell>
          <cell r="M13029" t="str">
            <v>Kawasaki BK 117</v>
          </cell>
        </row>
        <row r="13030">
          <cell r="A13030">
            <v>615</v>
          </cell>
          <cell r="B13030">
            <v>1059</v>
          </cell>
          <cell r="C13030" t="str">
            <v>615#1059</v>
          </cell>
          <cell r="D13030">
            <v>534</v>
          </cell>
          <cell r="E13030">
            <v>1</v>
          </cell>
          <cell r="F13030" t="str">
            <v>T</v>
          </cell>
          <cell r="G13030" t="str">
            <v>T</v>
          </cell>
          <cell r="H13030" t="str">
            <v/>
          </cell>
          <cell r="I13030" t="str">
            <v/>
          </cell>
          <cell r="J13030" t="str">
            <v/>
          </cell>
          <cell r="K13030" t="str">
            <v>Helicopter</v>
          </cell>
          <cell r="L13030" t="str">
            <v>Leonardo</v>
          </cell>
          <cell r="M13030" t="str">
            <v>Leonardo Kopter</v>
          </cell>
        </row>
        <row r="13031">
          <cell r="A13031">
            <v>169</v>
          </cell>
          <cell r="B13031">
            <v>1059</v>
          </cell>
          <cell r="C13031" t="str">
            <v>169#1059</v>
          </cell>
          <cell r="D13031">
            <v>548</v>
          </cell>
          <cell r="E13031">
            <v>1</v>
          </cell>
          <cell r="F13031" t="str">
            <v>U</v>
          </cell>
          <cell r="G13031" t="str">
            <v>U</v>
          </cell>
          <cell r="H13031" t="str">
            <v/>
          </cell>
          <cell r="I13031" t="str">
            <v/>
          </cell>
          <cell r="J13031" t="str">
            <v/>
          </cell>
          <cell r="K13031" t="str">
            <v>Turboprop Trainers / Light Attack</v>
          </cell>
          <cell r="L13031" t="str">
            <v>Beechcraft</v>
          </cell>
          <cell r="M13031" t="str">
            <v>Beechcraft T-6 Texan II</v>
          </cell>
        </row>
        <row r="13032">
          <cell r="A13032">
            <v>677</v>
          </cell>
          <cell r="B13032">
            <v>1059</v>
          </cell>
          <cell r="C13032" t="str">
            <v>677#1059</v>
          </cell>
          <cell r="D13032">
            <v>548</v>
          </cell>
          <cell r="E13032">
            <v>1</v>
          </cell>
          <cell r="F13032" t="str">
            <v>U</v>
          </cell>
          <cell r="G13032" t="str">
            <v>U</v>
          </cell>
          <cell r="H13032" t="str">
            <v/>
          </cell>
          <cell r="I13032" t="str">
            <v/>
          </cell>
          <cell r="J13032" t="str">
            <v/>
          </cell>
          <cell r="K13032" t="str">
            <v>Turboprop Trainers / Light Attack</v>
          </cell>
          <cell r="L13032" t="str">
            <v>HAL</v>
          </cell>
          <cell r="M13032" t="str">
            <v>HAL HHT-40</v>
          </cell>
        </row>
        <row r="13033">
          <cell r="A13033">
            <v>82</v>
          </cell>
          <cell r="B13033">
            <v>1059</v>
          </cell>
          <cell r="C13033" t="str">
            <v>82#1059</v>
          </cell>
          <cell r="D13033">
            <v>558</v>
          </cell>
          <cell r="E13033">
            <v>1</v>
          </cell>
          <cell r="F13033" t="str">
            <v>V</v>
          </cell>
          <cell r="G13033" t="str">
            <v>V</v>
          </cell>
          <cell r="H13033" t="str">
            <v/>
          </cell>
          <cell r="I13033" t="str">
            <v/>
          </cell>
          <cell r="J13033" t="str">
            <v/>
          </cell>
          <cell r="K13033" t="str">
            <v>Turbine GA</v>
          </cell>
          <cell r="L13033" t="str">
            <v>Cessna</v>
          </cell>
          <cell r="M13033" t="str">
            <v>Cessna 208 Caravan</v>
          </cell>
        </row>
        <row r="13034">
          <cell r="A13034">
            <v>76</v>
          </cell>
          <cell r="B13034">
            <v>1059</v>
          </cell>
          <cell r="C13034" t="str">
            <v>76#1059</v>
          </cell>
          <cell r="D13034">
            <v>558</v>
          </cell>
          <cell r="E13034">
            <v>1</v>
          </cell>
          <cell r="F13034" t="str">
            <v>V</v>
          </cell>
          <cell r="G13034" t="str">
            <v>V</v>
          </cell>
          <cell r="H13034" t="str">
            <v/>
          </cell>
          <cell r="I13034" t="str">
            <v/>
          </cell>
          <cell r="J13034" t="str">
            <v/>
          </cell>
          <cell r="K13034" t="str">
            <v>Turbine GA</v>
          </cell>
          <cell r="L13034" t="str">
            <v>Piper</v>
          </cell>
          <cell r="M13034" t="str">
            <v>Piper PA-46</v>
          </cell>
        </row>
        <row r="13035">
          <cell r="A13035">
            <v>306</v>
          </cell>
          <cell r="B13035">
            <v>1059</v>
          </cell>
          <cell r="C13035" t="str">
            <v>306#1059</v>
          </cell>
          <cell r="D13035">
            <v>558</v>
          </cell>
          <cell r="E13035">
            <v>1</v>
          </cell>
          <cell r="F13035" t="str">
            <v>V</v>
          </cell>
          <cell r="G13035" t="str">
            <v>V</v>
          </cell>
          <cell r="H13035" t="str">
            <v/>
          </cell>
          <cell r="I13035" t="str">
            <v/>
          </cell>
          <cell r="J13035" t="str">
            <v/>
          </cell>
          <cell r="K13035" t="str">
            <v>Turboprop Trainers / Light Attack</v>
          </cell>
          <cell r="L13035" t="str">
            <v>TAI</v>
          </cell>
          <cell r="M13035" t="str">
            <v>TAI Hürkus</v>
          </cell>
        </row>
        <row r="13036">
          <cell r="A13036">
            <v>178</v>
          </cell>
          <cell r="B13036">
            <v>1059</v>
          </cell>
          <cell r="C13036" t="str">
            <v>178#1059</v>
          </cell>
          <cell r="D13036">
            <v>600</v>
          </cell>
          <cell r="E13036">
            <v>1</v>
          </cell>
          <cell r="F13036" t="str">
            <v>W</v>
          </cell>
          <cell r="G13036" t="str">
            <v>W</v>
          </cell>
          <cell r="H13036" t="str">
            <v/>
          </cell>
          <cell r="I13036" t="str">
            <v/>
          </cell>
          <cell r="J13036" t="str">
            <v/>
          </cell>
          <cell r="K13036" t="str">
            <v>Turboprop Trainers / Light Attack</v>
          </cell>
          <cell r="L13036" t="str">
            <v>Pilatus</v>
          </cell>
          <cell r="M13036" t="str">
            <v>Pilatus PC-9/PC-21</v>
          </cell>
        </row>
        <row r="13037">
          <cell r="A13037">
            <v>138</v>
          </cell>
          <cell r="B13037">
            <v>1059</v>
          </cell>
          <cell r="C13037" t="str">
            <v>138#1059</v>
          </cell>
          <cell r="D13037">
            <v>786</v>
          </cell>
          <cell r="E13037">
            <v>1</v>
          </cell>
          <cell r="F13037" t="str">
            <v>X</v>
          </cell>
          <cell r="G13037" t="str">
            <v>X</v>
          </cell>
          <cell r="H13037" t="str">
            <v/>
          </cell>
          <cell r="I13037" t="str">
            <v/>
          </cell>
          <cell r="J13037" t="str">
            <v/>
          </cell>
          <cell r="K13037" t="str">
            <v>Helicopter</v>
          </cell>
          <cell r="L13037" t="str">
            <v>TAI</v>
          </cell>
          <cell r="M13037" t="str">
            <v>TAI T625</v>
          </cell>
        </row>
        <row r="13038">
          <cell r="A13038">
            <v>80</v>
          </cell>
          <cell r="B13038">
            <v>1059</v>
          </cell>
          <cell r="C13038" t="str">
            <v>80#1059</v>
          </cell>
          <cell r="D13038">
            <v>816</v>
          </cell>
          <cell r="E13038">
            <v>1</v>
          </cell>
          <cell r="F13038" t="str">
            <v>Y</v>
          </cell>
          <cell r="G13038" t="str">
            <v>Y</v>
          </cell>
          <cell r="H13038" t="str">
            <v/>
          </cell>
          <cell r="I13038" t="str">
            <v/>
          </cell>
          <cell r="J13038" t="str">
            <v/>
          </cell>
          <cell r="K13038" t="str">
            <v>Turbine GA</v>
          </cell>
          <cell r="L13038" t="str">
            <v>Beechcraft</v>
          </cell>
          <cell r="M13038" t="str">
            <v>Beechcraft King Air</v>
          </cell>
        </row>
        <row r="13039">
          <cell r="A13039">
            <v>308</v>
          </cell>
          <cell r="B13039">
            <v>1059</v>
          </cell>
          <cell r="C13039" t="str">
            <v>308#1059</v>
          </cell>
          <cell r="D13039">
            <v>816</v>
          </cell>
          <cell r="E13039">
            <v>1</v>
          </cell>
          <cell r="F13039" t="str">
            <v>Y</v>
          </cell>
          <cell r="G13039" t="str">
            <v>Y</v>
          </cell>
          <cell r="H13039" t="str">
            <v/>
          </cell>
          <cell r="I13039" t="str">
            <v/>
          </cell>
          <cell r="J13039" t="str">
            <v/>
          </cell>
          <cell r="K13039" t="str">
            <v>Turbine GA</v>
          </cell>
          <cell r="L13039" t="str">
            <v>Cessna</v>
          </cell>
          <cell r="M13039" t="str">
            <v>Cessna 408 SkyCourier</v>
          </cell>
        </row>
        <row r="13040">
          <cell r="A13040">
            <v>680</v>
          </cell>
          <cell r="B13040">
            <v>1059</v>
          </cell>
          <cell r="C13040" t="str">
            <v>680#1059</v>
          </cell>
          <cell r="D13040">
            <v>816</v>
          </cell>
          <cell r="E13040">
            <v>1</v>
          </cell>
          <cell r="F13040" t="str">
            <v>Y</v>
          </cell>
          <cell r="G13040" t="str">
            <v>Y</v>
          </cell>
          <cell r="H13040" t="str">
            <v/>
          </cell>
          <cell r="I13040" t="str">
            <v/>
          </cell>
          <cell r="J13040" t="str">
            <v/>
          </cell>
          <cell r="K13040" t="str">
            <v>Turbine GA</v>
          </cell>
          <cell r="L13040" t="str">
            <v>Epic</v>
          </cell>
          <cell r="M13040" t="str">
            <v>Epic E1000GX</v>
          </cell>
        </row>
        <row r="13041">
          <cell r="A13041">
            <v>225</v>
          </cell>
          <cell r="B13041">
            <v>1059</v>
          </cell>
          <cell r="C13041" t="str">
            <v>225#1059</v>
          </cell>
          <cell r="D13041">
            <v>816</v>
          </cell>
          <cell r="E13041">
            <v>1</v>
          </cell>
          <cell r="F13041" t="str">
            <v>Y</v>
          </cell>
          <cell r="G13041" t="str">
            <v>Y</v>
          </cell>
          <cell r="H13041" t="str">
            <v/>
          </cell>
          <cell r="I13041" t="str">
            <v/>
          </cell>
          <cell r="J13041" t="str">
            <v/>
          </cell>
          <cell r="K13041" t="str">
            <v>Turbine GA</v>
          </cell>
          <cell r="L13041" t="str">
            <v>Let</v>
          </cell>
          <cell r="M13041" t="str">
            <v>Let L-410 Turbolet</v>
          </cell>
        </row>
        <row r="13042">
          <cell r="A13042">
            <v>679</v>
          </cell>
          <cell r="B13042">
            <v>1059</v>
          </cell>
          <cell r="C13042" t="str">
            <v>679#1059</v>
          </cell>
          <cell r="D13042">
            <v>816</v>
          </cell>
          <cell r="E13042">
            <v>1</v>
          </cell>
          <cell r="F13042" t="str">
            <v>Y</v>
          </cell>
          <cell r="G13042" t="str">
            <v>Y</v>
          </cell>
          <cell r="H13042" t="str">
            <v/>
          </cell>
          <cell r="I13042" t="str">
            <v/>
          </cell>
          <cell r="J13042" t="str">
            <v/>
          </cell>
          <cell r="K13042" t="str">
            <v>Turbine GA</v>
          </cell>
          <cell r="L13042" t="str">
            <v>Indonesian Aerospace</v>
          </cell>
          <cell r="M13042" t="str">
            <v>Indonesian Aerospace N-219 Nurtanio</v>
          </cell>
        </row>
        <row r="13043">
          <cell r="A13043">
            <v>77</v>
          </cell>
          <cell r="B13043">
            <v>1059</v>
          </cell>
          <cell r="C13043" t="str">
            <v>77#1059</v>
          </cell>
          <cell r="D13043">
            <v>816</v>
          </cell>
          <cell r="E13043">
            <v>1</v>
          </cell>
          <cell r="F13043" t="str">
            <v>Y</v>
          </cell>
          <cell r="G13043" t="str">
            <v>Y</v>
          </cell>
          <cell r="H13043" t="str">
            <v/>
          </cell>
          <cell r="I13043" t="str">
            <v/>
          </cell>
          <cell r="J13043" t="str">
            <v/>
          </cell>
          <cell r="K13043" t="str">
            <v>Turbine GA</v>
          </cell>
          <cell r="L13043" t="str">
            <v>Pilatus</v>
          </cell>
          <cell r="M13043" t="str">
            <v>Pilatus PC-12</v>
          </cell>
        </row>
        <row r="13044">
          <cell r="A13044">
            <v>614</v>
          </cell>
          <cell r="B13044">
            <v>1059</v>
          </cell>
          <cell r="C13044" t="str">
            <v>614#1059</v>
          </cell>
          <cell r="D13044">
            <v>816</v>
          </cell>
          <cell r="E13044">
            <v>1</v>
          </cell>
          <cell r="F13044" t="str">
            <v>Y</v>
          </cell>
          <cell r="G13044" t="str">
            <v>Y</v>
          </cell>
          <cell r="H13044" t="str">
            <v/>
          </cell>
          <cell r="I13044" t="str">
            <v/>
          </cell>
          <cell r="J13044" t="str">
            <v/>
          </cell>
          <cell r="K13044" t="str">
            <v>Turbine GA</v>
          </cell>
          <cell r="L13044" t="str">
            <v>Viking</v>
          </cell>
          <cell r="M13044" t="str">
            <v>Viking Twin Otter</v>
          </cell>
        </row>
        <row r="13045">
          <cell r="A13045">
            <v>115</v>
          </cell>
          <cell r="B13045">
            <v>1059</v>
          </cell>
          <cell r="C13045" t="str">
            <v>115#1059</v>
          </cell>
          <cell r="D13045">
            <v>844</v>
          </cell>
          <cell r="E13045">
            <v>1</v>
          </cell>
          <cell r="F13045" t="str">
            <v>Z</v>
          </cell>
          <cell r="G13045" t="str">
            <v>Z</v>
          </cell>
          <cell r="H13045" t="str">
            <v/>
          </cell>
          <cell r="I13045" t="str">
            <v/>
          </cell>
          <cell r="J13045" t="str">
            <v/>
          </cell>
          <cell r="K13045" t="str">
            <v>Helicopter</v>
          </cell>
          <cell r="L13045" t="str">
            <v>KAI</v>
          </cell>
          <cell r="M13045" t="str">
            <v>KAI LAH/LCH</v>
          </cell>
        </row>
        <row r="13046">
          <cell r="A13046">
            <v>86</v>
          </cell>
          <cell r="B13046">
            <v>1059</v>
          </cell>
          <cell r="C13046" t="str">
            <v>86#1059</v>
          </cell>
          <cell r="D13046">
            <v>844</v>
          </cell>
          <cell r="E13046">
            <v>1</v>
          </cell>
          <cell r="F13046" t="str">
            <v>Z</v>
          </cell>
          <cell r="G13046" t="str">
            <v>Z</v>
          </cell>
          <cell r="H13046" t="str">
            <v/>
          </cell>
          <cell r="I13046" t="str">
            <v/>
          </cell>
          <cell r="J13046" t="str">
            <v/>
          </cell>
          <cell r="K13046" t="str">
            <v>Helicopter</v>
          </cell>
          <cell r="L13046" t="str">
            <v>Leonardo</v>
          </cell>
          <cell r="M13046" t="str">
            <v>Leonardo AW139</v>
          </cell>
        </row>
        <row r="13047">
          <cell r="A13047">
            <v>170</v>
          </cell>
          <cell r="B13047">
            <v>1059</v>
          </cell>
          <cell r="C13047" t="str">
            <v>170#1059</v>
          </cell>
          <cell r="D13047">
            <v>848</v>
          </cell>
          <cell r="E13047">
            <v>1</v>
          </cell>
          <cell r="F13047" t="str">
            <v>AA</v>
          </cell>
          <cell r="G13047" t="str">
            <v>AA</v>
          </cell>
          <cell r="H13047" t="str">
            <v/>
          </cell>
          <cell r="I13047" t="str">
            <v/>
          </cell>
          <cell r="J13047" t="str">
            <v/>
          </cell>
          <cell r="K13047" t="str">
            <v>Turboprop Trainers / Light Attack</v>
          </cell>
          <cell r="L13047" t="str">
            <v>Embraer</v>
          </cell>
          <cell r="M13047" t="str">
            <v>Embraer EMB 312/314 Tucano</v>
          </cell>
        </row>
        <row r="13048">
          <cell r="A13048">
            <v>105</v>
          </cell>
          <cell r="B13048">
            <v>1059</v>
          </cell>
          <cell r="C13048" t="str">
            <v>105#1059</v>
          </cell>
          <cell r="D13048">
            <v>868</v>
          </cell>
          <cell r="E13048">
            <v>1</v>
          </cell>
          <cell r="F13048" t="str">
            <v>AB</v>
          </cell>
          <cell r="G13048" t="str">
            <v>AB</v>
          </cell>
          <cell r="H13048" t="str">
            <v/>
          </cell>
          <cell r="I13048" t="str">
            <v/>
          </cell>
          <cell r="J13048" t="str">
            <v/>
          </cell>
          <cell r="K13048" t="str">
            <v>Helicopter</v>
          </cell>
          <cell r="L13048" t="str">
            <v>Airbus</v>
          </cell>
          <cell r="M13048" t="str">
            <v>Airbus H215 / H225</v>
          </cell>
        </row>
        <row r="13049">
          <cell r="A13049">
            <v>106</v>
          </cell>
          <cell r="B13049">
            <v>1059</v>
          </cell>
          <cell r="C13049" t="str">
            <v>106#1059</v>
          </cell>
          <cell r="D13049">
            <v>868</v>
          </cell>
          <cell r="E13049">
            <v>1</v>
          </cell>
          <cell r="F13049" t="str">
            <v>AB</v>
          </cell>
          <cell r="G13049" t="str">
            <v>AB</v>
          </cell>
          <cell r="H13049" t="str">
            <v/>
          </cell>
          <cell r="I13049" t="str">
            <v/>
          </cell>
          <cell r="J13049" t="str">
            <v/>
          </cell>
          <cell r="K13049" t="str">
            <v>Helicopter</v>
          </cell>
          <cell r="L13049" t="str">
            <v>Airbus</v>
          </cell>
          <cell r="M13049" t="str">
            <v>Airbus H355</v>
          </cell>
        </row>
        <row r="13050">
          <cell r="A13050">
            <v>78</v>
          </cell>
          <cell r="B13050">
            <v>1059</v>
          </cell>
          <cell r="C13050" t="str">
            <v>78#1059</v>
          </cell>
          <cell r="D13050">
            <v>889</v>
          </cell>
          <cell r="E13050">
            <v>1</v>
          </cell>
          <cell r="F13050" t="str">
            <v>AC</v>
          </cell>
          <cell r="G13050" t="str">
            <v>AC</v>
          </cell>
          <cell r="H13050" t="str">
            <v/>
          </cell>
          <cell r="I13050" t="str">
            <v/>
          </cell>
          <cell r="J13050" t="str">
            <v/>
          </cell>
          <cell r="K13050" t="str">
            <v>Turbine GA</v>
          </cell>
          <cell r="L13050" t="str">
            <v>SOCATA</v>
          </cell>
          <cell r="M13050" t="str">
            <v>SOCATA TBM</v>
          </cell>
        </row>
        <row r="13051">
          <cell r="A13051">
            <v>87</v>
          </cell>
          <cell r="B13051">
            <v>1059</v>
          </cell>
          <cell r="C13051" t="str">
            <v>87#1059</v>
          </cell>
          <cell r="D13051">
            <v>893</v>
          </cell>
          <cell r="E13051">
            <v>1</v>
          </cell>
          <cell r="F13051" t="str">
            <v>AD</v>
          </cell>
          <cell r="G13051" t="str">
            <v>AD</v>
          </cell>
          <cell r="H13051" t="str">
            <v/>
          </cell>
          <cell r="I13051" t="str">
            <v/>
          </cell>
          <cell r="J13051" t="str">
            <v/>
          </cell>
          <cell r="K13051" t="str">
            <v>Helicopter</v>
          </cell>
          <cell r="L13051" t="str">
            <v>Leonardo</v>
          </cell>
          <cell r="M13051" t="str">
            <v>Leonardo AW189</v>
          </cell>
        </row>
        <row r="13052">
          <cell r="A13052">
            <v>118</v>
          </cell>
          <cell r="B13052">
            <v>1059</v>
          </cell>
          <cell r="C13052" t="str">
            <v>118#1059</v>
          </cell>
          <cell r="D13052">
            <v>942</v>
          </cell>
          <cell r="E13052">
            <v>1</v>
          </cell>
          <cell r="F13052" t="str">
            <v>AE</v>
          </cell>
          <cell r="G13052" t="str">
            <v>AE</v>
          </cell>
          <cell r="H13052" t="str">
            <v/>
          </cell>
          <cell r="I13052" t="str">
            <v/>
          </cell>
          <cell r="J13052" t="str">
            <v/>
          </cell>
          <cell r="K13052" t="str">
            <v>Helicopter</v>
          </cell>
          <cell r="L13052" t="str">
            <v>Kawasaki</v>
          </cell>
          <cell r="M13052" t="str">
            <v>Kawasaki OH-1</v>
          </cell>
        </row>
        <row r="13053">
          <cell r="A13053">
            <v>134</v>
          </cell>
          <cell r="B13053">
            <v>1059</v>
          </cell>
          <cell r="C13053" t="str">
            <v>134#1059</v>
          </cell>
          <cell r="D13053">
            <v>942</v>
          </cell>
          <cell r="E13053">
            <v>1</v>
          </cell>
          <cell r="F13053" t="str">
            <v>AE</v>
          </cell>
          <cell r="G13053" t="str">
            <v>AE</v>
          </cell>
          <cell r="H13053" t="str">
            <v/>
          </cell>
          <cell r="I13053" t="str">
            <v/>
          </cell>
          <cell r="J13053" t="str">
            <v/>
          </cell>
          <cell r="K13053" t="str">
            <v>Helicopter</v>
          </cell>
          <cell r="L13053" t="str">
            <v>Leonardo</v>
          </cell>
          <cell r="M13053" t="str">
            <v>Leonardo AW159 Lynx</v>
          </cell>
        </row>
        <row r="13054">
          <cell r="A13054">
            <v>578</v>
          </cell>
          <cell r="B13054">
            <v>1059</v>
          </cell>
          <cell r="C13054" t="str">
            <v>578#1059</v>
          </cell>
          <cell r="D13054">
            <v>1024</v>
          </cell>
          <cell r="E13054">
            <v>1</v>
          </cell>
          <cell r="F13054" t="str">
            <v>AF</v>
          </cell>
          <cell r="G13054" t="str">
            <v>AF</v>
          </cell>
          <cell r="H13054" t="str">
            <v/>
          </cell>
          <cell r="I13054" t="str">
            <v/>
          </cell>
          <cell r="J13054" t="str">
            <v/>
          </cell>
          <cell r="K13054" t="str">
            <v>Fighters and Jet Trainers</v>
          </cell>
          <cell r="L13054" t="str">
            <v>Aero Vodochody</v>
          </cell>
          <cell r="M13054" t="str">
            <v>Aero Vodochody L-39NG</v>
          </cell>
        </row>
        <row r="13055">
          <cell r="A13055">
            <v>171</v>
          </cell>
          <cell r="B13055">
            <v>1059</v>
          </cell>
          <cell r="C13055" t="str">
            <v>171#1059</v>
          </cell>
          <cell r="D13055">
            <v>1024</v>
          </cell>
          <cell r="E13055">
            <v>1</v>
          </cell>
          <cell r="F13055" t="str">
            <v>AF</v>
          </cell>
          <cell r="G13055" t="str">
            <v>AF</v>
          </cell>
          <cell r="H13055" t="str">
            <v/>
          </cell>
          <cell r="I13055" t="str">
            <v/>
          </cell>
          <cell r="J13055" t="str">
            <v/>
          </cell>
          <cell r="K13055" t="str">
            <v>Fighters and Jet Trainers</v>
          </cell>
          <cell r="L13055" t="str">
            <v>FMA</v>
          </cell>
          <cell r="M13055" t="str">
            <v>FMA IA 63 Pampa</v>
          </cell>
        </row>
        <row r="13056">
          <cell r="A13056">
            <v>167</v>
          </cell>
          <cell r="B13056">
            <v>1059</v>
          </cell>
          <cell r="C13056" t="str">
            <v>167#1059</v>
          </cell>
          <cell r="D13056">
            <v>1024</v>
          </cell>
          <cell r="E13056">
            <v>1</v>
          </cell>
          <cell r="F13056" t="str">
            <v>AF</v>
          </cell>
          <cell r="G13056" t="str">
            <v>AF</v>
          </cell>
          <cell r="H13056" t="str">
            <v/>
          </cell>
          <cell r="I13056" t="str">
            <v/>
          </cell>
          <cell r="J13056" t="str">
            <v/>
          </cell>
          <cell r="K13056" t="str">
            <v>Fighters and Jet Trainers</v>
          </cell>
          <cell r="L13056" t="str">
            <v>BAE</v>
          </cell>
          <cell r="M13056" t="str">
            <v>BAE Systems Hawk</v>
          </cell>
        </row>
        <row r="13057">
          <cell r="A13057">
            <v>174</v>
          </cell>
          <cell r="B13057">
            <v>1059</v>
          </cell>
          <cell r="C13057" t="str">
            <v>174#1059</v>
          </cell>
          <cell r="D13057">
            <v>1024</v>
          </cell>
          <cell r="E13057">
            <v>1</v>
          </cell>
          <cell r="F13057" t="str">
            <v>AF</v>
          </cell>
          <cell r="G13057" t="str">
            <v>AF</v>
          </cell>
          <cell r="H13057" t="str">
            <v/>
          </cell>
          <cell r="I13057" t="str">
            <v/>
          </cell>
          <cell r="J13057" t="str">
            <v/>
          </cell>
          <cell r="K13057" t="str">
            <v>Fighters and Jet Trainers</v>
          </cell>
          <cell r="L13057" t="str">
            <v>HAL</v>
          </cell>
          <cell r="M13057" t="str">
            <v>HAL HJT-36 Sitara</v>
          </cell>
        </row>
        <row r="13058">
          <cell r="A13058">
            <v>173</v>
          </cell>
          <cell r="B13058">
            <v>1059</v>
          </cell>
          <cell r="C13058" t="str">
            <v>173#1059</v>
          </cell>
          <cell r="D13058">
            <v>1024</v>
          </cell>
          <cell r="E13058">
            <v>1</v>
          </cell>
          <cell r="F13058" t="str">
            <v>AF</v>
          </cell>
          <cell r="G13058" t="str">
            <v>AF</v>
          </cell>
          <cell r="H13058" t="str">
            <v/>
          </cell>
          <cell r="I13058" t="str">
            <v/>
          </cell>
          <cell r="J13058" t="str">
            <v/>
          </cell>
          <cell r="K13058" t="str">
            <v>Fighters and Jet Trainers</v>
          </cell>
          <cell r="L13058" t="str">
            <v>Hongdu</v>
          </cell>
          <cell r="M13058" t="str">
            <v>Hongdu K-8</v>
          </cell>
        </row>
        <row r="13059">
          <cell r="A13059">
            <v>165</v>
          </cell>
          <cell r="B13059">
            <v>1059</v>
          </cell>
          <cell r="C13059" t="str">
            <v>165#1059</v>
          </cell>
          <cell r="D13059">
            <v>1024</v>
          </cell>
          <cell r="E13059">
            <v>1</v>
          </cell>
          <cell r="F13059" t="str">
            <v>AF</v>
          </cell>
          <cell r="G13059" t="str">
            <v>AF</v>
          </cell>
          <cell r="H13059" t="str">
            <v/>
          </cell>
          <cell r="I13059" t="str">
            <v/>
          </cell>
          <cell r="J13059" t="str">
            <v/>
          </cell>
          <cell r="K13059" t="str">
            <v>Fighters and Jet Trainers</v>
          </cell>
          <cell r="L13059" t="str">
            <v>Aermacchi</v>
          </cell>
          <cell r="M13059" t="str">
            <v>Aermacchi M-345</v>
          </cell>
        </row>
        <row r="13060">
          <cell r="A13060">
            <v>168</v>
          </cell>
          <cell r="B13060">
            <v>1059</v>
          </cell>
          <cell r="C13060" t="str">
            <v>168#1059</v>
          </cell>
          <cell r="D13060">
            <v>1024</v>
          </cell>
          <cell r="E13060">
            <v>1</v>
          </cell>
          <cell r="F13060" t="str">
            <v>AF</v>
          </cell>
          <cell r="G13060" t="str">
            <v>AF</v>
          </cell>
          <cell r="H13060" t="str">
            <v/>
          </cell>
          <cell r="I13060" t="str">
            <v/>
          </cell>
          <cell r="J13060" t="str">
            <v/>
          </cell>
          <cell r="K13060" t="str">
            <v>Fighters and Jet Trainers</v>
          </cell>
          <cell r="L13060" t="str">
            <v>McDonnell Douglas</v>
          </cell>
          <cell r="M13060" t="str">
            <v>McDonnell Douglas T-45 Goshawk</v>
          </cell>
        </row>
        <row r="13061">
          <cell r="A13061">
            <v>131</v>
          </cell>
          <cell r="B13061">
            <v>1059</v>
          </cell>
          <cell r="C13061" t="str">
            <v>131#1059</v>
          </cell>
          <cell r="D13061">
            <v>1034</v>
          </cell>
          <cell r="E13061">
            <v>1</v>
          </cell>
          <cell r="F13061" t="str">
            <v>AG</v>
          </cell>
          <cell r="G13061" t="str">
            <v>AG</v>
          </cell>
          <cell r="H13061" t="str">
            <v/>
          </cell>
          <cell r="I13061" t="str">
            <v/>
          </cell>
          <cell r="J13061" t="str">
            <v/>
          </cell>
          <cell r="K13061" t="str">
            <v>Helicopter</v>
          </cell>
          <cell r="L13061" t="str">
            <v>Sikorsky</v>
          </cell>
          <cell r="M13061" t="str">
            <v>Sikorsky UH-60 Black Hawk</v>
          </cell>
        </row>
        <row r="13062">
          <cell r="A13062">
            <v>85</v>
          </cell>
          <cell r="B13062">
            <v>1059</v>
          </cell>
          <cell r="C13062" t="str">
            <v>85#1059</v>
          </cell>
          <cell r="D13062">
            <v>1034</v>
          </cell>
          <cell r="E13062">
            <v>1</v>
          </cell>
          <cell r="F13062" t="str">
            <v>AG</v>
          </cell>
          <cell r="G13062" t="str">
            <v>AG</v>
          </cell>
          <cell r="H13062" t="str">
            <v/>
          </cell>
          <cell r="I13062" t="str">
            <v/>
          </cell>
          <cell r="J13062" t="str">
            <v/>
          </cell>
          <cell r="K13062" t="str">
            <v>Helicopter</v>
          </cell>
          <cell r="L13062" t="str">
            <v>TAI/Leonardo</v>
          </cell>
          <cell r="M13062" t="str">
            <v>TAI/Leonardo T129</v>
          </cell>
        </row>
        <row r="13063">
          <cell r="A13063">
            <v>114</v>
          </cell>
          <cell r="B13063">
            <v>1059</v>
          </cell>
          <cell r="C13063" t="str">
            <v>114#1059</v>
          </cell>
          <cell r="D13063">
            <v>1054</v>
          </cell>
          <cell r="E13063">
            <v>1</v>
          </cell>
          <cell r="F13063" t="str">
            <v>AH</v>
          </cell>
          <cell r="G13063" t="str">
            <v>AH</v>
          </cell>
          <cell r="H13063" t="str">
            <v/>
          </cell>
          <cell r="I13063" t="str">
            <v/>
          </cell>
          <cell r="J13063" t="str">
            <v/>
          </cell>
          <cell r="K13063" t="str">
            <v>Helicopter</v>
          </cell>
          <cell r="L13063" t="str">
            <v>KAI</v>
          </cell>
          <cell r="M13063" t="str">
            <v>KAI KUH-1 Surion</v>
          </cell>
        </row>
        <row r="13064">
          <cell r="A13064">
            <v>136</v>
          </cell>
          <cell r="B13064">
            <v>1059</v>
          </cell>
          <cell r="C13064" t="str">
            <v>136#1059</v>
          </cell>
          <cell r="D13064">
            <v>1086</v>
          </cell>
          <cell r="E13064">
            <v>1</v>
          </cell>
          <cell r="F13064" t="str">
            <v>AI</v>
          </cell>
          <cell r="G13064" t="str">
            <v>AI</v>
          </cell>
          <cell r="H13064" t="str">
            <v/>
          </cell>
          <cell r="I13064" t="str">
            <v/>
          </cell>
          <cell r="J13064" t="str">
            <v/>
          </cell>
          <cell r="K13064" t="str">
            <v>Helicopter</v>
          </cell>
          <cell r="L13064" t="str">
            <v>HAL</v>
          </cell>
          <cell r="M13064" t="str">
            <v>HAL Medium Lift</v>
          </cell>
        </row>
        <row r="13065">
          <cell r="A13065">
            <v>126</v>
          </cell>
          <cell r="B13065">
            <v>1059</v>
          </cell>
          <cell r="C13065" t="str">
            <v>126#1059</v>
          </cell>
          <cell r="D13065">
            <v>1104</v>
          </cell>
          <cell r="E13065">
            <v>1</v>
          </cell>
          <cell r="F13065" t="str">
            <v>AJ</v>
          </cell>
          <cell r="G13065" t="str">
            <v>AJ</v>
          </cell>
          <cell r="H13065" t="str">
            <v/>
          </cell>
          <cell r="I13065" t="str">
            <v/>
          </cell>
          <cell r="J13065" t="str">
            <v/>
          </cell>
          <cell r="K13065" t="str">
            <v>Helicopter</v>
          </cell>
          <cell r="L13065" t="str">
            <v>Sikorsky</v>
          </cell>
          <cell r="M13065" t="str">
            <v>Sikorsky S-92</v>
          </cell>
        </row>
        <row r="13066">
          <cell r="A13066">
            <v>179</v>
          </cell>
          <cell r="B13066">
            <v>1059</v>
          </cell>
          <cell r="C13066" t="str">
            <v>179#1059</v>
          </cell>
          <cell r="D13066">
            <v>1158</v>
          </cell>
          <cell r="E13066">
            <v>1</v>
          </cell>
          <cell r="F13066" t="str">
            <v>AK</v>
          </cell>
          <cell r="G13066" t="str">
            <v>AK</v>
          </cell>
          <cell r="H13066" t="str">
            <v/>
          </cell>
          <cell r="I13066" t="str">
            <v/>
          </cell>
          <cell r="J13066" t="str">
            <v/>
          </cell>
          <cell r="K13066" t="str">
            <v>Fighters and Jet Trainers</v>
          </cell>
          <cell r="L13066" t="str">
            <v>Boeing</v>
          </cell>
          <cell r="M13066" t="str">
            <v>Boeing T-7</v>
          </cell>
        </row>
        <row r="13067">
          <cell r="A13067">
            <v>638</v>
          </cell>
          <cell r="B13067">
            <v>1059</v>
          </cell>
          <cell r="C13067" t="str">
            <v>638#1059</v>
          </cell>
          <cell r="D13067">
            <v>1191</v>
          </cell>
          <cell r="E13067">
            <v>1</v>
          </cell>
          <cell r="F13067" t="str">
            <v>AL</v>
          </cell>
          <cell r="G13067" t="str">
            <v>AL</v>
          </cell>
          <cell r="H13067" t="str">
            <v/>
          </cell>
          <cell r="I13067" t="str">
            <v/>
          </cell>
          <cell r="J13067" t="str">
            <v/>
          </cell>
          <cell r="K13067" t="str">
            <v>Helicopter</v>
          </cell>
          <cell r="L13067" t="str">
            <v>NHIndustries</v>
          </cell>
          <cell r="M13067" t="str">
            <v>NHIndustries Tactical Transport Helicopter</v>
          </cell>
        </row>
        <row r="13068">
          <cell r="A13068">
            <v>123</v>
          </cell>
          <cell r="B13068">
            <v>1059</v>
          </cell>
          <cell r="C13068" t="str">
            <v>123#1059</v>
          </cell>
          <cell r="D13068">
            <v>1191</v>
          </cell>
          <cell r="E13068">
            <v>1</v>
          </cell>
          <cell r="F13068" t="str">
            <v>AL</v>
          </cell>
          <cell r="G13068" t="str">
            <v>AL</v>
          </cell>
          <cell r="H13068" t="str">
            <v/>
          </cell>
          <cell r="I13068" t="str">
            <v/>
          </cell>
          <cell r="J13068" t="str">
            <v/>
          </cell>
          <cell r="K13068" t="str">
            <v>Helicopter</v>
          </cell>
          <cell r="L13068" t="str">
            <v>NHIndustries</v>
          </cell>
          <cell r="M13068" t="str">
            <v>NHIndustries Tactical Transport Helicopter</v>
          </cell>
        </row>
        <row r="13069">
          <cell r="A13069">
            <v>675</v>
          </cell>
          <cell r="B13069">
            <v>1059</v>
          </cell>
          <cell r="C13069" t="str">
            <v>675#1059</v>
          </cell>
          <cell r="D13069">
            <v>1220</v>
          </cell>
          <cell r="E13069">
            <v>1</v>
          </cell>
          <cell r="F13069" t="str">
            <v>AM</v>
          </cell>
          <cell r="G13069" t="str">
            <v>AM</v>
          </cell>
          <cell r="H13069" t="str">
            <v/>
          </cell>
          <cell r="I13069" t="str">
            <v/>
          </cell>
          <cell r="J13069" t="str">
            <v/>
          </cell>
          <cell r="K13069" t="str">
            <v>Fighters and Jet Trainers</v>
          </cell>
          <cell r="L13069" t="str">
            <v>AIDC</v>
          </cell>
          <cell r="M13069" t="str">
            <v>AIDC T-5</v>
          </cell>
        </row>
        <row r="13070">
          <cell r="A13070">
            <v>166</v>
          </cell>
          <cell r="B13070">
            <v>1059</v>
          </cell>
          <cell r="C13070" t="str">
            <v>166#1059</v>
          </cell>
          <cell r="D13070">
            <v>1220</v>
          </cell>
          <cell r="E13070">
            <v>1</v>
          </cell>
          <cell r="F13070" t="str">
            <v>AM</v>
          </cell>
          <cell r="G13070" t="str">
            <v>AM</v>
          </cell>
          <cell r="H13070" t="str">
            <v/>
          </cell>
          <cell r="I13070" t="str">
            <v/>
          </cell>
          <cell r="J13070" t="str">
            <v/>
          </cell>
          <cell r="K13070" t="str">
            <v>Fighters and Jet Trainers</v>
          </cell>
          <cell r="L13070" t="str">
            <v>Aermacchi</v>
          </cell>
          <cell r="M13070" t="str">
            <v>Aermacchi M-346</v>
          </cell>
        </row>
        <row r="13071">
          <cell r="A13071">
            <v>152</v>
          </cell>
          <cell r="B13071">
            <v>1059</v>
          </cell>
          <cell r="C13071" t="str">
            <v>152#1059</v>
          </cell>
          <cell r="D13071">
            <v>1468</v>
          </cell>
          <cell r="E13071">
            <v>1</v>
          </cell>
          <cell r="F13071" t="str">
            <v>AN</v>
          </cell>
          <cell r="G13071" t="str">
            <v>AN</v>
          </cell>
          <cell r="H13071" t="str">
            <v/>
          </cell>
          <cell r="I13071" t="str">
            <v/>
          </cell>
          <cell r="J13071" t="str">
            <v/>
          </cell>
          <cell r="K13071" t="str">
            <v>Military Transport / Special Mission</v>
          </cell>
          <cell r="L13071" t="str">
            <v>CASA</v>
          </cell>
          <cell r="M13071" t="str">
            <v>CASA C-212 Aviocar</v>
          </cell>
        </row>
        <row r="13072">
          <cell r="A13072">
            <v>181</v>
          </cell>
          <cell r="B13072">
            <v>1059</v>
          </cell>
          <cell r="C13072" t="str">
            <v>181#1059</v>
          </cell>
          <cell r="D13072">
            <v>1468</v>
          </cell>
          <cell r="E13072">
            <v>1</v>
          </cell>
          <cell r="F13072" t="str">
            <v>AN</v>
          </cell>
          <cell r="G13072" t="str">
            <v>AN</v>
          </cell>
          <cell r="H13072" t="str">
            <v/>
          </cell>
          <cell r="I13072" t="str">
            <v/>
          </cell>
          <cell r="J13072" t="str">
            <v/>
          </cell>
          <cell r="K13072" t="str">
            <v>Military Transport / Special Mission</v>
          </cell>
          <cell r="L13072" t="str">
            <v>ShinMaywa</v>
          </cell>
          <cell r="M13072" t="str">
            <v>ShinMaywa US-2</v>
          </cell>
        </row>
        <row r="13073">
          <cell r="A13073">
            <v>122</v>
          </cell>
          <cell r="B13073">
            <v>1059</v>
          </cell>
          <cell r="C13073" t="str">
            <v>122#1059</v>
          </cell>
          <cell r="D13073">
            <v>1588</v>
          </cell>
          <cell r="E13073">
            <v>1</v>
          </cell>
          <cell r="F13073" t="str">
            <v>AO</v>
          </cell>
          <cell r="G13073" t="str">
            <v>AO</v>
          </cell>
          <cell r="H13073" t="str">
            <v/>
          </cell>
          <cell r="I13073" t="str">
            <v/>
          </cell>
          <cell r="J13073" t="str">
            <v/>
          </cell>
          <cell r="K13073" t="str">
            <v>Helicopter</v>
          </cell>
          <cell r="L13073" t="str">
            <v>NHIndustries</v>
          </cell>
          <cell r="M13073" t="str">
            <v>NHIndustries NATO Frigate Helicopter</v>
          </cell>
        </row>
        <row r="13074">
          <cell r="A13074">
            <v>103</v>
          </cell>
          <cell r="B13074">
            <v>1059</v>
          </cell>
          <cell r="C13074" t="str">
            <v>103#1059</v>
          </cell>
          <cell r="D13074">
            <v>1662</v>
          </cell>
          <cell r="E13074">
            <v>1</v>
          </cell>
          <cell r="F13074" t="str">
            <v>AP</v>
          </cell>
          <cell r="G13074" t="str">
            <v>AP</v>
          </cell>
          <cell r="H13074" t="str">
            <v/>
          </cell>
          <cell r="I13074" t="str">
            <v/>
          </cell>
          <cell r="J13074" t="str">
            <v/>
          </cell>
          <cell r="K13074" t="str">
            <v>Helicopter</v>
          </cell>
          <cell r="L13074" t="str">
            <v>Leonardo</v>
          </cell>
          <cell r="M13074" t="str">
            <v>Leonardo AW101</v>
          </cell>
        </row>
        <row r="13075">
          <cell r="A13075">
            <v>81</v>
          </cell>
          <cell r="B13075">
            <v>1059</v>
          </cell>
          <cell r="C13075" t="str">
            <v>81#1059</v>
          </cell>
          <cell r="D13075">
            <v>1860</v>
          </cell>
          <cell r="E13075">
            <v>1</v>
          </cell>
          <cell r="F13075" t="str">
            <v>AQ</v>
          </cell>
          <cell r="G13075" t="str">
            <v>AQ</v>
          </cell>
          <cell r="H13075" t="str">
            <v/>
          </cell>
          <cell r="I13075" t="str">
            <v/>
          </cell>
          <cell r="J13075" t="str">
            <v/>
          </cell>
          <cell r="K13075" t="str">
            <v>Turbine GA</v>
          </cell>
          <cell r="L13075" t="str">
            <v>Cessna</v>
          </cell>
          <cell r="M13075" t="str">
            <v>Cessna Denali</v>
          </cell>
        </row>
        <row r="13076">
          <cell r="A13076">
            <v>224</v>
          </cell>
          <cell r="B13076">
            <v>1059</v>
          </cell>
          <cell r="C13076" t="str">
            <v>224#1059</v>
          </cell>
          <cell r="D13076">
            <v>1860</v>
          </cell>
          <cell r="E13076">
            <v>1</v>
          </cell>
          <cell r="F13076" t="str">
            <v>AQ</v>
          </cell>
          <cell r="G13076" t="str">
            <v>AQ</v>
          </cell>
          <cell r="H13076" t="str">
            <v/>
          </cell>
          <cell r="I13076" t="str">
            <v/>
          </cell>
          <cell r="J13076" t="str">
            <v/>
          </cell>
          <cell r="K13076" t="str">
            <v>Turbine GA</v>
          </cell>
          <cell r="L13076" t="str">
            <v>Dornier</v>
          </cell>
          <cell r="M13076" t="str">
            <v>Dornier Do 228</v>
          </cell>
        </row>
        <row r="13077">
          <cell r="A13077">
            <v>31</v>
          </cell>
          <cell r="B13077">
            <v>1059</v>
          </cell>
          <cell r="C13077" t="str">
            <v>31#1059</v>
          </cell>
          <cell r="D13077">
            <v>1860</v>
          </cell>
          <cell r="E13077">
            <v>1</v>
          </cell>
          <cell r="F13077" t="str">
            <v>AQ</v>
          </cell>
          <cell r="G13077" t="str">
            <v>AQ</v>
          </cell>
          <cell r="H13077" t="str">
            <v/>
          </cell>
          <cell r="I13077" t="str">
            <v/>
          </cell>
          <cell r="J13077" t="str">
            <v/>
          </cell>
          <cell r="K13077" t="str">
            <v>Turbine GA</v>
          </cell>
          <cell r="L13077" t="str">
            <v>Beechcraft</v>
          </cell>
          <cell r="M13077" t="str">
            <v>Beechcraft Premier I</v>
          </cell>
        </row>
        <row r="13078">
          <cell r="A13078">
            <v>94</v>
          </cell>
          <cell r="B13078">
            <v>1059</v>
          </cell>
          <cell r="C13078" t="str">
            <v>94#1059</v>
          </cell>
          <cell r="D13078">
            <v>1944</v>
          </cell>
          <cell r="E13078">
            <v>1</v>
          </cell>
          <cell r="F13078" t="str">
            <v>AR</v>
          </cell>
          <cell r="G13078" t="str">
            <v>AR</v>
          </cell>
          <cell r="H13078" t="str">
            <v/>
          </cell>
          <cell r="I13078" t="str">
            <v/>
          </cell>
          <cell r="J13078" t="str">
            <v/>
          </cell>
          <cell r="K13078" t="str">
            <v>Helicopter</v>
          </cell>
          <cell r="L13078" t="str">
            <v>Bell</v>
          </cell>
          <cell r="M13078" t="str">
            <v>Bell UH-1 Iroquois/412</v>
          </cell>
        </row>
        <row r="13079">
          <cell r="A13079">
            <v>95</v>
          </cell>
          <cell r="B13079">
            <v>1059</v>
          </cell>
          <cell r="C13079" t="str">
            <v>95#1059</v>
          </cell>
          <cell r="D13079">
            <v>1944</v>
          </cell>
          <cell r="E13079">
            <v>1</v>
          </cell>
          <cell r="F13079" t="str">
            <v>AR</v>
          </cell>
          <cell r="G13079" t="str">
            <v>AR</v>
          </cell>
          <cell r="H13079" t="str">
            <v/>
          </cell>
          <cell r="I13079" t="str">
            <v/>
          </cell>
          <cell r="J13079" t="str">
            <v/>
          </cell>
          <cell r="K13079" t="str">
            <v>Helicopter</v>
          </cell>
          <cell r="L13079" t="str">
            <v>Bell</v>
          </cell>
          <cell r="M13079" t="str">
            <v>Bell UH-1Y Venom</v>
          </cell>
        </row>
        <row r="13080">
          <cell r="A13080">
            <v>70</v>
          </cell>
          <cell r="B13080">
            <v>1059</v>
          </cell>
          <cell r="C13080" t="str">
            <v>70#1059</v>
          </cell>
          <cell r="D13080">
            <v>1964</v>
          </cell>
          <cell r="E13080">
            <v>1</v>
          </cell>
          <cell r="F13080" t="str">
            <v>AS</v>
          </cell>
          <cell r="G13080" t="str">
            <v>AS</v>
          </cell>
          <cell r="H13080" t="str">
            <v/>
          </cell>
          <cell r="I13080" t="str">
            <v/>
          </cell>
          <cell r="J13080" t="str">
            <v/>
          </cell>
          <cell r="K13080" t="str">
            <v>Business Jet</v>
          </cell>
          <cell r="L13080" t="str">
            <v>Eclipse</v>
          </cell>
          <cell r="M13080" t="str">
            <v>Eclipse 550</v>
          </cell>
        </row>
        <row r="13081">
          <cell r="A13081">
            <v>550</v>
          </cell>
          <cell r="B13081">
            <v>1059</v>
          </cell>
          <cell r="C13081" t="str">
            <v>550#1059</v>
          </cell>
          <cell r="D13081">
            <v>1964</v>
          </cell>
          <cell r="E13081">
            <v>1</v>
          </cell>
          <cell r="F13081" t="str">
            <v>AS</v>
          </cell>
          <cell r="G13081" t="str">
            <v>AS</v>
          </cell>
          <cell r="H13081" t="str">
            <v/>
          </cell>
          <cell r="I13081" t="str">
            <v/>
          </cell>
          <cell r="J13081" t="str">
            <v/>
          </cell>
          <cell r="K13081" t="str">
            <v>Business Jet</v>
          </cell>
          <cell r="L13081" t="str">
            <v>Cirrus</v>
          </cell>
          <cell r="M13081" t="str">
            <v>Cirrus Vision Jet SF50</v>
          </cell>
        </row>
        <row r="13082">
          <cell r="A13082">
            <v>41</v>
          </cell>
          <cell r="B13082">
            <v>1059</v>
          </cell>
          <cell r="C13082" t="str">
            <v>41#1059</v>
          </cell>
          <cell r="D13082">
            <v>1964</v>
          </cell>
          <cell r="E13082">
            <v>1</v>
          </cell>
          <cell r="F13082" t="str">
            <v>AS</v>
          </cell>
          <cell r="G13082" t="str">
            <v>AS</v>
          </cell>
          <cell r="H13082" t="str">
            <v/>
          </cell>
          <cell r="I13082" t="str">
            <v/>
          </cell>
          <cell r="J13082" t="str">
            <v/>
          </cell>
          <cell r="K13082" t="str">
            <v>Business Jet</v>
          </cell>
          <cell r="L13082" t="str">
            <v>Cessna</v>
          </cell>
          <cell r="M13082" t="str">
            <v>Cessna Citation M2</v>
          </cell>
        </row>
        <row r="13083">
          <cell r="A13083">
            <v>44</v>
          </cell>
          <cell r="B13083">
            <v>1059</v>
          </cell>
          <cell r="C13083" t="str">
            <v>44#1059</v>
          </cell>
          <cell r="D13083">
            <v>1964</v>
          </cell>
          <cell r="E13083">
            <v>1</v>
          </cell>
          <cell r="F13083" t="str">
            <v>AS</v>
          </cell>
          <cell r="G13083" t="str">
            <v>AS</v>
          </cell>
          <cell r="H13083" t="str">
            <v/>
          </cell>
          <cell r="I13083" t="str">
            <v/>
          </cell>
          <cell r="J13083" t="str">
            <v/>
          </cell>
          <cell r="K13083" t="str">
            <v>Business Jet</v>
          </cell>
          <cell r="L13083" t="str">
            <v>Cessna</v>
          </cell>
          <cell r="M13083" t="str">
            <v>Cessna Citation Mustang</v>
          </cell>
        </row>
        <row r="13084">
          <cell r="A13084">
            <v>66</v>
          </cell>
          <cell r="B13084">
            <v>1059</v>
          </cell>
          <cell r="C13084" t="str">
            <v>66#1059</v>
          </cell>
          <cell r="D13084">
            <v>1964</v>
          </cell>
          <cell r="E13084">
            <v>1</v>
          </cell>
          <cell r="F13084" t="str">
            <v>AS</v>
          </cell>
          <cell r="G13084" t="str">
            <v>AS</v>
          </cell>
          <cell r="H13084" t="str">
            <v/>
          </cell>
          <cell r="I13084" t="str">
            <v/>
          </cell>
          <cell r="J13084" t="str">
            <v/>
          </cell>
          <cell r="K13084" t="str">
            <v>Business Jet</v>
          </cell>
          <cell r="L13084" t="str">
            <v>Honda</v>
          </cell>
          <cell r="M13084" t="str">
            <v>Honda HA-420 HondaJet</v>
          </cell>
        </row>
        <row r="13085">
          <cell r="A13085">
            <v>180</v>
          </cell>
          <cell r="B13085">
            <v>1059</v>
          </cell>
          <cell r="C13085" t="str">
            <v>180#1059</v>
          </cell>
          <cell r="D13085">
            <v>1964</v>
          </cell>
          <cell r="E13085">
            <v>1</v>
          </cell>
          <cell r="F13085" t="str">
            <v>AS</v>
          </cell>
          <cell r="G13085" t="str">
            <v>AS</v>
          </cell>
          <cell r="H13085" t="str">
            <v/>
          </cell>
          <cell r="I13085" t="str">
            <v/>
          </cell>
          <cell r="J13085" t="str">
            <v/>
          </cell>
          <cell r="K13085" t="str">
            <v>Business Jet</v>
          </cell>
          <cell r="L13085" t="str">
            <v>Nextant Aerospace</v>
          </cell>
          <cell r="M13085" t="str">
            <v>Nextant Aerospace - Nextant 400XT Aircraft</v>
          </cell>
        </row>
        <row r="13086">
          <cell r="A13086">
            <v>55</v>
          </cell>
          <cell r="B13086">
            <v>1059</v>
          </cell>
          <cell r="C13086" t="str">
            <v>55#1059</v>
          </cell>
          <cell r="D13086">
            <v>1964</v>
          </cell>
          <cell r="E13086">
            <v>1</v>
          </cell>
          <cell r="F13086" t="str">
            <v>AS</v>
          </cell>
          <cell r="G13086" t="str">
            <v>AS</v>
          </cell>
          <cell r="H13086" t="str">
            <v/>
          </cell>
          <cell r="I13086" t="str">
            <v/>
          </cell>
          <cell r="J13086" t="str">
            <v/>
          </cell>
          <cell r="K13086" t="str">
            <v>Business Jet</v>
          </cell>
          <cell r="L13086" t="str">
            <v>Embraer</v>
          </cell>
          <cell r="M13086" t="str">
            <v>Embraer Phenom 100</v>
          </cell>
        </row>
        <row r="13087">
          <cell r="A13087">
            <v>226</v>
          </cell>
          <cell r="B13087">
            <v>1059</v>
          </cell>
          <cell r="C13087" t="str">
            <v>226#1059</v>
          </cell>
          <cell r="D13087">
            <v>2068</v>
          </cell>
          <cell r="E13087">
            <v>1</v>
          </cell>
          <cell r="F13087" t="str">
            <v>AT</v>
          </cell>
          <cell r="G13087" t="str">
            <v>AT</v>
          </cell>
          <cell r="H13087" t="str">
            <v/>
          </cell>
          <cell r="I13087" t="str">
            <v/>
          </cell>
          <cell r="J13087" t="str">
            <v/>
          </cell>
          <cell r="K13087" t="str">
            <v>Turbine GA</v>
          </cell>
          <cell r="L13087" t="str">
            <v>Canadair</v>
          </cell>
          <cell r="M13087" t="str">
            <v>Canadair CL-415</v>
          </cell>
        </row>
        <row r="13088">
          <cell r="A13088">
            <v>584</v>
          </cell>
          <cell r="B13088">
            <v>1059</v>
          </cell>
          <cell r="C13088" t="str">
            <v>584#1059</v>
          </cell>
          <cell r="D13088">
            <v>2254</v>
          </cell>
          <cell r="E13088">
            <v>1</v>
          </cell>
          <cell r="F13088" t="str">
            <v>AU</v>
          </cell>
          <cell r="G13088" t="str">
            <v>AU</v>
          </cell>
          <cell r="H13088" t="str">
            <v/>
          </cell>
          <cell r="I13088" t="str">
            <v/>
          </cell>
          <cell r="J13088" t="str">
            <v/>
          </cell>
          <cell r="K13088" t="str">
            <v>Fighters and Jet Trainers</v>
          </cell>
          <cell r="L13088" t="str">
            <v>KAI</v>
          </cell>
          <cell r="M13088" t="str">
            <v>KAI KF-21</v>
          </cell>
        </row>
        <row r="13089">
          <cell r="A13089">
            <v>176</v>
          </cell>
          <cell r="B13089">
            <v>1059</v>
          </cell>
          <cell r="C13089" t="str">
            <v>176#1059</v>
          </cell>
          <cell r="D13089">
            <v>2254</v>
          </cell>
          <cell r="E13089">
            <v>1</v>
          </cell>
          <cell r="F13089" t="str">
            <v>AU</v>
          </cell>
          <cell r="G13089" t="str">
            <v>AU</v>
          </cell>
          <cell r="H13089" t="str">
            <v/>
          </cell>
          <cell r="I13089" t="str">
            <v/>
          </cell>
          <cell r="J13089" t="str">
            <v/>
          </cell>
          <cell r="K13089" t="str">
            <v>Fighters and Jet Trainers</v>
          </cell>
          <cell r="L13089" t="str">
            <v>KAI</v>
          </cell>
          <cell r="M13089" t="str">
            <v>KAI T-50 Golden Eagle</v>
          </cell>
        </row>
        <row r="13090">
          <cell r="A13090">
            <v>143</v>
          </cell>
          <cell r="B13090">
            <v>1059</v>
          </cell>
          <cell r="C13090" t="str">
            <v>143#1059</v>
          </cell>
          <cell r="D13090">
            <v>2254</v>
          </cell>
          <cell r="E13090">
            <v>1</v>
          </cell>
          <cell r="F13090" t="str">
            <v>AU</v>
          </cell>
          <cell r="G13090" t="str">
            <v>AU</v>
          </cell>
          <cell r="H13090" t="str">
            <v/>
          </cell>
          <cell r="I13090" t="str">
            <v/>
          </cell>
          <cell r="J13090" t="str">
            <v/>
          </cell>
          <cell r="K13090" t="str">
            <v>Fighters and Jet Trainers</v>
          </cell>
          <cell r="L13090" t="str">
            <v>HAL</v>
          </cell>
          <cell r="M13090" t="str">
            <v>HAL Tejas</v>
          </cell>
        </row>
        <row r="13091">
          <cell r="A13091">
            <v>100</v>
          </cell>
          <cell r="B13091">
            <v>1059</v>
          </cell>
          <cell r="C13091" t="str">
            <v>100#1059</v>
          </cell>
          <cell r="D13091">
            <v>2258</v>
          </cell>
          <cell r="E13091">
            <v>1</v>
          </cell>
          <cell r="F13091" t="str">
            <v>AV</v>
          </cell>
          <cell r="G13091" t="str">
            <v>AV</v>
          </cell>
          <cell r="H13091" t="str">
            <v/>
          </cell>
          <cell r="I13091" t="str">
            <v/>
          </cell>
          <cell r="J13091" t="str">
            <v/>
          </cell>
          <cell r="K13091" t="str">
            <v>Helicopter</v>
          </cell>
          <cell r="L13091" t="str">
            <v>Boeing</v>
          </cell>
          <cell r="M13091" t="str">
            <v>Boeing CH-47 Chinook</v>
          </cell>
        </row>
        <row r="13092">
          <cell r="A13092">
            <v>101</v>
          </cell>
          <cell r="B13092">
            <v>1059</v>
          </cell>
          <cell r="C13092" t="str">
            <v>101#1059</v>
          </cell>
          <cell r="D13092">
            <v>2258</v>
          </cell>
          <cell r="E13092">
            <v>1</v>
          </cell>
          <cell r="F13092" t="str">
            <v>AV</v>
          </cell>
          <cell r="G13092" t="str">
            <v>AV</v>
          </cell>
          <cell r="H13092" t="str">
            <v/>
          </cell>
          <cell r="I13092" t="str">
            <v/>
          </cell>
          <cell r="J13092" t="str">
            <v/>
          </cell>
          <cell r="K13092" t="str">
            <v>Helicopter</v>
          </cell>
          <cell r="L13092" t="str">
            <v>Boeing</v>
          </cell>
          <cell r="M13092" t="str">
            <v>Boeing CH-47 Chinook (reman)</v>
          </cell>
        </row>
        <row r="13093">
          <cell r="A13093">
            <v>39</v>
          </cell>
          <cell r="B13093">
            <v>1059</v>
          </cell>
          <cell r="C13093" t="str">
            <v>39#1059</v>
          </cell>
          <cell r="D13093">
            <v>2326</v>
          </cell>
          <cell r="E13093">
            <v>1</v>
          </cell>
          <cell r="F13093" t="str">
            <v>AW</v>
          </cell>
          <cell r="G13093" t="str">
            <v>AW</v>
          </cell>
          <cell r="H13093" t="str">
            <v/>
          </cell>
          <cell r="I13093" t="str">
            <v/>
          </cell>
          <cell r="J13093" t="str">
            <v/>
          </cell>
          <cell r="K13093" t="str">
            <v>Business Jet</v>
          </cell>
          <cell r="L13093" t="str">
            <v>Cessna</v>
          </cell>
          <cell r="M13093" t="str">
            <v>Cessna Citation Encore</v>
          </cell>
        </row>
        <row r="13094">
          <cell r="A13094">
            <v>30</v>
          </cell>
          <cell r="B13094">
            <v>1059</v>
          </cell>
          <cell r="C13094" t="str">
            <v>30#1059</v>
          </cell>
          <cell r="D13094">
            <v>2326</v>
          </cell>
          <cell r="E13094">
            <v>1</v>
          </cell>
          <cell r="F13094" t="str">
            <v>AW</v>
          </cell>
          <cell r="G13094" t="str">
            <v>AW</v>
          </cell>
          <cell r="H13094" t="str">
            <v/>
          </cell>
          <cell r="I13094" t="str">
            <v/>
          </cell>
          <cell r="J13094" t="str">
            <v/>
          </cell>
          <cell r="K13094" t="str">
            <v>Business Jet</v>
          </cell>
          <cell r="L13094" t="str">
            <v>Hawker</v>
          </cell>
          <cell r="M13094" t="str">
            <v>Hawker 400</v>
          </cell>
        </row>
        <row r="13095">
          <cell r="A13095">
            <v>56</v>
          </cell>
          <cell r="B13095">
            <v>1059</v>
          </cell>
          <cell r="C13095" t="str">
            <v>56#1059</v>
          </cell>
          <cell r="D13095">
            <v>2326</v>
          </cell>
          <cell r="E13095">
            <v>1</v>
          </cell>
          <cell r="F13095" t="str">
            <v>AW</v>
          </cell>
          <cell r="G13095" t="str">
            <v>AW</v>
          </cell>
          <cell r="H13095" t="str">
            <v/>
          </cell>
          <cell r="I13095" t="str">
            <v/>
          </cell>
          <cell r="J13095" t="str">
            <v/>
          </cell>
          <cell r="K13095" t="str">
            <v>Business Jet</v>
          </cell>
          <cell r="L13095" t="str">
            <v>Embraer</v>
          </cell>
          <cell r="M13095" t="str">
            <v>Embraer Phenom 300</v>
          </cell>
        </row>
        <row r="13096">
          <cell r="A13096">
            <v>641</v>
          </cell>
          <cell r="B13096">
            <v>1059</v>
          </cell>
          <cell r="C13096" t="str">
            <v>641#1059</v>
          </cell>
          <cell r="D13096">
            <v>2326</v>
          </cell>
          <cell r="E13096">
            <v>1</v>
          </cell>
          <cell r="F13096" t="str">
            <v>AW</v>
          </cell>
          <cell r="G13096" t="str">
            <v>AW</v>
          </cell>
          <cell r="H13096" t="str">
            <v/>
          </cell>
          <cell r="I13096" t="str">
            <v/>
          </cell>
          <cell r="J13096" t="str">
            <v/>
          </cell>
          <cell r="K13096" t="str">
            <v>Business Jet</v>
          </cell>
          <cell r="L13096" t="str">
            <v>Embraer</v>
          </cell>
          <cell r="M13096" t="str">
            <v>Embraer Phenom 300X</v>
          </cell>
        </row>
        <row r="13097">
          <cell r="A13097">
            <v>42</v>
          </cell>
          <cell r="B13097">
            <v>1059</v>
          </cell>
          <cell r="C13097" t="str">
            <v>42#1059</v>
          </cell>
          <cell r="D13097">
            <v>2326</v>
          </cell>
          <cell r="E13097">
            <v>1</v>
          </cell>
          <cell r="F13097" t="str">
            <v>AW</v>
          </cell>
          <cell r="G13097" t="str">
            <v>AW</v>
          </cell>
          <cell r="H13097" t="str">
            <v/>
          </cell>
          <cell r="I13097" t="str">
            <v/>
          </cell>
          <cell r="J13097" t="str">
            <v/>
          </cell>
          <cell r="K13097" t="str">
            <v>Business Jet</v>
          </cell>
          <cell r="L13097" t="str">
            <v>Cessna</v>
          </cell>
          <cell r="M13097" t="str">
            <v>Cessna Citation CJ3</v>
          </cell>
        </row>
        <row r="13098">
          <cell r="A13098">
            <v>43</v>
          </cell>
          <cell r="B13098">
            <v>1059</v>
          </cell>
          <cell r="C13098" t="str">
            <v>43#1059</v>
          </cell>
          <cell r="D13098">
            <v>2326</v>
          </cell>
          <cell r="E13098">
            <v>1</v>
          </cell>
          <cell r="F13098" t="str">
            <v>AW</v>
          </cell>
          <cell r="G13098" t="str">
            <v>AW</v>
          </cell>
          <cell r="H13098" t="str">
            <v/>
          </cell>
          <cell r="I13098" t="str">
            <v/>
          </cell>
          <cell r="J13098" t="str">
            <v/>
          </cell>
          <cell r="K13098" t="str">
            <v>Business Jet</v>
          </cell>
          <cell r="L13098" t="str">
            <v>Cessna</v>
          </cell>
          <cell r="M13098" t="str">
            <v>Cessna Citation CJ4</v>
          </cell>
        </row>
        <row r="13099">
          <cell r="A13099">
            <v>582</v>
          </cell>
          <cell r="B13099">
            <v>1059</v>
          </cell>
          <cell r="C13099" t="str">
            <v>582#1059</v>
          </cell>
          <cell r="D13099">
            <v>2332</v>
          </cell>
          <cell r="E13099">
            <v>1</v>
          </cell>
          <cell r="F13099" t="str">
            <v>AX</v>
          </cell>
          <cell r="G13099" t="str">
            <v>AX</v>
          </cell>
          <cell r="H13099" t="str">
            <v/>
          </cell>
          <cell r="I13099" t="str">
            <v/>
          </cell>
          <cell r="J13099" t="str">
            <v/>
          </cell>
          <cell r="K13099" t="str">
            <v>Helicopter</v>
          </cell>
          <cell r="L13099" t="str">
            <v>Boeing/Leonardo</v>
          </cell>
          <cell r="M13099" t="str">
            <v>Boeing/Leonardo MH139</v>
          </cell>
        </row>
        <row r="13100">
          <cell r="A13100">
            <v>148</v>
          </cell>
          <cell r="B13100">
            <v>1059</v>
          </cell>
          <cell r="C13100" t="str">
            <v>148#1059</v>
          </cell>
          <cell r="D13100">
            <v>2398</v>
          </cell>
          <cell r="E13100">
            <v>1</v>
          </cell>
          <cell r="F13100" t="str">
            <v>AY</v>
          </cell>
          <cell r="G13100" t="str">
            <v>AY</v>
          </cell>
          <cell r="H13100" t="str">
            <v/>
          </cell>
          <cell r="I13100" t="str">
            <v/>
          </cell>
          <cell r="J13100" t="str">
            <v/>
          </cell>
          <cell r="K13100" t="str">
            <v>Fighters and Jet Trainers</v>
          </cell>
          <cell r="L13100" t="str">
            <v>Saab</v>
          </cell>
          <cell r="M13100" t="str">
            <v>Saab JAS 39 Gripen</v>
          </cell>
        </row>
        <row r="13101">
          <cell r="A13101">
            <v>590</v>
          </cell>
          <cell r="B13101">
            <v>1059</v>
          </cell>
          <cell r="C13101" t="str">
            <v>590#1059</v>
          </cell>
          <cell r="D13101">
            <v>2455</v>
          </cell>
          <cell r="E13101">
            <v>1</v>
          </cell>
          <cell r="F13101" t="str">
            <v>AZ</v>
          </cell>
          <cell r="G13101" t="str">
            <v>AZ</v>
          </cell>
          <cell r="H13101" t="str">
            <v/>
          </cell>
          <cell r="I13101" t="str">
            <v/>
          </cell>
          <cell r="J13101" t="str">
            <v/>
          </cell>
          <cell r="K13101" t="str">
            <v>Business Jet</v>
          </cell>
          <cell r="L13101" t="str">
            <v>Honda</v>
          </cell>
          <cell r="M13101" t="str">
            <v>Honda HA-2600 HondaJet</v>
          </cell>
        </row>
        <row r="13102">
          <cell r="A13102">
            <v>99</v>
          </cell>
          <cell r="B13102">
            <v>1059</v>
          </cell>
          <cell r="C13102" t="str">
            <v>99#1059</v>
          </cell>
          <cell r="D13102">
            <v>2481</v>
          </cell>
          <cell r="E13102">
            <v>1</v>
          </cell>
          <cell r="F13102" t="str">
            <v>BA</v>
          </cell>
          <cell r="G13102" t="str">
            <v>BA</v>
          </cell>
          <cell r="H13102" t="str">
            <v/>
          </cell>
          <cell r="I13102" t="str">
            <v/>
          </cell>
          <cell r="J13102" t="str">
            <v/>
          </cell>
          <cell r="K13102" t="str">
            <v>Helicopter</v>
          </cell>
          <cell r="L13102" t="str">
            <v>Boeing</v>
          </cell>
          <cell r="M13102" t="str">
            <v>Boeing AH-64 Apache (reman)</v>
          </cell>
        </row>
        <row r="13103">
          <cell r="A13103">
            <v>648</v>
          </cell>
          <cell r="B13103">
            <v>1059</v>
          </cell>
          <cell r="C13103" t="str">
            <v>648#1059</v>
          </cell>
          <cell r="D13103">
            <v>2481</v>
          </cell>
          <cell r="E13103">
            <v>1</v>
          </cell>
          <cell r="F13103" t="str">
            <v>BA</v>
          </cell>
          <cell r="G13103" t="str">
            <v>BA</v>
          </cell>
          <cell r="H13103" t="str">
            <v/>
          </cell>
          <cell r="I13103" t="str">
            <v/>
          </cell>
          <cell r="J13103" t="str">
            <v/>
          </cell>
          <cell r="K13103" t="str">
            <v>Helicopter</v>
          </cell>
          <cell r="L13103" t="str">
            <v>Leonardo</v>
          </cell>
          <cell r="M13103" t="str">
            <v>Leonardo AW 249</v>
          </cell>
        </row>
        <row r="13104">
          <cell r="A13104">
            <v>104</v>
          </cell>
          <cell r="B13104">
            <v>1059</v>
          </cell>
          <cell r="C13104" t="str">
            <v>104#1059</v>
          </cell>
          <cell r="D13104">
            <v>2481</v>
          </cell>
          <cell r="E13104">
            <v>1</v>
          </cell>
          <cell r="F13104" t="str">
            <v>BA</v>
          </cell>
          <cell r="G13104" t="str">
            <v>BA</v>
          </cell>
          <cell r="H13104" t="str">
            <v/>
          </cell>
          <cell r="I13104" t="str">
            <v/>
          </cell>
          <cell r="J13104" t="str">
            <v/>
          </cell>
          <cell r="K13104" t="str">
            <v>Helicopter</v>
          </cell>
          <cell r="L13104" t="str">
            <v>Airbus</v>
          </cell>
          <cell r="M13104" t="str">
            <v>Airbus Tiger</v>
          </cell>
        </row>
        <row r="13105">
          <cell r="A13105">
            <v>639</v>
          </cell>
          <cell r="B13105">
            <v>1059</v>
          </cell>
          <cell r="C13105" t="str">
            <v>639#1059</v>
          </cell>
          <cell r="D13105">
            <v>2481</v>
          </cell>
          <cell r="E13105">
            <v>1</v>
          </cell>
          <cell r="F13105" t="str">
            <v>BA</v>
          </cell>
          <cell r="G13105" t="str">
            <v>BA</v>
          </cell>
          <cell r="H13105" t="str">
            <v/>
          </cell>
          <cell r="I13105" t="str">
            <v/>
          </cell>
          <cell r="J13105" t="str">
            <v/>
          </cell>
          <cell r="K13105" t="str">
            <v>Helicopter</v>
          </cell>
          <cell r="L13105" t="str">
            <v>Westland</v>
          </cell>
          <cell r="M13105" t="str">
            <v>Westland WAH-64</v>
          </cell>
        </row>
        <row r="13106">
          <cell r="A13106">
            <v>92</v>
          </cell>
          <cell r="B13106">
            <v>1059</v>
          </cell>
          <cell r="C13106" t="str">
            <v>92#1059</v>
          </cell>
          <cell r="D13106">
            <v>2481</v>
          </cell>
          <cell r="E13106">
            <v>1</v>
          </cell>
          <cell r="F13106" t="str">
            <v>BA</v>
          </cell>
          <cell r="G13106" t="str">
            <v>BA</v>
          </cell>
          <cell r="H13106" t="str">
            <v/>
          </cell>
          <cell r="I13106" t="str">
            <v/>
          </cell>
          <cell r="J13106" t="str">
            <v/>
          </cell>
          <cell r="K13106" t="str">
            <v>Helicopter</v>
          </cell>
          <cell r="L13106" t="str">
            <v>Bell</v>
          </cell>
          <cell r="M13106" t="str">
            <v>Bell AH-1Z Viper</v>
          </cell>
        </row>
        <row r="13107">
          <cell r="A13107">
            <v>98</v>
          </cell>
          <cell r="B13107">
            <v>1059</v>
          </cell>
          <cell r="C13107" t="str">
            <v>98#1059</v>
          </cell>
          <cell r="D13107">
            <v>2481</v>
          </cell>
          <cell r="E13107">
            <v>1</v>
          </cell>
          <cell r="F13107" t="str">
            <v>BA</v>
          </cell>
          <cell r="G13107" t="str">
            <v>BA</v>
          </cell>
          <cell r="H13107" t="str">
            <v/>
          </cell>
          <cell r="I13107" t="str">
            <v/>
          </cell>
          <cell r="J13107" t="str">
            <v/>
          </cell>
          <cell r="K13107" t="str">
            <v>Helicopter</v>
          </cell>
          <cell r="L13107" t="str">
            <v>Boeing</v>
          </cell>
          <cell r="M13107" t="str">
            <v>Boeing AH-64 Apache</v>
          </cell>
        </row>
        <row r="13108">
          <cell r="A13108">
            <v>67</v>
          </cell>
          <cell r="B13108">
            <v>1059</v>
          </cell>
          <cell r="C13108" t="str">
            <v>67#1059</v>
          </cell>
          <cell r="D13108">
            <v>2584</v>
          </cell>
          <cell r="E13108">
            <v>1</v>
          </cell>
          <cell r="F13108" t="str">
            <v>BB</v>
          </cell>
          <cell r="G13108" t="str">
            <v>BB</v>
          </cell>
          <cell r="H13108" t="str">
            <v/>
          </cell>
          <cell r="I13108" t="str">
            <v/>
          </cell>
          <cell r="J13108" t="str">
            <v/>
          </cell>
          <cell r="K13108" t="str">
            <v>Business Jet</v>
          </cell>
          <cell r="L13108" t="str">
            <v>Learjet</v>
          </cell>
          <cell r="M13108" t="str">
            <v>Learjet 70/75</v>
          </cell>
        </row>
        <row r="13109">
          <cell r="A13109">
            <v>46</v>
          </cell>
          <cell r="B13109">
            <v>1059</v>
          </cell>
          <cell r="C13109" t="str">
            <v>46#1059</v>
          </cell>
          <cell r="D13109">
            <v>2584</v>
          </cell>
          <cell r="E13109">
            <v>1</v>
          </cell>
          <cell r="F13109" t="str">
            <v>BB</v>
          </cell>
          <cell r="G13109" t="str">
            <v>BB</v>
          </cell>
          <cell r="H13109" t="str">
            <v/>
          </cell>
          <cell r="I13109" t="str">
            <v/>
          </cell>
          <cell r="J13109" t="str">
            <v/>
          </cell>
          <cell r="K13109" t="str">
            <v>Business Jet</v>
          </cell>
          <cell r="L13109" t="str">
            <v>Cessna</v>
          </cell>
          <cell r="M13109" t="str">
            <v>Cessna Citation Latitude</v>
          </cell>
        </row>
        <row r="13110">
          <cell r="A13110">
            <v>45</v>
          </cell>
          <cell r="B13110">
            <v>1059</v>
          </cell>
          <cell r="C13110" t="str">
            <v>45#1059</v>
          </cell>
          <cell r="D13110">
            <v>2584</v>
          </cell>
          <cell r="E13110">
            <v>1</v>
          </cell>
          <cell r="F13110" t="str">
            <v>BB</v>
          </cell>
          <cell r="G13110" t="str">
            <v>BB</v>
          </cell>
          <cell r="H13110" t="str">
            <v/>
          </cell>
          <cell r="I13110" t="str">
            <v/>
          </cell>
          <cell r="J13110" t="str">
            <v/>
          </cell>
          <cell r="K13110" t="str">
            <v>Business Jet</v>
          </cell>
          <cell r="L13110" t="str">
            <v>Cessna</v>
          </cell>
          <cell r="M13110" t="str">
            <v>Cessna Citation Sovereign</v>
          </cell>
        </row>
        <row r="13111">
          <cell r="A13111">
            <v>49</v>
          </cell>
          <cell r="B13111">
            <v>1059</v>
          </cell>
          <cell r="C13111" t="str">
            <v>49#1059</v>
          </cell>
          <cell r="D13111">
            <v>2584</v>
          </cell>
          <cell r="E13111">
            <v>1</v>
          </cell>
          <cell r="F13111" t="str">
            <v>BB</v>
          </cell>
          <cell r="G13111" t="str">
            <v>BB</v>
          </cell>
          <cell r="H13111" t="str">
            <v/>
          </cell>
          <cell r="I13111" t="str">
            <v/>
          </cell>
          <cell r="J13111" t="str">
            <v/>
          </cell>
          <cell r="K13111" t="str">
            <v>Business Jet</v>
          </cell>
          <cell r="L13111" t="str">
            <v>Cessna</v>
          </cell>
          <cell r="M13111" t="str">
            <v>Cessna Citation X</v>
          </cell>
        </row>
        <row r="13112">
          <cell r="A13112">
            <v>40</v>
          </cell>
          <cell r="B13112">
            <v>1059</v>
          </cell>
          <cell r="C13112" t="str">
            <v>40#1059</v>
          </cell>
          <cell r="D13112">
            <v>2584</v>
          </cell>
          <cell r="E13112">
            <v>1</v>
          </cell>
          <cell r="F13112" t="str">
            <v>BB</v>
          </cell>
          <cell r="G13112" t="str">
            <v>BB</v>
          </cell>
          <cell r="H13112" t="str">
            <v/>
          </cell>
          <cell r="I13112" t="str">
            <v/>
          </cell>
          <cell r="J13112" t="str">
            <v/>
          </cell>
          <cell r="K13112" t="str">
            <v>Business Jet</v>
          </cell>
          <cell r="L13112" t="str">
            <v>Cessna</v>
          </cell>
          <cell r="M13112" t="str">
            <v>Cessna Citation XLS</v>
          </cell>
        </row>
        <row r="13113">
          <cell r="A13113">
            <v>57</v>
          </cell>
          <cell r="B13113">
            <v>1059</v>
          </cell>
          <cell r="C13113" t="str">
            <v>57#1059</v>
          </cell>
          <cell r="D13113">
            <v>2584</v>
          </cell>
          <cell r="E13113">
            <v>1</v>
          </cell>
          <cell r="F13113" t="str">
            <v>BB</v>
          </cell>
          <cell r="G13113" t="str">
            <v>BB</v>
          </cell>
          <cell r="H13113" t="str">
            <v/>
          </cell>
          <cell r="I13113" t="str">
            <v/>
          </cell>
          <cell r="J13113" t="str">
            <v/>
          </cell>
          <cell r="K13113" t="str">
            <v>Business Jet</v>
          </cell>
          <cell r="L13113" t="str">
            <v>Embraer</v>
          </cell>
          <cell r="M13113" t="str">
            <v>Legacy 450/Praetor 500</v>
          </cell>
        </row>
        <row r="13114">
          <cell r="A13114">
            <v>58</v>
          </cell>
          <cell r="B13114">
            <v>1059</v>
          </cell>
          <cell r="C13114" t="str">
            <v>58#1059</v>
          </cell>
          <cell r="D13114">
            <v>2584</v>
          </cell>
          <cell r="E13114">
            <v>1</v>
          </cell>
          <cell r="F13114" t="str">
            <v>BB</v>
          </cell>
          <cell r="G13114" t="str">
            <v>BB</v>
          </cell>
          <cell r="H13114" t="str">
            <v/>
          </cell>
          <cell r="I13114" t="str">
            <v/>
          </cell>
          <cell r="J13114" t="str">
            <v/>
          </cell>
          <cell r="K13114" t="str">
            <v>Business Jet</v>
          </cell>
          <cell r="L13114" t="str">
            <v>Embraer</v>
          </cell>
          <cell r="M13114" t="str">
            <v>Legacy 500/Praetor 600</v>
          </cell>
        </row>
        <row r="13115">
          <cell r="A13115">
            <v>71</v>
          </cell>
          <cell r="B13115">
            <v>1059</v>
          </cell>
          <cell r="C13115" t="str">
            <v>71#1059</v>
          </cell>
          <cell r="D13115">
            <v>2584</v>
          </cell>
          <cell r="E13115">
            <v>1</v>
          </cell>
          <cell r="F13115" t="str">
            <v>BB</v>
          </cell>
          <cell r="G13115" t="str">
            <v>BB</v>
          </cell>
          <cell r="H13115" t="str">
            <v/>
          </cell>
          <cell r="I13115" t="str">
            <v/>
          </cell>
          <cell r="J13115" t="str">
            <v/>
          </cell>
          <cell r="K13115" t="str">
            <v>Business Jet</v>
          </cell>
          <cell r="L13115" t="str">
            <v>Pilatus</v>
          </cell>
          <cell r="M13115" t="str">
            <v>Pilatus PC-24</v>
          </cell>
        </row>
        <row r="13116">
          <cell r="A13116">
            <v>129</v>
          </cell>
          <cell r="B13116">
            <v>1059</v>
          </cell>
          <cell r="C13116" t="str">
            <v>129#1059</v>
          </cell>
          <cell r="D13116">
            <v>2791</v>
          </cell>
          <cell r="E13116">
            <v>1</v>
          </cell>
          <cell r="F13116" t="str">
            <v>BC</v>
          </cell>
          <cell r="G13116" t="str">
            <v>BC</v>
          </cell>
          <cell r="H13116" t="str">
            <v/>
          </cell>
          <cell r="I13116" t="str">
            <v/>
          </cell>
          <cell r="J13116" t="str">
            <v/>
          </cell>
          <cell r="K13116" t="str">
            <v>Helicopter</v>
          </cell>
          <cell r="L13116" t="str">
            <v>Sikorsky</v>
          </cell>
          <cell r="M13116" t="str">
            <v>Sikorsky SH-60 Seahawk - MH-60R</v>
          </cell>
        </row>
        <row r="13117">
          <cell r="A13117">
            <v>130</v>
          </cell>
          <cell r="B13117">
            <v>1059</v>
          </cell>
          <cell r="C13117" t="str">
            <v>130#1059</v>
          </cell>
          <cell r="D13117">
            <v>2791</v>
          </cell>
          <cell r="E13117">
            <v>1</v>
          </cell>
          <cell r="F13117" t="str">
            <v>BC</v>
          </cell>
          <cell r="G13117" t="str">
            <v>BC</v>
          </cell>
          <cell r="H13117" t="str">
            <v/>
          </cell>
          <cell r="I13117" t="str">
            <v/>
          </cell>
          <cell r="J13117" t="str">
            <v/>
          </cell>
          <cell r="K13117" t="str">
            <v>Helicopter</v>
          </cell>
          <cell r="L13117" t="str">
            <v>Sikorsky</v>
          </cell>
          <cell r="M13117" t="str">
            <v>Sikorsky SH-60 Seahawk - MH-60S</v>
          </cell>
        </row>
        <row r="13118">
          <cell r="A13118">
            <v>128</v>
          </cell>
          <cell r="B13118">
            <v>1059</v>
          </cell>
          <cell r="C13118" t="str">
            <v>128#1059</v>
          </cell>
          <cell r="D13118">
            <v>2791</v>
          </cell>
          <cell r="E13118">
            <v>1</v>
          </cell>
          <cell r="F13118" t="str">
            <v>BC</v>
          </cell>
          <cell r="G13118" t="str">
            <v>BC</v>
          </cell>
          <cell r="H13118" t="str">
            <v/>
          </cell>
          <cell r="I13118" t="str">
            <v/>
          </cell>
          <cell r="J13118" t="str">
            <v/>
          </cell>
          <cell r="K13118" t="str">
            <v>Helicopter</v>
          </cell>
          <cell r="L13118" t="str">
            <v>Sikorsky</v>
          </cell>
          <cell r="M13118" t="str">
            <v>Sikorsky SH-60 Seahawk - SH-60B Seahawk</v>
          </cell>
        </row>
        <row r="13119">
          <cell r="A13119">
            <v>585</v>
          </cell>
          <cell r="B13119">
            <v>1059</v>
          </cell>
          <cell r="C13119" t="str">
            <v>585#1059</v>
          </cell>
          <cell r="D13119">
            <v>2998</v>
          </cell>
          <cell r="E13119">
            <v>1</v>
          </cell>
          <cell r="F13119" t="str">
            <v>BD</v>
          </cell>
          <cell r="G13119" t="str">
            <v>BD</v>
          </cell>
          <cell r="H13119" t="str">
            <v/>
          </cell>
          <cell r="I13119" t="str">
            <v/>
          </cell>
          <cell r="J13119" t="str">
            <v/>
          </cell>
          <cell r="K13119" t="str">
            <v>Fighters and Jet Trainers</v>
          </cell>
          <cell r="L13119" t="str">
            <v>TAI</v>
          </cell>
          <cell r="M13119" t="str">
            <v>TAI TF-X</v>
          </cell>
        </row>
        <row r="13120">
          <cell r="A13120">
            <v>144</v>
          </cell>
          <cell r="B13120">
            <v>1059</v>
          </cell>
          <cell r="C13120" t="str">
            <v>144#1059</v>
          </cell>
          <cell r="D13120">
            <v>3070</v>
          </cell>
          <cell r="E13120">
            <v>1</v>
          </cell>
          <cell r="F13120" t="str">
            <v>BE</v>
          </cell>
          <cell r="G13120" t="str">
            <v>BE</v>
          </cell>
          <cell r="H13120" t="str">
            <v/>
          </cell>
          <cell r="I13120" t="str">
            <v/>
          </cell>
          <cell r="J13120" t="str">
            <v/>
          </cell>
          <cell r="K13120" t="str">
            <v>Fighters and Jet Trainers</v>
          </cell>
          <cell r="L13120" t="str">
            <v>General Dynamics</v>
          </cell>
          <cell r="M13120" t="str">
            <v>General Dynamics F-16 Fighting Falcon</v>
          </cell>
        </row>
        <row r="13121">
          <cell r="A13121">
            <v>506</v>
          </cell>
          <cell r="B13121">
            <v>1059</v>
          </cell>
          <cell r="C13121" t="str">
            <v>506#1059</v>
          </cell>
          <cell r="D13121">
            <v>3070</v>
          </cell>
          <cell r="E13121">
            <v>1</v>
          </cell>
          <cell r="F13121" t="str">
            <v>BE</v>
          </cell>
          <cell r="G13121" t="str">
            <v>BE</v>
          </cell>
          <cell r="H13121" t="str">
            <v/>
          </cell>
          <cell r="I13121" t="str">
            <v/>
          </cell>
          <cell r="J13121" t="str">
            <v/>
          </cell>
          <cell r="K13121" t="str">
            <v>Fighters and Jet Trainers</v>
          </cell>
          <cell r="L13121" t="str">
            <v>General Dynamics</v>
          </cell>
          <cell r="M13121" t="str">
            <v>General Dynamics F-16 Fighting Falcon</v>
          </cell>
        </row>
        <row r="13122">
          <cell r="A13122">
            <v>147</v>
          </cell>
          <cell r="B13122">
            <v>1059</v>
          </cell>
          <cell r="C13122" t="str">
            <v>147#1059</v>
          </cell>
          <cell r="D13122">
            <v>3070</v>
          </cell>
          <cell r="E13122">
            <v>1</v>
          </cell>
          <cell r="F13122" t="str">
            <v>BE</v>
          </cell>
          <cell r="G13122" t="str">
            <v>BE</v>
          </cell>
          <cell r="H13122" t="str">
            <v/>
          </cell>
          <cell r="I13122" t="str">
            <v/>
          </cell>
          <cell r="J13122" t="str">
            <v/>
          </cell>
          <cell r="K13122" t="str">
            <v>Fighters and Jet Trainers</v>
          </cell>
          <cell r="L13122" t="str">
            <v>Mitsubishi</v>
          </cell>
          <cell r="M13122" t="str">
            <v>Mitsubishi F-2</v>
          </cell>
        </row>
        <row r="13123">
          <cell r="A13123">
            <v>668</v>
          </cell>
          <cell r="B13123">
            <v>1059</v>
          </cell>
          <cell r="C13123" t="str">
            <v>668#1059</v>
          </cell>
          <cell r="D13123">
            <v>3101</v>
          </cell>
          <cell r="E13123">
            <v>1</v>
          </cell>
          <cell r="F13123" t="str">
            <v>BF</v>
          </cell>
          <cell r="G13123" t="str">
            <v>BF</v>
          </cell>
          <cell r="H13123" t="str">
            <v/>
          </cell>
          <cell r="I13123" t="str">
            <v/>
          </cell>
          <cell r="J13123" t="str">
            <v/>
          </cell>
          <cell r="K13123" t="str">
            <v>Freighter</v>
          </cell>
          <cell r="L13123" t="str">
            <v>ATR</v>
          </cell>
          <cell r="M13123" t="str">
            <v>ATR 72-600F</v>
          </cell>
        </row>
        <row r="13124">
          <cell r="A13124">
            <v>667</v>
          </cell>
          <cell r="B13124">
            <v>1059</v>
          </cell>
          <cell r="C13124" t="str">
            <v>667#1059</v>
          </cell>
          <cell r="D13124">
            <v>3101</v>
          </cell>
          <cell r="E13124">
            <v>1</v>
          </cell>
          <cell r="F13124" t="str">
            <v>BF</v>
          </cell>
          <cell r="G13124" t="str">
            <v>BF</v>
          </cell>
          <cell r="H13124" t="str">
            <v/>
          </cell>
          <cell r="I13124" t="str">
            <v/>
          </cell>
          <cell r="J13124" t="str">
            <v/>
          </cell>
          <cell r="K13124" t="str">
            <v>Freighter</v>
          </cell>
          <cell r="L13124" t="str">
            <v>ATR</v>
          </cell>
          <cell r="M13124" t="str">
            <v>ATR 72/42 Freighter Conversion</v>
          </cell>
        </row>
        <row r="13125">
          <cell r="A13125">
            <v>191</v>
          </cell>
          <cell r="B13125">
            <v>1059</v>
          </cell>
          <cell r="C13125" t="str">
            <v>191#1059</v>
          </cell>
          <cell r="D13125">
            <v>3101</v>
          </cell>
          <cell r="E13125">
            <v>1</v>
          </cell>
          <cell r="F13125" t="str">
            <v>BF</v>
          </cell>
          <cell r="G13125" t="str">
            <v>BF</v>
          </cell>
          <cell r="H13125" t="str">
            <v/>
          </cell>
          <cell r="I13125" t="str">
            <v/>
          </cell>
          <cell r="J13125" t="str">
            <v/>
          </cell>
          <cell r="K13125" t="str">
            <v>Regional</v>
          </cell>
          <cell r="L13125" t="str">
            <v>ATR</v>
          </cell>
          <cell r="M13125" t="str">
            <v>ATR 42</v>
          </cell>
        </row>
        <row r="13126">
          <cell r="A13126">
            <v>26</v>
          </cell>
          <cell r="B13126">
            <v>1059</v>
          </cell>
          <cell r="C13126" t="str">
            <v>26#1059</v>
          </cell>
          <cell r="D13126">
            <v>3101</v>
          </cell>
          <cell r="E13126">
            <v>1</v>
          </cell>
          <cell r="F13126" t="str">
            <v>BF</v>
          </cell>
          <cell r="G13126" t="str">
            <v>BF</v>
          </cell>
          <cell r="H13126" t="str">
            <v/>
          </cell>
          <cell r="I13126" t="str">
            <v/>
          </cell>
          <cell r="J13126" t="str">
            <v/>
          </cell>
          <cell r="K13126" t="str">
            <v>Regional</v>
          </cell>
          <cell r="L13126" t="str">
            <v>ATR</v>
          </cell>
          <cell r="M13126" t="str">
            <v>ATR 72</v>
          </cell>
        </row>
        <row r="13127">
          <cell r="A13127">
            <v>647</v>
          </cell>
          <cell r="B13127">
            <v>1059</v>
          </cell>
          <cell r="C13127" t="str">
            <v>647#1059</v>
          </cell>
          <cell r="D13127">
            <v>3101</v>
          </cell>
          <cell r="E13127">
            <v>1</v>
          </cell>
          <cell r="F13127" t="str">
            <v>BF</v>
          </cell>
          <cell r="G13127" t="str">
            <v>BF</v>
          </cell>
          <cell r="H13127" t="str">
            <v/>
          </cell>
          <cell r="I13127" t="str">
            <v/>
          </cell>
          <cell r="J13127" t="str">
            <v/>
          </cell>
          <cell r="K13127" t="str">
            <v>Regional</v>
          </cell>
          <cell r="L13127" t="str">
            <v>ATR</v>
          </cell>
          <cell r="M13127" t="str">
            <v>ATR 42/72X</v>
          </cell>
        </row>
        <row r="13128">
          <cell r="A13128">
            <v>34</v>
          </cell>
          <cell r="B13128">
            <v>1059</v>
          </cell>
          <cell r="C13128" t="str">
            <v>34#1059</v>
          </cell>
          <cell r="D13128">
            <v>3204</v>
          </cell>
          <cell r="E13128">
            <v>1</v>
          </cell>
          <cell r="F13128" t="str">
            <v>BG</v>
          </cell>
          <cell r="G13128" t="str">
            <v>BG</v>
          </cell>
          <cell r="H13128" t="str">
            <v/>
          </cell>
          <cell r="I13128" t="str">
            <v/>
          </cell>
          <cell r="J13128" t="str">
            <v/>
          </cell>
          <cell r="K13128" t="str">
            <v>Business Jet</v>
          </cell>
          <cell r="L13128" t="str">
            <v>Bombardier</v>
          </cell>
          <cell r="M13128" t="str">
            <v>Bombardier Challenger 300/350</v>
          </cell>
        </row>
        <row r="13129">
          <cell r="A13129">
            <v>649</v>
          </cell>
          <cell r="B13129">
            <v>1059</v>
          </cell>
          <cell r="C13129" t="str">
            <v>649#1059</v>
          </cell>
          <cell r="D13129">
            <v>3204</v>
          </cell>
          <cell r="E13129">
            <v>1</v>
          </cell>
          <cell r="F13129" t="str">
            <v>BG</v>
          </cell>
          <cell r="G13129" t="str">
            <v>BG</v>
          </cell>
          <cell r="H13129" t="str">
            <v/>
          </cell>
          <cell r="I13129" t="str">
            <v/>
          </cell>
          <cell r="J13129" t="str">
            <v/>
          </cell>
          <cell r="K13129" t="str">
            <v>Business Jet</v>
          </cell>
          <cell r="L13129" t="str">
            <v>Bombardier</v>
          </cell>
          <cell r="M13129" t="str">
            <v>Bombardier Challenger 3500</v>
          </cell>
        </row>
        <row r="13130">
          <cell r="A13130">
            <v>53</v>
          </cell>
          <cell r="B13130">
            <v>1059</v>
          </cell>
          <cell r="C13130" t="str">
            <v>53#1059</v>
          </cell>
          <cell r="D13130">
            <v>3204</v>
          </cell>
          <cell r="E13130">
            <v>1</v>
          </cell>
          <cell r="F13130" t="str">
            <v>BG</v>
          </cell>
          <cell r="G13130" t="str">
            <v>BG</v>
          </cell>
          <cell r="H13130" t="str">
            <v/>
          </cell>
          <cell r="I13130" t="str">
            <v/>
          </cell>
          <cell r="J13130" t="str">
            <v/>
          </cell>
          <cell r="K13130" t="str">
            <v>Business Jet</v>
          </cell>
          <cell r="L13130" t="str">
            <v>Dassault</v>
          </cell>
          <cell r="M13130" t="str">
            <v>Dassault Falcon 2000</v>
          </cell>
        </row>
        <row r="13131">
          <cell r="A13131">
            <v>640</v>
          </cell>
          <cell r="B13131">
            <v>1059</v>
          </cell>
          <cell r="C13131" t="str">
            <v>640#1059</v>
          </cell>
          <cell r="D13131">
            <v>3204</v>
          </cell>
          <cell r="E13131">
            <v>1</v>
          </cell>
          <cell r="F13131" t="str">
            <v>BG</v>
          </cell>
          <cell r="G13131" t="str">
            <v>BG</v>
          </cell>
          <cell r="H13131" t="str">
            <v/>
          </cell>
          <cell r="I13131" t="str">
            <v/>
          </cell>
          <cell r="J13131" t="str">
            <v/>
          </cell>
          <cell r="K13131" t="str">
            <v>Business Jet</v>
          </cell>
          <cell r="L13131" t="str">
            <v>Dassault</v>
          </cell>
          <cell r="M13131" t="str">
            <v>Dassault Falcon 2X</v>
          </cell>
        </row>
        <row r="13132">
          <cell r="A13132">
            <v>64</v>
          </cell>
          <cell r="B13132">
            <v>1059</v>
          </cell>
          <cell r="C13132" t="str">
            <v>64#1059</v>
          </cell>
          <cell r="D13132">
            <v>3204</v>
          </cell>
          <cell r="E13132">
            <v>1</v>
          </cell>
          <cell r="F13132" t="str">
            <v>BG</v>
          </cell>
          <cell r="G13132" t="str">
            <v>BG</v>
          </cell>
          <cell r="H13132" t="str">
            <v/>
          </cell>
          <cell r="I13132" t="str">
            <v/>
          </cell>
          <cell r="J13132" t="str">
            <v/>
          </cell>
          <cell r="K13132" t="str">
            <v>Business Jet</v>
          </cell>
          <cell r="L13132" t="str">
            <v>Gulfstream</v>
          </cell>
          <cell r="M13132" t="str">
            <v>Gulfstream G100</v>
          </cell>
        </row>
        <row r="13133">
          <cell r="A13133">
            <v>454</v>
          </cell>
          <cell r="B13133">
            <v>1059</v>
          </cell>
          <cell r="C13133" t="str">
            <v>454#1059</v>
          </cell>
          <cell r="D13133">
            <v>3204</v>
          </cell>
          <cell r="E13133">
            <v>1</v>
          </cell>
          <cell r="F13133" t="str">
            <v>BG</v>
          </cell>
          <cell r="G13133" t="str">
            <v>BG</v>
          </cell>
          <cell r="H13133" t="str">
            <v/>
          </cell>
          <cell r="I13133" t="str">
            <v/>
          </cell>
          <cell r="J13133" t="str">
            <v/>
          </cell>
          <cell r="K13133" t="str">
            <v>Business Jet</v>
          </cell>
          <cell r="L13133" t="str">
            <v>Gulfstream</v>
          </cell>
          <cell r="M13133" t="str">
            <v>Gulfstream G280</v>
          </cell>
        </row>
        <row r="13134">
          <cell r="A13134">
            <v>33</v>
          </cell>
          <cell r="B13134">
            <v>1059</v>
          </cell>
          <cell r="C13134" t="str">
            <v>33#1059</v>
          </cell>
          <cell r="D13134">
            <v>3204</v>
          </cell>
          <cell r="E13134">
            <v>1</v>
          </cell>
          <cell r="F13134" t="str">
            <v>BG</v>
          </cell>
          <cell r="G13134" t="str">
            <v>BG</v>
          </cell>
          <cell r="H13134" t="str">
            <v/>
          </cell>
          <cell r="I13134" t="str">
            <v/>
          </cell>
          <cell r="J13134" t="str">
            <v/>
          </cell>
          <cell r="K13134" t="str">
            <v>Business Jet</v>
          </cell>
          <cell r="L13134" t="str">
            <v>Hawker</v>
          </cell>
          <cell r="M13134" t="str">
            <v>Hawker 4000</v>
          </cell>
        </row>
        <row r="13135">
          <cell r="A13135">
            <v>32</v>
          </cell>
          <cell r="B13135">
            <v>1059</v>
          </cell>
          <cell r="C13135" t="str">
            <v>32#1059</v>
          </cell>
          <cell r="D13135">
            <v>3204</v>
          </cell>
          <cell r="E13135">
            <v>1</v>
          </cell>
          <cell r="F13135" t="str">
            <v>BG</v>
          </cell>
          <cell r="G13135" t="str">
            <v>BG</v>
          </cell>
          <cell r="H13135" t="str">
            <v/>
          </cell>
          <cell r="I13135" t="str">
            <v/>
          </cell>
          <cell r="J13135" t="str">
            <v/>
          </cell>
          <cell r="K13135" t="str">
            <v>Business Jet</v>
          </cell>
          <cell r="L13135" t="str">
            <v>Hawker</v>
          </cell>
          <cell r="M13135" t="str">
            <v>Hawker 750/850/900</v>
          </cell>
        </row>
        <row r="13136">
          <cell r="A13136">
            <v>68</v>
          </cell>
          <cell r="B13136">
            <v>1059</v>
          </cell>
          <cell r="C13136" t="str">
            <v>68#1059</v>
          </cell>
          <cell r="D13136">
            <v>3204</v>
          </cell>
          <cell r="E13136">
            <v>1</v>
          </cell>
          <cell r="F13136" t="str">
            <v>BG</v>
          </cell>
          <cell r="G13136" t="str">
            <v>BG</v>
          </cell>
          <cell r="H13136" t="str">
            <v/>
          </cell>
          <cell r="I13136" t="str">
            <v/>
          </cell>
          <cell r="J13136" t="str">
            <v/>
          </cell>
          <cell r="K13136" t="str">
            <v>Business Jet</v>
          </cell>
          <cell r="L13136" t="str">
            <v>Learjet</v>
          </cell>
          <cell r="M13136" t="str">
            <v>Learjet 60</v>
          </cell>
        </row>
        <row r="13137">
          <cell r="A13137">
            <v>127</v>
          </cell>
          <cell r="B13137">
            <v>1059</v>
          </cell>
          <cell r="C13137" t="str">
            <v>127#1059</v>
          </cell>
          <cell r="D13137">
            <v>3328</v>
          </cell>
          <cell r="E13137">
            <v>1</v>
          </cell>
          <cell r="F13137" t="str">
            <v>BH</v>
          </cell>
          <cell r="G13137" t="str">
            <v>BH</v>
          </cell>
          <cell r="H13137" t="str">
            <v/>
          </cell>
          <cell r="I13137" t="str">
            <v/>
          </cell>
          <cell r="J13137" t="str">
            <v/>
          </cell>
          <cell r="K13137" t="str">
            <v>Helicopter</v>
          </cell>
          <cell r="L13137" t="str">
            <v>Sikorsky</v>
          </cell>
          <cell r="M13137" t="str">
            <v>Sikorsky CH-53K King Stallion</v>
          </cell>
        </row>
        <row r="13138">
          <cell r="A13138">
            <v>645</v>
          </cell>
          <cell r="B13138">
            <v>1059</v>
          </cell>
          <cell r="C13138" t="str">
            <v>645#1059</v>
          </cell>
          <cell r="D13138">
            <v>3328</v>
          </cell>
          <cell r="E13138">
            <v>1</v>
          </cell>
          <cell r="F13138" t="str">
            <v>BH</v>
          </cell>
          <cell r="G13138" t="str">
            <v>BH</v>
          </cell>
          <cell r="H13138" t="str">
            <v/>
          </cell>
          <cell r="I13138" t="str">
            <v/>
          </cell>
          <cell r="J13138" t="str">
            <v/>
          </cell>
          <cell r="K13138" t="str">
            <v>Helicopter</v>
          </cell>
          <cell r="L13138" t="str">
            <v>Airbus</v>
          </cell>
          <cell r="M13138" t="str">
            <v>Airbus X6</v>
          </cell>
        </row>
        <row r="13139">
          <cell r="A13139">
            <v>642</v>
          </cell>
          <cell r="B13139">
            <v>1059</v>
          </cell>
          <cell r="C13139" t="str">
            <v>642#1059</v>
          </cell>
          <cell r="D13139">
            <v>3364</v>
          </cell>
          <cell r="E13139">
            <v>1</v>
          </cell>
          <cell r="F13139" t="str">
            <v>BI</v>
          </cell>
          <cell r="G13139" t="str">
            <v>BI</v>
          </cell>
          <cell r="H13139" t="str">
            <v/>
          </cell>
          <cell r="I13139" t="str">
            <v/>
          </cell>
          <cell r="J13139" t="str">
            <v/>
          </cell>
          <cell r="K13139" t="str">
            <v>Business Jet</v>
          </cell>
          <cell r="L13139" t="str">
            <v>Gulfstream</v>
          </cell>
          <cell r="M13139" t="str">
            <v>Gulfstream G285X</v>
          </cell>
        </row>
        <row r="13140">
          <cell r="A13140">
            <v>616</v>
          </cell>
          <cell r="B13140">
            <v>1059</v>
          </cell>
          <cell r="C13140" t="str">
            <v>616#1059</v>
          </cell>
          <cell r="D13140">
            <v>3618</v>
          </cell>
          <cell r="E13140">
            <v>1</v>
          </cell>
          <cell r="F13140" t="str">
            <v>BJ</v>
          </cell>
          <cell r="G13140" t="str">
            <v>BJ</v>
          </cell>
          <cell r="H13140" t="str">
            <v/>
          </cell>
          <cell r="I13140" t="str">
            <v/>
          </cell>
          <cell r="J13140" t="str">
            <v/>
          </cell>
          <cell r="K13140" t="str">
            <v>Regional</v>
          </cell>
          <cell r="L13140" t="str">
            <v>AVIC</v>
          </cell>
          <cell r="M13140" t="str">
            <v>AVIC MA700</v>
          </cell>
        </row>
        <row r="13141">
          <cell r="A13141">
            <v>621</v>
          </cell>
          <cell r="B13141">
            <v>1059</v>
          </cell>
          <cell r="C13141" t="str">
            <v>621#1059</v>
          </cell>
          <cell r="D13141">
            <v>3618</v>
          </cell>
          <cell r="E13141">
            <v>1</v>
          </cell>
          <cell r="F13141" t="str">
            <v>BJ</v>
          </cell>
          <cell r="G13141" t="str">
            <v>BJ</v>
          </cell>
          <cell r="H13141" t="str">
            <v/>
          </cell>
          <cell r="I13141" t="str">
            <v/>
          </cell>
          <cell r="J13141" t="str">
            <v/>
          </cell>
          <cell r="K13141" t="str">
            <v>Regional</v>
          </cell>
          <cell r="L13141" t="str">
            <v>De</v>
          </cell>
          <cell r="M13141" t="str">
            <v>De Havilland Canada DHC-8-100</v>
          </cell>
        </row>
        <row r="13142">
          <cell r="A13142">
            <v>622</v>
          </cell>
          <cell r="B13142">
            <v>1059</v>
          </cell>
          <cell r="C13142" t="str">
            <v>622#1059</v>
          </cell>
          <cell r="D13142">
            <v>3618</v>
          </cell>
          <cell r="E13142">
            <v>1</v>
          </cell>
          <cell r="F13142" t="str">
            <v>BJ</v>
          </cell>
          <cell r="G13142" t="str">
            <v>BJ</v>
          </cell>
          <cell r="H13142" t="str">
            <v/>
          </cell>
          <cell r="I13142" t="str">
            <v/>
          </cell>
          <cell r="J13142" t="str">
            <v/>
          </cell>
          <cell r="K13142" t="str">
            <v>Regional</v>
          </cell>
          <cell r="L13142" t="str">
            <v>De</v>
          </cell>
          <cell r="M13142" t="str">
            <v>De Havilland Canada DHC-8-200</v>
          </cell>
        </row>
        <row r="13143">
          <cell r="A13143">
            <v>623</v>
          </cell>
          <cell r="B13143">
            <v>1059</v>
          </cell>
          <cell r="C13143" t="str">
            <v>623#1059</v>
          </cell>
          <cell r="D13143">
            <v>3618</v>
          </cell>
          <cell r="E13143">
            <v>1</v>
          </cell>
          <cell r="F13143" t="str">
            <v>BJ</v>
          </cell>
          <cell r="G13143" t="str">
            <v>BJ</v>
          </cell>
          <cell r="H13143" t="str">
            <v/>
          </cell>
          <cell r="I13143" t="str">
            <v/>
          </cell>
          <cell r="J13143" t="str">
            <v/>
          </cell>
          <cell r="K13143" t="str">
            <v>Regional</v>
          </cell>
          <cell r="L13143" t="str">
            <v>De</v>
          </cell>
          <cell r="M13143" t="str">
            <v>De Havilland Canada DHC-8-300</v>
          </cell>
        </row>
        <row r="13144">
          <cell r="A13144">
            <v>21</v>
          </cell>
          <cell r="B13144">
            <v>1059</v>
          </cell>
          <cell r="C13144" t="str">
            <v>21#1059</v>
          </cell>
          <cell r="D13144">
            <v>3618</v>
          </cell>
          <cell r="E13144">
            <v>1</v>
          </cell>
          <cell r="F13144" t="str">
            <v>BJ</v>
          </cell>
          <cell r="G13144" t="str">
            <v>BJ</v>
          </cell>
          <cell r="H13144" t="str">
            <v/>
          </cell>
          <cell r="I13144" t="str">
            <v/>
          </cell>
          <cell r="J13144" t="str">
            <v/>
          </cell>
          <cell r="K13144" t="str">
            <v>Regional</v>
          </cell>
          <cell r="L13144" t="str">
            <v>De</v>
          </cell>
          <cell r="M13144" t="str">
            <v>De Havilland Canada DHC-8-400</v>
          </cell>
        </row>
        <row r="13145">
          <cell r="A13145">
            <v>624</v>
          </cell>
          <cell r="B13145">
            <v>1059</v>
          </cell>
          <cell r="C13145" t="str">
            <v>624#1059</v>
          </cell>
          <cell r="D13145">
            <v>3618</v>
          </cell>
          <cell r="E13145">
            <v>1</v>
          </cell>
          <cell r="F13145" t="str">
            <v>BJ</v>
          </cell>
          <cell r="G13145" t="str">
            <v>BJ</v>
          </cell>
          <cell r="H13145" t="str">
            <v/>
          </cell>
          <cell r="I13145" t="str">
            <v/>
          </cell>
          <cell r="J13145" t="str">
            <v/>
          </cell>
          <cell r="K13145" t="str">
            <v>Regional</v>
          </cell>
          <cell r="L13145" t="str">
            <v>Dornier</v>
          </cell>
          <cell r="M13145" t="str">
            <v>Dornier Do 328-100</v>
          </cell>
        </row>
        <row r="13146">
          <cell r="A13146">
            <v>625</v>
          </cell>
          <cell r="B13146">
            <v>1059</v>
          </cell>
          <cell r="C13146" t="str">
            <v>625#1059</v>
          </cell>
          <cell r="D13146">
            <v>3618</v>
          </cell>
          <cell r="E13146">
            <v>1</v>
          </cell>
          <cell r="F13146" t="str">
            <v>BJ</v>
          </cell>
          <cell r="G13146" t="str">
            <v>BJ</v>
          </cell>
          <cell r="H13146" t="str">
            <v/>
          </cell>
          <cell r="I13146" t="str">
            <v/>
          </cell>
          <cell r="J13146" t="str">
            <v/>
          </cell>
          <cell r="K13146" t="str">
            <v>Regional</v>
          </cell>
          <cell r="L13146" t="str">
            <v>Xian</v>
          </cell>
          <cell r="M13146" t="str">
            <v>Xian MA60</v>
          </cell>
        </row>
        <row r="13147">
          <cell r="A13147">
            <v>141</v>
          </cell>
          <cell r="B13147">
            <v>1059</v>
          </cell>
          <cell r="C13147" t="str">
            <v>141#1059</v>
          </cell>
          <cell r="D13147">
            <v>3680</v>
          </cell>
          <cell r="E13147">
            <v>1</v>
          </cell>
          <cell r="F13147" t="str">
            <v>BK</v>
          </cell>
          <cell r="G13147" t="str">
            <v>BK</v>
          </cell>
          <cell r="H13147" t="str">
            <v/>
          </cell>
          <cell r="I13147" t="str">
            <v/>
          </cell>
          <cell r="J13147" t="str">
            <v/>
          </cell>
          <cell r="K13147" t="str">
            <v>Fighters and Jet Trainers</v>
          </cell>
          <cell r="L13147" t="str">
            <v>Dassault</v>
          </cell>
          <cell r="M13147" t="str">
            <v>Dassault Rafale</v>
          </cell>
        </row>
        <row r="13148">
          <cell r="A13148">
            <v>35</v>
          </cell>
          <cell r="B13148">
            <v>1059</v>
          </cell>
          <cell r="C13148" t="str">
            <v>35#1059</v>
          </cell>
          <cell r="D13148">
            <v>3773</v>
          </cell>
          <cell r="E13148">
            <v>1</v>
          </cell>
          <cell r="F13148" t="str">
            <v>BL</v>
          </cell>
          <cell r="G13148" t="str">
            <v>BL</v>
          </cell>
          <cell r="H13148" t="str">
            <v/>
          </cell>
          <cell r="I13148" t="str">
            <v/>
          </cell>
          <cell r="J13148" t="str">
            <v/>
          </cell>
          <cell r="K13148" t="str">
            <v>Business Jet</v>
          </cell>
          <cell r="L13148" t="str">
            <v>Bombardier</v>
          </cell>
          <cell r="M13148" t="str">
            <v>Bombardier Challenger 600 series</v>
          </cell>
        </row>
        <row r="13149">
          <cell r="A13149">
            <v>72</v>
          </cell>
          <cell r="B13149">
            <v>1059</v>
          </cell>
          <cell r="C13149" t="str">
            <v>72#1059</v>
          </cell>
          <cell r="D13149">
            <v>3773</v>
          </cell>
          <cell r="E13149">
            <v>1</v>
          </cell>
          <cell r="F13149" t="str">
            <v>BL</v>
          </cell>
          <cell r="G13149" t="str">
            <v>BL</v>
          </cell>
          <cell r="H13149" t="str">
            <v/>
          </cell>
          <cell r="I13149" t="str">
            <v/>
          </cell>
          <cell r="J13149" t="str">
            <v/>
          </cell>
          <cell r="K13149" t="str">
            <v>Business Jet</v>
          </cell>
          <cell r="L13149" t="str">
            <v>Bombardier</v>
          </cell>
          <cell r="M13149" t="str">
            <v>Bombardier Challenger 850</v>
          </cell>
        </row>
        <row r="13150">
          <cell r="A13150">
            <v>48</v>
          </cell>
          <cell r="B13150">
            <v>1059</v>
          </cell>
          <cell r="C13150" t="str">
            <v>48#1059</v>
          </cell>
          <cell r="D13150">
            <v>3773</v>
          </cell>
          <cell r="E13150">
            <v>1</v>
          </cell>
          <cell r="F13150" t="str">
            <v>BL</v>
          </cell>
          <cell r="G13150" t="str">
            <v>BL</v>
          </cell>
          <cell r="H13150" t="str">
            <v/>
          </cell>
          <cell r="I13150" t="str">
            <v/>
          </cell>
          <cell r="J13150" t="str">
            <v/>
          </cell>
          <cell r="K13150" t="str">
            <v>Business Jet</v>
          </cell>
          <cell r="L13150" t="str">
            <v>Cessna</v>
          </cell>
          <cell r="M13150" t="str">
            <v>Cessna Citation Hemisphere</v>
          </cell>
        </row>
        <row r="13151">
          <cell r="A13151">
            <v>47</v>
          </cell>
          <cell r="B13151">
            <v>1059</v>
          </cell>
          <cell r="C13151" t="str">
            <v>47#1059</v>
          </cell>
          <cell r="D13151">
            <v>3773</v>
          </cell>
          <cell r="E13151">
            <v>1</v>
          </cell>
          <cell r="F13151" t="str">
            <v>BL</v>
          </cell>
          <cell r="G13151" t="str">
            <v>BL</v>
          </cell>
          <cell r="H13151" t="str">
            <v/>
          </cell>
          <cell r="I13151" t="str">
            <v/>
          </cell>
          <cell r="J13151" t="str">
            <v/>
          </cell>
          <cell r="K13151" t="str">
            <v>Business Jet</v>
          </cell>
          <cell r="L13151" t="str">
            <v>Cessna</v>
          </cell>
          <cell r="M13151" t="str">
            <v>Cessna Citation Longitude</v>
          </cell>
        </row>
        <row r="13152">
          <cell r="A13152">
            <v>51</v>
          </cell>
          <cell r="B13152">
            <v>1059</v>
          </cell>
          <cell r="C13152" t="str">
            <v>51#1059</v>
          </cell>
          <cell r="D13152">
            <v>3773</v>
          </cell>
          <cell r="E13152">
            <v>1</v>
          </cell>
          <cell r="F13152" t="str">
            <v>BL</v>
          </cell>
          <cell r="G13152" t="str">
            <v>BL</v>
          </cell>
          <cell r="H13152" t="str">
            <v/>
          </cell>
          <cell r="I13152" t="str">
            <v/>
          </cell>
          <cell r="J13152" t="str">
            <v/>
          </cell>
          <cell r="K13152" t="str">
            <v>Business Jet</v>
          </cell>
          <cell r="L13152" t="str">
            <v>Dassault</v>
          </cell>
          <cell r="M13152" t="str">
            <v>Dassault Falcon 6X</v>
          </cell>
        </row>
        <row r="13153">
          <cell r="A13153">
            <v>54</v>
          </cell>
          <cell r="B13153">
            <v>1059</v>
          </cell>
          <cell r="C13153" t="str">
            <v>54#1059</v>
          </cell>
          <cell r="D13153">
            <v>3773</v>
          </cell>
          <cell r="E13153">
            <v>1</v>
          </cell>
          <cell r="F13153" t="str">
            <v>BL</v>
          </cell>
          <cell r="G13153" t="str">
            <v>BL</v>
          </cell>
          <cell r="H13153" t="str">
            <v/>
          </cell>
          <cell r="I13153" t="str">
            <v/>
          </cell>
          <cell r="J13153" t="str">
            <v/>
          </cell>
          <cell r="K13153" t="str">
            <v>Business Jet</v>
          </cell>
          <cell r="L13153" t="str">
            <v>Dassault</v>
          </cell>
          <cell r="M13153" t="str">
            <v>Dassault Falcon 7X/8X</v>
          </cell>
        </row>
        <row r="13154">
          <cell r="A13154">
            <v>50</v>
          </cell>
          <cell r="B13154">
            <v>1059</v>
          </cell>
          <cell r="C13154" t="str">
            <v>50#1059</v>
          </cell>
          <cell r="D13154">
            <v>3773</v>
          </cell>
          <cell r="E13154">
            <v>1</v>
          </cell>
          <cell r="F13154" t="str">
            <v>BL</v>
          </cell>
          <cell r="G13154" t="str">
            <v>BL</v>
          </cell>
          <cell r="H13154" t="str">
            <v/>
          </cell>
          <cell r="I13154" t="str">
            <v/>
          </cell>
          <cell r="J13154" t="str">
            <v/>
          </cell>
          <cell r="K13154" t="str">
            <v>Business Jet</v>
          </cell>
          <cell r="L13154" t="str">
            <v>Dassault</v>
          </cell>
          <cell r="M13154" t="str">
            <v>Dassault Falcon 900</v>
          </cell>
        </row>
        <row r="13155">
          <cell r="A13155">
            <v>59</v>
          </cell>
          <cell r="B13155">
            <v>1059</v>
          </cell>
          <cell r="C13155" t="str">
            <v>59#1059</v>
          </cell>
          <cell r="D13155">
            <v>3773</v>
          </cell>
          <cell r="E13155">
            <v>1</v>
          </cell>
          <cell r="F13155" t="str">
            <v>BL</v>
          </cell>
          <cell r="G13155" t="str">
            <v>BL</v>
          </cell>
          <cell r="H13155" t="str">
            <v/>
          </cell>
          <cell r="I13155" t="str">
            <v/>
          </cell>
          <cell r="J13155" t="str">
            <v/>
          </cell>
          <cell r="K13155" t="str">
            <v>Business Jet</v>
          </cell>
          <cell r="L13155" t="str">
            <v>Gulfstream</v>
          </cell>
          <cell r="M13155" t="str">
            <v>Gulfstream G450</v>
          </cell>
        </row>
        <row r="13156">
          <cell r="A13156">
            <v>61</v>
          </cell>
          <cell r="B13156">
            <v>1059</v>
          </cell>
          <cell r="C13156" t="str">
            <v>61#1059</v>
          </cell>
          <cell r="D13156">
            <v>3773</v>
          </cell>
          <cell r="E13156">
            <v>1</v>
          </cell>
          <cell r="F13156" t="str">
            <v>BL</v>
          </cell>
          <cell r="G13156" t="str">
            <v>BL</v>
          </cell>
          <cell r="H13156" t="str">
            <v/>
          </cell>
          <cell r="I13156" t="str">
            <v/>
          </cell>
          <cell r="J13156" t="str">
            <v/>
          </cell>
          <cell r="K13156" t="str">
            <v>Business Jet</v>
          </cell>
          <cell r="L13156" t="str">
            <v>Gulfstream</v>
          </cell>
          <cell r="M13156" t="str">
            <v>Gulfstream G500</v>
          </cell>
        </row>
        <row r="13157">
          <cell r="A13157">
            <v>62</v>
          </cell>
          <cell r="B13157">
            <v>1059</v>
          </cell>
          <cell r="C13157" t="str">
            <v>62#1059</v>
          </cell>
          <cell r="D13157">
            <v>3773</v>
          </cell>
          <cell r="E13157">
            <v>1</v>
          </cell>
          <cell r="F13157" t="str">
            <v>BL</v>
          </cell>
          <cell r="G13157" t="str">
            <v>BL</v>
          </cell>
          <cell r="H13157" t="str">
            <v/>
          </cell>
          <cell r="I13157" t="str">
            <v/>
          </cell>
          <cell r="J13157" t="str">
            <v/>
          </cell>
          <cell r="K13157" t="str">
            <v>Business Jet</v>
          </cell>
          <cell r="L13157" t="str">
            <v>Gulfstream</v>
          </cell>
          <cell r="M13157" t="str">
            <v xml:space="preserve">Gulfstream G600 </v>
          </cell>
        </row>
        <row r="13158">
          <cell r="A13158">
            <v>60</v>
          </cell>
          <cell r="B13158">
            <v>1059</v>
          </cell>
          <cell r="C13158" t="str">
            <v>60#1059</v>
          </cell>
          <cell r="D13158">
            <v>3773</v>
          </cell>
          <cell r="E13158">
            <v>1</v>
          </cell>
          <cell r="F13158" t="str">
            <v>BL</v>
          </cell>
          <cell r="G13158" t="str">
            <v>BL</v>
          </cell>
          <cell r="H13158" t="str">
            <v/>
          </cell>
          <cell r="I13158" t="str">
            <v/>
          </cell>
          <cell r="J13158" t="str">
            <v/>
          </cell>
          <cell r="K13158" t="str">
            <v>Business Jet</v>
          </cell>
          <cell r="L13158" t="str">
            <v>Gulfstream</v>
          </cell>
          <cell r="M13158" t="str">
            <v>Gulfstream G550</v>
          </cell>
        </row>
        <row r="13159">
          <cell r="A13159">
            <v>63</v>
          </cell>
          <cell r="B13159">
            <v>1059</v>
          </cell>
          <cell r="C13159" t="str">
            <v>63#1059</v>
          </cell>
          <cell r="D13159">
            <v>3773</v>
          </cell>
          <cell r="E13159">
            <v>1</v>
          </cell>
          <cell r="F13159" t="str">
            <v>BL</v>
          </cell>
          <cell r="G13159" t="str">
            <v>BL</v>
          </cell>
          <cell r="H13159" t="str">
            <v/>
          </cell>
          <cell r="I13159" t="str">
            <v/>
          </cell>
          <cell r="J13159" t="str">
            <v/>
          </cell>
          <cell r="K13159" t="str">
            <v>Business Jet</v>
          </cell>
          <cell r="L13159" t="str">
            <v>Gulfstream</v>
          </cell>
          <cell r="M13159" t="str">
            <v>Gulfstream G650</v>
          </cell>
        </row>
        <row r="13160">
          <cell r="A13160">
            <v>598</v>
          </cell>
          <cell r="B13160">
            <v>1059</v>
          </cell>
          <cell r="C13160" t="str">
            <v>598#1059</v>
          </cell>
          <cell r="D13160">
            <v>3773</v>
          </cell>
          <cell r="E13160">
            <v>1</v>
          </cell>
          <cell r="F13160" t="str">
            <v>BL</v>
          </cell>
          <cell r="G13160" t="str">
            <v>BL</v>
          </cell>
          <cell r="H13160" t="str">
            <v/>
          </cell>
          <cell r="I13160" t="str">
            <v/>
          </cell>
          <cell r="J13160" t="str">
            <v/>
          </cell>
          <cell r="K13160" t="str">
            <v>Business Jet</v>
          </cell>
          <cell r="L13160" t="str">
            <v>Gulfstream</v>
          </cell>
          <cell r="M13160" t="str">
            <v>Gulfstream G700</v>
          </cell>
        </row>
        <row r="13161">
          <cell r="A13161">
            <v>38</v>
          </cell>
          <cell r="B13161">
            <v>1059</v>
          </cell>
          <cell r="C13161" t="str">
            <v>38#1059</v>
          </cell>
          <cell r="D13161">
            <v>3773</v>
          </cell>
          <cell r="E13161">
            <v>1</v>
          </cell>
          <cell r="F13161" t="str">
            <v>BL</v>
          </cell>
          <cell r="G13161" t="str">
            <v>BL</v>
          </cell>
          <cell r="H13161" t="str">
            <v/>
          </cell>
          <cell r="I13161" t="str">
            <v/>
          </cell>
          <cell r="J13161" t="str">
            <v/>
          </cell>
          <cell r="K13161" t="str">
            <v>Business Jet</v>
          </cell>
          <cell r="L13161" t="str">
            <v>Bombardier</v>
          </cell>
          <cell r="M13161" t="str">
            <v>Bombardier Global 7500/8000</v>
          </cell>
        </row>
        <row r="13162">
          <cell r="A13162">
            <v>36</v>
          </cell>
          <cell r="B13162">
            <v>1059</v>
          </cell>
          <cell r="C13162" t="str">
            <v>36#1059</v>
          </cell>
          <cell r="D13162">
            <v>3773</v>
          </cell>
          <cell r="E13162">
            <v>1</v>
          </cell>
          <cell r="F13162" t="str">
            <v>BL</v>
          </cell>
          <cell r="G13162" t="str">
            <v>BL</v>
          </cell>
          <cell r="H13162" t="str">
            <v/>
          </cell>
          <cell r="I13162" t="str">
            <v/>
          </cell>
          <cell r="J13162" t="str">
            <v/>
          </cell>
          <cell r="K13162" t="str">
            <v>Business Jet</v>
          </cell>
          <cell r="L13162" t="str">
            <v>Bombardier</v>
          </cell>
          <cell r="M13162" t="str">
            <v>Bombardier Global 5000</v>
          </cell>
        </row>
        <row r="13163">
          <cell r="A13163">
            <v>576</v>
          </cell>
          <cell r="B13163">
            <v>1059</v>
          </cell>
          <cell r="C13163" t="str">
            <v>576#1059</v>
          </cell>
          <cell r="D13163">
            <v>3773</v>
          </cell>
          <cell r="E13163">
            <v>1</v>
          </cell>
          <cell r="F13163" t="str">
            <v>BL</v>
          </cell>
          <cell r="G13163" t="str">
            <v>BL</v>
          </cell>
          <cell r="H13163" t="str">
            <v/>
          </cell>
          <cell r="I13163" t="str">
            <v/>
          </cell>
          <cell r="J13163" t="str">
            <v/>
          </cell>
          <cell r="K13163" t="str">
            <v>Business Jet</v>
          </cell>
          <cell r="L13163" t="str">
            <v>Bombardier</v>
          </cell>
          <cell r="M13163" t="str">
            <v>Bombardier Global 5500</v>
          </cell>
        </row>
        <row r="13164">
          <cell r="A13164">
            <v>37</v>
          </cell>
          <cell r="B13164">
            <v>1059</v>
          </cell>
          <cell r="C13164" t="str">
            <v>37#1059</v>
          </cell>
          <cell r="D13164">
            <v>3773</v>
          </cell>
          <cell r="E13164">
            <v>1</v>
          </cell>
          <cell r="F13164" t="str">
            <v>BL</v>
          </cell>
          <cell r="G13164" t="str">
            <v>BL</v>
          </cell>
          <cell r="H13164" t="str">
            <v/>
          </cell>
          <cell r="I13164" t="str">
            <v/>
          </cell>
          <cell r="J13164" t="str">
            <v/>
          </cell>
          <cell r="K13164" t="str">
            <v>Business Jet</v>
          </cell>
          <cell r="L13164" t="str">
            <v>Bombardier</v>
          </cell>
          <cell r="M13164" t="str">
            <v>Bombardier Global 6000</v>
          </cell>
        </row>
        <row r="13165">
          <cell r="A13165">
            <v>577</v>
          </cell>
          <cell r="B13165">
            <v>1059</v>
          </cell>
          <cell r="C13165" t="str">
            <v>577#1059</v>
          </cell>
          <cell r="D13165">
            <v>3773</v>
          </cell>
          <cell r="E13165">
            <v>1</v>
          </cell>
          <cell r="F13165" t="str">
            <v>BL</v>
          </cell>
          <cell r="G13165" t="str">
            <v>BL</v>
          </cell>
          <cell r="H13165" t="str">
            <v/>
          </cell>
          <cell r="I13165" t="str">
            <v/>
          </cell>
          <cell r="J13165" t="str">
            <v/>
          </cell>
          <cell r="K13165" t="str">
            <v>Business Jet</v>
          </cell>
          <cell r="L13165" t="str">
            <v>Bombardier</v>
          </cell>
          <cell r="M13165" t="str">
            <v>Bombardier Global 6500</v>
          </cell>
        </row>
        <row r="13166">
          <cell r="A13166">
            <v>74</v>
          </cell>
          <cell r="B13166">
            <v>1059</v>
          </cell>
          <cell r="C13166" t="str">
            <v>74#1059</v>
          </cell>
          <cell r="D13166">
            <v>3773</v>
          </cell>
          <cell r="E13166">
            <v>1</v>
          </cell>
          <cell r="F13166" t="str">
            <v>BL</v>
          </cell>
          <cell r="G13166" t="str">
            <v>BL</v>
          </cell>
          <cell r="H13166" t="str">
            <v/>
          </cell>
          <cell r="I13166" t="str">
            <v/>
          </cell>
          <cell r="J13166" t="str">
            <v/>
          </cell>
          <cell r="K13166" t="str">
            <v>Business Jet</v>
          </cell>
          <cell r="L13166" t="str">
            <v>Embraer</v>
          </cell>
          <cell r="M13166" t="str">
            <v>Embraer Legacy 600/650</v>
          </cell>
        </row>
        <row r="13167">
          <cell r="A13167">
            <v>652</v>
          </cell>
          <cell r="B13167">
            <v>1059</v>
          </cell>
          <cell r="C13167" t="str">
            <v>652#1059</v>
          </cell>
          <cell r="D13167">
            <v>3773</v>
          </cell>
          <cell r="E13167">
            <v>1</v>
          </cell>
          <cell r="F13167" t="str">
            <v>BL</v>
          </cell>
          <cell r="G13167" t="str">
            <v>BL</v>
          </cell>
          <cell r="H13167" t="str">
            <v/>
          </cell>
          <cell r="I13167" t="str">
            <v/>
          </cell>
          <cell r="J13167" t="str">
            <v/>
          </cell>
          <cell r="K13167" t="str">
            <v>Business Jet</v>
          </cell>
          <cell r="L13167" t="str">
            <v>Embraer</v>
          </cell>
          <cell r="M13167" t="str">
            <v>Embraer legacy 700</v>
          </cell>
        </row>
        <row r="13168">
          <cell r="A13168">
            <v>142</v>
          </cell>
          <cell r="B13168">
            <v>1059</v>
          </cell>
          <cell r="C13168" t="str">
            <v>142#1059</v>
          </cell>
          <cell r="D13168">
            <v>3876</v>
          </cell>
          <cell r="E13168">
            <v>1</v>
          </cell>
          <cell r="F13168" t="str">
            <v>BM</v>
          </cell>
          <cell r="G13168" t="str">
            <v>BM</v>
          </cell>
          <cell r="H13168" t="str">
            <v/>
          </cell>
          <cell r="I13168" t="str">
            <v/>
          </cell>
          <cell r="J13168" t="str">
            <v/>
          </cell>
          <cell r="K13168" t="str">
            <v>Fighters and Jet Trainers</v>
          </cell>
          <cell r="L13168" t="str">
            <v>Eurofighter</v>
          </cell>
          <cell r="M13168" t="str">
            <v>Eurofighter Typhoon</v>
          </cell>
        </row>
        <row r="13169">
          <cell r="A13169">
            <v>613</v>
          </cell>
          <cell r="B13169">
            <v>1059</v>
          </cell>
          <cell r="C13169" t="str">
            <v>613#1059</v>
          </cell>
          <cell r="D13169">
            <v>3876</v>
          </cell>
          <cell r="E13169">
            <v>1</v>
          </cell>
          <cell r="F13169" t="str">
            <v>BM</v>
          </cell>
          <cell r="G13169" t="str">
            <v>BM</v>
          </cell>
          <cell r="H13169" t="str">
            <v/>
          </cell>
          <cell r="I13169" t="str">
            <v/>
          </cell>
          <cell r="J13169" t="str">
            <v/>
          </cell>
          <cell r="K13169" t="str">
            <v>Regional</v>
          </cell>
          <cell r="L13169" t="str">
            <v xml:space="preserve">Embraer </v>
          </cell>
          <cell r="M13169" t="str">
            <v>New Embraer turboprop</v>
          </cell>
        </row>
        <row r="13170">
          <cell r="A13170">
            <v>651</v>
          </cell>
          <cell r="B13170">
            <v>1059</v>
          </cell>
          <cell r="C13170" t="str">
            <v>651#1059</v>
          </cell>
          <cell r="D13170">
            <v>3962</v>
          </cell>
          <cell r="E13170">
            <v>1</v>
          </cell>
          <cell r="F13170" t="str">
            <v>BN</v>
          </cell>
          <cell r="G13170" t="str">
            <v>BN</v>
          </cell>
          <cell r="H13170" t="str">
            <v/>
          </cell>
          <cell r="I13170" t="str">
            <v/>
          </cell>
          <cell r="J13170" t="str">
            <v/>
          </cell>
          <cell r="K13170" t="str">
            <v>Business Jet</v>
          </cell>
          <cell r="L13170" t="str">
            <v>Gulfstream</v>
          </cell>
          <cell r="M13170" t="str">
            <v>Gulfstream G400</v>
          </cell>
        </row>
        <row r="13171">
          <cell r="A13171">
            <v>670</v>
          </cell>
          <cell r="B13171">
            <v>1059</v>
          </cell>
          <cell r="C13171" t="str">
            <v>670#1059</v>
          </cell>
          <cell r="D13171">
            <v>3962</v>
          </cell>
          <cell r="E13171">
            <v>1</v>
          </cell>
          <cell r="F13171" t="str">
            <v>BN</v>
          </cell>
          <cell r="G13171" t="str">
            <v>BN</v>
          </cell>
          <cell r="H13171" t="str">
            <v/>
          </cell>
          <cell r="I13171" t="str">
            <v/>
          </cell>
          <cell r="J13171" t="str">
            <v/>
          </cell>
          <cell r="K13171" t="str">
            <v>Business Jet</v>
          </cell>
          <cell r="L13171" t="str">
            <v>Gulfstream</v>
          </cell>
          <cell r="M13171" t="str">
            <v>Gulfstream G800</v>
          </cell>
        </row>
        <row r="13172">
          <cell r="A13172">
            <v>73</v>
          </cell>
          <cell r="B13172">
            <v>1059</v>
          </cell>
          <cell r="C13172" t="str">
            <v>73#1059</v>
          </cell>
          <cell r="D13172">
            <v>4134</v>
          </cell>
          <cell r="E13172">
            <v>1</v>
          </cell>
          <cell r="F13172" t="str">
            <v>BO</v>
          </cell>
          <cell r="G13172" t="str">
            <v>BO</v>
          </cell>
          <cell r="H13172" t="str">
            <v/>
          </cell>
          <cell r="I13172" t="str">
            <v/>
          </cell>
          <cell r="J13172" t="str">
            <v/>
          </cell>
          <cell r="K13172" t="str">
            <v>Business Jet</v>
          </cell>
          <cell r="L13172" t="str">
            <v>Embraer</v>
          </cell>
          <cell r="M13172" t="str">
            <v>Embraer Lineage 1000</v>
          </cell>
        </row>
        <row r="13173">
          <cell r="A13173">
            <v>618</v>
          </cell>
          <cell r="B13173">
            <v>1059</v>
          </cell>
          <cell r="C13173" t="str">
            <v>618#1059</v>
          </cell>
          <cell r="D13173">
            <v>4134</v>
          </cell>
          <cell r="E13173">
            <v>1</v>
          </cell>
          <cell r="F13173" t="str">
            <v>BO</v>
          </cell>
          <cell r="G13173" t="str">
            <v>BO</v>
          </cell>
          <cell r="H13173" t="str">
            <v/>
          </cell>
          <cell r="I13173" t="str">
            <v/>
          </cell>
          <cell r="J13173" t="str">
            <v/>
          </cell>
          <cell r="K13173" t="str">
            <v>Regional</v>
          </cell>
          <cell r="L13173" t="str">
            <v>Bombardier</v>
          </cell>
          <cell r="M13173" t="str">
            <v>Bombardier CRJ200</v>
          </cell>
        </row>
        <row r="13174">
          <cell r="A13174">
            <v>220</v>
          </cell>
          <cell r="B13174">
            <v>1059</v>
          </cell>
          <cell r="C13174" t="str">
            <v>220#1059</v>
          </cell>
          <cell r="D13174">
            <v>4134</v>
          </cell>
          <cell r="E13174">
            <v>1</v>
          </cell>
          <cell r="F13174" t="str">
            <v>BO</v>
          </cell>
          <cell r="G13174" t="str">
            <v>BO</v>
          </cell>
          <cell r="H13174" t="str">
            <v/>
          </cell>
          <cell r="I13174" t="str">
            <v/>
          </cell>
          <cell r="J13174" t="str">
            <v/>
          </cell>
          <cell r="K13174" t="str">
            <v>Regional</v>
          </cell>
          <cell r="L13174" t="str">
            <v>Bombardier</v>
          </cell>
          <cell r="M13174" t="str">
            <v>Bombardier CRJ700-1000</v>
          </cell>
        </row>
        <row r="13175">
          <cell r="A13175">
            <v>218</v>
          </cell>
          <cell r="B13175">
            <v>1059</v>
          </cell>
          <cell r="C13175" t="str">
            <v>218#1059</v>
          </cell>
          <cell r="D13175">
            <v>4134</v>
          </cell>
          <cell r="E13175">
            <v>1</v>
          </cell>
          <cell r="F13175" t="str">
            <v>BO</v>
          </cell>
          <cell r="G13175" t="str">
            <v>BO</v>
          </cell>
          <cell r="H13175" t="str">
            <v/>
          </cell>
          <cell r="I13175" t="str">
            <v/>
          </cell>
          <cell r="J13175" t="str">
            <v/>
          </cell>
          <cell r="K13175" t="str">
            <v>Regional</v>
          </cell>
          <cell r="L13175" t="str">
            <v>Bombardier</v>
          </cell>
          <cell r="M13175" t="str">
            <v>Bombardier CRJ700-700</v>
          </cell>
        </row>
        <row r="13176">
          <cell r="A13176">
            <v>219</v>
          </cell>
          <cell r="B13176">
            <v>1059</v>
          </cell>
          <cell r="C13176" t="str">
            <v>219#1059</v>
          </cell>
          <cell r="D13176">
            <v>4134</v>
          </cell>
          <cell r="E13176">
            <v>1</v>
          </cell>
          <cell r="F13176" t="str">
            <v>BO</v>
          </cell>
          <cell r="G13176" t="str">
            <v>BO</v>
          </cell>
          <cell r="H13176" t="str">
            <v/>
          </cell>
          <cell r="I13176" t="str">
            <v/>
          </cell>
          <cell r="J13176" t="str">
            <v/>
          </cell>
          <cell r="K13176" t="str">
            <v>Regional</v>
          </cell>
          <cell r="L13176" t="str">
            <v>Bombardier</v>
          </cell>
          <cell r="M13176" t="str">
            <v>Bombardier CRJ700-900</v>
          </cell>
        </row>
        <row r="13177">
          <cell r="A13177">
            <v>27</v>
          </cell>
          <cell r="B13177">
            <v>1059</v>
          </cell>
          <cell r="C13177" t="str">
            <v>27#1059</v>
          </cell>
          <cell r="D13177">
            <v>4134</v>
          </cell>
          <cell r="E13177">
            <v>1</v>
          </cell>
          <cell r="F13177" t="str">
            <v>BO</v>
          </cell>
          <cell r="G13177" t="str">
            <v>BO</v>
          </cell>
          <cell r="H13177" t="str">
            <v/>
          </cell>
          <cell r="I13177" t="str">
            <v/>
          </cell>
          <cell r="J13177" t="str">
            <v/>
          </cell>
          <cell r="K13177" t="str">
            <v>Regional</v>
          </cell>
          <cell r="L13177" t="str">
            <v>Comac</v>
          </cell>
          <cell r="M13177" t="str">
            <v>Comac ARJ21</v>
          </cell>
        </row>
        <row r="13178">
          <cell r="A13178">
            <v>580</v>
          </cell>
          <cell r="B13178">
            <v>1059</v>
          </cell>
          <cell r="C13178" t="str">
            <v>580#1059</v>
          </cell>
          <cell r="D13178">
            <v>4134</v>
          </cell>
          <cell r="E13178">
            <v>1</v>
          </cell>
          <cell r="F13178" t="str">
            <v>BO</v>
          </cell>
          <cell r="G13178" t="str">
            <v>BO</v>
          </cell>
          <cell r="H13178" t="str">
            <v/>
          </cell>
          <cell r="I13178" t="str">
            <v/>
          </cell>
          <cell r="J13178" t="str">
            <v/>
          </cell>
          <cell r="K13178" t="str">
            <v>Regional</v>
          </cell>
          <cell r="L13178" t="str">
            <v>Embraer</v>
          </cell>
          <cell r="M13178" t="str">
            <v>Embraer E170</v>
          </cell>
        </row>
        <row r="13179">
          <cell r="A13179">
            <v>22</v>
          </cell>
          <cell r="B13179">
            <v>1059</v>
          </cell>
          <cell r="C13179" t="str">
            <v>22#1059</v>
          </cell>
          <cell r="D13179">
            <v>4134</v>
          </cell>
          <cell r="E13179">
            <v>1</v>
          </cell>
          <cell r="F13179" t="str">
            <v>BO</v>
          </cell>
          <cell r="G13179" t="str">
            <v>BO</v>
          </cell>
          <cell r="H13179" t="str">
            <v/>
          </cell>
          <cell r="I13179" t="str">
            <v/>
          </cell>
          <cell r="J13179" t="str">
            <v/>
          </cell>
          <cell r="K13179" t="str">
            <v>Regional</v>
          </cell>
          <cell r="L13179" t="str">
            <v>Embraer</v>
          </cell>
          <cell r="M13179" t="str">
            <v>Embraer E175</v>
          </cell>
        </row>
        <row r="13180">
          <cell r="A13180">
            <v>23</v>
          </cell>
          <cell r="B13180">
            <v>1059</v>
          </cell>
          <cell r="C13180" t="str">
            <v>23#1059</v>
          </cell>
          <cell r="D13180">
            <v>4134</v>
          </cell>
          <cell r="E13180">
            <v>1</v>
          </cell>
          <cell r="F13180" t="str">
            <v>BO</v>
          </cell>
          <cell r="G13180" t="str">
            <v>BO</v>
          </cell>
          <cell r="H13180" t="str">
            <v/>
          </cell>
          <cell r="I13180" t="str">
            <v/>
          </cell>
          <cell r="J13180" t="str">
            <v/>
          </cell>
          <cell r="K13180" t="str">
            <v>Regional</v>
          </cell>
          <cell r="L13180" t="str">
            <v>Embraer</v>
          </cell>
          <cell r="M13180" t="str">
            <v>Embraer E190</v>
          </cell>
        </row>
        <row r="13181">
          <cell r="A13181">
            <v>25</v>
          </cell>
          <cell r="B13181">
            <v>1059</v>
          </cell>
          <cell r="C13181" t="str">
            <v>25#1059</v>
          </cell>
          <cell r="D13181">
            <v>4134</v>
          </cell>
          <cell r="E13181">
            <v>1</v>
          </cell>
          <cell r="F13181" t="str">
            <v>BO</v>
          </cell>
          <cell r="G13181" t="str">
            <v>BO</v>
          </cell>
          <cell r="H13181" t="str">
            <v/>
          </cell>
          <cell r="I13181" t="str">
            <v/>
          </cell>
          <cell r="J13181" t="str">
            <v/>
          </cell>
          <cell r="K13181" t="str">
            <v>Regional</v>
          </cell>
          <cell r="L13181" t="str">
            <v>Embraer</v>
          </cell>
          <cell r="M13181" t="str">
            <v>Embraer E190-E2</v>
          </cell>
        </row>
        <row r="13182">
          <cell r="A13182">
            <v>558</v>
          </cell>
          <cell r="B13182">
            <v>1059</v>
          </cell>
          <cell r="C13182" t="str">
            <v>558#1059</v>
          </cell>
          <cell r="D13182">
            <v>4134</v>
          </cell>
          <cell r="E13182">
            <v>1</v>
          </cell>
          <cell r="F13182" t="str">
            <v>BO</v>
          </cell>
          <cell r="G13182" t="str">
            <v>BO</v>
          </cell>
          <cell r="H13182" t="str">
            <v/>
          </cell>
          <cell r="I13182" t="str">
            <v/>
          </cell>
          <cell r="J13182" t="str">
            <v/>
          </cell>
          <cell r="K13182" t="str">
            <v>Regional</v>
          </cell>
          <cell r="L13182" t="str">
            <v>Embraer</v>
          </cell>
          <cell r="M13182" t="str">
            <v>Embraer E195</v>
          </cell>
        </row>
        <row r="13183">
          <cell r="A13183">
            <v>559</v>
          </cell>
          <cell r="B13183">
            <v>1059</v>
          </cell>
          <cell r="C13183" t="str">
            <v>559#1059</v>
          </cell>
          <cell r="D13183">
            <v>4134</v>
          </cell>
          <cell r="E13183">
            <v>1</v>
          </cell>
          <cell r="F13183" t="str">
            <v>BO</v>
          </cell>
          <cell r="G13183" t="str">
            <v>BO</v>
          </cell>
          <cell r="H13183" t="str">
            <v/>
          </cell>
          <cell r="I13183" t="str">
            <v/>
          </cell>
          <cell r="J13183" t="str">
            <v/>
          </cell>
          <cell r="K13183" t="str">
            <v>Regional</v>
          </cell>
          <cell r="L13183" t="str">
            <v>Embraer</v>
          </cell>
          <cell r="M13183" t="str">
            <v>Embraer E195-E2</v>
          </cell>
        </row>
        <row r="13184">
          <cell r="A13184">
            <v>617</v>
          </cell>
          <cell r="B13184">
            <v>1059</v>
          </cell>
          <cell r="C13184" t="str">
            <v>617#1059</v>
          </cell>
          <cell r="D13184">
            <v>4134</v>
          </cell>
          <cell r="E13184">
            <v>1</v>
          </cell>
          <cell r="F13184" t="str">
            <v>BO</v>
          </cell>
          <cell r="G13184" t="str">
            <v>BO</v>
          </cell>
          <cell r="H13184" t="str">
            <v/>
          </cell>
          <cell r="I13184" t="str">
            <v/>
          </cell>
          <cell r="J13184" t="str">
            <v/>
          </cell>
          <cell r="K13184" t="str">
            <v>Regional</v>
          </cell>
          <cell r="L13184" t="str">
            <v>Embraer</v>
          </cell>
          <cell r="M13184" t="str">
            <v>Embraer ERJ 135/140/145</v>
          </cell>
        </row>
        <row r="13185">
          <cell r="A13185">
            <v>29</v>
          </cell>
          <cell r="B13185">
            <v>1059</v>
          </cell>
          <cell r="C13185" t="str">
            <v>29#1059</v>
          </cell>
          <cell r="D13185">
            <v>4134</v>
          </cell>
          <cell r="E13185">
            <v>1</v>
          </cell>
          <cell r="F13185" t="str">
            <v>BO</v>
          </cell>
          <cell r="G13185" t="str">
            <v>BO</v>
          </cell>
          <cell r="H13185" t="str">
            <v/>
          </cell>
          <cell r="I13185" t="str">
            <v/>
          </cell>
          <cell r="J13185" t="str">
            <v/>
          </cell>
          <cell r="K13185" t="str">
            <v>Regional</v>
          </cell>
          <cell r="L13185" t="str">
            <v>Sukhoi</v>
          </cell>
          <cell r="M13185" t="str">
            <v>Sukhoi Superjet 100</v>
          </cell>
        </row>
        <row r="13186">
          <cell r="A13186">
            <v>671</v>
          </cell>
          <cell r="B13186">
            <v>1059</v>
          </cell>
          <cell r="C13186" t="str">
            <v>671#1059</v>
          </cell>
          <cell r="D13186">
            <v>4393</v>
          </cell>
          <cell r="E13186">
            <v>1</v>
          </cell>
          <cell r="F13186" t="str">
            <v>BP</v>
          </cell>
          <cell r="G13186" t="str">
            <v>BP</v>
          </cell>
          <cell r="H13186" t="str">
            <v/>
          </cell>
          <cell r="I13186" t="str">
            <v/>
          </cell>
          <cell r="J13186" t="str">
            <v/>
          </cell>
          <cell r="K13186" t="str">
            <v>Freighter</v>
          </cell>
          <cell r="L13186" t="str">
            <v>Embraer</v>
          </cell>
          <cell r="M13186" t="str">
            <v>Embraer E190F (P2F)</v>
          </cell>
        </row>
        <row r="13187">
          <cell r="A13187">
            <v>672</v>
          </cell>
          <cell r="B13187">
            <v>1059</v>
          </cell>
          <cell r="C13187" t="str">
            <v>672#1059</v>
          </cell>
          <cell r="D13187">
            <v>4393</v>
          </cell>
          <cell r="E13187">
            <v>1</v>
          </cell>
          <cell r="F13187" t="str">
            <v>BP</v>
          </cell>
          <cell r="G13187" t="str">
            <v>BP</v>
          </cell>
          <cell r="H13187" t="str">
            <v/>
          </cell>
          <cell r="I13187" t="str">
            <v/>
          </cell>
          <cell r="J13187" t="str">
            <v/>
          </cell>
          <cell r="K13187" t="str">
            <v>Freighter</v>
          </cell>
          <cell r="L13187" t="str">
            <v>Embraer</v>
          </cell>
          <cell r="M13187" t="str">
            <v>Embraer E195F (P2F)</v>
          </cell>
        </row>
        <row r="13188">
          <cell r="A13188">
            <v>96</v>
          </cell>
          <cell r="B13188">
            <v>1059</v>
          </cell>
          <cell r="C13188" t="str">
            <v>96#1059</v>
          </cell>
          <cell r="D13188">
            <v>4652</v>
          </cell>
          <cell r="E13188">
            <v>1</v>
          </cell>
          <cell r="F13188" t="str">
            <v>BQ</v>
          </cell>
          <cell r="G13188" t="str">
            <v>BQ</v>
          </cell>
          <cell r="H13188" t="str">
            <v/>
          </cell>
          <cell r="I13188" t="str">
            <v/>
          </cell>
          <cell r="J13188" t="str">
            <v/>
          </cell>
          <cell r="K13188" t="str">
            <v>Helicopter</v>
          </cell>
          <cell r="L13188" t="str">
            <v>Leonardo</v>
          </cell>
          <cell r="M13188" t="str">
            <v>Leonardo AW609</v>
          </cell>
        </row>
        <row r="13189">
          <cell r="A13189">
            <v>146</v>
          </cell>
          <cell r="B13189">
            <v>1059</v>
          </cell>
          <cell r="C13189" t="str">
            <v>146#1059</v>
          </cell>
          <cell r="D13189">
            <v>4693</v>
          </cell>
          <cell r="E13189">
            <v>1</v>
          </cell>
          <cell r="F13189" t="str">
            <v>BR</v>
          </cell>
          <cell r="G13189" t="str">
            <v>BR</v>
          </cell>
          <cell r="H13189" t="str">
            <v/>
          </cell>
          <cell r="I13189" t="str">
            <v/>
          </cell>
          <cell r="J13189" t="str">
            <v/>
          </cell>
          <cell r="K13189" t="str">
            <v>Fighters and Jet Trainers</v>
          </cell>
          <cell r="L13189" t="str">
            <v>Lockheed Martin</v>
          </cell>
          <cell r="M13189" t="str">
            <v>Lockheed Martin F-35 Lightning II</v>
          </cell>
        </row>
        <row r="13190">
          <cell r="A13190">
            <v>635</v>
          </cell>
          <cell r="B13190">
            <v>1059</v>
          </cell>
          <cell r="C13190" t="str">
            <v>635#1059</v>
          </cell>
          <cell r="D13190">
            <v>4716</v>
          </cell>
          <cell r="E13190">
            <v>1</v>
          </cell>
          <cell r="F13190" t="str">
            <v>BS</v>
          </cell>
          <cell r="G13190" t="str">
            <v>BS</v>
          </cell>
          <cell r="H13190" t="str">
            <v/>
          </cell>
          <cell r="I13190" t="str">
            <v/>
          </cell>
          <cell r="J13190" t="str">
            <v/>
          </cell>
          <cell r="K13190" t="str">
            <v>Business Jet</v>
          </cell>
          <cell r="L13190" t="str">
            <v>Bombardier</v>
          </cell>
          <cell r="M13190" t="str">
            <v>Bombardier Challenger 6XX series</v>
          </cell>
        </row>
        <row r="13191">
          <cell r="A13191">
            <v>587</v>
          </cell>
          <cell r="B13191">
            <v>1059</v>
          </cell>
          <cell r="C13191" t="str">
            <v>587#1059</v>
          </cell>
          <cell r="D13191">
            <v>4716</v>
          </cell>
          <cell r="E13191">
            <v>1</v>
          </cell>
          <cell r="F13191" t="str">
            <v>BS</v>
          </cell>
          <cell r="G13191" t="str">
            <v>BS</v>
          </cell>
          <cell r="H13191" t="str">
            <v/>
          </cell>
          <cell r="I13191" t="str">
            <v/>
          </cell>
          <cell r="J13191" t="str">
            <v/>
          </cell>
          <cell r="K13191" t="str">
            <v>Business Jet</v>
          </cell>
          <cell r="L13191" t="str">
            <v>Dassault</v>
          </cell>
          <cell r="M13191" t="str">
            <v>Dassault Falcon 10X</v>
          </cell>
        </row>
        <row r="13192">
          <cell r="A13192">
            <v>149</v>
          </cell>
          <cell r="B13192">
            <v>1059</v>
          </cell>
          <cell r="C13192" t="str">
            <v>149#1059</v>
          </cell>
          <cell r="D13192">
            <v>4796</v>
          </cell>
          <cell r="E13192">
            <v>1</v>
          </cell>
          <cell r="F13192" t="str">
            <v>BT</v>
          </cell>
          <cell r="G13192" t="str">
            <v>BT</v>
          </cell>
          <cell r="H13192" t="str">
            <v/>
          </cell>
          <cell r="I13192" t="str">
            <v/>
          </cell>
          <cell r="J13192" t="str">
            <v/>
          </cell>
          <cell r="K13192" t="str">
            <v>Fighters and Jet Trainers</v>
          </cell>
          <cell r="L13192" t="str">
            <v>Northrop Grumman</v>
          </cell>
          <cell r="M13192" t="str">
            <v>Northrop Grumman B-21 Raider</v>
          </cell>
        </row>
        <row r="13193">
          <cell r="A13193">
            <v>145</v>
          </cell>
          <cell r="B13193">
            <v>1059</v>
          </cell>
          <cell r="C13193" t="str">
            <v>145#1059</v>
          </cell>
          <cell r="D13193">
            <v>4796</v>
          </cell>
          <cell r="E13193">
            <v>1</v>
          </cell>
          <cell r="F13193" t="str">
            <v>BT</v>
          </cell>
          <cell r="G13193" t="str">
            <v>BT</v>
          </cell>
          <cell r="H13193" t="str">
            <v/>
          </cell>
          <cell r="I13193" t="str">
            <v/>
          </cell>
          <cell r="J13193" t="str">
            <v/>
          </cell>
          <cell r="K13193" t="str">
            <v>Fighters and Jet Trainers</v>
          </cell>
          <cell r="L13193" t="str">
            <v>Lockheed Martin</v>
          </cell>
          <cell r="M13193" t="str">
            <v>Lockheed Martin F-22 Raptor</v>
          </cell>
        </row>
        <row r="13194">
          <cell r="A13194">
            <v>643</v>
          </cell>
          <cell r="B13194">
            <v>1059</v>
          </cell>
          <cell r="C13194" t="str">
            <v>643#1059</v>
          </cell>
          <cell r="D13194">
            <v>4796</v>
          </cell>
          <cell r="E13194">
            <v>1</v>
          </cell>
          <cell r="F13194" t="str">
            <v>BT</v>
          </cell>
          <cell r="G13194" t="str">
            <v>BT</v>
          </cell>
          <cell r="H13194" t="str">
            <v/>
          </cell>
          <cell r="I13194" t="str">
            <v/>
          </cell>
          <cell r="J13194" t="str">
            <v/>
          </cell>
          <cell r="K13194" t="str">
            <v>Fighters and Jet Trainers</v>
          </cell>
          <cell r="L13194" t="str">
            <v>BAES/Leonardo</v>
          </cell>
          <cell r="M13194" t="str">
            <v>BAES/Leonardo Tempest</v>
          </cell>
        </row>
        <row r="13195">
          <cell r="A13195">
            <v>566</v>
          </cell>
          <cell r="B13195">
            <v>1059</v>
          </cell>
          <cell r="C13195" t="str">
            <v>566#1059</v>
          </cell>
          <cell r="D13195">
            <v>4962</v>
          </cell>
          <cell r="E13195">
            <v>1</v>
          </cell>
          <cell r="F13195" t="str">
            <v>BU</v>
          </cell>
          <cell r="G13195" t="str">
            <v>BU</v>
          </cell>
          <cell r="H13195" t="str">
            <v/>
          </cell>
          <cell r="I13195" t="str">
            <v/>
          </cell>
          <cell r="J13195" t="str">
            <v/>
          </cell>
          <cell r="K13195" t="str">
            <v>Freighter</v>
          </cell>
          <cell r="L13195" t="str">
            <v>Airbus</v>
          </cell>
          <cell r="M13195" t="str">
            <v>Airbus A300-600ST Beluga</v>
          </cell>
        </row>
        <row r="13196">
          <cell r="A13196">
            <v>632</v>
          </cell>
          <cell r="B13196">
            <v>1059</v>
          </cell>
          <cell r="C13196" t="str">
            <v>632#1059</v>
          </cell>
          <cell r="D13196">
            <v>4962</v>
          </cell>
          <cell r="E13196">
            <v>1</v>
          </cell>
          <cell r="F13196" t="str">
            <v>BU</v>
          </cell>
          <cell r="G13196" t="str">
            <v>BU</v>
          </cell>
          <cell r="H13196" t="str">
            <v/>
          </cell>
          <cell r="I13196" t="str">
            <v/>
          </cell>
          <cell r="J13196" t="str">
            <v/>
          </cell>
          <cell r="K13196" t="str">
            <v>Freighter</v>
          </cell>
          <cell r="L13196" t="str">
            <v>Airbus</v>
          </cell>
          <cell r="M13196" t="str">
            <v>A300-600F/RF</v>
          </cell>
        </row>
        <row r="13197">
          <cell r="A13197">
            <v>631</v>
          </cell>
          <cell r="B13197">
            <v>1059</v>
          </cell>
          <cell r="C13197" t="str">
            <v>631#1059</v>
          </cell>
          <cell r="D13197">
            <v>4962</v>
          </cell>
          <cell r="E13197">
            <v>1</v>
          </cell>
          <cell r="F13197" t="str">
            <v>BU</v>
          </cell>
          <cell r="G13197" t="str">
            <v>BU</v>
          </cell>
          <cell r="H13197" t="str">
            <v/>
          </cell>
          <cell r="I13197" t="str">
            <v/>
          </cell>
          <cell r="J13197" t="str">
            <v/>
          </cell>
          <cell r="K13197" t="str">
            <v>Freighter</v>
          </cell>
          <cell r="L13197" t="str">
            <v>Airbus</v>
          </cell>
          <cell r="M13197" t="str">
            <v>A300-600F/RF</v>
          </cell>
        </row>
        <row r="13198">
          <cell r="A13198">
            <v>305</v>
          </cell>
          <cell r="B13198">
            <v>1059</v>
          </cell>
          <cell r="C13198" t="str">
            <v>305#1059</v>
          </cell>
          <cell r="D13198">
            <v>4962</v>
          </cell>
          <cell r="E13198">
            <v>1</v>
          </cell>
          <cell r="F13198" t="str">
            <v>BU</v>
          </cell>
          <cell r="G13198" t="str">
            <v>BU</v>
          </cell>
          <cell r="H13198" t="str">
            <v/>
          </cell>
          <cell r="I13198" t="str">
            <v/>
          </cell>
          <cell r="J13198" t="str">
            <v/>
          </cell>
          <cell r="K13198" t="str">
            <v>Large Commercial Aircraft</v>
          </cell>
          <cell r="L13198" t="str">
            <v>Airbus</v>
          </cell>
          <cell r="M13198" t="str">
            <v>Airbus A300</v>
          </cell>
        </row>
        <row r="13199">
          <cell r="A13199">
            <v>532</v>
          </cell>
          <cell r="B13199">
            <v>1059</v>
          </cell>
          <cell r="C13199" t="str">
            <v>532#1059</v>
          </cell>
          <cell r="D13199">
            <v>4962</v>
          </cell>
          <cell r="E13199">
            <v>1</v>
          </cell>
          <cell r="F13199" t="str">
            <v>BU</v>
          </cell>
          <cell r="G13199" t="str">
            <v>BU</v>
          </cell>
          <cell r="H13199" t="str">
            <v/>
          </cell>
          <cell r="I13199" t="str">
            <v/>
          </cell>
          <cell r="J13199" t="str">
            <v/>
          </cell>
          <cell r="K13199" t="str">
            <v>Large Commercial Aircraft</v>
          </cell>
          <cell r="L13199" t="str">
            <v>Airbus</v>
          </cell>
          <cell r="M13199" t="str">
            <v>Airbus A300</v>
          </cell>
        </row>
        <row r="13200">
          <cell r="A13200">
            <v>139</v>
          </cell>
          <cell r="B13200">
            <v>1059</v>
          </cell>
          <cell r="C13200" t="str">
            <v>139#1059</v>
          </cell>
          <cell r="D13200">
            <v>5106</v>
          </cell>
          <cell r="E13200">
            <v>1</v>
          </cell>
          <cell r="F13200" t="str">
            <v>BV</v>
          </cell>
          <cell r="G13200" t="str">
            <v>BV</v>
          </cell>
          <cell r="H13200" t="str">
            <v/>
          </cell>
          <cell r="I13200" t="str">
            <v/>
          </cell>
          <cell r="J13200" t="str">
            <v/>
          </cell>
          <cell r="K13200" t="str">
            <v>Fighters and Jet Trainers</v>
          </cell>
          <cell r="L13200" t="str">
            <v>McDonnell Douglas</v>
          </cell>
          <cell r="M13200" t="str">
            <v>McDonnell Douglas F-15 Eagle</v>
          </cell>
        </row>
        <row r="13201">
          <cell r="A13201">
            <v>505</v>
          </cell>
          <cell r="B13201">
            <v>1059</v>
          </cell>
          <cell r="C13201" t="str">
            <v>505#1059</v>
          </cell>
          <cell r="D13201">
            <v>5106</v>
          </cell>
          <cell r="E13201">
            <v>1</v>
          </cell>
          <cell r="F13201" t="str">
            <v>BV</v>
          </cell>
          <cell r="G13201" t="str">
            <v>BV</v>
          </cell>
          <cell r="H13201" t="str">
            <v/>
          </cell>
          <cell r="I13201" t="str">
            <v/>
          </cell>
          <cell r="J13201" t="str">
            <v/>
          </cell>
          <cell r="K13201" t="str">
            <v>Fighters and Jet Trainers</v>
          </cell>
          <cell r="L13201" t="str">
            <v>McDonnell Douglas</v>
          </cell>
          <cell r="M13201" t="str">
            <v>McDonnell Douglas F-15 Eagle</v>
          </cell>
        </row>
        <row r="13202">
          <cell r="A13202">
            <v>535</v>
          </cell>
          <cell r="B13202">
            <v>1059</v>
          </cell>
          <cell r="C13202" t="str">
            <v>535#1059</v>
          </cell>
          <cell r="D13202">
            <v>5168</v>
          </cell>
          <cell r="E13202">
            <v>1</v>
          </cell>
          <cell r="F13202" t="str">
            <v>BW</v>
          </cell>
          <cell r="G13202" t="str">
            <v>BW</v>
          </cell>
          <cell r="H13202" t="str">
            <v/>
          </cell>
          <cell r="I13202" t="str">
            <v/>
          </cell>
          <cell r="J13202" t="str">
            <v/>
          </cell>
          <cell r="K13202" t="str">
            <v>Large Commercial Aircraft</v>
          </cell>
          <cell r="L13202" t="str">
            <v>Boeing</v>
          </cell>
          <cell r="M13202" t="str">
            <v>Boeing 737 Classic: 737-400</v>
          </cell>
        </row>
        <row r="13203">
          <cell r="A13203">
            <v>536</v>
          </cell>
          <cell r="B13203">
            <v>1059</v>
          </cell>
          <cell r="C13203" t="str">
            <v>536#1059</v>
          </cell>
          <cell r="D13203">
            <v>5168</v>
          </cell>
          <cell r="E13203">
            <v>1</v>
          </cell>
          <cell r="F13203" t="str">
            <v>BW</v>
          </cell>
          <cell r="G13203" t="str">
            <v>BW</v>
          </cell>
          <cell r="H13203" t="str">
            <v/>
          </cell>
          <cell r="I13203" t="str">
            <v/>
          </cell>
          <cell r="J13203" t="str">
            <v/>
          </cell>
          <cell r="K13203" t="str">
            <v>Large Commercial Aircraft</v>
          </cell>
          <cell r="L13203" t="str">
            <v>Boeing</v>
          </cell>
          <cell r="M13203" t="str">
            <v>Boeing 737 Classic: 737-500</v>
          </cell>
        </row>
        <row r="13204">
          <cell r="A13204">
            <v>309</v>
          </cell>
          <cell r="B13204">
            <v>1059</v>
          </cell>
          <cell r="C13204" t="str">
            <v>309#1059</v>
          </cell>
          <cell r="D13204">
            <v>5168</v>
          </cell>
          <cell r="E13204">
            <v>1</v>
          </cell>
          <cell r="F13204" t="str">
            <v>BW</v>
          </cell>
          <cell r="G13204" t="str">
            <v>BW</v>
          </cell>
          <cell r="H13204" t="str">
            <v/>
          </cell>
          <cell r="I13204" t="str">
            <v/>
          </cell>
          <cell r="J13204" t="str">
            <v/>
          </cell>
          <cell r="K13204" t="str">
            <v>Large Commercial Aircraft</v>
          </cell>
          <cell r="L13204" t="str">
            <v>Boeing</v>
          </cell>
          <cell r="M13204" t="str">
            <v>Boeing 737 MAX: 737 MAX 10</v>
          </cell>
        </row>
        <row r="13205">
          <cell r="A13205">
            <v>195</v>
          </cell>
          <cell r="B13205">
            <v>1059</v>
          </cell>
          <cell r="C13205" t="str">
            <v>195#1059</v>
          </cell>
          <cell r="D13205">
            <v>5168</v>
          </cell>
          <cell r="E13205">
            <v>1</v>
          </cell>
          <cell r="F13205" t="str">
            <v>BW</v>
          </cell>
          <cell r="G13205" t="str">
            <v>BW</v>
          </cell>
          <cell r="H13205" t="str">
            <v/>
          </cell>
          <cell r="I13205" t="str">
            <v/>
          </cell>
          <cell r="J13205" t="str">
            <v/>
          </cell>
          <cell r="K13205" t="str">
            <v>Large Commercial Aircraft</v>
          </cell>
          <cell r="L13205" t="str">
            <v>Boeing</v>
          </cell>
          <cell r="M13205" t="str">
            <v>Boeing 737 MAX: 737 MAX 7</v>
          </cell>
        </row>
        <row r="13206">
          <cell r="A13206">
            <v>515</v>
          </cell>
          <cell r="B13206">
            <v>1059</v>
          </cell>
          <cell r="C13206" t="str">
            <v>515#1059</v>
          </cell>
          <cell r="D13206">
            <v>5168</v>
          </cell>
          <cell r="E13206">
            <v>1</v>
          </cell>
          <cell r="F13206" t="str">
            <v>BW</v>
          </cell>
          <cell r="G13206" t="str">
            <v>BW</v>
          </cell>
          <cell r="H13206" t="str">
            <v/>
          </cell>
          <cell r="I13206" t="str">
            <v/>
          </cell>
          <cell r="J13206" t="str">
            <v/>
          </cell>
          <cell r="K13206" t="str">
            <v>Large Commercial Aircraft</v>
          </cell>
          <cell r="L13206" t="str">
            <v>Airbus</v>
          </cell>
          <cell r="M13206" t="str">
            <v>Airbus A321neo</v>
          </cell>
        </row>
        <row r="13207">
          <cell r="A13207">
            <v>211</v>
          </cell>
          <cell r="B13207">
            <v>1059</v>
          </cell>
          <cell r="C13207" t="str">
            <v>211#1059</v>
          </cell>
          <cell r="D13207">
            <v>5168</v>
          </cell>
          <cell r="E13207">
            <v>1</v>
          </cell>
          <cell r="F13207" t="str">
            <v>BW</v>
          </cell>
          <cell r="G13207" t="str">
            <v>BW</v>
          </cell>
          <cell r="H13207" t="str">
            <v/>
          </cell>
          <cell r="I13207" t="str">
            <v/>
          </cell>
          <cell r="J13207" t="str">
            <v/>
          </cell>
          <cell r="K13207" t="str">
            <v>Large Commercial Aircraft</v>
          </cell>
          <cell r="L13207" t="str">
            <v>Airbus</v>
          </cell>
          <cell r="M13207" t="str">
            <v>Airbus A321neo</v>
          </cell>
        </row>
        <row r="13208">
          <cell r="A13208">
            <v>299</v>
          </cell>
          <cell r="B13208">
            <v>1059</v>
          </cell>
          <cell r="C13208" t="str">
            <v>299#1059</v>
          </cell>
          <cell r="D13208">
            <v>5168</v>
          </cell>
          <cell r="E13208">
            <v>1</v>
          </cell>
          <cell r="F13208" t="str">
            <v>BW</v>
          </cell>
          <cell r="G13208" t="str">
            <v>BW</v>
          </cell>
          <cell r="H13208" t="str">
            <v/>
          </cell>
          <cell r="I13208" t="str">
            <v/>
          </cell>
          <cell r="J13208" t="str">
            <v/>
          </cell>
          <cell r="K13208" t="str">
            <v>Large Commercial Aircraft</v>
          </cell>
          <cell r="L13208" t="str">
            <v>Boeing</v>
          </cell>
          <cell r="M13208" t="str">
            <v>Boeing 717</v>
          </cell>
        </row>
        <row r="13209">
          <cell r="A13209">
            <v>534</v>
          </cell>
          <cell r="B13209">
            <v>1059</v>
          </cell>
          <cell r="C13209" t="str">
            <v>534#1059</v>
          </cell>
          <cell r="D13209">
            <v>5168</v>
          </cell>
          <cell r="E13209">
            <v>1</v>
          </cell>
          <cell r="F13209" t="str">
            <v>BW</v>
          </cell>
          <cell r="G13209" t="str">
            <v>BW</v>
          </cell>
          <cell r="H13209" t="str">
            <v/>
          </cell>
          <cell r="I13209" t="str">
            <v/>
          </cell>
          <cell r="J13209" t="str">
            <v/>
          </cell>
          <cell r="K13209" t="str">
            <v>Large Commercial Aircraft</v>
          </cell>
          <cell r="L13209" t="str">
            <v>Boeing</v>
          </cell>
          <cell r="M13209" t="str">
            <v>Boeing 737 Classic: 737-300</v>
          </cell>
        </row>
        <row r="13210">
          <cell r="A13210">
            <v>221</v>
          </cell>
          <cell r="B13210">
            <v>1059</v>
          </cell>
          <cell r="C13210" t="str">
            <v>221#1059</v>
          </cell>
          <cell r="D13210">
            <v>5168</v>
          </cell>
          <cell r="E13210">
            <v>1</v>
          </cell>
          <cell r="F13210" t="str">
            <v>BW</v>
          </cell>
          <cell r="G13210" t="str">
            <v>BW</v>
          </cell>
          <cell r="H13210" t="str">
            <v/>
          </cell>
          <cell r="I13210" t="str">
            <v/>
          </cell>
          <cell r="J13210" t="str">
            <v/>
          </cell>
          <cell r="K13210" t="str">
            <v>Large Commercial Aircraft</v>
          </cell>
          <cell r="L13210" t="str">
            <v>Airbus</v>
          </cell>
          <cell r="M13210" t="str">
            <v>Airbus A220-100</v>
          </cell>
        </row>
        <row r="13211">
          <cell r="A13211">
            <v>222</v>
          </cell>
          <cell r="B13211">
            <v>1059</v>
          </cell>
          <cell r="C13211" t="str">
            <v>222#1059</v>
          </cell>
          <cell r="D13211">
            <v>5168</v>
          </cell>
          <cell r="E13211">
            <v>1</v>
          </cell>
          <cell r="F13211" t="str">
            <v>BW</v>
          </cell>
          <cell r="G13211" t="str">
            <v>BW</v>
          </cell>
          <cell r="H13211" t="str">
            <v/>
          </cell>
          <cell r="I13211" t="str">
            <v/>
          </cell>
          <cell r="J13211" t="str">
            <v/>
          </cell>
          <cell r="K13211" t="str">
            <v>Large Commercial Aircraft</v>
          </cell>
          <cell r="L13211" t="str">
            <v>Airbus</v>
          </cell>
          <cell r="M13211" t="str">
            <v>Airbus A220-300</v>
          </cell>
        </row>
        <row r="13212">
          <cell r="A13212">
            <v>634</v>
          </cell>
          <cell r="B13212">
            <v>1059</v>
          </cell>
          <cell r="C13212" t="str">
            <v>634#1059</v>
          </cell>
          <cell r="D13212">
            <v>5168</v>
          </cell>
          <cell r="E13212">
            <v>1</v>
          </cell>
          <cell r="F13212" t="str">
            <v>BW</v>
          </cell>
          <cell r="G13212" t="str">
            <v>BW</v>
          </cell>
          <cell r="H13212" t="str">
            <v/>
          </cell>
          <cell r="I13212" t="str">
            <v/>
          </cell>
          <cell r="J13212" t="str">
            <v/>
          </cell>
          <cell r="K13212" t="str">
            <v>Large Commercial Aircraft</v>
          </cell>
          <cell r="L13212" t="str">
            <v>Airbus</v>
          </cell>
          <cell r="M13212" t="str">
            <v>A319-100</v>
          </cell>
        </row>
        <row r="13213">
          <cell r="A13213">
            <v>633</v>
          </cell>
          <cell r="B13213">
            <v>1059</v>
          </cell>
          <cell r="C13213" t="str">
            <v>633#1059</v>
          </cell>
          <cell r="D13213">
            <v>5168</v>
          </cell>
          <cell r="E13213">
            <v>1</v>
          </cell>
          <cell r="F13213" t="str">
            <v>BW</v>
          </cell>
          <cell r="G13213" t="str">
            <v>BW</v>
          </cell>
          <cell r="H13213" t="str">
            <v/>
          </cell>
          <cell r="I13213" t="str">
            <v/>
          </cell>
          <cell r="J13213" t="str">
            <v/>
          </cell>
          <cell r="K13213" t="str">
            <v>Large Commercial Aircraft</v>
          </cell>
          <cell r="L13213" t="str">
            <v>Airbus</v>
          </cell>
          <cell r="M13213" t="str">
            <v>A320-200</v>
          </cell>
        </row>
        <row r="13214">
          <cell r="A13214">
            <v>206</v>
          </cell>
          <cell r="B13214">
            <v>1059</v>
          </cell>
          <cell r="C13214" t="str">
            <v>206#1059</v>
          </cell>
          <cell r="D13214">
            <v>5168</v>
          </cell>
          <cell r="E13214">
            <v>1</v>
          </cell>
          <cell r="F13214" t="str">
            <v>BW</v>
          </cell>
          <cell r="G13214" t="str">
            <v>BW</v>
          </cell>
          <cell r="H13214" t="str">
            <v/>
          </cell>
          <cell r="I13214" t="str">
            <v/>
          </cell>
          <cell r="J13214" t="str">
            <v/>
          </cell>
          <cell r="K13214" t="str">
            <v>Large Commercial Aircraft</v>
          </cell>
          <cell r="L13214" t="str">
            <v>Airbus</v>
          </cell>
          <cell r="M13214" t="str">
            <v>Airbus A319ceo</v>
          </cell>
        </row>
        <row r="13215">
          <cell r="A13215">
            <v>510</v>
          </cell>
          <cell r="B13215">
            <v>1059</v>
          </cell>
          <cell r="C13215" t="str">
            <v>510#1059</v>
          </cell>
          <cell r="D13215">
            <v>5168</v>
          </cell>
          <cell r="E13215">
            <v>1</v>
          </cell>
          <cell r="F13215" t="str">
            <v>BW</v>
          </cell>
          <cell r="G13215" t="str">
            <v>BW</v>
          </cell>
          <cell r="H13215" t="str">
            <v/>
          </cell>
          <cell r="I13215" t="str">
            <v/>
          </cell>
          <cell r="J13215" t="str">
            <v/>
          </cell>
          <cell r="K13215" t="str">
            <v>Large Commercial Aircraft</v>
          </cell>
          <cell r="L13215" t="str">
            <v>Airbus</v>
          </cell>
          <cell r="M13215" t="str">
            <v>Airbus A319ceo</v>
          </cell>
        </row>
        <row r="13216">
          <cell r="A13216">
            <v>207</v>
          </cell>
          <cell r="B13216">
            <v>1059</v>
          </cell>
          <cell r="C13216" t="str">
            <v>207#1059</v>
          </cell>
          <cell r="D13216">
            <v>5168</v>
          </cell>
          <cell r="E13216">
            <v>1</v>
          </cell>
          <cell r="F13216" t="str">
            <v>BW</v>
          </cell>
          <cell r="G13216" t="str">
            <v>BW</v>
          </cell>
          <cell r="H13216" t="str">
            <v/>
          </cell>
          <cell r="I13216" t="str">
            <v/>
          </cell>
          <cell r="J13216" t="str">
            <v/>
          </cell>
          <cell r="K13216" t="str">
            <v>Large Commercial Aircraft</v>
          </cell>
          <cell r="L13216" t="str">
            <v>Airbus</v>
          </cell>
          <cell r="M13216" t="str">
            <v>Airbus A320ceo</v>
          </cell>
        </row>
        <row r="13217">
          <cell r="A13217">
            <v>511</v>
          </cell>
          <cell r="B13217">
            <v>1059</v>
          </cell>
          <cell r="C13217" t="str">
            <v>511#1059</v>
          </cell>
          <cell r="D13217">
            <v>5168</v>
          </cell>
          <cell r="E13217">
            <v>1</v>
          </cell>
          <cell r="F13217" t="str">
            <v>BW</v>
          </cell>
          <cell r="G13217" t="str">
            <v>BW</v>
          </cell>
          <cell r="H13217" t="str">
            <v/>
          </cell>
          <cell r="I13217" t="str">
            <v/>
          </cell>
          <cell r="J13217" t="str">
            <v/>
          </cell>
          <cell r="K13217" t="str">
            <v>Large Commercial Aircraft</v>
          </cell>
          <cell r="L13217" t="str">
            <v>Airbus</v>
          </cell>
          <cell r="M13217" t="str">
            <v>Airbus A320ceo</v>
          </cell>
        </row>
        <row r="13218">
          <cell r="A13218">
            <v>208</v>
          </cell>
          <cell r="B13218">
            <v>1059</v>
          </cell>
          <cell r="C13218" t="str">
            <v>208#1059</v>
          </cell>
          <cell r="D13218">
            <v>5168</v>
          </cell>
          <cell r="E13218">
            <v>1</v>
          </cell>
          <cell r="F13218" t="str">
            <v>BW</v>
          </cell>
          <cell r="G13218" t="str">
            <v>BW</v>
          </cell>
          <cell r="H13218" t="str">
            <v/>
          </cell>
          <cell r="I13218" t="str">
            <v/>
          </cell>
          <cell r="J13218" t="str">
            <v/>
          </cell>
          <cell r="K13218" t="str">
            <v>Large Commercial Aircraft</v>
          </cell>
          <cell r="L13218" t="str">
            <v>Airbus</v>
          </cell>
          <cell r="M13218" t="str">
            <v>Airbus A321ceo</v>
          </cell>
        </row>
        <row r="13219">
          <cell r="A13219">
            <v>512</v>
          </cell>
          <cell r="B13219">
            <v>1059</v>
          </cell>
          <cell r="C13219" t="str">
            <v>512#1059</v>
          </cell>
          <cell r="D13219">
            <v>5168</v>
          </cell>
          <cell r="E13219">
            <v>1</v>
          </cell>
          <cell r="F13219" t="str">
            <v>BW</v>
          </cell>
          <cell r="G13219" t="str">
            <v>BW</v>
          </cell>
          <cell r="H13219" t="str">
            <v/>
          </cell>
          <cell r="I13219" t="str">
            <v/>
          </cell>
          <cell r="J13219" t="str">
            <v/>
          </cell>
          <cell r="K13219" t="str">
            <v>Large Commercial Aircraft</v>
          </cell>
          <cell r="L13219" t="str">
            <v>Airbus</v>
          </cell>
          <cell r="M13219" t="str">
            <v>Airbus A321ceo</v>
          </cell>
        </row>
        <row r="13220">
          <cell r="A13220">
            <v>513</v>
          </cell>
          <cell r="B13220">
            <v>1059</v>
          </cell>
          <cell r="C13220" t="str">
            <v>513#1059</v>
          </cell>
          <cell r="D13220">
            <v>5168</v>
          </cell>
          <cell r="E13220">
            <v>1</v>
          </cell>
          <cell r="F13220" t="str">
            <v>BW</v>
          </cell>
          <cell r="G13220" t="str">
            <v>BW</v>
          </cell>
          <cell r="H13220" t="str">
            <v/>
          </cell>
          <cell r="I13220" t="str">
            <v/>
          </cell>
          <cell r="J13220" t="str">
            <v/>
          </cell>
          <cell r="K13220" t="str">
            <v>Large Commercial Aircraft</v>
          </cell>
          <cell r="L13220" t="str">
            <v>Airbus</v>
          </cell>
          <cell r="M13220" t="str">
            <v>Airbus A319neo</v>
          </cell>
        </row>
        <row r="13221">
          <cell r="A13221">
            <v>209</v>
          </cell>
          <cell r="B13221">
            <v>1059</v>
          </cell>
          <cell r="C13221" t="str">
            <v>209#1059</v>
          </cell>
          <cell r="D13221">
            <v>5168</v>
          </cell>
          <cell r="E13221">
            <v>1</v>
          </cell>
          <cell r="F13221" t="str">
            <v>BW</v>
          </cell>
          <cell r="G13221" t="str">
            <v>BW</v>
          </cell>
          <cell r="H13221" t="str">
            <v/>
          </cell>
          <cell r="I13221" t="str">
            <v/>
          </cell>
          <cell r="J13221" t="str">
            <v/>
          </cell>
          <cell r="K13221" t="str">
            <v>Large Commercial Aircraft</v>
          </cell>
          <cell r="L13221" t="str">
            <v>Airbus</v>
          </cell>
          <cell r="M13221" t="str">
            <v>Airbus A319neo</v>
          </cell>
        </row>
        <row r="13222">
          <cell r="A13222">
            <v>514</v>
          </cell>
          <cell r="B13222">
            <v>1059</v>
          </cell>
          <cell r="C13222" t="str">
            <v>514#1059</v>
          </cell>
          <cell r="D13222">
            <v>5168</v>
          </cell>
          <cell r="E13222">
            <v>1</v>
          </cell>
          <cell r="F13222" t="str">
            <v>BW</v>
          </cell>
          <cell r="G13222" t="str">
            <v>BW</v>
          </cell>
          <cell r="H13222" t="str">
            <v/>
          </cell>
          <cell r="I13222" t="str">
            <v/>
          </cell>
          <cell r="J13222" t="str">
            <v/>
          </cell>
          <cell r="K13222" t="str">
            <v>Large Commercial Aircraft</v>
          </cell>
          <cell r="L13222" t="str">
            <v>Airbus</v>
          </cell>
          <cell r="M13222" t="str">
            <v>Airbus A320neo</v>
          </cell>
        </row>
        <row r="13223">
          <cell r="A13223">
            <v>210</v>
          </cell>
          <cell r="B13223">
            <v>1059</v>
          </cell>
          <cell r="C13223" t="str">
            <v>210#1059</v>
          </cell>
          <cell r="D13223">
            <v>5168</v>
          </cell>
          <cell r="E13223">
            <v>1</v>
          </cell>
          <cell r="F13223" t="str">
            <v>BW</v>
          </cell>
          <cell r="G13223" t="str">
            <v>BW</v>
          </cell>
          <cell r="H13223" t="str">
            <v/>
          </cell>
          <cell r="I13223" t="str">
            <v/>
          </cell>
          <cell r="J13223" t="str">
            <v/>
          </cell>
          <cell r="K13223" t="str">
            <v>Large Commercial Aircraft</v>
          </cell>
          <cell r="L13223" t="str">
            <v>Airbus</v>
          </cell>
          <cell r="M13223" t="str">
            <v>Airbus A320neo</v>
          </cell>
        </row>
        <row r="13224">
          <cell r="A13224">
            <v>665</v>
          </cell>
          <cell r="B13224">
            <v>1059</v>
          </cell>
          <cell r="C13224" t="str">
            <v>665#1059</v>
          </cell>
          <cell r="D13224">
            <v>5168</v>
          </cell>
          <cell r="E13224">
            <v>1</v>
          </cell>
          <cell r="F13224" t="str">
            <v>BW</v>
          </cell>
          <cell r="G13224" t="str">
            <v>BW</v>
          </cell>
          <cell r="H13224" t="str">
            <v/>
          </cell>
          <cell r="I13224" t="str">
            <v/>
          </cell>
          <cell r="J13224" t="str">
            <v/>
          </cell>
          <cell r="K13224" t="str">
            <v>Freighter</v>
          </cell>
          <cell r="L13224" t="str">
            <v>Airbus</v>
          </cell>
          <cell r="M13224" t="str">
            <v>A320-200P2F</v>
          </cell>
        </row>
        <row r="13225">
          <cell r="A13225">
            <v>666</v>
          </cell>
          <cell r="B13225">
            <v>1059</v>
          </cell>
          <cell r="C13225" t="str">
            <v>666#1059</v>
          </cell>
          <cell r="D13225">
            <v>5168</v>
          </cell>
          <cell r="E13225">
            <v>1</v>
          </cell>
          <cell r="F13225" t="str">
            <v>BW</v>
          </cell>
          <cell r="G13225" t="str">
            <v>BW</v>
          </cell>
          <cell r="H13225" t="str">
            <v/>
          </cell>
          <cell r="I13225" t="str">
            <v/>
          </cell>
          <cell r="J13225" t="str">
            <v/>
          </cell>
          <cell r="K13225" t="str">
            <v>Freighter</v>
          </cell>
          <cell r="L13225" t="str">
            <v>Airbus</v>
          </cell>
          <cell r="M13225" t="str">
            <v>A321P2F</v>
          </cell>
        </row>
        <row r="13226">
          <cell r="A13226">
            <v>573</v>
          </cell>
          <cell r="B13226">
            <v>1059</v>
          </cell>
          <cell r="C13226" t="str">
            <v>573#1059</v>
          </cell>
          <cell r="D13226">
            <v>5168</v>
          </cell>
          <cell r="E13226">
            <v>1</v>
          </cell>
          <cell r="F13226" t="str">
            <v>BW</v>
          </cell>
          <cell r="G13226" t="str">
            <v>BW</v>
          </cell>
          <cell r="H13226" t="str">
            <v/>
          </cell>
          <cell r="I13226" t="str">
            <v/>
          </cell>
          <cell r="J13226" t="str">
            <v/>
          </cell>
          <cell r="K13226" t="str">
            <v>Freighter</v>
          </cell>
          <cell r="L13226" t="str">
            <v>Boeing</v>
          </cell>
          <cell r="M13226" t="str">
            <v>Boeing 737-300SF</v>
          </cell>
        </row>
        <row r="13227">
          <cell r="A13227">
            <v>572</v>
          </cell>
          <cell r="B13227">
            <v>1059</v>
          </cell>
          <cell r="C13227" t="str">
            <v>572#1059</v>
          </cell>
          <cell r="D13227">
            <v>5168</v>
          </cell>
          <cell r="E13227">
            <v>1</v>
          </cell>
          <cell r="F13227" t="str">
            <v>BW</v>
          </cell>
          <cell r="G13227" t="str">
            <v>BW</v>
          </cell>
          <cell r="H13227" t="str">
            <v/>
          </cell>
          <cell r="I13227" t="str">
            <v/>
          </cell>
          <cell r="J13227" t="str">
            <v/>
          </cell>
          <cell r="K13227" t="str">
            <v>Freighter</v>
          </cell>
          <cell r="L13227" t="str">
            <v>Boeing</v>
          </cell>
          <cell r="M13227" t="str">
            <v>Boeing 737-400SF</v>
          </cell>
        </row>
        <row r="13228">
          <cell r="A13228">
            <v>591</v>
          </cell>
          <cell r="B13228">
            <v>1059</v>
          </cell>
          <cell r="C13228" t="str">
            <v>591#1059</v>
          </cell>
          <cell r="D13228">
            <v>5168</v>
          </cell>
          <cell r="E13228">
            <v>1</v>
          </cell>
          <cell r="F13228" t="str">
            <v>BW</v>
          </cell>
          <cell r="G13228" t="str">
            <v>BW</v>
          </cell>
          <cell r="H13228" t="str">
            <v/>
          </cell>
          <cell r="I13228" t="str">
            <v/>
          </cell>
          <cell r="J13228" t="str">
            <v/>
          </cell>
          <cell r="K13228" t="str">
            <v>Freighter</v>
          </cell>
          <cell r="L13228" t="str">
            <v>Boeing</v>
          </cell>
          <cell r="M13228" t="str">
            <v>Boeing 737-700C</v>
          </cell>
        </row>
        <row r="13229">
          <cell r="A13229">
            <v>571</v>
          </cell>
          <cell r="B13229">
            <v>1059</v>
          </cell>
          <cell r="C13229" t="str">
            <v>571#1059</v>
          </cell>
          <cell r="D13229">
            <v>5168</v>
          </cell>
          <cell r="E13229">
            <v>1</v>
          </cell>
          <cell r="F13229" t="str">
            <v>BW</v>
          </cell>
          <cell r="G13229" t="str">
            <v>BW</v>
          </cell>
          <cell r="H13229" t="str">
            <v/>
          </cell>
          <cell r="I13229" t="str">
            <v/>
          </cell>
          <cell r="J13229" t="str">
            <v/>
          </cell>
          <cell r="K13229" t="str">
            <v>Freighter</v>
          </cell>
          <cell r="L13229" t="str">
            <v>Boeing</v>
          </cell>
          <cell r="M13229" t="str">
            <v>Boeing 737-700/-800CF</v>
          </cell>
        </row>
        <row r="13230">
          <cell r="A13230">
            <v>596</v>
          </cell>
          <cell r="B13230">
            <v>1059</v>
          </cell>
          <cell r="C13230" t="str">
            <v>596#1059</v>
          </cell>
          <cell r="D13230">
            <v>5168</v>
          </cell>
          <cell r="E13230">
            <v>1</v>
          </cell>
          <cell r="F13230" t="str">
            <v>BW</v>
          </cell>
          <cell r="G13230" t="str">
            <v>BW</v>
          </cell>
          <cell r="H13230" t="str">
            <v/>
          </cell>
          <cell r="I13230" t="str">
            <v/>
          </cell>
          <cell r="J13230" t="str">
            <v/>
          </cell>
          <cell r="K13230" t="str">
            <v>Freighter</v>
          </cell>
          <cell r="L13230" t="str">
            <v>Boeing</v>
          </cell>
          <cell r="M13230" t="str">
            <v>Boeing 757-200 PF/SF</v>
          </cell>
        </row>
        <row r="13231">
          <cell r="A13231">
            <v>595</v>
          </cell>
          <cell r="B13231">
            <v>1059</v>
          </cell>
          <cell r="C13231" t="str">
            <v>595#1059</v>
          </cell>
          <cell r="D13231">
            <v>5168</v>
          </cell>
          <cell r="E13231">
            <v>1</v>
          </cell>
          <cell r="F13231" t="str">
            <v>BW</v>
          </cell>
          <cell r="G13231" t="str">
            <v>BW</v>
          </cell>
          <cell r="H13231" t="str">
            <v/>
          </cell>
          <cell r="I13231" t="str">
            <v/>
          </cell>
          <cell r="J13231" t="str">
            <v/>
          </cell>
          <cell r="K13231" t="str">
            <v>Freighter</v>
          </cell>
          <cell r="L13231" t="str">
            <v>Boeing</v>
          </cell>
          <cell r="M13231" t="str">
            <v>Boeing 757-200 PF/SF</v>
          </cell>
        </row>
        <row r="13232">
          <cell r="A13232">
            <v>674</v>
          </cell>
          <cell r="B13232">
            <v>1059</v>
          </cell>
          <cell r="C13232" t="str">
            <v>674#1059</v>
          </cell>
          <cell r="D13232">
            <v>5168</v>
          </cell>
          <cell r="E13232">
            <v>1</v>
          </cell>
          <cell r="F13232" t="str">
            <v>BW</v>
          </cell>
          <cell r="G13232" t="str">
            <v>BW</v>
          </cell>
          <cell r="H13232" t="str">
            <v/>
          </cell>
          <cell r="I13232" t="str">
            <v/>
          </cell>
          <cell r="J13232" t="str">
            <v/>
          </cell>
          <cell r="K13232" t="str">
            <v>Business Jet</v>
          </cell>
          <cell r="L13232" t="str">
            <v>Airbus</v>
          </cell>
          <cell r="M13232" t="str">
            <v>Airbus ACJ TwoTwenty</v>
          </cell>
        </row>
        <row r="13233">
          <cell r="A13233">
            <v>296</v>
          </cell>
          <cell r="B13233">
            <v>1059</v>
          </cell>
          <cell r="C13233" t="str">
            <v>296#1059</v>
          </cell>
          <cell r="D13233">
            <v>5168</v>
          </cell>
          <cell r="E13233">
            <v>1</v>
          </cell>
          <cell r="F13233" t="str">
            <v>BW</v>
          </cell>
          <cell r="G13233" t="str">
            <v>BW</v>
          </cell>
          <cell r="H13233" t="str">
            <v/>
          </cell>
          <cell r="I13233" t="str">
            <v/>
          </cell>
          <cell r="J13233" t="str">
            <v/>
          </cell>
          <cell r="K13233" t="str">
            <v>Business Jet</v>
          </cell>
          <cell r="L13233" t="str">
            <v>Airbus</v>
          </cell>
          <cell r="M13233" t="str">
            <v>Airbus ACJ320 Family</v>
          </cell>
        </row>
        <row r="13234">
          <cell r="A13234">
            <v>526</v>
          </cell>
          <cell r="B13234">
            <v>1059</v>
          </cell>
          <cell r="C13234" t="str">
            <v>526#1059</v>
          </cell>
          <cell r="D13234">
            <v>5168</v>
          </cell>
          <cell r="E13234">
            <v>1</v>
          </cell>
          <cell r="F13234" t="str">
            <v>BW</v>
          </cell>
          <cell r="G13234" t="str">
            <v>BW</v>
          </cell>
          <cell r="H13234" t="str">
            <v/>
          </cell>
          <cell r="I13234" t="str">
            <v/>
          </cell>
          <cell r="J13234" t="str">
            <v/>
          </cell>
          <cell r="K13234" t="str">
            <v>Business Jet</v>
          </cell>
          <cell r="L13234" t="str">
            <v>Airbus</v>
          </cell>
          <cell r="M13234" t="str">
            <v>Airbus ACJ320 Family</v>
          </cell>
        </row>
        <row r="13235">
          <cell r="A13235">
            <v>528</v>
          </cell>
          <cell r="B13235">
            <v>1059</v>
          </cell>
          <cell r="C13235" t="str">
            <v>528#1059</v>
          </cell>
          <cell r="D13235">
            <v>5168</v>
          </cell>
          <cell r="E13235">
            <v>1</v>
          </cell>
          <cell r="F13235" t="str">
            <v>BW</v>
          </cell>
          <cell r="G13235" t="str">
            <v>BW</v>
          </cell>
          <cell r="H13235" t="str">
            <v/>
          </cell>
          <cell r="I13235" t="str">
            <v/>
          </cell>
          <cell r="J13235" t="str">
            <v/>
          </cell>
          <cell r="K13235" t="str">
            <v>Business Jet</v>
          </cell>
          <cell r="L13235" t="str">
            <v>Airbus</v>
          </cell>
          <cell r="M13235" t="str">
            <v>Airbus ACJ320neo Family</v>
          </cell>
        </row>
        <row r="13236">
          <cell r="A13236">
            <v>527</v>
          </cell>
          <cell r="B13236">
            <v>1059</v>
          </cell>
          <cell r="C13236" t="str">
            <v>527#1059</v>
          </cell>
          <cell r="D13236">
            <v>5168</v>
          </cell>
          <cell r="E13236">
            <v>1</v>
          </cell>
          <cell r="F13236" t="str">
            <v>BW</v>
          </cell>
          <cell r="G13236" t="str">
            <v>BW</v>
          </cell>
          <cell r="H13236" t="str">
            <v/>
          </cell>
          <cell r="I13236" t="str">
            <v/>
          </cell>
          <cell r="J13236" t="str">
            <v/>
          </cell>
          <cell r="K13236" t="str">
            <v>Business Jet</v>
          </cell>
          <cell r="L13236" t="str">
            <v>Airbus</v>
          </cell>
          <cell r="M13236" t="str">
            <v>Airbus ACJ320neo Family</v>
          </cell>
        </row>
        <row r="13237">
          <cell r="A13237">
            <v>529</v>
          </cell>
          <cell r="B13237">
            <v>1059</v>
          </cell>
          <cell r="C13237" t="str">
            <v>529#1059</v>
          </cell>
          <cell r="D13237">
            <v>5168</v>
          </cell>
          <cell r="E13237">
            <v>1</v>
          </cell>
          <cell r="F13237" t="str">
            <v>BW</v>
          </cell>
          <cell r="G13237" t="str">
            <v>BW</v>
          </cell>
          <cell r="H13237" t="str">
            <v/>
          </cell>
          <cell r="I13237" t="str">
            <v/>
          </cell>
          <cell r="J13237" t="str">
            <v/>
          </cell>
          <cell r="K13237" t="str">
            <v>Business Jet</v>
          </cell>
          <cell r="L13237" t="str">
            <v>Boeing</v>
          </cell>
          <cell r="M13237" t="str">
            <v>Boeing BBJ MAX</v>
          </cell>
        </row>
        <row r="13238">
          <cell r="A13238">
            <v>297</v>
          </cell>
          <cell r="B13238">
            <v>1059</v>
          </cell>
          <cell r="C13238" t="str">
            <v>297#1059</v>
          </cell>
          <cell r="D13238">
            <v>5168</v>
          </cell>
          <cell r="E13238">
            <v>1</v>
          </cell>
          <cell r="F13238" t="str">
            <v>BW</v>
          </cell>
          <cell r="G13238" t="str">
            <v>BW</v>
          </cell>
          <cell r="H13238" t="str">
            <v/>
          </cell>
          <cell r="I13238" t="str">
            <v/>
          </cell>
          <cell r="J13238" t="str">
            <v/>
          </cell>
          <cell r="K13238" t="str">
            <v>Business Jet</v>
          </cell>
          <cell r="L13238" t="str">
            <v>Boeing</v>
          </cell>
          <cell r="M13238" t="str">
            <v>Boeing BBJ/BBJ2/BBJ3</v>
          </cell>
        </row>
        <row r="13239">
          <cell r="A13239">
            <v>636</v>
          </cell>
          <cell r="B13239">
            <v>1059</v>
          </cell>
          <cell r="C13239" t="str">
            <v>636#1059</v>
          </cell>
          <cell r="D13239">
            <v>5168</v>
          </cell>
          <cell r="E13239">
            <v>1</v>
          </cell>
          <cell r="F13239" t="str">
            <v>BW</v>
          </cell>
          <cell r="G13239" t="str">
            <v>BW</v>
          </cell>
          <cell r="H13239" t="str">
            <v/>
          </cell>
          <cell r="I13239" t="str">
            <v/>
          </cell>
          <cell r="J13239" t="str">
            <v/>
          </cell>
          <cell r="K13239" t="str">
            <v>Military Transport / Special Mission</v>
          </cell>
          <cell r="L13239" t="str">
            <v>Boeing</v>
          </cell>
          <cell r="M13239" t="str">
            <v>Boeing B-52 Stratofortress</v>
          </cell>
        </row>
        <row r="13240">
          <cell r="A13240">
            <v>676</v>
          </cell>
          <cell r="B13240">
            <v>1059</v>
          </cell>
          <cell r="C13240" t="str">
            <v>676#1059</v>
          </cell>
          <cell r="D13240">
            <v>5168</v>
          </cell>
          <cell r="E13240">
            <v>1</v>
          </cell>
          <cell r="F13240" t="str">
            <v>BW</v>
          </cell>
          <cell r="G13240" t="str">
            <v>BW</v>
          </cell>
          <cell r="H13240" t="str">
            <v/>
          </cell>
          <cell r="I13240" t="str">
            <v/>
          </cell>
          <cell r="J13240" t="str">
            <v/>
          </cell>
          <cell r="K13240" t="str">
            <v>Military Transport / Special Mission</v>
          </cell>
          <cell r="L13240" t="str">
            <v>Boeing</v>
          </cell>
          <cell r="M13240" t="str">
            <v>Boeing B-52 Stratofortress re-engine</v>
          </cell>
        </row>
        <row r="13241">
          <cell r="A13241">
            <v>156</v>
          </cell>
          <cell r="B13241">
            <v>1059</v>
          </cell>
          <cell r="C13241" t="str">
            <v>156#1059</v>
          </cell>
          <cell r="D13241">
            <v>5168</v>
          </cell>
          <cell r="E13241">
            <v>1</v>
          </cell>
          <cell r="F13241" t="str">
            <v>BW</v>
          </cell>
          <cell r="G13241" t="str">
            <v>BW</v>
          </cell>
          <cell r="H13241" t="str">
            <v/>
          </cell>
          <cell r="I13241" t="str">
            <v/>
          </cell>
          <cell r="J13241" t="str">
            <v/>
          </cell>
          <cell r="K13241" t="str">
            <v>Military Transport / Special Mission</v>
          </cell>
          <cell r="L13241" t="str">
            <v>Boeing</v>
          </cell>
          <cell r="M13241" t="str">
            <v>Boeing P-8 Poseidon</v>
          </cell>
        </row>
        <row r="13242">
          <cell r="A13242">
            <v>161</v>
          </cell>
          <cell r="B13242">
            <v>1059</v>
          </cell>
          <cell r="C13242" t="str">
            <v>161#1059</v>
          </cell>
          <cell r="D13242">
            <v>5168</v>
          </cell>
          <cell r="E13242">
            <v>1</v>
          </cell>
          <cell r="F13242" t="str">
            <v>BW</v>
          </cell>
          <cell r="G13242" t="str">
            <v>BW</v>
          </cell>
          <cell r="H13242" t="str">
            <v/>
          </cell>
          <cell r="I13242" t="str">
            <v/>
          </cell>
          <cell r="J13242" t="str">
            <v/>
          </cell>
          <cell r="K13242" t="str">
            <v>Military Transport / Special Mission</v>
          </cell>
          <cell r="L13242" t="str">
            <v>Kawasaki</v>
          </cell>
          <cell r="M13242" t="str">
            <v>Kawasaki P-1</v>
          </cell>
        </row>
        <row r="13243">
          <cell r="A13243">
            <v>574</v>
          </cell>
          <cell r="B13243">
            <v>1059</v>
          </cell>
          <cell r="C13243" t="str">
            <v>574#1059</v>
          </cell>
          <cell r="D13243">
            <v>5168</v>
          </cell>
          <cell r="E13243">
            <v>1</v>
          </cell>
          <cell r="F13243" t="str">
            <v>BW</v>
          </cell>
          <cell r="G13243" t="str">
            <v>BW</v>
          </cell>
          <cell r="H13243" t="str">
            <v/>
          </cell>
          <cell r="I13243" t="str">
            <v/>
          </cell>
          <cell r="J13243" t="str">
            <v/>
          </cell>
          <cell r="K13243" t="str">
            <v>Military Transport / Special Mission</v>
          </cell>
          <cell r="L13243" t="str">
            <v>Boeing</v>
          </cell>
          <cell r="M13243" t="str">
            <v>Boeing C-40 Clipper</v>
          </cell>
        </row>
        <row r="13244">
          <cell r="A13244">
            <v>24</v>
          </cell>
          <cell r="B13244">
            <v>1059</v>
          </cell>
          <cell r="C13244" t="str">
            <v>24#1059</v>
          </cell>
          <cell r="D13244">
            <v>5168</v>
          </cell>
          <cell r="E13244">
            <v>1</v>
          </cell>
          <cell r="F13244" t="str">
            <v>BW</v>
          </cell>
          <cell r="G13244" t="str">
            <v>BW</v>
          </cell>
          <cell r="H13244" t="str">
            <v/>
          </cell>
          <cell r="I13244" t="str">
            <v/>
          </cell>
          <cell r="J13244" t="str">
            <v/>
          </cell>
          <cell r="K13244" t="str">
            <v>Regional</v>
          </cell>
          <cell r="L13244" t="str">
            <v>Embraer</v>
          </cell>
          <cell r="M13244" t="str">
            <v>Embraer E175-E2</v>
          </cell>
        </row>
        <row r="13245">
          <cell r="A13245">
            <v>196</v>
          </cell>
          <cell r="B13245">
            <v>1059</v>
          </cell>
          <cell r="C13245" t="str">
            <v>196#1059</v>
          </cell>
          <cell r="D13245">
            <v>5168</v>
          </cell>
          <cell r="E13245">
            <v>1</v>
          </cell>
          <cell r="F13245" t="str">
            <v>BW</v>
          </cell>
          <cell r="G13245" t="str">
            <v>BW</v>
          </cell>
          <cell r="H13245" t="str">
            <v/>
          </cell>
          <cell r="I13245" t="str">
            <v/>
          </cell>
          <cell r="J13245" t="str">
            <v/>
          </cell>
          <cell r="K13245" t="str">
            <v>Large Commercial Aircraft</v>
          </cell>
          <cell r="L13245" t="str">
            <v>Boeing</v>
          </cell>
          <cell r="M13245" t="str">
            <v>Boeing 737 MAX: 737 MAX 8</v>
          </cell>
        </row>
        <row r="13246">
          <cell r="A13246">
            <v>197</v>
          </cell>
          <cell r="B13246">
            <v>1059</v>
          </cell>
          <cell r="C13246" t="str">
            <v>197#1059</v>
          </cell>
          <cell r="D13246">
            <v>5168</v>
          </cell>
          <cell r="E13246">
            <v>1</v>
          </cell>
          <cell r="F13246" t="str">
            <v>BW</v>
          </cell>
          <cell r="G13246" t="str">
            <v>BW</v>
          </cell>
          <cell r="H13246" t="str">
            <v/>
          </cell>
          <cell r="I13246" t="str">
            <v/>
          </cell>
          <cell r="J13246" t="str">
            <v/>
          </cell>
          <cell r="K13246" t="str">
            <v>Large Commercial Aircraft</v>
          </cell>
          <cell r="L13246" t="str">
            <v>Boeing</v>
          </cell>
          <cell r="M13246" t="str">
            <v>Boeing 737 MAX: 737 MAX 9</v>
          </cell>
        </row>
        <row r="13247">
          <cell r="A13247">
            <v>300</v>
          </cell>
          <cell r="B13247">
            <v>1059</v>
          </cell>
          <cell r="C13247" t="str">
            <v>300#1059</v>
          </cell>
          <cell r="D13247">
            <v>5168</v>
          </cell>
          <cell r="E13247">
            <v>1</v>
          </cell>
          <cell r="F13247" t="str">
            <v>BW</v>
          </cell>
          <cell r="G13247" t="str">
            <v>BW</v>
          </cell>
          <cell r="H13247" t="str">
            <v/>
          </cell>
          <cell r="I13247" t="str">
            <v/>
          </cell>
          <cell r="J13247" t="str">
            <v/>
          </cell>
          <cell r="K13247" t="str">
            <v>Large Commercial Aircraft</v>
          </cell>
          <cell r="L13247" t="str">
            <v>Boeing</v>
          </cell>
          <cell r="M13247" t="str">
            <v>Boeing 737-600</v>
          </cell>
        </row>
        <row r="13248">
          <cell r="A13248">
            <v>192</v>
          </cell>
          <cell r="B13248">
            <v>1059</v>
          </cell>
          <cell r="C13248" t="str">
            <v>192#1059</v>
          </cell>
          <cell r="D13248">
            <v>5168</v>
          </cell>
          <cell r="E13248">
            <v>1</v>
          </cell>
          <cell r="F13248" t="str">
            <v>BW</v>
          </cell>
          <cell r="G13248" t="str">
            <v>BW</v>
          </cell>
          <cell r="H13248" t="str">
            <v/>
          </cell>
          <cell r="I13248" t="str">
            <v/>
          </cell>
          <cell r="J13248" t="str">
            <v/>
          </cell>
          <cell r="K13248" t="str">
            <v>Large Commercial Aircraft</v>
          </cell>
          <cell r="L13248" t="str">
            <v>Boeing</v>
          </cell>
          <cell r="M13248" t="str">
            <v>Boeing 737-700</v>
          </cell>
        </row>
        <row r="13249">
          <cell r="A13249">
            <v>193</v>
          </cell>
          <cell r="B13249">
            <v>1059</v>
          </cell>
          <cell r="C13249" t="str">
            <v>193#1059</v>
          </cell>
          <cell r="D13249">
            <v>5168</v>
          </cell>
          <cell r="E13249">
            <v>1</v>
          </cell>
          <cell r="F13249" t="str">
            <v>BW</v>
          </cell>
          <cell r="G13249" t="str">
            <v>BW</v>
          </cell>
          <cell r="H13249" t="str">
            <v/>
          </cell>
          <cell r="I13249" t="str">
            <v/>
          </cell>
          <cell r="J13249" t="str">
            <v/>
          </cell>
          <cell r="K13249" t="str">
            <v>Large Commercial Aircraft</v>
          </cell>
          <cell r="L13249" t="str">
            <v>Boeing</v>
          </cell>
          <cell r="M13249" t="str">
            <v>Boeing 737-800</v>
          </cell>
        </row>
        <row r="13250">
          <cell r="A13250">
            <v>194</v>
          </cell>
          <cell r="B13250">
            <v>1059</v>
          </cell>
          <cell r="C13250" t="str">
            <v>194#1059</v>
          </cell>
          <cell r="D13250">
            <v>5168</v>
          </cell>
          <cell r="E13250">
            <v>1</v>
          </cell>
          <cell r="F13250" t="str">
            <v>BW</v>
          </cell>
          <cell r="G13250" t="str">
            <v>BW</v>
          </cell>
          <cell r="H13250" t="str">
            <v/>
          </cell>
          <cell r="I13250" t="str">
            <v/>
          </cell>
          <cell r="J13250" t="str">
            <v/>
          </cell>
          <cell r="K13250" t="str">
            <v>Large Commercial Aircraft</v>
          </cell>
          <cell r="L13250" t="str">
            <v>Boeing</v>
          </cell>
          <cell r="M13250" t="str">
            <v>Boeing 737-900</v>
          </cell>
        </row>
        <row r="13251">
          <cell r="A13251">
            <v>522</v>
          </cell>
          <cell r="B13251">
            <v>1059</v>
          </cell>
          <cell r="C13251" t="str">
            <v>522#1059</v>
          </cell>
          <cell r="D13251">
            <v>5168</v>
          </cell>
          <cell r="E13251">
            <v>1</v>
          </cell>
          <cell r="F13251" t="str">
            <v>BW</v>
          </cell>
          <cell r="G13251" t="str">
            <v>BW</v>
          </cell>
          <cell r="H13251" t="str">
            <v/>
          </cell>
          <cell r="I13251" t="str">
            <v/>
          </cell>
          <cell r="J13251" t="str">
            <v/>
          </cell>
          <cell r="K13251" t="str">
            <v>Large Commercial Aircraft</v>
          </cell>
          <cell r="L13251" t="str">
            <v>Boeing</v>
          </cell>
          <cell r="M13251" t="str">
            <v>Boeing 757</v>
          </cell>
        </row>
        <row r="13252">
          <cell r="A13252">
            <v>230</v>
          </cell>
          <cell r="B13252">
            <v>1059</v>
          </cell>
          <cell r="C13252" t="str">
            <v>230#1059</v>
          </cell>
          <cell r="D13252">
            <v>5168</v>
          </cell>
          <cell r="E13252">
            <v>1</v>
          </cell>
          <cell r="F13252" t="str">
            <v>BW</v>
          </cell>
          <cell r="G13252" t="str">
            <v>BW</v>
          </cell>
          <cell r="H13252" t="str">
            <v/>
          </cell>
          <cell r="I13252" t="str">
            <v/>
          </cell>
          <cell r="J13252" t="str">
            <v/>
          </cell>
          <cell r="K13252" t="str">
            <v>Large Commercial Aircraft</v>
          </cell>
          <cell r="L13252" t="str">
            <v>Boeing</v>
          </cell>
          <cell r="M13252" t="str">
            <v>Boeing 757</v>
          </cell>
        </row>
        <row r="13253">
          <cell r="A13253">
            <v>18</v>
          </cell>
          <cell r="B13253">
            <v>1059</v>
          </cell>
          <cell r="C13253" t="str">
            <v>18#1059</v>
          </cell>
          <cell r="D13253">
            <v>5168</v>
          </cell>
          <cell r="E13253">
            <v>1</v>
          </cell>
          <cell r="F13253" t="str">
            <v>BW</v>
          </cell>
          <cell r="G13253" t="str">
            <v>BW</v>
          </cell>
          <cell r="H13253" t="str">
            <v/>
          </cell>
          <cell r="I13253" t="str">
            <v/>
          </cell>
          <cell r="J13253" t="str">
            <v/>
          </cell>
          <cell r="K13253" t="str">
            <v>Large Commercial Aircraft</v>
          </cell>
          <cell r="L13253" t="str">
            <v>Comac</v>
          </cell>
          <cell r="M13253" t="str">
            <v>Comac C919</v>
          </cell>
        </row>
        <row r="13254">
          <cell r="A13254">
            <v>541</v>
          </cell>
          <cell r="B13254">
            <v>1059</v>
          </cell>
          <cell r="C13254" t="str">
            <v>541#1059</v>
          </cell>
          <cell r="D13254">
            <v>5168</v>
          </cell>
          <cell r="E13254">
            <v>1</v>
          </cell>
          <cell r="F13254" t="str">
            <v>BW</v>
          </cell>
          <cell r="G13254" t="str">
            <v>BW</v>
          </cell>
          <cell r="H13254" t="str">
            <v/>
          </cell>
          <cell r="I13254" t="str">
            <v/>
          </cell>
          <cell r="J13254" t="str">
            <v/>
          </cell>
          <cell r="K13254" t="str">
            <v>Large Commercial Aircraft</v>
          </cell>
          <cell r="L13254" t="str">
            <v>Irkut</v>
          </cell>
          <cell r="M13254" t="str">
            <v>Irkut MC-21</v>
          </cell>
        </row>
        <row r="13255">
          <cell r="A13255">
            <v>19</v>
          </cell>
          <cell r="B13255">
            <v>1059</v>
          </cell>
          <cell r="C13255" t="str">
            <v>19#1059</v>
          </cell>
          <cell r="D13255">
            <v>5168</v>
          </cell>
          <cell r="E13255">
            <v>1</v>
          </cell>
          <cell r="F13255" t="str">
            <v>BW</v>
          </cell>
          <cell r="G13255" t="str">
            <v>BW</v>
          </cell>
          <cell r="H13255" t="str">
            <v/>
          </cell>
          <cell r="I13255" t="str">
            <v/>
          </cell>
          <cell r="J13255" t="str">
            <v/>
          </cell>
          <cell r="K13255" t="str">
            <v>Large Commercial Aircraft</v>
          </cell>
          <cell r="L13255" t="str">
            <v>Irkut</v>
          </cell>
          <cell r="M13255" t="str">
            <v>Irkut MC-21</v>
          </cell>
        </row>
        <row r="13256">
          <cell r="A13256">
            <v>637</v>
          </cell>
          <cell r="B13256">
            <v>1059</v>
          </cell>
          <cell r="C13256" t="str">
            <v>637#1059</v>
          </cell>
          <cell r="D13256">
            <v>5251</v>
          </cell>
          <cell r="E13256">
            <v>1</v>
          </cell>
          <cell r="F13256" t="str">
            <v>BX</v>
          </cell>
          <cell r="G13256" t="str">
            <v>BX</v>
          </cell>
          <cell r="H13256" t="str">
            <v/>
          </cell>
          <cell r="I13256" t="str">
            <v/>
          </cell>
          <cell r="J13256" t="str">
            <v/>
          </cell>
          <cell r="K13256" t="str">
            <v>Fighters and Jet Trainers</v>
          </cell>
          <cell r="L13256" t="str">
            <v>Boeing</v>
          </cell>
          <cell r="M13256" t="str">
            <v>F-18 A/D</v>
          </cell>
        </row>
        <row r="13257">
          <cell r="A13257">
            <v>140</v>
          </cell>
          <cell r="B13257">
            <v>1059</v>
          </cell>
          <cell r="C13257" t="str">
            <v>140#1059</v>
          </cell>
          <cell r="D13257">
            <v>5251</v>
          </cell>
          <cell r="E13257">
            <v>1</v>
          </cell>
          <cell r="F13257" t="str">
            <v>BX</v>
          </cell>
          <cell r="G13257" t="str">
            <v>BX</v>
          </cell>
          <cell r="H13257" t="str">
            <v/>
          </cell>
          <cell r="I13257" t="str">
            <v/>
          </cell>
          <cell r="J13257" t="str">
            <v/>
          </cell>
          <cell r="K13257" t="str">
            <v>Fighters and Jet Trainers</v>
          </cell>
          <cell r="L13257" t="str">
            <v>Boeing</v>
          </cell>
          <cell r="M13257" t="str">
            <v>F-18 Super Hornet</v>
          </cell>
        </row>
        <row r="13258">
          <cell r="A13258">
            <v>153</v>
          </cell>
          <cell r="B13258">
            <v>1059</v>
          </cell>
          <cell r="C13258" t="str">
            <v>153#1059</v>
          </cell>
          <cell r="D13258">
            <v>5313</v>
          </cell>
          <cell r="E13258">
            <v>1</v>
          </cell>
          <cell r="F13258" t="str">
            <v>BY</v>
          </cell>
          <cell r="G13258" t="str">
            <v>BY</v>
          </cell>
          <cell r="H13258" t="str">
            <v/>
          </cell>
          <cell r="I13258" t="str">
            <v/>
          </cell>
          <cell r="J13258" t="str">
            <v/>
          </cell>
          <cell r="K13258" t="str">
            <v>Military Transport / Special Mission</v>
          </cell>
          <cell r="L13258" t="str">
            <v>CASA/IPTN</v>
          </cell>
          <cell r="M13258" t="str">
            <v>CASA/IPTN CN-235</v>
          </cell>
        </row>
        <row r="13259">
          <cell r="A13259">
            <v>570</v>
          </cell>
          <cell r="B13259">
            <v>1059</v>
          </cell>
          <cell r="C13259" t="str">
            <v>570#1059</v>
          </cell>
          <cell r="D13259">
            <v>5375</v>
          </cell>
          <cell r="E13259">
            <v>1</v>
          </cell>
          <cell r="F13259" t="str">
            <v>BZ</v>
          </cell>
          <cell r="G13259" t="str">
            <v>BZ</v>
          </cell>
          <cell r="H13259" t="str">
            <v/>
          </cell>
          <cell r="I13259" t="str">
            <v/>
          </cell>
          <cell r="J13259" t="str">
            <v/>
          </cell>
          <cell r="K13259" t="str">
            <v>Freighter</v>
          </cell>
          <cell r="L13259" t="str">
            <v>Boeing</v>
          </cell>
          <cell r="M13259" t="str">
            <v>Boeing 767-300BCF</v>
          </cell>
        </row>
        <row r="13260">
          <cell r="A13260">
            <v>569</v>
          </cell>
          <cell r="B13260">
            <v>1059</v>
          </cell>
          <cell r="C13260" t="str">
            <v>569#1059</v>
          </cell>
          <cell r="D13260">
            <v>5375</v>
          </cell>
          <cell r="E13260">
            <v>1</v>
          </cell>
          <cell r="F13260" t="str">
            <v>BZ</v>
          </cell>
          <cell r="G13260" t="str">
            <v>BZ</v>
          </cell>
          <cell r="H13260" t="str">
            <v/>
          </cell>
          <cell r="I13260" t="str">
            <v/>
          </cell>
          <cell r="J13260" t="str">
            <v/>
          </cell>
          <cell r="K13260" t="str">
            <v>Freighter</v>
          </cell>
          <cell r="L13260" t="str">
            <v>Boeing</v>
          </cell>
          <cell r="M13260" t="str">
            <v>Boeing 767-300F</v>
          </cell>
        </row>
        <row r="13261">
          <cell r="A13261">
            <v>627</v>
          </cell>
          <cell r="B13261">
            <v>1059</v>
          </cell>
          <cell r="C13261" t="str">
            <v>627#1059</v>
          </cell>
          <cell r="D13261">
            <v>5375</v>
          </cell>
          <cell r="E13261">
            <v>1</v>
          </cell>
          <cell r="F13261" t="str">
            <v>BZ</v>
          </cell>
          <cell r="G13261" t="str">
            <v>BZ</v>
          </cell>
          <cell r="H13261" t="str">
            <v/>
          </cell>
          <cell r="I13261" t="str">
            <v/>
          </cell>
          <cell r="J13261" t="str">
            <v/>
          </cell>
          <cell r="K13261" t="str">
            <v>Freighter</v>
          </cell>
          <cell r="L13261" t="str">
            <v>McDonnell</v>
          </cell>
          <cell r="M13261" t="str">
            <v>McDonnell Douglas MD-11F/CF</v>
          </cell>
        </row>
        <row r="13262">
          <cell r="A13262">
            <v>626</v>
          </cell>
          <cell r="B13262">
            <v>1059</v>
          </cell>
          <cell r="C13262" t="str">
            <v>626#1059</v>
          </cell>
          <cell r="D13262">
            <v>5375</v>
          </cell>
          <cell r="E13262">
            <v>1</v>
          </cell>
          <cell r="F13262" t="str">
            <v>BZ</v>
          </cell>
          <cell r="G13262" t="str">
            <v>BZ</v>
          </cell>
          <cell r="H13262" t="str">
            <v/>
          </cell>
          <cell r="I13262" t="str">
            <v/>
          </cell>
          <cell r="J13262" t="str">
            <v/>
          </cell>
          <cell r="K13262" t="str">
            <v>Freighter</v>
          </cell>
          <cell r="L13262" t="str">
            <v>McDonnell</v>
          </cell>
          <cell r="M13262" t="str">
            <v>McDonnell Douglas MD-11F/CF</v>
          </cell>
        </row>
        <row r="13263">
          <cell r="A13263">
            <v>12</v>
          </cell>
          <cell r="B13263">
            <v>1059</v>
          </cell>
          <cell r="C13263" t="str">
            <v>12#1059</v>
          </cell>
          <cell r="D13263">
            <v>5375</v>
          </cell>
          <cell r="E13263">
            <v>1</v>
          </cell>
          <cell r="F13263" t="str">
            <v>BZ</v>
          </cell>
          <cell r="G13263" t="str">
            <v>BZ</v>
          </cell>
          <cell r="H13263" t="str">
            <v/>
          </cell>
          <cell r="I13263" t="str">
            <v/>
          </cell>
          <cell r="J13263" t="str">
            <v/>
          </cell>
          <cell r="K13263" t="str">
            <v>Large Commercial Aircraft</v>
          </cell>
          <cell r="L13263" t="str">
            <v>Boeing</v>
          </cell>
          <cell r="M13263" t="str">
            <v>Boeing 767</v>
          </cell>
        </row>
        <row r="13264">
          <cell r="A13264">
            <v>537</v>
          </cell>
          <cell r="B13264">
            <v>1059</v>
          </cell>
          <cell r="C13264" t="str">
            <v>537#1059</v>
          </cell>
          <cell r="D13264">
            <v>5375</v>
          </cell>
          <cell r="E13264">
            <v>1</v>
          </cell>
          <cell r="F13264" t="str">
            <v>BZ</v>
          </cell>
          <cell r="G13264" t="str">
            <v>BZ</v>
          </cell>
          <cell r="H13264" t="str">
            <v/>
          </cell>
          <cell r="I13264" t="str">
            <v/>
          </cell>
          <cell r="J13264" t="str">
            <v/>
          </cell>
          <cell r="K13264" t="str">
            <v>Large Commercial Aircraft</v>
          </cell>
          <cell r="L13264" t="str">
            <v>Boeing</v>
          </cell>
          <cell r="M13264" t="str">
            <v>Boeing 767</v>
          </cell>
        </row>
        <row r="13265">
          <cell r="A13265">
            <v>538</v>
          </cell>
          <cell r="B13265">
            <v>1059</v>
          </cell>
          <cell r="C13265" t="str">
            <v>538#1059</v>
          </cell>
          <cell r="D13265">
            <v>5375</v>
          </cell>
          <cell r="E13265">
            <v>1</v>
          </cell>
          <cell r="F13265" t="str">
            <v>BZ</v>
          </cell>
          <cell r="G13265" t="str">
            <v>BZ</v>
          </cell>
          <cell r="H13265" t="str">
            <v/>
          </cell>
          <cell r="I13265" t="str">
            <v/>
          </cell>
          <cell r="J13265" t="str">
            <v/>
          </cell>
          <cell r="K13265" t="str">
            <v>Large Commercial Aircraft</v>
          </cell>
          <cell r="L13265" t="str">
            <v>Boeing</v>
          </cell>
          <cell r="M13265" t="str">
            <v>Boeing 767</v>
          </cell>
        </row>
        <row r="13266">
          <cell r="A13266">
            <v>157</v>
          </cell>
          <cell r="B13266">
            <v>1059</v>
          </cell>
          <cell r="C13266" t="str">
            <v>157#1059</v>
          </cell>
          <cell r="D13266">
            <v>5375</v>
          </cell>
          <cell r="E13266">
            <v>1</v>
          </cell>
          <cell r="F13266" t="str">
            <v>BZ</v>
          </cell>
          <cell r="G13266" t="str">
            <v>BZ</v>
          </cell>
          <cell r="H13266" t="str">
            <v/>
          </cell>
          <cell r="I13266" t="str">
            <v/>
          </cell>
          <cell r="J13266" t="str">
            <v/>
          </cell>
          <cell r="K13266" t="str">
            <v>Military Transport / Special Mission</v>
          </cell>
          <cell r="L13266" t="str">
            <v>Boeing</v>
          </cell>
          <cell r="M13266" t="str">
            <v>Boeing KC-46 Pegasus</v>
          </cell>
        </row>
        <row r="13267">
          <cell r="A13267">
            <v>160</v>
          </cell>
          <cell r="B13267">
            <v>1059</v>
          </cell>
          <cell r="C13267" t="str">
            <v>160#1059</v>
          </cell>
          <cell r="D13267">
            <v>5375</v>
          </cell>
          <cell r="E13267">
            <v>1</v>
          </cell>
          <cell r="F13267" t="str">
            <v>BZ</v>
          </cell>
          <cell r="G13267" t="str">
            <v>BZ</v>
          </cell>
          <cell r="H13267" t="str">
            <v/>
          </cell>
          <cell r="I13267" t="str">
            <v/>
          </cell>
          <cell r="J13267" t="str">
            <v/>
          </cell>
          <cell r="K13267" t="str">
            <v>Military Transport / Special Mission</v>
          </cell>
          <cell r="L13267" t="str">
            <v>Kawasaki</v>
          </cell>
          <cell r="M13267" t="str">
            <v>Kawasaki C-2</v>
          </cell>
        </row>
        <row r="13268">
          <cell r="A13268">
            <v>663</v>
          </cell>
          <cell r="B13268">
            <v>1059</v>
          </cell>
          <cell r="C13268" t="str">
            <v>663#1059</v>
          </cell>
          <cell r="D13268">
            <v>5426</v>
          </cell>
          <cell r="E13268">
            <v>1</v>
          </cell>
          <cell r="F13268" t="str">
            <v>CA</v>
          </cell>
          <cell r="G13268" t="str">
            <v>CA</v>
          </cell>
          <cell r="H13268" t="str">
            <v/>
          </cell>
          <cell r="I13268" t="str">
            <v/>
          </cell>
          <cell r="J13268" t="str">
            <v/>
          </cell>
          <cell r="K13268" t="str">
            <v>Large Commercial Aircraft</v>
          </cell>
          <cell r="L13268" t="str">
            <v>Airbus</v>
          </cell>
          <cell r="M13268" t="str">
            <v>Airbus A321 XLR</v>
          </cell>
        </row>
        <row r="13269">
          <cell r="A13269">
            <v>654</v>
          </cell>
          <cell r="B13269">
            <v>1059</v>
          </cell>
          <cell r="C13269" t="str">
            <v>654#1059</v>
          </cell>
          <cell r="D13269">
            <v>5426</v>
          </cell>
          <cell r="E13269">
            <v>1</v>
          </cell>
          <cell r="F13269" t="str">
            <v>CA</v>
          </cell>
          <cell r="G13269" t="str">
            <v>CA</v>
          </cell>
          <cell r="H13269" t="str">
            <v/>
          </cell>
          <cell r="I13269" t="str">
            <v/>
          </cell>
          <cell r="J13269" t="str">
            <v/>
          </cell>
          <cell r="K13269" t="str">
            <v>Large Commercial Aircraft</v>
          </cell>
          <cell r="L13269" t="str">
            <v>Airbus</v>
          </cell>
          <cell r="M13269" t="str">
            <v>Airbus A322X</v>
          </cell>
        </row>
        <row r="13270">
          <cell r="A13270">
            <v>655</v>
          </cell>
          <cell r="B13270">
            <v>1059</v>
          </cell>
          <cell r="C13270" t="str">
            <v>655#1059</v>
          </cell>
          <cell r="D13270">
            <v>5426</v>
          </cell>
          <cell r="E13270">
            <v>1</v>
          </cell>
          <cell r="F13270" t="str">
            <v>CA</v>
          </cell>
          <cell r="G13270" t="str">
            <v>CA</v>
          </cell>
          <cell r="H13270" t="str">
            <v/>
          </cell>
          <cell r="I13270" t="str">
            <v/>
          </cell>
          <cell r="J13270" t="str">
            <v/>
          </cell>
          <cell r="K13270" t="str">
            <v>Large Commercial Aircraft</v>
          </cell>
          <cell r="L13270" t="str">
            <v>Airbus</v>
          </cell>
          <cell r="M13270" t="str">
            <v>Airbus A322X</v>
          </cell>
        </row>
        <row r="13271">
          <cell r="A13271">
            <v>653</v>
          </cell>
          <cell r="B13271">
            <v>1059</v>
          </cell>
          <cell r="C13271" t="str">
            <v>653#1059</v>
          </cell>
          <cell r="D13271">
            <v>5426</v>
          </cell>
          <cell r="E13271">
            <v>1</v>
          </cell>
          <cell r="F13271" t="str">
            <v>CA</v>
          </cell>
          <cell r="G13271" t="str">
            <v>CA</v>
          </cell>
          <cell r="H13271" t="str">
            <v/>
          </cell>
          <cell r="I13271" t="str">
            <v/>
          </cell>
          <cell r="J13271" t="str">
            <v/>
          </cell>
          <cell r="K13271" t="str">
            <v>Large Commercial Aircraft</v>
          </cell>
          <cell r="L13271" t="str">
            <v>Airbus</v>
          </cell>
          <cell r="M13271" t="str">
            <v>Airbus A220-500</v>
          </cell>
        </row>
        <row r="13272">
          <cell r="A13272">
            <v>660</v>
          </cell>
          <cell r="B13272">
            <v>1059</v>
          </cell>
          <cell r="C13272" t="str">
            <v>660#1059</v>
          </cell>
          <cell r="D13272">
            <v>5426</v>
          </cell>
          <cell r="E13272">
            <v>1</v>
          </cell>
          <cell r="F13272" t="str">
            <v>CA</v>
          </cell>
          <cell r="G13272" t="str">
            <v>CA</v>
          </cell>
          <cell r="H13272" t="str">
            <v/>
          </cell>
          <cell r="I13272" t="str">
            <v/>
          </cell>
          <cell r="J13272" t="str">
            <v/>
          </cell>
          <cell r="K13272" t="str">
            <v>Large Commercial Aircraft</v>
          </cell>
          <cell r="L13272" t="str">
            <v>Airbus</v>
          </cell>
          <cell r="M13272" t="str">
            <v>Airbus A321 LR</v>
          </cell>
        </row>
        <row r="13273">
          <cell r="A13273">
            <v>661</v>
          </cell>
          <cell r="B13273">
            <v>1059</v>
          </cell>
          <cell r="C13273" t="str">
            <v>661#1059</v>
          </cell>
          <cell r="D13273">
            <v>5426</v>
          </cell>
          <cell r="E13273">
            <v>1</v>
          </cell>
          <cell r="F13273" t="str">
            <v>CA</v>
          </cell>
          <cell r="G13273" t="str">
            <v>CA</v>
          </cell>
          <cell r="H13273" t="str">
            <v/>
          </cell>
          <cell r="I13273" t="str">
            <v/>
          </cell>
          <cell r="J13273" t="str">
            <v/>
          </cell>
          <cell r="K13273" t="str">
            <v>Large Commercial Aircraft</v>
          </cell>
          <cell r="L13273" t="str">
            <v>Airbus</v>
          </cell>
          <cell r="M13273" t="str">
            <v>Airbus A321 LR</v>
          </cell>
        </row>
        <row r="13274">
          <cell r="A13274">
            <v>662</v>
          </cell>
          <cell r="B13274">
            <v>1059</v>
          </cell>
          <cell r="C13274" t="str">
            <v>662#1059</v>
          </cell>
          <cell r="D13274">
            <v>5426</v>
          </cell>
          <cell r="E13274">
            <v>1</v>
          </cell>
          <cell r="F13274" t="str">
            <v>CA</v>
          </cell>
          <cell r="G13274" t="str">
            <v>CA</v>
          </cell>
          <cell r="H13274" t="str">
            <v/>
          </cell>
          <cell r="I13274" t="str">
            <v/>
          </cell>
          <cell r="J13274" t="str">
            <v/>
          </cell>
          <cell r="K13274" t="str">
            <v>Large Commercial Aircraft</v>
          </cell>
          <cell r="L13274" t="str">
            <v>Airbus</v>
          </cell>
          <cell r="M13274" t="str">
            <v>Airbus A321 XLR</v>
          </cell>
        </row>
        <row r="13275">
          <cell r="A13275">
            <v>155</v>
          </cell>
          <cell r="B13275">
            <v>1059</v>
          </cell>
          <cell r="C13275" t="str">
            <v>155#1059</v>
          </cell>
          <cell r="D13275">
            <v>5427</v>
          </cell>
          <cell r="E13275">
            <v>1</v>
          </cell>
          <cell r="F13275" t="str">
            <v>CB</v>
          </cell>
          <cell r="G13275" t="str">
            <v>CB</v>
          </cell>
          <cell r="H13275" t="str">
            <v/>
          </cell>
          <cell r="I13275" t="str">
            <v/>
          </cell>
          <cell r="J13275" t="str">
            <v/>
          </cell>
          <cell r="K13275" t="str">
            <v>Military Transport / Special Mission</v>
          </cell>
          <cell r="L13275" t="str">
            <v>Alenia</v>
          </cell>
          <cell r="M13275" t="str">
            <v>Alenia C-27J</v>
          </cell>
        </row>
        <row r="13276">
          <cell r="A13276">
            <v>154</v>
          </cell>
          <cell r="B13276">
            <v>1059</v>
          </cell>
          <cell r="C13276" t="str">
            <v>154#1059</v>
          </cell>
          <cell r="D13276">
            <v>5427</v>
          </cell>
          <cell r="E13276">
            <v>1</v>
          </cell>
          <cell r="F13276" t="str">
            <v>CB</v>
          </cell>
          <cell r="G13276" t="str">
            <v>CB</v>
          </cell>
          <cell r="H13276" t="str">
            <v/>
          </cell>
          <cell r="I13276" t="str">
            <v/>
          </cell>
          <cell r="J13276" t="str">
            <v/>
          </cell>
          <cell r="K13276" t="str">
            <v>Military Transport / Special Mission</v>
          </cell>
          <cell r="L13276" t="str">
            <v>EADS</v>
          </cell>
          <cell r="M13276" t="str">
            <v>EADS CASA C-295</v>
          </cell>
        </row>
        <row r="13277">
          <cell r="A13277">
            <v>164</v>
          </cell>
          <cell r="B13277">
            <v>1059</v>
          </cell>
          <cell r="C13277" t="str">
            <v>164#1059</v>
          </cell>
          <cell r="D13277">
            <v>5892</v>
          </cell>
          <cell r="E13277">
            <v>1</v>
          </cell>
          <cell r="F13277" t="str">
            <v>CC</v>
          </cell>
          <cell r="G13277" t="str">
            <v>CC</v>
          </cell>
          <cell r="H13277" t="str">
            <v/>
          </cell>
          <cell r="I13277" t="str">
            <v/>
          </cell>
          <cell r="J13277" t="str">
            <v/>
          </cell>
          <cell r="K13277" t="str">
            <v>Military Transport / Special Mission</v>
          </cell>
          <cell r="L13277" t="str">
            <v>Northrop Grumman</v>
          </cell>
          <cell r="M13277" t="str">
            <v>Northrop Grumman E-2 Hawkeye</v>
          </cell>
        </row>
        <row r="13278">
          <cell r="A13278">
            <v>132</v>
          </cell>
          <cell r="B13278">
            <v>1059</v>
          </cell>
          <cell r="C13278" t="str">
            <v>132#1059</v>
          </cell>
          <cell r="D13278">
            <v>5944</v>
          </cell>
          <cell r="E13278">
            <v>1</v>
          </cell>
          <cell r="F13278" t="str">
            <v>CD</v>
          </cell>
          <cell r="G13278" t="str">
            <v>CD</v>
          </cell>
          <cell r="H13278" t="str">
            <v/>
          </cell>
          <cell r="I13278" t="str">
            <v/>
          </cell>
          <cell r="J13278" t="str">
            <v/>
          </cell>
          <cell r="K13278" t="str">
            <v>Helicopter</v>
          </cell>
          <cell r="L13278" t="str">
            <v>Bell</v>
          </cell>
          <cell r="M13278" t="str">
            <v xml:space="preserve">Bell V-280 Valor </v>
          </cell>
        </row>
        <row r="13279">
          <cell r="A13279">
            <v>97</v>
          </cell>
          <cell r="B13279">
            <v>1059</v>
          </cell>
          <cell r="C13279" t="str">
            <v>97#1059</v>
          </cell>
          <cell r="D13279">
            <v>5944</v>
          </cell>
          <cell r="E13279">
            <v>1</v>
          </cell>
          <cell r="F13279" t="str">
            <v>CD</v>
          </cell>
          <cell r="G13279" t="str">
            <v>CD</v>
          </cell>
          <cell r="H13279" t="str">
            <v/>
          </cell>
          <cell r="I13279" t="str">
            <v/>
          </cell>
          <cell r="J13279" t="str">
            <v/>
          </cell>
          <cell r="K13279" t="str">
            <v>Helicopter</v>
          </cell>
          <cell r="L13279" t="str">
            <v>Bell Boeing</v>
          </cell>
          <cell r="M13279" t="str">
            <v>Bell Boeing V-22 Osprey</v>
          </cell>
        </row>
        <row r="13280">
          <cell r="A13280">
            <v>612</v>
          </cell>
          <cell r="B13280">
            <v>1059</v>
          </cell>
          <cell r="C13280" t="str">
            <v>612#1059</v>
          </cell>
          <cell r="D13280">
            <v>6460</v>
          </cell>
          <cell r="E13280">
            <v>1</v>
          </cell>
          <cell r="F13280" t="str">
            <v>CE</v>
          </cell>
          <cell r="G13280" t="str">
            <v>CE</v>
          </cell>
          <cell r="H13280" t="str">
            <v/>
          </cell>
          <cell r="I13280" t="str">
            <v/>
          </cell>
          <cell r="J13280" t="str">
            <v/>
          </cell>
          <cell r="K13280" t="str">
            <v>Large Commercial Aircraft</v>
          </cell>
          <cell r="L13280" t="str">
            <v>Boeing</v>
          </cell>
          <cell r="M13280" t="str">
            <v>Boeing New Single Aisle (NSA)</v>
          </cell>
        </row>
        <row r="13281">
          <cell r="A13281">
            <v>162</v>
          </cell>
          <cell r="B13281">
            <v>1059</v>
          </cell>
          <cell r="C13281" t="str">
            <v>162#1059</v>
          </cell>
          <cell r="D13281">
            <v>6512</v>
          </cell>
          <cell r="E13281">
            <v>1</v>
          </cell>
          <cell r="F13281" t="str">
            <v>CF</v>
          </cell>
          <cell r="G13281" t="str">
            <v>CF</v>
          </cell>
          <cell r="H13281" t="str">
            <v/>
          </cell>
          <cell r="I13281" t="str">
            <v/>
          </cell>
          <cell r="J13281" t="str">
            <v/>
          </cell>
          <cell r="K13281" t="str">
            <v>Military Transport / Special Mission</v>
          </cell>
          <cell r="L13281" t="str">
            <v>Lockheed Martin</v>
          </cell>
          <cell r="M13281" t="str">
            <v>Lockheed Martin C-130J Super Hercules</v>
          </cell>
        </row>
        <row r="13282">
          <cell r="A13282">
            <v>560</v>
          </cell>
          <cell r="B13282">
            <v>1059</v>
          </cell>
          <cell r="C13282" t="str">
            <v>560#1059</v>
          </cell>
          <cell r="D13282">
            <v>6926</v>
          </cell>
          <cell r="E13282">
            <v>1</v>
          </cell>
          <cell r="F13282" t="str">
            <v>CG</v>
          </cell>
          <cell r="G13282" t="str">
            <v>CG</v>
          </cell>
          <cell r="H13282" t="str">
            <v/>
          </cell>
          <cell r="I13282" t="str">
            <v/>
          </cell>
          <cell r="J13282" t="str">
            <v/>
          </cell>
          <cell r="K13282" t="str">
            <v>Freighter</v>
          </cell>
          <cell r="L13282" t="str">
            <v>Airbus</v>
          </cell>
          <cell r="M13282" t="str">
            <v>Airbus A330-200F</v>
          </cell>
        </row>
        <row r="13283">
          <cell r="A13283">
            <v>561</v>
          </cell>
          <cell r="B13283">
            <v>1059</v>
          </cell>
          <cell r="C13283" t="str">
            <v>561#1059</v>
          </cell>
          <cell r="D13283">
            <v>6926</v>
          </cell>
          <cell r="E13283">
            <v>1</v>
          </cell>
          <cell r="F13283" t="str">
            <v>CG</v>
          </cell>
          <cell r="G13283" t="str">
            <v>CG</v>
          </cell>
          <cell r="H13283" t="str">
            <v/>
          </cell>
          <cell r="I13283" t="str">
            <v/>
          </cell>
          <cell r="J13283" t="str">
            <v/>
          </cell>
          <cell r="K13283" t="str">
            <v>Freighter</v>
          </cell>
          <cell r="L13283" t="str">
            <v>Airbus</v>
          </cell>
          <cell r="M13283" t="str">
            <v>Airbus A330-200F</v>
          </cell>
        </row>
        <row r="13284">
          <cell r="A13284">
            <v>562</v>
          </cell>
          <cell r="B13284">
            <v>1059</v>
          </cell>
          <cell r="C13284" t="str">
            <v>562#1059</v>
          </cell>
          <cell r="D13284">
            <v>6926</v>
          </cell>
          <cell r="E13284">
            <v>1</v>
          </cell>
          <cell r="F13284" t="str">
            <v>CG</v>
          </cell>
          <cell r="G13284" t="str">
            <v>CG</v>
          </cell>
          <cell r="H13284" t="str">
            <v/>
          </cell>
          <cell r="I13284" t="str">
            <v/>
          </cell>
          <cell r="J13284" t="str">
            <v/>
          </cell>
          <cell r="K13284" t="str">
            <v>Freighter</v>
          </cell>
          <cell r="L13284" t="str">
            <v>Airbus</v>
          </cell>
          <cell r="M13284" t="str">
            <v>Airbus A330-300P2F</v>
          </cell>
        </row>
        <row r="13285">
          <cell r="A13285">
            <v>563</v>
          </cell>
          <cell r="B13285">
            <v>1059</v>
          </cell>
          <cell r="C13285" t="str">
            <v>563#1059</v>
          </cell>
          <cell r="D13285">
            <v>6926</v>
          </cell>
          <cell r="E13285">
            <v>1</v>
          </cell>
          <cell r="F13285" t="str">
            <v>CG</v>
          </cell>
          <cell r="G13285" t="str">
            <v>CG</v>
          </cell>
          <cell r="H13285" t="str">
            <v/>
          </cell>
          <cell r="I13285" t="str">
            <v/>
          </cell>
          <cell r="J13285" t="str">
            <v/>
          </cell>
          <cell r="K13285" t="str">
            <v>Freighter</v>
          </cell>
          <cell r="L13285" t="str">
            <v>Airbus</v>
          </cell>
          <cell r="M13285" t="str">
            <v>Airbus A330-300P2F</v>
          </cell>
        </row>
        <row r="13286">
          <cell r="A13286">
            <v>564</v>
          </cell>
          <cell r="B13286">
            <v>1059</v>
          </cell>
          <cell r="C13286" t="str">
            <v>564#1059</v>
          </cell>
          <cell r="D13286">
            <v>6926</v>
          </cell>
          <cell r="E13286">
            <v>1</v>
          </cell>
          <cell r="F13286" t="str">
            <v>CG</v>
          </cell>
          <cell r="G13286" t="str">
            <v>CG</v>
          </cell>
          <cell r="H13286" t="str">
            <v/>
          </cell>
          <cell r="I13286" t="str">
            <v/>
          </cell>
          <cell r="J13286" t="str">
            <v/>
          </cell>
          <cell r="K13286" t="str">
            <v>Freighter</v>
          </cell>
          <cell r="L13286" t="str">
            <v>Airbus</v>
          </cell>
          <cell r="M13286" t="str">
            <v>Airbus A330-300P2F</v>
          </cell>
        </row>
        <row r="13287">
          <cell r="A13287">
            <v>669</v>
          </cell>
          <cell r="B13287">
            <v>1059</v>
          </cell>
          <cell r="C13287" t="str">
            <v>669#1059</v>
          </cell>
          <cell r="D13287">
            <v>6926</v>
          </cell>
          <cell r="E13287">
            <v>1</v>
          </cell>
          <cell r="F13287" t="str">
            <v>CG</v>
          </cell>
          <cell r="G13287" t="str">
            <v>CG</v>
          </cell>
          <cell r="H13287" t="str">
            <v/>
          </cell>
          <cell r="I13287" t="str">
            <v/>
          </cell>
          <cell r="J13287" t="str">
            <v/>
          </cell>
          <cell r="K13287" t="str">
            <v>Freighter</v>
          </cell>
          <cell r="L13287" t="str">
            <v>Airbus</v>
          </cell>
          <cell r="M13287" t="str">
            <v>Airbus A340-600NGF</v>
          </cell>
        </row>
        <row r="13288">
          <cell r="A13288">
            <v>565</v>
          </cell>
          <cell r="B13288">
            <v>1059</v>
          </cell>
          <cell r="C13288" t="str">
            <v>565#1059</v>
          </cell>
          <cell r="D13288">
            <v>6926</v>
          </cell>
          <cell r="E13288">
            <v>1</v>
          </cell>
          <cell r="F13288" t="str">
            <v>CG</v>
          </cell>
          <cell r="G13288" t="str">
            <v>CG</v>
          </cell>
          <cell r="H13288" t="str">
            <v/>
          </cell>
          <cell r="I13288" t="str">
            <v/>
          </cell>
          <cell r="J13288" t="str">
            <v/>
          </cell>
          <cell r="K13288" t="str">
            <v>Freighter</v>
          </cell>
          <cell r="L13288" t="str">
            <v>Airbus</v>
          </cell>
          <cell r="M13288" t="str">
            <v>Airbus A330-743L Beluga XL</v>
          </cell>
        </row>
        <row r="13289">
          <cell r="A13289">
            <v>644</v>
          </cell>
          <cell r="B13289">
            <v>1059</v>
          </cell>
          <cell r="C13289" t="str">
            <v>644#1059</v>
          </cell>
          <cell r="D13289">
            <v>6926</v>
          </cell>
          <cell r="E13289">
            <v>1</v>
          </cell>
          <cell r="F13289" t="str">
            <v>CG</v>
          </cell>
          <cell r="G13289" t="str">
            <v>CG</v>
          </cell>
          <cell r="H13289" t="str">
            <v/>
          </cell>
          <cell r="I13289" t="str">
            <v/>
          </cell>
          <cell r="J13289" t="str">
            <v/>
          </cell>
          <cell r="K13289" t="str">
            <v>Freighter</v>
          </cell>
          <cell r="L13289" t="str">
            <v>Airbus</v>
          </cell>
          <cell r="M13289" t="str">
            <v>Airbus A350F</v>
          </cell>
        </row>
        <row r="13290">
          <cell r="A13290">
            <v>659</v>
          </cell>
          <cell r="B13290">
            <v>1059</v>
          </cell>
          <cell r="C13290" t="str">
            <v>659#1059</v>
          </cell>
          <cell r="D13290">
            <v>6926</v>
          </cell>
          <cell r="E13290">
            <v>1</v>
          </cell>
          <cell r="F13290" t="str">
            <v>CG</v>
          </cell>
          <cell r="G13290" t="str">
            <v>CG</v>
          </cell>
          <cell r="H13290" t="str">
            <v/>
          </cell>
          <cell r="I13290" t="str">
            <v/>
          </cell>
          <cell r="J13290" t="str">
            <v/>
          </cell>
          <cell r="K13290" t="str">
            <v>Freighter</v>
          </cell>
          <cell r="L13290" t="str">
            <v>Boeing</v>
          </cell>
          <cell r="M13290" t="str">
            <v>Boeing 777XF: 777-9</v>
          </cell>
        </row>
        <row r="13291">
          <cell r="A13291">
            <v>678</v>
          </cell>
          <cell r="B13291">
            <v>1059</v>
          </cell>
          <cell r="C13291" t="str">
            <v>678#1059</v>
          </cell>
          <cell r="D13291">
            <v>6926</v>
          </cell>
          <cell r="E13291">
            <v>1</v>
          </cell>
          <cell r="F13291" t="str">
            <v>CG</v>
          </cell>
          <cell r="G13291" t="str">
            <v>CG</v>
          </cell>
          <cell r="H13291" t="str">
            <v/>
          </cell>
          <cell r="I13291" t="str">
            <v/>
          </cell>
          <cell r="J13291" t="str">
            <v/>
          </cell>
          <cell r="K13291" t="str">
            <v>Business Jet</v>
          </cell>
          <cell r="L13291" t="str">
            <v>Airbus</v>
          </cell>
          <cell r="M13291" t="str">
            <v>Airbus ACJ330-200</v>
          </cell>
        </row>
        <row r="13292">
          <cell r="A13292">
            <v>518</v>
          </cell>
          <cell r="B13292">
            <v>1059</v>
          </cell>
          <cell r="C13292" t="str">
            <v>518#1059</v>
          </cell>
          <cell r="D13292">
            <v>6926</v>
          </cell>
          <cell r="E13292">
            <v>1</v>
          </cell>
          <cell r="F13292" t="str">
            <v>CG</v>
          </cell>
          <cell r="G13292" t="str">
            <v>CG</v>
          </cell>
          <cell r="H13292" t="str">
            <v/>
          </cell>
          <cell r="I13292" t="str">
            <v/>
          </cell>
          <cell r="J13292" t="str">
            <v/>
          </cell>
          <cell r="K13292" t="str">
            <v>Large Commercial Aircraft</v>
          </cell>
          <cell r="L13292" t="str">
            <v>Airbus</v>
          </cell>
          <cell r="M13292" t="str">
            <v>Airbus A330-300</v>
          </cell>
        </row>
        <row r="13293">
          <cell r="A13293">
            <v>519</v>
          </cell>
          <cell r="B13293">
            <v>1059</v>
          </cell>
          <cell r="C13293" t="str">
            <v>519#1059</v>
          </cell>
          <cell r="D13293">
            <v>6926</v>
          </cell>
          <cell r="E13293">
            <v>1</v>
          </cell>
          <cell r="F13293" t="str">
            <v>CG</v>
          </cell>
          <cell r="G13293" t="str">
            <v>CG</v>
          </cell>
          <cell r="H13293" t="str">
            <v/>
          </cell>
          <cell r="I13293" t="str">
            <v/>
          </cell>
          <cell r="J13293" t="str">
            <v/>
          </cell>
          <cell r="K13293" t="str">
            <v>Large Commercial Aircraft</v>
          </cell>
          <cell r="L13293" t="str">
            <v>Airbus</v>
          </cell>
          <cell r="M13293" t="str">
            <v>Airbus A330-300</v>
          </cell>
        </row>
        <row r="13294">
          <cell r="A13294">
            <v>214</v>
          </cell>
          <cell r="B13294">
            <v>1059</v>
          </cell>
          <cell r="C13294" t="str">
            <v>214#1059</v>
          </cell>
          <cell r="D13294">
            <v>6926</v>
          </cell>
          <cell r="E13294">
            <v>1</v>
          </cell>
          <cell r="F13294" t="str">
            <v>CG</v>
          </cell>
          <cell r="G13294" t="str">
            <v>CG</v>
          </cell>
          <cell r="H13294" t="str">
            <v/>
          </cell>
          <cell r="I13294" t="str">
            <v/>
          </cell>
          <cell r="J13294" t="str">
            <v/>
          </cell>
          <cell r="K13294" t="str">
            <v>Large Commercial Aircraft</v>
          </cell>
          <cell r="L13294" t="str">
            <v>Airbus</v>
          </cell>
          <cell r="M13294" t="str">
            <v>Airbus A330-800neo</v>
          </cell>
        </row>
        <row r="13295">
          <cell r="A13295">
            <v>215</v>
          </cell>
          <cell r="B13295">
            <v>1059</v>
          </cell>
          <cell r="C13295" t="str">
            <v>215#1059</v>
          </cell>
          <cell r="D13295">
            <v>6926</v>
          </cell>
          <cell r="E13295">
            <v>1</v>
          </cell>
          <cell r="F13295" t="str">
            <v>CG</v>
          </cell>
          <cell r="G13295" t="str">
            <v>CG</v>
          </cell>
          <cell r="H13295" t="str">
            <v/>
          </cell>
          <cell r="I13295" t="str">
            <v/>
          </cell>
          <cell r="J13295" t="str">
            <v/>
          </cell>
          <cell r="K13295" t="str">
            <v>Large Commercial Aircraft</v>
          </cell>
          <cell r="L13295" t="str">
            <v>Airbus</v>
          </cell>
          <cell r="M13295" t="str">
            <v>Airbus A330-900neo</v>
          </cell>
        </row>
        <row r="13296">
          <cell r="A13296">
            <v>304</v>
          </cell>
          <cell r="B13296">
            <v>1059</v>
          </cell>
          <cell r="C13296" t="str">
            <v>304#1059</v>
          </cell>
          <cell r="D13296">
            <v>6926</v>
          </cell>
          <cell r="E13296">
            <v>1</v>
          </cell>
          <cell r="F13296" t="str">
            <v>CG</v>
          </cell>
          <cell r="G13296" t="str">
            <v>CG</v>
          </cell>
          <cell r="H13296" t="str">
            <v/>
          </cell>
          <cell r="I13296" t="str">
            <v/>
          </cell>
          <cell r="J13296" t="str">
            <v/>
          </cell>
          <cell r="K13296" t="str">
            <v>Large Commercial Aircraft</v>
          </cell>
          <cell r="L13296" t="str">
            <v>Airbus</v>
          </cell>
          <cell r="M13296" t="str">
            <v>Airbus A340-200/300</v>
          </cell>
        </row>
        <row r="13297">
          <cell r="A13297">
            <v>658</v>
          </cell>
          <cell r="B13297">
            <v>1059</v>
          </cell>
          <cell r="C13297" t="str">
            <v>658#1059</v>
          </cell>
          <cell r="D13297">
            <v>6926</v>
          </cell>
          <cell r="E13297">
            <v>1</v>
          </cell>
          <cell r="F13297" t="str">
            <v>CG</v>
          </cell>
          <cell r="G13297" t="str">
            <v>CG</v>
          </cell>
          <cell r="H13297" t="str">
            <v/>
          </cell>
          <cell r="I13297" t="str">
            <v/>
          </cell>
          <cell r="J13297" t="str">
            <v/>
          </cell>
          <cell r="K13297" t="str">
            <v>Military Transport / Special Mission</v>
          </cell>
          <cell r="L13297" t="str">
            <v>Lockheed</v>
          </cell>
          <cell r="M13297" t="str">
            <v>Lockheed martin/Airbus A330 LMXT</v>
          </cell>
        </row>
        <row r="13298">
          <cell r="A13298">
            <v>551</v>
          </cell>
          <cell r="B13298">
            <v>1059</v>
          </cell>
          <cell r="C13298" t="str">
            <v>551#1059</v>
          </cell>
          <cell r="D13298">
            <v>6926</v>
          </cell>
          <cell r="E13298">
            <v>1</v>
          </cell>
          <cell r="F13298" t="str">
            <v>CG</v>
          </cell>
          <cell r="G13298" t="str">
            <v>CG</v>
          </cell>
          <cell r="H13298" t="str">
            <v/>
          </cell>
          <cell r="I13298" t="str">
            <v/>
          </cell>
          <cell r="J13298" t="str">
            <v/>
          </cell>
          <cell r="K13298" t="str">
            <v>Military Transport / Special Mission</v>
          </cell>
          <cell r="L13298" t="str">
            <v>Airbus</v>
          </cell>
          <cell r="M13298" t="str">
            <v>Airbus A330 MRTT</v>
          </cell>
        </row>
        <row r="13299">
          <cell r="A13299">
            <v>151</v>
          </cell>
          <cell r="B13299">
            <v>1059</v>
          </cell>
          <cell r="C13299" t="str">
            <v>151#1059</v>
          </cell>
          <cell r="D13299">
            <v>6926</v>
          </cell>
          <cell r="E13299">
            <v>1</v>
          </cell>
          <cell r="F13299" t="str">
            <v>CG</v>
          </cell>
          <cell r="G13299" t="str">
            <v>CG</v>
          </cell>
          <cell r="H13299" t="str">
            <v/>
          </cell>
          <cell r="I13299" t="str">
            <v/>
          </cell>
          <cell r="J13299" t="str">
            <v/>
          </cell>
          <cell r="K13299" t="str">
            <v>Military Transport / Special Mission</v>
          </cell>
          <cell r="L13299" t="str">
            <v>Airbus</v>
          </cell>
          <cell r="M13299" t="str">
            <v>Airbus A330 MRTT</v>
          </cell>
        </row>
        <row r="13300">
          <cell r="A13300">
            <v>212</v>
          </cell>
          <cell r="B13300">
            <v>1059</v>
          </cell>
          <cell r="C13300" t="str">
            <v>212#1059</v>
          </cell>
          <cell r="D13300">
            <v>6926</v>
          </cell>
          <cell r="E13300">
            <v>1</v>
          </cell>
          <cell r="F13300" t="str">
            <v>CG</v>
          </cell>
          <cell r="G13300" t="str">
            <v>CG</v>
          </cell>
          <cell r="H13300" t="str">
            <v/>
          </cell>
          <cell r="I13300" t="str">
            <v/>
          </cell>
          <cell r="J13300" t="str">
            <v/>
          </cell>
          <cell r="K13300" t="str">
            <v>Large Commercial Aircraft</v>
          </cell>
          <cell r="L13300" t="str">
            <v>Airbus</v>
          </cell>
          <cell r="M13300" t="str">
            <v>Airbus A330-200</v>
          </cell>
        </row>
        <row r="13301">
          <cell r="A13301">
            <v>516</v>
          </cell>
          <cell r="B13301">
            <v>1059</v>
          </cell>
          <cell r="C13301" t="str">
            <v>516#1059</v>
          </cell>
          <cell r="D13301">
            <v>6926</v>
          </cell>
          <cell r="E13301">
            <v>1</v>
          </cell>
          <cell r="F13301" t="str">
            <v>CG</v>
          </cell>
          <cell r="G13301" t="str">
            <v>CG</v>
          </cell>
          <cell r="H13301" t="str">
            <v/>
          </cell>
          <cell r="I13301" t="str">
            <v/>
          </cell>
          <cell r="J13301" t="str">
            <v/>
          </cell>
          <cell r="K13301" t="str">
            <v>Large Commercial Aircraft</v>
          </cell>
          <cell r="L13301" t="str">
            <v>Airbus</v>
          </cell>
          <cell r="M13301" t="str">
            <v>Airbus A330-200</v>
          </cell>
        </row>
        <row r="13302">
          <cell r="A13302">
            <v>517</v>
          </cell>
          <cell r="B13302">
            <v>1059</v>
          </cell>
          <cell r="C13302" t="str">
            <v>517#1059</v>
          </cell>
          <cell r="D13302">
            <v>6926</v>
          </cell>
          <cell r="E13302">
            <v>1</v>
          </cell>
          <cell r="F13302" t="str">
            <v>CG</v>
          </cell>
          <cell r="G13302" t="str">
            <v>CG</v>
          </cell>
          <cell r="H13302" t="str">
            <v/>
          </cell>
          <cell r="I13302" t="str">
            <v/>
          </cell>
          <cell r="J13302" t="str">
            <v/>
          </cell>
          <cell r="K13302" t="str">
            <v>Large Commercial Aircraft</v>
          </cell>
          <cell r="L13302" t="str">
            <v>Airbus</v>
          </cell>
          <cell r="M13302" t="str">
            <v>Airbus A330-200</v>
          </cell>
        </row>
        <row r="13303">
          <cell r="A13303">
            <v>213</v>
          </cell>
          <cell r="B13303">
            <v>1059</v>
          </cell>
          <cell r="C13303" t="str">
            <v>213#1059</v>
          </cell>
          <cell r="D13303">
            <v>6926</v>
          </cell>
          <cell r="E13303">
            <v>1</v>
          </cell>
          <cell r="F13303" t="str">
            <v>CG</v>
          </cell>
          <cell r="G13303" t="str">
            <v>CG</v>
          </cell>
          <cell r="H13303" t="str">
            <v/>
          </cell>
          <cell r="I13303" t="str">
            <v/>
          </cell>
          <cell r="J13303" t="str">
            <v/>
          </cell>
          <cell r="K13303" t="str">
            <v>Large Commercial Aircraft</v>
          </cell>
          <cell r="L13303" t="str">
            <v>Airbus</v>
          </cell>
          <cell r="M13303" t="str">
            <v>Airbus A330-300</v>
          </cell>
        </row>
        <row r="13304">
          <cell r="A13304">
            <v>159</v>
          </cell>
          <cell r="B13304">
            <v>1059</v>
          </cell>
          <cell r="C13304" t="str">
            <v>159#1059</v>
          </cell>
          <cell r="D13304">
            <v>7132</v>
          </cell>
          <cell r="E13304">
            <v>1</v>
          </cell>
          <cell r="F13304" t="str">
            <v>CH</v>
          </cell>
          <cell r="G13304" t="str">
            <v>CH</v>
          </cell>
          <cell r="H13304" t="str">
            <v/>
          </cell>
          <cell r="I13304" t="str">
            <v/>
          </cell>
          <cell r="J13304" t="str">
            <v/>
          </cell>
          <cell r="K13304" t="str">
            <v>Military Transport / Special Mission</v>
          </cell>
          <cell r="L13304" t="str">
            <v>Embraer</v>
          </cell>
          <cell r="M13304" t="str">
            <v>Embraer KC-390</v>
          </cell>
        </row>
        <row r="13305">
          <cell r="A13305">
            <v>664</v>
          </cell>
          <cell r="B13305">
            <v>1059</v>
          </cell>
          <cell r="C13305" t="str">
            <v>664#1059</v>
          </cell>
          <cell r="D13305">
            <v>7959</v>
          </cell>
          <cell r="E13305">
            <v>1</v>
          </cell>
          <cell r="F13305" t="str">
            <v>CI</v>
          </cell>
          <cell r="G13305" t="str">
            <v>CI</v>
          </cell>
          <cell r="H13305" t="str">
            <v/>
          </cell>
          <cell r="I13305" t="str">
            <v/>
          </cell>
          <cell r="J13305" t="str">
            <v/>
          </cell>
          <cell r="K13305" t="str">
            <v>Freighter</v>
          </cell>
          <cell r="L13305" t="str">
            <v>Boeing</v>
          </cell>
          <cell r="M13305" t="str">
            <v>Boeing 777-300 ERSF</v>
          </cell>
        </row>
        <row r="13306">
          <cell r="A13306">
            <v>568</v>
          </cell>
          <cell r="B13306">
            <v>1059</v>
          </cell>
          <cell r="C13306" t="str">
            <v>568#1059</v>
          </cell>
          <cell r="D13306">
            <v>7959</v>
          </cell>
          <cell r="E13306">
            <v>1</v>
          </cell>
          <cell r="F13306" t="str">
            <v>CI</v>
          </cell>
          <cell r="G13306" t="str">
            <v>CI</v>
          </cell>
          <cell r="H13306" t="str">
            <v/>
          </cell>
          <cell r="I13306" t="str">
            <v/>
          </cell>
          <cell r="J13306" t="str">
            <v/>
          </cell>
          <cell r="K13306" t="str">
            <v>Freighter</v>
          </cell>
          <cell r="L13306" t="str">
            <v>Boeing</v>
          </cell>
          <cell r="M13306" t="str">
            <v>Boeing 777F</v>
          </cell>
        </row>
        <row r="13307">
          <cell r="A13307">
            <v>298</v>
          </cell>
          <cell r="B13307">
            <v>1059</v>
          </cell>
          <cell r="C13307" t="str">
            <v>298#1059</v>
          </cell>
          <cell r="D13307">
            <v>7959</v>
          </cell>
          <cell r="E13307">
            <v>1</v>
          </cell>
          <cell r="F13307" t="str">
            <v>CI</v>
          </cell>
          <cell r="G13307" t="str">
            <v>CI</v>
          </cell>
          <cell r="H13307" t="str">
            <v/>
          </cell>
          <cell r="I13307" t="str">
            <v/>
          </cell>
          <cell r="J13307" t="str">
            <v/>
          </cell>
          <cell r="K13307" t="str">
            <v>Business Jet</v>
          </cell>
          <cell r="L13307" t="str">
            <v>Boeing</v>
          </cell>
          <cell r="M13307" t="str">
            <v>Boeing BBJ 777</v>
          </cell>
        </row>
        <row r="13308">
          <cell r="A13308">
            <v>5</v>
          </cell>
          <cell r="B13308">
            <v>1059</v>
          </cell>
          <cell r="C13308" t="str">
            <v>5#1059</v>
          </cell>
          <cell r="D13308">
            <v>7959</v>
          </cell>
          <cell r="E13308">
            <v>1</v>
          </cell>
          <cell r="F13308" t="str">
            <v>CI</v>
          </cell>
          <cell r="G13308" t="str">
            <v>CI</v>
          </cell>
          <cell r="H13308" t="str">
            <v/>
          </cell>
          <cell r="I13308" t="str">
            <v/>
          </cell>
          <cell r="J13308" t="str">
            <v/>
          </cell>
          <cell r="K13308" t="str">
            <v>Large Commercial Aircraft</v>
          </cell>
          <cell r="L13308" t="str">
            <v>Airbus</v>
          </cell>
          <cell r="M13308" t="str">
            <v>Airbus A340-500/600</v>
          </cell>
        </row>
        <row r="13309">
          <cell r="A13309">
            <v>539</v>
          </cell>
          <cell r="B13309">
            <v>1059</v>
          </cell>
          <cell r="C13309" t="str">
            <v>539#1059</v>
          </cell>
          <cell r="D13309">
            <v>7959</v>
          </cell>
          <cell r="E13309">
            <v>1</v>
          </cell>
          <cell r="F13309" t="str">
            <v>CI</v>
          </cell>
          <cell r="G13309" t="str">
            <v>CI</v>
          </cell>
          <cell r="H13309" t="str">
            <v/>
          </cell>
          <cell r="I13309" t="str">
            <v/>
          </cell>
          <cell r="J13309" t="str">
            <v/>
          </cell>
          <cell r="K13309" t="str">
            <v>Large Commercial Aircraft</v>
          </cell>
          <cell r="L13309" t="str">
            <v>Boeing</v>
          </cell>
          <cell r="M13309" t="str">
            <v>Boeing 777: 777-200ER</v>
          </cell>
        </row>
        <row r="13310">
          <cell r="A13310">
            <v>302</v>
          </cell>
          <cell r="B13310">
            <v>1059</v>
          </cell>
          <cell r="C13310" t="str">
            <v>302#1059</v>
          </cell>
          <cell r="D13310">
            <v>7959</v>
          </cell>
          <cell r="E13310">
            <v>1</v>
          </cell>
          <cell r="F13310" t="str">
            <v>CI</v>
          </cell>
          <cell r="G13310" t="str">
            <v>CI</v>
          </cell>
          <cell r="H13310" t="str">
            <v/>
          </cell>
          <cell r="I13310" t="str">
            <v/>
          </cell>
          <cell r="J13310" t="str">
            <v/>
          </cell>
          <cell r="K13310" t="str">
            <v>Large Commercial Aircraft</v>
          </cell>
          <cell r="L13310" t="str">
            <v>Boeing</v>
          </cell>
          <cell r="M13310" t="str">
            <v>Boeing 777: 777-200ER</v>
          </cell>
        </row>
        <row r="13311">
          <cell r="A13311">
            <v>579</v>
          </cell>
          <cell r="B13311">
            <v>1059</v>
          </cell>
          <cell r="C13311" t="str">
            <v>579#1059</v>
          </cell>
          <cell r="D13311">
            <v>7959</v>
          </cell>
          <cell r="E13311">
            <v>1</v>
          </cell>
          <cell r="F13311" t="str">
            <v>CI</v>
          </cell>
          <cell r="G13311" t="str">
            <v>CI</v>
          </cell>
          <cell r="H13311" t="str">
            <v/>
          </cell>
          <cell r="I13311" t="str">
            <v/>
          </cell>
          <cell r="J13311" t="str">
            <v/>
          </cell>
          <cell r="K13311" t="str">
            <v>Large Commercial Aircraft</v>
          </cell>
          <cell r="L13311" t="str">
            <v>Boeing</v>
          </cell>
          <cell r="M13311" t="str">
            <v>Boeing 777: 777-200ER</v>
          </cell>
        </row>
        <row r="13312">
          <cell r="A13312">
            <v>201</v>
          </cell>
          <cell r="B13312">
            <v>1059</v>
          </cell>
          <cell r="C13312" t="str">
            <v>201#1059</v>
          </cell>
          <cell r="D13312">
            <v>7959</v>
          </cell>
          <cell r="E13312">
            <v>1</v>
          </cell>
          <cell r="F13312" t="str">
            <v>CI</v>
          </cell>
          <cell r="G13312" t="str">
            <v>CI</v>
          </cell>
          <cell r="H13312" t="str">
            <v/>
          </cell>
          <cell r="I13312" t="str">
            <v/>
          </cell>
          <cell r="J13312" t="str">
            <v/>
          </cell>
          <cell r="K13312" t="str">
            <v>Large Commercial Aircraft</v>
          </cell>
          <cell r="L13312" t="str">
            <v>Boeing</v>
          </cell>
          <cell r="M13312" t="str">
            <v>Boeing 777: 777-200LR</v>
          </cell>
        </row>
        <row r="13313">
          <cell r="A13313">
            <v>303</v>
          </cell>
          <cell r="B13313">
            <v>1059</v>
          </cell>
          <cell r="C13313" t="str">
            <v>303#1059</v>
          </cell>
          <cell r="D13313">
            <v>7959</v>
          </cell>
          <cell r="E13313">
            <v>1</v>
          </cell>
          <cell r="F13313" t="str">
            <v>CI</v>
          </cell>
          <cell r="G13313" t="str">
            <v>CI</v>
          </cell>
          <cell r="H13313" t="str">
            <v/>
          </cell>
          <cell r="I13313" t="str">
            <v/>
          </cell>
          <cell r="J13313" t="str">
            <v/>
          </cell>
          <cell r="K13313" t="str">
            <v>Large Commercial Aircraft</v>
          </cell>
          <cell r="L13313" t="str">
            <v>Boeing</v>
          </cell>
          <cell r="M13313" t="str">
            <v>Boeing 777: 777-300</v>
          </cell>
        </row>
        <row r="13314">
          <cell r="A13314">
            <v>597</v>
          </cell>
          <cell r="B13314">
            <v>1059</v>
          </cell>
          <cell r="C13314" t="str">
            <v>597#1059</v>
          </cell>
          <cell r="D13314">
            <v>7959</v>
          </cell>
          <cell r="E13314">
            <v>1</v>
          </cell>
          <cell r="F13314" t="str">
            <v>CI</v>
          </cell>
          <cell r="G13314" t="str">
            <v>CI</v>
          </cell>
          <cell r="H13314" t="str">
            <v/>
          </cell>
          <cell r="I13314" t="str">
            <v/>
          </cell>
          <cell r="J13314" t="str">
            <v/>
          </cell>
          <cell r="K13314" t="str">
            <v>Large Commercial Aircraft</v>
          </cell>
          <cell r="L13314" t="str">
            <v>Boeing</v>
          </cell>
          <cell r="M13314" t="str">
            <v>Boeing 777: 777-300</v>
          </cell>
        </row>
        <row r="13315">
          <cell r="A13315">
            <v>202</v>
          </cell>
          <cell r="B13315">
            <v>1059</v>
          </cell>
          <cell r="C13315" t="str">
            <v>202#1059</v>
          </cell>
          <cell r="D13315">
            <v>7959</v>
          </cell>
          <cell r="E13315">
            <v>1</v>
          </cell>
          <cell r="F13315" t="str">
            <v>CI</v>
          </cell>
          <cell r="G13315" t="str">
            <v>CI</v>
          </cell>
          <cell r="H13315" t="str">
            <v/>
          </cell>
          <cell r="I13315" t="str">
            <v/>
          </cell>
          <cell r="J13315" t="str">
            <v/>
          </cell>
          <cell r="K13315" t="str">
            <v>Large Commercial Aircraft</v>
          </cell>
          <cell r="L13315" t="str">
            <v>Boeing</v>
          </cell>
          <cell r="M13315" t="str">
            <v>Boeing 777: 777-300ER</v>
          </cell>
        </row>
        <row r="13316">
          <cell r="A13316">
            <v>204</v>
          </cell>
          <cell r="B13316">
            <v>1059</v>
          </cell>
          <cell r="C13316" t="str">
            <v>204#1059</v>
          </cell>
          <cell r="D13316">
            <v>8786</v>
          </cell>
          <cell r="E13316">
            <v>1</v>
          </cell>
          <cell r="F13316" t="str">
            <v>CJ</v>
          </cell>
          <cell r="G13316" t="str">
            <v>CJ</v>
          </cell>
          <cell r="H13316" t="str">
            <v/>
          </cell>
          <cell r="I13316" t="str">
            <v/>
          </cell>
          <cell r="J13316" t="str">
            <v/>
          </cell>
          <cell r="K13316" t="str">
            <v>Large Commercial Aircraft</v>
          </cell>
          <cell r="L13316" t="str">
            <v>Boeing</v>
          </cell>
          <cell r="M13316" t="str">
            <v>Boeing 777X: 777-9</v>
          </cell>
        </row>
        <row r="13317">
          <cell r="A13317">
            <v>6</v>
          </cell>
          <cell r="B13317">
            <v>1059</v>
          </cell>
          <cell r="C13317" t="str">
            <v>6#1059</v>
          </cell>
          <cell r="D13317">
            <v>10336</v>
          </cell>
          <cell r="E13317">
            <v>1</v>
          </cell>
          <cell r="F13317" t="str">
            <v>CK</v>
          </cell>
          <cell r="G13317" t="str">
            <v>CK</v>
          </cell>
          <cell r="H13317" t="str">
            <v/>
          </cell>
          <cell r="I13317" t="str">
            <v/>
          </cell>
          <cell r="J13317" t="str">
            <v/>
          </cell>
          <cell r="K13317" t="str">
            <v>Large Commercial Aircraft</v>
          </cell>
          <cell r="L13317" t="str">
            <v>Airbus</v>
          </cell>
          <cell r="M13317" t="str">
            <v>Airbus A350 XWB - A350-900</v>
          </cell>
        </row>
        <row r="13318">
          <cell r="A13318">
            <v>7</v>
          </cell>
          <cell r="B13318">
            <v>1059</v>
          </cell>
          <cell r="C13318" t="str">
            <v>7#1059</v>
          </cell>
          <cell r="D13318">
            <v>10336</v>
          </cell>
          <cell r="E13318">
            <v>1</v>
          </cell>
          <cell r="F13318" t="str">
            <v>CK</v>
          </cell>
          <cell r="G13318" t="str">
            <v>CK</v>
          </cell>
          <cell r="H13318" t="str">
            <v/>
          </cell>
          <cell r="I13318" t="str">
            <v/>
          </cell>
          <cell r="J13318" t="str">
            <v/>
          </cell>
          <cell r="K13318" t="str">
            <v>Large Commercial Aircraft</v>
          </cell>
          <cell r="L13318" t="str">
            <v>Airbus</v>
          </cell>
          <cell r="M13318" t="str">
            <v>Airbus A350-1000</v>
          </cell>
        </row>
        <row r="13319">
          <cell r="A13319">
            <v>657</v>
          </cell>
          <cell r="B13319">
            <v>1059</v>
          </cell>
          <cell r="C13319" t="str">
            <v>657#1059</v>
          </cell>
          <cell r="D13319">
            <v>10336</v>
          </cell>
          <cell r="E13319">
            <v>1</v>
          </cell>
          <cell r="F13319" t="str">
            <v>CK</v>
          </cell>
          <cell r="G13319" t="str">
            <v>CK</v>
          </cell>
          <cell r="H13319" t="str">
            <v/>
          </cell>
          <cell r="I13319" t="str">
            <v/>
          </cell>
          <cell r="J13319" t="str">
            <v/>
          </cell>
          <cell r="K13319" t="str">
            <v>Large Commercial Aircraft</v>
          </cell>
          <cell r="L13319" t="str">
            <v>Airbus</v>
          </cell>
          <cell r="M13319" t="str">
            <v>Airbus A350-1000neo</v>
          </cell>
        </row>
        <row r="13320">
          <cell r="A13320">
            <v>656</v>
          </cell>
          <cell r="B13320">
            <v>1059</v>
          </cell>
          <cell r="C13320" t="str">
            <v>656#1059</v>
          </cell>
          <cell r="D13320">
            <v>10336</v>
          </cell>
          <cell r="E13320">
            <v>1</v>
          </cell>
          <cell r="F13320" t="str">
            <v>CK</v>
          </cell>
          <cell r="G13320" t="str">
            <v>CK</v>
          </cell>
          <cell r="H13320" t="str">
            <v/>
          </cell>
          <cell r="I13320" t="str">
            <v/>
          </cell>
          <cell r="J13320" t="str">
            <v/>
          </cell>
          <cell r="K13320" t="str">
            <v>Large Commercial Aircraft</v>
          </cell>
          <cell r="L13320" t="str">
            <v>Airbus</v>
          </cell>
          <cell r="M13320" t="str">
            <v>Airbus A350-900neo</v>
          </cell>
        </row>
        <row r="13321">
          <cell r="A13321">
            <v>554</v>
          </cell>
          <cell r="B13321">
            <v>1059</v>
          </cell>
          <cell r="C13321" t="str">
            <v>554#1059</v>
          </cell>
          <cell r="D13321">
            <v>10750</v>
          </cell>
          <cell r="E13321">
            <v>1</v>
          </cell>
          <cell r="F13321" t="str">
            <v>CL</v>
          </cell>
          <cell r="G13321" t="str">
            <v>CL</v>
          </cell>
          <cell r="H13321" t="str">
            <v/>
          </cell>
          <cell r="I13321" t="str">
            <v/>
          </cell>
          <cell r="J13321" t="str">
            <v/>
          </cell>
          <cell r="K13321" t="str">
            <v>Business Jet</v>
          </cell>
          <cell r="L13321" t="str">
            <v>Boeing</v>
          </cell>
          <cell r="M13321" t="str">
            <v>Boeing BBJ 787</v>
          </cell>
        </row>
        <row r="13322">
          <cell r="A13322">
            <v>555</v>
          </cell>
          <cell r="B13322">
            <v>1059</v>
          </cell>
          <cell r="C13322" t="str">
            <v>555#1059</v>
          </cell>
          <cell r="D13322">
            <v>10750</v>
          </cell>
          <cell r="E13322">
            <v>1</v>
          </cell>
          <cell r="F13322" t="str">
            <v>CL</v>
          </cell>
          <cell r="G13322" t="str">
            <v>CL</v>
          </cell>
          <cell r="H13322" t="str">
            <v/>
          </cell>
          <cell r="I13322" t="str">
            <v/>
          </cell>
          <cell r="J13322" t="str">
            <v/>
          </cell>
          <cell r="K13322" t="str">
            <v>Business Jet</v>
          </cell>
          <cell r="L13322" t="str">
            <v>Boeing</v>
          </cell>
          <cell r="M13322" t="str">
            <v>Boeing BBJ 787</v>
          </cell>
        </row>
        <row r="13323">
          <cell r="A13323">
            <v>200</v>
          </cell>
          <cell r="B13323">
            <v>1059</v>
          </cell>
          <cell r="C13323" t="str">
            <v>200#1059</v>
          </cell>
          <cell r="D13323">
            <v>10750</v>
          </cell>
          <cell r="E13323">
            <v>1</v>
          </cell>
          <cell r="F13323" t="str">
            <v>CL</v>
          </cell>
          <cell r="G13323" t="str">
            <v>CL</v>
          </cell>
          <cell r="H13323" t="str">
            <v/>
          </cell>
          <cell r="I13323" t="str">
            <v/>
          </cell>
          <cell r="J13323" t="str">
            <v/>
          </cell>
          <cell r="K13323" t="str">
            <v>Large Commercial Aircraft</v>
          </cell>
          <cell r="L13323" t="str">
            <v>Boeing</v>
          </cell>
          <cell r="M13323" t="str">
            <v>Boeing 787 Dreamliner: 787-10</v>
          </cell>
        </row>
        <row r="13324">
          <cell r="A13324">
            <v>509</v>
          </cell>
          <cell r="B13324">
            <v>1059</v>
          </cell>
          <cell r="C13324" t="str">
            <v>509#1059</v>
          </cell>
          <cell r="D13324">
            <v>10750</v>
          </cell>
          <cell r="E13324">
            <v>1</v>
          </cell>
          <cell r="F13324" t="str">
            <v>CL</v>
          </cell>
          <cell r="G13324" t="str">
            <v>CL</v>
          </cell>
          <cell r="H13324" t="str">
            <v/>
          </cell>
          <cell r="I13324" t="str">
            <v/>
          </cell>
          <cell r="J13324" t="str">
            <v/>
          </cell>
          <cell r="K13324" t="str">
            <v>Large Commercial Aircraft</v>
          </cell>
          <cell r="L13324" t="str">
            <v>Boeing</v>
          </cell>
          <cell r="M13324" t="str">
            <v>Boeing 787 Dreamliner: 787-10</v>
          </cell>
        </row>
        <row r="13325">
          <cell r="A13325">
            <v>198</v>
          </cell>
          <cell r="B13325">
            <v>1059</v>
          </cell>
          <cell r="C13325" t="str">
            <v>198#1059</v>
          </cell>
          <cell r="D13325">
            <v>10750</v>
          </cell>
          <cell r="E13325">
            <v>1</v>
          </cell>
          <cell r="F13325" t="str">
            <v>CL</v>
          </cell>
          <cell r="G13325" t="str">
            <v>CL</v>
          </cell>
          <cell r="H13325" t="str">
            <v/>
          </cell>
          <cell r="I13325" t="str">
            <v/>
          </cell>
          <cell r="J13325" t="str">
            <v/>
          </cell>
          <cell r="K13325" t="str">
            <v>Large Commercial Aircraft</v>
          </cell>
          <cell r="L13325" t="str">
            <v>Boeing</v>
          </cell>
          <cell r="M13325" t="str">
            <v>Boeing 787 Dreamliner: 787-8</v>
          </cell>
        </row>
        <row r="13326">
          <cell r="A13326">
            <v>507</v>
          </cell>
          <cell r="B13326">
            <v>1059</v>
          </cell>
          <cell r="C13326" t="str">
            <v>507#1059</v>
          </cell>
          <cell r="D13326">
            <v>10750</v>
          </cell>
          <cell r="E13326">
            <v>1</v>
          </cell>
          <cell r="F13326" t="str">
            <v>CL</v>
          </cell>
          <cell r="G13326" t="str">
            <v>CL</v>
          </cell>
          <cell r="H13326" t="str">
            <v/>
          </cell>
          <cell r="I13326" t="str">
            <v/>
          </cell>
          <cell r="J13326" t="str">
            <v/>
          </cell>
          <cell r="K13326" t="str">
            <v>Large Commercial Aircraft</v>
          </cell>
          <cell r="L13326" t="str">
            <v>Boeing</v>
          </cell>
          <cell r="M13326" t="str">
            <v>Boeing 787 Dreamliner: 787-8</v>
          </cell>
        </row>
        <row r="13327">
          <cell r="A13327">
            <v>199</v>
          </cell>
          <cell r="B13327">
            <v>1059</v>
          </cell>
          <cell r="C13327" t="str">
            <v>199#1059</v>
          </cell>
          <cell r="D13327">
            <v>10750</v>
          </cell>
          <cell r="E13327">
            <v>1</v>
          </cell>
          <cell r="F13327" t="str">
            <v>CL</v>
          </cell>
          <cell r="G13327" t="str">
            <v>CL</v>
          </cell>
          <cell r="H13327" t="str">
            <v/>
          </cell>
          <cell r="I13327" t="str">
            <v/>
          </cell>
          <cell r="J13327" t="str">
            <v/>
          </cell>
          <cell r="K13327" t="str">
            <v>Large Commercial Aircraft</v>
          </cell>
          <cell r="L13327" t="str">
            <v>Boeing</v>
          </cell>
          <cell r="M13327" t="str">
            <v>Boeing 787 Dreamliner: 787-9</v>
          </cell>
        </row>
        <row r="13328">
          <cell r="A13328">
            <v>508</v>
          </cell>
          <cell r="B13328">
            <v>1059</v>
          </cell>
          <cell r="C13328" t="str">
            <v>508#1059</v>
          </cell>
          <cell r="D13328">
            <v>10750</v>
          </cell>
          <cell r="E13328">
            <v>1</v>
          </cell>
          <cell r="F13328" t="str">
            <v>CL</v>
          </cell>
          <cell r="G13328" t="str">
            <v>CL</v>
          </cell>
          <cell r="H13328" t="str">
            <v/>
          </cell>
          <cell r="I13328" t="str">
            <v/>
          </cell>
          <cell r="J13328" t="str">
            <v/>
          </cell>
          <cell r="K13328" t="str">
            <v>Large Commercial Aircraft</v>
          </cell>
          <cell r="L13328" t="str">
            <v>Boeing</v>
          </cell>
          <cell r="M13328" t="str">
            <v>Boeing 787 Dreamliner: 787-9</v>
          </cell>
        </row>
        <row r="13329">
          <cell r="A13329">
            <v>553</v>
          </cell>
          <cell r="B13329">
            <v>1059</v>
          </cell>
          <cell r="C13329" t="str">
            <v>553#1059</v>
          </cell>
          <cell r="D13329">
            <v>10982</v>
          </cell>
          <cell r="E13329">
            <v>1</v>
          </cell>
          <cell r="F13329" t="str">
            <v>CM</v>
          </cell>
          <cell r="G13329" t="str">
            <v>CM</v>
          </cell>
          <cell r="H13329" t="str">
            <v/>
          </cell>
          <cell r="I13329" t="str">
            <v/>
          </cell>
          <cell r="J13329" t="str">
            <v/>
          </cell>
          <cell r="K13329" t="str">
            <v>Business Jet</v>
          </cell>
          <cell r="L13329" t="str">
            <v>Boeing</v>
          </cell>
          <cell r="M13329" t="str">
            <v>Boeing BBJ 777X</v>
          </cell>
        </row>
        <row r="13330">
          <cell r="A13330">
            <v>203</v>
          </cell>
          <cell r="B13330">
            <v>1059</v>
          </cell>
          <cell r="C13330" t="str">
            <v>203#1059</v>
          </cell>
          <cell r="D13330">
            <v>10982</v>
          </cell>
          <cell r="E13330">
            <v>1</v>
          </cell>
          <cell r="F13330" t="str">
            <v>CM</v>
          </cell>
          <cell r="G13330" t="str">
            <v>CM</v>
          </cell>
          <cell r="H13330" t="str">
            <v/>
          </cell>
          <cell r="I13330" t="str">
            <v/>
          </cell>
          <cell r="J13330" t="str">
            <v/>
          </cell>
          <cell r="K13330" t="str">
            <v>Large Commercial Aircraft</v>
          </cell>
          <cell r="L13330" t="str">
            <v>Boeing</v>
          </cell>
          <cell r="M13330" t="str">
            <v>Boeing 777X: 777-8</v>
          </cell>
        </row>
        <row r="13331">
          <cell r="A13331">
            <v>301</v>
          </cell>
          <cell r="B13331">
            <v>1059</v>
          </cell>
          <cell r="C13331" t="str">
            <v>301#1059</v>
          </cell>
          <cell r="D13331">
            <v>11370</v>
          </cell>
          <cell r="E13331">
            <v>1</v>
          </cell>
          <cell r="F13331" t="str">
            <v>CN</v>
          </cell>
          <cell r="G13331" t="str">
            <v>CN</v>
          </cell>
          <cell r="H13331" t="str">
            <v/>
          </cell>
          <cell r="I13331" t="str">
            <v/>
          </cell>
          <cell r="J13331" t="str">
            <v/>
          </cell>
          <cell r="K13331" t="str">
            <v>Large Commercial Aircraft</v>
          </cell>
          <cell r="L13331" t="str">
            <v>Boeing</v>
          </cell>
          <cell r="M13331" t="str">
            <v>Boeing 747-400</v>
          </cell>
        </row>
        <row r="13332">
          <cell r="A13332">
            <v>592</v>
          </cell>
          <cell r="B13332">
            <v>1059</v>
          </cell>
          <cell r="C13332" t="str">
            <v>592#1059</v>
          </cell>
          <cell r="D13332">
            <v>12404</v>
          </cell>
          <cell r="E13332">
            <v>1</v>
          </cell>
          <cell r="F13332" t="str">
            <v>CO</v>
          </cell>
          <cell r="G13332" t="str">
            <v>CO</v>
          </cell>
          <cell r="H13332" t="str">
            <v/>
          </cell>
          <cell r="I13332" t="str">
            <v/>
          </cell>
          <cell r="J13332" t="str">
            <v/>
          </cell>
          <cell r="K13332" t="str">
            <v>Freighter</v>
          </cell>
          <cell r="L13332" t="str">
            <v>Boeing</v>
          </cell>
          <cell r="M13332" t="str">
            <v>Boeing 747-400CF</v>
          </cell>
        </row>
        <row r="13333">
          <cell r="A13333">
            <v>593</v>
          </cell>
          <cell r="B13333">
            <v>1059</v>
          </cell>
          <cell r="C13333" t="str">
            <v>593#1059</v>
          </cell>
          <cell r="D13333">
            <v>12404</v>
          </cell>
          <cell r="E13333">
            <v>1</v>
          </cell>
          <cell r="F13333" t="str">
            <v>CO</v>
          </cell>
          <cell r="G13333" t="str">
            <v>CO</v>
          </cell>
          <cell r="H13333" t="str">
            <v/>
          </cell>
          <cell r="I13333" t="str">
            <v/>
          </cell>
          <cell r="J13333" t="str">
            <v/>
          </cell>
          <cell r="K13333" t="str">
            <v>Freighter</v>
          </cell>
          <cell r="L13333" t="str">
            <v>Boeing</v>
          </cell>
          <cell r="M13333" t="str">
            <v>Boeing 747-400CF</v>
          </cell>
        </row>
        <row r="13334">
          <cell r="A13334">
            <v>629</v>
          </cell>
          <cell r="B13334">
            <v>1059</v>
          </cell>
          <cell r="C13334" t="str">
            <v>629#1059</v>
          </cell>
          <cell r="D13334">
            <v>12404</v>
          </cell>
          <cell r="E13334">
            <v>1</v>
          </cell>
          <cell r="F13334" t="str">
            <v>CO</v>
          </cell>
          <cell r="G13334" t="str">
            <v>CO</v>
          </cell>
          <cell r="H13334" t="str">
            <v/>
          </cell>
          <cell r="I13334" t="str">
            <v/>
          </cell>
          <cell r="J13334" t="str">
            <v/>
          </cell>
          <cell r="K13334" t="str">
            <v>Freighter</v>
          </cell>
          <cell r="L13334" t="str">
            <v>Boeing</v>
          </cell>
          <cell r="M13334" t="str">
            <v>Boeing 747-400F/ERF</v>
          </cell>
        </row>
        <row r="13335">
          <cell r="A13335">
            <v>628</v>
          </cell>
          <cell r="B13335">
            <v>1059</v>
          </cell>
          <cell r="C13335" t="str">
            <v>628#1059</v>
          </cell>
          <cell r="D13335">
            <v>12404</v>
          </cell>
          <cell r="E13335">
            <v>1</v>
          </cell>
          <cell r="F13335" t="str">
            <v>CO</v>
          </cell>
          <cell r="G13335" t="str">
            <v>CO</v>
          </cell>
          <cell r="H13335" t="str">
            <v/>
          </cell>
          <cell r="I13335" t="str">
            <v/>
          </cell>
          <cell r="J13335" t="str">
            <v/>
          </cell>
          <cell r="K13335" t="str">
            <v>Freighter</v>
          </cell>
          <cell r="L13335" t="str">
            <v>Boeing</v>
          </cell>
          <cell r="M13335" t="str">
            <v>Boeing 747-400F/ERF</v>
          </cell>
        </row>
        <row r="13336">
          <cell r="A13336">
            <v>630</v>
          </cell>
          <cell r="B13336">
            <v>1059</v>
          </cell>
          <cell r="C13336" t="str">
            <v>630#1059</v>
          </cell>
          <cell r="D13336">
            <v>12404</v>
          </cell>
          <cell r="E13336">
            <v>1</v>
          </cell>
          <cell r="F13336" t="str">
            <v>CO</v>
          </cell>
          <cell r="G13336" t="str">
            <v>CO</v>
          </cell>
          <cell r="H13336" t="str">
            <v/>
          </cell>
          <cell r="I13336" t="str">
            <v/>
          </cell>
          <cell r="J13336" t="str">
            <v/>
          </cell>
          <cell r="K13336" t="str">
            <v>Freighter</v>
          </cell>
          <cell r="L13336" t="str">
            <v>Boeing</v>
          </cell>
          <cell r="M13336" t="str">
            <v>Boeing 747-400F/ERF</v>
          </cell>
        </row>
        <row r="13337">
          <cell r="A13337">
            <v>567</v>
          </cell>
          <cell r="B13337">
            <v>1059</v>
          </cell>
          <cell r="C13337" t="str">
            <v>567#1059</v>
          </cell>
          <cell r="D13337">
            <v>12404</v>
          </cell>
          <cell r="E13337">
            <v>1</v>
          </cell>
          <cell r="F13337" t="str">
            <v>CO</v>
          </cell>
          <cell r="G13337" t="str">
            <v>CO</v>
          </cell>
          <cell r="H13337" t="str">
            <v/>
          </cell>
          <cell r="I13337" t="str">
            <v/>
          </cell>
          <cell r="J13337" t="str">
            <v/>
          </cell>
          <cell r="K13337" t="str">
            <v>Freighter</v>
          </cell>
          <cell r="L13337" t="str">
            <v>Boeing</v>
          </cell>
          <cell r="M13337" t="str">
            <v>Boeing 747-8F</v>
          </cell>
        </row>
        <row r="13338">
          <cell r="A13338">
            <v>594</v>
          </cell>
          <cell r="B13338">
            <v>1059</v>
          </cell>
          <cell r="C13338" t="str">
            <v>594#1059</v>
          </cell>
          <cell r="D13338">
            <v>12404</v>
          </cell>
          <cell r="E13338">
            <v>1</v>
          </cell>
          <cell r="F13338" t="str">
            <v>CO</v>
          </cell>
          <cell r="G13338" t="str">
            <v>CO</v>
          </cell>
          <cell r="H13338" t="str">
            <v/>
          </cell>
          <cell r="I13338" t="str">
            <v/>
          </cell>
          <cell r="J13338" t="str">
            <v/>
          </cell>
          <cell r="K13338" t="str">
            <v>Business Jet</v>
          </cell>
          <cell r="L13338" t="str">
            <v>Boeing</v>
          </cell>
          <cell r="M13338" t="str">
            <v>Boeing 747-8 VIP</v>
          </cell>
        </row>
        <row r="13339">
          <cell r="A13339">
            <v>530</v>
          </cell>
          <cell r="B13339">
            <v>1059</v>
          </cell>
          <cell r="C13339" t="str">
            <v>530#1059</v>
          </cell>
          <cell r="D13339">
            <v>12404</v>
          </cell>
          <cell r="E13339">
            <v>1</v>
          </cell>
          <cell r="F13339" t="str">
            <v>CO</v>
          </cell>
          <cell r="G13339" t="str">
            <v>CO</v>
          </cell>
          <cell r="H13339" t="str">
            <v/>
          </cell>
          <cell r="I13339" t="str">
            <v/>
          </cell>
          <cell r="J13339" t="str">
            <v/>
          </cell>
          <cell r="K13339" t="str">
            <v>Large Commercial Aircraft</v>
          </cell>
          <cell r="L13339" t="str">
            <v>Boeing</v>
          </cell>
          <cell r="M13339" t="str">
            <v>Boeing 747-400</v>
          </cell>
        </row>
        <row r="13340">
          <cell r="A13340">
            <v>531</v>
          </cell>
          <cell r="B13340">
            <v>1059</v>
          </cell>
          <cell r="C13340" t="str">
            <v>531#1059</v>
          </cell>
          <cell r="D13340">
            <v>12404</v>
          </cell>
          <cell r="E13340">
            <v>1</v>
          </cell>
          <cell r="F13340" t="str">
            <v>CO</v>
          </cell>
          <cell r="G13340" t="str">
            <v>CO</v>
          </cell>
          <cell r="H13340" t="str">
            <v/>
          </cell>
          <cell r="I13340" t="str">
            <v/>
          </cell>
          <cell r="J13340" t="str">
            <v/>
          </cell>
          <cell r="K13340" t="str">
            <v>Large Commercial Aircraft</v>
          </cell>
          <cell r="L13340" t="str">
            <v>Boeing</v>
          </cell>
          <cell r="M13340" t="str">
            <v>Boeing 747-400</v>
          </cell>
        </row>
        <row r="13341">
          <cell r="A13341">
            <v>16</v>
          </cell>
          <cell r="B13341">
            <v>1059</v>
          </cell>
          <cell r="C13341" t="str">
            <v>16#1059</v>
          </cell>
          <cell r="D13341">
            <v>12404</v>
          </cell>
          <cell r="E13341">
            <v>1</v>
          </cell>
          <cell r="F13341" t="str">
            <v>CO</v>
          </cell>
          <cell r="G13341" t="str">
            <v>CO</v>
          </cell>
          <cell r="H13341" t="str">
            <v/>
          </cell>
          <cell r="I13341" t="str">
            <v/>
          </cell>
          <cell r="J13341" t="str">
            <v/>
          </cell>
          <cell r="K13341" t="str">
            <v>Large Commercial Aircraft</v>
          </cell>
          <cell r="L13341" t="str">
            <v>Boeing</v>
          </cell>
          <cell r="M13341" t="str">
            <v>Boeing 747-8I</v>
          </cell>
        </row>
        <row r="13342">
          <cell r="A13342">
            <v>158</v>
          </cell>
          <cell r="B13342">
            <v>1059</v>
          </cell>
          <cell r="C13342" t="str">
            <v>158#1059</v>
          </cell>
          <cell r="D13342">
            <v>12404</v>
          </cell>
          <cell r="E13342">
            <v>1</v>
          </cell>
          <cell r="F13342" t="str">
            <v>CO</v>
          </cell>
          <cell r="G13342" t="str">
            <v>CO</v>
          </cell>
          <cell r="H13342" t="str">
            <v/>
          </cell>
          <cell r="I13342" t="str">
            <v/>
          </cell>
          <cell r="J13342" t="str">
            <v/>
          </cell>
          <cell r="K13342" t="str">
            <v>Military Transport / Special Mission</v>
          </cell>
          <cell r="L13342" t="str">
            <v>Boeing</v>
          </cell>
          <cell r="M13342" t="str">
            <v>Boeing C-17 Globemaster III</v>
          </cell>
        </row>
        <row r="13343">
          <cell r="A13343">
            <v>163</v>
          </cell>
          <cell r="B13343">
            <v>1059</v>
          </cell>
          <cell r="C13343" t="str">
            <v>163#1059</v>
          </cell>
          <cell r="D13343">
            <v>12404</v>
          </cell>
          <cell r="E13343">
            <v>1</v>
          </cell>
          <cell r="F13343" t="str">
            <v>CO</v>
          </cell>
          <cell r="G13343" t="str">
            <v>CO</v>
          </cell>
          <cell r="H13343" t="str">
            <v/>
          </cell>
          <cell r="I13343" t="str">
            <v/>
          </cell>
          <cell r="J13343" t="str">
            <v/>
          </cell>
          <cell r="K13343" t="str">
            <v>Military Transport / Special Mission</v>
          </cell>
          <cell r="L13343" t="str">
            <v>Lockheed</v>
          </cell>
          <cell r="M13343" t="str">
            <v>Lockheed C-5 Galaxy</v>
          </cell>
        </row>
        <row r="13344">
          <cell r="A13344">
            <v>620</v>
          </cell>
          <cell r="B13344">
            <v>1059</v>
          </cell>
          <cell r="C13344" t="str">
            <v>620#1059</v>
          </cell>
          <cell r="D13344">
            <v>12404</v>
          </cell>
          <cell r="E13344">
            <v>1</v>
          </cell>
          <cell r="F13344" t="str">
            <v>CO</v>
          </cell>
          <cell r="G13344" t="str">
            <v>CO</v>
          </cell>
          <cell r="H13344" t="str">
            <v/>
          </cell>
          <cell r="I13344" t="str">
            <v/>
          </cell>
          <cell r="J13344" t="str">
            <v/>
          </cell>
          <cell r="K13344" t="str">
            <v>Military Transport / Special Mission</v>
          </cell>
          <cell r="L13344" t="str">
            <v>Boeing</v>
          </cell>
          <cell r="M13344" t="str">
            <v>Boeing KC-135 Stratotanker</v>
          </cell>
        </row>
        <row r="13345">
          <cell r="A13345">
            <v>619</v>
          </cell>
          <cell r="B13345">
            <v>1059</v>
          </cell>
          <cell r="C13345" t="str">
            <v>619#1059</v>
          </cell>
          <cell r="D13345">
            <v>12404</v>
          </cell>
          <cell r="E13345">
            <v>1</v>
          </cell>
          <cell r="F13345" t="str">
            <v>CO</v>
          </cell>
          <cell r="G13345" t="str">
            <v>CO</v>
          </cell>
          <cell r="H13345" t="str">
            <v/>
          </cell>
          <cell r="I13345" t="str">
            <v/>
          </cell>
          <cell r="J13345" t="str">
            <v/>
          </cell>
          <cell r="K13345" t="str">
            <v>Military Transport / Special Mission</v>
          </cell>
          <cell r="L13345" t="str">
            <v>McDonnell</v>
          </cell>
          <cell r="M13345" t="str">
            <v>McDonnell Douglas KC-10</v>
          </cell>
        </row>
        <row r="13346">
          <cell r="A13346">
            <v>150</v>
          </cell>
          <cell r="B13346">
            <v>1059</v>
          </cell>
          <cell r="C13346" t="str">
            <v>150#1059</v>
          </cell>
          <cell r="D13346">
            <v>18079</v>
          </cell>
          <cell r="E13346">
            <v>1</v>
          </cell>
          <cell r="F13346" t="str">
            <v>CP</v>
          </cell>
          <cell r="G13346" t="str">
            <v>CP</v>
          </cell>
          <cell r="H13346" t="str">
            <v/>
          </cell>
          <cell r="I13346" t="str">
            <v/>
          </cell>
          <cell r="J13346" t="str">
            <v/>
          </cell>
          <cell r="K13346" t="str">
            <v>Military Transport / Special Mission</v>
          </cell>
          <cell r="L13346" t="str">
            <v>Airbus</v>
          </cell>
          <cell r="M13346" t="str">
            <v>Airbus A400M Atlas</v>
          </cell>
        </row>
        <row r="13347">
          <cell r="A13347">
            <v>216</v>
          </cell>
          <cell r="B13347">
            <v>1059</v>
          </cell>
          <cell r="C13347" t="str">
            <v>216#1059</v>
          </cell>
          <cell r="D13347">
            <v>19743</v>
          </cell>
          <cell r="E13347">
            <v>1</v>
          </cell>
          <cell r="F13347" t="str">
            <v>CQ</v>
          </cell>
          <cell r="G13347" t="str">
            <v>CQ</v>
          </cell>
          <cell r="H13347" t="str">
            <v/>
          </cell>
          <cell r="I13347" t="str">
            <v/>
          </cell>
          <cell r="J13347" t="str">
            <v/>
          </cell>
          <cell r="K13347" t="str">
            <v>Large Commercial Aircraft</v>
          </cell>
          <cell r="L13347" t="str">
            <v>Airbus</v>
          </cell>
          <cell r="M13347" t="str">
            <v>Airbus A380</v>
          </cell>
        </row>
        <row r="13348">
          <cell r="A13348">
            <v>520</v>
          </cell>
          <cell r="B13348">
            <v>1059</v>
          </cell>
          <cell r="C13348" t="str">
            <v>520#1059</v>
          </cell>
          <cell r="D13348">
            <v>19743</v>
          </cell>
          <cell r="E13348">
            <v>1</v>
          </cell>
          <cell r="F13348" t="str">
            <v>CQ</v>
          </cell>
          <cell r="G13348" t="str">
            <v>CQ</v>
          </cell>
          <cell r="H13348" t="str">
            <v/>
          </cell>
          <cell r="I13348" t="str">
            <v/>
          </cell>
          <cell r="J13348" t="str">
            <v/>
          </cell>
          <cell r="K13348" t="str">
            <v>Large Commercial Aircraft</v>
          </cell>
          <cell r="L13348" t="str">
            <v>Airbus</v>
          </cell>
          <cell r="M13348" t="str">
            <v>Airbus A380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narrow body"/>
      <sheetName val="mil fighter"/>
      <sheetName val="wide body (non IMA)"/>
      <sheetName val="wide body (IMA)"/>
      <sheetName val="regional"/>
      <sheetName val="mil trainer"/>
      <sheetName val="bizjet"/>
      <sheetName val="Data"/>
      <sheetName val="Mil trans"/>
      <sheetName val="rotorcraft mil"/>
      <sheetName val="rotocraft civil"/>
      <sheetName val="large UAV"/>
    </sheetNames>
    <sheetDataSet>
      <sheetData sheetId="0"/>
      <sheetData sheetId="1">
        <row r="6">
          <cell r="B6" t="str">
            <v>Equipment</v>
          </cell>
          <cell r="C6" t="str">
            <v>Sub-system code</v>
          </cell>
          <cell r="D6" t="str">
            <v>Qty</v>
          </cell>
          <cell r="E6" t="str">
            <v>Price $K's</v>
          </cell>
          <cell r="F6" t="str">
            <v>Shipset $K's</v>
          </cell>
          <cell r="I6" t="str">
            <v>Supplier (if known)</v>
          </cell>
        </row>
        <row r="8">
          <cell r="B8" t="str">
            <v>FMGC</v>
          </cell>
          <cell r="C8" t="str">
            <v>F</v>
          </cell>
          <cell r="D8">
            <v>2</v>
          </cell>
          <cell r="E8">
            <v>30</v>
          </cell>
          <cell r="F8">
            <v>60</v>
          </cell>
          <cell r="H8" t="str">
            <v>BFE option. Thales or Honeywell</v>
          </cell>
        </row>
        <row r="9">
          <cell r="B9" t="str">
            <v>MCDU</v>
          </cell>
          <cell r="C9" t="str">
            <v>F</v>
          </cell>
          <cell r="D9">
            <v>2</v>
          </cell>
          <cell r="E9">
            <v>25</v>
          </cell>
          <cell r="F9">
            <v>50</v>
          </cell>
          <cell r="H9" t="str">
            <v>BFE option. Thales or Honeywell</v>
          </cell>
        </row>
        <row r="10">
          <cell r="B10" t="str">
            <v>FCU (part of FMGC above)</v>
          </cell>
          <cell r="C10" t="str">
            <v>F</v>
          </cell>
          <cell r="D10">
            <v>1</v>
          </cell>
          <cell r="E10">
            <v>20</v>
          </cell>
          <cell r="F10">
            <v>20</v>
          </cell>
          <cell r="H10" t="str">
            <v>BFE option. Thales or Honeywell</v>
          </cell>
        </row>
        <row r="11">
          <cell r="B11" t="str">
            <v>Flight Augmentation Computers (FAC) part of FMGC system above</v>
          </cell>
          <cell r="C11" t="str">
            <v>F</v>
          </cell>
          <cell r="D11">
            <v>2</v>
          </cell>
          <cell r="E11">
            <v>25</v>
          </cell>
          <cell r="F11">
            <v>50</v>
          </cell>
          <cell r="H11" t="str">
            <v>BFE option. Thales or Honeywell</v>
          </cell>
        </row>
        <row r="12">
          <cell r="B12" t="str">
            <v>Autopilot /Auto thrust system</v>
          </cell>
          <cell r="C12" t="str">
            <v>F</v>
          </cell>
          <cell r="D12">
            <v>0</v>
          </cell>
          <cell r="E12">
            <v>40</v>
          </cell>
          <cell r="F12">
            <v>0</v>
          </cell>
          <cell r="H12" t="str">
            <v>Part of FMGC/FCU above?</v>
          </cell>
        </row>
        <row r="13">
          <cell r="B13" t="str">
            <v>A/T Engine Control Unit</v>
          </cell>
          <cell r="C13" t="str">
            <v>A</v>
          </cell>
          <cell r="D13">
            <v>2</v>
          </cell>
          <cell r="E13">
            <v>20</v>
          </cell>
          <cell r="F13">
            <v>40</v>
          </cell>
          <cell r="H13" t="str">
            <v>Who supplies????</v>
          </cell>
        </row>
        <row r="14">
          <cell r="B14" t="str">
            <v>Thrust levers</v>
          </cell>
          <cell r="C14" t="str">
            <v>F</v>
          </cell>
          <cell r="D14">
            <v>2</v>
          </cell>
          <cell r="F14">
            <v>0</v>
          </cell>
          <cell r="H14" t="str">
            <v>out of scope =  cockpit equipment</v>
          </cell>
        </row>
        <row r="15">
          <cell r="B15" t="str">
            <v>Data Base loader</v>
          </cell>
          <cell r="C15" t="str">
            <v>F</v>
          </cell>
          <cell r="D15">
            <v>2</v>
          </cell>
          <cell r="E15">
            <v>10</v>
          </cell>
          <cell r="F15">
            <v>20</v>
          </cell>
          <cell r="H15" t="str">
            <v>BFE option. Thales or Honeywell</v>
          </cell>
          <cell r="K15" t="str">
            <v>Nav updates every 28 days</v>
          </cell>
        </row>
        <row r="16">
          <cell r="B16" t="str">
            <v>Flight Control Unit (FCU) panel (3 panels)</v>
          </cell>
          <cell r="C16" t="str">
            <v>F</v>
          </cell>
          <cell r="D16">
            <v>3</v>
          </cell>
          <cell r="E16">
            <v>12</v>
          </cell>
          <cell r="F16">
            <v>36</v>
          </cell>
          <cell r="H16" t="str">
            <v xml:space="preserve">Glareshield </v>
          </cell>
          <cell r="K16" t="str">
            <v>Controls A/P, EFIS and Nav functions</v>
          </cell>
        </row>
        <row r="17">
          <cell r="B17" t="str">
            <v>Flight Warning Computer (FWC)</v>
          </cell>
          <cell r="C17" t="str">
            <v>F</v>
          </cell>
          <cell r="D17">
            <v>2</v>
          </cell>
          <cell r="E17">
            <v>10</v>
          </cell>
          <cell r="F17">
            <v>20</v>
          </cell>
          <cell r="H17" t="str">
            <v>??????</v>
          </cell>
        </row>
        <row r="19">
          <cell r="B19" t="str">
            <v>ADIRU</v>
          </cell>
          <cell r="C19" t="str">
            <v>N</v>
          </cell>
          <cell r="D19">
            <v>3</v>
          </cell>
          <cell r="E19">
            <v>35</v>
          </cell>
          <cell r="F19">
            <v>105</v>
          </cell>
          <cell r="H19" t="str">
            <v>Honeywell</v>
          </cell>
        </row>
        <row r="20">
          <cell r="B20" t="str">
            <v>ADIRS control panel</v>
          </cell>
          <cell r="C20" t="str">
            <v>N</v>
          </cell>
          <cell r="D20">
            <v>1</v>
          </cell>
          <cell r="E20">
            <v>6</v>
          </cell>
          <cell r="F20">
            <v>6</v>
          </cell>
        </row>
        <row r="21">
          <cell r="B21" t="str">
            <v>ADIRS CDU</v>
          </cell>
          <cell r="C21" t="str">
            <v>N</v>
          </cell>
          <cell r="D21">
            <v>1</v>
          </cell>
          <cell r="E21">
            <v>15</v>
          </cell>
          <cell r="F21">
            <v>15</v>
          </cell>
          <cell r="H21" t="str">
            <v>Honeywell</v>
          </cell>
        </row>
        <row r="22">
          <cell r="B22" t="str">
            <v>Pedestal ADS select</v>
          </cell>
          <cell r="C22" t="str">
            <v>N</v>
          </cell>
          <cell r="D22">
            <v>1</v>
          </cell>
          <cell r="E22">
            <v>8</v>
          </cell>
          <cell r="F22">
            <v>8</v>
          </cell>
        </row>
        <row r="23">
          <cell r="B23" t="str">
            <v>Air Data Modules (ADM)</v>
          </cell>
          <cell r="C23" t="str">
            <v>N</v>
          </cell>
          <cell r="D23">
            <v>8</v>
          </cell>
          <cell r="E23">
            <v>12</v>
          </cell>
          <cell r="F23">
            <v>96</v>
          </cell>
          <cell r="H23" t="str">
            <v>Collins</v>
          </cell>
        </row>
        <row r="24">
          <cell r="B24" t="str">
            <v>Air data probes (pitot/static)</v>
          </cell>
          <cell r="C24" t="str">
            <v>N</v>
          </cell>
          <cell r="D24">
            <v>14</v>
          </cell>
          <cell r="E24">
            <v>8</v>
          </cell>
          <cell r="F24">
            <v>112</v>
          </cell>
          <cell r="H24" t="str">
            <v>Collins</v>
          </cell>
        </row>
        <row r="25">
          <cell r="B25" t="str">
            <v>Multi Mode Receiver (MMR)</v>
          </cell>
          <cell r="C25" t="str">
            <v>N</v>
          </cell>
          <cell r="D25">
            <v>1</v>
          </cell>
          <cell r="E25">
            <v>50</v>
          </cell>
          <cell r="F25">
            <v>50</v>
          </cell>
          <cell r="H25" t="str">
            <v>Option (HWL/Collins/Thales)</v>
          </cell>
          <cell r="K25" t="str">
            <v>Effectively replaces GPS, VOR, ILS  equipment</v>
          </cell>
        </row>
        <row r="26">
          <cell r="B26" t="str">
            <v>GPS receivers</v>
          </cell>
          <cell r="C26" t="str">
            <v>N</v>
          </cell>
          <cell r="D26">
            <v>0</v>
          </cell>
          <cell r="E26">
            <v>6</v>
          </cell>
          <cell r="F26">
            <v>0</v>
          </cell>
          <cell r="H26" t="str">
            <v>Replaced by MMR</v>
          </cell>
          <cell r="J26" t="str">
            <v>(backward compatible)</v>
          </cell>
        </row>
        <row r="27">
          <cell r="B27" t="str">
            <v>VOR receivers</v>
          </cell>
          <cell r="C27" t="str">
            <v>N</v>
          </cell>
          <cell r="D27">
            <v>0</v>
          </cell>
          <cell r="E27">
            <v>6</v>
          </cell>
          <cell r="F27">
            <v>0</v>
          </cell>
          <cell r="H27" t="str">
            <v>Replaced by MMR</v>
          </cell>
          <cell r="J27" t="str">
            <v>(backward compatible)</v>
          </cell>
        </row>
        <row r="28">
          <cell r="B28" t="str">
            <v>ILS receivers</v>
          </cell>
          <cell r="C28" t="str">
            <v>N</v>
          </cell>
          <cell r="D28">
            <v>0</v>
          </cell>
          <cell r="E28">
            <v>6</v>
          </cell>
          <cell r="F28">
            <v>0</v>
          </cell>
          <cell r="H28" t="str">
            <v>Replaced by MMR</v>
          </cell>
          <cell r="J28" t="str">
            <v>(backward compatible)</v>
          </cell>
        </row>
        <row r="29">
          <cell r="B29" t="str">
            <v>ADF system</v>
          </cell>
          <cell r="C29" t="str">
            <v>N</v>
          </cell>
          <cell r="D29">
            <v>2</v>
          </cell>
          <cell r="E29">
            <v>10</v>
          </cell>
          <cell r="F29">
            <v>20</v>
          </cell>
          <cell r="H29" t="str">
            <v>Cobham/L3/Collins</v>
          </cell>
        </row>
        <row r="30">
          <cell r="B30" t="str">
            <v>DME receivers</v>
          </cell>
          <cell r="C30" t="str">
            <v>N</v>
          </cell>
          <cell r="D30">
            <v>2</v>
          </cell>
          <cell r="E30">
            <v>6</v>
          </cell>
          <cell r="F30">
            <v>12</v>
          </cell>
          <cell r="H30" t="str">
            <v>Collins</v>
          </cell>
        </row>
        <row r="32">
          <cell r="B32" t="str">
            <v>Primary Flight Display (EFIS)</v>
          </cell>
          <cell r="C32" t="str">
            <v>DI</v>
          </cell>
          <cell r="D32">
            <v>2</v>
          </cell>
          <cell r="E32">
            <v>45</v>
          </cell>
          <cell r="F32">
            <v>90</v>
          </cell>
          <cell r="H32" t="str">
            <v>Thales/Diehl</v>
          </cell>
        </row>
        <row r="33">
          <cell r="B33" t="str">
            <v>Navigation display (EFIS)</v>
          </cell>
          <cell r="C33" t="str">
            <v>DI</v>
          </cell>
          <cell r="D33">
            <v>2</v>
          </cell>
          <cell r="E33">
            <v>45</v>
          </cell>
          <cell r="F33">
            <v>90</v>
          </cell>
          <cell r="H33" t="str">
            <v>Thales/Diehl</v>
          </cell>
        </row>
        <row r="34">
          <cell r="B34" t="str">
            <v>EFIS Control panel</v>
          </cell>
          <cell r="C34" t="str">
            <v>DI</v>
          </cell>
          <cell r="D34">
            <v>2</v>
          </cell>
          <cell r="E34">
            <v>8</v>
          </cell>
          <cell r="F34">
            <v>16</v>
          </cell>
        </row>
        <row r="35">
          <cell r="B35" t="str">
            <v>ECAM display</v>
          </cell>
          <cell r="C35" t="str">
            <v>DI</v>
          </cell>
          <cell r="D35">
            <v>2</v>
          </cell>
          <cell r="E35">
            <v>30</v>
          </cell>
          <cell r="F35">
            <v>60</v>
          </cell>
          <cell r="H35" t="str">
            <v>Thales/Diehl</v>
          </cell>
        </row>
        <row r="36">
          <cell r="B36" t="str">
            <v>HUD display system</v>
          </cell>
          <cell r="C36" t="str">
            <v>DI</v>
          </cell>
          <cell r="D36">
            <v>1</v>
          </cell>
          <cell r="E36">
            <v>75</v>
          </cell>
          <cell r="F36">
            <v>75</v>
          </cell>
          <cell r="H36" t="str">
            <v>Optional</v>
          </cell>
          <cell r="I36" t="str">
            <v xml:space="preserve">Thales, Universal Avionics. </v>
          </cell>
        </row>
        <row r="37">
          <cell r="B37" t="str">
            <v>ECAM Control panel</v>
          </cell>
          <cell r="C37" t="str">
            <v>DI</v>
          </cell>
          <cell r="D37">
            <v>2</v>
          </cell>
          <cell r="E37">
            <v>7</v>
          </cell>
          <cell r="F37">
            <v>14</v>
          </cell>
        </row>
        <row r="38">
          <cell r="B38" t="str">
            <v>System Data Acquisition Concentrator (SDAC)</v>
          </cell>
          <cell r="C38" t="str">
            <v>DI</v>
          </cell>
          <cell r="D38">
            <v>2</v>
          </cell>
          <cell r="E38">
            <v>15</v>
          </cell>
          <cell r="F38">
            <v>30</v>
          </cell>
          <cell r="H38" t="str">
            <v>Thales/Diehl</v>
          </cell>
        </row>
        <row r="39">
          <cell r="B39" t="str">
            <v>Display Management Computer (EFIS)</v>
          </cell>
          <cell r="C39" t="str">
            <v>DI</v>
          </cell>
          <cell r="D39">
            <v>3</v>
          </cell>
          <cell r="E39">
            <v>30</v>
          </cell>
          <cell r="F39">
            <v>90</v>
          </cell>
          <cell r="H39" t="str">
            <v>Thales/Diehl</v>
          </cell>
        </row>
        <row r="40">
          <cell r="B40" t="str">
            <v>Compass</v>
          </cell>
          <cell r="C40" t="str">
            <v>DI</v>
          </cell>
          <cell r="D40">
            <v>1</v>
          </cell>
          <cell r="E40">
            <v>8</v>
          </cell>
          <cell r="F40">
            <v>8</v>
          </cell>
          <cell r="H40" t="str">
            <v>Thales/Diehl</v>
          </cell>
        </row>
        <row r="41">
          <cell r="B41" t="str">
            <v>Integrated Standby Instrument System</v>
          </cell>
          <cell r="C41" t="str">
            <v>DI</v>
          </cell>
          <cell r="D41">
            <v>1</v>
          </cell>
          <cell r="E41">
            <v>28</v>
          </cell>
          <cell r="F41">
            <v>28</v>
          </cell>
          <cell r="H41" t="str">
            <v>Thales</v>
          </cell>
        </row>
        <row r="42">
          <cell r="B42" t="str">
            <v>DDRMI display</v>
          </cell>
          <cell r="C42" t="str">
            <v>DI</v>
          </cell>
          <cell r="D42">
            <v>1</v>
          </cell>
          <cell r="E42">
            <v>12</v>
          </cell>
          <cell r="F42">
            <v>12</v>
          </cell>
        </row>
        <row r="43">
          <cell r="B43" t="str">
            <v>Clock</v>
          </cell>
          <cell r="C43" t="str">
            <v>DI</v>
          </cell>
          <cell r="D43">
            <v>1</v>
          </cell>
          <cell r="E43">
            <v>8</v>
          </cell>
          <cell r="F43">
            <v>8</v>
          </cell>
        </row>
        <row r="46">
          <cell r="B46" t="str">
            <v>Comms Receivers VH (transceiver/antenna)</v>
          </cell>
          <cell r="C46" t="str">
            <v>C</v>
          </cell>
          <cell r="D46">
            <v>2</v>
          </cell>
          <cell r="E46">
            <v>6</v>
          </cell>
          <cell r="F46">
            <v>12</v>
          </cell>
          <cell r="H46" t="str">
            <v>Cobham/L3/Collins</v>
          </cell>
        </row>
        <row r="47">
          <cell r="B47" t="str">
            <v>Comms Receivers UF (transceiver/antenna)</v>
          </cell>
          <cell r="C47" t="str">
            <v>C</v>
          </cell>
          <cell r="D47">
            <v>2</v>
          </cell>
          <cell r="E47">
            <v>6</v>
          </cell>
          <cell r="F47">
            <v>12</v>
          </cell>
          <cell r="H47" t="str">
            <v>Cobham/L3/Collins</v>
          </cell>
          <cell r="J47" t="str">
            <v>(optional fit)</v>
          </cell>
        </row>
        <row r="48">
          <cell r="B48" t="str">
            <v>Audio Management Unit</v>
          </cell>
          <cell r="C48" t="str">
            <v>C</v>
          </cell>
          <cell r="D48">
            <v>1</v>
          </cell>
          <cell r="E48">
            <v>6</v>
          </cell>
          <cell r="F48">
            <v>6</v>
          </cell>
          <cell r="H48" t="str">
            <v>Cobham/L3/Collins</v>
          </cell>
        </row>
        <row r="49">
          <cell r="B49" t="str">
            <v>Radio management panel</v>
          </cell>
          <cell r="C49" t="str">
            <v>C</v>
          </cell>
          <cell r="D49">
            <v>2</v>
          </cell>
          <cell r="E49">
            <v>5</v>
          </cell>
          <cell r="F49">
            <v>10</v>
          </cell>
        </row>
        <row r="50">
          <cell r="B50" t="str">
            <v>Audio Control Panel</v>
          </cell>
          <cell r="C50" t="str">
            <v>C</v>
          </cell>
          <cell r="D50">
            <v>1</v>
          </cell>
          <cell r="E50">
            <v>5</v>
          </cell>
          <cell r="F50">
            <v>5</v>
          </cell>
        </row>
        <row r="51">
          <cell r="B51" t="str">
            <v>Radio Management Panel</v>
          </cell>
          <cell r="C51" t="str">
            <v>C</v>
          </cell>
          <cell r="D51">
            <v>1</v>
          </cell>
          <cell r="E51">
            <v>5</v>
          </cell>
          <cell r="F51">
            <v>5</v>
          </cell>
        </row>
        <row r="52">
          <cell r="B52" t="str">
            <v>Cabin Intercomms System</v>
          </cell>
          <cell r="C52" t="str">
            <v>C</v>
          </cell>
          <cell r="D52">
            <v>2</v>
          </cell>
          <cell r="E52">
            <v>18</v>
          </cell>
          <cell r="F52">
            <v>36</v>
          </cell>
          <cell r="H52" t="str">
            <v>in scope?</v>
          </cell>
        </row>
        <row r="55">
          <cell r="B55" t="str">
            <v>ATC Mode S Transponders (TCAS)</v>
          </cell>
          <cell r="C55" t="str">
            <v>SV</v>
          </cell>
          <cell r="D55">
            <v>2</v>
          </cell>
          <cell r="E55">
            <v>7</v>
          </cell>
          <cell r="F55">
            <v>14</v>
          </cell>
          <cell r="H55" t="str">
            <v>ACSS Thales with L3</v>
          </cell>
          <cell r="J55" t="str">
            <v>TCAS and EGPWS upgraded periodically and available from Collins or HWL</v>
          </cell>
        </row>
        <row r="56">
          <cell r="B56" t="str">
            <v>ATC control box</v>
          </cell>
          <cell r="C56" t="str">
            <v>SV</v>
          </cell>
          <cell r="D56">
            <v>1</v>
          </cell>
          <cell r="E56">
            <v>5</v>
          </cell>
          <cell r="F56">
            <v>5</v>
          </cell>
          <cell r="H56" t="str">
            <v>ACSS Thales with L3</v>
          </cell>
        </row>
        <row r="57">
          <cell r="B57" t="str">
            <v>Weather WX radar system</v>
          </cell>
          <cell r="C57" t="str">
            <v>SV</v>
          </cell>
          <cell r="D57">
            <v>2</v>
          </cell>
          <cell r="E57">
            <v>18</v>
          </cell>
          <cell r="F57">
            <v>36</v>
          </cell>
          <cell r="H57" t="str">
            <v>Collins/Honeywell</v>
          </cell>
        </row>
        <row r="58">
          <cell r="B58" t="str">
            <v>WX control panel</v>
          </cell>
          <cell r="C58" t="str">
            <v>SV</v>
          </cell>
          <cell r="D58">
            <v>1</v>
          </cell>
          <cell r="E58">
            <v>4</v>
          </cell>
          <cell r="F58">
            <v>4</v>
          </cell>
        </row>
        <row r="59">
          <cell r="B59" t="str">
            <v>Ground Proximity Warning System (GPWS)</v>
          </cell>
          <cell r="C59" t="str">
            <v>SV</v>
          </cell>
          <cell r="D59">
            <v>1</v>
          </cell>
          <cell r="E59">
            <v>20</v>
          </cell>
          <cell r="F59">
            <v>20</v>
          </cell>
        </row>
        <row r="60">
          <cell r="B60" t="str">
            <v>TCAS computer</v>
          </cell>
          <cell r="C60" t="str">
            <v>SV</v>
          </cell>
          <cell r="D60">
            <v>1</v>
          </cell>
          <cell r="E60">
            <v>18</v>
          </cell>
          <cell r="F60">
            <v>18</v>
          </cell>
          <cell r="H60" t="str">
            <v>ACSS Thales with L3</v>
          </cell>
        </row>
        <row r="61">
          <cell r="B61" t="str">
            <v>TCAS antennas</v>
          </cell>
          <cell r="C61" t="str">
            <v>SV</v>
          </cell>
          <cell r="D61">
            <v>2</v>
          </cell>
          <cell r="E61">
            <v>6</v>
          </cell>
          <cell r="F61">
            <v>12</v>
          </cell>
          <cell r="H61" t="str">
            <v>ACSS Thales with L3</v>
          </cell>
        </row>
        <row r="62">
          <cell r="B62" t="str">
            <v>TCAS control panel</v>
          </cell>
          <cell r="C62" t="str">
            <v>SV</v>
          </cell>
          <cell r="D62">
            <v>1</v>
          </cell>
          <cell r="E62">
            <v>4</v>
          </cell>
          <cell r="F62">
            <v>4</v>
          </cell>
        </row>
        <row r="64">
          <cell r="B64" t="str">
            <v>Cockpit Voice Recorder</v>
          </cell>
          <cell r="C64" t="str">
            <v>C</v>
          </cell>
          <cell r="D64">
            <v>1</v>
          </cell>
          <cell r="E64">
            <v>12</v>
          </cell>
          <cell r="F64">
            <v>12</v>
          </cell>
          <cell r="H64" t="str">
            <v>L3</v>
          </cell>
        </row>
        <row r="65">
          <cell r="B65" t="str">
            <v>CVR control panel</v>
          </cell>
          <cell r="C65" t="str">
            <v>C</v>
          </cell>
          <cell r="D65">
            <v>1</v>
          </cell>
          <cell r="E65">
            <v>4</v>
          </cell>
          <cell r="F65">
            <v>4</v>
          </cell>
        </row>
        <row r="66">
          <cell r="B66" t="str">
            <v>Flight Data Recorder</v>
          </cell>
          <cell r="C66" t="str">
            <v>D</v>
          </cell>
          <cell r="D66">
            <v>1</v>
          </cell>
          <cell r="E66">
            <v>15</v>
          </cell>
          <cell r="F66">
            <v>15</v>
          </cell>
          <cell r="H66" t="str">
            <v>L3</v>
          </cell>
        </row>
        <row r="67">
          <cell r="B67" t="str">
            <v>FD Interface Unit</v>
          </cell>
          <cell r="C67" t="str">
            <v>D</v>
          </cell>
          <cell r="D67">
            <v>1</v>
          </cell>
          <cell r="E67">
            <v>8</v>
          </cell>
          <cell r="F67">
            <v>8</v>
          </cell>
        </row>
        <row r="68">
          <cell r="B68" t="str">
            <v>Quick Access Recorder (QAR)</v>
          </cell>
          <cell r="C68" t="str">
            <v>D</v>
          </cell>
          <cell r="D68">
            <v>1</v>
          </cell>
          <cell r="E68">
            <v>10</v>
          </cell>
          <cell r="F68">
            <v>10</v>
          </cell>
          <cell r="H68" t="str">
            <v>Optional fit</v>
          </cell>
          <cell r="J68" t="str">
            <v>Who ???</v>
          </cell>
        </row>
        <row r="69">
          <cell r="B69" t="str">
            <v>Aircraft Intergated Data System (AIDS)</v>
          </cell>
          <cell r="C69" t="str">
            <v>D</v>
          </cell>
          <cell r="D69">
            <v>1</v>
          </cell>
          <cell r="E69">
            <v>15</v>
          </cell>
          <cell r="F69">
            <v>15</v>
          </cell>
        </row>
        <row r="70">
          <cell r="B70" t="str">
            <v>Air Traffic Services Unit (ATSU)</v>
          </cell>
          <cell r="C70" t="str">
            <v>D</v>
          </cell>
          <cell r="D70">
            <v>1</v>
          </cell>
          <cell r="E70">
            <v>12</v>
          </cell>
          <cell r="F70">
            <v>12</v>
          </cell>
          <cell r="H70" t="str">
            <v>Teledyne controls</v>
          </cell>
        </row>
        <row r="71">
          <cell r="B71" t="str">
            <v>Electronic Flight Bags (EFBs)</v>
          </cell>
          <cell r="C71" t="str">
            <v>D</v>
          </cell>
          <cell r="D71">
            <v>2</v>
          </cell>
          <cell r="E71">
            <v>20</v>
          </cell>
          <cell r="F71">
            <v>40</v>
          </cell>
          <cell r="H71" t="str">
            <v>Teledyne controls</v>
          </cell>
          <cell r="J71" t="str">
            <v>Universal Avionics</v>
          </cell>
        </row>
        <row r="73">
          <cell r="B73" t="str">
            <v>Avionic racking, databuses excluded</v>
          </cell>
          <cell r="D73">
            <v>0</v>
          </cell>
          <cell r="E73">
            <v>0</v>
          </cell>
          <cell r="F73">
            <v>0</v>
          </cell>
        </row>
      </sheetData>
      <sheetData sheetId="2">
        <row r="6">
          <cell r="B6" t="str">
            <v>Equipment</v>
          </cell>
          <cell r="C6" t="str">
            <v>Sub-system code</v>
          </cell>
          <cell r="D6" t="str">
            <v>Qty</v>
          </cell>
          <cell r="E6" t="str">
            <v>Price $K's</v>
          </cell>
          <cell r="F6" t="str">
            <v>Shipset $K's</v>
          </cell>
          <cell r="I6" t="str">
            <v>Supplier (if known)</v>
          </cell>
        </row>
        <row r="8">
          <cell r="B8" t="str">
            <v>Remote Data concentrators</v>
          </cell>
          <cell r="C8" t="str">
            <v>I</v>
          </cell>
          <cell r="D8">
            <v>10</v>
          </cell>
          <cell r="E8">
            <v>20</v>
          </cell>
          <cell r="F8">
            <v>200</v>
          </cell>
          <cell r="I8" t="str">
            <v>GE Aviation</v>
          </cell>
        </row>
        <row r="9">
          <cell r="B9" t="str">
            <v>Integrated Core Processor (ICP)</v>
          </cell>
          <cell r="C9" t="str">
            <v>I</v>
          </cell>
          <cell r="D9">
            <v>1</v>
          </cell>
          <cell r="E9">
            <v>400</v>
          </cell>
          <cell r="F9">
            <v>400</v>
          </cell>
          <cell r="I9" t="str">
            <v>Harris L3</v>
          </cell>
          <cell r="K9" t="str">
            <v>EW, Radar, Mission processing , remote data concentrators</v>
          </cell>
        </row>
        <row r="10">
          <cell r="B10" t="str">
            <v>Communication, Navigation, Identification Unit AN/ASQ-242</v>
          </cell>
          <cell r="C10" t="str">
            <v>N</v>
          </cell>
          <cell r="D10">
            <v>1</v>
          </cell>
          <cell r="E10">
            <v>125</v>
          </cell>
          <cell r="F10">
            <v>125</v>
          </cell>
          <cell r="I10" t="str">
            <v>Northrop Grumman</v>
          </cell>
          <cell r="K10" t="str">
            <v>VHF/UHF transceiver, IFF, JPALS, MADL, Link 16 (hi speed databus). 27 avionics functions</v>
          </cell>
        </row>
        <row r="11">
          <cell r="B11" t="str">
            <v>Communication, Navigation, Identification Unit AN/ASQ-242</v>
          </cell>
          <cell r="C11" t="str">
            <v>C</v>
          </cell>
          <cell r="D11">
            <v>1</v>
          </cell>
          <cell r="E11">
            <v>125</v>
          </cell>
          <cell r="F11">
            <v>125</v>
          </cell>
          <cell r="I11" t="str">
            <v>Split between C and N</v>
          </cell>
        </row>
        <row r="12">
          <cell r="B12" t="str">
            <v>Electronic Warfare suite AN/ASQ-239 (evasion, engagement,  jamming, c/measures)</v>
          </cell>
          <cell r="C12" t="str">
            <v>S</v>
          </cell>
          <cell r="D12">
            <v>1</v>
          </cell>
          <cell r="E12">
            <v>250</v>
          </cell>
          <cell r="F12">
            <v>250</v>
          </cell>
          <cell r="I12" t="str">
            <v>BAE Systems</v>
          </cell>
          <cell r="J12" t="str">
            <v>BAE awarded upgrade contract in 2019</v>
          </cell>
        </row>
        <row r="13">
          <cell r="B13" t="str">
            <v>Panoramic Display Cockpit Electronic Unit</v>
          </cell>
          <cell r="C13" t="str">
            <v>Di</v>
          </cell>
          <cell r="D13">
            <v>2</v>
          </cell>
          <cell r="E13">
            <v>150</v>
          </cell>
          <cell r="F13">
            <v>300</v>
          </cell>
          <cell r="I13" t="str">
            <v>Harris L3</v>
          </cell>
        </row>
        <row r="14">
          <cell r="B14" t="str">
            <v>Panormic Cockpit Display</v>
          </cell>
          <cell r="C14" t="str">
            <v>DI</v>
          </cell>
          <cell r="D14">
            <v>1</v>
          </cell>
          <cell r="E14">
            <v>200</v>
          </cell>
          <cell r="F14">
            <v>200</v>
          </cell>
          <cell r="I14" t="str">
            <v>Elbit (switched from Harris L3 in 2017)</v>
          </cell>
        </row>
        <row r="15">
          <cell r="B15" t="str">
            <v>Standby display</v>
          </cell>
          <cell r="C15" t="str">
            <v>Di</v>
          </cell>
          <cell r="D15">
            <v>1</v>
          </cell>
          <cell r="E15">
            <v>35</v>
          </cell>
          <cell r="F15">
            <v>35</v>
          </cell>
          <cell r="I15" t="str">
            <v>GE Aviation</v>
          </cell>
        </row>
        <row r="16">
          <cell r="B16" t="str">
            <v>Electro Optical Targeting System (FLIR &amp; IRST)</v>
          </cell>
          <cell r="C16" t="str">
            <v>S</v>
          </cell>
          <cell r="D16">
            <v>8</v>
          </cell>
          <cell r="E16">
            <v>25</v>
          </cell>
          <cell r="F16">
            <v>200</v>
          </cell>
          <cell r="I16" t="str">
            <v>?????</v>
          </cell>
        </row>
        <row r="17">
          <cell r="B17" t="str">
            <v>Pilot Helmet Mounted Display System</v>
          </cell>
          <cell r="C17" t="str">
            <v>DI</v>
          </cell>
          <cell r="D17">
            <v>1</v>
          </cell>
          <cell r="E17">
            <v>175</v>
          </cell>
          <cell r="F17">
            <v>175</v>
          </cell>
          <cell r="I17" t="str">
            <v>Rockwell Collins/Elbit</v>
          </cell>
        </row>
        <row r="18">
          <cell r="B18" t="str">
            <v>Multi function Advanced Data link AIA Antenna</v>
          </cell>
          <cell r="C18" t="str">
            <v>D</v>
          </cell>
          <cell r="D18">
            <v>1</v>
          </cell>
          <cell r="E18">
            <v>25</v>
          </cell>
          <cell r="F18">
            <v>25</v>
          </cell>
          <cell r="I18" t="str">
            <v>Harris L3</v>
          </cell>
        </row>
        <row r="19">
          <cell r="B19" t="str">
            <v>Multi function Advanced Data link AAA Array</v>
          </cell>
          <cell r="C19" t="str">
            <v>D</v>
          </cell>
          <cell r="D19">
            <v>1</v>
          </cell>
          <cell r="E19">
            <v>25</v>
          </cell>
          <cell r="F19">
            <v>25</v>
          </cell>
          <cell r="I19" t="str">
            <v>Harris L3</v>
          </cell>
        </row>
        <row r="20">
          <cell r="B20" t="str">
            <v>Mission computers</v>
          </cell>
          <cell r="C20" t="str">
            <v>M</v>
          </cell>
          <cell r="D20">
            <v>2</v>
          </cell>
          <cell r="E20">
            <v>200</v>
          </cell>
          <cell r="F20">
            <v>400</v>
          </cell>
          <cell r="I20" t="str">
            <v>Harris L3 ??</v>
          </cell>
        </row>
        <row r="21">
          <cell r="B21" t="str">
            <v>AESA Radar</v>
          </cell>
          <cell r="C21" t="str">
            <v>S</v>
          </cell>
          <cell r="D21">
            <v>1</v>
          </cell>
          <cell r="E21">
            <v>300</v>
          </cell>
          <cell r="F21">
            <v>300</v>
          </cell>
          <cell r="I21" t="str">
            <v>Northrop Grumman</v>
          </cell>
        </row>
        <row r="22">
          <cell r="B22" t="str">
            <v>Aircraft memory system</v>
          </cell>
          <cell r="C22" t="str">
            <v>D</v>
          </cell>
          <cell r="D22">
            <v>1</v>
          </cell>
          <cell r="E22">
            <v>50</v>
          </cell>
          <cell r="F22">
            <v>50</v>
          </cell>
          <cell r="I22" t="str">
            <v>Harris</v>
          </cell>
        </row>
        <row r="23">
          <cell r="B23" t="str">
            <v>Distributed Aperture System (electro-optical)</v>
          </cell>
          <cell r="C23" t="str">
            <v>S</v>
          </cell>
          <cell r="D23">
            <v>6</v>
          </cell>
          <cell r="E23">
            <v>75</v>
          </cell>
          <cell r="F23">
            <v>450</v>
          </cell>
          <cell r="I23" t="str">
            <v>Northrop Grumman/Raytheon?</v>
          </cell>
        </row>
        <row r="24">
          <cell r="B24" t="str">
            <v>Antenna suite</v>
          </cell>
          <cell r="C24" t="str">
            <v>C</v>
          </cell>
          <cell r="D24">
            <v>6</v>
          </cell>
          <cell r="E24">
            <v>15</v>
          </cell>
          <cell r="F24">
            <v>90</v>
          </cell>
          <cell r="I24" t="str">
            <v>Harris L3</v>
          </cell>
        </row>
        <row r="25">
          <cell r="B25" t="str">
            <v>High speed and fibre optics data/signalling network databuses</v>
          </cell>
          <cell r="C25" t="str">
            <v>D</v>
          </cell>
          <cell r="D25">
            <v>2</v>
          </cell>
          <cell r="E25">
            <v>50</v>
          </cell>
          <cell r="F25">
            <v>100</v>
          </cell>
          <cell r="I25" t="str">
            <v>???</v>
          </cell>
        </row>
        <row r="26">
          <cell r="B26" t="str">
            <v>Radar altimeter</v>
          </cell>
          <cell r="C26" t="str">
            <v>D</v>
          </cell>
          <cell r="D26">
            <v>1</v>
          </cell>
          <cell r="E26">
            <v>20</v>
          </cell>
          <cell r="F26">
            <v>20</v>
          </cell>
          <cell r="I26" t="str">
            <v>Honeywell</v>
          </cell>
        </row>
        <row r="28">
          <cell r="C28" t="str">
            <v>AVIONIC SHIPSET TOTAL</v>
          </cell>
          <cell r="F28">
            <v>3470</v>
          </cell>
        </row>
        <row r="30">
          <cell r="C30" t="str">
            <v>I</v>
          </cell>
          <cell r="F30">
            <v>600</v>
          </cell>
        </row>
        <row r="31">
          <cell r="C31" t="str">
            <v>F</v>
          </cell>
          <cell r="F31">
            <v>0</v>
          </cell>
        </row>
        <row r="32">
          <cell r="C32" t="str">
            <v>N</v>
          </cell>
          <cell r="F32">
            <v>125</v>
          </cell>
        </row>
        <row r="33">
          <cell r="C33" t="str">
            <v>A</v>
          </cell>
          <cell r="F33">
            <v>0</v>
          </cell>
        </row>
        <row r="34">
          <cell r="C34" t="str">
            <v>DI</v>
          </cell>
          <cell r="F34">
            <v>710</v>
          </cell>
        </row>
        <row r="35">
          <cell r="C35" t="str">
            <v>SV</v>
          </cell>
          <cell r="F35">
            <v>0</v>
          </cell>
        </row>
        <row r="36">
          <cell r="C36" t="str">
            <v>C</v>
          </cell>
          <cell r="F36">
            <v>215</v>
          </cell>
        </row>
        <row r="37">
          <cell r="C37" t="str">
            <v>M</v>
          </cell>
          <cell r="F37">
            <v>400</v>
          </cell>
        </row>
        <row r="38">
          <cell r="C38" t="str">
            <v xml:space="preserve">S </v>
          </cell>
          <cell r="F38">
            <v>1200</v>
          </cell>
        </row>
        <row r="39">
          <cell r="C39" t="str">
            <v xml:space="preserve">D </v>
          </cell>
          <cell r="F39">
            <v>220</v>
          </cell>
        </row>
        <row r="40">
          <cell r="F40">
            <v>3470</v>
          </cell>
        </row>
      </sheetData>
      <sheetData sheetId="3">
        <row r="6">
          <cell r="B6" t="str">
            <v>Equipment</v>
          </cell>
          <cell r="C6" t="str">
            <v>Sub-system code</v>
          </cell>
          <cell r="D6" t="str">
            <v>Qty</v>
          </cell>
          <cell r="E6" t="str">
            <v>Price $K's</v>
          </cell>
          <cell r="F6" t="str">
            <v>Shipset $K's</v>
          </cell>
          <cell r="I6" t="str">
            <v>Supplier (if known)</v>
          </cell>
        </row>
        <row r="8">
          <cell r="B8" t="str">
            <v>FMGC</v>
          </cell>
          <cell r="C8" t="str">
            <v>F</v>
          </cell>
          <cell r="D8">
            <v>2</v>
          </cell>
          <cell r="E8">
            <v>60</v>
          </cell>
          <cell r="F8">
            <v>120</v>
          </cell>
          <cell r="H8" t="str">
            <v>Honeywell or Thales</v>
          </cell>
        </row>
        <row r="9">
          <cell r="B9" t="str">
            <v>MCDU</v>
          </cell>
          <cell r="C9" t="str">
            <v>F</v>
          </cell>
          <cell r="D9">
            <v>3</v>
          </cell>
          <cell r="E9">
            <v>30</v>
          </cell>
          <cell r="F9">
            <v>90</v>
          </cell>
          <cell r="H9" t="str">
            <v>Honeywell or Thales</v>
          </cell>
        </row>
        <row r="10">
          <cell r="B10" t="str">
            <v>Autopilot /Auto thrust system</v>
          </cell>
          <cell r="C10" t="str">
            <v>F</v>
          </cell>
          <cell r="D10">
            <v>0</v>
          </cell>
          <cell r="E10">
            <v>40</v>
          </cell>
          <cell r="F10">
            <v>0</v>
          </cell>
          <cell r="H10" t="str">
            <v>part of FMC above</v>
          </cell>
        </row>
        <row r="11">
          <cell r="B11" t="str">
            <v>A/T Engine Control Unit</v>
          </cell>
          <cell r="C11" t="str">
            <v>A</v>
          </cell>
          <cell r="D11">
            <v>2</v>
          </cell>
          <cell r="E11">
            <v>30</v>
          </cell>
          <cell r="F11">
            <v>60</v>
          </cell>
        </row>
        <row r="12">
          <cell r="B12" t="str">
            <v>Thrust levers</v>
          </cell>
          <cell r="C12" t="str">
            <v>F</v>
          </cell>
          <cell r="D12">
            <v>2</v>
          </cell>
          <cell r="F12">
            <v>0</v>
          </cell>
          <cell r="H12" t="str">
            <v>out of scope</v>
          </cell>
        </row>
        <row r="13">
          <cell r="B13" t="str">
            <v>Data Base loader</v>
          </cell>
          <cell r="C13" t="str">
            <v>F</v>
          </cell>
          <cell r="D13">
            <v>2</v>
          </cell>
          <cell r="E13">
            <v>15</v>
          </cell>
          <cell r="F13">
            <v>30</v>
          </cell>
        </row>
        <row r="14">
          <cell r="B14" t="str">
            <v>Mode control Panel (Auto/Pilot control)</v>
          </cell>
          <cell r="C14" t="str">
            <v>F</v>
          </cell>
          <cell r="D14">
            <v>1</v>
          </cell>
          <cell r="E14">
            <v>20</v>
          </cell>
          <cell r="F14">
            <v>20</v>
          </cell>
        </row>
        <row r="15">
          <cell r="B15" t="str">
            <v>ADIRU</v>
          </cell>
          <cell r="C15" t="str">
            <v>N</v>
          </cell>
          <cell r="D15">
            <v>3</v>
          </cell>
          <cell r="E15">
            <v>60</v>
          </cell>
          <cell r="F15">
            <v>180</v>
          </cell>
          <cell r="H15" t="str">
            <v>NG/Litton Ind</v>
          </cell>
        </row>
        <row r="16">
          <cell r="B16" t="str">
            <v>Air Data Module</v>
          </cell>
          <cell r="C16" t="str">
            <v>N</v>
          </cell>
          <cell r="D16">
            <v>8</v>
          </cell>
          <cell r="E16">
            <v>15</v>
          </cell>
          <cell r="F16">
            <v>120</v>
          </cell>
          <cell r="H16" t="str">
            <v>NG/Litton Ind</v>
          </cell>
        </row>
        <row r="17">
          <cell r="B17" t="str">
            <v>AOA/Pitot static sensors</v>
          </cell>
          <cell r="C17" t="str">
            <v>N</v>
          </cell>
          <cell r="D17">
            <v>8</v>
          </cell>
          <cell r="E17">
            <v>8</v>
          </cell>
          <cell r="F17">
            <v>64</v>
          </cell>
          <cell r="H17" t="str">
            <v>Collins replaced Thales in 2012</v>
          </cell>
        </row>
        <row r="18">
          <cell r="B18" t="str">
            <v>Static/standby sensors</v>
          </cell>
          <cell r="C18" t="str">
            <v>N</v>
          </cell>
          <cell r="D18">
            <v>6</v>
          </cell>
          <cell r="E18">
            <v>8</v>
          </cell>
          <cell r="F18">
            <v>48</v>
          </cell>
          <cell r="H18" t="str">
            <v>Collins replaced Thales in 2013</v>
          </cell>
        </row>
        <row r="19">
          <cell r="B19" t="str">
            <v>Multi Mode Receiver (MMR)</v>
          </cell>
          <cell r="C19" t="str">
            <v>N</v>
          </cell>
          <cell r="D19">
            <v>2</v>
          </cell>
          <cell r="E19">
            <v>40</v>
          </cell>
          <cell r="F19">
            <v>80</v>
          </cell>
          <cell r="H19" t="str">
            <v>Collins, HWL or Thales</v>
          </cell>
        </row>
        <row r="20">
          <cell r="B20" t="str">
            <v>GPS receivers</v>
          </cell>
          <cell r="C20" t="str">
            <v>N</v>
          </cell>
          <cell r="D20">
            <v>0</v>
          </cell>
          <cell r="E20">
            <v>6</v>
          </cell>
          <cell r="F20">
            <v>0</v>
          </cell>
          <cell r="H20" t="str">
            <v>within MMR</v>
          </cell>
        </row>
        <row r="21">
          <cell r="B21" t="str">
            <v>VOR receivers</v>
          </cell>
          <cell r="C21" t="str">
            <v>N</v>
          </cell>
          <cell r="D21">
            <v>2</v>
          </cell>
          <cell r="E21">
            <v>8</v>
          </cell>
          <cell r="F21">
            <v>16</v>
          </cell>
          <cell r="H21" t="str">
            <v>Collins</v>
          </cell>
        </row>
        <row r="22">
          <cell r="B22" t="str">
            <v>ILS receivers</v>
          </cell>
          <cell r="C22" t="str">
            <v>N</v>
          </cell>
          <cell r="D22">
            <v>0</v>
          </cell>
          <cell r="E22">
            <v>6</v>
          </cell>
          <cell r="F22">
            <v>0</v>
          </cell>
          <cell r="H22" t="str">
            <v>within MMR</v>
          </cell>
        </row>
        <row r="23">
          <cell r="B23" t="str">
            <v>ADF radios</v>
          </cell>
          <cell r="C23" t="str">
            <v>N</v>
          </cell>
          <cell r="D23">
            <v>2</v>
          </cell>
          <cell r="E23">
            <v>12</v>
          </cell>
          <cell r="F23">
            <v>24</v>
          </cell>
        </row>
        <row r="24">
          <cell r="B24" t="str">
            <v>DME receivers</v>
          </cell>
          <cell r="C24" t="str">
            <v>N</v>
          </cell>
          <cell r="D24">
            <v>2</v>
          </cell>
          <cell r="E24">
            <v>0</v>
          </cell>
          <cell r="F24">
            <v>0</v>
          </cell>
          <cell r="H24" t="str">
            <v>within MMR</v>
          </cell>
        </row>
        <row r="25">
          <cell r="B25" t="str">
            <v>Radar altimeters</v>
          </cell>
          <cell r="C25" t="str">
            <v>N</v>
          </cell>
          <cell r="D25">
            <v>2</v>
          </cell>
          <cell r="E25">
            <v>15</v>
          </cell>
          <cell r="F25">
            <v>30</v>
          </cell>
          <cell r="H25" t="str">
            <v>Thales</v>
          </cell>
        </row>
        <row r="27">
          <cell r="B27" t="str">
            <v>Multi Function Display</v>
          </cell>
          <cell r="C27" t="str">
            <v>DI</v>
          </cell>
          <cell r="D27">
            <v>6</v>
          </cell>
          <cell r="E27">
            <v>50</v>
          </cell>
          <cell r="F27">
            <v>300</v>
          </cell>
          <cell r="H27" t="str">
            <v>Thales</v>
          </cell>
        </row>
        <row r="28">
          <cell r="B28" t="str">
            <v>Display Management Computers (DMC)</v>
          </cell>
          <cell r="C28" t="str">
            <v>DI</v>
          </cell>
          <cell r="D28">
            <v>3</v>
          </cell>
          <cell r="E28">
            <v>50</v>
          </cell>
          <cell r="F28">
            <v>150</v>
          </cell>
          <cell r="H28" t="str">
            <v>Thales</v>
          </cell>
        </row>
        <row r="29">
          <cell r="B29" t="str">
            <v>System Data Acquisition Concentrator (SDAC)</v>
          </cell>
          <cell r="C29" t="str">
            <v>D</v>
          </cell>
          <cell r="D29">
            <v>2</v>
          </cell>
          <cell r="E29">
            <v>35</v>
          </cell>
          <cell r="F29">
            <v>70</v>
          </cell>
        </row>
        <row r="30">
          <cell r="B30" t="str">
            <v>Flight Warning Computers (FWC)</v>
          </cell>
          <cell r="C30" t="str">
            <v>F</v>
          </cell>
          <cell r="D30">
            <v>2</v>
          </cell>
          <cell r="E30">
            <v>30</v>
          </cell>
          <cell r="F30">
            <v>60</v>
          </cell>
          <cell r="H30" t="str">
            <v>Airbus</v>
          </cell>
        </row>
        <row r="31">
          <cell r="B31" t="str">
            <v>EFIS control panel</v>
          </cell>
          <cell r="C31" t="str">
            <v>DI</v>
          </cell>
          <cell r="D31">
            <v>1</v>
          </cell>
          <cell r="E31">
            <v>15</v>
          </cell>
          <cell r="F31">
            <v>15</v>
          </cell>
        </row>
        <row r="32">
          <cell r="B32" t="str">
            <v>EICAS Crew alerting System</v>
          </cell>
          <cell r="C32" t="str">
            <v>DI</v>
          </cell>
          <cell r="D32">
            <v>1</v>
          </cell>
          <cell r="E32">
            <v>25</v>
          </cell>
          <cell r="F32">
            <v>25</v>
          </cell>
          <cell r="H32" t="str">
            <v>Thales</v>
          </cell>
        </row>
        <row r="33">
          <cell r="B33" t="str">
            <v>Compass</v>
          </cell>
          <cell r="C33" t="str">
            <v>DI</v>
          </cell>
          <cell r="D33">
            <v>1</v>
          </cell>
          <cell r="E33">
            <v>8</v>
          </cell>
          <cell r="F33">
            <v>8</v>
          </cell>
        </row>
        <row r="34">
          <cell r="B34" t="str">
            <v>Clock</v>
          </cell>
          <cell r="C34" t="str">
            <v>DI</v>
          </cell>
          <cell r="D34">
            <v>1</v>
          </cell>
          <cell r="E34">
            <v>10</v>
          </cell>
          <cell r="F34">
            <v>10</v>
          </cell>
        </row>
        <row r="35">
          <cell r="B35" t="str">
            <v>Integrated Standby Instrument System</v>
          </cell>
          <cell r="C35" t="str">
            <v>DI</v>
          </cell>
          <cell r="D35">
            <v>1</v>
          </cell>
          <cell r="E35">
            <v>30</v>
          </cell>
          <cell r="F35">
            <v>30</v>
          </cell>
          <cell r="H35" t="str">
            <v>Thales</v>
          </cell>
        </row>
        <row r="36">
          <cell r="B36" t="str">
            <v>Datalink cockpit Display Unit</v>
          </cell>
          <cell r="C36" t="str">
            <v>DI</v>
          </cell>
          <cell r="D36">
            <v>2</v>
          </cell>
          <cell r="E36">
            <v>20</v>
          </cell>
          <cell r="F36">
            <v>40</v>
          </cell>
          <cell r="H36" t="str">
            <v>GE Aviation</v>
          </cell>
        </row>
        <row r="38">
          <cell r="B38" t="str">
            <v>Comms Receivers VH (transceiver/antenna)</v>
          </cell>
          <cell r="C38" t="str">
            <v>C</v>
          </cell>
          <cell r="D38">
            <v>3</v>
          </cell>
          <cell r="E38">
            <v>12</v>
          </cell>
          <cell r="F38">
            <v>36</v>
          </cell>
          <cell r="H38" t="str">
            <v>Collins</v>
          </cell>
        </row>
        <row r="39">
          <cell r="B39" t="str">
            <v>Comms Receivers UF (transceiver/antenna)</v>
          </cell>
          <cell r="C39" t="str">
            <v>C</v>
          </cell>
          <cell r="D39">
            <v>2</v>
          </cell>
          <cell r="E39">
            <v>12</v>
          </cell>
          <cell r="F39">
            <v>24</v>
          </cell>
          <cell r="H39" t="str">
            <v>Collins</v>
          </cell>
        </row>
        <row r="40">
          <cell r="B40" t="str">
            <v>Radio Management System</v>
          </cell>
          <cell r="C40" t="str">
            <v>C</v>
          </cell>
          <cell r="D40">
            <v>3</v>
          </cell>
          <cell r="E40">
            <v>20</v>
          </cell>
          <cell r="F40">
            <v>60</v>
          </cell>
          <cell r="H40" t="str">
            <v>Thales</v>
          </cell>
        </row>
        <row r="41">
          <cell r="B41" t="str">
            <v>Radio Management Panel</v>
          </cell>
          <cell r="C41" t="str">
            <v>C</v>
          </cell>
          <cell r="D41">
            <v>3</v>
          </cell>
          <cell r="E41">
            <v>8</v>
          </cell>
          <cell r="F41">
            <v>24</v>
          </cell>
          <cell r="H41" t="str">
            <v>Thales</v>
          </cell>
        </row>
        <row r="42">
          <cell r="B42" t="str">
            <v>HF Radio</v>
          </cell>
          <cell r="C42" t="str">
            <v>C</v>
          </cell>
          <cell r="D42">
            <v>1</v>
          </cell>
          <cell r="E42">
            <v>12</v>
          </cell>
          <cell r="F42">
            <v>12</v>
          </cell>
          <cell r="H42" t="str">
            <v>Collins</v>
          </cell>
        </row>
        <row r="43">
          <cell r="B43" t="str">
            <v>SATCOM MSC 7200</v>
          </cell>
          <cell r="C43" t="str">
            <v>C</v>
          </cell>
          <cell r="D43">
            <v>1</v>
          </cell>
          <cell r="E43">
            <v>50</v>
          </cell>
          <cell r="F43">
            <v>50</v>
          </cell>
          <cell r="H43" t="str">
            <v>HWL</v>
          </cell>
          <cell r="J43" t="str">
            <v>6 channels 1 data, 5 voice</v>
          </cell>
        </row>
        <row r="44">
          <cell r="B44" t="str">
            <v xml:space="preserve">Air Traffic Services Unit </v>
          </cell>
          <cell r="C44" t="str">
            <v>C</v>
          </cell>
          <cell r="D44">
            <v>1</v>
          </cell>
          <cell r="E44">
            <v>25</v>
          </cell>
          <cell r="F44">
            <v>25</v>
          </cell>
        </row>
        <row r="46">
          <cell r="B46" t="str">
            <v>ATC Mode S Transponders (TCAS)</v>
          </cell>
          <cell r="C46" t="str">
            <v>SV</v>
          </cell>
          <cell r="D46">
            <v>2</v>
          </cell>
          <cell r="E46">
            <v>18</v>
          </cell>
          <cell r="F46">
            <v>36</v>
          </cell>
          <cell r="H46" t="str">
            <v>L3</v>
          </cell>
        </row>
        <row r="47">
          <cell r="B47" t="str">
            <v>Weather WX radar system (transceivers)</v>
          </cell>
          <cell r="C47" t="str">
            <v>SV</v>
          </cell>
          <cell r="D47">
            <v>1</v>
          </cell>
          <cell r="E47">
            <v>25</v>
          </cell>
          <cell r="F47">
            <v>25</v>
          </cell>
          <cell r="H47" t="str">
            <v>Collins</v>
          </cell>
        </row>
        <row r="48">
          <cell r="B48" t="str">
            <v>WX control panel</v>
          </cell>
          <cell r="C48" t="str">
            <v>SV</v>
          </cell>
          <cell r="D48">
            <v>1</v>
          </cell>
          <cell r="E48">
            <v>6</v>
          </cell>
          <cell r="F48">
            <v>6</v>
          </cell>
        </row>
        <row r="49">
          <cell r="B49" t="str">
            <v>Ground Proximity Warning System (GPWS)</v>
          </cell>
          <cell r="C49" t="str">
            <v>SV</v>
          </cell>
          <cell r="D49">
            <v>1</v>
          </cell>
          <cell r="E49">
            <v>25</v>
          </cell>
          <cell r="F49">
            <v>25</v>
          </cell>
        </row>
        <row r="50">
          <cell r="B50" t="str">
            <v>TCAS computer</v>
          </cell>
          <cell r="C50" t="str">
            <v>SV</v>
          </cell>
          <cell r="D50">
            <v>1</v>
          </cell>
          <cell r="E50">
            <v>25</v>
          </cell>
          <cell r="F50">
            <v>25</v>
          </cell>
          <cell r="H50" t="str">
            <v>ACSS</v>
          </cell>
        </row>
        <row r="51">
          <cell r="B51" t="str">
            <v>TCAS control panel</v>
          </cell>
          <cell r="C51" t="str">
            <v>SV</v>
          </cell>
          <cell r="D51">
            <v>1</v>
          </cell>
          <cell r="E51">
            <v>5</v>
          </cell>
          <cell r="F51">
            <v>5</v>
          </cell>
          <cell r="H51" t="str">
            <v>ACSS</v>
          </cell>
        </row>
        <row r="53">
          <cell r="B53" t="str">
            <v>Data Management Unit</v>
          </cell>
          <cell r="C53" t="str">
            <v>D</v>
          </cell>
          <cell r="D53">
            <v>1</v>
          </cell>
          <cell r="E53">
            <v>25</v>
          </cell>
          <cell r="F53">
            <v>25</v>
          </cell>
        </row>
        <row r="54">
          <cell r="B54" t="str">
            <v>Cockpit Voice Recorder</v>
          </cell>
          <cell r="C54" t="str">
            <v>D</v>
          </cell>
          <cell r="D54">
            <v>1</v>
          </cell>
          <cell r="E54">
            <v>15</v>
          </cell>
          <cell r="F54">
            <v>15</v>
          </cell>
          <cell r="H54" t="str">
            <v>L3</v>
          </cell>
        </row>
        <row r="55">
          <cell r="B55" t="str">
            <v>CVR control panel</v>
          </cell>
          <cell r="C55" t="str">
            <v>D</v>
          </cell>
          <cell r="D55">
            <v>1</v>
          </cell>
          <cell r="E55">
            <v>5</v>
          </cell>
          <cell r="F55">
            <v>5</v>
          </cell>
        </row>
        <row r="56">
          <cell r="B56" t="str">
            <v>Flight Data Recorder</v>
          </cell>
          <cell r="C56" t="str">
            <v>D</v>
          </cell>
          <cell r="D56">
            <v>1</v>
          </cell>
          <cell r="E56">
            <v>20</v>
          </cell>
          <cell r="F56">
            <v>20</v>
          </cell>
          <cell r="H56" t="str">
            <v>L3</v>
          </cell>
        </row>
        <row r="57">
          <cell r="B57" t="str">
            <v>Quick Access Recorder (QAR)</v>
          </cell>
          <cell r="C57" t="str">
            <v>D</v>
          </cell>
          <cell r="D57">
            <v>1</v>
          </cell>
          <cell r="E57">
            <v>15</v>
          </cell>
          <cell r="F57">
            <v>15</v>
          </cell>
        </row>
        <row r="58">
          <cell r="B58" t="str">
            <v>Electronic Flight Bags (EFBs)</v>
          </cell>
          <cell r="C58" t="str">
            <v>D</v>
          </cell>
          <cell r="D58">
            <v>2</v>
          </cell>
          <cell r="E58">
            <v>30</v>
          </cell>
          <cell r="F58">
            <v>60</v>
          </cell>
        </row>
        <row r="59">
          <cell r="B59" t="str">
            <v>Wireless LAN data loader</v>
          </cell>
          <cell r="C59" t="str">
            <v>D</v>
          </cell>
          <cell r="D59">
            <v>1</v>
          </cell>
          <cell r="E59">
            <v>25</v>
          </cell>
          <cell r="F59">
            <v>25</v>
          </cell>
        </row>
        <row r="61">
          <cell r="B61" t="str">
            <v>Avionic racking, databuses excluded</v>
          </cell>
          <cell r="D61">
            <v>0</v>
          </cell>
          <cell r="E61">
            <v>0</v>
          </cell>
          <cell r="F61">
            <v>0</v>
          </cell>
        </row>
        <row r="62">
          <cell r="D62" t="str">
            <v>TOTAL SHIPSET</v>
          </cell>
          <cell r="F62">
            <v>2108</v>
          </cell>
        </row>
        <row r="64">
          <cell r="C64" t="str">
            <v>I</v>
          </cell>
          <cell r="F64">
            <v>0</v>
          </cell>
        </row>
        <row r="65">
          <cell r="C65" t="str">
            <v>F</v>
          </cell>
          <cell r="F65">
            <v>320</v>
          </cell>
        </row>
        <row r="66">
          <cell r="C66" t="str">
            <v>N</v>
          </cell>
          <cell r="F66">
            <v>562</v>
          </cell>
        </row>
        <row r="67">
          <cell r="C67" t="str">
            <v>A</v>
          </cell>
          <cell r="F67">
            <v>60</v>
          </cell>
        </row>
        <row r="68">
          <cell r="C68" t="str">
            <v>DI</v>
          </cell>
          <cell r="F68">
            <v>578</v>
          </cell>
        </row>
        <row r="69">
          <cell r="C69" t="str">
            <v>SV</v>
          </cell>
          <cell r="F69">
            <v>122</v>
          </cell>
        </row>
        <row r="70">
          <cell r="C70" t="str">
            <v>C</v>
          </cell>
          <cell r="F70">
            <v>231</v>
          </cell>
        </row>
        <row r="71">
          <cell r="C71" t="str">
            <v>M</v>
          </cell>
          <cell r="F71">
            <v>0</v>
          </cell>
        </row>
        <row r="72">
          <cell r="C72" t="str">
            <v xml:space="preserve">S </v>
          </cell>
          <cell r="F72">
            <v>0</v>
          </cell>
        </row>
        <row r="73">
          <cell r="C73" t="str">
            <v xml:space="preserve">D </v>
          </cell>
          <cell r="F73">
            <v>235</v>
          </cell>
        </row>
      </sheetData>
      <sheetData sheetId="4">
        <row r="6">
          <cell r="B6" t="str">
            <v>Equipment</v>
          </cell>
          <cell r="C6" t="str">
            <v>Sub-system code</v>
          </cell>
          <cell r="D6" t="str">
            <v>Qty</v>
          </cell>
          <cell r="E6" t="str">
            <v>Price $K's</v>
          </cell>
          <cell r="F6" t="str">
            <v>Shipset $K's</v>
          </cell>
          <cell r="I6" t="str">
            <v>Supplier (if known)</v>
          </cell>
        </row>
        <row r="8">
          <cell r="B8" t="str">
            <v>Common Core processing</v>
          </cell>
          <cell r="C8" t="str">
            <v>I</v>
          </cell>
          <cell r="D8">
            <v>2</v>
          </cell>
          <cell r="E8">
            <v>150</v>
          </cell>
          <cell r="F8">
            <v>300</v>
          </cell>
          <cell r="H8" t="str">
            <v>GE Aviation</v>
          </cell>
          <cell r="J8" t="str">
            <v>80 applications, 60 vendors</v>
          </cell>
        </row>
        <row r="9">
          <cell r="B9" t="str">
            <v>Remote Data Concentrators</v>
          </cell>
          <cell r="C9" t="str">
            <v>I</v>
          </cell>
          <cell r="D9">
            <v>14</v>
          </cell>
          <cell r="E9">
            <v>20</v>
          </cell>
          <cell r="F9">
            <v>280</v>
          </cell>
          <cell r="H9" t="str">
            <v>GE Aviation</v>
          </cell>
        </row>
        <row r="10">
          <cell r="B10" t="str">
            <v>Common Data Network</v>
          </cell>
          <cell r="C10" t="str">
            <v>I</v>
          </cell>
          <cell r="D10">
            <v>1</v>
          </cell>
          <cell r="E10">
            <v>150</v>
          </cell>
          <cell r="F10">
            <v>150</v>
          </cell>
          <cell r="H10" t="str">
            <v>Collins</v>
          </cell>
          <cell r="J10" t="str">
            <v>Fibre optic, high speed, all CCS functions</v>
          </cell>
        </row>
        <row r="11">
          <cell r="B11" t="str">
            <v>FMGC</v>
          </cell>
          <cell r="C11" t="str">
            <v>F</v>
          </cell>
          <cell r="D11">
            <v>2</v>
          </cell>
          <cell r="E11">
            <v>60</v>
          </cell>
          <cell r="F11">
            <v>120</v>
          </cell>
          <cell r="H11" t="str">
            <v>Honeywell</v>
          </cell>
        </row>
        <row r="12">
          <cell r="B12" t="str">
            <v>MCDU</v>
          </cell>
          <cell r="C12" t="str">
            <v>F</v>
          </cell>
          <cell r="D12">
            <v>2</v>
          </cell>
          <cell r="E12">
            <v>30</v>
          </cell>
          <cell r="F12">
            <v>60</v>
          </cell>
          <cell r="H12" t="str">
            <v>Honeywell</v>
          </cell>
        </row>
        <row r="13">
          <cell r="B13" t="str">
            <v>Autopilot /Auto thrust system</v>
          </cell>
          <cell r="C13" t="str">
            <v>F</v>
          </cell>
          <cell r="D13">
            <v>0</v>
          </cell>
          <cell r="E13">
            <v>40</v>
          </cell>
          <cell r="F13">
            <v>0</v>
          </cell>
          <cell r="H13" t="str">
            <v>part of FMC above</v>
          </cell>
        </row>
        <row r="14">
          <cell r="B14" t="str">
            <v>A/T Engine Control Unit</v>
          </cell>
          <cell r="C14" t="str">
            <v>A</v>
          </cell>
          <cell r="D14">
            <v>2</v>
          </cell>
          <cell r="E14">
            <v>30</v>
          </cell>
          <cell r="F14">
            <v>60</v>
          </cell>
        </row>
        <row r="15">
          <cell r="B15" t="str">
            <v>Thrust levers</v>
          </cell>
          <cell r="C15" t="str">
            <v>F</v>
          </cell>
          <cell r="D15">
            <v>2</v>
          </cell>
          <cell r="F15">
            <v>0</v>
          </cell>
          <cell r="H15" t="str">
            <v>out of scope</v>
          </cell>
        </row>
        <row r="16">
          <cell r="B16" t="str">
            <v>Data Base loader</v>
          </cell>
          <cell r="C16" t="str">
            <v>F</v>
          </cell>
          <cell r="D16">
            <v>2</v>
          </cell>
          <cell r="E16">
            <v>15</v>
          </cell>
          <cell r="F16">
            <v>30</v>
          </cell>
        </row>
        <row r="17">
          <cell r="B17" t="str">
            <v>Mode control Panel (Auto/Pilot control)</v>
          </cell>
          <cell r="C17" t="str">
            <v>F</v>
          </cell>
          <cell r="D17">
            <v>1</v>
          </cell>
          <cell r="E17">
            <v>15</v>
          </cell>
          <cell r="F17">
            <v>15</v>
          </cell>
        </row>
        <row r="19">
          <cell r="B19" t="str">
            <v xml:space="preserve">Earth Reference System </v>
          </cell>
          <cell r="H19" t="str">
            <v>Honeywell</v>
          </cell>
        </row>
        <row r="20">
          <cell r="B20" t="str">
            <v>IRU package</v>
          </cell>
          <cell r="C20" t="str">
            <v>N</v>
          </cell>
          <cell r="D20">
            <v>2</v>
          </cell>
          <cell r="E20">
            <v>60</v>
          </cell>
          <cell r="F20">
            <v>120</v>
          </cell>
          <cell r="H20" t="str">
            <v>Honeywell</v>
          </cell>
        </row>
        <row r="21">
          <cell r="B21" t="str">
            <v>AHRS package</v>
          </cell>
          <cell r="C21" t="str">
            <v>N</v>
          </cell>
          <cell r="D21">
            <v>2</v>
          </cell>
          <cell r="E21">
            <v>35</v>
          </cell>
          <cell r="F21">
            <v>70</v>
          </cell>
          <cell r="H21" t="str">
            <v>Honeywell</v>
          </cell>
        </row>
        <row r="22">
          <cell r="B22" t="str">
            <v>ADIRS CDU</v>
          </cell>
          <cell r="C22" t="str">
            <v>N</v>
          </cell>
          <cell r="D22">
            <v>1</v>
          </cell>
          <cell r="E22">
            <v>15</v>
          </cell>
          <cell r="F22">
            <v>15</v>
          </cell>
          <cell r="H22" t="str">
            <v>??</v>
          </cell>
        </row>
        <row r="23">
          <cell r="B23" t="str">
            <v>Pedestal ADS select</v>
          </cell>
          <cell r="C23" t="str">
            <v>N</v>
          </cell>
          <cell r="D23">
            <v>1</v>
          </cell>
          <cell r="E23">
            <v>8</v>
          </cell>
          <cell r="F23">
            <v>8</v>
          </cell>
          <cell r="H23" t="str">
            <v>??</v>
          </cell>
        </row>
        <row r="24">
          <cell r="B24" t="str">
            <v>Air Data Modules (ADM)</v>
          </cell>
          <cell r="C24" t="str">
            <v>N</v>
          </cell>
          <cell r="D24">
            <v>6</v>
          </cell>
          <cell r="E24">
            <v>20</v>
          </cell>
          <cell r="F24">
            <v>120</v>
          </cell>
          <cell r="H24" t="str">
            <v>Honeywell</v>
          </cell>
        </row>
        <row r="25">
          <cell r="B25" t="str">
            <v>Air data probes (pitot/static)</v>
          </cell>
          <cell r="C25" t="str">
            <v>N</v>
          </cell>
          <cell r="D25">
            <v>14</v>
          </cell>
          <cell r="E25">
            <v>12</v>
          </cell>
          <cell r="F25">
            <v>168</v>
          </cell>
          <cell r="H25" t="str">
            <v>??</v>
          </cell>
        </row>
        <row r="26">
          <cell r="B26" t="str">
            <v>Multi Mode Receiver (MMR)</v>
          </cell>
          <cell r="C26" t="str">
            <v>N</v>
          </cell>
          <cell r="D26">
            <v>2</v>
          </cell>
          <cell r="E26">
            <v>40</v>
          </cell>
          <cell r="F26">
            <v>80</v>
          </cell>
          <cell r="H26" t="str">
            <v>Honeywell</v>
          </cell>
        </row>
        <row r="27">
          <cell r="B27" t="str">
            <v>Intergated Nav Receivers (INRs)</v>
          </cell>
          <cell r="C27" t="str">
            <v>N</v>
          </cell>
          <cell r="D27">
            <v>2</v>
          </cell>
          <cell r="E27">
            <v>60</v>
          </cell>
          <cell r="F27">
            <v>120</v>
          </cell>
          <cell r="H27" t="str">
            <v>Honeywell</v>
          </cell>
        </row>
        <row r="28">
          <cell r="B28" t="str">
            <v>GPS receivers</v>
          </cell>
          <cell r="C28" t="str">
            <v>N</v>
          </cell>
          <cell r="D28">
            <v>0</v>
          </cell>
          <cell r="E28">
            <v>6</v>
          </cell>
          <cell r="F28">
            <v>0</v>
          </cell>
          <cell r="H28" t="str">
            <v>integrated with INR</v>
          </cell>
        </row>
        <row r="29">
          <cell r="B29" t="str">
            <v>VOR receivers</v>
          </cell>
          <cell r="C29" t="str">
            <v>N</v>
          </cell>
          <cell r="D29">
            <v>0</v>
          </cell>
          <cell r="E29">
            <v>6</v>
          </cell>
          <cell r="F29">
            <v>0</v>
          </cell>
          <cell r="H29" t="str">
            <v>integrated with INR</v>
          </cell>
        </row>
        <row r="30">
          <cell r="B30" t="str">
            <v>ILS receivers</v>
          </cell>
          <cell r="C30" t="str">
            <v>N</v>
          </cell>
          <cell r="D30">
            <v>0</v>
          </cell>
          <cell r="E30">
            <v>6</v>
          </cell>
          <cell r="F30">
            <v>0</v>
          </cell>
          <cell r="H30" t="str">
            <v>integrated with INR</v>
          </cell>
        </row>
        <row r="31">
          <cell r="B31" t="str">
            <v>ADF radios</v>
          </cell>
          <cell r="C31" t="str">
            <v>N</v>
          </cell>
          <cell r="D31">
            <v>2</v>
          </cell>
          <cell r="E31">
            <v>12</v>
          </cell>
          <cell r="F31">
            <v>24</v>
          </cell>
          <cell r="H31" t="str">
            <v>Honeywell</v>
          </cell>
          <cell r="J31" t="str">
            <v>optional</v>
          </cell>
        </row>
        <row r="32">
          <cell r="B32" t="str">
            <v>DME receivers</v>
          </cell>
          <cell r="C32" t="str">
            <v>N</v>
          </cell>
          <cell r="D32">
            <v>2</v>
          </cell>
          <cell r="E32">
            <v>10</v>
          </cell>
          <cell r="F32">
            <v>20</v>
          </cell>
          <cell r="H32" t="str">
            <v>Honeywell</v>
          </cell>
        </row>
        <row r="33">
          <cell r="B33" t="str">
            <v>Radar altimeters</v>
          </cell>
          <cell r="C33" t="str">
            <v>N</v>
          </cell>
          <cell r="D33">
            <v>2</v>
          </cell>
          <cell r="E33">
            <v>15</v>
          </cell>
          <cell r="F33">
            <v>30</v>
          </cell>
          <cell r="H33" t="str">
            <v>Honeywell</v>
          </cell>
        </row>
        <row r="35">
          <cell r="B35" t="str">
            <v>Multi Function Display</v>
          </cell>
          <cell r="C35" t="str">
            <v>DI</v>
          </cell>
          <cell r="D35">
            <v>5</v>
          </cell>
          <cell r="E35">
            <v>60</v>
          </cell>
          <cell r="F35">
            <v>300</v>
          </cell>
          <cell r="H35" t="str">
            <v>Collins</v>
          </cell>
        </row>
        <row r="36">
          <cell r="B36" t="str">
            <v>Crew Info System/Maint System</v>
          </cell>
          <cell r="C36" t="str">
            <v>DI</v>
          </cell>
          <cell r="D36">
            <v>1</v>
          </cell>
          <cell r="E36">
            <v>50</v>
          </cell>
          <cell r="F36">
            <v>50</v>
          </cell>
          <cell r="H36" t="str">
            <v>Honeywell software package</v>
          </cell>
        </row>
        <row r="37">
          <cell r="B37" t="str">
            <v>EFIS control panel</v>
          </cell>
          <cell r="C37" t="str">
            <v>DI</v>
          </cell>
          <cell r="D37">
            <v>1</v>
          </cell>
          <cell r="E37">
            <v>15</v>
          </cell>
          <cell r="F37">
            <v>15</v>
          </cell>
        </row>
        <row r="38">
          <cell r="B38" t="str">
            <v>HUD display system</v>
          </cell>
          <cell r="C38" t="str">
            <v>DI</v>
          </cell>
          <cell r="D38">
            <v>2</v>
          </cell>
          <cell r="E38">
            <v>90</v>
          </cell>
          <cell r="F38">
            <v>180</v>
          </cell>
          <cell r="H38" t="str">
            <v>Collins</v>
          </cell>
        </row>
        <row r="39">
          <cell r="B39" t="str">
            <v>EICAS Crew alerting System</v>
          </cell>
          <cell r="C39" t="str">
            <v>DI</v>
          </cell>
          <cell r="D39">
            <v>1</v>
          </cell>
          <cell r="E39">
            <v>25</v>
          </cell>
          <cell r="F39">
            <v>25</v>
          </cell>
          <cell r="H39" t="str">
            <v>Collins</v>
          </cell>
          <cell r="I39" t="str">
            <v>(not a separate display)</v>
          </cell>
        </row>
        <row r="40">
          <cell r="B40" t="str">
            <v>Display Management Computer (EFIS)</v>
          </cell>
          <cell r="C40" t="str">
            <v>DI</v>
          </cell>
          <cell r="D40">
            <v>2</v>
          </cell>
          <cell r="E40">
            <v>25</v>
          </cell>
          <cell r="F40">
            <v>50</v>
          </cell>
          <cell r="H40" t="str">
            <v>IMA software function</v>
          </cell>
        </row>
        <row r="41">
          <cell r="B41" t="str">
            <v>Compass</v>
          </cell>
          <cell r="C41" t="str">
            <v>DI</v>
          </cell>
          <cell r="D41">
            <v>1</v>
          </cell>
          <cell r="E41">
            <v>8</v>
          </cell>
          <cell r="F41">
            <v>8</v>
          </cell>
        </row>
        <row r="42">
          <cell r="B42" t="str">
            <v>Integrated Standby Instrument System</v>
          </cell>
          <cell r="C42" t="str">
            <v>DI</v>
          </cell>
          <cell r="D42">
            <v>1</v>
          </cell>
          <cell r="E42">
            <v>30</v>
          </cell>
          <cell r="F42">
            <v>30</v>
          </cell>
          <cell r="H42" t="str">
            <v>Thales</v>
          </cell>
        </row>
        <row r="45">
          <cell r="B45" t="str">
            <v>Comms Receivers VH (transceiver/antenna)</v>
          </cell>
          <cell r="C45" t="str">
            <v>C</v>
          </cell>
          <cell r="D45">
            <v>2</v>
          </cell>
          <cell r="E45">
            <v>12</v>
          </cell>
          <cell r="F45">
            <v>24</v>
          </cell>
          <cell r="H45" t="str">
            <v>Collins</v>
          </cell>
        </row>
        <row r="46">
          <cell r="B46" t="str">
            <v>Comms Receivers UF (transceiver/antenna)</v>
          </cell>
          <cell r="C46" t="str">
            <v>C</v>
          </cell>
          <cell r="D46">
            <v>2</v>
          </cell>
          <cell r="E46">
            <v>12</v>
          </cell>
          <cell r="F46">
            <v>24</v>
          </cell>
          <cell r="H46" t="str">
            <v>Collins</v>
          </cell>
        </row>
        <row r="47">
          <cell r="B47" t="str">
            <v>Integrated Navigation Radios</v>
          </cell>
          <cell r="H47" t="str">
            <v>Collins</v>
          </cell>
        </row>
        <row r="48">
          <cell r="B48" t="str">
            <v>Radio Tuning control Panels</v>
          </cell>
          <cell r="C48" t="str">
            <v>C</v>
          </cell>
          <cell r="D48">
            <v>2</v>
          </cell>
          <cell r="E48">
            <v>25</v>
          </cell>
          <cell r="F48">
            <v>50</v>
          </cell>
          <cell r="H48" t="str">
            <v>?/</v>
          </cell>
        </row>
        <row r="49">
          <cell r="B49" t="str">
            <v>Radio Management Panel</v>
          </cell>
          <cell r="C49" t="str">
            <v>C</v>
          </cell>
          <cell r="D49">
            <v>1</v>
          </cell>
          <cell r="E49">
            <v>8</v>
          </cell>
          <cell r="F49">
            <v>8</v>
          </cell>
          <cell r="H49" t="str">
            <v>?/</v>
          </cell>
        </row>
        <row r="50">
          <cell r="B50" t="str">
            <v>HF Radio</v>
          </cell>
          <cell r="C50" t="str">
            <v>C</v>
          </cell>
          <cell r="D50">
            <v>1</v>
          </cell>
          <cell r="E50">
            <v>12</v>
          </cell>
          <cell r="F50">
            <v>12</v>
          </cell>
          <cell r="H50" t="str">
            <v>Collins</v>
          </cell>
        </row>
        <row r="51">
          <cell r="B51" t="str">
            <v>SATCOM 2100</v>
          </cell>
          <cell r="C51" t="str">
            <v>C</v>
          </cell>
          <cell r="D51">
            <v>1</v>
          </cell>
          <cell r="E51">
            <v>50</v>
          </cell>
          <cell r="F51">
            <v>50</v>
          </cell>
          <cell r="H51" t="str">
            <v>Collins</v>
          </cell>
        </row>
        <row r="52">
          <cell r="B52" t="str">
            <v xml:space="preserve">HST 2100 </v>
          </cell>
          <cell r="C52" t="str">
            <v>C</v>
          </cell>
          <cell r="D52">
            <v>1</v>
          </cell>
          <cell r="E52">
            <v>35</v>
          </cell>
          <cell r="F52">
            <v>35</v>
          </cell>
          <cell r="H52" t="str">
            <v>Collins</v>
          </cell>
        </row>
        <row r="53">
          <cell r="B53" t="str">
            <v>CommsManagement Function (CMF)</v>
          </cell>
          <cell r="C53" t="str">
            <v>C</v>
          </cell>
          <cell r="D53">
            <v>1</v>
          </cell>
          <cell r="E53">
            <v>25</v>
          </cell>
          <cell r="F53">
            <v>25</v>
          </cell>
          <cell r="H53" t="str">
            <v>Honeywell</v>
          </cell>
        </row>
        <row r="55">
          <cell r="B55" t="str">
            <v>ATC Mode S Transponders (TCAS)</v>
          </cell>
          <cell r="C55" t="str">
            <v>SV</v>
          </cell>
          <cell r="D55">
            <v>2</v>
          </cell>
          <cell r="E55">
            <v>18</v>
          </cell>
          <cell r="F55">
            <v>36</v>
          </cell>
          <cell r="H55" t="str">
            <v>Collins</v>
          </cell>
        </row>
        <row r="56">
          <cell r="B56" t="str">
            <v>Integrated Surveillance System CISS 2100</v>
          </cell>
          <cell r="C56" t="str">
            <v>SV</v>
          </cell>
          <cell r="D56" t="str">
            <v>see below</v>
          </cell>
          <cell r="H56" t="str">
            <v>Collins</v>
          </cell>
        </row>
        <row r="57">
          <cell r="B57" t="str">
            <v>Multi Scan Hazard Detection System</v>
          </cell>
          <cell r="C57" t="str">
            <v>SV</v>
          </cell>
          <cell r="D57">
            <v>1</v>
          </cell>
          <cell r="E57">
            <v>35</v>
          </cell>
          <cell r="F57">
            <v>35</v>
          </cell>
          <cell r="H57" t="str">
            <v>Collins</v>
          </cell>
        </row>
        <row r="58">
          <cell r="B58" t="str">
            <v>Weather WX radar system (transceivers)</v>
          </cell>
          <cell r="C58" t="str">
            <v>SV</v>
          </cell>
          <cell r="D58">
            <v>1</v>
          </cell>
          <cell r="E58">
            <v>25</v>
          </cell>
          <cell r="F58">
            <v>25</v>
          </cell>
          <cell r="H58" t="str">
            <v>Collins</v>
          </cell>
        </row>
        <row r="59">
          <cell r="B59" t="str">
            <v>WX control panel</v>
          </cell>
          <cell r="C59" t="str">
            <v>SV</v>
          </cell>
          <cell r="D59">
            <v>1</v>
          </cell>
          <cell r="E59">
            <v>6</v>
          </cell>
          <cell r="F59">
            <v>6</v>
          </cell>
          <cell r="H59" t="str">
            <v>Collins</v>
          </cell>
        </row>
        <row r="60">
          <cell r="B60" t="str">
            <v>Ground Proximity Warning System (GPWS)</v>
          </cell>
          <cell r="C60" t="str">
            <v>SV</v>
          </cell>
          <cell r="D60">
            <v>1</v>
          </cell>
          <cell r="E60">
            <v>25</v>
          </cell>
          <cell r="F60">
            <v>25</v>
          </cell>
          <cell r="H60" t="str">
            <v>Collins</v>
          </cell>
        </row>
        <row r="61">
          <cell r="B61" t="str">
            <v>TCAS computer</v>
          </cell>
          <cell r="C61" t="str">
            <v>SV</v>
          </cell>
          <cell r="D61">
            <v>1</v>
          </cell>
          <cell r="E61">
            <v>25</v>
          </cell>
          <cell r="F61">
            <v>25</v>
          </cell>
          <cell r="H61" t="str">
            <v>Collins</v>
          </cell>
        </row>
        <row r="62">
          <cell r="B62" t="str">
            <v>TCAS control panel</v>
          </cell>
          <cell r="C62" t="str">
            <v>SV</v>
          </cell>
          <cell r="D62">
            <v>1</v>
          </cell>
          <cell r="E62">
            <v>5</v>
          </cell>
          <cell r="F62">
            <v>5</v>
          </cell>
          <cell r="H62" t="str">
            <v>Collins</v>
          </cell>
        </row>
        <row r="64">
          <cell r="B64" t="str">
            <v>Cockpit Voice Recorder</v>
          </cell>
          <cell r="C64" t="str">
            <v>C</v>
          </cell>
          <cell r="D64">
            <v>1</v>
          </cell>
          <cell r="E64">
            <v>15</v>
          </cell>
          <cell r="F64">
            <v>15</v>
          </cell>
          <cell r="H64" t="str">
            <v>Collins</v>
          </cell>
        </row>
        <row r="65">
          <cell r="B65" t="str">
            <v>CVR control panel</v>
          </cell>
          <cell r="C65" t="str">
            <v>C</v>
          </cell>
          <cell r="D65">
            <v>1</v>
          </cell>
          <cell r="E65">
            <v>5</v>
          </cell>
          <cell r="F65">
            <v>5</v>
          </cell>
          <cell r="H65" t="str">
            <v>Collins</v>
          </cell>
        </row>
        <row r="66">
          <cell r="B66" t="str">
            <v>Flight Data Recorder</v>
          </cell>
          <cell r="C66" t="str">
            <v>D</v>
          </cell>
          <cell r="D66">
            <v>1</v>
          </cell>
          <cell r="E66">
            <v>20</v>
          </cell>
          <cell r="F66">
            <v>20</v>
          </cell>
          <cell r="H66" t="str">
            <v>Collins</v>
          </cell>
        </row>
        <row r="67">
          <cell r="B67" t="str">
            <v>FD Interface Unit</v>
          </cell>
          <cell r="C67" t="str">
            <v>D</v>
          </cell>
          <cell r="D67">
            <v>1</v>
          </cell>
          <cell r="E67">
            <v>8</v>
          </cell>
          <cell r="F67">
            <v>8</v>
          </cell>
          <cell r="H67" t="str">
            <v>Collins</v>
          </cell>
        </row>
        <row r="68">
          <cell r="B68" t="str">
            <v>Quick Access Recorder (QAR)</v>
          </cell>
          <cell r="C68" t="str">
            <v>D</v>
          </cell>
          <cell r="D68">
            <v>1</v>
          </cell>
          <cell r="E68">
            <v>15</v>
          </cell>
          <cell r="F68">
            <v>15</v>
          </cell>
        </row>
        <row r="69">
          <cell r="B69" t="str">
            <v>Electronic Flight Bags (EFBs)</v>
          </cell>
          <cell r="C69" t="str">
            <v>D</v>
          </cell>
          <cell r="D69">
            <v>2</v>
          </cell>
          <cell r="E69">
            <v>30</v>
          </cell>
          <cell r="F69">
            <v>60</v>
          </cell>
          <cell r="H69" t="str">
            <v>Astronautics</v>
          </cell>
        </row>
        <row r="70">
          <cell r="B70" t="str">
            <v>Wireless LAN data loader</v>
          </cell>
          <cell r="C70" t="str">
            <v>D</v>
          </cell>
          <cell r="D70">
            <v>1</v>
          </cell>
          <cell r="E70">
            <v>25</v>
          </cell>
          <cell r="F70">
            <v>25</v>
          </cell>
          <cell r="H70" t="str">
            <v>Honeywell</v>
          </cell>
        </row>
        <row r="72">
          <cell r="B72" t="str">
            <v>Avionic racking, databuses excluded</v>
          </cell>
          <cell r="D72">
            <v>0</v>
          </cell>
          <cell r="E72">
            <v>0</v>
          </cell>
          <cell r="F72">
            <v>0</v>
          </cell>
        </row>
        <row r="73">
          <cell r="D73" t="str">
            <v>TOTAL SHIPSET</v>
          </cell>
          <cell r="F73">
            <v>2981</v>
          </cell>
        </row>
      </sheetData>
      <sheetData sheetId="5">
        <row r="7">
          <cell r="B7" t="str">
            <v>Honeywell Primus Epic 1000 includes;</v>
          </cell>
          <cell r="H7" t="str">
            <v>HWL</v>
          </cell>
        </row>
        <row r="8">
          <cell r="B8" t="str">
            <v>FMZ - 2000 FMS</v>
          </cell>
          <cell r="C8" t="str">
            <v>F</v>
          </cell>
          <cell r="D8">
            <v>2</v>
          </cell>
          <cell r="E8">
            <v>35</v>
          </cell>
          <cell r="F8">
            <v>70</v>
          </cell>
          <cell r="H8" t="str">
            <v>HWL</v>
          </cell>
        </row>
        <row r="9">
          <cell r="B9" t="str">
            <v>Primus Epic displays</v>
          </cell>
          <cell r="C9" t="str">
            <v>DI</v>
          </cell>
          <cell r="D9">
            <v>5</v>
          </cell>
          <cell r="E9">
            <v>45</v>
          </cell>
          <cell r="F9">
            <v>225</v>
          </cell>
          <cell r="H9" t="str">
            <v>HWL</v>
          </cell>
          <cell r="I9" t="str">
            <v>2 PFD, 2 NAV, 1 EICAS</v>
          </cell>
        </row>
        <row r="10">
          <cell r="B10" t="str">
            <v>Display Controllers</v>
          </cell>
          <cell r="C10" t="str">
            <v>DI</v>
          </cell>
          <cell r="D10">
            <v>3</v>
          </cell>
          <cell r="E10">
            <v>30</v>
          </cell>
          <cell r="F10">
            <v>90</v>
          </cell>
          <cell r="H10" t="str">
            <v>HWL</v>
          </cell>
        </row>
        <row r="11">
          <cell r="B11" t="str">
            <v>Primus Epic MCDUs</v>
          </cell>
          <cell r="C11" t="str">
            <v>F</v>
          </cell>
          <cell r="D11">
            <v>2</v>
          </cell>
          <cell r="E11">
            <v>25</v>
          </cell>
          <cell r="F11">
            <v>50</v>
          </cell>
          <cell r="H11" t="str">
            <v>HWL</v>
          </cell>
        </row>
        <row r="12">
          <cell r="B12" t="str">
            <v>Primus Epic Navigation</v>
          </cell>
          <cell r="C12" t="str">
            <v>see below</v>
          </cell>
          <cell r="F12">
            <v>0</v>
          </cell>
          <cell r="H12" t="str">
            <v>HWL</v>
          </cell>
        </row>
        <row r="13">
          <cell r="B13" t="str">
            <v>(incl LNAV, RNAV)</v>
          </cell>
          <cell r="F13">
            <v>0</v>
          </cell>
          <cell r="H13" t="str">
            <v>HWL</v>
          </cell>
        </row>
        <row r="14">
          <cell r="B14" t="str">
            <v>Air Data System</v>
          </cell>
          <cell r="C14" t="str">
            <v>N</v>
          </cell>
          <cell r="D14">
            <v>2</v>
          </cell>
          <cell r="E14">
            <v>20</v>
          </cell>
          <cell r="F14">
            <v>40</v>
          </cell>
          <cell r="H14" t="str">
            <v>HWL</v>
          </cell>
        </row>
        <row r="15">
          <cell r="B15" t="str">
            <v>Weather Radar System</v>
          </cell>
          <cell r="C15" t="str">
            <v>SV</v>
          </cell>
          <cell r="D15">
            <v>1</v>
          </cell>
          <cell r="E15">
            <v>18</v>
          </cell>
          <cell r="F15">
            <v>18</v>
          </cell>
          <cell r="H15" t="str">
            <v>HWL</v>
          </cell>
        </row>
        <row r="16">
          <cell r="B16" t="str">
            <v>IRS Gyroscope System</v>
          </cell>
          <cell r="C16" t="str">
            <v>N</v>
          </cell>
          <cell r="D16">
            <v>4</v>
          </cell>
          <cell r="E16">
            <v>25</v>
          </cell>
          <cell r="F16">
            <v>100</v>
          </cell>
          <cell r="H16" t="str">
            <v>HWL</v>
          </cell>
          <cell r="I16" t="str">
            <v>2 directional, 2 vertical</v>
          </cell>
        </row>
        <row r="17">
          <cell r="B17" t="str">
            <v>TCAS</v>
          </cell>
          <cell r="C17" t="str">
            <v>SV</v>
          </cell>
          <cell r="D17">
            <v>1</v>
          </cell>
          <cell r="E17">
            <v>18</v>
          </cell>
          <cell r="F17">
            <v>18</v>
          </cell>
          <cell r="H17" t="str">
            <v>HWL</v>
          </cell>
        </row>
        <row r="18">
          <cell r="B18" t="str">
            <v>EGPWS</v>
          </cell>
          <cell r="C18" t="str">
            <v>SV</v>
          </cell>
          <cell r="D18">
            <v>1</v>
          </cell>
          <cell r="E18">
            <v>18</v>
          </cell>
          <cell r="F18">
            <v>18</v>
          </cell>
          <cell r="H18" t="str">
            <v>HWL</v>
          </cell>
        </row>
        <row r="19">
          <cell r="B19" t="str">
            <v>Primary Flight Display</v>
          </cell>
          <cell r="C19" t="str">
            <v>DI</v>
          </cell>
          <cell r="D19">
            <v>2</v>
          </cell>
          <cell r="E19">
            <v>0</v>
          </cell>
          <cell r="F19">
            <v>0</v>
          </cell>
          <cell r="H19" t="str">
            <v>HWL</v>
          </cell>
        </row>
        <row r="20">
          <cell r="B20" t="str">
            <v>Multi Function Display</v>
          </cell>
          <cell r="C20" t="str">
            <v>DI</v>
          </cell>
          <cell r="D20">
            <v>2</v>
          </cell>
          <cell r="E20">
            <v>0</v>
          </cell>
          <cell r="F20">
            <v>0</v>
          </cell>
          <cell r="H20" t="str">
            <v>HWL</v>
          </cell>
        </row>
        <row r="21">
          <cell r="B21" t="str">
            <v>Flight Guidance System (A/Pilot)</v>
          </cell>
          <cell r="C21" t="str">
            <v>A</v>
          </cell>
          <cell r="D21">
            <v>1</v>
          </cell>
          <cell r="E21">
            <v>35</v>
          </cell>
          <cell r="F21">
            <v>35</v>
          </cell>
          <cell r="H21" t="str">
            <v>HWL</v>
          </cell>
        </row>
        <row r="22">
          <cell r="B22" t="str">
            <v>Intergated Radio System</v>
          </cell>
          <cell r="C22" t="str">
            <v>C</v>
          </cell>
          <cell r="D22">
            <v>2</v>
          </cell>
          <cell r="E22">
            <v>20</v>
          </cell>
          <cell r="F22">
            <v>40</v>
          </cell>
          <cell r="H22" t="str">
            <v>HWL</v>
          </cell>
        </row>
        <row r="23">
          <cell r="B23" t="str">
            <v>(incl VOR, DME, VHF, ADF)</v>
          </cell>
          <cell r="H23" t="str">
            <v>HWL</v>
          </cell>
        </row>
        <row r="24">
          <cell r="B24" t="str">
            <v>Radio Altimeter</v>
          </cell>
          <cell r="C24" t="str">
            <v>N</v>
          </cell>
          <cell r="D24">
            <v>1</v>
          </cell>
          <cell r="E24">
            <v>18</v>
          </cell>
          <cell r="F24">
            <v>18</v>
          </cell>
          <cell r="H24" t="str">
            <v>HWL</v>
          </cell>
        </row>
        <row r="26">
          <cell r="B26" t="str">
            <v>Modular Avionic Unit, 1,2 and 3</v>
          </cell>
          <cell r="C26" t="str">
            <v>I</v>
          </cell>
          <cell r="D26">
            <v>3</v>
          </cell>
          <cell r="E26">
            <v>50</v>
          </cell>
          <cell r="F26">
            <v>150</v>
          </cell>
          <cell r="H26" t="str">
            <v>HWl</v>
          </cell>
        </row>
        <row r="27">
          <cell r="B27" t="str">
            <v>Radio Antennas</v>
          </cell>
          <cell r="C27" t="str">
            <v>C</v>
          </cell>
          <cell r="D27">
            <v>4</v>
          </cell>
          <cell r="E27">
            <v>8</v>
          </cell>
          <cell r="F27">
            <v>32</v>
          </cell>
          <cell r="H27" t="str">
            <v>???</v>
          </cell>
        </row>
        <row r="28">
          <cell r="B28" t="str">
            <v>Pitot Static sensors</v>
          </cell>
          <cell r="C28" t="str">
            <v>S</v>
          </cell>
          <cell r="D28">
            <v>8</v>
          </cell>
          <cell r="E28">
            <v>7</v>
          </cell>
          <cell r="F28">
            <v>56</v>
          </cell>
          <cell r="H28" t="str">
            <v>???</v>
          </cell>
        </row>
        <row r="29">
          <cell r="B29" t="str">
            <v>Cursor Control Device</v>
          </cell>
          <cell r="C29" t="str">
            <v>DI</v>
          </cell>
          <cell r="D29">
            <v>2</v>
          </cell>
          <cell r="E29">
            <v>3</v>
          </cell>
          <cell r="F29">
            <v>6</v>
          </cell>
          <cell r="H29" t="str">
            <v>HWL</v>
          </cell>
        </row>
        <row r="30">
          <cell r="B30" t="str">
            <v>Electronic Flight Bag</v>
          </cell>
          <cell r="C30" t="str">
            <v>D</v>
          </cell>
          <cell r="D30">
            <v>2</v>
          </cell>
          <cell r="E30">
            <v>12</v>
          </cell>
          <cell r="F30">
            <v>24</v>
          </cell>
        </row>
        <row r="31">
          <cell r="B31" t="str">
            <v>Audio control Panel</v>
          </cell>
          <cell r="C31" t="str">
            <v>C</v>
          </cell>
          <cell r="D31">
            <v>3</v>
          </cell>
          <cell r="E31">
            <v>7</v>
          </cell>
          <cell r="F31">
            <v>21</v>
          </cell>
        </row>
        <row r="32">
          <cell r="B32" t="str">
            <v>Digital Voice &amp; Data Recorder</v>
          </cell>
          <cell r="C32" t="str">
            <v>D</v>
          </cell>
          <cell r="D32">
            <v>1</v>
          </cell>
          <cell r="E32">
            <v>30</v>
          </cell>
          <cell r="F32">
            <v>30</v>
          </cell>
        </row>
        <row r="33">
          <cell r="B33" t="str">
            <v>Integrated Electronic Standby System</v>
          </cell>
          <cell r="C33" t="str">
            <v>DI</v>
          </cell>
          <cell r="D33">
            <v>1</v>
          </cell>
          <cell r="E33">
            <v>25</v>
          </cell>
          <cell r="F33">
            <v>25</v>
          </cell>
        </row>
        <row r="34">
          <cell r="B34" t="str">
            <v>Head Up Guidance System</v>
          </cell>
          <cell r="C34" t="str">
            <v>DI</v>
          </cell>
          <cell r="D34">
            <v>2</v>
          </cell>
          <cell r="E34">
            <v>65</v>
          </cell>
          <cell r="F34">
            <v>130</v>
          </cell>
          <cell r="H34" t="str">
            <v>Collins</v>
          </cell>
          <cell r="I34" t="str">
            <v>optional</v>
          </cell>
        </row>
        <row r="36">
          <cell r="C36" t="str">
            <v>TOTAL AVIONICS</v>
          </cell>
          <cell r="F36">
            <v>1196</v>
          </cell>
        </row>
        <row r="38">
          <cell r="C38" t="str">
            <v>I</v>
          </cell>
          <cell r="F38">
            <v>150</v>
          </cell>
        </row>
        <row r="39">
          <cell r="C39" t="str">
            <v>F</v>
          </cell>
          <cell r="F39">
            <v>120</v>
          </cell>
        </row>
        <row r="40">
          <cell r="C40" t="str">
            <v>N</v>
          </cell>
          <cell r="F40">
            <v>158</v>
          </cell>
        </row>
        <row r="41">
          <cell r="C41" t="str">
            <v>A</v>
          </cell>
          <cell r="F41">
            <v>35</v>
          </cell>
        </row>
        <row r="42">
          <cell r="C42" t="str">
            <v>DI</v>
          </cell>
          <cell r="F42">
            <v>476</v>
          </cell>
        </row>
        <row r="43">
          <cell r="C43" t="str">
            <v>SV</v>
          </cell>
          <cell r="F43">
            <v>54</v>
          </cell>
        </row>
        <row r="44">
          <cell r="C44" t="str">
            <v>C</v>
          </cell>
          <cell r="F44">
            <v>93</v>
          </cell>
        </row>
        <row r="45">
          <cell r="C45" t="str">
            <v>M</v>
          </cell>
          <cell r="F45">
            <v>0</v>
          </cell>
        </row>
        <row r="46">
          <cell r="C46" t="str">
            <v xml:space="preserve">S </v>
          </cell>
          <cell r="F46">
            <v>56</v>
          </cell>
        </row>
        <row r="47">
          <cell r="C47" t="str">
            <v xml:space="preserve">D </v>
          </cell>
          <cell r="F47">
            <v>54</v>
          </cell>
        </row>
        <row r="48">
          <cell r="F48">
            <v>1196</v>
          </cell>
        </row>
      </sheetData>
      <sheetData sheetId="6">
        <row r="7">
          <cell r="B7" t="str">
            <v>Main displays</v>
          </cell>
          <cell r="C7" t="str">
            <v>DI</v>
          </cell>
          <cell r="D7">
            <v>3</v>
          </cell>
          <cell r="E7">
            <v>60</v>
          </cell>
          <cell r="F7">
            <v>180</v>
          </cell>
          <cell r="I7" t="str">
            <v>?????</v>
          </cell>
          <cell r="J7" t="str">
            <v>Navn, Weapons, Systems</v>
          </cell>
        </row>
        <row r="8">
          <cell r="B8" t="str">
            <v>Display processor</v>
          </cell>
          <cell r="C8" t="str">
            <v>DI</v>
          </cell>
          <cell r="D8">
            <v>1</v>
          </cell>
          <cell r="E8">
            <v>50</v>
          </cell>
          <cell r="F8">
            <v>50</v>
          </cell>
          <cell r="I8" t="str">
            <v>?????</v>
          </cell>
        </row>
        <row r="9">
          <cell r="B9" t="str">
            <v>HUD</v>
          </cell>
          <cell r="C9" t="str">
            <v>DI</v>
          </cell>
          <cell r="D9">
            <v>1</v>
          </cell>
          <cell r="E9">
            <v>70</v>
          </cell>
          <cell r="F9">
            <v>70</v>
          </cell>
          <cell r="I9" t="str">
            <v>BAE Systems</v>
          </cell>
        </row>
        <row r="10">
          <cell r="B10" t="str">
            <v>Mission Computers</v>
          </cell>
          <cell r="C10" t="str">
            <v>M</v>
          </cell>
          <cell r="D10">
            <v>2</v>
          </cell>
          <cell r="E10">
            <v>50</v>
          </cell>
          <cell r="F10">
            <v>100</v>
          </cell>
          <cell r="I10" t="str">
            <v>BAE Systems</v>
          </cell>
        </row>
        <row r="11">
          <cell r="B11" t="str">
            <v xml:space="preserve">IN/GPS system </v>
          </cell>
          <cell r="C11" t="str">
            <v>N</v>
          </cell>
          <cell r="D11">
            <v>2</v>
          </cell>
          <cell r="E11">
            <v>40</v>
          </cell>
          <cell r="F11">
            <v>80</v>
          </cell>
          <cell r="I11" t="str">
            <v>Northrop Grumman  LINS 300</v>
          </cell>
        </row>
        <row r="12">
          <cell r="B12" t="str">
            <v>Multi mode radar</v>
          </cell>
          <cell r="C12" t="str">
            <v>SV</v>
          </cell>
          <cell r="D12">
            <v>1</v>
          </cell>
          <cell r="E12">
            <v>40</v>
          </cell>
          <cell r="F12">
            <v>40</v>
          </cell>
          <cell r="I12" t="str">
            <v>Northrop Grumman NG AG-66H</v>
          </cell>
        </row>
        <row r="13">
          <cell r="B13" t="str">
            <v>Air Data smart sensor</v>
          </cell>
          <cell r="C13" t="str">
            <v>N</v>
          </cell>
          <cell r="D13">
            <v>2</v>
          </cell>
          <cell r="E13">
            <v>45</v>
          </cell>
          <cell r="F13">
            <v>90</v>
          </cell>
          <cell r="I13" t="str">
            <v>Collins</v>
          </cell>
        </row>
        <row r="14">
          <cell r="B14" t="str">
            <v>FLIR sensors</v>
          </cell>
          <cell r="C14" t="str">
            <v>S</v>
          </cell>
          <cell r="D14">
            <v>2</v>
          </cell>
          <cell r="E14">
            <v>30</v>
          </cell>
          <cell r="F14">
            <v>60</v>
          </cell>
        </row>
        <row r="15">
          <cell r="B15" t="str">
            <v>Navigation receiver</v>
          </cell>
          <cell r="C15" t="str">
            <v>N</v>
          </cell>
          <cell r="D15">
            <v>1</v>
          </cell>
          <cell r="E15">
            <v>30</v>
          </cell>
          <cell r="F15">
            <v>30</v>
          </cell>
          <cell r="J15" t="str">
            <v xml:space="preserve">VOR, ILS, </v>
          </cell>
        </row>
        <row r="16">
          <cell r="B16" t="str">
            <v>Radio receivers</v>
          </cell>
          <cell r="C16" t="str">
            <v>C</v>
          </cell>
          <cell r="D16">
            <v>1</v>
          </cell>
          <cell r="E16">
            <v>30</v>
          </cell>
          <cell r="F16">
            <v>30</v>
          </cell>
          <cell r="I16" t="str">
            <v>???</v>
          </cell>
        </row>
        <row r="17">
          <cell r="B17" t="str">
            <v>TCAS</v>
          </cell>
          <cell r="C17" t="str">
            <v>SV</v>
          </cell>
          <cell r="D17">
            <v>1</v>
          </cell>
          <cell r="E17">
            <v>18</v>
          </cell>
          <cell r="F17">
            <v>18</v>
          </cell>
          <cell r="I17" t="str">
            <v>???</v>
          </cell>
        </row>
        <row r="18">
          <cell r="B18" t="str">
            <v>GPWS/TERPROM</v>
          </cell>
          <cell r="C18" t="str">
            <v>SV</v>
          </cell>
          <cell r="D18">
            <v>1</v>
          </cell>
          <cell r="E18">
            <v>20</v>
          </cell>
          <cell r="F18">
            <v>20</v>
          </cell>
          <cell r="I18" t="str">
            <v>BAE systems</v>
          </cell>
        </row>
        <row r="19">
          <cell r="B19" t="str">
            <v>Stores Management System</v>
          </cell>
          <cell r="C19" t="str">
            <v>M</v>
          </cell>
          <cell r="D19">
            <v>1</v>
          </cell>
          <cell r="E19">
            <v>50</v>
          </cell>
          <cell r="F19">
            <v>50</v>
          </cell>
          <cell r="I19" t="str">
            <v>???</v>
          </cell>
          <cell r="J19" t="str">
            <v>weapons deployment</v>
          </cell>
        </row>
        <row r="20">
          <cell r="B20" t="str">
            <v>Radar Altimeters</v>
          </cell>
          <cell r="C20" t="str">
            <v>N</v>
          </cell>
          <cell r="D20">
            <v>1</v>
          </cell>
          <cell r="E20">
            <v>20</v>
          </cell>
          <cell r="F20">
            <v>20</v>
          </cell>
          <cell r="I20" t="str">
            <v>Meggitt</v>
          </cell>
        </row>
        <row r="21">
          <cell r="B21" t="str">
            <v>Dual redundant digital bus</v>
          </cell>
          <cell r="C21" t="str">
            <v>DI</v>
          </cell>
          <cell r="D21">
            <v>1</v>
          </cell>
          <cell r="E21">
            <v>75</v>
          </cell>
          <cell r="F21">
            <v>75</v>
          </cell>
        </row>
        <row r="22">
          <cell r="B22" t="str">
            <v>Digital Data link/transfer</v>
          </cell>
          <cell r="C22" t="str">
            <v>D</v>
          </cell>
          <cell r="D22">
            <v>1</v>
          </cell>
          <cell r="E22">
            <v>35</v>
          </cell>
          <cell r="F22">
            <v>35</v>
          </cell>
        </row>
        <row r="24">
          <cell r="C24" t="str">
            <v xml:space="preserve">TOTAL AVIONICS </v>
          </cell>
          <cell r="F24">
            <v>948</v>
          </cell>
        </row>
        <row r="26">
          <cell r="C26" t="str">
            <v>I</v>
          </cell>
          <cell r="F26">
            <v>0</v>
          </cell>
        </row>
        <row r="27">
          <cell r="C27" t="str">
            <v>F</v>
          </cell>
          <cell r="F27">
            <v>0</v>
          </cell>
        </row>
        <row r="28">
          <cell r="C28" t="str">
            <v>N</v>
          </cell>
          <cell r="F28">
            <v>220</v>
          </cell>
        </row>
        <row r="29">
          <cell r="C29" t="str">
            <v>A</v>
          </cell>
          <cell r="F29">
            <v>0</v>
          </cell>
        </row>
        <row r="30">
          <cell r="C30" t="str">
            <v>DI</v>
          </cell>
          <cell r="F30">
            <v>375</v>
          </cell>
        </row>
        <row r="31">
          <cell r="C31" t="str">
            <v>SV</v>
          </cell>
          <cell r="F31">
            <v>78</v>
          </cell>
        </row>
        <row r="32">
          <cell r="C32" t="str">
            <v>C</v>
          </cell>
          <cell r="F32">
            <v>30</v>
          </cell>
        </row>
        <row r="33">
          <cell r="C33" t="str">
            <v>M</v>
          </cell>
          <cell r="F33">
            <v>150</v>
          </cell>
        </row>
        <row r="34">
          <cell r="C34" t="str">
            <v xml:space="preserve">S </v>
          </cell>
          <cell r="F34">
            <v>60</v>
          </cell>
        </row>
        <row r="35">
          <cell r="C35" t="str">
            <v xml:space="preserve">D </v>
          </cell>
          <cell r="F35">
            <v>35</v>
          </cell>
        </row>
        <row r="36">
          <cell r="F36">
            <v>948</v>
          </cell>
        </row>
      </sheetData>
      <sheetData sheetId="7">
        <row r="7">
          <cell r="B7" t="str">
            <v>Honeywell Primus 2000XP is std fit on global Exp 5000</v>
          </cell>
          <cell r="H7" t="str">
            <v>Early models kept the Global Express Honeywell Primus 2000XP avionics, updated with Rockwell Collins Fusion avionics since 2012.[42]</v>
          </cell>
        </row>
        <row r="9">
          <cell r="B9" t="str">
            <v>Flight Management FMS 1 &amp; 2 (FMS 3 optional</v>
          </cell>
          <cell r="C9" t="str">
            <v>F</v>
          </cell>
          <cell r="D9">
            <v>2</v>
          </cell>
          <cell r="E9">
            <v>30</v>
          </cell>
          <cell r="F9">
            <v>60</v>
          </cell>
          <cell r="H9" t="str">
            <v>HWL</v>
          </cell>
        </row>
        <row r="10">
          <cell r="B10" t="str">
            <v>MCDU inputs</v>
          </cell>
          <cell r="C10" t="str">
            <v>F</v>
          </cell>
          <cell r="D10">
            <v>2</v>
          </cell>
          <cell r="E10">
            <v>25</v>
          </cell>
          <cell r="F10">
            <v>50</v>
          </cell>
          <cell r="H10" t="str">
            <v>HWL</v>
          </cell>
        </row>
        <row r="11">
          <cell r="B11" t="str">
            <v>Data Acquisition Units (DAUs)</v>
          </cell>
          <cell r="C11" t="str">
            <v>D</v>
          </cell>
          <cell r="D11">
            <v>4</v>
          </cell>
          <cell r="E11">
            <v>30</v>
          </cell>
          <cell r="F11">
            <v>120</v>
          </cell>
          <cell r="H11" t="str">
            <v>HWL</v>
          </cell>
        </row>
        <row r="12">
          <cell r="B12" t="str">
            <v>Integrated Avionics computers (IACs)</v>
          </cell>
          <cell r="C12" t="str">
            <v>I</v>
          </cell>
          <cell r="D12">
            <v>3</v>
          </cell>
          <cell r="E12">
            <v>40</v>
          </cell>
          <cell r="F12">
            <v>120</v>
          </cell>
          <cell r="H12" t="str">
            <v>HWL</v>
          </cell>
        </row>
        <row r="13">
          <cell r="B13" t="str">
            <v>Display units</v>
          </cell>
          <cell r="C13" t="str">
            <v>DI</v>
          </cell>
          <cell r="D13">
            <v>6</v>
          </cell>
          <cell r="E13">
            <v>40</v>
          </cell>
          <cell r="F13">
            <v>240</v>
          </cell>
          <cell r="H13" t="str">
            <v>HWL</v>
          </cell>
        </row>
        <row r="14">
          <cell r="B14" t="str">
            <v>Standby display unit</v>
          </cell>
          <cell r="C14" t="str">
            <v>DI</v>
          </cell>
          <cell r="D14">
            <v>1</v>
          </cell>
          <cell r="E14">
            <v>25</v>
          </cell>
          <cell r="F14">
            <v>25</v>
          </cell>
          <cell r="H14" t="str">
            <v>Collins</v>
          </cell>
        </row>
        <row r="15">
          <cell r="B15" t="str">
            <v>MFD control panels</v>
          </cell>
          <cell r="C15" t="str">
            <v>DI</v>
          </cell>
          <cell r="D15">
            <v>2</v>
          </cell>
          <cell r="E15">
            <v>10</v>
          </cell>
          <cell r="F15">
            <v>20</v>
          </cell>
          <cell r="H15" t="str">
            <v>??/</v>
          </cell>
        </row>
        <row r="16">
          <cell r="B16" t="str">
            <v>Navigation Control Display unit</v>
          </cell>
          <cell r="C16" t="str">
            <v>N</v>
          </cell>
          <cell r="D16">
            <v>1</v>
          </cell>
          <cell r="E16">
            <v>35</v>
          </cell>
          <cell r="F16">
            <v>35</v>
          </cell>
          <cell r="H16" t="str">
            <v>HWL</v>
          </cell>
        </row>
        <row r="17">
          <cell r="B17" t="str">
            <v>PFD Control panels</v>
          </cell>
          <cell r="C17" t="str">
            <v>DI</v>
          </cell>
          <cell r="D17">
            <v>2</v>
          </cell>
          <cell r="E17">
            <v>8</v>
          </cell>
          <cell r="F17">
            <v>16</v>
          </cell>
          <cell r="H17" t="str">
            <v>???</v>
          </cell>
        </row>
        <row r="18">
          <cell r="B18" t="str">
            <v>Flight Gudance Control panel (A/Pilot etc)</v>
          </cell>
          <cell r="C18" t="str">
            <v>A</v>
          </cell>
          <cell r="D18">
            <v>1</v>
          </cell>
          <cell r="E18">
            <v>12</v>
          </cell>
          <cell r="F18">
            <v>12</v>
          </cell>
          <cell r="H18" t="str">
            <v>HWL</v>
          </cell>
        </row>
        <row r="19">
          <cell r="B19" t="str">
            <v>Auto pilot system</v>
          </cell>
          <cell r="C19" t="str">
            <v>A</v>
          </cell>
          <cell r="D19">
            <v>1</v>
          </cell>
          <cell r="E19">
            <v>30</v>
          </cell>
          <cell r="F19">
            <v>30</v>
          </cell>
          <cell r="H19" t="str">
            <v>HWL</v>
          </cell>
        </row>
        <row r="20">
          <cell r="B20" t="str">
            <v>Inertial Ref Unit (IRU)</v>
          </cell>
          <cell r="C20" t="str">
            <v>N</v>
          </cell>
          <cell r="D20">
            <v>3</v>
          </cell>
          <cell r="E20">
            <v>45</v>
          </cell>
          <cell r="F20">
            <v>135</v>
          </cell>
          <cell r="H20" t="str">
            <v>HWL</v>
          </cell>
        </row>
        <row r="21">
          <cell r="B21" t="str">
            <v>Air Data Computers</v>
          </cell>
          <cell r="C21" t="str">
            <v>N</v>
          </cell>
          <cell r="D21">
            <v>3</v>
          </cell>
          <cell r="E21">
            <v>30</v>
          </cell>
          <cell r="F21">
            <v>90</v>
          </cell>
          <cell r="H21" t="str">
            <v>HWL</v>
          </cell>
        </row>
        <row r="22">
          <cell r="B22" t="str">
            <v>Pitot Static sensors</v>
          </cell>
          <cell r="C22" t="str">
            <v>N</v>
          </cell>
          <cell r="D22">
            <v>4</v>
          </cell>
          <cell r="E22">
            <v>10</v>
          </cell>
          <cell r="F22">
            <v>40</v>
          </cell>
          <cell r="H22" t="str">
            <v>Collins ??</v>
          </cell>
        </row>
        <row r="23">
          <cell r="B23" t="str">
            <v xml:space="preserve">WX Radar Controller </v>
          </cell>
          <cell r="C23" t="str">
            <v>SV</v>
          </cell>
          <cell r="D23">
            <v>1</v>
          </cell>
          <cell r="E23">
            <v>20</v>
          </cell>
          <cell r="F23">
            <v>20</v>
          </cell>
          <cell r="H23" t="str">
            <v>HWL</v>
          </cell>
        </row>
        <row r="24">
          <cell r="B24" t="str">
            <v>EICAS Controller panel</v>
          </cell>
          <cell r="C24" t="str">
            <v>DI</v>
          </cell>
          <cell r="D24">
            <v>1</v>
          </cell>
          <cell r="E24">
            <v>8</v>
          </cell>
          <cell r="F24">
            <v>8</v>
          </cell>
          <cell r="H24" t="str">
            <v>HWL</v>
          </cell>
        </row>
        <row r="25">
          <cell r="B25" t="str">
            <v>TCAS transceiver</v>
          </cell>
          <cell r="C25" t="str">
            <v>SV</v>
          </cell>
          <cell r="D25">
            <v>1</v>
          </cell>
          <cell r="E25">
            <v>15</v>
          </cell>
          <cell r="F25">
            <v>15</v>
          </cell>
          <cell r="H25" t="str">
            <v>HWL</v>
          </cell>
        </row>
        <row r="26">
          <cell r="B26" t="str">
            <v>ATC Transponder</v>
          </cell>
          <cell r="C26" t="str">
            <v>C</v>
          </cell>
          <cell r="D26">
            <v>2</v>
          </cell>
          <cell r="E26">
            <v>18</v>
          </cell>
          <cell r="F26">
            <v>36</v>
          </cell>
          <cell r="H26" t="str">
            <v>HWL</v>
          </cell>
        </row>
        <row r="27">
          <cell r="B27" t="str">
            <v>Radio Altimeter System</v>
          </cell>
          <cell r="C27" t="str">
            <v>N</v>
          </cell>
          <cell r="D27">
            <v>1</v>
          </cell>
          <cell r="E27">
            <v>20</v>
          </cell>
          <cell r="F27">
            <v>20</v>
          </cell>
          <cell r="H27" t="str">
            <v>????</v>
          </cell>
        </row>
        <row r="28">
          <cell r="B28" t="str">
            <v>Radar Antenna (nose nounted)</v>
          </cell>
          <cell r="C28" t="str">
            <v>SV</v>
          </cell>
          <cell r="D28">
            <v>1</v>
          </cell>
          <cell r="E28">
            <v>50</v>
          </cell>
          <cell r="F28">
            <v>50</v>
          </cell>
          <cell r="H28" t="str">
            <v>????</v>
          </cell>
        </row>
        <row r="29">
          <cell r="B29" t="str">
            <v>Radio Management Unit (integrated Nav and Comms unit)</v>
          </cell>
          <cell r="H29" t="str">
            <v>HWL</v>
          </cell>
          <cell r="I29" t="str">
            <v>VHF, VOR, LOC, GPS, MKR, FMS, ADF, DME, ATC, Mode S transponder, TCAS interface, VHF transceiver</v>
          </cell>
        </row>
        <row r="30">
          <cell r="B30" t="str">
            <v>Radio antenna, amplifier, sat data</v>
          </cell>
          <cell r="C30" t="str">
            <v>C</v>
          </cell>
          <cell r="D30">
            <v>3</v>
          </cell>
          <cell r="E30">
            <v>25</v>
          </cell>
          <cell r="F30">
            <v>75</v>
          </cell>
          <cell r="H30" t="str">
            <v>???</v>
          </cell>
        </row>
        <row r="31">
          <cell r="B31" t="str">
            <v>Comms part</v>
          </cell>
          <cell r="C31" t="str">
            <v>C</v>
          </cell>
          <cell r="D31">
            <v>1</v>
          </cell>
          <cell r="E31">
            <v>50</v>
          </cell>
          <cell r="F31">
            <v>50</v>
          </cell>
        </row>
        <row r="32">
          <cell r="B32" t="str">
            <v>Nav part</v>
          </cell>
          <cell r="C32" t="str">
            <v>N</v>
          </cell>
          <cell r="D32">
            <v>1</v>
          </cell>
          <cell r="E32">
            <v>50</v>
          </cell>
          <cell r="F32">
            <v>50</v>
          </cell>
        </row>
        <row r="33">
          <cell r="B33" t="str">
            <v>Comms Management System</v>
          </cell>
          <cell r="C33" t="str">
            <v>C</v>
          </cell>
          <cell r="D33">
            <v>2</v>
          </cell>
          <cell r="E33">
            <v>25</v>
          </cell>
          <cell r="F33">
            <v>50</v>
          </cell>
        </row>
        <row r="34">
          <cell r="B34" t="str">
            <v>Cockpit Data Recorder</v>
          </cell>
          <cell r="C34" t="str">
            <v>D</v>
          </cell>
          <cell r="D34">
            <v>1</v>
          </cell>
          <cell r="E34">
            <v>15</v>
          </cell>
          <cell r="F34">
            <v>15</v>
          </cell>
          <cell r="H34" t="str">
            <v>???</v>
          </cell>
        </row>
        <row r="35">
          <cell r="B35" t="str">
            <v>Flight Data Recorder</v>
          </cell>
          <cell r="C35" t="str">
            <v>D</v>
          </cell>
          <cell r="D35">
            <v>1</v>
          </cell>
          <cell r="E35">
            <v>15</v>
          </cell>
          <cell r="F35">
            <v>15</v>
          </cell>
          <cell r="H35" t="str">
            <v>???</v>
          </cell>
        </row>
        <row r="37">
          <cell r="B37" t="str">
            <v>AVIONICS SHIPSET TOTAL</v>
          </cell>
          <cell r="F37">
            <v>1397</v>
          </cell>
        </row>
        <row r="39">
          <cell r="D39" t="str">
            <v>I</v>
          </cell>
          <cell r="G39">
            <v>120</v>
          </cell>
        </row>
        <row r="40">
          <cell r="D40" t="str">
            <v>F</v>
          </cell>
          <cell r="G40">
            <v>110</v>
          </cell>
        </row>
        <row r="41">
          <cell r="D41" t="str">
            <v>N</v>
          </cell>
          <cell r="G41">
            <v>370</v>
          </cell>
        </row>
        <row r="42">
          <cell r="D42" t="str">
            <v>A</v>
          </cell>
          <cell r="G42">
            <v>42</v>
          </cell>
        </row>
        <row r="43">
          <cell r="D43" t="str">
            <v>DI</v>
          </cell>
          <cell r="G43">
            <v>309</v>
          </cell>
        </row>
        <row r="44">
          <cell r="D44" t="str">
            <v>SV</v>
          </cell>
          <cell r="G44">
            <v>85</v>
          </cell>
        </row>
        <row r="45">
          <cell r="D45" t="str">
            <v>C</v>
          </cell>
          <cell r="G45">
            <v>211</v>
          </cell>
        </row>
        <row r="46">
          <cell r="D46" t="str">
            <v>M</v>
          </cell>
          <cell r="G46">
            <v>0</v>
          </cell>
        </row>
        <row r="47">
          <cell r="D47" t="str">
            <v xml:space="preserve">S </v>
          </cell>
          <cell r="G47">
            <v>0</v>
          </cell>
        </row>
        <row r="48">
          <cell r="D48" t="str">
            <v xml:space="preserve">D </v>
          </cell>
          <cell r="G48">
            <v>150</v>
          </cell>
        </row>
        <row r="49">
          <cell r="G49">
            <v>1397</v>
          </cell>
        </row>
      </sheetData>
      <sheetData sheetId="8"/>
      <sheetData sheetId="9">
        <row r="8">
          <cell r="B8" t="str">
            <v>IMA</v>
          </cell>
          <cell r="C8" t="str">
            <v>I</v>
          </cell>
          <cell r="D8">
            <v>1</v>
          </cell>
          <cell r="E8">
            <v>500</v>
          </cell>
          <cell r="F8">
            <v>500</v>
          </cell>
          <cell r="H8" t="str">
            <v>Thales</v>
          </cell>
          <cell r="I8" t="str">
            <v>Same As A380 but reduced boxes</v>
          </cell>
        </row>
        <row r="9">
          <cell r="B9" t="str">
            <v>Flight Management System</v>
          </cell>
          <cell r="C9" t="str">
            <v>F</v>
          </cell>
          <cell r="D9">
            <v>2</v>
          </cell>
          <cell r="E9">
            <v>75</v>
          </cell>
          <cell r="F9">
            <v>150</v>
          </cell>
          <cell r="H9" t="str">
            <v>Thales</v>
          </cell>
        </row>
        <row r="10">
          <cell r="B10" t="str">
            <v>Inertial Reference System</v>
          </cell>
          <cell r="C10" t="str">
            <v>N</v>
          </cell>
          <cell r="D10">
            <v>3</v>
          </cell>
          <cell r="E10">
            <v>40</v>
          </cell>
          <cell r="F10">
            <v>120</v>
          </cell>
        </row>
        <row r="11">
          <cell r="B11" t="str">
            <v>Air Data Computers</v>
          </cell>
          <cell r="C11" t="str">
            <v>N</v>
          </cell>
          <cell r="D11">
            <v>2</v>
          </cell>
          <cell r="E11">
            <v>25</v>
          </cell>
          <cell r="F11">
            <v>50</v>
          </cell>
        </row>
        <row r="12">
          <cell r="B12" t="str">
            <v>Air data pitot static sensors</v>
          </cell>
          <cell r="C12" t="str">
            <v>N</v>
          </cell>
          <cell r="D12">
            <v>8</v>
          </cell>
          <cell r="E12">
            <v>10</v>
          </cell>
          <cell r="F12">
            <v>80</v>
          </cell>
        </row>
        <row r="13">
          <cell r="B13" t="str">
            <v>Radar altimeters</v>
          </cell>
          <cell r="C13" t="str">
            <v>N</v>
          </cell>
          <cell r="D13">
            <v>2</v>
          </cell>
          <cell r="E13">
            <v>15</v>
          </cell>
          <cell r="F13">
            <v>30</v>
          </cell>
          <cell r="H13" t="str">
            <v>HWL ?</v>
          </cell>
        </row>
        <row r="14">
          <cell r="B14" t="str">
            <v>Cockpit displays</v>
          </cell>
          <cell r="C14" t="str">
            <v>DI</v>
          </cell>
          <cell r="D14">
            <v>6</v>
          </cell>
          <cell r="E14">
            <v>65</v>
          </cell>
          <cell r="F14">
            <v>390</v>
          </cell>
          <cell r="H14" t="str">
            <v>Thales</v>
          </cell>
          <cell r="I14" t="str">
            <v>PFD (2), Nav/Tac D (2), Engine &amp; Warning Display</v>
          </cell>
        </row>
        <row r="15">
          <cell r="B15" t="str">
            <v>FMS MCDUs</v>
          </cell>
          <cell r="C15" t="str">
            <v>F</v>
          </cell>
          <cell r="D15">
            <v>2</v>
          </cell>
          <cell r="E15">
            <v>40</v>
          </cell>
          <cell r="F15">
            <v>80</v>
          </cell>
          <cell r="H15" t="str">
            <v>Thales</v>
          </cell>
        </row>
        <row r="16">
          <cell r="B16" t="str">
            <v>Head Up Displays (incl Enhanced Synthetic Vision(</v>
          </cell>
          <cell r="C16" t="str">
            <v>DI</v>
          </cell>
          <cell r="D16">
            <v>2</v>
          </cell>
          <cell r="E16">
            <v>125</v>
          </cell>
          <cell r="F16">
            <v>250</v>
          </cell>
          <cell r="H16" t="str">
            <v>Thales</v>
          </cell>
          <cell r="I16" t="str">
            <v>includes cryogenic cooled EVS</v>
          </cell>
        </row>
        <row r="17">
          <cell r="B17" t="str">
            <v>Keyboard cursor Control Units (KCCU)</v>
          </cell>
          <cell r="C17" t="str">
            <v>DI</v>
          </cell>
          <cell r="D17">
            <v>2</v>
          </cell>
          <cell r="E17">
            <v>20</v>
          </cell>
          <cell r="F17">
            <v>40</v>
          </cell>
          <cell r="H17" t="str">
            <v>Thales</v>
          </cell>
        </row>
        <row r="18">
          <cell r="B18" t="str">
            <v>Military Mission Management System</v>
          </cell>
          <cell r="C18" t="str">
            <v>M</v>
          </cell>
          <cell r="D18">
            <v>2</v>
          </cell>
          <cell r="E18">
            <v>75</v>
          </cell>
          <cell r="F18">
            <v>150</v>
          </cell>
          <cell r="H18" t="str">
            <v>Thales??</v>
          </cell>
          <cell r="I18" t="str">
            <v>includes</v>
          </cell>
          <cell r="J18" t="str">
            <v>Cargo, Fuel mangt, TERPROM/TGCAS, TACAN, RADIO</v>
          </cell>
        </row>
        <row r="19">
          <cell r="B19" t="str">
            <v>TACAN</v>
          </cell>
          <cell r="C19" t="str">
            <v>N</v>
          </cell>
          <cell r="D19">
            <v>2</v>
          </cell>
          <cell r="E19">
            <v>15</v>
          </cell>
          <cell r="F19">
            <v>30</v>
          </cell>
        </row>
        <row r="20">
          <cell r="B20" t="str">
            <v>Aircraft Environment Surveillance System (AESS)</v>
          </cell>
          <cell r="C20" t="str">
            <v>SV</v>
          </cell>
          <cell r="D20">
            <v>1</v>
          </cell>
          <cell r="E20">
            <v>75</v>
          </cell>
          <cell r="F20">
            <v>75</v>
          </cell>
          <cell r="H20" t="str">
            <v>HWL</v>
          </cell>
          <cell r="I20" t="str">
            <v>includes</v>
          </cell>
          <cell r="J20" t="str">
            <v>Weather radar, Terrain warning, TCAS, mode S transponder</v>
          </cell>
        </row>
        <row r="21">
          <cell r="B21" t="str">
            <v>Terrain Masking Low Level Flight System (TMLLFS</v>
          </cell>
          <cell r="C21" t="str">
            <v>SV</v>
          </cell>
          <cell r="D21">
            <v>1</v>
          </cell>
          <cell r="E21">
            <v>75</v>
          </cell>
          <cell r="F21">
            <v>75</v>
          </cell>
          <cell r="I21" t="str">
            <v>optional</v>
          </cell>
          <cell r="J21" t="str">
            <v>Germany variant only? Uses IRS/GPS/TRN</v>
          </cell>
        </row>
        <row r="22">
          <cell r="B22" t="str">
            <v>Multi Mode Receiver incl</v>
          </cell>
          <cell r="C22" t="str">
            <v>N</v>
          </cell>
          <cell r="D22">
            <v>2</v>
          </cell>
          <cell r="E22">
            <v>80</v>
          </cell>
          <cell r="F22">
            <v>160</v>
          </cell>
          <cell r="H22" t="str">
            <v>Thales</v>
          </cell>
        </row>
        <row r="23">
          <cell r="B23" t="str">
            <v>(ILS, MLS, GBAS, FLS and GPS, as well as WAAS and EGNOS</v>
          </cell>
        </row>
        <row r="24">
          <cell r="B24" t="str">
            <v>HF-9500 High Frequency Communications System</v>
          </cell>
          <cell r="C24" t="str">
            <v>C</v>
          </cell>
          <cell r="D24">
            <v>1</v>
          </cell>
          <cell r="E24">
            <v>75</v>
          </cell>
          <cell r="F24">
            <v>75</v>
          </cell>
          <cell r="H24" t="str">
            <v>Collins</v>
          </cell>
        </row>
        <row r="25">
          <cell r="B25" t="str">
            <v>AFDX databus</v>
          </cell>
          <cell r="C25" t="str">
            <v>D</v>
          </cell>
          <cell r="D25">
            <v>1</v>
          </cell>
          <cell r="E25">
            <v>100</v>
          </cell>
          <cell r="F25">
            <v>100</v>
          </cell>
          <cell r="H25" t="str">
            <v>Collins</v>
          </cell>
        </row>
        <row r="26">
          <cell r="B26" t="str">
            <v>Avionics Comms Router (ACR)</v>
          </cell>
          <cell r="C26" t="str">
            <v>C</v>
          </cell>
          <cell r="D26">
            <v>2</v>
          </cell>
          <cell r="E26">
            <v>40</v>
          </cell>
          <cell r="F26">
            <v>80</v>
          </cell>
          <cell r="H26" t="str">
            <v>Collins</v>
          </cell>
        </row>
        <row r="27">
          <cell r="B27" t="str">
            <v>Central Crypto System</v>
          </cell>
          <cell r="C27" t="str">
            <v>C</v>
          </cell>
          <cell r="D27">
            <v>1</v>
          </cell>
          <cell r="E27">
            <v>60</v>
          </cell>
          <cell r="F27">
            <v>60</v>
          </cell>
          <cell r="H27" t="str">
            <v>Thales</v>
          </cell>
        </row>
        <row r="28">
          <cell r="B28" t="str">
            <v>Mulit InfraRed alerting System (MIRAS) Sensors</v>
          </cell>
          <cell r="C28" t="str">
            <v>S</v>
          </cell>
          <cell r="D28">
            <v>3</v>
          </cell>
          <cell r="E28">
            <v>35</v>
          </cell>
          <cell r="F28">
            <v>105</v>
          </cell>
          <cell r="H28" t="str">
            <v>Thales</v>
          </cell>
        </row>
        <row r="29">
          <cell r="B29" t="str">
            <v>Directed InfraRed Counter Measures</v>
          </cell>
          <cell r="C29" t="str">
            <v>M</v>
          </cell>
          <cell r="D29">
            <v>1</v>
          </cell>
          <cell r="E29">
            <v>150</v>
          </cell>
          <cell r="F29">
            <v>150</v>
          </cell>
          <cell r="H29" t="str">
            <v>Thales, EADS, Diehl, Safran</v>
          </cell>
        </row>
        <row r="30">
          <cell r="B30" t="str">
            <v>Defensive Aids Sub System (DASS)</v>
          </cell>
          <cell r="C30" t="str">
            <v>M</v>
          </cell>
          <cell r="D30">
            <v>1</v>
          </cell>
          <cell r="E30">
            <v>125</v>
          </cell>
          <cell r="F30">
            <v>125</v>
          </cell>
          <cell r="H30" t="str">
            <v>MBDA</v>
          </cell>
          <cell r="I30" t="str">
            <v>Laser, Radar, Chaff etc, ECM</v>
          </cell>
        </row>
        <row r="31">
          <cell r="B31" t="str">
            <v>Defensive Aids Computer</v>
          </cell>
          <cell r="C31" t="str">
            <v>M</v>
          </cell>
          <cell r="D31">
            <v>1</v>
          </cell>
          <cell r="E31">
            <v>75</v>
          </cell>
          <cell r="F31">
            <v>75</v>
          </cell>
          <cell r="H31" t="str">
            <v>???/</v>
          </cell>
        </row>
        <row r="32">
          <cell r="B32" t="str">
            <v>Formation Keeping System (video surv)</v>
          </cell>
          <cell r="C32" t="str">
            <v>SV</v>
          </cell>
          <cell r="D32">
            <v>3</v>
          </cell>
          <cell r="E32">
            <v>35</v>
          </cell>
          <cell r="F32">
            <v>105</v>
          </cell>
          <cell r="H32" t="str">
            <v>?????</v>
          </cell>
          <cell r="I32" t="str">
            <v>optional</v>
          </cell>
        </row>
        <row r="34">
          <cell r="C34" t="str">
            <v>AVIONICS TOTAL</v>
          </cell>
          <cell r="F34">
            <v>3055</v>
          </cell>
        </row>
        <row r="36">
          <cell r="C36" t="str">
            <v>I</v>
          </cell>
          <cell r="F36">
            <v>500</v>
          </cell>
        </row>
        <row r="37">
          <cell r="C37" t="str">
            <v>F</v>
          </cell>
          <cell r="F37">
            <v>230</v>
          </cell>
        </row>
        <row r="38">
          <cell r="C38" t="str">
            <v>N</v>
          </cell>
          <cell r="F38">
            <v>470</v>
          </cell>
        </row>
        <row r="39">
          <cell r="C39" t="str">
            <v>A</v>
          </cell>
          <cell r="F39">
            <v>0</v>
          </cell>
        </row>
        <row r="40">
          <cell r="C40" t="str">
            <v>DI</v>
          </cell>
          <cell r="F40">
            <v>680</v>
          </cell>
        </row>
        <row r="41">
          <cell r="C41" t="str">
            <v>SV</v>
          </cell>
          <cell r="F41">
            <v>255</v>
          </cell>
        </row>
        <row r="42">
          <cell r="C42" t="str">
            <v>C</v>
          </cell>
          <cell r="F42">
            <v>215</v>
          </cell>
        </row>
        <row r="43">
          <cell r="C43" t="str">
            <v>M</v>
          </cell>
          <cell r="F43">
            <v>500</v>
          </cell>
        </row>
        <row r="44">
          <cell r="C44" t="str">
            <v xml:space="preserve">S </v>
          </cell>
          <cell r="F44">
            <v>105</v>
          </cell>
        </row>
        <row r="45">
          <cell r="C45" t="str">
            <v xml:space="preserve">D </v>
          </cell>
          <cell r="F45">
            <v>100</v>
          </cell>
        </row>
        <row r="46">
          <cell r="F46">
            <v>3055</v>
          </cell>
        </row>
      </sheetData>
      <sheetData sheetId="10">
        <row r="6">
          <cell r="B6" t="str">
            <v>Equipment</v>
          </cell>
          <cell r="D6" t="str">
            <v>Qty</v>
          </cell>
          <cell r="E6" t="str">
            <v>Price $K's</v>
          </cell>
          <cell r="F6" t="str">
            <v>Shipset $K's</v>
          </cell>
          <cell r="H6" t="str">
            <v>Supplier (if known)</v>
          </cell>
        </row>
        <row r="8">
          <cell r="B8" t="str">
            <v>Flat panel displays</v>
          </cell>
          <cell r="C8" t="str">
            <v>DI</v>
          </cell>
          <cell r="D8">
            <v>2</v>
          </cell>
          <cell r="E8">
            <v>45</v>
          </cell>
          <cell r="F8">
            <v>90</v>
          </cell>
          <cell r="H8" t="str">
            <v>Lockheed Martin (TEDAC display)</v>
          </cell>
        </row>
        <row r="9">
          <cell r="B9" t="str">
            <v>Standy instrument</v>
          </cell>
          <cell r="C9" t="str">
            <v>DI</v>
          </cell>
          <cell r="D9">
            <v>1</v>
          </cell>
          <cell r="E9">
            <v>25</v>
          </cell>
          <cell r="F9">
            <v>25</v>
          </cell>
        </row>
        <row r="10">
          <cell r="B10" t="str">
            <v>Engine/fuel/ displays</v>
          </cell>
          <cell r="C10" t="str">
            <v>DI</v>
          </cell>
          <cell r="D10">
            <v>2</v>
          </cell>
          <cell r="E10">
            <v>20</v>
          </cell>
          <cell r="F10">
            <v>40</v>
          </cell>
        </row>
        <row r="11">
          <cell r="B11" t="str">
            <v>Embedded GPS/INS (Heading and Attitude Ref System)</v>
          </cell>
          <cell r="C11" t="str">
            <v>N</v>
          </cell>
          <cell r="D11">
            <v>2</v>
          </cell>
          <cell r="E11">
            <v>75</v>
          </cell>
          <cell r="F11">
            <v>150</v>
          </cell>
          <cell r="H11" t="str">
            <v>HWL</v>
          </cell>
          <cell r="I11" t="str">
            <v>upgrade to dual GPS/INS system in 1997</v>
          </cell>
        </row>
        <row r="12">
          <cell r="B12" t="str">
            <v>Integrated Helmet and display system</v>
          </cell>
          <cell r="C12" t="str">
            <v>DI</v>
          </cell>
          <cell r="D12">
            <v>1</v>
          </cell>
          <cell r="E12">
            <v>75</v>
          </cell>
          <cell r="F12">
            <v>75</v>
          </cell>
        </row>
        <row r="13">
          <cell r="B13" t="str">
            <v>nose-mounted radar sensor suite for target acquisition and night vision systems.</v>
          </cell>
          <cell r="C13" t="str">
            <v>S</v>
          </cell>
          <cell r="D13">
            <v>1</v>
          </cell>
          <cell r="E13">
            <v>45</v>
          </cell>
          <cell r="F13">
            <v>45</v>
          </cell>
        </row>
        <row r="14">
          <cell r="B14" t="str">
            <v> joint tactical radio system (JTRS),</v>
          </cell>
          <cell r="C14" t="str">
            <v>C</v>
          </cell>
          <cell r="D14">
            <v>1</v>
          </cell>
          <cell r="E14">
            <v>35</v>
          </cell>
          <cell r="F14">
            <v>35</v>
          </cell>
          <cell r="H14" t="str">
            <v>LM</v>
          </cell>
        </row>
        <row r="15">
          <cell r="B15" t="str">
            <v>Pilot Night Vision Sensors (PNVS) systems</v>
          </cell>
          <cell r="C15" t="str">
            <v>DI</v>
          </cell>
          <cell r="D15">
            <v>1</v>
          </cell>
          <cell r="E15">
            <v>20</v>
          </cell>
          <cell r="F15">
            <v>20</v>
          </cell>
          <cell r="H15" t="str">
            <v>NG</v>
          </cell>
        </row>
        <row r="16">
          <cell r="B16" t="str">
            <v>Northrop Grumman AN/APG-78 millimeter wave fire-control radar, frequency interferometer, fire-and-forget radar</v>
          </cell>
          <cell r="C16" t="str">
            <v>S</v>
          </cell>
          <cell r="D16">
            <v>1</v>
          </cell>
          <cell r="E16">
            <v>40</v>
          </cell>
          <cell r="F16">
            <v>40</v>
          </cell>
          <cell r="H16" t="str">
            <v>NG</v>
          </cell>
        </row>
        <row r="17">
          <cell r="B17" t="str">
            <v>Lockheed Martin Apache Arrowhead Modernized Target Acquisition Designation Sight (M-TADS) </v>
          </cell>
          <cell r="C17" t="str">
            <v>M</v>
          </cell>
          <cell r="D17">
            <v>1</v>
          </cell>
          <cell r="E17">
            <v>30</v>
          </cell>
          <cell r="F17">
            <v>30</v>
          </cell>
          <cell r="H17" t="str">
            <v>LM</v>
          </cell>
        </row>
        <row r="18">
          <cell r="B18" t="str">
            <v>Interface maintenance data recorders</v>
          </cell>
          <cell r="C18" t="str">
            <v>D</v>
          </cell>
          <cell r="D18">
            <v>1</v>
          </cell>
          <cell r="E18">
            <v>18</v>
          </cell>
          <cell r="F18">
            <v>18</v>
          </cell>
          <cell r="H18" t="str">
            <v>GE Aviation</v>
          </cell>
        </row>
        <row r="19">
          <cell r="B19" t="str">
            <v>Link 16 target data acquisition</v>
          </cell>
          <cell r="C19" t="str">
            <v>C</v>
          </cell>
          <cell r="D19">
            <v>1</v>
          </cell>
          <cell r="E19">
            <v>25</v>
          </cell>
          <cell r="F19">
            <v>25</v>
          </cell>
        </row>
        <row r="20">
          <cell r="B20" t="str">
            <v xml:space="preserve"> AN / APR-39A (V) radar warning receivers</v>
          </cell>
          <cell r="C20" t="str">
            <v>S</v>
          </cell>
          <cell r="D20">
            <v>2</v>
          </cell>
          <cell r="E20">
            <v>25</v>
          </cell>
          <cell r="F20">
            <v>50</v>
          </cell>
          <cell r="H20" t="str">
            <v>Nothrop Grumman</v>
          </cell>
        </row>
        <row r="21">
          <cell r="B21" t="str">
            <v> Lockheed Martin AN / APR-48A Electronic Interferometer Frequency Radar Supports target acquisition systems</v>
          </cell>
          <cell r="C21" t="str">
            <v>S</v>
          </cell>
          <cell r="D21">
            <v>1</v>
          </cell>
          <cell r="E21">
            <v>40</v>
          </cell>
          <cell r="F21">
            <v>40</v>
          </cell>
          <cell r="H21" t="str">
            <v>LM</v>
          </cell>
        </row>
        <row r="22">
          <cell r="B22" t="str">
            <v>AN / ALQ-144 infra-red countermeasure determined from BAE Systems IEWS </v>
          </cell>
          <cell r="C22" t="str">
            <v>M</v>
          </cell>
          <cell r="D22">
            <v>1</v>
          </cell>
          <cell r="E22">
            <v>50</v>
          </cell>
          <cell r="F22">
            <v>50</v>
          </cell>
        </row>
        <row r="23">
          <cell r="B23" t="str">
            <v> AN / AVR-2 laser warning receiver from Goodrich</v>
          </cell>
          <cell r="C23" t="str">
            <v>S</v>
          </cell>
          <cell r="D23">
            <v>1</v>
          </cell>
          <cell r="E23">
            <v>30</v>
          </cell>
          <cell r="F23">
            <v>30</v>
          </cell>
          <cell r="H23" t="str">
            <v>Collins</v>
          </cell>
        </row>
        <row r="24">
          <cell r="B24" t="str">
            <v>AN / ALQ-136 (V) radar jammer developed by ITT;</v>
          </cell>
          <cell r="C24" t="str">
            <v>S</v>
          </cell>
          <cell r="D24">
            <v>1</v>
          </cell>
          <cell r="E24">
            <v>25</v>
          </cell>
          <cell r="F24">
            <v>25</v>
          </cell>
          <cell r="H24" t="str">
            <v>ITT Aerospace</v>
          </cell>
        </row>
        <row r="25">
          <cell r="B25" t="str">
            <v>Integrated data modem</v>
          </cell>
          <cell r="C25" t="str">
            <v>D</v>
          </cell>
          <cell r="D25">
            <v>1</v>
          </cell>
          <cell r="E25">
            <v>15</v>
          </cell>
          <cell r="F25">
            <v>15</v>
          </cell>
          <cell r="I25" t="str">
            <v>Part of Upgrade in 1997</v>
          </cell>
        </row>
        <row r="26">
          <cell r="B26" t="str">
            <v>Data Transfer module for mission planning</v>
          </cell>
          <cell r="C26" t="str">
            <v>M</v>
          </cell>
          <cell r="D26">
            <v>1</v>
          </cell>
          <cell r="E26">
            <v>25</v>
          </cell>
          <cell r="F26">
            <v>25</v>
          </cell>
          <cell r="H26" t="str">
            <v>Collins</v>
          </cell>
          <cell r="I26" t="str">
            <v>Part of Upgrade in 1997</v>
          </cell>
        </row>
        <row r="28">
          <cell r="C28" t="str">
            <v xml:space="preserve">TOTAL AVIONICS </v>
          </cell>
          <cell r="F28">
            <v>828</v>
          </cell>
        </row>
        <row r="30">
          <cell r="C30" t="str">
            <v>I</v>
          </cell>
          <cell r="F30">
            <v>0</v>
          </cell>
        </row>
        <row r="31">
          <cell r="C31" t="str">
            <v>F</v>
          </cell>
          <cell r="F31">
            <v>0</v>
          </cell>
        </row>
        <row r="32">
          <cell r="C32" t="str">
            <v>N</v>
          </cell>
          <cell r="F32">
            <v>150</v>
          </cell>
        </row>
        <row r="33">
          <cell r="C33" t="str">
            <v>A</v>
          </cell>
          <cell r="F33">
            <v>0</v>
          </cell>
        </row>
        <row r="34">
          <cell r="C34" t="str">
            <v>DI</v>
          </cell>
          <cell r="F34">
            <v>250</v>
          </cell>
        </row>
        <row r="35">
          <cell r="C35" t="str">
            <v>SV</v>
          </cell>
          <cell r="F35">
            <v>0</v>
          </cell>
        </row>
        <row r="36">
          <cell r="C36" t="str">
            <v>C</v>
          </cell>
          <cell r="F36">
            <v>60</v>
          </cell>
        </row>
        <row r="37">
          <cell r="C37" t="str">
            <v>M</v>
          </cell>
          <cell r="F37">
            <v>105</v>
          </cell>
        </row>
        <row r="38">
          <cell r="C38" t="str">
            <v xml:space="preserve">S </v>
          </cell>
          <cell r="F38">
            <v>230</v>
          </cell>
        </row>
        <row r="39">
          <cell r="C39" t="str">
            <v xml:space="preserve">D </v>
          </cell>
          <cell r="F39">
            <v>33</v>
          </cell>
        </row>
        <row r="40">
          <cell r="F40">
            <v>828</v>
          </cell>
        </row>
      </sheetData>
      <sheetData sheetId="11">
        <row r="6">
          <cell r="B6" t="str">
            <v>Equipment</v>
          </cell>
          <cell r="D6" t="str">
            <v>Qty</v>
          </cell>
          <cell r="E6" t="str">
            <v>Price $K's</v>
          </cell>
          <cell r="F6" t="str">
            <v>Shipset $K's</v>
          </cell>
          <cell r="H6" t="str">
            <v>Supplier (if known)</v>
          </cell>
        </row>
        <row r="8">
          <cell r="B8" t="str">
            <v>Flat panel MFD displays</v>
          </cell>
          <cell r="C8" t="str">
            <v>DI</v>
          </cell>
          <cell r="D8">
            <v>4</v>
          </cell>
          <cell r="E8">
            <v>45</v>
          </cell>
          <cell r="F8">
            <v>180</v>
          </cell>
          <cell r="H8" t="str">
            <v>Thales</v>
          </cell>
        </row>
        <row r="9">
          <cell r="B9" t="str">
            <v>Central Mission display</v>
          </cell>
          <cell r="C9" t="str">
            <v>DI</v>
          </cell>
          <cell r="D9">
            <v>1</v>
          </cell>
          <cell r="E9">
            <v>45</v>
          </cell>
          <cell r="F9">
            <v>45</v>
          </cell>
          <cell r="H9" t="str">
            <v>Thales</v>
          </cell>
        </row>
        <row r="10">
          <cell r="B10" t="str">
            <v>Standy instrument</v>
          </cell>
          <cell r="C10" t="str">
            <v>DI</v>
          </cell>
          <cell r="D10">
            <v>1</v>
          </cell>
          <cell r="E10">
            <v>25</v>
          </cell>
          <cell r="F10">
            <v>25</v>
          </cell>
        </row>
        <row r="11">
          <cell r="B11" t="str">
            <v>Flight Management system</v>
          </cell>
          <cell r="C11" t="str">
            <v>F</v>
          </cell>
          <cell r="D11">
            <v>1</v>
          </cell>
          <cell r="E11">
            <v>75</v>
          </cell>
          <cell r="F11">
            <v>75</v>
          </cell>
        </row>
        <row r="12">
          <cell r="B12" t="str">
            <v>Dual axis dual system Auto-pilot</v>
          </cell>
          <cell r="C12" t="str">
            <v>A</v>
          </cell>
          <cell r="D12">
            <v>1</v>
          </cell>
          <cell r="E12">
            <v>75</v>
          </cell>
          <cell r="F12">
            <v>75</v>
          </cell>
        </row>
        <row r="13">
          <cell r="B13" t="str">
            <v>Engine/fuel/ displays</v>
          </cell>
          <cell r="C13" t="str">
            <v>DI</v>
          </cell>
          <cell r="D13">
            <v>2</v>
          </cell>
          <cell r="E13">
            <v>20</v>
          </cell>
          <cell r="F13">
            <v>40</v>
          </cell>
        </row>
        <row r="14">
          <cell r="B14" t="str">
            <v>Air data System</v>
          </cell>
          <cell r="C14" t="str">
            <v>N</v>
          </cell>
          <cell r="D14">
            <v>2</v>
          </cell>
          <cell r="E14">
            <v>35</v>
          </cell>
          <cell r="F14">
            <v>70</v>
          </cell>
          <cell r="H14" t="str">
            <v xml:space="preserve">Thales/HWL </v>
          </cell>
        </row>
        <row r="15">
          <cell r="B15" t="str">
            <v>Embedded GPS/INS (Heading and Attitude Ref System)</v>
          </cell>
          <cell r="C15" t="str">
            <v>N</v>
          </cell>
          <cell r="D15">
            <v>2</v>
          </cell>
          <cell r="E15">
            <v>60</v>
          </cell>
          <cell r="F15">
            <v>120</v>
          </cell>
          <cell r="H15" t="str">
            <v>HWL</v>
          </cell>
        </row>
        <row r="16">
          <cell r="B16" t="str">
            <v>Combined cockpit voice and data recorder</v>
          </cell>
          <cell r="C16" t="str">
            <v>D</v>
          </cell>
          <cell r="D16">
            <v>1</v>
          </cell>
          <cell r="E16">
            <v>25</v>
          </cell>
          <cell r="F16">
            <v>25</v>
          </cell>
          <cell r="H16" t="str">
            <v>HWL</v>
          </cell>
        </row>
        <row r="17">
          <cell r="B17" t="str">
            <v>Weather radar</v>
          </cell>
          <cell r="C17" t="str">
            <v>SV</v>
          </cell>
          <cell r="D17">
            <v>0</v>
          </cell>
          <cell r="E17">
            <v>0</v>
          </cell>
          <cell r="F17">
            <v>0</v>
          </cell>
          <cell r="H17" t="str">
            <v>optional</v>
          </cell>
        </row>
        <row r="18">
          <cell r="B18" t="str">
            <v>TCAS</v>
          </cell>
          <cell r="C18" t="str">
            <v>SV</v>
          </cell>
          <cell r="D18">
            <v>1</v>
          </cell>
          <cell r="E18">
            <v>15</v>
          </cell>
          <cell r="F18">
            <v>15</v>
          </cell>
        </row>
        <row r="19">
          <cell r="B19" t="str">
            <v>EGPWS</v>
          </cell>
          <cell r="C19" t="str">
            <v>SV</v>
          </cell>
          <cell r="D19">
            <v>1</v>
          </cell>
          <cell r="E19">
            <v>15</v>
          </cell>
          <cell r="F19">
            <v>15</v>
          </cell>
        </row>
        <row r="21">
          <cell r="C21" t="str">
            <v>AVIONICS TOTAL</v>
          </cell>
          <cell r="F21">
            <v>685</v>
          </cell>
        </row>
        <row r="24">
          <cell r="C24" t="str">
            <v>I</v>
          </cell>
          <cell r="F24">
            <v>0</v>
          </cell>
        </row>
        <row r="25">
          <cell r="C25" t="str">
            <v>F</v>
          </cell>
          <cell r="F25">
            <v>75</v>
          </cell>
        </row>
        <row r="26">
          <cell r="C26" t="str">
            <v>N</v>
          </cell>
          <cell r="F26">
            <v>190</v>
          </cell>
        </row>
        <row r="27">
          <cell r="C27" t="str">
            <v>A</v>
          </cell>
          <cell r="F27">
            <v>75</v>
          </cell>
        </row>
        <row r="28">
          <cell r="C28" t="str">
            <v>DI</v>
          </cell>
          <cell r="F28">
            <v>290</v>
          </cell>
        </row>
        <row r="29">
          <cell r="C29" t="str">
            <v>SV</v>
          </cell>
          <cell r="F29">
            <v>30</v>
          </cell>
        </row>
        <row r="30">
          <cell r="C30" t="str">
            <v>C</v>
          </cell>
          <cell r="F30">
            <v>0</v>
          </cell>
        </row>
        <row r="31">
          <cell r="C31" t="str">
            <v>M</v>
          </cell>
          <cell r="F31">
            <v>0</v>
          </cell>
        </row>
        <row r="32">
          <cell r="C32" t="str">
            <v xml:space="preserve">S </v>
          </cell>
          <cell r="F32">
            <v>0</v>
          </cell>
        </row>
        <row r="33">
          <cell r="C33" t="str">
            <v xml:space="preserve">D </v>
          </cell>
          <cell r="F33">
            <v>25</v>
          </cell>
        </row>
        <row r="34">
          <cell r="F34">
            <v>685</v>
          </cell>
        </row>
      </sheetData>
      <sheetData sheetId="12">
        <row r="6">
          <cell r="B6" t="str">
            <v>Equipment</v>
          </cell>
          <cell r="D6" t="str">
            <v>Qty</v>
          </cell>
          <cell r="E6" t="str">
            <v>Price $K's</v>
          </cell>
          <cell r="F6" t="str">
            <v>Shipset $K's</v>
          </cell>
          <cell r="H6" t="str">
            <v>Supplier (if known)</v>
          </cell>
        </row>
        <row r="8">
          <cell r="B8" t="str">
            <v>MS-177 Multi spectral camera</v>
          </cell>
          <cell r="C8" t="str">
            <v>SV</v>
          </cell>
          <cell r="D8">
            <v>4</v>
          </cell>
          <cell r="E8">
            <v>20</v>
          </cell>
          <cell r="F8">
            <v>80</v>
          </cell>
          <cell r="H8" t="str">
            <v>NG</v>
          </cell>
        </row>
        <row r="9">
          <cell r="B9" t="str">
            <v>AN-ASQ230 defensive counter measures</v>
          </cell>
          <cell r="C9" t="str">
            <v>M</v>
          </cell>
          <cell r="D9">
            <v>1</v>
          </cell>
          <cell r="E9">
            <v>50</v>
          </cell>
          <cell r="F9">
            <v>50</v>
          </cell>
        </row>
        <row r="10">
          <cell r="B10" t="str">
            <v>MS177 electro-optical reconnaissance sesnor</v>
          </cell>
          <cell r="C10" t="str">
            <v>SV</v>
          </cell>
          <cell r="D10">
            <v>1</v>
          </cell>
          <cell r="E10">
            <v>50</v>
          </cell>
          <cell r="F10">
            <v>50</v>
          </cell>
          <cell r="H10" t="str">
            <v>Collins</v>
          </cell>
        </row>
        <row r="11">
          <cell r="B11" t="str">
            <v>Airborne Systems Intelligence Payload sensor</v>
          </cell>
          <cell r="C11" t="str">
            <v>S</v>
          </cell>
          <cell r="D11">
            <v>1</v>
          </cell>
          <cell r="E11">
            <v>40</v>
          </cell>
          <cell r="F11">
            <v>40</v>
          </cell>
        </row>
        <row r="12">
          <cell r="B12" t="str">
            <v>Enhanced Integrated Sensor Suite (Synthetic Aperture Radar, Ground Moving Target sensor, digital camera, infra red sensor)</v>
          </cell>
          <cell r="C12" t="str">
            <v>S</v>
          </cell>
          <cell r="D12">
            <v>1</v>
          </cell>
          <cell r="E12">
            <v>80</v>
          </cell>
          <cell r="F12">
            <v>80</v>
          </cell>
        </row>
        <row r="13">
          <cell r="B13" t="str">
            <v>Intergated Navigation suite (INS/Air data?)</v>
          </cell>
          <cell r="C13" t="str">
            <v>N</v>
          </cell>
          <cell r="D13">
            <v>1</v>
          </cell>
          <cell r="E13">
            <v>65</v>
          </cell>
          <cell r="F13">
            <v>65</v>
          </cell>
        </row>
        <row r="14">
          <cell r="B14" t="str">
            <v>Radio Altimeters</v>
          </cell>
          <cell r="C14" t="str">
            <v>C</v>
          </cell>
          <cell r="D14">
            <v>2</v>
          </cell>
          <cell r="E14">
            <v>20</v>
          </cell>
          <cell r="F14">
            <v>40</v>
          </cell>
        </row>
        <row r="15">
          <cell r="B15" t="str">
            <v>Digital recorder</v>
          </cell>
          <cell r="C15" t="str">
            <v>D</v>
          </cell>
          <cell r="D15">
            <v>1</v>
          </cell>
          <cell r="E15">
            <v>15</v>
          </cell>
          <cell r="F15">
            <v>15</v>
          </cell>
        </row>
        <row r="16">
          <cell r="B16" t="str">
            <v>SATCOM</v>
          </cell>
          <cell r="C16" t="str">
            <v>C</v>
          </cell>
          <cell r="D16">
            <v>1</v>
          </cell>
          <cell r="E16">
            <v>20</v>
          </cell>
          <cell r="F16">
            <v>20</v>
          </cell>
        </row>
        <row r="17">
          <cell r="B17" t="str">
            <v>UHF SATCOM antenna</v>
          </cell>
          <cell r="C17" t="str">
            <v>C</v>
          </cell>
          <cell r="D17">
            <v>1</v>
          </cell>
          <cell r="E17">
            <v>10</v>
          </cell>
          <cell r="F17">
            <v>10</v>
          </cell>
        </row>
        <row r="18">
          <cell r="B18" t="str">
            <v>GPS antenna</v>
          </cell>
          <cell r="C18" t="str">
            <v>N</v>
          </cell>
          <cell r="D18">
            <v>2</v>
          </cell>
          <cell r="E18">
            <v>10</v>
          </cell>
          <cell r="F18">
            <v>20</v>
          </cell>
        </row>
        <row r="19">
          <cell r="B19" t="str">
            <v>Differential GPS antenna</v>
          </cell>
          <cell r="C19" t="str">
            <v>N</v>
          </cell>
          <cell r="D19">
            <v>2</v>
          </cell>
          <cell r="E19">
            <v>10</v>
          </cell>
          <cell r="F19">
            <v>20</v>
          </cell>
        </row>
        <row r="20">
          <cell r="B20" t="str">
            <v>ARC 210 radios</v>
          </cell>
          <cell r="C20" t="str">
            <v>C</v>
          </cell>
          <cell r="D20">
            <v>2</v>
          </cell>
          <cell r="E20">
            <v>18</v>
          </cell>
          <cell r="F20">
            <v>36</v>
          </cell>
        </row>
        <row r="21">
          <cell r="B21" t="str">
            <v>Radio antenna receivers/transmitters</v>
          </cell>
          <cell r="C21" t="str">
            <v>C</v>
          </cell>
          <cell r="D21">
            <v>4</v>
          </cell>
          <cell r="E21">
            <v>10</v>
          </cell>
          <cell r="F21">
            <v>40</v>
          </cell>
        </row>
        <row r="22">
          <cell r="B22" t="str">
            <v>UHF LOS antennas</v>
          </cell>
          <cell r="C22" t="str">
            <v>C</v>
          </cell>
          <cell r="D22">
            <v>2</v>
          </cell>
          <cell r="E22">
            <v>10</v>
          </cell>
          <cell r="F22">
            <v>20</v>
          </cell>
        </row>
        <row r="24">
          <cell r="C24" t="str">
            <v>AVIONICS TOTAL</v>
          </cell>
          <cell r="F24">
            <v>586</v>
          </cell>
        </row>
        <row r="26">
          <cell r="C26" t="str">
            <v>I</v>
          </cell>
          <cell r="F26">
            <v>0</v>
          </cell>
        </row>
        <row r="27">
          <cell r="C27" t="str">
            <v>F</v>
          </cell>
          <cell r="F27">
            <v>0</v>
          </cell>
        </row>
        <row r="28">
          <cell r="C28" t="str">
            <v>N</v>
          </cell>
          <cell r="F28">
            <v>105</v>
          </cell>
        </row>
        <row r="29">
          <cell r="C29" t="str">
            <v>A</v>
          </cell>
          <cell r="F29">
            <v>0</v>
          </cell>
        </row>
        <row r="30">
          <cell r="C30" t="str">
            <v>DI</v>
          </cell>
          <cell r="F30">
            <v>0</v>
          </cell>
        </row>
        <row r="31">
          <cell r="C31" t="str">
            <v>SV</v>
          </cell>
          <cell r="F31">
            <v>130</v>
          </cell>
        </row>
        <row r="32">
          <cell r="C32" t="str">
            <v>C</v>
          </cell>
          <cell r="F32">
            <v>166</v>
          </cell>
        </row>
        <row r="33">
          <cell r="C33" t="str">
            <v>M</v>
          </cell>
          <cell r="F33">
            <v>50</v>
          </cell>
        </row>
        <row r="34">
          <cell r="C34" t="str">
            <v xml:space="preserve">S </v>
          </cell>
          <cell r="F34">
            <v>120</v>
          </cell>
        </row>
        <row r="35">
          <cell r="C35" t="str">
            <v xml:space="preserve">D </v>
          </cell>
          <cell r="F35">
            <v>15</v>
          </cell>
        </row>
        <row r="36">
          <cell r="F36">
            <v>586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0568F-A7C0-4801-B691-D1439A330C8E}">
  <dimension ref="B8:M44"/>
  <sheetViews>
    <sheetView workbookViewId="0">
      <selection activeCell="J41" sqref="J41"/>
    </sheetView>
  </sheetViews>
  <sheetFormatPr defaultRowHeight="15" x14ac:dyDescent="0.25"/>
  <cols>
    <col min="7" max="7" width="10.7109375" bestFit="1" customWidth="1"/>
    <col min="8" max="8" width="30.140625" bestFit="1" customWidth="1"/>
  </cols>
  <sheetData>
    <row r="8" spans="4:13" x14ac:dyDescent="0.25">
      <c r="D8" t="s">
        <v>629</v>
      </c>
      <c r="E8" s="6" t="s">
        <v>633</v>
      </c>
      <c r="F8" s="6"/>
      <c r="I8" s="3"/>
      <c r="J8" s="3"/>
    </row>
    <row r="9" spans="4:13" x14ac:dyDescent="0.25">
      <c r="E9" s="6"/>
      <c r="F9" s="6"/>
      <c r="I9" s="3"/>
      <c r="J9" s="3"/>
    </row>
    <row r="10" spans="4:13" x14ac:dyDescent="0.25">
      <c r="E10" s="6"/>
      <c r="F10" s="6"/>
      <c r="I10" s="3"/>
      <c r="J10" s="3"/>
    </row>
    <row r="11" spans="4:13" x14ac:dyDescent="0.25">
      <c r="D11" s="7"/>
      <c r="E11" s="8" t="s">
        <v>49</v>
      </c>
      <c r="F11" s="8" t="s">
        <v>50</v>
      </c>
      <c r="G11" s="7" t="s">
        <v>78</v>
      </c>
      <c r="H11" s="7" t="s">
        <v>630</v>
      </c>
      <c r="I11" s="9" t="s">
        <v>631</v>
      </c>
      <c r="J11" s="9" t="s">
        <v>632</v>
      </c>
      <c r="K11" s="7" t="s">
        <v>79</v>
      </c>
      <c r="L11" s="7" t="s">
        <v>80</v>
      </c>
      <c r="M11" s="7"/>
    </row>
    <row r="12" spans="4:13" x14ac:dyDescent="0.25">
      <c r="D12" t="s">
        <v>177</v>
      </c>
      <c r="E12" s="6">
        <v>46970</v>
      </c>
      <c r="F12" s="6">
        <v>30000</v>
      </c>
      <c r="G12" s="1">
        <v>0.56566666666666665</v>
      </c>
      <c r="H12" s="2" t="s">
        <v>294</v>
      </c>
      <c r="I12" s="5">
        <v>2</v>
      </c>
      <c r="J12" s="5" t="s">
        <v>634</v>
      </c>
      <c r="K12" t="s">
        <v>0</v>
      </c>
    </row>
    <row r="13" spans="4:13" x14ac:dyDescent="0.25">
      <c r="D13" t="s">
        <v>178</v>
      </c>
      <c r="E13" s="6">
        <v>26094</v>
      </c>
      <c r="F13" s="6">
        <v>25000</v>
      </c>
      <c r="G13" s="1">
        <v>4.376E-2</v>
      </c>
      <c r="H13" s="2" t="s">
        <v>294</v>
      </c>
      <c r="I13" s="5">
        <v>2</v>
      </c>
      <c r="J13" s="5" t="s">
        <v>634</v>
      </c>
      <c r="K13" t="s">
        <v>1</v>
      </c>
    </row>
    <row r="14" spans="4:13" x14ac:dyDescent="0.25">
      <c r="D14" t="s">
        <v>179</v>
      </c>
      <c r="E14" s="6">
        <v>20876</v>
      </c>
      <c r="F14" s="6">
        <v>20000</v>
      </c>
      <c r="G14" s="1">
        <v>4.3799999999999999E-2</v>
      </c>
      <c r="H14" s="2" t="s">
        <v>294</v>
      </c>
      <c r="I14" s="5">
        <v>1</v>
      </c>
      <c r="J14" s="5" t="s">
        <v>635</v>
      </c>
      <c r="K14" t="s">
        <v>2</v>
      </c>
      <c r="L14" t="s">
        <v>51</v>
      </c>
    </row>
    <row r="28" spans="2:7" x14ac:dyDescent="0.25">
      <c r="B28" t="s">
        <v>638</v>
      </c>
      <c r="C28" t="s">
        <v>636</v>
      </c>
    </row>
    <row r="29" spans="2:7" x14ac:dyDescent="0.25">
      <c r="B29" t="s">
        <v>639</v>
      </c>
      <c r="D29" s="10" t="s">
        <v>637</v>
      </c>
      <c r="G29" t="s">
        <v>641</v>
      </c>
    </row>
    <row r="30" spans="2:7" x14ac:dyDescent="0.25">
      <c r="B30" t="s">
        <v>639</v>
      </c>
      <c r="D30" s="10" t="s">
        <v>640</v>
      </c>
      <c r="G30" t="s">
        <v>642</v>
      </c>
    </row>
    <row r="32" spans="2:7" x14ac:dyDescent="0.25">
      <c r="B32" t="s">
        <v>638</v>
      </c>
      <c r="C32" t="s">
        <v>643</v>
      </c>
    </row>
    <row r="33" spans="3:6" x14ac:dyDescent="0.25">
      <c r="C33" t="s">
        <v>654</v>
      </c>
    </row>
    <row r="34" spans="3:6" x14ac:dyDescent="0.25">
      <c r="D34" t="s">
        <v>644</v>
      </c>
      <c r="F34" t="s">
        <v>633</v>
      </c>
    </row>
    <row r="35" spans="3:6" x14ac:dyDescent="0.25">
      <c r="D35" t="s">
        <v>645</v>
      </c>
      <c r="F35" t="s">
        <v>655</v>
      </c>
    </row>
    <row r="36" spans="3:6" x14ac:dyDescent="0.25">
      <c r="D36" t="s">
        <v>646</v>
      </c>
      <c r="F36" t="s">
        <v>656</v>
      </c>
    </row>
    <row r="37" spans="3:6" x14ac:dyDescent="0.25">
      <c r="D37" t="s">
        <v>647</v>
      </c>
      <c r="F37" t="s">
        <v>657</v>
      </c>
    </row>
    <row r="38" spans="3:6" x14ac:dyDescent="0.25">
      <c r="D38" t="s">
        <v>648</v>
      </c>
      <c r="F38" t="s">
        <v>658</v>
      </c>
    </row>
    <row r="39" spans="3:6" x14ac:dyDescent="0.25">
      <c r="D39" t="s">
        <v>649</v>
      </c>
      <c r="F39" t="s">
        <v>659</v>
      </c>
    </row>
    <row r="40" spans="3:6" x14ac:dyDescent="0.25">
      <c r="D40" t="s">
        <v>650</v>
      </c>
      <c r="F40" t="s">
        <v>660</v>
      </c>
    </row>
    <row r="41" spans="3:6" x14ac:dyDescent="0.25">
      <c r="D41" t="s">
        <v>651</v>
      </c>
      <c r="F41" t="s">
        <v>661</v>
      </c>
    </row>
    <row r="42" spans="3:6" x14ac:dyDescent="0.25">
      <c r="D42" t="s">
        <v>652</v>
      </c>
      <c r="F42" t="s">
        <v>662</v>
      </c>
    </row>
    <row r="43" spans="3:6" x14ac:dyDescent="0.25">
      <c r="D43" t="s">
        <v>653</v>
      </c>
      <c r="F43" t="s">
        <v>663</v>
      </c>
    </row>
    <row r="44" spans="3:6" x14ac:dyDescent="0.25">
      <c r="D44" t="s">
        <v>573</v>
      </c>
      <c r="F44" t="s">
        <v>664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8185-A1D8-41F1-8E95-427B337013B1}">
  <dimension ref="A1:K64"/>
  <sheetViews>
    <sheetView workbookViewId="0">
      <pane ySplit="4" topLeftCell="A14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8.85546875" style="3" bestFit="1" customWidth="1"/>
    <col min="10" max="10" width="47" customWidth="1"/>
    <col min="11" max="11" width="46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Boeing AH-64 Apache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488</v>
      </c>
      <c r="B5" s="6">
        <v>25303</v>
      </c>
      <c r="C5" s="6">
        <f>IFERROR(INDEX('[2]rotorcraft mil'!$B$6:$K$73,MATCH(J5,'[2]rotorcraft mil'!$B$6:$B$73,0),4)*1000,INDEX('[2]rotorcraft mil'!$B$6:$K$73,MATCH(K5,'[2]rotorcraft mil'!$B$6:$B$73,0),4)*1000)</f>
        <v>25000</v>
      </c>
      <c r="F5" s="1">
        <f>(B5-C5)/C5</f>
        <v>1.2120000000000001E-2</v>
      </c>
      <c r="G5" s="2">
        <f>IFERROR(INDEX('[2]rotorcraft mil'!$B$6:$K$73,MATCH(J5,'[2]rotorcraft mil'!$B$6:$B$73,0),7),INDEX('[2]rotorcraft mil'!$B$6:$K$73,MATCH(K5,'[2]rotorcraft mil'!$B$6:$B$73,0),7))</f>
        <v>0</v>
      </c>
      <c r="H5" s="5">
        <f>INDEX('[1]Pt1-DATA'!$A$5:$M$13349,MATCH(A5,'[1]Pt1-DATA'!$C$5:$C$13349,0),5)</f>
        <v>1</v>
      </c>
      <c r="I5" s="5" t="str">
        <f ca="1">INDEX('[1]Pt1-DATA'!$A$5:$M$13349,MATCH(A5,'[1]Pt1-DATA'!$C$5:$C$13349,0),7)</f>
        <v>C (105% B) [$24,089]</v>
      </c>
      <c r="J5" t="s">
        <v>24</v>
      </c>
      <c r="K5" t="s">
        <v>531</v>
      </c>
    </row>
    <row r="6" spans="1:11" x14ac:dyDescent="0.25">
      <c r="A6" t="s">
        <v>489</v>
      </c>
      <c r="B6" s="6">
        <v>50606</v>
      </c>
      <c r="C6" s="6" t="e">
        <f>IFERROR(INDEX('[2]rotorcraft mil'!$B$6:$K$73,MATCH(J6,'[2]rotorcraft mil'!$B$6:$B$73,0),4)*1000,INDEX('[2]rotorcraft mil'!$B$6:$K$73,MATCH(K6,'[2]rotorcraft mil'!$B$6:$B$73,0),4)*1000)</f>
        <v>#N/A</v>
      </c>
      <c r="F6" s="1" t="e">
        <f t="shared" ref="F6:F32" si="0">(B6-C6)/C6</f>
        <v>#N/A</v>
      </c>
      <c r="G6" s="2" t="e">
        <f>IFERROR(INDEX('[2]rotorcraft mil'!$B$6:$K$73,MATCH(J6,'[2]rotorcraft mil'!$B$6:$B$73,0),7),INDEX('[2]rotorcraft mil'!$B$6:$K$73,MATCH(K6,'[2]rotorcraft mil'!$B$6:$B$73,0),7))</f>
        <v>#N/A</v>
      </c>
      <c r="H6" s="5">
        <f>INDEX('[1]Pt1-DATA'!$A$5:$M$13349,MATCH(A6,'[1]Pt1-DATA'!$C$5:$C$13349,0),5)</f>
        <v>2</v>
      </c>
      <c r="I6" s="5" t="str">
        <f>INDEX('[1]Pt1-DATA'!$A$5:$M$13349,MATCH(A6,'[1]Pt1-DATA'!$C$5:$C$13349,0),7)</f>
        <v>L</v>
      </c>
      <c r="J6" t="s">
        <v>86</v>
      </c>
    </row>
    <row r="7" spans="1:11" x14ac:dyDescent="0.25">
      <c r="A7" t="s">
        <v>490</v>
      </c>
      <c r="B7" s="6">
        <v>101212</v>
      </c>
      <c r="C7" s="6">
        <f>IFERROR(INDEX('[2]rotorcraft mil'!$B$6:$K$73,MATCH(J7,'[2]rotorcraft mil'!$B$6:$B$73,0),4)*1000,INDEX('[2]rotorcraft mil'!$B$6:$K$73,MATCH(K7,'[2]rotorcraft mil'!$B$6:$B$73,0),4)*1000)</f>
        <v>75000</v>
      </c>
      <c r="F7" s="1">
        <f t="shared" si="0"/>
        <v>0.34949333333333332</v>
      </c>
      <c r="G7" s="2">
        <f>IFERROR(INDEX('[2]rotorcraft mil'!$B$6:$K$73,MATCH(J7,'[2]rotorcraft mil'!$B$6:$B$73,0),7),INDEX('[2]rotorcraft mil'!$B$6:$K$73,MATCH(K7,'[2]rotorcraft mil'!$B$6:$B$73,0),7))</f>
        <v>0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A</v>
      </c>
      <c r="J7" t="s">
        <v>66</v>
      </c>
      <c r="K7" t="s">
        <v>532</v>
      </c>
    </row>
    <row r="8" spans="1:11" x14ac:dyDescent="0.25">
      <c r="A8" t="s">
        <v>491</v>
      </c>
      <c r="B8" s="6">
        <v>111607</v>
      </c>
      <c r="C8" s="6" t="e">
        <f>IFERROR(INDEX('[2]rotorcraft mil'!$B$6:$K$73,MATCH(J8,'[2]rotorcraft mil'!$B$6:$B$73,0),4)*1000,INDEX('[2]rotorcraft mil'!$B$6:$K$73,MATCH(K8,'[2]rotorcraft mil'!$B$6:$B$73,0),4)*1000)</f>
        <v>#N/A</v>
      </c>
      <c r="F8" s="1" t="e">
        <f t="shared" si="0"/>
        <v>#N/A</v>
      </c>
      <c r="G8" s="2" t="e">
        <f>IFERROR(INDEX('[2]rotorcraft mil'!$B$6:$K$73,MATCH(J8,'[2]rotorcraft mil'!$B$6:$B$73,0),7),INDEX('[2]rotorcraft mil'!$B$6:$K$73,MATCH(K8,'[2]rotorcraft mil'!$B$6:$B$73,0),7))</f>
        <v>#N/A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A</v>
      </c>
      <c r="J8" t="s">
        <v>68</v>
      </c>
    </row>
    <row r="9" spans="1:11" x14ac:dyDescent="0.25">
      <c r="A9" t="s">
        <v>492</v>
      </c>
      <c r="B9" s="6">
        <v>59764</v>
      </c>
      <c r="C9" s="6" t="e">
        <f>IFERROR(INDEX('[2]rotorcraft mil'!$B$6:$K$73,MATCH(J9,'[2]rotorcraft mil'!$B$6:$B$73,0),4)*1000,INDEX('[2]rotorcraft mil'!$B$6:$K$73,MATCH(K9,'[2]rotorcraft mil'!$B$6:$B$73,0),4)*1000)</f>
        <v>#N/A</v>
      </c>
      <c r="F9" s="1" t="e">
        <f t="shared" si="0"/>
        <v>#N/A</v>
      </c>
      <c r="G9" s="2" t="e">
        <f>IFERROR(INDEX('[2]rotorcraft mil'!$B$6:$K$73,MATCH(J9,'[2]rotorcraft mil'!$B$6:$B$73,0),7),INDEX('[2]rotorcraft mil'!$B$6:$K$73,MATCH(K9,'[2]rotorcraft mil'!$B$6:$B$73,0),7))</f>
        <v>#N/A</v>
      </c>
      <c r="H9" s="5">
        <f>INDEX('[1]Pt1-DATA'!$A$5:$M$13349,MATCH(A9,'[1]Pt1-DATA'!$C$5:$C$13349,0),5)</f>
        <v>1</v>
      </c>
      <c r="I9" s="5" t="str">
        <f>INDEX('[1]Pt1-DATA'!$A$5:$M$13349,MATCH(A9,'[1]Pt1-DATA'!$C$5:$C$13349,0),7)</f>
        <v>K</v>
      </c>
      <c r="J9" t="s">
        <v>45</v>
      </c>
    </row>
    <row r="10" spans="1:11" x14ac:dyDescent="0.25">
      <c r="A10" t="s">
        <v>493</v>
      </c>
      <c r="B10" s="6">
        <v>98253</v>
      </c>
      <c r="C10" s="6" t="e">
        <f>IFERROR(INDEX('[2]rotorcraft mil'!$B$6:$K$73,MATCH(J10,'[2]rotorcraft mil'!$B$6:$B$73,0),4)*1000,INDEX('[2]rotorcraft mil'!$B$6:$K$73,MATCH(K10,'[2]rotorcraft mil'!$B$6:$B$73,0),4)*1000)</f>
        <v>#N/A</v>
      </c>
      <c r="F10" s="1" t="e">
        <f t="shared" si="0"/>
        <v>#N/A</v>
      </c>
      <c r="G10" s="2" t="e">
        <f>IFERROR(INDEX('[2]rotorcraft mil'!$B$6:$K$73,MATCH(J10,'[2]rotorcraft mil'!$B$6:$B$73,0),7),INDEX('[2]rotorcraft mil'!$B$6:$K$73,MATCH(K10,'[2]rotorcraft mil'!$B$6:$B$73,0),7))</f>
        <v>#N/A</v>
      </c>
      <c r="H10" s="5">
        <f>INDEX('[1]Pt1-DATA'!$A$5:$M$13349,MATCH(A10,'[1]Pt1-DATA'!$C$5:$C$13349,0),5)</f>
        <v>1</v>
      </c>
      <c r="I10" s="5" t="str">
        <f>INDEX('[1]Pt1-DATA'!$A$5:$M$13349,MATCH(A10,'[1]Pt1-DATA'!$C$5:$C$13349,0),7)</f>
        <v>G</v>
      </c>
      <c r="J10" t="s">
        <v>423</v>
      </c>
    </row>
    <row r="11" spans="1:11" x14ac:dyDescent="0.25">
      <c r="A11" t="s">
        <v>494</v>
      </c>
      <c r="B11" s="6">
        <v>156228</v>
      </c>
      <c r="C11" s="6" t="e">
        <f>IFERROR(INDEX('[2]rotorcraft mil'!$B$6:$K$73,MATCH(J11,'[2]rotorcraft mil'!$B$6:$B$73,0),4)*1000,INDEX('[2]rotorcraft mil'!$B$6:$K$73,MATCH(K11,'[2]rotorcraft mil'!$B$6:$B$73,0),4)*1000)</f>
        <v>#N/A</v>
      </c>
      <c r="F11" s="1" t="e">
        <f t="shared" si="0"/>
        <v>#N/A</v>
      </c>
      <c r="G11" s="2" t="e">
        <f>IFERROR(INDEX('[2]rotorcraft mil'!$B$6:$K$73,MATCH(J11,'[2]rotorcraft mil'!$B$6:$B$73,0),7),INDEX('[2]rotorcraft mil'!$B$6:$K$73,MATCH(K11,'[2]rotorcraft mil'!$B$6:$B$73,0),7))</f>
        <v>#N/A</v>
      </c>
      <c r="H11" s="5">
        <f>INDEX('[1]Pt1-DATA'!$A$5:$M$13349,MATCH(A11,'[1]Pt1-DATA'!$C$5:$C$13349,0),5)</f>
        <v>1</v>
      </c>
      <c r="I11" s="5" t="str">
        <f>INDEX('[1]Pt1-DATA'!$A$5:$M$13349,MATCH(A11,'[1]Pt1-DATA'!$C$5:$C$13349,0),7)</f>
        <v>A</v>
      </c>
      <c r="J11" t="s">
        <v>465</v>
      </c>
    </row>
    <row r="12" spans="1:11" x14ac:dyDescent="0.25">
      <c r="A12" t="s">
        <v>495</v>
      </c>
      <c r="B12" s="6">
        <v>25303</v>
      </c>
      <c r="C12" s="6">
        <f>IFERROR(INDEX('[2]rotorcraft mil'!$B$6:$K$73,MATCH(J12,'[2]rotorcraft mil'!$B$6:$B$73,0),4)*1000,INDEX('[2]rotorcraft mil'!$B$6:$K$73,MATCH(K12,'[2]rotorcraft mil'!$B$6:$B$73,0),4)*1000)</f>
        <v>20000</v>
      </c>
      <c r="F12" s="1">
        <f t="shared" si="0"/>
        <v>0.26515</v>
      </c>
      <c r="G12" s="2">
        <f>IFERROR(INDEX('[2]rotorcraft mil'!$B$6:$K$73,MATCH(J12,'[2]rotorcraft mil'!$B$6:$B$73,0),7),INDEX('[2]rotorcraft mil'!$B$6:$K$73,MATCH(K12,'[2]rotorcraft mil'!$B$6:$B$73,0),7))</f>
        <v>0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G</v>
      </c>
      <c r="J12" t="s">
        <v>516</v>
      </c>
    </row>
    <row r="13" spans="1:11" x14ac:dyDescent="0.25">
      <c r="A13" t="s">
        <v>496</v>
      </c>
      <c r="B13" s="6">
        <v>53193</v>
      </c>
      <c r="C13" s="6">
        <f>IFERROR(INDEX('[2]rotorcraft mil'!$B$6:$K$73,MATCH(J13,'[2]rotorcraft mil'!$B$6:$B$73,0),4)*1000,INDEX('[2]rotorcraft mil'!$B$6:$K$73,MATCH(K13,'[2]rotorcraft mil'!$B$6:$B$73,0),4)*1000)</f>
        <v>75000</v>
      </c>
      <c r="F13" s="1">
        <f t="shared" si="0"/>
        <v>-0.29076000000000002</v>
      </c>
      <c r="G13" s="2" t="str">
        <f>IFERROR(INDEX('[2]rotorcraft mil'!$B$6:$K$73,MATCH(J13,'[2]rotorcraft mil'!$B$6:$B$73,0),7),INDEX('[2]rotorcraft mil'!$B$6:$K$73,MATCH(K13,'[2]rotorcraft mil'!$B$6:$B$73,0),7))</f>
        <v>HWL</v>
      </c>
      <c r="H13" s="5">
        <f>INDEX('[1]Pt1-DATA'!$A$5:$M$13349,MATCH(A13,'[1]Pt1-DATA'!$C$5:$C$13349,0),5)</f>
        <v>2</v>
      </c>
      <c r="I13" s="5" t="str">
        <f ca="1">INDEX('[1]Pt1-DATA'!$A$5:$M$13349,MATCH(A13,'[1]Pt1-DATA'!$C$5:$C$13349,0),7)</f>
        <v>J (143% I) [$37,235]</v>
      </c>
      <c r="J13" t="s">
        <v>517</v>
      </c>
      <c r="K13" t="s">
        <v>542</v>
      </c>
    </row>
    <row r="14" spans="1:11" x14ac:dyDescent="0.25">
      <c r="A14" t="s">
        <v>497</v>
      </c>
      <c r="B14" s="6">
        <v>53814</v>
      </c>
      <c r="C14" s="6">
        <f>IFERROR(INDEX('[2]rotorcraft mil'!$B$6:$K$73,MATCH(J14,'[2]rotorcraft mil'!$B$6:$B$73,0),4)*1000,INDEX('[2]rotorcraft mil'!$B$6:$K$73,MATCH(K14,'[2]rotorcraft mil'!$B$6:$B$73,0),4)*1000)</f>
        <v>35000</v>
      </c>
      <c r="F14" s="1">
        <f t="shared" si="0"/>
        <v>0.5375428571428571</v>
      </c>
      <c r="G14" s="2" t="str">
        <f>IFERROR(INDEX('[2]rotorcraft mil'!$B$6:$K$73,MATCH(J14,'[2]rotorcraft mil'!$B$6:$B$73,0),7),INDEX('[2]rotorcraft mil'!$B$6:$K$73,MATCH(K14,'[2]rotorcraft mil'!$B$6:$B$73,0),7))</f>
        <v>LM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A</v>
      </c>
      <c r="J14" t="s">
        <v>518</v>
      </c>
      <c r="K14" t="s">
        <v>541</v>
      </c>
    </row>
    <row r="15" spans="1:11" x14ac:dyDescent="0.25">
      <c r="A15" t="s">
        <v>498</v>
      </c>
      <c r="B15" s="6">
        <v>20243</v>
      </c>
      <c r="C15" s="6">
        <f>IFERROR(INDEX('[2]rotorcraft mil'!$B$6:$K$73,MATCH(J15,'[2]rotorcraft mil'!$B$6:$B$73,0),4)*1000,INDEX('[2]rotorcraft mil'!$B$6:$K$73,MATCH(K15,'[2]rotorcraft mil'!$B$6:$B$73,0),4)*1000)</f>
        <v>20000</v>
      </c>
      <c r="F15" s="1">
        <f t="shared" si="0"/>
        <v>1.2149999999999999E-2</v>
      </c>
      <c r="G15" s="2" t="str">
        <f>IFERROR(INDEX('[2]rotorcraft mil'!$B$6:$K$73,MATCH(J15,'[2]rotorcraft mil'!$B$6:$B$73,0),7),INDEX('[2]rotorcraft mil'!$B$6:$K$73,MATCH(K15,'[2]rotorcraft mil'!$B$6:$B$73,0),7))</f>
        <v>NG</v>
      </c>
      <c r="H15" s="5">
        <f>INDEX('[1]Pt1-DATA'!$A$5:$M$13349,MATCH(A15,'[1]Pt1-DATA'!$C$5:$C$13349,0),5)</f>
        <v>1</v>
      </c>
      <c r="I15" s="5" t="str">
        <f>INDEX('[1]Pt1-DATA'!$A$5:$M$13349,MATCH(A15,'[1]Pt1-DATA'!$C$5:$C$13349,0),7)</f>
        <v>A</v>
      </c>
      <c r="J15" t="s">
        <v>519</v>
      </c>
      <c r="K15" t="s">
        <v>519</v>
      </c>
    </row>
    <row r="16" spans="1:11" x14ac:dyDescent="0.25">
      <c r="A16" t="s">
        <v>499</v>
      </c>
      <c r="B16" s="6">
        <v>82497</v>
      </c>
      <c r="C16" s="6">
        <f>IFERROR(INDEX('[2]rotorcraft mil'!$B$6:$K$73,MATCH(J16,'[2]rotorcraft mil'!$B$6:$B$73,0),4)*1000,INDEX('[2]rotorcraft mil'!$B$6:$K$73,MATCH(K16,'[2]rotorcraft mil'!$B$6:$B$73,0),4)*1000)</f>
        <v>40000</v>
      </c>
      <c r="F16" s="1">
        <f t="shared" si="0"/>
        <v>1.062425</v>
      </c>
      <c r="G16" s="2" t="str">
        <f>IFERROR(INDEX('[2]rotorcraft mil'!$B$6:$K$73,MATCH(J16,'[2]rotorcraft mil'!$B$6:$B$73,0),7),INDEX('[2]rotorcraft mil'!$B$6:$K$73,MATCH(K16,'[2]rotorcraft mil'!$B$6:$B$73,0),7))</f>
        <v>NG</v>
      </c>
      <c r="H16" s="5">
        <f>INDEX('[1]Pt1-DATA'!$A$5:$M$13349,MATCH(A16,'[1]Pt1-DATA'!$C$5:$C$13349,0),5)</f>
        <v>1</v>
      </c>
      <c r="I16" s="5" t="str">
        <f>INDEX('[1]Pt1-DATA'!$A$5:$M$13349,MATCH(A16,'[1]Pt1-DATA'!$C$5:$C$13349,0),7)</f>
        <v>A</v>
      </c>
      <c r="J16" t="s">
        <v>520</v>
      </c>
      <c r="K16" t="s">
        <v>540</v>
      </c>
    </row>
    <row r="17" spans="1:11" x14ac:dyDescent="0.25">
      <c r="A17" t="s">
        <v>500</v>
      </c>
      <c r="B17" s="6">
        <v>78124</v>
      </c>
      <c r="C17" s="6">
        <f>IFERROR(INDEX('[2]rotorcraft mil'!$B$6:$K$73,MATCH(J17,'[2]rotorcraft mil'!$B$6:$B$73,0),4)*1000,INDEX('[2]rotorcraft mil'!$B$6:$K$73,MATCH(K17,'[2]rotorcraft mil'!$B$6:$B$73,0),4)*1000)</f>
        <v>30000</v>
      </c>
      <c r="F17" s="1">
        <f t="shared" si="0"/>
        <v>1.6041333333333334</v>
      </c>
      <c r="G17" s="2" t="str">
        <f>IFERROR(INDEX('[2]rotorcraft mil'!$B$6:$K$73,MATCH(J17,'[2]rotorcraft mil'!$B$6:$B$73,0),7),INDEX('[2]rotorcraft mil'!$B$6:$K$73,MATCH(K17,'[2]rotorcraft mil'!$B$6:$B$73,0),7))</f>
        <v>LM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A</v>
      </c>
      <c r="J17" t="s">
        <v>521</v>
      </c>
      <c r="K17" t="s">
        <v>539</v>
      </c>
    </row>
    <row r="18" spans="1:11" x14ac:dyDescent="0.25">
      <c r="A18" t="s">
        <v>501</v>
      </c>
      <c r="B18" s="6">
        <v>28767</v>
      </c>
      <c r="C18" s="6">
        <f>IFERROR(INDEX('[2]rotorcraft mil'!$B$6:$K$73,MATCH(J18,'[2]rotorcraft mil'!$B$6:$B$73,0),4)*1000,INDEX('[2]rotorcraft mil'!$B$6:$K$73,MATCH(K18,'[2]rotorcraft mil'!$B$6:$B$73,0),4)*1000)</f>
        <v>18000</v>
      </c>
      <c r="F18" s="1">
        <f t="shared" si="0"/>
        <v>0.59816666666666662</v>
      </c>
      <c r="G18" s="2" t="str">
        <f>IFERROR(INDEX('[2]rotorcraft mil'!$B$6:$K$73,MATCH(J18,'[2]rotorcraft mil'!$B$6:$B$73,0),7),INDEX('[2]rotorcraft mil'!$B$6:$K$73,MATCH(K18,'[2]rotorcraft mil'!$B$6:$B$73,0),7))</f>
        <v>GE Aviation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A</v>
      </c>
      <c r="J18" t="s">
        <v>522</v>
      </c>
    </row>
    <row r="19" spans="1:11" x14ac:dyDescent="0.25">
      <c r="A19" t="s">
        <v>502</v>
      </c>
      <c r="B19" s="6">
        <v>24461</v>
      </c>
      <c r="C19" s="6">
        <f>IFERROR(INDEX('[2]rotorcraft mil'!$B$6:$K$73,MATCH(J19,'[2]rotorcraft mil'!$B$6:$B$73,0),4)*1000,INDEX('[2]rotorcraft mil'!$B$6:$K$73,MATCH(K19,'[2]rotorcraft mil'!$B$6:$B$73,0),4)*1000)</f>
        <v>25000</v>
      </c>
      <c r="F19" s="1">
        <f t="shared" si="0"/>
        <v>-2.1559999999999999E-2</v>
      </c>
      <c r="G19" s="2">
        <f>IFERROR(INDEX('[2]rotorcraft mil'!$B$6:$K$73,MATCH(J19,'[2]rotorcraft mil'!$B$6:$B$73,0),7),INDEX('[2]rotorcraft mil'!$B$6:$K$73,MATCH(K19,'[2]rotorcraft mil'!$B$6:$B$73,0),7))</f>
        <v>0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A</v>
      </c>
      <c r="J19" t="s">
        <v>523</v>
      </c>
      <c r="K19" t="s">
        <v>538</v>
      </c>
    </row>
    <row r="20" spans="1:11" x14ac:dyDescent="0.25">
      <c r="A20" t="s">
        <v>503</v>
      </c>
      <c r="B20" s="6">
        <v>43999</v>
      </c>
      <c r="C20" s="6">
        <f>IFERROR(INDEX('[2]rotorcraft mil'!$B$6:$K$73,MATCH(J20,'[2]rotorcraft mil'!$B$6:$B$73,0),4)*1000,INDEX('[2]rotorcraft mil'!$B$6:$K$73,MATCH(K20,'[2]rotorcraft mil'!$B$6:$B$73,0),4)*1000)</f>
        <v>25000</v>
      </c>
      <c r="F20" s="1">
        <f t="shared" si="0"/>
        <v>0.75995999999999997</v>
      </c>
      <c r="G20" s="2" t="str">
        <f>IFERROR(INDEX('[2]rotorcraft mil'!$B$6:$K$73,MATCH(J20,'[2]rotorcraft mil'!$B$6:$B$73,0),7),INDEX('[2]rotorcraft mil'!$B$6:$K$73,MATCH(K20,'[2]rotorcraft mil'!$B$6:$B$73,0),7))</f>
        <v>Nothrop Grumman</v>
      </c>
      <c r="H20" s="5">
        <f>INDEX('[1]Pt1-DATA'!$A$5:$M$13349,MATCH(A20,'[1]Pt1-DATA'!$C$5:$C$13349,0),5)</f>
        <v>2</v>
      </c>
      <c r="I20" s="5" t="str">
        <f>INDEX('[1]Pt1-DATA'!$A$5:$M$13349,MATCH(A20,'[1]Pt1-DATA'!$C$5:$C$13349,0),7)</f>
        <v>A</v>
      </c>
      <c r="J20" t="s">
        <v>524</v>
      </c>
      <c r="K20" t="s">
        <v>537</v>
      </c>
    </row>
    <row r="21" spans="1:11" x14ac:dyDescent="0.25">
      <c r="A21" t="s">
        <v>504</v>
      </c>
      <c r="B21" s="6">
        <v>76997</v>
      </c>
      <c r="C21" s="6">
        <f>IFERROR(INDEX('[2]rotorcraft mil'!$B$6:$K$73,MATCH(J21,'[2]rotorcraft mil'!$B$6:$B$73,0),4)*1000,INDEX('[2]rotorcraft mil'!$B$6:$K$73,MATCH(K21,'[2]rotorcraft mil'!$B$6:$B$73,0),4)*1000)</f>
        <v>40000</v>
      </c>
      <c r="F21" s="1">
        <f t="shared" si="0"/>
        <v>0.924925</v>
      </c>
      <c r="G21" s="2" t="str">
        <f>IFERROR(INDEX('[2]rotorcraft mil'!$B$6:$K$73,MATCH(J21,'[2]rotorcraft mil'!$B$6:$B$73,0),7),INDEX('[2]rotorcraft mil'!$B$6:$K$73,MATCH(K21,'[2]rotorcraft mil'!$B$6:$B$73,0),7))</f>
        <v>LM</v>
      </c>
      <c r="H21" s="5">
        <f>INDEX('[1]Pt1-DATA'!$A$5:$M$13349,MATCH(A21,'[1]Pt1-DATA'!$C$5:$C$13349,0),5)</f>
        <v>1</v>
      </c>
      <c r="I21" s="5" t="str">
        <f>INDEX('[1]Pt1-DATA'!$A$5:$M$13349,MATCH(A21,'[1]Pt1-DATA'!$C$5:$C$13349,0),7)</f>
        <v>A</v>
      </c>
      <c r="J21" t="s">
        <v>525</v>
      </c>
      <c r="K21" t="s">
        <v>536</v>
      </c>
    </row>
    <row r="22" spans="1:11" x14ac:dyDescent="0.25">
      <c r="A22" t="s">
        <v>505</v>
      </c>
      <c r="B22" s="6">
        <v>83705</v>
      </c>
      <c r="C22" s="6">
        <f>IFERROR(INDEX('[2]rotorcraft mil'!$B$6:$K$73,MATCH(J22,'[2]rotorcraft mil'!$B$6:$B$73,0),4)*1000,INDEX('[2]rotorcraft mil'!$B$6:$K$73,MATCH(K22,'[2]rotorcraft mil'!$B$6:$B$73,0),4)*1000)</f>
        <v>50000</v>
      </c>
      <c r="F22" s="1">
        <f t="shared" si="0"/>
        <v>0.67410000000000003</v>
      </c>
      <c r="G22" s="2">
        <f>IFERROR(INDEX('[2]rotorcraft mil'!$B$6:$K$73,MATCH(J22,'[2]rotorcraft mil'!$B$6:$B$73,0),7),INDEX('[2]rotorcraft mil'!$B$6:$K$73,MATCH(K22,'[2]rotorcraft mil'!$B$6:$B$73,0),7))</f>
        <v>0</v>
      </c>
      <c r="H22" s="5">
        <f>INDEX('[1]Pt1-DATA'!$A$5:$M$13349,MATCH(A22,'[1]Pt1-DATA'!$C$5:$C$13349,0),5)</f>
        <v>1</v>
      </c>
      <c r="I22" s="5" t="str">
        <f>INDEX('[1]Pt1-DATA'!$A$5:$M$13349,MATCH(A22,'[1]Pt1-DATA'!$C$5:$C$13349,0),7)</f>
        <v>A</v>
      </c>
      <c r="J22" t="s">
        <v>526</v>
      </c>
      <c r="K22" t="s">
        <v>535</v>
      </c>
    </row>
    <row r="23" spans="1:11" x14ac:dyDescent="0.25">
      <c r="A23" t="s">
        <v>506</v>
      </c>
      <c r="B23" s="6">
        <v>43999</v>
      </c>
      <c r="C23" s="6">
        <f>IFERROR(INDEX('[2]rotorcraft mil'!$B$6:$K$73,MATCH(J23,'[2]rotorcraft mil'!$B$6:$B$73,0),4)*1000,INDEX('[2]rotorcraft mil'!$B$6:$K$73,MATCH(K23,'[2]rotorcraft mil'!$B$6:$B$73,0),4)*1000)</f>
        <v>30000</v>
      </c>
      <c r="F23" s="1">
        <f t="shared" si="0"/>
        <v>0.46663333333333334</v>
      </c>
      <c r="G23" s="2" t="str">
        <f>IFERROR(INDEX('[2]rotorcraft mil'!$B$6:$K$73,MATCH(J23,'[2]rotorcraft mil'!$B$6:$B$73,0),7),INDEX('[2]rotorcraft mil'!$B$6:$K$73,MATCH(K23,'[2]rotorcraft mil'!$B$6:$B$73,0),7))</f>
        <v>Collins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A</v>
      </c>
      <c r="J23" t="s">
        <v>527</v>
      </c>
      <c r="K23" t="s">
        <v>534</v>
      </c>
    </row>
    <row r="24" spans="1:11" x14ac:dyDescent="0.25">
      <c r="A24" t="s">
        <v>507</v>
      </c>
      <c r="B24" s="6">
        <v>54998</v>
      </c>
      <c r="C24" s="6">
        <f>IFERROR(INDEX('[2]rotorcraft mil'!$B$6:$K$73,MATCH(J24,'[2]rotorcraft mil'!$B$6:$B$73,0),4)*1000,INDEX('[2]rotorcraft mil'!$B$6:$K$73,MATCH(K24,'[2]rotorcraft mil'!$B$6:$B$73,0),4)*1000)</f>
        <v>25000</v>
      </c>
      <c r="F24" s="1">
        <f t="shared" si="0"/>
        <v>1.1999200000000001</v>
      </c>
      <c r="G24" s="2" t="str">
        <f>IFERROR(INDEX('[2]rotorcraft mil'!$B$6:$K$73,MATCH(J24,'[2]rotorcraft mil'!$B$6:$B$73,0),7),INDEX('[2]rotorcraft mil'!$B$6:$K$73,MATCH(K24,'[2]rotorcraft mil'!$B$6:$B$73,0),7))</f>
        <v>ITT Aerospace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A</v>
      </c>
      <c r="J24" t="s">
        <v>528</v>
      </c>
      <c r="K24" t="s">
        <v>533</v>
      </c>
    </row>
    <row r="25" spans="1:11" x14ac:dyDescent="0.25">
      <c r="A25" t="s">
        <v>508</v>
      </c>
      <c r="B25" s="6">
        <v>34520</v>
      </c>
      <c r="C25" s="6">
        <f>IFERROR(INDEX('[2]rotorcraft mil'!$B$6:$K$73,MATCH(J25,'[2]rotorcraft mil'!$B$6:$B$73,0),4)*1000,INDEX('[2]rotorcraft mil'!$B$6:$K$73,MATCH(K25,'[2]rotorcraft mil'!$B$6:$B$73,0),4)*1000)</f>
        <v>15000</v>
      </c>
      <c r="F25" s="1">
        <f t="shared" si="0"/>
        <v>1.3013333333333332</v>
      </c>
      <c r="G25" s="2">
        <f>IFERROR(INDEX('[2]rotorcraft mil'!$B$6:$K$73,MATCH(J25,'[2]rotorcraft mil'!$B$6:$B$73,0),7),INDEX('[2]rotorcraft mil'!$B$6:$K$73,MATCH(K25,'[2]rotorcraft mil'!$B$6:$B$73,0),7))</f>
        <v>0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A</v>
      </c>
      <c r="J25" t="s">
        <v>529</v>
      </c>
    </row>
    <row r="26" spans="1:11" x14ac:dyDescent="0.25">
      <c r="A26" t="s">
        <v>509</v>
      </c>
      <c r="B26" s="6">
        <v>44643</v>
      </c>
      <c r="C26" s="6">
        <f>IFERROR(INDEX('[2]rotorcraft mil'!$B$6:$K$73,MATCH(J26,'[2]rotorcraft mil'!$B$6:$B$73,0),4)*1000,INDEX('[2]rotorcraft mil'!$B$6:$K$73,MATCH(K26,'[2]rotorcraft mil'!$B$6:$B$73,0),4)*1000)</f>
        <v>25000</v>
      </c>
      <c r="F26" s="1">
        <f t="shared" si="0"/>
        <v>0.78571999999999997</v>
      </c>
      <c r="G26" s="2" t="str">
        <f>IFERROR(INDEX('[2]rotorcraft mil'!$B$6:$K$73,MATCH(J26,'[2]rotorcraft mil'!$B$6:$B$73,0),7),INDEX('[2]rotorcraft mil'!$B$6:$K$73,MATCH(K26,'[2]rotorcraft mil'!$B$6:$B$73,0),7))</f>
        <v>Collins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A</v>
      </c>
      <c r="J26" t="s">
        <v>530</v>
      </c>
      <c r="K26" t="s">
        <v>543</v>
      </c>
    </row>
    <row r="27" spans="1:11" x14ac:dyDescent="0.25">
      <c r="A27" t="s">
        <v>510</v>
      </c>
      <c r="B27" s="6">
        <v>114566</v>
      </c>
      <c r="C27" s="6" t="e">
        <f>IFERROR(INDEX('[2]rotorcraft mil'!$B$6:$K$73,MATCH(J27,'[2]rotorcraft mil'!$B$6:$B$73,0),4)*1000,INDEX('[2]rotorcraft mil'!$B$6:$K$73,MATCH(K27,'[2]rotorcraft mil'!$B$6:$B$73,0),4)*1000)</f>
        <v>#N/A</v>
      </c>
      <c r="F27" s="1" t="e">
        <f t="shared" si="0"/>
        <v>#N/A</v>
      </c>
      <c r="G27" s="2" t="e">
        <f>IFERROR(INDEX('[2]rotorcraft mil'!$B$6:$K$73,MATCH(J27,'[2]rotorcraft mil'!$B$6:$B$73,0),7),INDEX('[2]rotorcraft mil'!$B$6:$K$73,MATCH(K27,'[2]rotorcraft mil'!$B$6:$B$73,0),7))</f>
        <v>#N/A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S</v>
      </c>
      <c r="J27" t="s">
        <v>46</v>
      </c>
    </row>
    <row r="28" spans="1:11" x14ac:dyDescent="0.25">
      <c r="A28" t="s">
        <v>511</v>
      </c>
      <c r="B28" s="6">
        <v>121551</v>
      </c>
      <c r="C28" s="6" t="e">
        <f>IFERROR(INDEX('[2]rotorcraft mil'!$B$6:$K$73,MATCH(J28,'[2]rotorcraft mil'!$B$6:$B$73,0),4)*1000,INDEX('[2]rotorcraft mil'!$B$6:$K$73,MATCH(K28,'[2]rotorcraft mil'!$B$6:$B$73,0),4)*1000)</f>
        <v>#N/A</v>
      </c>
      <c r="F28" s="1" t="e">
        <f t="shared" si="0"/>
        <v>#N/A</v>
      </c>
      <c r="G28" s="2" t="e">
        <f>IFERROR(INDEX('[2]rotorcraft mil'!$B$6:$K$73,MATCH(J28,'[2]rotorcraft mil'!$B$6:$B$73,0),7),INDEX('[2]rotorcraft mil'!$B$6:$K$73,MATCH(K28,'[2]rotorcraft mil'!$B$6:$B$73,0),7))</f>
        <v>#N/A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A</v>
      </c>
      <c r="J28" t="s">
        <v>77</v>
      </c>
    </row>
    <row r="29" spans="1:11" x14ac:dyDescent="0.25">
      <c r="A29" t="s">
        <v>512</v>
      </c>
      <c r="B29" s="6">
        <v>1394</v>
      </c>
      <c r="C29" s="6" t="e">
        <f>IFERROR(INDEX('[2]rotorcraft mil'!$B$6:$K$73,MATCH(J29,'[2]rotorcraft mil'!$B$6:$B$73,0),4)*1000,INDEX('[2]rotorcraft mil'!$B$6:$K$73,MATCH(K29,'[2]rotorcraft mil'!$B$6:$B$73,0),4)*1000)</f>
        <v>#N/A</v>
      </c>
      <c r="F29" s="1" t="e">
        <f t="shared" si="0"/>
        <v>#N/A</v>
      </c>
      <c r="G29" s="2" t="e">
        <f>IFERROR(INDEX('[2]rotorcraft mil'!$B$6:$K$73,MATCH(J29,'[2]rotorcraft mil'!$B$6:$B$73,0),7),INDEX('[2]rotorcraft mil'!$B$6:$K$73,MATCH(K29,'[2]rotorcraft mil'!$B$6:$B$73,0),7))</f>
        <v>#N/A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BA</v>
      </c>
      <c r="J29" t="s">
        <v>48</v>
      </c>
    </row>
    <row r="30" spans="1:11" x14ac:dyDescent="0.25">
      <c r="A30" t="s">
        <v>513</v>
      </c>
      <c r="B30" s="6">
        <v>9923</v>
      </c>
      <c r="C30" s="6" t="e">
        <f>IFERROR(INDEX('[2]rotorcraft mil'!$B$6:$K$73,MATCH(J30,'[2]rotorcraft mil'!$B$6:$B$73,0),4)*1000,INDEX('[2]rotorcraft mil'!$B$6:$K$73,MATCH(K30,'[2]rotorcraft mil'!$B$6:$B$73,0),4)*1000)</f>
        <v>#N/A</v>
      </c>
      <c r="F30" s="1" t="e">
        <f t="shared" si="0"/>
        <v>#N/A</v>
      </c>
      <c r="G30" s="2" t="e">
        <f>IFERROR(INDEX('[2]rotorcraft mil'!$B$6:$K$73,MATCH(J30,'[2]rotorcraft mil'!$B$6:$B$73,0),7),INDEX('[2]rotorcraft mil'!$B$6:$K$73,MATCH(K30,'[2]rotorcraft mil'!$B$6:$B$73,0),7))</f>
        <v>#N/A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BA</v>
      </c>
      <c r="J30" t="s">
        <v>48</v>
      </c>
    </row>
    <row r="31" spans="1:11" x14ac:dyDescent="0.25">
      <c r="A31" t="s">
        <v>514</v>
      </c>
      <c r="B31" s="6">
        <v>12000</v>
      </c>
      <c r="C31" s="6" t="e">
        <f>IFERROR(INDEX('[2]rotorcraft mil'!$B$6:$K$73,MATCH(J31,'[2]rotorcraft mil'!$B$6:$B$73,0),4)*1000,INDEX('[2]rotorcraft mil'!$B$6:$K$73,MATCH(K31,'[2]rotorcraft mil'!$B$6:$B$73,0),4)*1000)</f>
        <v>#N/A</v>
      </c>
      <c r="F31" s="1" t="e">
        <f t="shared" si="0"/>
        <v>#N/A</v>
      </c>
      <c r="G31" s="2" t="e">
        <f>IFERROR(INDEX('[2]rotorcraft mil'!$B$6:$K$73,MATCH(J31,'[2]rotorcraft mil'!$B$6:$B$73,0),7),INDEX('[2]rotorcraft mil'!$B$6:$K$73,MATCH(K31,'[2]rotorcraft mil'!$B$6:$B$73,0),7))</f>
        <v>#N/A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BA</v>
      </c>
      <c r="J31" t="s">
        <v>48</v>
      </c>
    </row>
    <row r="32" spans="1:11" x14ac:dyDescent="0.25">
      <c r="A32" t="s">
        <v>515</v>
      </c>
      <c r="B32" s="6">
        <v>2481</v>
      </c>
      <c r="C32" s="6" t="e">
        <f>IFERROR(INDEX('[2]rotorcraft mil'!$B$6:$K$73,MATCH(J32,'[2]rotorcraft mil'!$B$6:$B$73,0),4)*1000,INDEX('[2]rotorcraft mil'!$B$6:$K$73,MATCH(K32,'[2]rotorcraft mil'!$B$6:$B$73,0),4)*1000)</f>
        <v>#N/A</v>
      </c>
      <c r="F32" s="1" t="e">
        <f t="shared" si="0"/>
        <v>#N/A</v>
      </c>
      <c r="G32" s="2" t="e">
        <f>IFERROR(INDEX('[2]rotorcraft mil'!$B$6:$K$73,MATCH(J32,'[2]rotorcraft mil'!$B$6:$B$73,0),7),INDEX('[2]rotorcraft mil'!$B$6:$K$73,MATCH(K32,'[2]rotorcraft mil'!$B$6:$B$73,0),7))</f>
        <v>#N/A</v>
      </c>
      <c r="H32" s="5">
        <f>INDEX('[1]Pt1-DATA'!$A$5:$M$13349,MATCH(A32,'[1]Pt1-DATA'!$C$5:$C$13349,0),5)</f>
        <v>1</v>
      </c>
      <c r="I32" s="5" t="str">
        <f>INDEX('[1]Pt1-DATA'!$A$5:$M$13349,MATCH(A32,'[1]Pt1-DATA'!$C$5:$C$13349,0),7)</f>
        <v>BA</v>
      </c>
      <c r="J32" t="s">
        <v>48</v>
      </c>
    </row>
    <row r="33" spans="3:11" x14ac:dyDescent="0.25">
      <c r="C33" s="6">
        <f>IFERROR(INDEX('[2]rotorcraft mil'!$B$6:$K$73,MATCH(J33,'[2]rotorcraft mil'!$B$6:$B$73,0),4)*1000,INDEX('[2]rotorcraft mil'!$B$6:$K$73,MATCH(K33,'[2]rotorcraft mil'!$B$6:$B$73,0),4)*1000)</f>
        <v>45000</v>
      </c>
      <c r="F33" s="1">
        <f t="shared" ref="F33:F34" si="1">(B33-C33)/C33</f>
        <v>-1</v>
      </c>
      <c r="G33" s="2" t="str">
        <f>IFERROR(INDEX('[2]rotorcraft mil'!$B$6:$K$73,MATCH(J33,'[2]rotorcraft mil'!$B$6:$B$73,0),7),INDEX('[2]rotorcraft mil'!$B$6:$K$73,MATCH(K33,'[2]rotorcraft mil'!$B$6:$B$73,0),7))</f>
        <v>Lockheed Martin (TEDAC display)</v>
      </c>
      <c r="H33" s="5"/>
      <c r="I33" s="5"/>
      <c r="K33" t="s">
        <v>544</v>
      </c>
    </row>
    <row r="34" spans="3:11" x14ac:dyDescent="0.25">
      <c r="C34" s="6">
        <f>IFERROR(INDEX('[2]rotorcraft mil'!$B$6:$K$73,MATCH(J34,'[2]rotorcraft mil'!$B$6:$B$73,0),4)*1000,INDEX('[2]rotorcraft mil'!$B$6:$K$73,MATCH(K34,'[2]rotorcraft mil'!$B$6:$B$73,0),4)*1000)</f>
        <v>45000</v>
      </c>
      <c r="F34" s="1">
        <f t="shared" si="1"/>
        <v>-1</v>
      </c>
      <c r="G34" s="2">
        <f>IFERROR(INDEX('[2]rotorcraft mil'!$B$6:$K$73,MATCH(J34,'[2]rotorcraft mil'!$B$6:$B$73,0),7),INDEX('[2]rotorcraft mil'!$B$6:$K$73,MATCH(K34,'[2]rotorcraft mil'!$B$6:$B$73,0),7))</f>
        <v>0</v>
      </c>
      <c r="H34" s="5"/>
      <c r="I34" s="5"/>
      <c r="K34" t="s">
        <v>545</v>
      </c>
    </row>
    <row r="35" spans="3:11" x14ac:dyDescent="0.25">
      <c r="F35" s="1"/>
      <c r="G35" s="2"/>
      <c r="H35" s="5"/>
      <c r="I35" s="5"/>
    </row>
    <row r="36" spans="3:11" x14ac:dyDescent="0.25">
      <c r="F36" s="1"/>
      <c r="G36" s="2"/>
      <c r="H36" s="4"/>
      <c r="I36" s="4"/>
    </row>
    <row r="37" spans="3:11" x14ac:dyDescent="0.25">
      <c r="F37" s="1"/>
      <c r="G37" s="2"/>
      <c r="H37" s="4"/>
      <c r="I37" s="4"/>
    </row>
    <row r="38" spans="3:11" x14ac:dyDescent="0.25">
      <c r="F38" s="1"/>
      <c r="G38" s="2"/>
      <c r="H38" s="4"/>
      <c r="I38" s="4"/>
    </row>
    <row r="39" spans="3:11" x14ac:dyDescent="0.25">
      <c r="F39" s="1"/>
      <c r="G39" s="2"/>
      <c r="H39" s="4"/>
      <c r="I39" s="4"/>
    </row>
    <row r="40" spans="3:11" x14ac:dyDescent="0.25">
      <c r="F40" s="1"/>
      <c r="G40" s="2"/>
      <c r="H40" s="4"/>
      <c r="I40" s="4"/>
    </row>
    <row r="41" spans="3:11" x14ac:dyDescent="0.25">
      <c r="F41" s="1"/>
      <c r="G41" s="2"/>
      <c r="H41" s="4"/>
      <c r="I41" s="4"/>
    </row>
    <row r="42" spans="3:11" x14ac:dyDescent="0.25">
      <c r="F42" s="1"/>
      <c r="G42" s="2"/>
      <c r="H42" s="4"/>
      <c r="I42" s="4"/>
    </row>
    <row r="43" spans="3:11" x14ac:dyDescent="0.25">
      <c r="F43" s="1"/>
      <c r="G43" s="2"/>
      <c r="H43" s="4"/>
      <c r="I43" s="4"/>
    </row>
    <row r="44" spans="3:11" x14ac:dyDescent="0.25">
      <c r="F44" s="1"/>
      <c r="G44" s="2"/>
      <c r="H44" s="4"/>
      <c r="I44" s="4"/>
    </row>
    <row r="45" spans="3:11" x14ac:dyDescent="0.25">
      <c r="F45" s="1"/>
      <c r="G45" s="2"/>
      <c r="H45" s="4"/>
      <c r="I45" s="4"/>
    </row>
    <row r="46" spans="3:11" x14ac:dyDescent="0.25">
      <c r="F46" s="1"/>
      <c r="G46" s="2"/>
      <c r="H46" s="4"/>
      <c r="I46" s="4"/>
    </row>
    <row r="47" spans="3:11" x14ac:dyDescent="0.25">
      <c r="F47" s="1"/>
      <c r="G47" s="2"/>
      <c r="H47" s="4"/>
      <c r="I47" s="4"/>
    </row>
    <row r="48" spans="3:11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01A5-0395-4A05-BEE7-79A0E24965A3}">
  <dimension ref="A1:K64"/>
  <sheetViews>
    <sheetView workbookViewId="0">
      <pane ySplit="4" topLeftCell="A8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1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8.85546875" style="3" bestFit="1" customWidth="1"/>
    <col min="10" max="10" width="47" customWidth="1"/>
    <col min="11" max="11" width="46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Airbus H175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550</v>
      </c>
      <c r="B5" s="6">
        <v>22164</v>
      </c>
      <c r="C5" s="6">
        <f>IFERROR(INDEX('[2]rotocraft civil'!$B$6:$K$73,MATCH(J5,'[2]rotocraft civil'!$B$6:$B$73,0),4)*1000,INDEX('[2]rotocraft civil'!$B$6:$K$73,MATCH(K5,'[2]rotocraft civil'!$B$6:$B$73,0),4)*1000)</f>
        <v>35000</v>
      </c>
      <c r="F5" s="1">
        <f>(B5-C5)/C5</f>
        <v>-0.36674285714285715</v>
      </c>
      <c r="G5" s="2" t="str">
        <f>IFERROR(INDEX('[2]rotocraft civil'!$B$6:$K$73,MATCH(J5,'[2]rotocraft civil'!$B$6:$B$73,0),7),INDEX('[2]rotocraft civil'!$B$6:$K$73,MATCH(K5,'[2]rotocraft civil'!$B$6:$B$73,0),7))</f>
        <v xml:space="preserve">Thales/HWL 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N</v>
      </c>
      <c r="J5" t="s">
        <v>10</v>
      </c>
      <c r="K5" t="s">
        <v>572</v>
      </c>
    </row>
    <row r="6" spans="1:11" x14ac:dyDescent="0.25">
      <c r="A6" t="s">
        <v>551</v>
      </c>
      <c r="B6" s="6">
        <v>40485</v>
      </c>
      <c r="C6" s="6">
        <f>IFERROR(INDEX('[2]rotocraft civil'!$B$6:$K$73,MATCH(J6,'[2]rotocraft civil'!$B$6:$B$73,0),4)*1000,INDEX('[2]rotocraft civil'!$B$6:$K$73,MATCH(K6,'[2]rotocraft civil'!$B$6:$B$73,0),4)*1000)</f>
        <v>20000</v>
      </c>
      <c r="F6" s="1">
        <f t="shared" ref="F6:F24" si="0">(B6-C6)/C6</f>
        <v>1.0242500000000001</v>
      </c>
      <c r="G6" s="2">
        <f>IFERROR(INDEX('[2]rotocraft civil'!$B$6:$K$73,MATCH(J6,'[2]rotocraft civil'!$B$6:$B$73,0),7),INDEX('[2]rotocraft civil'!$B$6:$K$73,MATCH(K6,'[2]rotocraft civil'!$B$6:$B$73,0),7))</f>
        <v>0</v>
      </c>
      <c r="H6" s="5">
        <f>INDEX('[1]Pt1-DATA'!$A$5:$M$13349,MATCH(A6,'[1]Pt1-DATA'!$C$5:$C$13349,0),5)</f>
        <v>1</v>
      </c>
      <c r="I6" s="5" t="str">
        <f>INDEX('[1]Pt1-DATA'!$A$5:$M$13349,MATCH(A6,'[1]Pt1-DATA'!$C$5:$C$13349,0),7)</f>
        <v>H</v>
      </c>
      <c r="J6" t="s">
        <v>22</v>
      </c>
      <c r="K6" t="s">
        <v>516</v>
      </c>
    </row>
    <row r="7" spans="1:11" x14ac:dyDescent="0.25">
      <c r="A7" t="s">
        <v>552</v>
      </c>
      <c r="B7" s="6">
        <v>43999</v>
      </c>
      <c r="C7" s="6">
        <f>IFERROR(INDEX('[2]rotocraft civil'!$B$6:$K$73,MATCH(J7,'[2]rotocraft civil'!$B$6:$B$73,0),4)*1000,INDEX('[2]rotocraft civil'!$B$6:$K$73,MATCH(K7,'[2]rotocraft civil'!$B$6:$B$73,0),4)*1000)</f>
        <v>0</v>
      </c>
      <c r="F7" s="1" t="e">
        <f t="shared" si="0"/>
        <v>#DIV/0!</v>
      </c>
      <c r="G7" s="2" t="str">
        <f>IFERROR(INDEX('[2]rotocraft civil'!$B$6:$K$73,MATCH(J7,'[2]rotocraft civil'!$B$6:$B$73,0),7),INDEX('[2]rotocraft civil'!$B$6:$K$73,MATCH(K7,'[2]rotocraft civil'!$B$6:$B$73,0),7))</f>
        <v>optional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H</v>
      </c>
      <c r="J7" t="s">
        <v>35</v>
      </c>
      <c r="K7" t="s">
        <v>571</v>
      </c>
    </row>
    <row r="8" spans="1:11" x14ac:dyDescent="0.25">
      <c r="A8" t="s">
        <v>553</v>
      </c>
      <c r="B8" s="6">
        <v>30388</v>
      </c>
      <c r="C8" s="6">
        <f>IFERROR(INDEX('[2]rotocraft civil'!$B$6:$K$73,MATCH(J8,'[2]rotocraft civil'!$B$6:$B$73,0),4)*1000,INDEX('[2]rotocraft civil'!$B$6:$K$73,MATCH(K8,'[2]rotocraft civil'!$B$6:$B$73,0),4)*1000)</f>
        <v>15000</v>
      </c>
      <c r="F8" s="1">
        <f t="shared" si="0"/>
        <v>1.0258666666666667</v>
      </c>
      <c r="G8" s="2">
        <f>IFERROR(INDEX('[2]rotocraft civil'!$B$6:$K$73,MATCH(J8,'[2]rotocraft civil'!$B$6:$B$73,0),7),INDEX('[2]rotocraft civil'!$B$6:$K$73,MATCH(K8,'[2]rotocraft civil'!$B$6:$B$73,0),7))</f>
        <v>0</v>
      </c>
      <c r="H8" s="5">
        <f>INDEX('[1]Pt1-DATA'!$A$5:$M$13349,MATCH(A8,'[1]Pt1-DATA'!$C$5:$C$13349,0),5)</f>
        <v>1</v>
      </c>
      <c r="I8" s="5" t="str">
        <f>INDEX('[1]Pt1-DATA'!$A$5:$M$13349,MATCH(A8,'[1]Pt1-DATA'!$C$5:$C$13349,0),7)</f>
        <v>K</v>
      </c>
      <c r="J8" t="s">
        <v>36</v>
      </c>
      <c r="K8" t="s">
        <v>343</v>
      </c>
    </row>
    <row r="9" spans="1:11" x14ac:dyDescent="0.25">
      <c r="A9" t="s">
        <v>554</v>
      </c>
      <c r="B9" s="6">
        <v>0</v>
      </c>
      <c r="C9" s="6">
        <f>IFERROR(INDEX('[2]rotocraft civil'!$B$6:$K$73,MATCH(J9,'[2]rotocraft civil'!$B$6:$B$73,0),4)*1000,INDEX('[2]rotocraft civil'!$B$6:$K$73,MATCH(K9,'[2]rotocraft civil'!$B$6:$B$73,0),4)*1000)</f>
        <v>15000</v>
      </c>
      <c r="F9" s="1">
        <f t="shared" si="0"/>
        <v>-1</v>
      </c>
      <c r="G9" s="2">
        <f>IFERROR(INDEX('[2]rotocraft civil'!$B$6:$K$73,MATCH(J9,'[2]rotocraft civil'!$B$6:$B$73,0),7),INDEX('[2]rotocraft civil'!$B$6:$K$73,MATCH(K9,'[2]rotocraft civil'!$B$6:$B$73,0),7))</f>
        <v>0</v>
      </c>
      <c r="H9" s="5">
        <f>INDEX('[1]Pt1-DATA'!$A$5:$M$13349,MATCH(A9,'[1]Pt1-DATA'!$C$5:$C$13349,0),5)</f>
        <v>1</v>
      </c>
      <c r="I9" s="5" t="str">
        <f>INDEX('[1]Pt1-DATA'!$A$5:$M$13349,MATCH(A9,'[1]Pt1-DATA'!$C$5:$C$13349,0),7)</f>
        <v>A</v>
      </c>
      <c r="J9" t="s">
        <v>298</v>
      </c>
      <c r="K9" t="s">
        <v>344</v>
      </c>
    </row>
    <row r="10" spans="1:11" x14ac:dyDescent="0.25">
      <c r="A10" t="s">
        <v>555</v>
      </c>
      <c r="B10" s="6">
        <v>45546</v>
      </c>
      <c r="C10" s="6">
        <f>IFERROR(INDEX('[2]rotocraft civil'!$B$6:$K$73,MATCH(J10,'[2]rotocraft civil'!$B$6:$B$73,0),4)*1000,INDEX('[2]rotocraft civil'!$B$6:$K$73,MATCH(K10,'[2]rotocraft civil'!$B$6:$B$73,0),4)*1000)</f>
        <v>45000</v>
      </c>
      <c r="F10" s="1">
        <f t="shared" si="0"/>
        <v>1.2133333333333333E-2</v>
      </c>
      <c r="G10" s="2" t="str">
        <f>IFERROR(INDEX('[2]rotocraft civil'!$B$6:$K$73,MATCH(J10,'[2]rotocraft civil'!$B$6:$B$73,0),7),INDEX('[2]rotocraft civil'!$B$6:$K$73,MATCH(K10,'[2]rotocraft civil'!$B$6:$B$73,0),7))</f>
        <v>Thales</v>
      </c>
      <c r="H10" s="5">
        <f>INDEX('[1]Pt1-DATA'!$A$5:$M$13349,MATCH(A10,'[1]Pt1-DATA'!$C$5:$C$13349,0),5)</f>
        <v>4</v>
      </c>
      <c r="I10" s="5" t="str">
        <f ca="1">INDEX('[1]Pt1-DATA'!$A$5:$M$13349,MATCH(A10,'[1]Pt1-DATA'!$C$5:$C$13349,0),7)</f>
        <v>K (143% J) [$31,882]</v>
      </c>
      <c r="J10" t="s">
        <v>86</v>
      </c>
      <c r="K10" t="s">
        <v>570</v>
      </c>
    </row>
    <row r="11" spans="1:11" x14ac:dyDescent="0.25">
      <c r="A11" t="s">
        <v>556</v>
      </c>
      <c r="B11" s="6">
        <v>25303</v>
      </c>
      <c r="C11" s="6">
        <f>IFERROR(INDEX('[2]rotocraft civil'!$B$6:$K$73,MATCH(J11,'[2]rotocraft civil'!$B$6:$B$73,0),4)*1000,INDEX('[2]rotocraft civil'!$B$6:$K$73,MATCH(K11,'[2]rotocraft civil'!$B$6:$B$73,0),4)*1000)</f>
        <v>25000</v>
      </c>
      <c r="F11" s="1">
        <f t="shared" si="0"/>
        <v>1.2120000000000001E-2</v>
      </c>
      <c r="G11" s="2">
        <f>IFERROR(INDEX('[2]rotocraft civil'!$B$6:$K$73,MATCH(J11,'[2]rotocraft civil'!$B$6:$B$73,0),7),INDEX('[2]rotocraft civil'!$B$6:$K$73,MATCH(K11,'[2]rotocraft civil'!$B$6:$B$73,0),7))</f>
        <v>0</v>
      </c>
      <c r="H11" s="5">
        <f>INDEX('[1]Pt1-DATA'!$A$5:$M$13349,MATCH(A11,'[1]Pt1-DATA'!$C$5:$C$13349,0),5)</f>
        <v>1</v>
      </c>
      <c r="I11" s="5" t="str">
        <f ca="1">INDEX('[1]Pt1-DATA'!$A$5:$M$13349,MATCH(A11,'[1]Pt1-DATA'!$C$5:$C$13349,0),7)</f>
        <v>E (143% D) [$17,712]</v>
      </c>
      <c r="J11" t="s">
        <v>64</v>
      </c>
      <c r="K11" t="s">
        <v>531</v>
      </c>
    </row>
    <row r="12" spans="1:11" x14ac:dyDescent="0.25">
      <c r="A12" t="s">
        <v>557</v>
      </c>
      <c r="B12" s="6">
        <v>25303</v>
      </c>
      <c r="C12" s="6">
        <f>IFERROR(INDEX('[2]rotocraft civil'!$B$6:$K$73,MATCH(J12,'[2]rotocraft civil'!$B$6:$B$73,0),4)*1000,INDEX('[2]rotocraft civil'!$B$6:$K$73,MATCH(K12,'[2]rotocraft civil'!$B$6:$B$73,0),4)*1000)</f>
        <v>20000</v>
      </c>
      <c r="F12" s="1">
        <f t="shared" si="0"/>
        <v>0.26515</v>
      </c>
      <c r="G12" s="2">
        <f>IFERROR(INDEX('[2]rotocraft civil'!$B$6:$K$73,MATCH(J12,'[2]rotocraft civil'!$B$6:$B$73,0),7),INDEX('[2]rotocraft civil'!$B$6:$K$73,MATCH(K12,'[2]rotocraft civil'!$B$6:$B$73,0),7))</f>
        <v>0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G</v>
      </c>
      <c r="J12" t="s">
        <v>516</v>
      </c>
    </row>
    <row r="13" spans="1:11" x14ac:dyDescent="0.25">
      <c r="A13" t="s">
        <v>558</v>
      </c>
      <c r="B13" s="6">
        <v>31029</v>
      </c>
      <c r="C13" s="6">
        <f>IFERROR(INDEX('[2]rotocraft civil'!$B$6:$K$73,MATCH(J13,'[2]rotocraft civil'!$B$6:$B$73,0),4)*1000,INDEX('[2]rotocraft civil'!$B$6:$K$73,MATCH(K13,'[2]rotocraft civil'!$B$6:$B$73,0),4)*1000)</f>
        <v>60000</v>
      </c>
      <c r="F13" s="1">
        <f t="shared" si="0"/>
        <v>-0.48285</v>
      </c>
      <c r="G13" s="2" t="str">
        <f>IFERROR(INDEX('[2]rotocraft civil'!$B$6:$K$73,MATCH(J13,'[2]rotocraft civil'!$B$6:$B$73,0),7),INDEX('[2]rotocraft civil'!$B$6:$K$73,MATCH(K13,'[2]rotocraft civil'!$B$6:$B$73,0),7))</f>
        <v>HWL</v>
      </c>
      <c r="H13" s="5">
        <f>INDEX('[1]Pt1-DATA'!$A$5:$M$13349,MATCH(A13,'[1]Pt1-DATA'!$C$5:$C$13349,0),5)</f>
        <v>2</v>
      </c>
      <c r="I13" s="5" t="str">
        <f>INDEX('[1]Pt1-DATA'!$A$5:$M$13349,MATCH(A13,'[1]Pt1-DATA'!$C$5:$C$13349,0),7)</f>
        <v>H</v>
      </c>
      <c r="J13" t="s">
        <v>517</v>
      </c>
      <c r="K13" t="s">
        <v>542</v>
      </c>
    </row>
    <row r="14" spans="1:11" x14ac:dyDescent="0.25">
      <c r="A14" t="s">
        <v>559</v>
      </c>
      <c r="B14" s="6">
        <v>45546</v>
      </c>
      <c r="C14" s="6">
        <f>IFERROR(INDEX('[2]rotocraft civil'!$B$6:$K$73,MATCH(J14,'[2]rotocraft civil'!$B$6:$B$73,0),4)*1000,INDEX('[2]rotocraft civil'!$B$6:$K$73,MATCH(K14,'[2]rotocraft civil'!$B$6:$B$73,0),4)*1000)</f>
        <v>45000</v>
      </c>
      <c r="F14" s="1">
        <f t="shared" si="0"/>
        <v>1.2133333333333333E-2</v>
      </c>
      <c r="G14" s="2" t="str">
        <f>IFERROR(INDEX('[2]rotocraft civil'!$B$6:$K$73,MATCH(J14,'[2]rotocraft civil'!$B$6:$B$73,0),7),INDEX('[2]rotocraft civil'!$B$6:$K$73,MATCH(K14,'[2]rotocraft civil'!$B$6:$B$73,0),7))</f>
        <v>Thales</v>
      </c>
      <c r="H14" s="5">
        <f>INDEX('[1]Pt1-DATA'!$A$5:$M$13349,MATCH(A14,'[1]Pt1-DATA'!$C$5:$C$13349,0),5)</f>
        <v>1</v>
      </c>
      <c r="I14" s="5" t="str">
        <f ca="1">INDEX('[1]Pt1-DATA'!$A$5:$M$13349,MATCH(A14,'[1]Pt1-DATA'!$C$5:$C$13349,0),7)</f>
        <v>E (143% D) [$31,882]</v>
      </c>
      <c r="J14" t="s">
        <v>546</v>
      </c>
    </row>
    <row r="15" spans="1:11" x14ac:dyDescent="0.25">
      <c r="A15" t="s">
        <v>560</v>
      </c>
      <c r="B15" s="6">
        <v>56029</v>
      </c>
      <c r="C15" s="6">
        <f>IFERROR(INDEX('[2]rotocraft civil'!$B$6:$K$73,MATCH(J15,'[2]rotocraft civil'!$B$6:$B$73,0),4)*1000,INDEX('[2]rotocraft civil'!$B$6:$K$73,MATCH(K15,'[2]rotocraft civil'!$B$6:$B$73,0),4)*1000)</f>
        <v>75000</v>
      </c>
      <c r="F15" s="1">
        <f t="shared" si="0"/>
        <v>-0.25294666666666665</v>
      </c>
      <c r="G15" s="2">
        <f>IFERROR(INDEX('[2]rotocraft civil'!$B$6:$K$73,MATCH(J15,'[2]rotocraft civil'!$B$6:$B$73,0),7),INDEX('[2]rotocraft civil'!$B$6:$K$73,MATCH(K15,'[2]rotocraft civil'!$B$6:$B$73,0),7))</f>
        <v>0</v>
      </c>
      <c r="H15" s="5">
        <f>INDEX('[1]Pt1-DATA'!$A$5:$M$13349,MATCH(A15,'[1]Pt1-DATA'!$C$5:$C$13349,0),5)</f>
        <v>1</v>
      </c>
      <c r="I15" s="5" t="str">
        <f ca="1">INDEX('[1]Pt1-DATA'!$A$5:$M$13349,MATCH(A15,'[1]Pt1-DATA'!$C$5:$C$13349,0),7)</f>
        <v>E (143% D) [$39,220]</v>
      </c>
      <c r="J15" t="s">
        <v>547</v>
      </c>
    </row>
    <row r="16" spans="1:11" x14ac:dyDescent="0.25">
      <c r="A16" t="s">
        <v>561</v>
      </c>
      <c r="B16" s="6">
        <v>28767</v>
      </c>
      <c r="C16" s="6">
        <f>IFERROR(INDEX('[2]rotocraft civil'!$B$6:$K$73,MATCH(J16,'[2]rotocraft civil'!$B$6:$B$73,0),4)*1000,INDEX('[2]rotocraft civil'!$B$6:$K$73,MATCH(K16,'[2]rotocraft civil'!$B$6:$B$73,0),4)*1000)</f>
        <v>25000</v>
      </c>
      <c r="F16" s="1">
        <f t="shared" si="0"/>
        <v>0.15068000000000001</v>
      </c>
      <c r="G16" s="2" t="str">
        <f>IFERROR(INDEX('[2]rotocraft civil'!$B$6:$K$73,MATCH(J16,'[2]rotocraft civil'!$B$6:$B$73,0),7),INDEX('[2]rotocraft civil'!$B$6:$K$73,MATCH(K16,'[2]rotocraft civil'!$B$6:$B$73,0),7))</f>
        <v>HWL</v>
      </c>
      <c r="H16" s="5">
        <f>INDEX('[1]Pt1-DATA'!$A$5:$M$13349,MATCH(A16,'[1]Pt1-DATA'!$C$5:$C$13349,0),5)</f>
        <v>1</v>
      </c>
      <c r="I16" s="5" t="str">
        <f ca="1">INDEX('[1]Pt1-DATA'!$A$5:$M$13349,MATCH(A16,'[1]Pt1-DATA'!$C$5:$C$13349,0),7)</f>
        <v>E (143% D) [$20,137]</v>
      </c>
      <c r="J16" t="s">
        <v>548</v>
      </c>
    </row>
    <row r="17" spans="1:10" x14ac:dyDescent="0.25">
      <c r="A17" t="s">
        <v>562</v>
      </c>
      <c r="B17" s="6">
        <v>44030</v>
      </c>
      <c r="C17" s="6" t="e">
        <f>IFERROR(INDEX('[2]rotocraft civil'!$B$6:$K$73,MATCH(J17,'[2]rotocraft civil'!$B$6:$B$73,0),4)*1000,INDEX('[2]rotocraft civil'!$B$6:$K$73,MATCH(K17,'[2]rotocraft civil'!$B$6:$B$73,0),4)*1000)</f>
        <v>#N/A</v>
      </c>
      <c r="F17" s="1" t="e">
        <f t="shared" si="0"/>
        <v>#N/A</v>
      </c>
      <c r="G17" s="2" t="e">
        <f>IFERROR(INDEX('[2]rotocraft civil'!$B$6:$K$73,MATCH(J17,'[2]rotocraft civil'!$B$6:$B$73,0),7),INDEX('[2]rotocraft civil'!$B$6:$K$73,MATCH(K17,'[2]rotocraft civil'!$B$6:$B$73,0),7))</f>
        <v>#N/A</v>
      </c>
      <c r="H17" s="5">
        <f>INDEX('[1]Pt1-DATA'!$A$5:$M$13349,MATCH(A17,'[1]Pt1-DATA'!$C$5:$C$13349,0),5)</f>
        <v>0</v>
      </c>
      <c r="I17" s="5" t="str">
        <f>INDEX('[1]Pt1-DATA'!$A$5:$M$13349,MATCH(A17,'[1]Pt1-DATA'!$C$5:$C$13349,0),7)</f>
        <v>C</v>
      </c>
      <c r="J17" t="s">
        <v>549</v>
      </c>
    </row>
    <row r="18" spans="1:10" x14ac:dyDescent="0.25">
      <c r="A18" t="s">
        <v>563</v>
      </c>
      <c r="B18" s="6">
        <v>54998</v>
      </c>
      <c r="C18" s="6" t="e">
        <f>IFERROR(INDEX('[2]rotocraft civil'!$B$6:$K$73,MATCH(J18,'[2]rotocraft civil'!$B$6:$B$73,0),4)*1000,INDEX('[2]rotocraft civil'!$B$6:$K$73,MATCH(K18,'[2]rotocraft civil'!$B$6:$B$73,0),4)*1000)</f>
        <v>#N/A</v>
      </c>
      <c r="F18" s="1" t="e">
        <f t="shared" si="0"/>
        <v>#N/A</v>
      </c>
      <c r="G18" s="2" t="e">
        <f>IFERROR(INDEX('[2]rotocraft civil'!$B$6:$K$73,MATCH(J18,'[2]rotocraft civil'!$B$6:$B$73,0),7),INDEX('[2]rotocraft civil'!$B$6:$K$73,MATCH(K18,'[2]rotocraft civil'!$B$6:$B$73,0),7))</f>
        <v>#N/A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E</v>
      </c>
      <c r="J18" t="s">
        <v>94</v>
      </c>
    </row>
    <row r="19" spans="1:10" x14ac:dyDescent="0.25">
      <c r="A19" t="s">
        <v>564</v>
      </c>
      <c r="B19" s="6">
        <v>67985</v>
      </c>
      <c r="C19" s="6" t="e">
        <f>IFERROR(INDEX('[2]rotocraft civil'!$B$6:$K$73,MATCH(J19,'[2]rotocraft civil'!$B$6:$B$73,0),4)*1000,INDEX('[2]rotocraft civil'!$B$6:$K$73,MATCH(K19,'[2]rotocraft civil'!$B$6:$B$73,0),4)*1000)</f>
        <v>#N/A</v>
      </c>
      <c r="F19" s="1" t="e">
        <f t="shared" si="0"/>
        <v>#N/A</v>
      </c>
      <c r="G19" s="2" t="e">
        <f>IFERROR(INDEX('[2]rotocraft civil'!$B$6:$K$73,MATCH(J19,'[2]rotocraft civil'!$B$6:$B$73,0),7),INDEX('[2]rotocraft civil'!$B$6:$K$73,MATCH(K19,'[2]rotocraft civil'!$B$6:$B$73,0),7))</f>
        <v>#N/A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J</v>
      </c>
      <c r="J19" t="s">
        <v>46</v>
      </c>
    </row>
    <row r="20" spans="1:10" x14ac:dyDescent="0.25">
      <c r="A20" t="s">
        <v>565</v>
      </c>
      <c r="B20" s="6">
        <v>32999</v>
      </c>
      <c r="C20" s="6" t="e">
        <f>IFERROR(INDEX('[2]rotocraft civil'!$B$6:$K$73,MATCH(J20,'[2]rotocraft civil'!$B$6:$B$73,0),4)*1000,INDEX('[2]rotocraft civil'!$B$6:$K$73,MATCH(K20,'[2]rotocraft civil'!$B$6:$B$73,0),4)*1000)</f>
        <v>#N/A</v>
      </c>
      <c r="F20" s="1" t="e">
        <f t="shared" si="0"/>
        <v>#N/A</v>
      </c>
      <c r="G20" s="2" t="e">
        <f>IFERROR(INDEX('[2]rotocraft civil'!$B$6:$K$73,MATCH(J20,'[2]rotocraft civil'!$B$6:$B$73,0),7),INDEX('[2]rotocraft civil'!$B$6:$K$73,MATCH(K20,'[2]rotocraft civil'!$B$6:$B$73,0),7))</f>
        <v>#N/A</v>
      </c>
      <c r="H20" s="5">
        <f>INDEX('[1]Pt1-DATA'!$A$5:$M$13349,MATCH(A20,'[1]Pt1-DATA'!$C$5:$C$13349,0),5)</f>
        <v>2</v>
      </c>
      <c r="I20" s="5" t="str">
        <f ca="1">INDEX('[1]Pt1-DATA'!$A$5:$M$13349,MATCH(A20,'[1]Pt1-DATA'!$C$5:$C$13349,0),7)</f>
        <v>J (120% I) [$27,499]</v>
      </c>
      <c r="J20" t="s">
        <v>75</v>
      </c>
    </row>
    <row r="21" spans="1:10" x14ac:dyDescent="0.25">
      <c r="A21" t="s">
        <v>566</v>
      </c>
      <c r="B21" s="6">
        <v>154</v>
      </c>
      <c r="C21" s="6" t="e">
        <f>IFERROR(INDEX('[2]rotocraft civil'!$B$6:$K$73,MATCH(J21,'[2]rotocraft civil'!$B$6:$B$73,0),4)*1000,INDEX('[2]rotocraft civil'!$B$6:$K$73,MATCH(K21,'[2]rotocraft civil'!$B$6:$B$73,0),4)*1000)</f>
        <v>#N/A</v>
      </c>
      <c r="F21" s="1" t="e">
        <f t="shared" si="0"/>
        <v>#N/A</v>
      </c>
      <c r="G21" s="2" t="e">
        <f>IFERROR(INDEX('[2]rotocraft civil'!$B$6:$K$73,MATCH(J21,'[2]rotocraft civil'!$B$6:$B$73,0),7),INDEX('[2]rotocraft civil'!$B$6:$K$73,MATCH(K21,'[2]rotocraft civil'!$B$6:$B$73,0),7))</f>
        <v>#N/A</v>
      </c>
      <c r="H21" s="5">
        <f>INDEX('[1]Pt1-DATA'!$A$5:$M$13349,MATCH(A21,'[1]Pt1-DATA'!$C$5:$C$13349,0),5)</f>
        <v>1</v>
      </c>
      <c r="I21" s="5" t="str">
        <f>INDEX('[1]Pt1-DATA'!$A$5:$M$13349,MATCH(A21,'[1]Pt1-DATA'!$C$5:$C$13349,0),7)</f>
        <v>K</v>
      </c>
      <c r="J21" t="s">
        <v>48</v>
      </c>
    </row>
    <row r="22" spans="1:10" x14ac:dyDescent="0.25">
      <c r="A22" t="s">
        <v>567</v>
      </c>
      <c r="B22" s="6">
        <v>1092</v>
      </c>
      <c r="C22" s="6" t="e">
        <f>IFERROR(INDEX('[2]rotocraft civil'!$B$6:$K$73,MATCH(J22,'[2]rotocraft civil'!$B$6:$B$73,0),4)*1000,INDEX('[2]rotocraft civil'!$B$6:$K$73,MATCH(K22,'[2]rotocraft civil'!$B$6:$B$73,0),4)*1000)</f>
        <v>#N/A</v>
      </c>
      <c r="F22" s="1" t="e">
        <f t="shared" si="0"/>
        <v>#N/A</v>
      </c>
      <c r="G22" s="2" t="e">
        <f>IFERROR(INDEX('[2]rotocraft civil'!$B$6:$K$73,MATCH(J22,'[2]rotocraft civil'!$B$6:$B$73,0),7),INDEX('[2]rotocraft civil'!$B$6:$K$73,MATCH(K22,'[2]rotocraft civil'!$B$6:$B$73,0),7))</f>
        <v>#N/A</v>
      </c>
      <c r="H22" s="5">
        <f>INDEX('[1]Pt1-DATA'!$A$5:$M$13349,MATCH(A22,'[1]Pt1-DATA'!$C$5:$C$13349,0),5)</f>
        <v>1</v>
      </c>
      <c r="I22" s="5" t="str">
        <f>INDEX('[1]Pt1-DATA'!$A$5:$M$13349,MATCH(A22,'[1]Pt1-DATA'!$C$5:$C$13349,0),7)</f>
        <v>K</v>
      </c>
      <c r="J22" t="s">
        <v>48</v>
      </c>
    </row>
    <row r="23" spans="1:10" x14ac:dyDescent="0.25">
      <c r="A23" t="s">
        <v>568</v>
      </c>
      <c r="B23" s="6">
        <v>1320</v>
      </c>
      <c r="C23" s="6" t="e">
        <f>IFERROR(INDEX('[2]rotocraft civil'!$B$6:$K$73,MATCH(J23,'[2]rotocraft civil'!$B$6:$B$73,0),4)*1000,INDEX('[2]rotocraft civil'!$B$6:$K$73,MATCH(K23,'[2]rotocraft civil'!$B$6:$B$73,0),4)*1000)</f>
        <v>#N/A</v>
      </c>
      <c r="F23" s="1" t="e">
        <f t="shared" si="0"/>
        <v>#N/A</v>
      </c>
      <c r="G23" s="2" t="e">
        <f>IFERROR(INDEX('[2]rotocraft civil'!$B$6:$K$73,MATCH(J23,'[2]rotocraft civil'!$B$6:$B$73,0),7),INDEX('[2]rotocraft civil'!$B$6:$K$73,MATCH(K23,'[2]rotocraft civil'!$B$6:$B$73,0),7))</f>
        <v>#N/A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K</v>
      </c>
      <c r="J23" t="s">
        <v>48</v>
      </c>
    </row>
    <row r="24" spans="1:10" x14ac:dyDescent="0.25">
      <c r="A24" t="s">
        <v>569</v>
      </c>
      <c r="B24" s="6">
        <v>273</v>
      </c>
      <c r="C24" s="6" t="e">
        <f>IFERROR(INDEX('[2]rotocraft civil'!$B$6:$K$73,MATCH(J24,'[2]rotocraft civil'!$B$6:$B$73,0),4)*1000,INDEX('[2]rotocraft civil'!$B$6:$K$73,MATCH(K24,'[2]rotocraft civil'!$B$6:$B$73,0),4)*1000)</f>
        <v>#N/A</v>
      </c>
      <c r="F24" s="1" t="e">
        <f t="shared" si="0"/>
        <v>#N/A</v>
      </c>
      <c r="G24" s="2" t="e">
        <f>IFERROR(INDEX('[2]rotocraft civil'!$B$6:$K$73,MATCH(J24,'[2]rotocraft civil'!$B$6:$B$73,0),7),INDEX('[2]rotocraft civil'!$B$6:$K$73,MATCH(K24,'[2]rotocraft civil'!$B$6:$B$73,0),7))</f>
        <v>#N/A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K</v>
      </c>
      <c r="J24" t="s">
        <v>48</v>
      </c>
    </row>
    <row r="25" spans="1:10" x14ac:dyDescent="0.25">
      <c r="F25" s="1"/>
      <c r="G25" s="2"/>
      <c r="H25" s="5"/>
      <c r="I25" s="5"/>
    </row>
    <row r="26" spans="1:10" x14ac:dyDescent="0.25">
      <c r="F26" s="1"/>
      <c r="G26" s="2"/>
      <c r="H26" s="5"/>
      <c r="I26" s="5"/>
    </row>
    <row r="27" spans="1:10" x14ac:dyDescent="0.25">
      <c r="F27" s="1"/>
      <c r="G27" s="2"/>
      <c r="H27" s="5"/>
      <c r="I27" s="5"/>
    </row>
    <row r="28" spans="1:10" x14ac:dyDescent="0.25">
      <c r="F28" s="1"/>
      <c r="G28" s="2"/>
      <c r="H28" s="5"/>
      <c r="I28" s="5"/>
    </row>
    <row r="29" spans="1:10" x14ac:dyDescent="0.25">
      <c r="F29" s="1"/>
      <c r="G29" s="2"/>
      <c r="H29" s="5"/>
      <c r="I29" s="5"/>
    </row>
    <row r="30" spans="1:10" x14ac:dyDescent="0.25">
      <c r="F30" s="1"/>
      <c r="G30" s="2"/>
      <c r="H30" s="5"/>
      <c r="I30" s="5"/>
    </row>
    <row r="31" spans="1:10" x14ac:dyDescent="0.25">
      <c r="F31" s="1"/>
      <c r="G31" s="2"/>
      <c r="H31" s="5"/>
      <c r="I31" s="5"/>
    </row>
    <row r="32" spans="1:10" x14ac:dyDescent="0.25">
      <c r="F32" s="1"/>
      <c r="G32" s="2"/>
      <c r="H32" s="5"/>
      <c r="I32" s="5"/>
    </row>
    <row r="33" spans="6:9" x14ac:dyDescent="0.25">
      <c r="F33" s="1"/>
      <c r="G33" s="2"/>
      <c r="H33" s="5"/>
      <c r="I33" s="5"/>
    </row>
    <row r="34" spans="6:9" x14ac:dyDescent="0.25">
      <c r="F34" s="1"/>
      <c r="G34" s="2"/>
      <c r="H34" s="5"/>
      <c r="I34" s="5"/>
    </row>
    <row r="35" spans="6:9" x14ac:dyDescent="0.25">
      <c r="F35" s="1"/>
      <c r="G35" s="2"/>
      <c r="H35" s="5"/>
      <c r="I35" s="5"/>
    </row>
    <row r="36" spans="6:9" x14ac:dyDescent="0.25">
      <c r="F36" s="1"/>
      <c r="G36" s="2"/>
      <c r="H36" s="4"/>
      <c r="I36" s="4"/>
    </row>
    <row r="37" spans="6:9" x14ac:dyDescent="0.25">
      <c r="F37" s="1"/>
      <c r="G37" s="2"/>
      <c r="H37" s="4"/>
      <c r="I37" s="4"/>
    </row>
    <row r="38" spans="6:9" x14ac:dyDescent="0.25">
      <c r="F38" s="1"/>
      <c r="G38" s="2"/>
      <c r="H38" s="4"/>
      <c r="I38" s="4"/>
    </row>
    <row r="39" spans="6:9" x14ac:dyDescent="0.25">
      <c r="F39" s="1"/>
      <c r="G39" s="2"/>
      <c r="H39" s="4"/>
      <c r="I39" s="4"/>
    </row>
    <row r="40" spans="6:9" x14ac:dyDescent="0.25">
      <c r="F40" s="1"/>
      <c r="G40" s="2"/>
      <c r="H40" s="4"/>
      <c r="I40" s="4"/>
    </row>
    <row r="41" spans="6:9" x14ac:dyDescent="0.25">
      <c r="F41" s="1"/>
      <c r="G41" s="2"/>
      <c r="H41" s="4"/>
      <c r="I41" s="4"/>
    </row>
    <row r="42" spans="6:9" x14ac:dyDescent="0.25">
      <c r="F42" s="1"/>
      <c r="G42" s="2"/>
      <c r="H42" s="4"/>
      <c r="I42" s="4"/>
    </row>
    <row r="43" spans="6:9" x14ac:dyDescent="0.25">
      <c r="F43" s="1"/>
      <c r="G43" s="2"/>
      <c r="H43" s="4"/>
      <c r="I43" s="4"/>
    </row>
    <row r="44" spans="6:9" x14ac:dyDescent="0.25">
      <c r="F44" s="1"/>
      <c r="G44" s="2"/>
      <c r="H44" s="4"/>
      <c r="I44" s="4"/>
    </row>
    <row r="45" spans="6:9" x14ac:dyDescent="0.25">
      <c r="F45" s="1"/>
      <c r="G45" s="2"/>
      <c r="H45" s="4"/>
      <c r="I45" s="4"/>
    </row>
    <row r="46" spans="6:9" x14ac:dyDescent="0.25">
      <c r="F46" s="1"/>
      <c r="G46" s="2"/>
      <c r="H46" s="4"/>
      <c r="I46" s="4"/>
    </row>
    <row r="47" spans="6:9" x14ac:dyDescent="0.25">
      <c r="F47" s="1"/>
      <c r="G47" s="2"/>
      <c r="H47" s="4"/>
      <c r="I47" s="4"/>
    </row>
    <row r="48" spans="6:9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5D21F-263E-4383-A5E1-37F905DBA90C}">
  <dimension ref="A1:K64"/>
  <sheetViews>
    <sheetView workbookViewId="0">
      <pane ySplit="4" topLeftCell="A5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10" style="3" customWidth="1"/>
    <col min="9" max="9" width="20" style="3" bestFit="1" customWidth="1"/>
    <col min="10" max="10" width="47" customWidth="1"/>
    <col min="11" max="11" width="46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RQ-4A Global Hawk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585</v>
      </c>
      <c r="B5" s="6">
        <v>24461</v>
      </c>
      <c r="C5" s="6">
        <f>IFERROR(INDEX('[2]large UAV'!$B$6:$K$73,MATCH(J5,'[2]large UAV'!$B$6:$B$73,0),4)*1000,INDEX('[2]large UAV'!$B$6:$K$73,MATCH(K5,'[2]large UAV'!$B$6:$B$73,0),4)*1000)</f>
        <v>20000</v>
      </c>
      <c r="F5" s="1">
        <f>(B5-C5)/C5</f>
        <v>0.22305</v>
      </c>
      <c r="G5" s="2">
        <f>IFERROR(INDEX('[2]large UAV'!$B$6:$K$73,MATCH(J5,'[2]large UAV'!$B$6:$B$73,0),7),INDEX('[2]large UAV'!$B$6:$K$73,MATCH(K5,'[2]large UAV'!$B$6:$B$73,0),7))</f>
        <v>0</v>
      </c>
      <c r="H5" s="5">
        <f>INDEX('[1]Pt1-DATA'!$A$5:$M$13349,MATCH(A5,'[1]Pt1-DATA'!$C$5:$C$13349,0),5)</f>
        <v>1</v>
      </c>
      <c r="I5" s="5" t="str">
        <f>INDEX('[1]Pt1-DATA'!$A$5:$M$13349,MATCH(A5,'[1]Pt1-DATA'!$C$5:$C$13349,0),7)</f>
        <v>A</v>
      </c>
      <c r="J5" t="s">
        <v>90</v>
      </c>
    </row>
    <row r="6" spans="1:11" x14ac:dyDescent="0.25">
      <c r="A6" t="s">
        <v>586</v>
      </c>
      <c r="B6" s="6">
        <v>51781</v>
      </c>
      <c r="C6" s="6" t="e">
        <f>IFERROR(INDEX('[2]large UAV'!$B$6:$K$73,MATCH(J6,'[2]large UAV'!$B$6:$B$73,0),4)*1000,INDEX('[2]large UAV'!$B$6:$K$73,MATCH(K6,'[2]large UAV'!$B$6:$B$73,0),4)*1000)</f>
        <v>#N/A</v>
      </c>
      <c r="F6" s="1" t="e">
        <f t="shared" ref="F6:F24" si="0">(B6-C6)/C6</f>
        <v>#N/A</v>
      </c>
      <c r="G6" s="2" t="e">
        <f>IFERROR(INDEX('[2]large UAV'!$B$6:$K$73,MATCH(J6,'[2]large UAV'!$B$6:$B$73,0),7),INDEX('[2]large UAV'!$B$6:$K$73,MATCH(K6,'[2]large UAV'!$B$6:$B$73,0),7))</f>
        <v>#N/A</v>
      </c>
      <c r="H6" s="5">
        <f>INDEX('[1]Pt1-DATA'!$A$5:$M$13349,MATCH(A6,'[1]Pt1-DATA'!$C$5:$C$13349,0),5)</f>
        <v>1</v>
      </c>
      <c r="I6" s="5" t="str">
        <f>INDEX('[1]Pt1-DATA'!$A$5:$M$13349,MATCH(A6,'[1]Pt1-DATA'!$C$5:$C$13349,0),7)</f>
        <v>H</v>
      </c>
      <c r="J6" t="s">
        <v>92</v>
      </c>
    </row>
    <row r="7" spans="1:11" x14ac:dyDescent="0.25">
      <c r="A7" t="s">
        <v>587</v>
      </c>
      <c r="B7" s="6">
        <v>139508</v>
      </c>
      <c r="C7" s="6" t="e">
        <f>IFERROR(INDEX('[2]large UAV'!$B$6:$K$73,MATCH(J7,'[2]large UAV'!$B$6:$B$73,0),4)*1000,INDEX('[2]large UAV'!$B$6:$K$73,MATCH(K7,'[2]large UAV'!$B$6:$B$73,0),4)*1000)</f>
        <v>#N/A</v>
      </c>
      <c r="F7" s="1" t="e">
        <f t="shared" si="0"/>
        <v>#N/A</v>
      </c>
      <c r="G7" s="2" t="e">
        <f>IFERROR(INDEX('[2]large UAV'!$B$6:$K$73,MATCH(J7,'[2]large UAV'!$B$6:$B$73,0),7),INDEX('[2]large UAV'!$B$6:$K$73,MATCH(K7,'[2]large UAV'!$B$6:$B$73,0),7))</f>
        <v>#N/A</v>
      </c>
      <c r="H7" s="5">
        <f>INDEX('[1]Pt1-DATA'!$A$5:$M$13349,MATCH(A7,'[1]Pt1-DATA'!$C$5:$C$13349,0),5)</f>
        <v>1</v>
      </c>
      <c r="I7" s="5" t="str">
        <f ca="1">INDEX('[1]Pt1-DATA'!$A$5:$M$13349,MATCH(A7,'[1]Pt1-DATA'!$C$5:$C$13349,0),7)</f>
        <v>B (125% A) [$111,607]</v>
      </c>
      <c r="J7" t="s">
        <v>68</v>
      </c>
    </row>
    <row r="8" spans="1:11" x14ac:dyDescent="0.25">
      <c r="A8" t="s">
        <v>588</v>
      </c>
      <c r="B8" s="6">
        <v>37353</v>
      </c>
      <c r="C8" s="6" t="e">
        <f>IFERROR(INDEX('[2]large UAV'!$B$6:$K$73,MATCH(J8,'[2]large UAV'!$B$6:$B$73,0),4)*1000,INDEX('[2]large UAV'!$B$6:$K$73,MATCH(K8,'[2]large UAV'!$B$6:$B$73,0),4)*1000)</f>
        <v>#N/A</v>
      </c>
      <c r="F8" s="1" t="e">
        <f t="shared" si="0"/>
        <v>#N/A</v>
      </c>
      <c r="G8" s="2" t="e">
        <f>IFERROR(INDEX('[2]large UAV'!$B$6:$K$73,MATCH(J8,'[2]large UAV'!$B$6:$B$73,0),7),INDEX('[2]large UAV'!$B$6:$K$73,MATCH(K8,'[2]large UAV'!$B$6:$B$73,0),7))</f>
        <v>#N/A</v>
      </c>
      <c r="H8" s="5">
        <f>INDEX('[1]Pt1-DATA'!$A$5:$M$13349,MATCH(A8,'[1]Pt1-DATA'!$C$5:$C$13349,0),5)</f>
        <v>1</v>
      </c>
      <c r="I8" s="5" t="str">
        <f>INDEX('[1]Pt1-DATA'!$A$5:$M$13349,MATCH(A8,'[1]Pt1-DATA'!$C$5:$C$13349,0),7)</f>
        <v>F</v>
      </c>
      <c r="J8" t="s">
        <v>45</v>
      </c>
    </row>
    <row r="9" spans="1:11" x14ac:dyDescent="0.25">
      <c r="A9" t="s">
        <v>589</v>
      </c>
      <c r="B9" s="6">
        <v>66491</v>
      </c>
      <c r="C9" s="6" t="e">
        <f>IFERROR(INDEX('[2]large UAV'!$B$6:$K$73,MATCH(J9,'[2]large UAV'!$B$6:$B$73,0),4)*1000,INDEX('[2]large UAV'!$B$6:$K$73,MATCH(K9,'[2]large UAV'!$B$6:$B$73,0),4)*1000)</f>
        <v>#N/A</v>
      </c>
      <c r="F9" s="1" t="e">
        <f t="shared" si="0"/>
        <v>#N/A</v>
      </c>
      <c r="G9" s="2" t="e">
        <f>IFERROR(INDEX('[2]large UAV'!$B$6:$K$73,MATCH(J9,'[2]large UAV'!$B$6:$B$73,0),7),INDEX('[2]large UAV'!$B$6:$K$73,MATCH(K9,'[2]large UAV'!$B$6:$B$73,0),7))</f>
        <v>#N/A</v>
      </c>
      <c r="H9" s="5">
        <f>INDEX('[1]Pt1-DATA'!$A$5:$M$13349,MATCH(A9,'[1]Pt1-DATA'!$C$5:$C$13349,0),5)</f>
        <v>1</v>
      </c>
      <c r="I9" s="5" t="str">
        <f ca="1">INDEX('[1]Pt1-DATA'!$A$5:$M$13349,MATCH(A9,'[1]Pt1-DATA'!$C$5:$C$13349,0),7)</f>
        <v>K (125% J) [$53,193]</v>
      </c>
      <c r="J9" t="s">
        <v>517</v>
      </c>
    </row>
    <row r="10" spans="1:11" x14ac:dyDescent="0.25">
      <c r="A10" t="s">
        <v>590</v>
      </c>
      <c r="B10" s="6">
        <v>40517</v>
      </c>
      <c r="C10" s="6">
        <f>IFERROR(INDEX('[2]large UAV'!$B$6:$K$73,MATCH(J10,'[2]large UAV'!$B$6:$B$73,0),4)*1000,INDEX('[2]large UAV'!$B$6:$K$73,MATCH(K10,'[2]large UAV'!$B$6:$B$73,0),4)*1000)</f>
        <v>20000</v>
      </c>
      <c r="F10" s="1">
        <f t="shared" si="0"/>
        <v>1.0258499999999999</v>
      </c>
      <c r="G10" s="2" t="str">
        <f>IFERROR(INDEX('[2]large UAV'!$B$6:$K$73,MATCH(J10,'[2]large UAV'!$B$6:$B$73,0),7),INDEX('[2]large UAV'!$B$6:$K$73,MATCH(K10,'[2]large UAV'!$B$6:$B$73,0),7))</f>
        <v>NG</v>
      </c>
      <c r="H10" s="5">
        <f>INDEX('[1]Pt1-DATA'!$A$5:$M$13349,MATCH(A10,'[1]Pt1-DATA'!$C$5:$C$13349,0),5)</f>
        <v>4</v>
      </c>
      <c r="I10" s="5" t="str">
        <f>INDEX('[1]Pt1-DATA'!$A$5:$M$13349,MATCH(A10,'[1]Pt1-DATA'!$C$5:$C$13349,0),7)</f>
        <v>A</v>
      </c>
      <c r="J10" t="s">
        <v>574</v>
      </c>
      <c r="K10" t="s">
        <v>605</v>
      </c>
    </row>
    <row r="11" spans="1:11" x14ac:dyDescent="0.25">
      <c r="A11" t="s">
        <v>591</v>
      </c>
      <c r="B11" s="6">
        <v>100446</v>
      </c>
      <c r="C11" s="6">
        <f>IFERROR(INDEX('[2]large UAV'!$B$6:$K$73,MATCH(J11,'[2]large UAV'!$B$6:$B$73,0),4)*1000,INDEX('[2]large UAV'!$B$6:$K$73,MATCH(K11,'[2]large UAV'!$B$6:$B$73,0),4)*1000)</f>
        <v>50000</v>
      </c>
      <c r="F11" s="1">
        <f t="shared" si="0"/>
        <v>1.00892</v>
      </c>
      <c r="G11" s="2">
        <f>IFERROR(INDEX('[2]large UAV'!$B$6:$K$73,MATCH(J11,'[2]large UAV'!$B$6:$B$73,0),7),INDEX('[2]large UAV'!$B$6:$K$73,MATCH(K11,'[2]large UAV'!$B$6:$B$73,0),7))</f>
        <v>0</v>
      </c>
      <c r="H11" s="5">
        <f>INDEX('[1]Pt1-DATA'!$A$5:$M$13349,MATCH(A11,'[1]Pt1-DATA'!$C$5:$C$13349,0),5)</f>
        <v>1</v>
      </c>
      <c r="I11" s="5" t="str">
        <f>INDEX('[1]Pt1-DATA'!$A$5:$M$13349,MATCH(A11,'[1]Pt1-DATA'!$C$5:$C$13349,0),7)</f>
        <v>A</v>
      </c>
      <c r="J11" t="s">
        <v>479</v>
      </c>
      <c r="K11" t="s">
        <v>606</v>
      </c>
    </row>
    <row r="12" spans="1:11" x14ac:dyDescent="0.25">
      <c r="A12" t="s">
        <v>592</v>
      </c>
      <c r="B12" s="6">
        <v>70904</v>
      </c>
      <c r="C12" s="6">
        <f>IFERROR(INDEX('[2]large UAV'!$B$6:$K$73,MATCH(J12,'[2]large UAV'!$B$6:$B$73,0),4)*1000,INDEX('[2]large UAV'!$B$6:$K$73,MATCH(K12,'[2]large UAV'!$B$6:$B$73,0),4)*1000)</f>
        <v>50000</v>
      </c>
      <c r="F12" s="1">
        <f t="shared" si="0"/>
        <v>0.41808000000000001</v>
      </c>
      <c r="G12" s="2" t="str">
        <f>IFERROR(INDEX('[2]large UAV'!$B$6:$K$73,MATCH(J12,'[2]large UAV'!$B$6:$B$73,0),7),INDEX('[2]large UAV'!$B$6:$K$73,MATCH(K12,'[2]large UAV'!$B$6:$B$73,0),7))</f>
        <v>Collins</v>
      </c>
      <c r="H12" s="5">
        <f>INDEX('[1]Pt1-DATA'!$A$5:$M$13349,MATCH(A12,'[1]Pt1-DATA'!$C$5:$C$13349,0),5)</f>
        <v>1</v>
      </c>
      <c r="I12" s="5" t="str">
        <f>INDEX('[1]Pt1-DATA'!$A$5:$M$13349,MATCH(A12,'[1]Pt1-DATA'!$C$5:$C$13349,0),7)</f>
        <v>A</v>
      </c>
      <c r="J12" t="s">
        <v>575</v>
      </c>
      <c r="K12" t="s">
        <v>607</v>
      </c>
    </row>
    <row r="13" spans="1:11" x14ac:dyDescent="0.25">
      <c r="A13" t="s">
        <v>593</v>
      </c>
      <c r="B13" s="6">
        <v>43999</v>
      </c>
      <c r="C13" s="6">
        <f>IFERROR(INDEX('[2]large UAV'!$B$6:$K$73,MATCH(J13,'[2]large UAV'!$B$6:$B$73,0),4)*1000,INDEX('[2]large UAV'!$B$6:$K$73,MATCH(K13,'[2]large UAV'!$B$6:$B$73,0),4)*1000)</f>
        <v>40000</v>
      </c>
      <c r="F13" s="1">
        <f t="shared" si="0"/>
        <v>9.9974999999999994E-2</v>
      </c>
      <c r="G13" s="2">
        <f>IFERROR(INDEX('[2]large UAV'!$B$6:$K$73,MATCH(J13,'[2]large UAV'!$B$6:$B$73,0),7),INDEX('[2]large UAV'!$B$6:$K$73,MATCH(K13,'[2]large UAV'!$B$6:$B$73,0),7))</f>
        <v>0</v>
      </c>
      <c r="H13" s="5">
        <f>INDEX('[1]Pt1-DATA'!$A$5:$M$13349,MATCH(A13,'[1]Pt1-DATA'!$C$5:$C$13349,0),5)</f>
        <v>1</v>
      </c>
      <c r="I13" s="5" t="str">
        <f>INDEX('[1]Pt1-DATA'!$A$5:$M$13349,MATCH(A13,'[1]Pt1-DATA'!$C$5:$C$13349,0),7)</f>
        <v>A</v>
      </c>
      <c r="J13" t="s">
        <v>576</v>
      </c>
    </row>
    <row r="14" spans="1:11" x14ac:dyDescent="0.25">
      <c r="A14" t="s">
        <v>594</v>
      </c>
      <c r="B14" s="6">
        <v>87997</v>
      </c>
      <c r="C14" s="6">
        <f>IFERROR(INDEX('[2]large UAV'!$B$6:$K$73,MATCH(J14,'[2]large UAV'!$B$6:$B$73,0),4)*1000,INDEX('[2]large UAV'!$B$6:$K$73,MATCH(K14,'[2]large UAV'!$B$6:$B$73,0),4)*1000)</f>
        <v>80000</v>
      </c>
      <c r="F14" s="1">
        <f t="shared" si="0"/>
        <v>9.9962499999999996E-2</v>
      </c>
      <c r="G14" s="2">
        <f>IFERROR(INDEX('[2]large UAV'!$B$6:$K$73,MATCH(J14,'[2]large UAV'!$B$6:$B$73,0),7),INDEX('[2]large UAV'!$B$6:$K$73,MATCH(K14,'[2]large UAV'!$B$6:$B$73,0),7))</f>
        <v>0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A</v>
      </c>
      <c r="J14" t="s">
        <v>577</v>
      </c>
      <c r="K14" t="s">
        <v>608</v>
      </c>
    </row>
    <row r="15" spans="1:11" x14ac:dyDescent="0.25">
      <c r="A15" t="s">
        <v>595</v>
      </c>
      <c r="B15" s="6">
        <v>19569</v>
      </c>
      <c r="C15" s="6">
        <f>IFERROR(INDEX('[2]large UAV'!$B$6:$K$73,MATCH(J15,'[2]large UAV'!$B$6:$B$73,0),4)*1000,INDEX('[2]large UAV'!$B$6:$K$73,MATCH(K15,'[2]large UAV'!$B$6:$B$73,0),4)*1000)</f>
        <v>20000</v>
      </c>
      <c r="F15" s="1">
        <f t="shared" si="0"/>
        <v>-2.155E-2</v>
      </c>
      <c r="G15" s="2">
        <f>IFERROR(INDEX('[2]large UAV'!$B$6:$K$73,MATCH(J15,'[2]large UAV'!$B$6:$B$73,0),7),INDEX('[2]large UAV'!$B$6:$K$73,MATCH(K15,'[2]large UAV'!$B$6:$B$73,0),7))</f>
        <v>0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A</v>
      </c>
      <c r="J15" t="s">
        <v>578</v>
      </c>
    </row>
    <row r="16" spans="1:11" x14ac:dyDescent="0.25">
      <c r="A16" t="s">
        <v>596</v>
      </c>
      <c r="B16" s="6">
        <v>20712</v>
      </c>
      <c r="C16" s="6">
        <f>IFERROR(INDEX('[2]large UAV'!$B$6:$K$73,MATCH(J16,'[2]large UAV'!$B$6:$B$73,0),4)*1000,INDEX('[2]large UAV'!$B$6:$K$73,MATCH(K16,'[2]large UAV'!$B$6:$B$73,0),4)*1000)</f>
        <v>15000</v>
      </c>
      <c r="F16" s="1">
        <f t="shared" si="0"/>
        <v>0.38080000000000003</v>
      </c>
      <c r="G16" s="2">
        <f>IFERROR(INDEX('[2]large UAV'!$B$6:$K$73,MATCH(J16,'[2]large UAV'!$B$6:$B$73,0),7),INDEX('[2]large UAV'!$B$6:$K$73,MATCH(K16,'[2]large UAV'!$B$6:$B$73,0),7))</f>
        <v>0</v>
      </c>
      <c r="H16" s="5">
        <f>INDEX('[1]Pt1-DATA'!$A$5:$M$13349,MATCH(A16,'[1]Pt1-DATA'!$C$5:$C$13349,0),5)</f>
        <v>1</v>
      </c>
      <c r="I16" s="5" t="str">
        <f>INDEX('[1]Pt1-DATA'!$A$5:$M$13349,MATCH(A16,'[1]Pt1-DATA'!$C$5:$C$13349,0),7)</f>
        <v>A</v>
      </c>
      <c r="J16" t="s">
        <v>579</v>
      </c>
    </row>
    <row r="17" spans="1:11" x14ac:dyDescent="0.25">
      <c r="A17" t="s">
        <v>597</v>
      </c>
      <c r="B17" s="6">
        <v>19569</v>
      </c>
      <c r="C17" s="6">
        <f>IFERROR(INDEX('[2]large UAV'!$B$6:$K$73,MATCH(J17,'[2]large UAV'!$B$6:$B$73,0),4)*1000,INDEX('[2]large UAV'!$B$6:$K$73,MATCH(K17,'[2]large UAV'!$B$6:$B$73,0),4)*1000)</f>
        <v>10000</v>
      </c>
      <c r="F17" s="1">
        <f t="shared" si="0"/>
        <v>0.95689999999999997</v>
      </c>
      <c r="G17" s="2">
        <f>IFERROR(INDEX('[2]large UAV'!$B$6:$K$73,MATCH(J17,'[2]large UAV'!$B$6:$B$73,0),7),INDEX('[2]large UAV'!$B$6:$K$73,MATCH(K17,'[2]large UAV'!$B$6:$B$73,0),7))</f>
        <v>0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A</v>
      </c>
      <c r="J17" t="s">
        <v>580</v>
      </c>
    </row>
    <row r="18" spans="1:11" x14ac:dyDescent="0.25">
      <c r="A18" t="s">
        <v>598</v>
      </c>
      <c r="B18" s="6">
        <v>13298</v>
      </c>
      <c r="C18" s="6">
        <f>IFERROR(INDEX('[2]large UAV'!$B$6:$K$73,MATCH(J18,'[2]large UAV'!$B$6:$B$73,0),4)*1000,INDEX('[2]large UAV'!$B$6:$K$73,MATCH(K18,'[2]large UAV'!$B$6:$B$73,0),4)*1000)</f>
        <v>10000</v>
      </c>
      <c r="F18" s="1">
        <f t="shared" si="0"/>
        <v>0.32979999999999998</v>
      </c>
      <c r="G18" s="2">
        <f>IFERROR(INDEX('[2]large UAV'!$B$6:$K$73,MATCH(J18,'[2]large UAV'!$B$6:$B$73,0),7),INDEX('[2]large UAV'!$B$6:$K$73,MATCH(K18,'[2]large UAV'!$B$6:$B$73,0),7))</f>
        <v>0</v>
      </c>
      <c r="H18" s="5">
        <f>INDEX('[1]Pt1-DATA'!$A$5:$M$13349,MATCH(A18,'[1]Pt1-DATA'!$C$5:$C$13349,0),5)</f>
        <v>2</v>
      </c>
      <c r="I18" s="5" t="str">
        <f>INDEX('[1]Pt1-DATA'!$A$5:$M$13349,MATCH(A18,'[1]Pt1-DATA'!$C$5:$C$13349,0),7)</f>
        <v>A</v>
      </c>
      <c r="J18" t="s">
        <v>581</v>
      </c>
    </row>
    <row r="19" spans="1:11" x14ac:dyDescent="0.25">
      <c r="A19" t="s">
        <v>599</v>
      </c>
      <c r="B19" s="6">
        <v>17731</v>
      </c>
      <c r="C19" s="6">
        <f>IFERROR(INDEX('[2]large UAV'!$B$6:$K$73,MATCH(J19,'[2]large UAV'!$B$6:$B$73,0),4)*1000,INDEX('[2]large UAV'!$B$6:$K$73,MATCH(K19,'[2]large UAV'!$B$6:$B$73,0),4)*1000)</f>
        <v>10000</v>
      </c>
      <c r="F19" s="1">
        <f t="shared" si="0"/>
        <v>0.77310000000000001</v>
      </c>
      <c r="G19" s="2">
        <f>IFERROR(INDEX('[2]large UAV'!$B$6:$K$73,MATCH(J19,'[2]large UAV'!$B$6:$B$73,0),7),INDEX('[2]large UAV'!$B$6:$K$73,MATCH(K19,'[2]large UAV'!$B$6:$B$73,0),7))</f>
        <v>0</v>
      </c>
      <c r="H19" s="5">
        <f>INDEX('[1]Pt1-DATA'!$A$5:$M$13349,MATCH(A19,'[1]Pt1-DATA'!$C$5:$C$13349,0),5)</f>
        <v>2</v>
      </c>
      <c r="I19" s="5" t="str">
        <f>INDEX('[1]Pt1-DATA'!$A$5:$M$13349,MATCH(A19,'[1]Pt1-DATA'!$C$5:$C$13349,0),7)</f>
        <v>A</v>
      </c>
      <c r="J19" t="s">
        <v>582</v>
      </c>
    </row>
    <row r="20" spans="1:11" x14ac:dyDescent="0.25">
      <c r="A20" t="s">
        <v>600</v>
      </c>
      <c r="B20" s="6">
        <v>24461</v>
      </c>
      <c r="C20" s="6">
        <f>IFERROR(INDEX('[2]large UAV'!$B$6:$K$73,MATCH(J20,'[2]large UAV'!$B$6:$B$73,0),4)*1000,INDEX('[2]large UAV'!$B$6:$K$73,MATCH(K20,'[2]large UAV'!$B$6:$B$73,0),4)*1000)</f>
        <v>18000</v>
      </c>
      <c r="F20" s="1">
        <f t="shared" si="0"/>
        <v>0.35894444444444445</v>
      </c>
      <c r="G20" s="2">
        <f>IFERROR(INDEX('[2]large UAV'!$B$6:$K$73,MATCH(J20,'[2]large UAV'!$B$6:$B$73,0),7),INDEX('[2]large UAV'!$B$6:$K$73,MATCH(K20,'[2]large UAV'!$B$6:$B$73,0),7))</f>
        <v>0</v>
      </c>
      <c r="H20" s="5">
        <f>INDEX('[1]Pt1-DATA'!$A$5:$M$13349,MATCH(A20,'[1]Pt1-DATA'!$C$5:$C$13349,0),5)</f>
        <v>2</v>
      </c>
      <c r="I20" s="5" t="str">
        <f>INDEX('[1]Pt1-DATA'!$A$5:$M$13349,MATCH(A20,'[1]Pt1-DATA'!$C$5:$C$13349,0),7)</f>
        <v>A</v>
      </c>
      <c r="J20" t="s">
        <v>583</v>
      </c>
    </row>
    <row r="21" spans="1:11" x14ac:dyDescent="0.25">
      <c r="A21" t="s">
        <v>601</v>
      </c>
      <c r="B21" s="6">
        <v>11741</v>
      </c>
      <c r="C21" s="6">
        <f>IFERROR(INDEX('[2]large UAV'!$B$6:$K$73,MATCH(J21,'[2]large UAV'!$B$6:$B$73,0),4)*1000,INDEX('[2]large UAV'!$B$6:$K$73,MATCH(K21,'[2]large UAV'!$B$6:$B$73,0),4)*1000)</f>
        <v>10000</v>
      </c>
      <c r="F21" s="1">
        <f t="shared" si="0"/>
        <v>0.1741</v>
      </c>
      <c r="G21" s="2">
        <f>IFERROR(INDEX('[2]large UAV'!$B$6:$K$73,MATCH(J21,'[2]large UAV'!$B$6:$B$73,0),7),INDEX('[2]large UAV'!$B$6:$K$73,MATCH(K21,'[2]large UAV'!$B$6:$B$73,0),7))</f>
        <v>0</v>
      </c>
      <c r="H21" s="5">
        <f>INDEX('[1]Pt1-DATA'!$A$5:$M$13349,MATCH(A21,'[1]Pt1-DATA'!$C$5:$C$13349,0),5)</f>
        <v>4</v>
      </c>
      <c r="I21" s="5" t="str">
        <f>INDEX('[1]Pt1-DATA'!$A$5:$M$13349,MATCH(A21,'[1]Pt1-DATA'!$C$5:$C$13349,0),7)</f>
        <v>A</v>
      </c>
      <c r="J21" t="s">
        <v>549</v>
      </c>
    </row>
    <row r="22" spans="1:11" x14ac:dyDescent="0.25">
      <c r="A22" t="s">
        <v>602</v>
      </c>
      <c r="B22" s="6">
        <v>11741</v>
      </c>
      <c r="C22" s="6">
        <f>IFERROR(INDEX('[2]large UAV'!$B$6:$K$73,MATCH(J22,'[2]large UAV'!$B$6:$B$73,0),4)*1000,INDEX('[2]large UAV'!$B$6:$K$73,MATCH(K22,'[2]large UAV'!$B$6:$B$73,0),4)*1000)</f>
        <v>10000</v>
      </c>
      <c r="F22" s="1">
        <f t="shared" si="0"/>
        <v>0.1741</v>
      </c>
      <c r="G22" s="2">
        <f>IFERROR(INDEX('[2]large UAV'!$B$6:$K$73,MATCH(J22,'[2]large UAV'!$B$6:$B$73,0),7),INDEX('[2]large UAV'!$B$6:$K$73,MATCH(K22,'[2]large UAV'!$B$6:$B$73,0),7))</f>
        <v>0</v>
      </c>
      <c r="H22" s="5">
        <f>INDEX('[1]Pt1-DATA'!$A$5:$M$13349,MATCH(A22,'[1]Pt1-DATA'!$C$5:$C$13349,0),5)</f>
        <v>2</v>
      </c>
      <c r="I22" s="5" t="str">
        <f>INDEX('[1]Pt1-DATA'!$A$5:$M$13349,MATCH(A22,'[1]Pt1-DATA'!$C$5:$C$13349,0),7)</f>
        <v>A</v>
      </c>
      <c r="J22" t="s">
        <v>584</v>
      </c>
    </row>
    <row r="23" spans="1:11" x14ac:dyDescent="0.25">
      <c r="A23" t="s">
        <v>603</v>
      </c>
      <c r="B23" s="6">
        <v>91905</v>
      </c>
      <c r="C23" s="6" t="e">
        <f>IFERROR(INDEX('[2]large UAV'!$B$6:$K$73,MATCH(J23,'[2]large UAV'!$B$6:$B$73,0),4)*1000,INDEX('[2]large UAV'!$B$6:$K$73,MATCH(K23,'[2]large UAV'!$B$6:$B$73,0),4)*1000)</f>
        <v>#N/A</v>
      </c>
      <c r="F23" s="1" t="e">
        <f t="shared" si="0"/>
        <v>#N/A</v>
      </c>
      <c r="G23" s="2" t="e">
        <f>IFERROR(INDEX('[2]large UAV'!$B$6:$K$73,MATCH(J23,'[2]large UAV'!$B$6:$B$73,0),7),INDEX('[2]large UAV'!$B$6:$K$73,MATCH(K23,'[2]large UAV'!$B$6:$B$73,0),7))</f>
        <v>#N/A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N</v>
      </c>
      <c r="J23" t="s">
        <v>46</v>
      </c>
    </row>
    <row r="24" spans="1:11" x14ac:dyDescent="0.25">
      <c r="A24" t="s">
        <v>604</v>
      </c>
      <c r="B24" s="6">
        <v>19800</v>
      </c>
      <c r="C24" s="6" t="e">
        <f>IFERROR(INDEX('[2]large UAV'!$B$6:$K$73,MATCH(J24,'[2]large UAV'!$B$6:$B$73,0),4)*1000,INDEX('[2]large UAV'!$B$6:$K$73,MATCH(K24,'[2]large UAV'!$B$6:$B$73,0),4)*1000)</f>
        <v>#N/A</v>
      </c>
      <c r="F24" s="1" t="e">
        <f t="shared" si="0"/>
        <v>#N/A</v>
      </c>
      <c r="G24" s="2" t="e">
        <f>IFERROR(INDEX('[2]large UAV'!$B$6:$K$73,MATCH(J24,'[2]large UAV'!$B$6:$B$73,0),7),INDEX('[2]large UAV'!$B$6:$K$73,MATCH(K24,'[2]large UAV'!$B$6:$B$73,0),7))</f>
        <v>#N/A</v>
      </c>
      <c r="H24" s="5">
        <f>INDEX('[1]Pt1-DATA'!$A$5:$M$13349,MATCH(A24,'[1]Pt1-DATA'!$C$5:$C$13349,0),5)</f>
        <v>3</v>
      </c>
      <c r="I24" s="5" t="str">
        <f>INDEX('[1]Pt1-DATA'!$A$5:$M$13349,MATCH(A24,'[1]Pt1-DATA'!$C$5:$C$13349,0),7)</f>
        <v>G</v>
      </c>
      <c r="J24" t="s">
        <v>75</v>
      </c>
    </row>
    <row r="25" spans="1:11" x14ac:dyDescent="0.25">
      <c r="C25" s="6">
        <f>IFERROR(INDEX('[2]large UAV'!$B$6:$K$73,MATCH(J25,'[2]large UAV'!$B$6:$B$73,0),4)*1000,INDEX('[2]large UAV'!$B$6:$K$73,MATCH(K25,'[2]large UAV'!$B$6:$B$73,0),4)*1000)</f>
        <v>65000</v>
      </c>
      <c r="F25" s="1">
        <f t="shared" ref="F25" si="1">(B25-C25)/C25</f>
        <v>-1</v>
      </c>
      <c r="G25" s="2">
        <f>IFERROR(INDEX('[2]large UAV'!$B$6:$K$73,MATCH(J25,'[2]large UAV'!$B$6:$B$73,0),7),INDEX('[2]large UAV'!$B$6:$K$73,MATCH(K25,'[2]large UAV'!$B$6:$B$73,0),7))</f>
        <v>0</v>
      </c>
      <c r="H25" s="5"/>
      <c r="I25" s="5"/>
      <c r="K25" t="s">
        <v>609</v>
      </c>
    </row>
    <row r="26" spans="1:11" x14ac:dyDescent="0.25">
      <c r="F26" s="1"/>
      <c r="G26" s="2"/>
      <c r="H26" s="5"/>
      <c r="I26" s="5"/>
    </row>
    <row r="27" spans="1:11" x14ac:dyDescent="0.25">
      <c r="F27" s="1"/>
      <c r="G27" s="2"/>
      <c r="H27" s="5"/>
      <c r="I27" s="5"/>
    </row>
    <row r="28" spans="1:11" x14ac:dyDescent="0.25">
      <c r="F28" s="1"/>
      <c r="G28" s="2"/>
      <c r="H28" s="5"/>
      <c r="I28" s="5"/>
    </row>
    <row r="29" spans="1:11" x14ac:dyDescent="0.25">
      <c r="F29" s="1"/>
      <c r="G29" s="2"/>
      <c r="H29" s="5"/>
      <c r="I29" s="5"/>
    </row>
    <row r="30" spans="1:11" x14ac:dyDescent="0.25">
      <c r="F30" s="1"/>
      <c r="G30" s="2"/>
      <c r="H30" s="5"/>
      <c r="I30" s="5"/>
    </row>
    <row r="31" spans="1:11" x14ac:dyDescent="0.25">
      <c r="F31" s="1"/>
      <c r="G31" s="2"/>
      <c r="H31" s="5"/>
      <c r="I31" s="5"/>
    </row>
    <row r="32" spans="1:11" x14ac:dyDescent="0.25">
      <c r="F32" s="1"/>
      <c r="G32" s="2"/>
      <c r="H32" s="5"/>
      <c r="I32" s="5"/>
    </row>
    <row r="33" spans="6:9" x14ac:dyDescent="0.25">
      <c r="F33" s="1"/>
      <c r="G33" s="2"/>
      <c r="H33" s="5"/>
      <c r="I33" s="5"/>
    </row>
    <row r="34" spans="6:9" x14ac:dyDescent="0.25">
      <c r="F34" s="1"/>
      <c r="G34" s="2"/>
      <c r="H34" s="5"/>
      <c r="I34" s="5"/>
    </row>
    <row r="35" spans="6:9" x14ac:dyDescent="0.25">
      <c r="F35" s="1"/>
      <c r="G35" s="2"/>
      <c r="H35" s="5"/>
      <c r="I35" s="5"/>
    </row>
    <row r="36" spans="6:9" x14ac:dyDescent="0.25">
      <c r="F36" s="1"/>
      <c r="G36" s="2"/>
      <c r="H36" s="4"/>
      <c r="I36" s="4"/>
    </row>
    <row r="37" spans="6:9" x14ac:dyDescent="0.25">
      <c r="F37" s="1"/>
      <c r="G37" s="2"/>
      <c r="H37" s="4"/>
      <c r="I37" s="4"/>
    </row>
    <row r="38" spans="6:9" x14ac:dyDescent="0.25">
      <c r="F38" s="1"/>
      <c r="G38" s="2"/>
      <c r="H38" s="4"/>
      <c r="I38" s="4"/>
    </row>
    <row r="39" spans="6:9" x14ac:dyDescent="0.25">
      <c r="F39" s="1"/>
      <c r="G39" s="2"/>
      <c r="H39" s="4"/>
      <c r="I39" s="4"/>
    </row>
    <row r="40" spans="6:9" x14ac:dyDescent="0.25">
      <c r="F40" s="1"/>
      <c r="G40" s="2"/>
      <c r="H40" s="4"/>
      <c r="I40" s="4"/>
    </row>
    <row r="41" spans="6:9" x14ac:dyDescent="0.25">
      <c r="F41" s="1"/>
      <c r="G41" s="2"/>
      <c r="H41" s="4"/>
      <c r="I41" s="4"/>
    </row>
    <row r="42" spans="6:9" x14ac:dyDescent="0.25">
      <c r="F42" s="1"/>
      <c r="G42" s="2"/>
      <c r="H42" s="4"/>
      <c r="I42" s="4"/>
    </row>
    <row r="43" spans="6:9" x14ac:dyDescent="0.25">
      <c r="F43" s="1"/>
      <c r="G43" s="2"/>
      <c r="H43" s="4"/>
      <c r="I43" s="4"/>
    </row>
    <row r="44" spans="6:9" x14ac:dyDescent="0.25">
      <c r="F44" s="1"/>
      <c r="G44" s="2"/>
      <c r="H44" s="4"/>
      <c r="I44" s="4"/>
    </row>
    <row r="45" spans="6:9" x14ac:dyDescent="0.25">
      <c r="F45" s="1"/>
      <c r="G45" s="2"/>
      <c r="H45" s="4"/>
      <c r="I45" s="4"/>
    </row>
    <row r="46" spans="6:9" x14ac:dyDescent="0.25">
      <c r="F46" s="1"/>
      <c r="G46" s="2"/>
      <c r="H46" s="4"/>
      <c r="I46" s="4"/>
    </row>
    <row r="47" spans="6:9" x14ac:dyDescent="0.25">
      <c r="F47" s="1"/>
      <c r="G47" s="2"/>
      <c r="H47" s="4"/>
      <c r="I47" s="4"/>
    </row>
    <row r="48" spans="6:9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0CDD-5921-4AB6-BF09-B852504A0A20}">
  <dimension ref="A1:O331"/>
  <sheetViews>
    <sheetView tabSelected="1" workbookViewId="0">
      <selection activeCell="F1" sqref="F1:F1048576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style="11" customWidth="1"/>
    <col min="7" max="7" width="31" customWidth="1"/>
    <col min="8" max="8" width="9.140625" style="3"/>
    <col min="9" max="9" width="15.5703125" style="3" bestFit="1" customWidth="1"/>
    <col min="10" max="10" width="47" customWidth="1"/>
    <col min="11" max="11" width="60.7109375" bestFit="1" customWidth="1"/>
  </cols>
  <sheetData>
    <row r="1" spans="1:15" x14ac:dyDescent="0.25">
      <c r="A1" t="s">
        <v>629</v>
      </c>
      <c r="B1" s="6" t="str">
        <f>INDEX('[1]Pt1-AvionicsComponentCosts'!$A$11:$E$384,MATCH(VALUE(LEFT(A5,SEARCH("#",A5)-1)),'[1]Pt1-AvionicsComponentCosts'!$A$11:$A$384,0),5)</f>
        <v>A320-200</v>
      </c>
    </row>
    <row r="4" spans="1:15" x14ac:dyDescent="0.25">
      <c r="B4" s="6" t="s">
        <v>49</v>
      </c>
      <c r="C4" s="6" t="s">
        <v>50</v>
      </c>
      <c r="D4" s="6" t="s">
        <v>766</v>
      </c>
      <c r="E4" s="6" t="s">
        <v>767</v>
      </c>
      <c r="F4" s="11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  <c r="L4" t="s">
        <v>763</v>
      </c>
      <c r="M4" t="s">
        <v>764</v>
      </c>
      <c r="N4" t="s">
        <v>765</v>
      </c>
    </row>
    <row r="5" spans="1:15" x14ac:dyDescent="0.25">
      <c r="A5" t="s">
        <v>177</v>
      </c>
      <c r="B5" s="6">
        <v>46970</v>
      </c>
      <c r="C5" s="6">
        <f>IFERROR(INDEX('[2]narrow body'!$B$6:$K$73,MATCH(J5,'[2]narrow body'!$B$6:$B$73,0),4)*1000,INDEX('[2]narrow body'!$B$6:$K$73,MATCH(K5,'[2]narrow body'!$B$6:$B$73,0),4)*1000)</f>
        <v>30000</v>
      </c>
      <c r="F5" s="11">
        <f>(B5-C5)/C5</f>
        <v>0.56566666666666665</v>
      </c>
      <c r="G5" s="2" t="str">
        <f>IFERROR(INDEX('[2]narrow body'!$B$6:$K$73,MATCH(J5,'[2]narrow body'!$B$6:$B$73,0),7),INDEX('[2]narrow body'!$B$6:$K$73,MATCH(K5,'[2]narrow body'!$B$6:$B$73,0),7))</f>
        <v>BFE option. Thales or Honeywell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G</v>
      </c>
      <c r="J5" t="s">
        <v>0</v>
      </c>
      <c r="L5" t="str">
        <f>SUBSTITUTE(A5,M5&amp;"#","")</f>
        <v>709</v>
      </c>
      <c r="M5" t="str">
        <f>IFERROR(LEFT(A5,SEARCH("#",A5)-1),"")</f>
        <v>633</v>
      </c>
      <c r="N5">
        <v>1</v>
      </c>
      <c r="O5" t="str">
        <f>L5&amp;"#"&amp;IFERROR(LEFT(I5,SEARCH(" ",I5)-1),I5)</f>
        <v>709#G</v>
      </c>
    </row>
    <row r="6" spans="1:15" x14ac:dyDescent="0.25">
      <c r="A6" t="s">
        <v>178</v>
      </c>
      <c r="B6" s="6">
        <v>26094</v>
      </c>
      <c r="C6" s="6">
        <f>IFERROR(INDEX('[2]narrow body'!$B$6:$K$73,MATCH(J6,'[2]narrow body'!$B$6:$B$73,0),4)*1000,INDEX('[2]narrow body'!$B$6:$K$73,MATCH(K6,'[2]narrow body'!$B$6:$B$73,0),4)*1000)</f>
        <v>25000</v>
      </c>
      <c r="F6" s="11">
        <f t="shared" ref="F6:F63" si="0">(B6-C6)/C6</f>
        <v>4.376E-2</v>
      </c>
      <c r="G6" s="2" t="str">
        <f>IFERROR(INDEX('[2]narrow body'!$B$6:$K$73,MATCH(J6,'[2]narrow body'!$B$6:$B$73,0),7),INDEX('[2]narrow body'!$B$6:$K$73,MATCH(K6,'[2]narrow body'!$B$6:$B$73,0),7))</f>
        <v>BFE option. Thales or Honeywell</v>
      </c>
      <c r="H6" s="5">
        <f>INDEX('[1]Pt1-DATA'!$A$5:$M$13349,MATCH(A6,'[1]Pt1-DATA'!$C$5:$C$13349,0),5)</f>
        <v>2</v>
      </c>
      <c r="I6" s="5" t="str">
        <f>INDEX('[1]Pt1-DATA'!$A$5:$M$13349,MATCH(A6,'[1]Pt1-DATA'!$C$5:$C$13349,0),7)</f>
        <v>G</v>
      </c>
      <c r="J6" t="s">
        <v>1</v>
      </c>
      <c r="L6" t="str">
        <f t="shared" ref="L6:L69" si="1">SUBSTITUTE(A6,M6&amp;"#","")</f>
        <v>710</v>
      </c>
      <c r="M6" t="str">
        <f t="shared" ref="M6:M69" si="2">IFERROR(LEFT(A6,SEARCH("#",A6)-1),"")</f>
        <v>633</v>
      </c>
      <c r="N6">
        <v>2</v>
      </c>
      <c r="O6" t="str">
        <f t="shared" ref="O6:O69" si="3">L6&amp;"#"&amp;IFERROR(LEFT(I6,SEARCH(" ",I6)-1),I6)</f>
        <v>710#G</v>
      </c>
    </row>
    <row r="7" spans="1:15" x14ac:dyDescent="0.25">
      <c r="A7" t="s">
        <v>179</v>
      </c>
      <c r="B7" s="6">
        <v>20876</v>
      </c>
      <c r="C7" s="6">
        <f>IFERROR(INDEX('[2]narrow body'!$B$6:$K$73,MATCH(J7,'[2]narrow body'!$B$6:$B$73,0),4)*1000,INDEX('[2]narrow body'!$B$6:$K$73,MATCH(K7,'[2]narrow body'!$B$6:$B$73,0),4)*1000)</f>
        <v>20000</v>
      </c>
      <c r="F7" s="11">
        <f t="shared" si="0"/>
        <v>4.3799999999999999E-2</v>
      </c>
      <c r="G7" s="2" t="str">
        <f>IFERROR(INDEX('[2]narrow body'!$B$6:$K$73,MATCH(J7,'[2]narrow body'!$B$6:$B$73,0),7),INDEX('[2]narrow body'!$B$6:$K$73,MATCH(K7,'[2]narrow body'!$B$6:$B$73,0),7))</f>
        <v>BFE option. Thales or Honeywell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C</v>
      </c>
      <c r="J7" t="s">
        <v>2</v>
      </c>
      <c r="K7" t="s">
        <v>51</v>
      </c>
      <c r="L7" t="str">
        <f t="shared" si="1"/>
        <v>711</v>
      </c>
      <c r="M7" t="str">
        <f t="shared" si="2"/>
        <v>633</v>
      </c>
      <c r="N7">
        <v>3</v>
      </c>
      <c r="O7" t="str">
        <f t="shared" si="3"/>
        <v>711#C</v>
      </c>
    </row>
    <row r="8" spans="1:15" x14ac:dyDescent="0.25">
      <c r="A8" t="s">
        <v>180</v>
      </c>
      <c r="B8" s="6">
        <v>26094</v>
      </c>
      <c r="C8" s="6">
        <f>IFERROR(INDEX('[2]narrow body'!$B$6:$K$73,MATCH(J8,'[2]narrow body'!$B$6:$B$73,0),4)*1000,INDEX('[2]narrow body'!$B$6:$K$73,MATCH(K8,'[2]narrow body'!$B$6:$B$73,0),4)*1000)</f>
        <v>25000</v>
      </c>
      <c r="F8" s="11">
        <f t="shared" si="0"/>
        <v>4.376E-2</v>
      </c>
      <c r="G8" s="2" t="str">
        <f>IFERROR(INDEX('[2]narrow body'!$B$6:$K$73,MATCH(J8,'[2]narrow body'!$B$6:$B$73,0),7),INDEX('[2]narrow body'!$B$6:$K$73,MATCH(K8,'[2]narrow body'!$B$6:$B$73,0),7))</f>
        <v>BFE option. Thales or Honeywell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C</v>
      </c>
      <c r="J8" t="s">
        <v>3</v>
      </c>
      <c r="K8" t="s">
        <v>52</v>
      </c>
      <c r="L8" t="str">
        <f t="shared" si="1"/>
        <v>712</v>
      </c>
      <c r="M8" t="str">
        <f t="shared" si="2"/>
        <v>633</v>
      </c>
      <c r="N8">
        <v>4</v>
      </c>
      <c r="O8" t="str">
        <f t="shared" si="3"/>
        <v>712#C</v>
      </c>
    </row>
    <row r="9" spans="1:15" x14ac:dyDescent="0.25">
      <c r="A9" t="s">
        <v>181</v>
      </c>
      <c r="B9" s="6">
        <v>14941</v>
      </c>
      <c r="C9" s="6">
        <f>IFERROR(INDEX('[2]narrow body'!$B$6:$K$73,MATCH(J9,'[2]narrow body'!$B$6:$B$73,0),4)*1000,INDEX('[2]narrow body'!$B$6:$K$73,MATCH(K9,'[2]narrow body'!$B$6:$B$73,0),4)*1000)</f>
        <v>20000</v>
      </c>
      <c r="F9" s="11">
        <f t="shared" si="0"/>
        <v>-0.25295000000000001</v>
      </c>
      <c r="G9" s="2" t="str">
        <f>IFERROR(INDEX('[2]narrow body'!$B$6:$K$73,MATCH(J9,'[2]narrow body'!$B$6:$B$73,0),7),INDEX('[2]narrow body'!$B$6:$K$73,MATCH(K9,'[2]narrow body'!$B$6:$B$73,0),7))</f>
        <v>Who supplies????</v>
      </c>
      <c r="H9" s="5">
        <f>INDEX('[1]Pt1-DATA'!$A$5:$M$13349,MATCH(A9,'[1]Pt1-DATA'!$C$5:$C$13349,0),5)</f>
        <v>2</v>
      </c>
      <c r="I9" s="5" t="str">
        <f ca="1">INDEX('[1]Pt1-DATA'!$A$5:$M$13349,MATCH(A9,'[1]Pt1-DATA'!$C$5:$C$13349,0),7)</f>
        <v>E (2 * A) [$7,471]</v>
      </c>
      <c r="J9" t="s">
        <v>4</v>
      </c>
      <c r="L9" t="str">
        <f t="shared" si="1"/>
        <v>713</v>
      </c>
      <c r="M9" t="str">
        <f t="shared" si="2"/>
        <v>633</v>
      </c>
      <c r="N9">
        <v>5</v>
      </c>
      <c r="O9" t="str">
        <f t="shared" ca="1" si="3"/>
        <v>713#E</v>
      </c>
    </row>
    <row r="10" spans="1:15" x14ac:dyDescent="0.25">
      <c r="A10" t="s">
        <v>182</v>
      </c>
      <c r="B10" s="6">
        <v>11506</v>
      </c>
      <c r="C10" s="6">
        <f>IFERROR(INDEX('[2]narrow body'!$B$6:$K$73,MATCH(J10,'[2]narrow body'!$B$6:$B$73,0),4)*1000,INDEX('[2]narrow body'!$B$6:$K$73,MATCH(K10,'[2]narrow body'!$B$6:$B$73,0),4)*1000)</f>
        <v>10000</v>
      </c>
      <c r="F10" s="11">
        <f t="shared" si="0"/>
        <v>0.15060000000000001</v>
      </c>
      <c r="G10" s="2" t="str">
        <f>IFERROR(INDEX('[2]narrow body'!$B$6:$K$73,MATCH(J10,'[2]narrow body'!$B$6:$B$73,0),7),INDEX('[2]narrow body'!$B$6:$K$73,MATCH(K10,'[2]narrow body'!$B$6:$B$73,0),7))</f>
        <v>BFE option. Thales or Honeywell</v>
      </c>
      <c r="H10" s="5">
        <f>INDEX('[1]Pt1-DATA'!$A$5:$M$13349,MATCH(A10,'[1]Pt1-DATA'!$C$5:$C$13349,0),5)</f>
        <v>2</v>
      </c>
      <c r="I10" s="5" t="str">
        <f>INDEX('[1]Pt1-DATA'!$A$5:$M$13349,MATCH(A10,'[1]Pt1-DATA'!$C$5:$C$13349,0),7)</f>
        <v>C</v>
      </c>
      <c r="J10" t="s">
        <v>5</v>
      </c>
      <c r="L10" t="str">
        <f t="shared" si="1"/>
        <v>714</v>
      </c>
      <c r="M10" t="str">
        <f t="shared" si="2"/>
        <v>633</v>
      </c>
      <c r="N10">
        <v>6</v>
      </c>
      <c r="O10" t="str">
        <f t="shared" si="3"/>
        <v>714#C</v>
      </c>
    </row>
    <row r="11" spans="1:15" x14ac:dyDescent="0.25">
      <c r="A11" t="s">
        <v>183</v>
      </c>
      <c r="B11" s="6">
        <v>12525</v>
      </c>
      <c r="C11" s="6">
        <f>IFERROR(INDEX('[2]narrow body'!$B$6:$K$73,MATCH(J11,'[2]narrow body'!$B$6:$B$73,0),4)*1000,INDEX('[2]narrow body'!$B$6:$K$73,MATCH(K11,'[2]narrow body'!$B$6:$B$73,0),4)*1000)</f>
        <v>12000</v>
      </c>
      <c r="F11" s="11">
        <f t="shared" si="0"/>
        <v>4.3749999999999997E-2</v>
      </c>
      <c r="G11" s="2" t="str">
        <f>IFERROR(INDEX('[2]narrow body'!$B$6:$K$73,MATCH(J11,'[2]narrow body'!$B$6:$B$73,0),7),INDEX('[2]narrow body'!$B$6:$K$73,MATCH(K11,'[2]narrow body'!$B$6:$B$73,0),7))</f>
        <v xml:space="preserve">Glareshield </v>
      </c>
      <c r="H11" s="5">
        <f>INDEX('[1]Pt1-DATA'!$A$5:$M$13349,MATCH(A11,'[1]Pt1-DATA'!$C$5:$C$13349,0),5)</f>
        <v>3</v>
      </c>
      <c r="I11" s="5" t="str">
        <f>INDEX('[1]Pt1-DATA'!$A$5:$M$13349,MATCH(A11,'[1]Pt1-DATA'!$C$5:$C$13349,0),7)</f>
        <v>C</v>
      </c>
      <c r="J11" t="s">
        <v>6</v>
      </c>
      <c r="K11" t="s">
        <v>53</v>
      </c>
      <c r="L11" t="str">
        <f t="shared" si="1"/>
        <v>715</v>
      </c>
      <c r="M11" t="str">
        <f t="shared" si="2"/>
        <v>633</v>
      </c>
      <c r="N11">
        <v>7</v>
      </c>
      <c r="O11" t="str">
        <f t="shared" si="3"/>
        <v>715#C</v>
      </c>
    </row>
    <row r="12" spans="1:15" x14ac:dyDescent="0.25">
      <c r="A12" t="s">
        <v>184</v>
      </c>
      <c r="B12" s="6">
        <v>10437</v>
      </c>
      <c r="C12" s="6">
        <f>IFERROR(INDEX('[2]narrow body'!$B$6:$K$73,MATCH(J12,'[2]narrow body'!$B$6:$B$73,0),4)*1000,INDEX('[2]narrow body'!$B$6:$K$73,MATCH(K12,'[2]narrow body'!$B$6:$B$73,0),4)*1000)</f>
        <v>10000</v>
      </c>
      <c r="F12" s="11">
        <f t="shared" si="0"/>
        <v>4.3700000000000003E-2</v>
      </c>
      <c r="G12" s="2" t="str">
        <f>IFERROR(INDEX('[2]narrow body'!$B$6:$K$73,MATCH(J12,'[2]narrow body'!$B$6:$B$73,0),7),INDEX('[2]narrow body'!$B$6:$K$73,MATCH(K12,'[2]narrow body'!$B$6:$B$73,0),7))</f>
        <v>??????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C</v>
      </c>
      <c r="J12" t="s">
        <v>7</v>
      </c>
      <c r="L12" t="str">
        <f t="shared" si="1"/>
        <v>716</v>
      </c>
      <c r="M12" t="str">
        <f t="shared" si="2"/>
        <v>633</v>
      </c>
      <c r="N12">
        <v>8</v>
      </c>
      <c r="O12" t="str">
        <f t="shared" si="3"/>
        <v>716#C</v>
      </c>
    </row>
    <row r="13" spans="1:15" x14ac:dyDescent="0.25">
      <c r="A13" t="s">
        <v>185</v>
      </c>
      <c r="B13" s="6">
        <v>31029</v>
      </c>
      <c r="C13" s="6">
        <f>IFERROR(INDEX('[2]narrow body'!$B$6:$K$73,MATCH(J13,'[2]narrow body'!$B$6:$B$73,0),4)*1000,INDEX('[2]narrow body'!$B$6:$K$73,MATCH(K13,'[2]narrow body'!$B$6:$B$73,0),4)*1000)</f>
        <v>35000</v>
      </c>
      <c r="F13" s="11">
        <f t="shared" si="0"/>
        <v>-0.11345714285714285</v>
      </c>
      <c r="G13" s="2" t="str">
        <f>IFERROR(INDEX('[2]narrow body'!$B$6:$K$73,MATCH(J13,'[2]narrow body'!$B$6:$B$73,0),7),INDEX('[2]narrow body'!$B$6:$K$73,MATCH(K13,'[2]narrow body'!$B$6:$B$73,0),7))</f>
        <v>Honeywell</v>
      </c>
      <c r="H13" s="5">
        <f>INDEX('[1]Pt1-DATA'!$A$5:$M$13349,MATCH(A13,'[1]Pt1-DATA'!$C$5:$C$13349,0),5)</f>
        <v>3</v>
      </c>
      <c r="I13" s="5" t="str">
        <f>INDEX('[1]Pt1-DATA'!$A$5:$M$13349,MATCH(A13,'[1]Pt1-DATA'!$C$5:$C$13349,0),7)</f>
        <v>C</v>
      </c>
      <c r="J13" t="s">
        <v>8</v>
      </c>
      <c r="L13" t="str">
        <f t="shared" si="1"/>
        <v>717</v>
      </c>
      <c r="M13" t="str">
        <f t="shared" si="2"/>
        <v>633</v>
      </c>
      <c r="N13">
        <v>9</v>
      </c>
      <c r="O13" t="str">
        <f t="shared" si="3"/>
        <v>717#C</v>
      </c>
    </row>
    <row r="14" spans="1:15" x14ac:dyDescent="0.25">
      <c r="A14" t="s">
        <v>186</v>
      </c>
      <c r="B14" s="6">
        <v>15182</v>
      </c>
      <c r="C14" s="6">
        <f>IFERROR(INDEX('[2]narrow body'!$B$6:$K$73,MATCH(J14,'[2]narrow body'!$B$6:$B$73,0),4)*1000,INDEX('[2]narrow body'!$B$6:$K$73,MATCH(K14,'[2]narrow body'!$B$6:$B$73,0),4)*1000)</f>
        <v>15000</v>
      </c>
      <c r="F14" s="11">
        <f t="shared" si="0"/>
        <v>1.2133333333333333E-2</v>
      </c>
      <c r="G14" s="2" t="str">
        <f>IFERROR(INDEX('[2]narrow body'!$B$6:$K$73,MATCH(J14,'[2]narrow body'!$B$6:$B$73,0),7),INDEX('[2]narrow body'!$B$6:$K$73,MATCH(K14,'[2]narrow body'!$B$6:$B$73,0),7))</f>
        <v>Honeywell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C</v>
      </c>
      <c r="J14" t="s">
        <v>9</v>
      </c>
      <c r="L14" t="str">
        <f t="shared" si="1"/>
        <v>719</v>
      </c>
      <c r="M14" t="str">
        <f t="shared" si="2"/>
        <v>633</v>
      </c>
      <c r="N14">
        <v>10</v>
      </c>
      <c r="O14" t="str">
        <f t="shared" si="3"/>
        <v>719#C</v>
      </c>
    </row>
    <row r="15" spans="1:15" x14ac:dyDescent="0.25">
      <c r="A15" t="s">
        <v>187</v>
      </c>
      <c r="B15" s="6">
        <v>10638</v>
      </c>
      <c r="C15" s="6">
        <f>IFERROR(INDEX('[2]narrow body'!$B$6:$K$73,MATCH(J15,'[2]narrow body'!$B$6:$B$73,0),4)*1000,INDEX('[2]narrow body'!$B$6:$K$73,MATCH(K15,'[2]narrow body'!$B$6:$B$73,0),4)*1000)</f>
        <v>12000</v>
      </c>
      <c r="F15" s="11">
        <f t="shared" si="0"/>
        <v>-0.1135</v>
      </c>
      <c r="G15" s="2" t="str">
        <f>IFERROR(INDEX('[2]narrow body'!$B$6:$K$73,MATCH(J15,'[2]narrow body'!$B$6:$B$73,0),7),INDEX('[2]narrow body'!$B$6:$K$73,MATCH(K15,'[2]narrow body'!$B$6:$B$73,0),7))</f>
        <v>Collins</v>
      </c>
      <c r="H15" s="5">
        <f>INDEX('[1]Pt1-DATA'!$A$5:$M$13349,MATCH(A15,'[1]Pt1-DATA'!$C$5:$C$13349,0),5)</f>
        <v>8</v>
      </c>
      <c r="I15" s="5" t="str">
        <f>INDEX('[1]Pt1-DATA'!$A$5:$M$13349,MATCH(A15,'[1]Pt1-DATA'!$C$5:$C$13349,0),7)</f>
        <v>E</v>
      </c>
      <c r="J15" t="s">
        <v>10</v>
      </c>
      <c r="L15" t="str">
        <f t="shared" si="1"/>
        <v>721</v>
      </c>
      <c r="M15" t="str">
        <f t="shared" si="2"/>
        <v>633</v>
      </c>
      <c r="N15">
        <v>11</v>
      </c>
      <c r="O15" t="str">
        <f t="shared" si="3"/>
        <v>721#E</v>
      </c>
    </row>
    <row r="16" spans="1:15" x14ac:dyDescent="0.25">
      <c r="A16" t="s">
        <v>188</v>
      </c>
      <c r="B16" s="6">
        <v>8800</v>
      </c>
      <c r="C16" s="6">
        <f>IFERROR(INDEX('[2]narrow body'!$B$6:$K$73,MATCH(J16,'[2]narrow body'!$B$6:$B$73,0),4)*1000,INDEX('[2]narrow body'!$B$6:$K$73,MATCH(K16,'[2]narrow body'!$B$6:$B$73,0),4)*1000)</f>
        <v>8000</v>
      </c>
      <c r="F16" s="11">
        <f t="shared" si="0"/>
        <v>0.1</v>
      </c>
      <c r="G16" s="2" t="str">
        <f>IFERROR(INDEX('[2]narrow body'!$B$6:$K$73,MATCH(J16,'[2]narrow body'!$B$6:$B$73,0),7),INDEX('[2]narrow body'!$B$6:$K$73,MATCH(K16,'[2]narrow body'!$B$6:$B$73,0),7))</f>
        <v>Collins</v>
      </c>
      <c r="H16" s="5">
        <f>INDEX('[1]Pt1-DATA'!$A$5:$M$13349,MATCH(A16,'[1]Pt1-DATA'!$C$5:$C$13349,0),5)</f>
        <v>12</v>
      </c>
      <c r="I16" s="5" t="str">
        <f>INDEX('[1]Pt1-DATA'!$A$5:$M$13349,MATCH(A16,'[1]Pt1-DATA'!$C$5:$C$13349,0),7)</f>
        <v>E</v>
      </c>
      <c r="J16" t="s">
        <v>11</v>
      </c>
      <c r="L16" t="str">
        <f t="shared" si="1"/>
        <v>722</v>
      </c>
      <c r="M16" t="str">
        <f t="shared" si="2"/>
        <v>633</v>
      </c>
      <c r="N16">
        <v>12</v>
      </c>
      <c r="O16" t="str">
        <f t="shared" si="3"/>
        <v>722#E</v>
      </c>
    </row>
    <row r="17" spans="1:15" x14ac:dyDescent="0.25">
      <c r="A17" t="s">
        <v>189</v>
      </c>
      <c r="B17" s="6">
        <v>44327</v>
      </c>
      <c r="C17" s="6">
        <f>IFERROR(INDEX('[2]narrow body'!$B$6:$K$73,MATCH(J17,'[2]narrow body'!$B$6:$B$73,0),4)*1000,INDEX('[2]narrow body'!$B$6:$K$73,MATCH(K17,'[2]narrow body'!$B$6:$B$73,0),4)*1000)</f>
        <v>50000</v>
      </c>
      <c r="F17" s="11">
        <f t="shared" si="0"/>
        <v>-0.11346000000000001</v>
      </c>
      <c r="G17" s="2" t="str">
        <f>IFERROR(INDEX('[2]narrow body'!$B$6:$K$73,MATCH(J17,'[2]narrow body'!$B$6:$B$73,0),7),INDEX('[2]narrow body'!$B$6:$K$73,MATCH(K17,'[2]narrow body'!$B$6:$B$73,0),7))</f>
        <v>Option (HWL/Collins/Thales)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D</v>
      </c>
      <c r="J17" t="s">
        <v>12</v>
      </c>
      <c r="L17" t="str">
        <f t="shared" si="1"/>
        <v>723</v>
      </c>
      <c r="M17" t="str">
        <f t="shared" si="2"/>
        <v>633</v>
      </c>
      <c r="N17">
        <v>13</v>
      </c>
      <c r="O17" t="str">
        <f t="shared" si="3"/>
        <v>723#D</v>
      </c>
    </row>
    <row r="18" spans="1:15" x14ac:dyDescent="0.25">
      <c r="A18" t="s">
        <v>190</v>
      </c>
      <c r="B18" s="6">
        <v>13699</v>
      </c>
      <c r="C18" s="6">
        <f>IFERROR(INDEX('[2]narrow body'!$B$6:$K$73,MATCH(J18,'[2]narrow body'!$B$6:$B$73,0),4)*1000,INDEX('[2]narrow body'!$B$6:$K$73,MATCH(K18,'[2]narrow body'!$B$6:$B$73,0),4)*1000)</f>
        <v>10000</v>
      </c>
      <c r="F18" s="11">
        <f t="shared" si="0"/>
        <v>0.36990000000000001</v>
      </c>
      <c r="G18" s="2" t="str">
        <f>IFERROR(INDEX('[2]narrow body'!$B$6:$K$73,MATCH(J18,'[2]narrow body'!$B$6:$B$73,0),7),INDEX('[2]narrow body'!$B$6:$K$73,MATCH(K18,'[2]narrow body'!$B$6:$B$73,0),7))</f>
        <v>Cobham/L3/Collins</v>
      </c>
      <c r="H18" s="5">
        <f>INDEX('[1]Pt1-DATA'!$A$5:$M$13349,MATCH(A18,'[1]Pt1-DATA'!$C$5:$C$13349,0),5)</f>
        <v>2</v>
      </c>
      <c r="I18" s="5" t="str">
        <f>INDEX('[1]Pt1-DATA'!$A$5:$M$13349,MATCH(A18,'[1]Pt1-DATA'!$C$5:$C$13349,0),7)</f>
        <v>E</v>
      </c>
      <c r="J18" t="s">
        <v>13</v>
      </c>
      <c r="L18" t="str">
        <f t="shared" si="1"/>
        <v>724</v>
      </c>
      <c r="M18" t="str">
        <f t="shared" si="2"/>
        <v>633</v>
      </c>
      <c r="N18">
        <v>14</v>
      </c>
      <c r="O18" t="str">
        <f t="shared" si="3"/>
        <v>724#E</v>
      </c>
    </row>
    <row r="19" spans="1:15" x14ac:dyDescent="0.25">
      <c r="A19" t="s">
        <v>191</v>
      </c>
      <c r="B19" s="6">
        <v>12412</v>
      </c>
      <c r="C19" s="6">
        <f>IFERROR(INDEX('[2]narrow body'!$B$6:$K$73,MATCH(J19,'[2]narrow body'!$B$6:$B$73,0),4)*1000,INDEX('[2]narrow body'!$B$6:$K$73,MATCH(K19,'[2]narrow body'!$B$6:$B$73,0),4)*1000)</f>
        <v>6000</v>
      </c>
      <c r="F19" s="11">
        <f t="shared" si="0"/>
        <v>1.0686666666666667</v>
      </c>
      <c r="G19" s="2" t="str">
        <f>IFERROR(INDEX('[2]narrow body'!$B$6:$K$73,MATCH(J19,'[2]narrow body'!$B$6:$B$73,0),7),INDEX('[2]narrow body'!$B$6:$K$73,MATCH(K19,'[2]narrow body'!$B$6:$B$73,0),7))</f>
        <v>Collins</v>
      </c>
      <c r="H19" s="5">
        <f>INDEX('[1]Pt1-DATA'!$A$5:$M$13349,MATCH(A19,'[1]Pt1-DATA'!$C$5:$C$13349,0),5)</f>
        <v>2</v>
      </c>
      <c r="I19" s="5" t="str">
        <f>INDEX('[1]Pt1-DATA'!$A$5:$M$13349,MATCH(A19,'[1]Pt1-DATA'!$C$5:$C$13349,0),7)</f>
        <v>D</v>
      </c>
      <c r="J19" t="s">
        <v>14</v>
      </c>
      <c r="L19" t="str">
        <f t="shared" si="1"/>
        <v>725</v>
      </c>
      <c r="M19" t="str">
        <f t="shared" si="2"/>
        <v>633</v>
      </c>
      <c r="N19">
        <v>15</v>
      </c>
      <c r="O19" t="str">
        <f t="shared" si="3"/>
        <v>725#D</v>
      </c>
    </row>
    <row r="20" spans="1:15" x14ac:dyDescent="0.25">
      <c r="A20" t="s">
        <v>192</v>
      </c>
      <c r="B20" s="6">
        <v>45546</v>
      </c>
      <c r="C20" s="6">
        <f>IFERROR(INDEX('[2]narrow body'!$B$6:$K$73,MATCH(J20,'[2]narrow body'!$B$6:$B$73,0),4)*1000,INDEX('[2]narrow body'!$B$6:$K$73,MATCH(K20,'[2]narrow body'!$B$6:$B$73,0),4)*1000)</f>
        <v>45000</v>
      </c>
      <c r="F20" s="11">
        <f t="shared" si="0"/>
        <v>1.2133333333333333E-2</v>
      </c>
      <c r="G20" s="2" t="str">
        <f>IFERROR(INDEX('[2]narrow body'!$B$6:$K$73,MATCH(J20,'[2]narrow body'!$B$6:$B$73,0),7),INDEX('[2]narrow body'!$B$6:$K$73,MATCH(K20,'[2]narrow body'!$B$6:$B$73,0),7))</f>
        <v>Thales/Diehl</v>
      </c>
      <c r="H20" s="5">
        <f>INDEX('[1]Pt1-DATA'!$A$5:$M$13349,MATCH(A20,'[1]Pt1-DATA'!$C$5:$C$13349,0),5)</f>
        <v>2</v>
      </c>
      <c r="I20" s="5" t="str">
        <f>INDEX('[1]Pt1-DATA'!$A$5:$M$13349,MATCH(A20,'[1]Pt1-DATA'!$C$5:$C$13349,0),7)</f>
        <v>C</v>
      </c>
      <c r="J20" t="s">
        <v>15</v>
      </c>
      <c r="L20" t="str">
        <f t="shared" si="1"/>
        <v>726</v>
      </c>
      <c r="M20" t="str">
        <f t="shared" si="2"/>
        <v>633</v>
      </c>
      <c r="N20">
        <v>16</v>
      </c>
      <c r="O20" t="str">
        <f t="shared" si="3"/>
        <v>726#C</v>
      </c>
    </row>
    <row r="21" spans="1:15" x14ac:dyDescent="0.25">
      <c r="A21" t="s">
        <v>193</v>
      </c>
      <c r="B21" s="6">
        <v>45546</v>
      </c>
      <c r="C21" s="6">
        <f>IFERROR(INDEX('[2]narrow body'!$B$6:$K$73,MATCH(J21,'[2]narrow body'!$B$6:$B$73,0),4)*1000,INDEX('[2]narrow body'!$B$6:$K$73,MATCH(K21,'[2]narrow body'!$B$6:$B$73,0),4)*1000)</f>
        <v>45000</v>
      </c>
      <c r="F21" s="11">
        <f t="shared" si="0"/>
        <v>1.2133333333333333E-2</v>
      </c>
      <c r="G21" s="2" t="str">
        <f>IFERROR(INDEX('[2]narrow body'!$B$6:$K$73,MATCH(J21,'[2]narrow body'!$B$6:$B$73,0),7),INDEX('[2]narrow body'!$B$6:$K$73,MATCH(K21,'[2]narrow body'!$B$6:$B$73,0),7))</f>
        <v>Thales/Diehl</v>
      </c>
      <c r="H21" s="5">
        <f>INDEX('[1]Pt1-DATA'!$A$5:$M$13349,MATCH(A21,'[1]Pt1-DATA'!$C$5:$C$13349,0),5)</f>
        <v>2</v>
      </c>
      <c r="I21" s="5" t="str">
        <f>INDEX('[1]Pt1-DATA'!$A$5:$M$13349,MATCH(A21,'[1]Pt1-DATA'!$C$5:$C$13349,0),7)</f>
        <v>I</v>
      </c>
      <c r="J21" t="s">
        <v>16</v>
      </c>
      <c r="L21" t="str">
        <f t="shared" si="1"/>
        <v>727</v>
      </c>
      <c r="M21" t="str">
        <f t="shared" si="2"/>
        <v>633</v>
      </c>
      <c r="N21">
        <v>17</v>
      </c>
      <c r="O21" t="str">
        <f t="shared" si="3"/>
        <v>727#I</v>
      </c>
    </row>
    <row r="22" spans="1:15" x14ac:dyDescent="0.25">
      <c r="A22" t="s">
        <v>194</v>
      </c>
      <c r="B22" s="6">
        <v>8097</v>
      </c>
      <c r="C22" s="6">
        <f>IFERROR(INDEX('[2]narrow body'!$B$6:$K$73,MATCH(J22,'[2]narrow body'!$B$6:$B$73,0),4)*1000,INDEX('[2]narrow body'!$B$6:$K$73,MATCH(K22,'[2]narrow body'!$B$6:$B$73,0),4)*1000)</f>
        <v>8000</v>
      </c>
      <c r="F22" s="11">
        <f t="shared" si="0"/>
        <v>1.2125E-2</v>
      </c>
      <c r="G22" s="2">
        <f>IFERROR(INDEX('[2]narrow body'!$B$6:$K$73,MATCH(J22,'[2]narrow body'!$B$6:$B$73,0),7),INDEX('[2]narrow body'!$B$6:$K$73,MATCH(K22,'[2]narrow body'!$B$6:$B$73,0),7))</f>
        <v>0</v>
      </c>
      <c r="H22" s="5">
        <f>INDEX('[1]Pt1-DATA'!$A$5:$M$13349,MATCH(A22,'[1]Pt1-DATA'!$C$5:$C$13349,0),5)</f>
        <v>2</v>
      </c>
      <c r="I22" s="5" t="str">
        <f>INDEX('[1]Pt1-DATA'!$A$5:$M$13349,MATCH(A22,'[1]Pt1-DATA'!$C$5:$C$13349,0),7)</f>
        <v>C</v>
      </c>
      <c r="J22" t="s">
        <v>17</v>
      </c>
      <c r="L22" t="str">
        <f t="shared" si="1"/>
        <v>728</v>
      </c>
      <c r="M22" t="str">
        <f t="shared" si="2"/>
        <v>633</v>
      </c>
      <c r="N22">
        <v>18</v>
      </c>
      <c r="O22" t="str">
        <f t="shared" si="3"/>
        <v>728#C</v>
      </c>
    </row>
    <row r="23" spans="1:15" x14ac:dyDescent="0.25">
      <c r="A23" t="s">
        <v>195</v>
      </c>
      <c r="B23" s="6">
        <v>30364</v>
      </c>
      <c r="C23" s="6">
        <f>IFERROR(INDEX('[2]narrow body'!$B$6:$K$73,MATCH(J23,'[2]narrow body'!$B$6:$B$73,0),4)*1000,INDEX('[2]narrow body'!$B$6:$K$73,MATCH(K23,'[2]narrow body'!$B$6:$B$73,0),4)*1000)</f>
        <v>30000</v>
      </c>
      <c r="F23" s="11">
        <f t="shared" si="0"/>
        <v>1.2133333333333333E-2</v>
      </c>
      <c r="G23" s="2" t="str">
        <f>IFERROR(INDEX('[2]narrow body'!$B$6:$K$73,MATCH(J23,'[2]narrow body'!$B$6:$B$73,0),7),INDEX('[2]narrow body'!$B$6:$K$73,MATCH(K23,'[2]narrow body'!$B$6:$B$73,0),7))</f>
        <v>Thales/Diehl</v>
      </c>
      <c r="H23" s="5">
        <f>INDEX('[1]Pt1-DATA'!$A$5:$M$13349,MATCH(A23,'[1]Pt1-DATA'!$C$5:$C$13349,0),5)</f>
        <v>2</v>
      </c>
      <c r="I23" s="5" t="str">
        <f>INDEX('[1]Pt1-DATA'!$A$5:$M$13349,MATCH(A23,'[1]Pt1-DATA'!$C$5:$C$13349,0),7)</f>
        <v>C</v>
      </c>
      <c r="J23" t="s">
        <v>18</v>
      </c>
      <c r="L23" t="str">
        <f t="shared" si="1"/>
        <v>729</v>
      </c>
      <c r="M23" t="str">
        <f t="shared" si="2"/>
        <v>633</v>
      </c>
      <c r="N23">
        <v>19</v>
      </c>
      <c r="O23" t="str">
        <f t="shared" si="3"/>
        <v>729#C</v>
      </c>
    </row>
    <row r="24" spans="1:15" x14ac:dyDescent="0.25">
      <c r="A24" t="s">
        <v>196</v>
      </c>
      <c r="B24" s="6">
        <v>75910</v>
      </c>
      <c r="C24" s="6">
        <f>IFERROR(INDEX('[2]narrow body'!$B$6:$K$73,MATCH(J24,'[2]narrow body'!$B$6:$B$73,0),4)*1000,INDEX('[2]narrow body'!$B$6:$K$73,MATCH(K24,'[2]narrow body'!$B$6:$B$73,0),4)*1000)</f>
        <v>75000</v>
      </c>
      <c r="F24" s="11">
        <f t="shared" si="0"/>
        <v>1.2133333333333333E-2</v>
      </c>
      <c r="G24" s="2" t="str">
        <f>IFERROR(INDEX('[2]narrow body'!$B$6:$K$73,MATCH(J24,'[2]narrow body'!$B$6:$B$73,0),7),INDEX('[2]narrow body'!$B$6:$K$73,MATCH(K24,'[2]narrow body'!$B$6:$B$73,0),7))</f>
        <v>Optional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E</v>
      </c>
      <c r="J24" t="s">
        <v>19</v>
      </c>
      <c r="L24" t="str">
        <f t="shared" si="1"/>
        <v>730</v>
      </c>
      <c r="M24" t="str">
        <f t="shared" si="2"/>
        <v>633</v>
      </c>
      <c r="N24">
        <v>20</v>
      </c>
      <c r="O24" t="str">
        <f t="shared" si="3"/>
        <v>730#E</v>
      </c>
    </row>
    <row r="25" spans="1:15" x14ac:dyDescent="0.25">
      <c r="A25" t="s">
        <v>197</v>
      </c>
      <c r="B25" s="6">
        <v>7085</v>
      </c>
      <c r="C25" s="6">
        <f>IFERROR(INDEX('[2]narrow body'!$B$6:$K$73,MATCH(J25,'[2]narrow body'!$B$6:$B$73,0),4)*1000,INDEX('[2]narrow body'!$B$6:$K$73,MATCH(K25,'[2]narrow body'!$B$6:$B$73,0),4)*1000)</f>
        <v>7000</v>
      </c>
      <c r="F25" s="11">
        <f t="shared" si="0"/>
        <v>1.2142857142857143E-2</v>
      </c>
      <c r="G25" s="2">
        <f>IFERROR(INDEX('[2]narrow body'!$B$6:$K$73,MATCH(J25,'[2]narrow body'!$B$6:$B$73,0),7),INDEX('[2]narrow body'!$B$6:$K$73,MATCH(K25,'[2]narrow body'!$B$6:$B$73,0),7))</f>
        <v>0</v>
      </c>
      <c r="H25" s="5">
        <f>INDEX('[1]Pt1-DATA'!$A$5:$M$13349,MATCH(A25,'[1]Pt1-DATA'!$C$5:$C$13349,0),5)</f>
        <v>2</v>
      </c>
      <c r="I25" s="5" t="str">
        <f>INDEX('[1]Pt1-DATA'!$A$5:$M$13349,MATCH(A25,'[1]Pt1-DATA'!$C$5:$C$13349,0),7)</f>
        <v>C</v>
      </c>
      <c r="J25" t="s">
        <v>20</v>
      </c>
      <c r="L25" t="str">
        <f t="shared" si="1"/>
        <v>731</v>
      </c>
      <c r="M25" t="str">
        <f t="shared" si="2"/>
        <v>633</v>
      </c>
      <c r="N25">
        <v>21</v>
      </c>
      <c r="O25" t="str">
        <f t="shared" si="3"/>
        <v>731#C</v>
      </c>
    </row>
    <row r="26" spans="1:15" x14ac:dyDescent="0.25">
      <c r="A26" t="s">
        <v>198</v>
      </c>
      <c r="B26" s="6">
        <v>15182</v>
      </c>
      <c r="C26" s="6">
        <f>IFERROR(INDEX('[2]narrow body'!$B$6:$K$73,MATCH(J26,'[2]narrow body'!$B$6:$B$73,0),4)*1000,INDEX('[2]narrow body'!$B$6:$K$73,MATCH(K26,'[2]narrow body'!$B$6:$B$73,0),4)*1000)</f>
        <v>15000</v>
      </c>
      <c r="F26" s="11">
        <f t="shared" si="0"/>
        <v>1.2133333333333333E-2</v>
      </c>
      <c r="G26" s="2" t="str">
        <f>IFERROR(INDEX('[2]narrow body'!$B$6:$K$73,MATCH(J26,'[2]narrow body'!$B$6:$B$73,0),7),INDEX('[2]narrow body'!$B$6:$K$73,MATCH(K26,'[2]narrow body'!$B$6:$B$73,0),7))</f>
        <v>Thales/Diehl</v>
      </c>
      <c r="H26" s="5">
        <f>INDEX('[1]Pt1-DATA'!$A$5:$M$13349,MATCH(A26,'[1]Pt1-DATA'!$C$5:$C$13349,0),5)</f>
        <v>2</v>
      </c>
      <c r="I26" s="5" t="str">
        <f>INDEX('[1]Pt1-DATA'!$A$5:$M$13349,MATCH(A26,'[1]Pt1-DATA'!$C$5:$C$13349,0),7)</f>
        <v>C</v>
      </c>
      <c r="J26" t="s">
        <v>21</v>
      </c>
      <c r="L26" t="str">
        <f t="shared" si="1"/>
        <v>732</v>
      </c>
      <c r="M26" t="str">
        <f t="shared" si="2"/>
        <v>633</v>
      </c>
      <c r="N26">
        <v>22</v>
      </c>
      <c r="O26" t="str">
        <f t="shared" si="3"/>
        <v>732#C</v>
      </c>
    </row>
    <row r="27" spans="1:15" x14ac:dyDescent="0.25">
      <c r="A27" t="s">
        <v>199</v>
      </c>
      <c r="B27" s="6">
        <v>30364</v>
      </c>
      <c r="C27" s="6">
        <f>IFERROR(INDEX('[2]narrow body'!$B$6:$K$73,MATCH(J27,'[2]narrow body'!$B$6:$B$73,0),4)*1000,INDEX('[2]narrow body'!$B$6:$K$73,MATCH(K27,'[2]narrow body'!$B$6:$B$73,0),4)*1000)</f>
        <v>30000</v>
      </c>
      <c r="F27" s="11">
        <f t="shared" si="0"/>
        <v>1.2133333333333333E-2</v>
      </c>
      <c r="G27" s="2" t="str">
        <f>IFERROR(INDEX('[2]narrow body'!$B$6:$K$73,MATCH(J27,'[2]narrow body'!$B$6:$B$73,0),7),INDEX('[2]narrow body'!$B$6:$K$73,MATCH(K27,'[2]narrow body'!$B$6:$B$73,0),7))</f>
        <v>Thales/Diehl</v>
      </c>
      <c r="H27" s="5">
        <f>INDEX('[1]Pt1-DATA'!$A$5:$M$13349,MATCH(A27,'[1]Pt1-DATA'!$C$5:$C$13349,0),5)</f>
        <v>3</v>
      </c>
      <c r="I27" s="5" t="str">
        <f>INDEX('[1]Pt1-DATA'!$A$5:$M$13349,MATCH(A27,'[1]Pt1-DATA'!$C$5:$C$13349,0),7)</f>
        <v>F</v>
      </c>
      <c r="J27" t="s">
        <v>22</v>
      </c>
      <c r="K27" t="s">
        <v>54</v>
      </c>
      <c r="L27" t="str">
        <f t="shared" si="1"/>
        <v>733</v>
      </c>
      <c r="M27" t="str">
        <f t="shared" si="2"/>
        <v>633</v>
      </c>
      <c r="N27">
        <v>23</v>
      </c>
      <c r="O27" t="str">
        <f t="shared" si="3"/>
        <v>733#F</v>
      </c>
    </row>
    <row r="28" spans="1:15" x14ac:dyDescent="0.25">
      <c r="A28" t="s">
        <v>200</v>
      </c>
      <c r="B28" s="6">
        <v>8097</v>
      </c>
      <c r="C28" s="6">
        <f>IFERROR(INDEX('[2]narrow body'!$B$6:$K$73,MATCH(J28,'[2]narrow body'!$B$6:$B$73,0),4)*1000,INDEX('[2]narrow body'!$B$6:$K$73,MATCH(K28,'[2]narrow body'!$B$6:$B$73,0),4)*1000)</f>
        <v>8000</v>
      </c>
      <c r="F28" s="11">
        <f t="shared" si="0"/>
        <v>1.2125E-2</v>
      </c>
      <c r="G28" s="2" t="str">
        <f>IFERROR(INDEX('[2]narrow body'!$B$6:$K$73,MATCH(J28,'[2]narrow body'!$B$6:$B$73,0),7),INDEX('[2]narrow body'!$B$6:$K$73,MATCH(K28,'[2]narrow body'!$B$6:$B$73,0),7))</f>
        <v>Thales/Diehl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C</v>
      </c>
      <c r="J28" t="s">
        <v>23</v>
      </c>
      <c r="L28" t="str">
        <f t="shared" si="1"/>
        <v>734</v>
      </c>
      <c r="M28" t="str">
        <f t="shared" si="2"/>
        <v>633</v>
      </c>
      <c r="N28">
        <v>24</v>
      </c>
      <c r="O28" t="str">
        <f t="shared" si="3"/>
        <v>734#C</v>
      </c>
    </row>
    <row r="29" spans="1:15" x14ac:dyDescent="0.25">
      <c r="A29" t="s">
        <v>201</v>
      </c>
      <c r="B29" s="6">
        <v>28340</v>
      </c>
      <c r="C29" s="6">
        <f>IFERROR(INDEX('[2]narrow body'!$B$6:$K$73,MATCH(J29,'[2]narrow body'!$B$6:$B$73,0),4)*1000,INDEX('[2]narrow body'!$B$6:$K$73,MATCH(K29,'[2]narrow body'!$B$6:$B$73,0),4)*1000)</f>
        <v>28000</v>
      </c>
      <c r="F29" s="11">
        <f t="shared" si="0"/>
        <v>1.2142857142857143E-2</v>
      </c>
      <c r="G29" s="2" t="str">
        <f>IFERROR(INDEX('[2]narrow body'!$B$6:$K$73,MATCH(J29,'[2]narrow body'!$B$6:$B$73,0),7),INDEX('[2]narrow body'!$B$6:$K$73,MATCH(K29,'[2]narrow body'!$B$6:$B$73,0),7))</f>
        <v>Thales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D</v>
      </c>
      <c r="J29" t="s">
        <v>24</v>
      </c>
      <c r="L29" t="str">
        <f t="shared" si="1"/>
        <v>735</v>
      </c>
      <c r="M29" t="str">
        <f t="shared" si="2"/>
        <v>633</v>
      </c>
      <c r="N29">
        <v>25</v>
      </c>
      <c r="O29" t="str">
        <f t="shared" si="3"/>
        <v>735#D</v>
      </c>
    </row>
    <row r="30" spans="1:15" x14ac:dyDescent="0.25">
      <c r="A30" t="s">
        <v>202</v>
      </c>
      <c r="B30" s="6">
        <v>12145</v>
      </c>
      <c r="C30" s="6">
        <f>IFERROR(INDEX('[2]narrow body'!$B$6:$K$73,MATCH(J30,'[2]narrow body'!$B$6:$B$73,0),4)*1000,INDEX('[2]narrow body'!$B$6:$K$73,MATCH(K30,'[2]narrow body'!$B$6:$B$73,0),4)*1000)</f>
        <v>12000</v>
      </c>
      <c r="F30" s="11">
        <f t="shared" si="0"/>
        <v>1.2083333333333333E-2</v>
      </c>
      <c r="G30" s="2">
        <f>IFERROR(INDEX('[2]narrow body'!$B$6:$K$73,MATCH(J30,'[2]narrow body'!$B$6:$B$73,0),7),INDEX('[2]narrow body'!$B$6:$K$73,MATCH(K30,'[2]narrow body'!$B$6:$B$73,0),7))</f>
        <v>0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C</v>
      </c>
      <c r="J30" t="s">
        <v>25</v>
      </c>
      <c r="L30" t="str">
        <f t="shared" si="1"/>
        <v>736</v>
      </c>
      <c r="M30" t="str">
        <f t="shared" si="2"/>
        <v>633</v>
      </c>
      <c r="N30">
        <v>26</v>
      </c>
      <c r="O30" t="str">
        <f t="shared" si="3"/>
        <v>736#C</v>
      </c>
    </row>
    <row r="31" spans="1:15" x14ac:dyDescent="0.25">
      <c r="A31" t="s">
        <v>203</v>
      </c>
      <c r="B31" s="6">
        <v>8097</v>
      </c>
      <c r="C31" s="6">
        <f>IFERROR(INDEX('[2]narrow body'!$B$6:$K$73,MATCH(J31,'[2]narrow body'!$B$6:$B$73,0),4)*1000,INDEX('[2]narrow body'!$B$6:$K$73,MATCH(K31,'[2]narrow body'!$B$6:$B$73,0),4)*1000)</f>
        <v>8000</v>
      </c>
      <c r="F31" s="11">
        <f t="shared" si="0"/>
        <v>1.2125E-2</v>
      </c>
      <c r="G31" s="2">
        <f>IFERROR(INDEX('[2]narrow body'!$B$6:$K$73,MATCH(J31,'[2]narrow body'!$B$6:$B$73,0),7),INDEX('[2]narrow body'!$B$6:$K$73,MATCH(K31,'[2]narrow body'!$B$6:$B$73,0),7))</f>
        <v>0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C</v>
      </c>
      <c r="J31" t="s">
        <v>26</v>
      </c>
      <c r="L31" t="str">
        <f t="shared" si="1"/>
        <v>737</v>
      </c>
      <c r="M31" t="str">
        <f t="shared" si="2"/>
        <v>633</v>
      </c>
      <c r="N31">
        <v>27</v>
      </c>
      <c r="O31" t="str">
        <f t="shared" si="3"/>
        <v>737#C</v>
      </c>
    </row>
    <row r="32" spans="1:15" x14ac:dyDescent="0.25">
      <c r="A32" t="s">
        <v>204</v>
      </c>
      <c r="B32" s="6">
        <v>11741</v>
      </c>
      <c r="C32" s="6">
        <f>IFERROR(INDEX('[2]narrow body'!$B$6:$K$73,MATCH(J32,'[2]narrow body'!$B$6:$B$73,0),4)*1000,INDEX('[2]narrow body'!$B$6:$K$73,MATCH(K32,'[2]narrow body'!$B$6:$B$73,0),4)*1000)</f>
        <v>6000</v>
      </c>
      <c r="F32" s="11">
        <f t="shared" si="0"/>
        <v>0.95683333333333331</v>
      </c>
      <c r="G32" s="2" t="str">
        <f>IFERROR(INDEX('[2]narrow body'!$B$6:$K$73,MATCH(J32,'[2]narrow body'!$B$6:$B$73,0),7),INDEX('[2]narrow body'!$B$6:$K$73,MATCH(K32,'[2]narrow body'!$B$6:$B$73,0),7))</f>
        <v>Cobham/L3/Collins</v>
      </c>
      <c r="H32" s="5">
        <f>INDEX('[1]Pt1-DATA'!$A$5:$M$13349,MATCH(A32,'[1]Pt1-DATA'!$C$5:$C$13349,0),5)</f>
        <v>2</v>
      </c>
      <c r="I32" s="5" t="str">
        <f>INDEX('[1]Pt1-DATA'!$A$5:$M$13349,MATCH(A32,'[1]Pt1-DATA'!$C$5:$C$13349,0),7)</f>
        <v>D</v>
      </c>
      <c r="J32" t="s">
        <v>27</v>
      </c>
      <c r="L32" t="str">
        <f t="shared" si="1"/>
        <v>738</v>
      </c>
      <c r="M32" t="str">
        <f t="shared" si="2"/>
        <v>633</v>
      </c>
      <c r="N32">
        <v>28</v>
      </c>
      <c r="O32" t="str">
        <f t="shared" si="3"/>
        <v>738#D</v>
      </c>
    </row>
    <row r="33" spans="1:15" x14ac:dyDescent="0.25">
      <c r="A33" t="s">
        <v>205</v>
      </c>
      <c r="B33" s="6">
        <v>11741</v>
      </c>
      <c r="C33" s="6">
        <f>IFERROR(INDEX('[2]narrow body'!$B$6:$K$73,MATCH(J33,'[2]narrow body'!$B$6:$B$73,0),4)*1000,INDEX('[2]narrow body'!$B$6:$K$73,MATCH(K33,'[2]narrow body'!$B$6:$B$73,0),4)*1000)</f>
        <v>6000</v>
      </c>
      <c r="F33" s="11">
        <f t="shared" si="0"/>
        <v>0.95683333333333331</v>
      </c>
      <c r="G33" s="2" t="str">
        <f>IFERROR(INDEX('[2]narrow body'!$B$6:$K$73,MATCH(J33,'[2]narrow body'!$B$6:$B$73,0),7),INDEX('[2]narrow body'!$B$6:$K$73,MATCH(K33,'[2]narrow body'!$B$6:$B$73,0),7))</f>
        <v>Cobham/L3/Collins</v>
      </c>
      <c r="H33" s="5">
        <f>INDEX('[1]Pt1-DATA'!$A$5:$M$13349,MATCH(A33,'[1]Pt1-DATA'!$C$5:$C$13349,0),5)</f>
        <v>2</v>
      </c>
      <c r="I33" s="5" t="str">
        <f>INDEX('[1]Pt1-DATA'!$A$5:$M$13349,MATCH(A33,'[1]Pt1-DATA'!$C$5:$C$13349,0),7)</f>
        <v>D</v>
      </c>
      <c r="J33" t="s">
        <v>28</v>
      </c>
      <c r="L33" t="str">
        <f t="shared" si="1"/>
        <v>739</v>
      </c>
      <c r="M33" t="str">
        <f t="shared" si="2"/>
        <v>633</v>
      </c>
      <c r="N33">
        <v>29</v>
      </c>
      <c r="O33" t="str">
        <f t="shared" si="3"/>
        <v>739#D</v>
      </c>
    </row>
    <row r="34" spans="1:15" x14ac:dyDescent="0.25">
      <c r="A34" t="s">
        <v>206</v>
      </c>
      <c r="B34" s="6">
        <v>9784</v>
      </c>
      <c r="C34" s="6">
        <f>IFERROR(INDEX('[2]narrow body'!$B$6:$K$73,MATCH(J34,'[2]narrow body'!$B$6:$B$73,0),4)*1000,INDEX('[2]narrow body'!$B$6:$K$73,MATCH(K34,'[2]narrow body'!$B$6:$B$73,0),4)*1000)</f>
        <v>6000</v>
      </c>
      <c r="F34" s="11">
        <f t="shared" si="0"/>
        <v>0.63066666666666671</v>
      </c>
      <c r="G34" s="2" t="str">
        <f>IFERROR(INDEX('[2]narrow body'!$B$6:$K$73,MATCH(J34,'[2]narrow body'!$B$6:$B$73,0),7),INDEX('[2]narrow body'!$B$6:$K$73,MATCH(K34,'[2]narrow body'!$B$6:$B$73,0),7))</f>
        <v>Cobham/L3/Collins</v>
      </c>
      <c r="H34" s="5">
        <f>INDEX('[1]Pt1-DATA'!$A$5:$M$13349,MATCH(A34,'[1]Pt1-DATA'!$C$5:$C$13349,0),5)</f>
        <v>1</v>
      </c>
      <c r="I34" s="5" t="str">
        <f>INDEX('[1]Pt1-DATA'!$A$5:$M$13349,MATCH(A34,'[1]Pt1-DATA'!$C$5:$C$13349,0),7)</f>
        <v>D</v>
      </c>
      <c r="J34" t="s">
        <v>29</v>
      </c>
      <c r="L34" t="str">
        <f t="shared" si="1"/>
        <v>740</v>
      </c>
      <c r="M34" t="str">
        <f t="shared" si="2"/>
        <v>633</v>
      </c>
      <c r="N34">
        <v>30</v>
      </c>
      <c r="O34" t="str">
        <f t="shared" si="3"/>
        <v>740#D</v>
      </c>
    </row>
    <row r="35" spans="1:15" x14ac:dyDescent="0.25">
      <c r="A35" t="s">
        <v>207</v>
      </c>
      <c r="B35" s="6">
        <v>5871</v>
      </c>
      <c r="C35" s="6">
        <f>IFERROR(INDEX('[2]narrow body'!$B$6:$K$73,MATCH(J35,'[2]narrow body'!$B$6:$B$73,0),4)*1000,INDEX('[2]narrow body'!$B$6:$K$73,MATCH(K35,'[2]narrow body'!$B$6:$B$73,0),4)*1000)</f>
        <v>5000</v>
      </c>
      <c r="F35" s="11">
        <f t="shared" si="0"/>
        <v>0.17419999999999999</v>
      </c>
      <c r="G35" s="2">
        <f>IFERROR(INDEX('[2]narrow body'!$B$6:$K$73,MATCH(J35,'[2]narrow body'!$B$6:$B$73,0),7),INDEX('[2]narrow body'!$B$6:$K$73,MATCH(K35,'[2]narrow body'!$B$6:$B$73,0),7))</f>
        <v>0</v>
      </c>
      <c r="H35" s="5">
        <f>INDEX('[1]Pt1-DATA'!$A$5:$M$13349,MATCH(A35,'[1]Pt1-DATA'!$C$5:$C$13349,0),5)</f>
        <v>2</v>
      </c>
      <c r="I35" s="5" t="str">
        <f>INDEX('[1]Pt1-DATA'!$A$5:$M$13349,MATCH(A35,'[1]Pt1-DATA'!$C$5:$C$13349,0),7)</f>
        <v>D</v>
      </c>
      <c r="J35" t="s">
        <v>30</v>
      </c>
      <c r="K35" t="s">
        <v>57</v>
      </c>
      <c r="L35" t="str">
        <f t="shared" si="1"/>
        <v>741</v>
      </c>
      <c r="M35" t="str">
        <f t="shared" si="2"/>
        <v>633</v>
      </c>
      <c r="N35">
        <v>31</v>
      </c>
      <c r="O35" t="str">
        <f t="shared" si="3"/>
        <v>741#D</v>
      </c>
    </row>
    <row r="36" spans="1:15" x14ac:dyDescent="0.25">
      <c r="A36" t="s">
        <v>208</v>
      </c>
      <c r="B36" s="6">
        <v>5871</v>
      </c>
      <c r="C36" s="6">
        <f>IFERROR(INDEX('[2]narrow body'!$B$6:$K$73,MATCH(J36,'[2]narrow body'!$B$6:$B$73,0),4)*1000,INDEX('[2]narrow body'!$B$6:$K$73,MATCH(K36,'[2]narrow body'!$B$6:$B$73,0),4)*1000)</f>
        <v>5000</v>
      </c>
      <c r="F36" s="11">
        <f t="shared" si="0"/>
        <v>0.17419999999999999</v>
      </c>
      <c r="G36" s="2">
        <f>IFERROR(INDEX('[2]narrow body'!$B$6:$K$73,MATCH(J36,'[2]narrow body'!$B$6:$B$73,0),7),INDEX('[2]narrow body'!$B$6:$K$73,MATCH(K36,'[2]narrow body'!$B$6:$B$73,0),7))</f>
        <v>0</v>
      </c>
      <c r="H36" s="5">
        <f>INDEX('[1]Pt1-DATA'!$A$5:$M$13349,MATCH(A36,'[1]Pt1-DATA'!$C$5:$C$13349,0),5)</f>
        <v>1</v>
      </c>
      <c r="I36" s="5" t="str">
        <f>INDEX('[1]Pt1-DATA'!$A$5:$M$13349,MATCH(A36,'[1]Pt1-DATA'!$C$5:$C$13349,0),7)</f>
        <v>C</v>
      </c>
      <c r="J36" t="s">
        <v>31</v>
      </c>
      <c r="L36" t="str">
        <f t="shared" si="1"/>
        <v>742</v>
      </c>
      <c r="M36" t="str">
        <f t="shared" si="2"/>
        <v>633</v>
      </c>
      <c r="N36">
        <v>32</v>
      </c>
      <c r="O36" t="str">
        <f t="shared" si="3"/>
        <v>742#C</v>
      </c>
    </row>
    <row r="37" spans="1:15" x14ac:dyDescent="0.25">
      <c r="A37" t="s">
        <v>209</v>
      </c>
      <c r="B37" s="6">
        <v>5871</v>
      </c>
      <c r="C37" s="6">
        <f>IFERROR(INDEX('[2]narrow body'!$B$6:$K$73,MATCH(J37,'[2]narrow body'!$B$6:$B$73,0),4)*1000,INDEX('[2]narrow body'!$B$6:$K$73,MATCH(K37,'[2]narrow body'!$B$6:$B$73,0),4)*1000)</f>
        <v>5000</v>
      </c>
      <c r="F37" s="11">
        <f t="shared" si="0"/>
        <v>0.17419999999999999</v>
      </c>
      <c r="G37" s="2">
        <f>IFERROR(INDEX('[2]narrow body'!$B$6:$K$73,MATCH(J37,'[2]narrow body'!$B$6:$B$73,0),7),INDEX('[2]narrow body'!$B$6:$K$73,MATCH(K37,'[2]narrow body'!$B$6:$B$73,0),7))</f>
        <v>0</v>
      </c>
      <c r="H37" s="5">
        <f>INDEX('[1]Pt1-DATA'!$A$5:$M$13349,MATCH(A37,'[1]Pt1-DATA'!$C$5:$C$13349,0),5)</f>
        <v>1</v>
      </c>
      <c r="I37" s="5" t="str">
        <f>INDEX('[1]Pt1-DATA'!$A$5:$M$13349,MATCH(A37,'[1]Pt1-DATA'!$C$5:$C$13349,0),7)</f>
        <v>D</v>
      </c>
      <c r="J37" t="s">
        <v>32</v>
      </c>
      <c r="L37" t="str">
        <f t="shared" si="1"/>
        <v>743</v>
      </c>
      <c r="M37" t="str">
        <f t="shared" si="2"/>
        <v>633</v>
      </c>
      <c r="N37">
        <v>33</v>
      </c>
      <c r="O37" t="str">
        <f t="shared" si="3"/>
        <v>743#D</v>
      </c>
    </row>
    <row r="38" spans="1:15" x14ac:dyDescent="0.25">
      <c r="A38" t="s">
        <v>210</v>
      </c>
      <c r="B38" s="6">
        <v>30388</v>
      </c>
      <c r="C38" s="6">
        <f>IFERROR(INDEX('[2]narrow body'!$B$6:$K$73,MATCH(J38,'[2]narrow body'!$B$6:$B$73,0),4)*1000,INDEX('[2]narrow body'!$B$6:$K$73,MATCH(K38,'[2]narrow body'!$B$6:$B$73,0),4)*1000)</f>
        <v>7000</v>
      </c>
      <c r="F38" s="11">
        <f t="shared" si="0"/>
        <v>3.3411428571428572</v>
      </c>
      <c r="G38" s="2" t="str">
        <f>IFERROR(INDEX('[2]narrow body'!$B$6:$K$73,MATCH(J38,'[2]narrow body'!$B$6:$B$73,0),7),INDEX('[2]narrow body'!$B$6:$K$73,MATCH(K38,'[2]narrow body'!$B$6:$B$73,0),7))</f>
        <v>ACSS Thales with L3</v>
      </c>
      <c r="H38" s="5">
        <f>INDEX('[1]Pt1-DATA'!$A$5:$M$13349,MATCH(A38,'[1]Pt1-DATA'!$C$5:$C$13349,0),5)</f>
        <v>2</v>
      </c>
      <c r="I38" s="5" t="str">
        <f>INDEX('[1]Pt1-DATA'!$A$5:$M$13349,MATCH(A38,'[1]Pt1-DATA'!$C$5:$C$13349,0),7)</f>
        <v>C</v>
      </c>
      <c r="J38" t="s">
        <v>33</v>
      </c>
      <c r="L38" t="str">
        <f t="shared" si="1"/>
        <v>744</v>
      </c>
      <c r="M38" t="str">
        <f t="shared" si="2"/>
        <v>633</v>
      </c>
      <c r="N38">
        <v>34</v>
      </c>
      <c r="O38" t="str">
        <f t="shared" si="3"/>
        <v>744#C</v>
      </c>
    </row>
    <row r="39" spans="1:15" x14ac:dyDescent="0.25">
      <c r="A39" t="s">
        <v>211</v>
      </c>
      <c r="B39" s="6">
        <v>6078</v>
      </c>
      <c r="C39" s="6">
        <f>IFERROR(INDEX('[2]narrow body'!$B$6:$K$73,MATCH(J39,'[2]narrow body'!$B$6:$B$73,0),4)*1000,INDEX('[2]narrow body'!$B$6:$K$73,MATCH(K39,'[2]narrow body'!$B$6:$B$73,0),4)*1000)</f>
        <v>5000</v>
      </c>
      <c r="F39" s="11">
        <f t="shared" si="0"/>
        <v>0.21560000000000001</v>
      </c>
      <c r="G39" s="2" t="str">
        <f>IFERROR(INDEX('[2]narrow body'!$B$6:$K$73,MATCH(J39,'[2]narrow body'!$B$6:$B$73,0),7),INDEX('[2]narrow body'!$B$6:$K$73,MATCH(K39,'[2]narrow body'!$B$6:$B$73,0),7))</f>
        <v>ACSS Thales with L3</v>
      </c>
      <c r="H39" s="5">
        <f>INDEX('[1]Pt1-DATA'!$A$5:$M$13349,MATCH(A39,'[1]Pt1-DATA'!$C$5:$C$13349,0),5)</f>
        <v>1</v>
      </c>
      <c r="I39" s="5" t="str">
        <f>INDEX('[1]Pt1-DATA'!$A$5:$M$13349,MATCH(A39,'[1]Pt1-DATA'!$C$5:$C$13349,0),7)</f>
        <v>C</v>
      </c>
      <c r="J39" t="s">
        <v>34</v>
      </c>
      <c r="L39" t="str">
        <f t="shared" si="1"/>
        <v>745</v>
      </c>
      <c r="M39" t="str">
        <f t="shared" si="2"/>
        <v>633</v>
      </c>
      <c r="N39">
        <v>35</v>
      </c>
      <c r="O39" t="str">
        <f t="shared" si="3"/>
        <v>745#C</v>
      </c>
    </row>
    <row r="40" spans="1:15" x14ac:dyDescent="0.25">
      <c r="A40" t="s">
        <v>212</v>
      </c>
      <c r="B40" s="6">
        <v>43999</v>
      </c>
      <c r="C40" s="6">
        <f>IFERROR(INDEX('[2]narrow body'!$B$6:$K$73,MATCH(J40,'[2]narrow body'!$B$6:$B$73,0),4)*1000,INDEX('[2]narrow body'!$B$6:$K$73,MATCH(K40,'[2]narrow body'!$B$6:$B$73,0),4)*1000)</f>
        <v>18000</v>
      </c>
      <c r="F40" s="11">
        <f t="shared" si="0"/>
        <v>1.4443888888888889</v>
      </c>
      <c r="G40" s="2" t="str">
        <f>IFERROR(INDEX('[2]narrow body'!$B$6:$K$73,MATCH(J40,'[2]narrow body'!$B$6:$B$73,0),7),INDEX('[2]narrow body'!$B$6:$K$73,MATCH(K40,'[2]narrow body'!$B$6:$B$73,0),7))</f>
        <v>Collins/Honeywell</v>
      </c>
      <c r="H40" s="5">
        <f>INDEX('[1]Pt1-DATA'!$A$5:$M$13349,MATCH(A40,'[1]Pt1-DATA'!$C$5:$C$13349,0),5)</f>
        <v>1</v>
      </c>
      <c r="I40" s="5" t="str">
        <f>INDEX('[1]Pt1-DATA'!$A$5:$M$13349,MATCH(A40,'[1]Pt1-DATA'!$C$5:$C$13349,0),7)</f>
        <v>H</v>
      </c>
      <c r="J40" t="s">
        <v>35</v>
      </c>
      <c r="L40" t="str">
        <f t="shared" si="1"/>
        <v>746</v>
      </c>
      <c r="M40" t="str">
        <f t="shared" si="2"/>
        <v>633</v>
      </c>
      <c r="N40">
        <v>36</v>
      </c>
      <c r="O40" t="str">
        <f t="shared" si="3"/>
        <v>746#H</v>
      </c>
    </row>
    <row r="41" spans="1:15" x14ac:dyDescent="0.25">
      <c r="A41" t="s">
        <v>213</v>
      </c>
      <c r="B41" s="6">
        <v>24310</v>
      </c>
      <c r="C41" s="6">
        <f>IFERROR(INDEX('[2]narrow body'!$B$6:$K$73,MATCH(J41,'[2]narrow body'!$B$6:$B$73,0),4)*1000,INDEX('[2]narrow body'!$B$6:$K$73,MATCH(K41,'[2]narrow body'!$B$6:$B$73,0),4)*1000)</f>
        <v>20000</v>
      </c>
      <c r="F41" s="11">
        <f t="shared" si="0"/>
        <v>0.2155</v>
      </c>
      <c r="G41" s="2">
        <f>IFERROR(INDEX('[2]narrow body'!$B$6:$K$73,MATCH(J41,'[2]narrow body'!$B$6:$B$73,0),7),INDEX('[2]narrow body'!$B$6:$K$73,MATCH(K41,'[2]narrow body'!$B$6:$B$73,0),7))</f>
        <v>0</v>
      </c>
      <c r="H41" s="5">
        <f>INDEX('[1]Pt1-DATA'!$A$5:$M$13349,MATCH(A41,'[1]Pt1-DATA'!$C$5:$C$13349,0),5)</f>
        <v>1</v>
      </c>
      <c r="I41" s="5" t="str">
        <f>INDEX('[1]Pt1-DATA'!$A$5:$M$13349,MATCH(A41,'[1]Pt1-DATA'!$C$5:$C$13349,0),7)</f>
        <v>I</v>
      </c>
      <c r="J41" t="s">
        <v>36</v>
      </c>
      <c r="K41" t="s">
        <v>55</v>
      </c>
      <c r="L41" t="str">
        <f t="shared" si="1"/>
        <v>748</v>
      </c>
      <c r="M41" t="str">
        <f t="shared" si="2"/>
        <v>633</v>
      </c>
      <c r="N41">
        <v>37</v>
      </c>
      <c r="O41" t="str">
        <f t="shared" si="3"/>
        <v>748#I</v>
      </c>
    </row>
    <row r="42" spans="1:15" x14ac:dyDescent="0.25">
      <c r="A42" t="s">
        <v>214</v>
      </c>
      <c r="B42" s="6">
        <v>19569</v>
      </c>
      <c r="C42" s="6">
        <f>IFERROR(INDEX('[2]narrow body'!$B$6:$K$73,MATCH(J42,'[2]narrow body'!$B$6:$B$73,0),4)*1000,INDEX('[2]narrow body'!$B$6:$K$73,MATCH(K42,'[2]narrow body'!$B$6:$B$73,0),4)*1000)</f>
        <v>12000</v>
      </c>
      <c r="F42" s="11">
        <f t="shared" si="0"/>
        <v>0.63075000000000003</v>
      </c>
      <c r="G42" s="2" t="str">
        <f>IFERROR(INDEX('[2]narrow body'!$B$6:$K$73,MATCH(J42,'[2]narrow body'!$B$6:$B$73,0),7),INDEX('[2]narrow body'!$B$6:$K$73,MATCH(K42,'[2]narrow body'!$B$6:$B$73,0),7))</f>
        <v>L3</v>
      </c>
      <c r="H42" s="5">
        <f>INDEX('[1]Pt1-DATA'!$A$5:$M$13349,MATCH(A42,'[1]Pt1-DATA'!$C$5:$C$13349,0),5)</f>
        <v>1</v>
      </c>
      <c r="I42" s="5" t="str">
        <f>INDEX('[1]Pt1-DATA'!$A$5:$M$13349,MATCH(A42,'[1]Pt1-DATA'!$C$5:$C$13349,0),7)</f>
        <v>J</v>
      </c>
      <c r="J42" t="s">
        <v>37</v>
      </c>
      <c r="L42" t="str">
        <f t="shared" si="1"/>
        <v>752</v>
      </c>
      <c r="M42" t="str">
        <f t="shared" si="2"/>
        <v>633</v>
      </c>
      <c r="N42">
        <v>38</v>
      </c>
      <c r="O42" t="str">
        <f t="shared" si="3"/>
        <v>752#J</v>
      </c>
    </row>
    <row r="43" spans="1:15" x14ac:dyDescent="0.25">
      <c r="A43" t="s">
        <v>215</v>
      </c>
      <c r="B43" s="6">
        <v>5871</v>
      </c>
      <c r="C43" s="6">
        <f>IFERROR(INDEX('[2]narrow body'!$B$6:$K$73,MATCH(J43,'[2]narrow body'!$B$6:$B$73,0),4)*1000,INDEX('[2]narrow body'!$B$6:$K$73,MATCH(K43,'[2]narrow body'!$B$6:$B$73,0),4)*1000)</f>
        <v>4000</v>
      </c>
      <c r="F43" s="11">
        <f t="shared" si="0"/>
        <v>0.46775</v>
      </c>
      <c r="G43" s="2">
        <f>IFERROR(INDEX('[2]narrow body'!$B$6:$K$73,MATCH(J43,'[2]narrow body'!$B$6:$B$73,0),7),INDEX('[2]narrow body'!$B$6:$K$73,MATCH(K43,'[2]narrow body'!$B$6:$B$73,0),7))</f>
        <v>0</v>
      </c>
      <c r="H43" s="5">
        <f>INDEX('[1]Pt1-DATA'!$A$5:$M$13349,MATCH(A43,'[1]Pt1-DATA'!$C$5:$C$13349,0),5)</f>
        <v>1</v>
      </c>
      <c r="I43" s="5" t="str">
        <f>INDEX('[1]Pt1-DATA'!$A$5:$M$13349,MATCH(A43,'[1]Pt1-DATA'!$C$5:$C$13349,0),7)</f>
        <v>E</v>
      </c>
      <c r="J43" t="s">
        <v>38</v>
      </c>
      <c r="L43" t="str">
        <f t="shared" si="1"/>
        <v>753</v>
      </c>
      <c r="M43" t="str">
        <f t="shared" si="2"/>
        <v>633</v>
      </c>
      <c r="N43">
        <v>39</v>
      </c>
      <c r="O43" t="str">
        <f t="shared" si="3"/>
        <v>753#E</v>
      </c>
    </row>
    <row r="44" spans="1:15" x14ac:dyDescent="0.25">
      <c r="A44" t="s">
        <v>216</v>
      </c>
      <c r="B44" s="6">
        <v>17261</v>
      </c>
      <c r="C44" s="6">
        <f>IFERROR(INDEX('[2]narrow body'!$B$6:$K$73,MATCH(J44,'[2]narrow body'!$B$6:$B$73,0),4)*1000,INDEX('[2]narrow body'!$B$6:$K$73,MATCH(K44,'[2]narrow body'!$B$6:$B$73,0),4)*1000)</f>
        <v>15000</v>
      </c>
      <c r="F44" s="11">
        <f t="shared" si="0"/>
        <v>0.15073333333333333</v>
      </c>
      <c r="G44" s="2" t="str">
        <f>IFERROR(INDEX('[2]narrow body'!$B$6:$K$73,MATCH(J44,'[2]narrow body'!$B$6:$B$73,0),7),INDEX('[2]narrow body'!$B$6:$K$73,MATCH(K44,'[2]narrow body'!$B$6:$B$73,0),7))</f>
        <v>L3</v>
      </c>
      <c r="H44" s="5">
        <f>INDEX('[1]Pt1-DATA'!$A$5:$M$13349,MATCH(A44,'[1]Pt1-DATA'!$C$5:$C$13349,0),5)</f>
        <v>1</v>
      </c>
      <c r="I44" s="5" t="str">
        <f>INDEX('[1]Pt1-DATA'!$A$5:$M$13349,MATCH(A44,'[1]Pt1-DATA'!$C$5:$C$13349,0),7)</f>
        <v>G</v>
      </c>
      <c r="J44" t="s">
        <v>39</v>
      </c>
      <c r="L44" t="str">
        <f t="shared" si="1"/>
        <v>754</v>
      </c>
      <c r="M44" t="str">
        <f t="shared" si="2"/>
        <v>633</v>
      </c>
      <c r="N44">
        <v>40</v>
      </c>
      <c r="O44" t="str">
        <f t="shared" si="3"/>
        <v>754#G</v>
      </c>
    </row>
    <row r="45" spans="1:15" x14ac:dyDescent="0.25">
      <c r="A45" t="s">
        <v>217</v>
      </c>
      <c r="B45" s="6">
        <v>9205</v>
      </c>
      <c r="C45" s="6">
        <f>IFERROR(INDEX('[2]narrow body'!$B$6:$K$73,MATCH(J45,'[2]narrow body'!$B$6:$B$73,0),4)*1000,INDEX('[2]narrow body'!$B$6:$K$73,MATCH(K45,'[2]narrow body'!$B$6:$B$73,0),4)*1000)</f>
        <v>8000</v>
      </c>
      <c r="F45" s="11">
        <f t="shared" si="0"/>
        <v>0.15062500000000001</v>
      </c>
      <c r="G45" s="2">
        <f>IFERROR(INDEX('[2]narrow body'!$B$6:$K$73,MATCH(J45,'[2]narrow body'!$B$6:$B$73,0),7),INDEX('[2]narrow body'!$B$6:$K$73,MATCH(K45,'[2]narrow body'!$B$6:$B$73,0),7))</f>
        <v>0</v>
      </c>
      <c r="H45" s="5">
        <f>INDEX('[1]Pt1-DATA'!$A$5:$M$13349,MATCH(A45,'[1]Pt1-DATA'!$C$5:$C$13349,0),5)</f>
        <v>1</v>
      </c>
      <c r="I45" s="5" t="str">
        <f>INDEX('[1]Pt1-DATA'!$A$5:$M$13349,MATCH(A45,'[1]Pt1-DATA'!$C$5:$C$13349,0),7)</f>
        <v>C</v>
      </c>
      <c r="J45" t="s">
        <v>40</v>
      </c>
      <c r="L45" t="str">
        <f t="shared" si="1"/>
        <v>755</v>
      </c>
      <c r="M45" t="str">
        <f t="shared" si="2"/>
        <v>633</v>
      </c>
      <c r="N45">
        <v>41</v>
      </c>
      <c r="O45" t="str">
        <f t="shared" si="3"/>
        <v>755#C</v>
      </c>
    </row>
    <row r="46" spans="1:15" x14ac:dyDescent="0.25">
      <c r="A46" t="s">
        <v>218</v>
      </c>
      <c r="B46" s="6">
        <v>28767</v>
      </c>
      <c r="C46" s="6">
        <f>IFERROR(INDEX('[2]narrow body'!$B$6:$K$73,MATCH(J46,'[2]narrow body'!$B$6:$B$73,0),4)*1000,INDEX('[2]narrow body'!$B$6:$K$73,MATCH(K46,'[2]narrow body'!$B$6:$B$73,0),4)*1000)</f>
        <v>10000</v>
      </c>
      <c r="F46" s="11">
        <f t="shared" si="0"/>
        <v>1.8767</v>
      </c>
      <c r="G46" s="2" t="str">
        <f>IFERROR(INDEX('[2]narrow body'!$B$6:$K$73,MATCH(J46,'[2]narrow body'!$B$6:$B$73,0),7),INDEX('[2]narrow body'!$B$6:$K$73,MATCH(K46,'[2]narrow body'!$B$6:$B$73,0),7))</f>
        <v>Optional fit</v>
      </c>
      <c r="H46" s="5">
        <f>INDEX('[1]Pt1-DATA'!$A$5:$M$13349,MATCH(A46,'[1]Pt1-DATA'!$C$5:$C$13349,0),5)</f>
        <v>1</v>
      </c>
      <c r="I46" s="5" t="str">
        <f>INDEX('[1]Pt1-DATA'!$A$5:$M$13349,MATCH(A46,'[1]Pt1-DATA'!$C$5:$C$13349,0),7)</f>
        <v>F</v>
      </c>
      <c r="J46" t="s">
        <v>41</v>
      </c>
      <c r="L46" t="str">
        <f t="shared" si="1"/>
        <v>756</v>
      </c>
      <c r="M46" t="str">
        <f t="shared" si="2"/>
        <v>633</v>
      </c>
      <c r="N46">
        <v>42</v>
      </c>
      <c r="O46" t="str">
        <f t="shared" si="3"/>
        <v>756#F</v>
      </c>
    </row>
    <row r="47" spans="1:15" x14ac:dyDescent="0.25">
      <c r="A47" t="s">
        <v>219</v>
      </c>
      <c r="B47" s="6">
        <v>17261</v>
      </c>
      <c r="C47" s="6">
        <f>IFERROR(INDEX('[2]narrow body'!$B$6:$K$73,MATCH(J47,'[2]narrow body'!$B$6:$B$73,0),4)*1000,INDEX('[2]narrow body'!$B$6:$K$73,MATCH(K47,'[2]narrow body'!$B$6:$B$73,0),4)*1000)</f>
        <v>15000</v>
      </c>
      <c r="F47" s="11">
        <f t="shared" si="0"/>
        <v>0.15073333333333333</v>
      </c>
      <c r="G47" s="2">
        <f>IFERROR(INDEX('[2]narrow body'!$B$6:$K$73,MATCH(J47,'[2]narrow body'!$B$6:$B$73,0),7),INDEX('[2]narrow body'!$B$6:$K$73,MATCH(K47,'[2]narrow body'!$B$6:$B$73,0),7))</f>
        <v>0</v>
      </c>
      <c r="H47" s="5">
        <f>INDEX('[1]Pt1-DATA'!$A$5:$M$13349,MATCH(A47,'[1]Pt1-DATA'!$C$5:$C$13349,0),5)</f>
        <v>1</v>
      </c>
      <c r="I47" s="5" t="str">
        <f>INDEX('[1]Pt1-DATA'!$A$5:$M$13349,MATCH(A47,'[1]Pt1-DATA'!$C$5:$C$13349,0),7)</f>
        <v>C</v>
      </c>
      <c r="J47" t="s">
        <v>42</v>
      </c>
      <c r="L47" t="str">
        <f t="shared" si="1"/>
        <v>757</v>
      </c>
      <c r="M47" t="str">
        <f t="shared" si="2"/>
        <v>633</v>
      </c>
      <c r="N47">
        <v>43</v>
      </c>
      <c r="O47" t="str">
        <f t="shared" si="3"/>
        <v>757#C</v>
      </c>
    </row>
    <row r="48" spans="1:15" x14ac:dyDescent="0.25">
      <c r="A48" t="s">
        <v>220</v>
      </c>
      <c r="B48" s="6">
        <v>20712</v>
      </c>
      <c r="C48" s="6">
        <f>IFERROR(INDEX('[2]narrow body'!$B$6:$K$73,MATCH(J48,'[2]narrow body'!$B$6:$B$73,0),4)*1000,INDEX('[2]narrow body'!$B$6:$K$73,MATCH(K48,'[2]narrow body'!$B$6:$B$73,0),4)*1000)</f>
        <v>12000</v>
      </c>
      <c r="F48" s="11">
        <f t="shared" si="0"/>
        <v>0.72599999999999998</v>
      </c>
      <c r="G48" s="2" t="str">
        <f>IFERROR(INDEX('[2]narrow body'!$B$6:$K$73,MATCH(J48,'[2]narrow body'!$B$6:$B$73,0),7),INDEX('[2]narrow body'!$B$6:$K$73,MATCH(K48,'[2]narrow body'!$B$6:$B$73,0),7))</f>
        <v>Teledyne controls</v>
      </c>
      <c r="H48" s="5">
        <f>INDEX('[1]Pt1-DATA'!$A$5:$M$13349,MATCH(A48,'[1]Pt1-DATA'!$C$5:$C$13349,0),5)</f>
        <v>1</v>
      </c>
      <c r="I48" s="5" t="str">
        <f>INDEX('[1]Pt1-DATA'!$A$5:$M$13349,MATCH(A48,'[1]Pt1-DATA'!$C$5:$C$13349,0),7)</f>
        <v>D</v>
      </c>
      <c r="J48" t="s">
        <v>43</v>
      </c>
      <c r="L48" t="str">
        <f t="shared" si="1"/>
        <v>758</v>
      </c>
      <c r="M48" t="str">
        <f t="shared" si="2"/>
        <v>633</v>
      </c>
      <c r="N48">
        <v>44</v>
      </c>
      <c r="O48" t="str">
        <f t="shared" si="3"/>
        <v>758#D</v>
      </c>
    </row>
    <row r="49" spans="1:15" x14ac:dyDescent="0.25">
      <c r="A49" t="s">
        <v>221</v>
      </c>
      <c r="B49" s="6">
        <v>23014</v>
      </c>
      <c r="C49" s="6">
        <f>IFERROR(INDEX('[2]narrow body'!$B$6:$K$73,MATCH(J49,'[2]narrow body'!$B$6:$B$73,0),4)*1000,INDEX('[2]narrow body'!$B$6:$K$73,MATCH(K49,'[2]narrow body'!$B$6:$B$73,0),4)*1000)</f>
        <v>20000</v>
      </c>
      <c r="F49" s="11">
        <f t="shared" si="0"/>
        <v>0.1507</v>
      </c>
      <c r="G49" s="2" t="str">
        <f>IFERROR(INDEX('[2]narrow body'!$B$6:$K$73,MATCH(J49,'[2]narrow body'!$B$6:$B$73,0),7),INDEX('[2]narrow body'!$B$6:$K$73,MATCH(K49,'[2]narrow body'!$B$6:$B$73,0),7))</f>
        <v>Teledyne controls</v>
      </c>
      <c r="H49" s="5">
        <f>INDEX('[1]Pt1-DATA'!$A$5:$M$13349,MATCH(A49,'[1]Pt1-DATA'!$C$5:$C$13349,0),5)</f>
        <v>2</v>
      </c>
      <c r="I49" s="5" t="str">
        <f>INDEX('[1]Pt1-DATA'!$A$5:$M$13349,MATCH(A49,'[1]Pt1-DATA'!$C$5:$C$13349,0),7)</f>
        <v>C</v>
      </c>
      <c r="J49" t="s">
        <v>44</v>
      </c>
      <c r="L49" t="str">
        <f t="shared" si="1"/>
        <v>759</v>
      </c>
      <c r="M49" t="str">
        <f t="shared" si="2"/>
        <v>633</v>
      </c>
      <c r="N49">
        <v>45</v>
      </c>
      <c r="O49" t="str">
        <f t="shared" si="3"/>
        <v>759#C</v>
      </c>
    </row>
    <row r="50" spans="1:15" x14ac:dyDescent="0.25">
      <c r="A50" t="s">
        <v>222</v>
      </c>
      <c r="B50" s="6">
        <v>56029</v>
      </c>
      <c r="C50" s="6">
        <f>IFERROR(INDEX('[2]narrow body'!$B$6:$K$73,MATCH(J50,'[2]narrow body'!$B$6:$B$73,0),4)*1000,INDEX('[2]narrow body'!$B$6:$K$73,MATCH(K50,'[2]narrow body'!$B$6:$B$73,0),4)*1000)</f>
        <v>40000</v>
      </c>
      <c r="F50" s="11">
        <f t="shared" si="0"/>
        <v>0.400725</v>
      </c>
      <c r="G50" s="2" t="str">
        <f>IFERROR(INDEX('[2]narrow body'!$B$6:$K$73,MATCH(J50,'[2]narrow body'!$B$6:$B$73,0),7),INDEX('[2]narrow body'!$B$6:$K$73,MATCH(K50,'[2]narrow body'!$B$6:$B$73,0),7))</f>
        <v>Part of FMGC/FCU above?</v>
      </c>
      <c r="H50" s="5">
        <f>INDEX('[1]Pt1-DATA'!$A$5:$M$13349,MATCH(A50,'[1]Pt1-DATA'!$C$5:$C$13349,0),5)</f>
        <v>1</v>
      </c>
      <c r="I50" s="5" t="str">
        <f>INDEX('[1]Pt1-DATA'!$A$5:$M$13349,MATCH(A50,'[1]Pt1-DATA'!$C$5:$C$13349,0),7)</f>
        <v>I</v>
      </c>
      <c r="J50" t="s">
        <v>45</v>
      </c>
      <c r="K50" t="s">
        <v>56</v>
      </c>
      <c r="L50" t="str">
        <f t="shared" si="1"/>
        <v>825</v>
      </c>
      <c r="M50" t="str">
        <f t="shared" si="2"/>
        <v>633</v>
      </c>
      <c r="N50">
        <v>46</v>
      </c>
      <c r="O50" t="str">
        <f t="shared" si="3"/>
        <v>825#I</v>
      </c>
    </row>
    <row r="51" spans="1:15" x14ac:dyDescent="0.25">
      <c r="A51" t="s">
        <v>223</v>
      </c>
      <c r="B51" s="6">
        <v>137227</v>
      </c>
      <c r="C51" s="6" t="e">
        <f>IFERROR(INDEX('[2]narrow body'!$B$6:$K$73,MATCH(J51,'[2]narrow body'!$B$6:$B$73,0),4)*1000,INDEX('[2]narrow body'!$B$6:$K$73,MATCH(K51,'[2]narrow body'!$B$6:$B$73,0),4)*1000)</f>
        <v>#N/A</v>
      </c>
      <c r="F51" s="11" t="e">
        <f t="shared" si="0"/>
        <v>#N/A</v>
      </c>
      <c r="G51" s="2" t="e">
        <f>IFERROR(INDEX('[2]narrow body'!$B$6:$K$73,MATCH(J51,'[2]narrow body'!$B$6:$B$73,0),7),INDEX('[2]narrow body'!$B$6:$K$73,MATCH(K51,'[2]narrow body'!$B$6:$B$73,0),7))</f>
        <v>#N/A</v>
      </c>
      <c r="H51" s="5">
        <f>INDEX('[1]Pt1-DATA'!$A$5:$M$13349,MATCH(A51,'[1]Pt1-DATA'!$C$5:$C$13349,0),5)</f>
        <v>1</v>
      </c>
      <c r="I51" s="5" t="str">
        <f>INDEX('[1]Pt1-DATA'!$A$5:$M$13349,MATCH(A51,'[1]Pt1-DATA'!$C$5:$C$13349,0),7)</f>
        <v>U</v>
      </c>
      <c r="J51" t="s">
        <v>46</v>
      </c>
      <c r="L51" t="str">
        <f t="shared" si="1"/>
        <v>879</v>
      </c>
      <c r="M51" t="str">
        <f t="shared" si="2"/>
        <v>633</v>
      </c>
      <c r="N51">
        <v>47</v>
      </c>
      <c r="O51" t="str">
        <f t="shared" si="3"/>
        <v>879#U</v>
      </c>
    </row>
    <row r="52" spans="1:15" x14ac:dyDescent="0.25">
      <c r="A52" t="s">
        <v>224</v>
      </c>
      <c r="B52" s="6">
        <v>47519</v>
      </c>
      <c r="C52" s="6" t="e">
        <f>IFERROR(INDEX('[2]narrow body'!$B$6:$K$73,MATCH(J52,'[2]narrow body'!$B$6:$B$73,0),4)*1000,INDEX('[2]narrow body'!$B$6:$K$73,MATCH(K52,'[2]narrow body'!$B$6:$B$73,0),4)*1000)</f>
        <v>#N/A</v>
      </c>
      <c r="F52" s="11" t="e">
        <f t="shared" si="0"/>
        <v>#N/A</v>
      </c>
      <c r="G52" s="2" t="e">
        <f>IFERROR(INDEX('[2]narrow body'!$B$6:$K$73,MATCH(J52,'[2]narrow body'!$B$6:$B$73,0),7),INDEX('[2]narrow body'!$B$6:$K$73,MATCH(K52,'[2]narrow body'!$B$6:$B$73,0),7))</f>
        <v>#N/A</v>
      </c>
      <c r="H52" s="5">
        <f>INDEX('[1]Pt1-DATA'!$A$5:$M$13349,MATCH(A52,'[1]Pt1-DATA'!$C$5:$C$13349,0),5)</f>
        <v>1</v>
      </c>
      <c r="I52" s="5" t="str">
        <f>INDEX('[1]Pt1-DATA'!$A$5:$M$13349,MATCH(A52,'[1]Pt1-DATA'!$C$5:$C$13349,0),7)</f>
        <v>A</v>
      </c>
      <c r="J52" t="s">
        <v>47</v>
      </c>
      <c r="L52" t="str">
        <f t="shared" si="1"/>
        <v>883</v>
      </c>
      <c r="M52" t="str">
        <f t="shared" si="2"/>
        <v>633</v>
      </c>
      <c r="N52">
        <v>48</v>
      </c>
      <c r="O52" t="str">
        <f t="shared" si="3"/>
        <v>883#A</v>
      </c>
    </row>
    <row r="53" spans="1:15" x14ac:dyDescent="0.25">
      <c r="A53" t="s">
        <v>225</v>
      </c>
      <c r="B53" s="6">
        <v>2903</v>
      </c>
      <c r="C53" s="6" t="e">
        <f>IFERROR(INDEX('[2]narrow body'!$B$6:$K$73,MATCH(J53,'[2]narrow body'!$B$6:$B$73,0),4)*1000,INDEX('[2]narrow body'!$B$6:$K$73,MATCH(K53,'[2]narrow body'!$B$6:$B$73,0),4)*1000)</f>
        <v>#N/A</v>
      </c>
      <c r="F53" s="11" t="e">
        <f t="shared" si="0"/>
        <v>#N/A</v>
      </c>
      <c r="G53" s="2" t="e">
        <f>IFERROR(INDEX('[2]narrow body'!$B$6:$K$73,MATCH(J53,'[2]narrow body'!$B$6:$B$73,0),7),INDEX('[2]narrow body'!$B$6:$K$73,MATCH(K53,'[2]narrow body'!$B$6:$B$73,0),7))</f>
        <v>#N/A</v>
      </c>
      <c r="H53" s="5">
        <f>INDEX('[1]Pt1-DATA'!$A$5:$M$13349,MATCH(A53,'[1]Pt1-DATA'!$C$5:$C$13349,0),5)</f>
        <v>1</v>
      </c>
      <c r="I53" s="5" t="str">
        <f>INDEX('[1]Pt1-DATA'!$A$5:$M$13349,MATCH(A53,'[1]Pt1-DATA'!$C$5:$C$13349,0),7)</f>
        <v>BW</v>
      </c>
      <c r="J53" t="s">
        <v>48</v>
      </c>
      <c r="L53" t="str">
        <f t="shared" si="1"/>
        <v>1056</v>
      </c>
      <c r="M53" t="str">
        <f t="shared" si="2"/>
        <v>633</v>
      </c>
      <c r="N53">
        <v>49</v>
      </c>
      <c r="O53" t="str">
        <f t="shared" si="3"/>
        <v>1056#BW</v>
      </c>
    </row>
    <row r="54" spans="1:15" x14ac:dyDescent="0.25">
      <c r="A54" t="s">
        <v>226</v>
      </c>
      <c r="B54" s="6">
        <v>20674</v>
      </c>
      <c r="C54" s="6" t="e">
        <f>IFERROR(INDEX('[2]narrow body'!$B$6:$K$73,MATCH(J54,'[2]narrow body'!$B$6:$B$73,0),4)*1000,INDEX('[2]narrow body'!$B$6:$K$73,MATCH(K54,'[2]narrow body'!$B$6:$B$73,0),4)*1000)</f>
        <v>#N/A</v>
      </c>
      <c r="F54" s="11" t="e">
        <f t="shared" si="0"/>
        <v>#N/A</v>
      </c>
      <c r="G54" s="2" t="e">
        <f>IFERROR(INDEX('[2]narrow body'!$B$6:$K$73,MATCH(J54,'[2]narrow body'!$B$6:$B$73,0),7),INDEX('[2]narrow body'!$B$6:$K$73,MATCH(K54,'[2]narrow body'!$B$6:$B$73,0),7))</f>
        <v>#N/A</v>
      </c>
      <c r="H54" s="5">
        <f>INDEX('[1]Pt1-DATA'!$A$5:$M$13349,MATCH(A54,'[1]Pt1-DATA'!$C$5:$C$13349,0),5)</f>
        <v>1</v>
      </c>
      <c r="I54" s="5" t="str">
        <f>INDEX('[1]Pt1-DATA'!$A$5:$M$13349,MATCH(A54,'[1]Pt1-DATA'!$C$5:$C$13349,0),7)</f>
        <v>BW</v>
      </c>
      <c r="J54" t="s">
        <v>48</v>
      </c>
      <c r="L54" t="str">
        <f t="shared" si="1"/>
        <v>1057</v>
      </c>
      <c r="M54" t="str">
        <f t="shared" si="2"/>
        <v>633</v>
      </c>
      <c r="N54">
        <v>50</v>
      </c>
      <c r="O54" t="str">
        <f t="shared" si="3"/>
        <v>1057#BW</v>
      </c>
    </row>
    <row r="55" spans="1:15" x14ac:dyDescent="0.25">
      <c r="A55" t="s">
        <v>227</v>
      </c>
      <c r="B55" s="6">
        <v>25000</v>
      </c>
      <c r="C55" s="6" t="e">
        <f>IFERROR(INDEX('[2]narrow body'!$B$6:$K$73,MATCH(J55,'[2]narrow body'!$B$6:$B$73,0),4)*1000,INDEX('[2]narrow body'!$B$6:$K$73,MATCH(K55,'[2]narrow body'!$B$6:$B$73,0),4)*1000)</f>
        <v>#N/A</v>
      </c>
      <c r="F55" s="11" t="e">
        <f t="shared" si="0"/>
        <v>#N/A</v>
      </c>
      <c r="G55" s="2" t="e">
        <f>IFERROR(INDEX('[2]narrow body'!$B$6:$K$73,MATCH(J55,'[2]narrow body'!$B$6:$B$73,0),7),INDEX('[2]narrow body'!$B$6:$K$73,MATCH(K55,'[2]narrow body'!$B$6:$B$73,0),7))</f>
        <v>#N/A</v>
      </c>
      <c r="H55" s="5">
        <f>INDEX('[1]Pt1-DATA'!$A$5:$M$13349,MATCH(A55,'[1]Pt1-DATA'!$C$5:$C$13349,0),5)</f>
        <v>1</v>
      </c>
      <c r="I55" s="5" t="str">
        <f>INDEX('[1]Pt1-DATA'!$A$5:$M$13349,MATCH(A55,'[1]Pt1-DATA'!$C$5:$C$13349,0),7)</f>
        <v>BW</v>
      </c>
      <c r="J55" t="s">
        <v>48</v>
      </c>
      <c r="L55" t="str">
        <f t="shared" si="1"/>
        <v>1058</v>
      </c>
      <c r="M55" t="str">
        <f t="shared" si="2"/>
        <v>633</v>
      </c>
      <c r="N55">
        <v>51</v>
      </c>
      <c r="O55" t="str">
        <f t="shared" si="3"/>
        <v>1058#BW</v>
      </c>
    </row>
    <row r="56" spans="1:15" x14ac:dyDescent="0.25">
      <c r="A56" t="s">
        <v>228</v>
      </c>
      <c r="B56" s="6">
        <v>5168</v>
      </c>
      <c r="C56" s="6" t="e">
        <f>IFERROR(INDEX('[2]narrow body'!$B$6:$K$73,MATCH(J56,'[2]narrow body'!$B$6:$B$73,0),4)*1000,INDEX('[2]narrow body'!$B$6:$K$73,MATCH(K56,'[2]narrow body'!$B$6:$B$73,0),4)*1000)</f>
        <v>#N/A</v>
      </c>
      <c r="F56" s="11" t="e">
        <f t="shared" si="0"/>
        <v>#N/A</v>
      </c>
      <c r="G56" s="2" t="e">
        <f>IFERROR(INDEX('[2]narrow body'!$B$6:$K$73,MATCH(J56,'[2]narrow body'!$B$6:$B$73,0),7),INDEX('[2]narrow body'!$B$6:$K$73,MATCH(K56,'[2]narrow body'!$B$6:$B$73,0),7))</f>
        <v>#N/A</v>
      </c>
      <c r="H56" s="5">
        <f>INDEX('[1]Pt1-DATA'!$A$5:$M$13349,MATCH(A56,'[1]Pt1-DATA'!$C$5:$C$13349,0),5)</f>
        <v>1</v>
      </c>
      <c r="I56" s="5" t="str">
        <f>INDEX('[1]Pt1-DATA'!$A$5:$M$13349,MATCH(A56,'[1]Pt1-DATA'!$C$5:$C$13349,0),7)</f>
        <v>BW</v>
      </c>
      <c r="J56" t="s">
        <v>48</v>
      </c>
      <c r="L56" t="str">
        <f t="shared" si="1"/>
        <v>1059</v>
      </c>
      <c r="M56" t="str">
        <f t="shared" si="2"/>
        <v>633</v>
      </c>
      <c r="N56">
        <v>52</v>
      </c>
      <c r="O56" t="str">
        <f t="shared" si="3"/>
        <v>1059#BW</v>
      </c>
    </row>
    <row r="57" spans="1:15" x14ac:dyDescent="0.25">
      <c r="C57" s="6">
        <f>IFERROR(INDEX('[2]narrow body'!$B$6:$K$73,MATCH(J57,'[2]narrow body'!$B$6:$B$73,0),4)*1000,INDEX('[2]narrow body'!$B$6:$K$73,MATCH(K57,'[2]narrow body'!$B$6:$B$73,0),4)*1000)</f>
        <v>6000</v>
      </c>
      <c r="F57" s="11">
        <f t="shared" si="0"/>
        <v>-1</v>
      </c>
      <c r="G57" s="2">
        <f>IFERROR(INDEX('[2]narrow body'!$B$6:$K$73,MATCH(J57,'[2]narrow body'!$B$6:$B$73,0),7),INDEX('[2]narrow body'!$B$6:$K$73,MATCH(K57,'[2]narrow body'!$B$6:$B$73,0),7))</f>
        <v>0</v>
      </c>
      <c r="H57" s="5" t="e">
        <f>INDEX('[1]Pt1-DATA'!$A$5:$M$13349,MATCH(A57,'[1]Pt1-DATA'!$C$5:$C$13349,0),5)</f>
        <v>#N/A</v>
      </c>
      <c r="I57" s="5" t="e">
        <f>INDEX('[1]Pt1-DATA'!$A$5:$M$13349,MATCH(A57,'[1]Pt1-DATA'!$C$5:$C$13349,0),7)</f>
        <v>#N/A</v>
      </c>
      <c r="K57" t="s">
        <v>628</v>
      </c>
      <c r="L57" t="str">
        <f t="shared" si="1"/>
        <v/>
      </c>
      <c r="M57" t="str">
        <f t="shared" si="2"/>
        <v/>
      </c>
      <c r="N57">
        <v>53</v>
      </c>
      <c r="O57" t="e">
        <f t="shared" si="3"/>
        <v>#N/A</v>
      </c>
    </row>
    <row r="58" spans="1:15" x14ac:dyDescent="0.25">
      <c r="C58" s="6">
        <f>IFERROR(INDEX('[2]narrow body'!$B$6:$K$73,MATCH(J58,'[2]narrow body'!$B$6:$B$73,0),4)*1000,INDEX('[2]narrow body'!$B$6:$K$73,MATCH(K58,'[2]narrow body'!$B$6:$B$73,0),4)*1000)</f>
        <v>8000</v>
      </c>
      <c r="F58" s="11">
        <f t="shared" si="0"/>
        <v>-1</v>
      </c>
      <c r="G58" s="2">
        <f>IFERROR(INDEX('[2]narrow body'!$B$6:$K$73,MATCH(J58,'[2]narrow body'!$B$6:$B$73,0),7),INDEX('[2]narrow body'!$B$6:$K$73,MATCH(K58,'[2]narrow body'!$B$6:$B$73,0),7))</f>
        <v>0</v>
      </c>
      <c r="H58" s="5" t="e">
        <f>INDEX('[1]Pt1-DATA'!$A$5:$M$13349,MATCH(A58,'[1]Pt1-DATA'!$C$5:$C$13349,0),5)</f>
        <v>#N/A</v>
      </c>
      <c r="I58" s="5" t="e">
        <f>INDEX('[1]Pt1-DATA'!$A$5:$M$13349,MATCH(A58,'[1]Pt1-DATA'!$C$5:$C$13349,0),7)</f>
        <v>#N/A</v>
      </c>
      <c r="K58" t="s">
        <v>620</v>
      </c>
      <c r="L58" t="str">
        <f t="shared" si="1"/>
        <v/>
      </c>
      <c r="M58" t="str">
        <f t="shared" si="2"/>
        <v/>
      </c>
      <c r="N58">
        <v>54</v>
      </c>
      <c r="O58" t="e">
        <f t="shared" si="3"/>
        <v>#N/A</v>
      </c>
    </row>
    <row r="59" spans="1:15" x14ac:dyDescent="0.25">
      <c r="C59" s="6">
        <f>IFERROR(INDEX('[2]narrow body'!$B$6:$K$73,MATCH(J59,'[2]narrow body'!$B$6:$B$73,0),4)*1000,INDEX('[2]narrow body'!$B$6:$K$73,MATCH(K59,'[2]narrow body'!$B$6:$B$73,0),4)*1000)</f>
        <v>4000</v>
      </c>
      <c r="F59" s="11">
        <f t="shared" si="0"/>
        <v>-1</v>
      </c>
      <c r="G59" s="2">
        <f>IFERROR(INDEX('[2]narrow body'!$B$6:$K$73,MATCH(J59,'[2]narrow body'!$B$6:$B$73,0),7),INDEX('[2]narrow body'!$B$6:$K$73,MATCH(K59,'[2]narrow body'!$B$6:$B$73,0),7))</f>
        <v>0</v>
      </c>
      <c r="H59" s="5" t="e">
        <f>INDEX('[1]Pt1-DATA'!$A$5:$M$13349,MATCH(A59,'[1]Pt1-DATA'!$C$5:$C$13349,0),5)</f>
        <v>#N/A</v>
      </c>
      <c r="I59" s="5" t="e">
        <f>INDEX('[1]Pt1-DATA'!$A$5:$M$13349,MATCH(A59,'[1]Pt1-DATA'!$C$5:$C$13349,0),7)</f>
        <v>#N/A</v>
      </c>
      <c r="K59" t="s">
        <v>149</v>
      </c>
      <c r="L59" t="str">
        <f t="shared" si="1"/>
        <v/>
      </c>
      <c r="M59" t="str">
        <f t="shared" si="2"/>
        <v/>
      </c>
      <c r="N59">
        <v>55</v>
      </c>
      <c r="O59" t="e">
        <f t="shared" si="3"/>
        <v>#N/A</v>
      </c>
    </row>
    <row r="60" spans="1:15" x14ac:dyDescent="0.25">
      <c r="C60" s="6">
        <f>IFERROR(INDEX('[2]narrow body'!$B$6:$K$73,MATCH(J60,'[2]narrow body'!$B$6:$B$73,0),4)*1000,INDEX('[2]narrow body'!$B$6:$K$73,MATCH(K60,'[2]narrow body'!$B$6:$B$73,0),4)*1000)</f>
        <v>18000</v>
      </c>
      <c r="F60" s="11">
        <f t="shared" si="0"/>
        <v>-1</v>
      </c>
      <c r="G60" s="2" t="str">
        <f>IFERROR(INDEX('[2]narrow body'!$B$6:$K$73,MATCH(J60,'[2]narrow body'!$B$6:$B$73,0),7),INDEX('[2]narrow body'!$B$6:$K$73,MATCH(K60,'[2]narrow body'!$B$6:$B$73,0),7))</f>
        <v>ACSS Thales with L3</v>
      </c>
      <c r="H60" s="5" t="e">
        <f>INDEX('[1]Pt1-DATA'!$A$5:$M$13349,MATCH(A60,'[1]Pt1-DATA'!$C$5:$C$13349,0),5)</f>
        <v>#N/A</v>
      </c>
      <c r="I60" s="5" t="e">
        <f>INDEX('[1]Pt1-DATA'!$A$5:$M$13349,MATCH(A60,'[1]Pt1-DATA'!$C$5:$C$13349,0),7)</f>
        <v>#N/A</v>
      </c>
      <c r="K60" t="s">
        <v>298</v>
      </c>
      <c r="L60" t="str">
        <f t="shared" si="1"/>
        <v/>
      </c>
      <c r="M60" t="str">
        <f t="shared" si="2"/>
        <v/>
      </c>
      <c r="N60">
        <v>56</v>
      </c>
      <c r="O60" t="e">
        <f t="shared" si="3"/>
        <v>#N/A</v>
      </c>
    </row>
    <row r="61" spans="1:15" x14ac:dyDescent="0.25">
      <c r="C61" s="6">
        <f>IFERROR(INDEX('[2]narrow body'!$B$6:$K$73,MATCH(J61,'[2]narrow body'!$B$6:$B$73,0),4)*1000,INDEX('[2]narrow body'!$B$6:$K$73,MATCH(K61,'[2]narrow body'!$B$6:$B$73,0),4)*1000)</f>
        <v>6000</v>
      </c>
      <c r="F61" s="11">
        <f t="shared" si="0"/>
        <v>-1</v>
      </c>
      <c r="G61" s="2" t="str">
        <f>IFERROR(INDEX('[2]narrow body'!$B$6:$K$73,MATCH(J61,'[2]narrow body'!$B$6:$B$73,0),7),INDEX('[2]narrow body'!$B$6:$K$73,MATCH(K61,'[2]narrow body'!$B$6:$B$73,0),7))</f>
        <v>ACSS Thales with L3</v>
      </c>
      <c r="H61" s="5" t="e">
        <f>INDEX('[1]Pt1-DATA'!$A$5:$M$13349,MATCH(A61,'[1]Pt1-DATA'!$C$5:$C$13349,0),5)</f>
        <v>#N/A</v>
      </c>
      <c r="I61" s="5" t="e">
        <f>INDEX('[1]Pt1-DATA'!$A$5:$M$13349,MATCH(A61,'[1]Pt1-DATA'!$C$5:$C$13349,0),7)</f>
        <v>#N/A</v>
      </c>
      <c r="K61" t="s">
        <v>416</v>
      </c>
      <c r="L61" t="str">
        <f t="shared" si="1"/>
        <v/>
      </c>
      <c r="M61" t="str">
        <f t="shared" si="2"/>
        <v/>
      </c>
      <c r="N61">
        <v>57</v>
      </c>
      <c r="O61" t="e">
        <f t="shared" si="3"/>
        <v>#N/A</v>
      </c>
    </row>
    <row r="62" spans="1:15" x14ac:dyDescent="0.25">
      <c r="C62" s="6">
        <f>IFERROR(INDEX('[2]narrow body'!$B$6:$K$73,MATCH(J62,'[2]narrow body'!$B$6:$B$73,0),4)*1000,INDEX('[2]narrow body'!$B$6:$K$73,MATCH(K62,'[2]narrow body'!$B$6:$B$73,0),4)*1000)</f>
        <v>4000</v>
      </c>
      <c r="F62" s="11">
        <f t="shared" si="0"/>
        <v>-1</v>
      </c>
      <c r="G62" s="2">
        <f>IFERROR(INDEX('[2]narrow body'!$B$6:$K$73,MATCH(J62,'[2]narrow body'!$B$6:$B$73,0),7),INDEX('[2]narrow body'!$B$6:$K$73,MATCH(K62,'[2]narrow body'!$B$6:$B$73,0),7))</f>
        <v>0</v>
      </c>
      <c r="H62" s="5" t="e">
        <f>INDEX('[1]Pt1-DATA'!$A$5:$M$13349,MATCH(A62,'[1]Pt1-DATA'!$C$5:$C$13349,0),5)</f>
        <v>#N/A</v>
      </c>
      <c r="I62" s="5" t="e">
        <f>INDEX('[1]Pt1-DATA'!$A$5:$M$13349,MATCH(A62,'[1]Pt1-DATA'!$C$5:$C$13349,0),7)</f>
        <v>#N/A</v>
      </c>
      <c r="K62" t="s">
        <v>625</v>
      </c>
      <c r="L62" t="str">
        <f t="shared" si="1"/>
        <v/>
      </c>
      <c r="M62" t="str">
        <f t="shared" si="2"/>
        <v/>
      </c>
      <c r="N62">
        <v>58</v>
      </c>
      <c r="O62" t="e">
        <f t="shared" si="3"/>
        <v>#N/A</v>
      </c>
    </row>
    <row r="63" spans="1:15" x14ac:dyDescent="0.25">
      <c r="C63" s="6">
        <f>IFERROR(INDEX('[2]narrow body'!$B$6:$K$73,MATCH(J63,'[2]narrow body'!$B$6:$B$73,0),4)*1000,INDEX('[2]narrow body'!$B$6:$K$73,MATCH(K63,'[2]narrow body'!$B$6:$B$73,0),4)*1000)</f>
        <v>0</v>
      </c>
      <c r="F63" s="11" t="e">
        <f t="shared" si="0"/>
        <v>#DIV/0!</v>
      </c>
      <c r="G63" s="2">
        <f>IFERROR(INDEX('[2]narrow body'!$B$6:$K$73,MATCH(J63,'[2]narrow body'!$B$6:$B$73,0),7),INDEX('[2]narrow body'!$B$6:$K$73,MATCH(K63,'[2]narrow body'!$B$6:$B$73,0),7))</f>
        <v>0</v>
      </c>
      <c r="H63" s="5" t="e">
        <f>INDEX('[1]Pt1-DATA'!$A$5:$M$13349,MATCH(A63,'[1]Pt1-DATA'!$C$5:$C$13349,0),5)</f>
        <v>#N/A</v>
      </c>
      <c r="I63" s="5" t="e">
        <f>INDEX('[1]Pt1-DATA'!$A$5:$M$13349,MATCH(A63,'[1]Pt1-DATA'!$C$5:$C$13349,0),7)</f>
        <v>#N/A</v>
      </c>
      <c r="K63" t="s">
        <v>626</v>
      </c>
      <c r="L63" t="str">
        <f t="shared" si="1"/>
        <v/>
      </c>
      <c r="M63" t="str">
        <f t="shared" si="2"/>
        <v/>
      </c>
      <c r="N63">
        <v>59</v>
      </c>
      <c r="O63" t="e">
        <f t="shared" si="3"/>
        <v>#N/A</v>
      </c>
    </row>
    <row r="64" spans="1:15" x14ac:dyDescent="0.25">
      <c r="A64" t="s">
        <v>151</v>
      </c>
      <c r="B64" s="6">
        <v>29163</v>
      </c>
      <c r="C64" s="6">
        <v>20000</v>
      </c>
      <c r="F64" s="11">
        <v>0.45815</v>
      </c>
      <c r="G64" t="s">
        <v>665</v>
      </c>
      <c r="H64" s="3">
        <v>10</v>
      </c>
      <c r="I64" s="3" t="s">
        <v>666</v>
      </c>
      <c r="J64" t="s">
        <v>58</v>
      </c>
      <c r="L64" t="str">
        <f t="shared" si="1"/>
        <v>784</v>
      </c>
      <c r="M64" t="str">
        <f t="shared" si="2"/>
        <v>146</v>
      </c>
      <c r="N64">
        <v>60</v>
      </c>
      <c r="O64" t="str">
        <f t="shared" si="3"/>
        <v>784#D</v>
      </c>
    </row>
    <row r="65" spans="1:15" x14ac:dyDescent="0.25">
      <c r="A65" t="s">
        <v>152</v>
      </c>
      <c r="B65" s="6">
        <v>520758</v>
      </c>
      <c r="C65" s="6">
        <v>400000</v>
      </c>
      <c r="F65" s="11">
        <v>0.30189500000000002</v>
      </c>
      <c r="G65" t="s">
        <v>667</v>
      </c>
      <c r="H65" s="3">
        <v>1</v>
      </c>
      <c r="I65" s="3" t="s">
        <v>635</v>
      </c>
      <c r="J65" t="s">
        <v>59</v>
      </c>
      <c r="L65" t="str">
        <f t="shared" si="1"/>
        <v>785</v>
      </c>
      <c r="M65" t="str">
        <f t="shared" si="2"/>
        <v>146</v>
      </c>
      <c r="N65">
        <v>61</v>
      </c>
      <c r="O65" t="str">
        <f t="shared" si="3"/>
        <v>785#C</v>
      </c>
    </row>
    <row r="66" spans="1:15" x14ac:dyDescent="0.25">
      <c r="A66" t="s">
        <v>153</v>
      </c>
      <c r="B66" s="6">
        <v>132982</v>
      </c>
      <c r="C66" s="6">
        <v>125000</v>
      </c>
      <c r="F66" s="11">
        <v>6.3855999999999996E-2</v>
      </c>
      <c r="G66" t="s">
        <v>668</v>
      </c>
      <c r="H66" s="3">
        <v>1</v>
      </c>
      <c r="I66" s="3" t="s">
        <v>635</v>
      </c>
      <c r="J66" t="s">
        <v>60</v>
      </c>
      <c r="L66" t="str">
        <f t="shared" si="1"/>
        <v>786</v>
      </c>
      <c r="M66" t="str">
        <f t="shared" si="2"/>
        <v>146</v>
      </c>
      <c r="N66">
        <v>62</v>
      </c>
      <c r="O66" t="str">
        <f t="shared" si="3"/>
        <v>786#C</v>
      </c>
    </row>
    <row r="67" spans="1:15" x14ac:dyDescent="0.25">
      <c r="A67" t="s">
        <v>154</v>
      </c>
      <c r="B67" s="6">
        <v>122305</v>
      </c>
      <c r="C67" s="6">
        <v>125000</v>
      </c>
      <c r="F67" s="11">
        <v>-2.1559999999999999E-2</v>
      </c>
      <c r="G67" t="s">
        <v>668</v>
      </c>
      <c r="H67" s="3">
        <v>1</v>
      </c>
      <c r="I67" s="3" t="s">
        <v>635</v>
      </c>
      <c r="J67" t="s">
        <v>60</v>
      </c>
      <c r="L67" t="str">
        <f t="shared" si="1"/>
        <v>787</v>
      </c>
      <c r="M67" t="str">
        <f t="shared" si="2"/>
        <v>146</v>
      </c>
      <c r="N67">
        <v>63</v>
      </c>
      <c r="O67" t="str">
        <f t="shared" si="3"/>
        <v>787#C</v>
      </c>
    </row>
    <row r="68" spans="1:15" x14ac:dyDescent="0.25">
      <c r="A68" t="s">
        <v>155</v>
      </c>
      <c r="B68" s="6">
        <v>229660</v>
      </c>
      <c r="C68" s="6">
        <v>250000</v>
      </c>
      <c r="F68" s="11">
        <v>-8.1360000000000002E-2</v>
      </c>
      <c r="G68" t="s">
        <v>669</v>
      </c>
      <c r="H68" s="3">
        <v>1</v>
      </c>
      <c r="I68" s="3" t="s">
        <v>635</v>
      </c>
      <c r="J68" t="s">
        <v>61</v>
      </c>
      <c r="L68" t="str">
        <f t="shared" si="1"/>
        <v>788</v>
      </c>
      <c r="M68" t="str">
        <f t="shared" si="2"/>
        <v>146</v>
      </c>
      <c r="N68">
        <v>64</v>
      </c>
      <c r="O68" t="str">
        <f t="shared" si="3"/>
        <v>788#C</v>
      </c>
    </row>
    <row r="69" spans="1:15" x14ac:dyDescent="0.25">
      <c r="A69" t="s">
        <v>156</v>
      </c>
      <c r="B69" s="6">
        <v>151818</v>
      </c>
      <c r="C69" s="6">
        <v>150000</v>
      </c>
      <c r="F69" s="11">
        <v>1.2120000000000001E-2</v>
      </c>
      <c r="G69" t="s">
        <v>667</v>
      </c>
      <c r="H69" s="3">
        <v>2</v>
      </c>
      <c r="I69" s="3" t="s">
        <v>670</v>
      </c>
      <c r="J69" t="s">
        <v>62</v>
      </c>
      <c r="L69" t="str">
        <f t="shared" si="1"/>
        <v>789</v>
      </c>
      <c r="M69" t="str">
        <f t="shared" si="2"/>
        <v>146</v>
      </c>
      <c r="N69">
        <v>65</v>
      </c>
      <c r="O69" t="str">
        <f t="shared" si="3"/>
        <v>789#B</v>
      </c>
    </row>
    <row r="70" spans="1:15" x14ac:dyDescent="0.25">
      <c r="A70" t="s">
        <v>157</v>
      </c>
      <c r="B70" s="6">
        <v>202424</v>
      </c>
      <c r="C70" s="6">
        <v>200000</v>
      </c>
      <c r="F70" s="11">
        <v>1.2120000000000001E-2</v>
      </c>
      <c r="G70" t="s">
        <v>671</v>
      </c>
      <c r="H70" s="3">
        <v>1</v>
      </c>
      <c r="I70" s="3" t="s">
        <v>635</v>
      </c>
      <c r="J70" t="s">
        <v>63</v>
      </c>
      <c r="L70" t="str">
        <f t="shared" ref="L70:L133" si="4">SUBSTITUTE(A70,M70&amp;"#","")</f>
        <v>790</v>
      </c>
      <c r="M70" t="str">
        <f t="shared" ref="M70:M133" si="5">IFERROR(LEFT(A70,SEARCH("#",A70)-1),"")</f>
        <v>146</v>
      </c>
      <c r="N70">
        <v>66</v>
      </c>
      <c r="O70" t="str">
        <f t="shared" ref="O70:O133" si="6">L70&amp;"#"&amp;IFERROR(LEFT(I70,SEARCH(" ",I70)-1),I70)</f>
        <v>790#C</v>
      </c>
    </row>
    <row r="71" spans="1:15" x14ac:dyDescent="0.25">
      <c r="A71" t="s">
        <v>158</v>
      </c>
      <c r="B71" s="6">
        <v>35424</v>
      </c>
      <c r="C71" s="6">
        <v>35000</v>
      </c>
      <c r="F71" s="11">
        <v>1.2114285714285715E-2</v>
      </c>
      <c r="G71" t="s">
        <v>665</v>
      </c>
      <c r="H71" s="3">
        <v>1</v>
      </c>
      <c r="I71" s="3" t="s">
        <v>672</v>
      </c>
      <c r="J71" t="s">
        <v>64</v>
      </c>
      <c r="L71" t="str">
        <f t="shared" si="4"/>
        <v>791</v>
      </c>
      <c r="M71" t="str">
        <f t="shared" si="5"/>
        <v>146</v>
      </c>
      <c r="N71">
        <v>67</v>
      </c>
      <c r="O71" t="str">
        <f t="shared" si="6"/>
        <v>791#H</v>
      </c>
    </row>
    <row r="72" spans="1:15" x14ac:dyDescent="0.25">
      <c r="A72" t="s">
        <v>159</v>
      </c>
      <c r="B72" s="6">
        <v>38499</v>
      </c>
      <c r="C72" s="6">
        <v>25000</v>
      </c>
      <c r="F72" s="11">
        <v>0.53996</v>
      </c>
      <c r="G72" t="s">
        <v>673</v>
      </c>
      <c r="H72" s="3">
        <v>8</v>
      </c>
      <c r="I72" s="3" t="s">
        <v>635</v>
      </c>
      <c r="J72" t="s">
        <v>65</v>
      </c>
      <c r="L72" t="str">
        <f t="shared" si="4"/>
        <v>792</v>
      </c>
      <c r="M72" t="str">
        <f t="shared" si="5"/>
        <v>146</v>
      </c>
      <c r="N72">
        <v>68</v>
      </c>
      <c r="O72" t="str">
        <f t="shared" si="6"/>
        <v>792#C</v>
      </c>
    </row>
    <row r="73" spans="1:15" x14ac:dyDescent="0.25">
      <c r="A73" t="s">
        <v>160</v>
      </c>
      <c r="B73" s="6">
        <v>253030</v>
      </c>
      <c r="C73" s="6">
        <v>175000</v>
      </c>
      <c r="F73" s="11">
        <v>0.44588571428571427</v>
      </c>
      <c r="G73" t="s">
        <v>674</v>
      </c>
      <c r="H73" s="3">
        <v>1</v>
      </c>
      <c r="I73" s="3" t="s">
        <v>666</v>
      </c>
      <c r="J73" t="s">
        <v>66</v>
      </c>
      <c r="L73" t="str">
        <f t="shared" si="4"/>
        <v>793</v>
      </c>
      <c r="M73" t="str">
        <f t="shared" si="5"/>
        <v>146</v>
      </c>
      <c r="N73">
        <v>69</v>
      </c>
      <c r="O73" t="str">
        <f t="shared" si="6"/>
        <v>793#D</v>
      </c>
    </row>
    <row r="74" spans="1:15" x14ac:dyDescent="0.25">
      <c r="A74" t="s">
        <v>161</v>
      </c>
      <c r="B74" s="6">
        <v>28767</v>
      </c>
      <c r="C74" s="6">
        <v>25000</v>
      </c>
      <c r="F74" s="11">
        <v>0.15068000000000001</v>
      </c>
      <c r="G74" t="s">
        <v>667</v>
      </c>
      <c r="H74" s="3">
        <v>1</v>
      </c>
      <c r="I74" s="3" t="s">
        <v>635</v>
      </c>
      <c r="J74" t="s">
        <v>67</v>
      </c>
      <c r="L74" t="str">
        <f t="shared" si="4"/>
        <v>794</v>
      </c>
      <c r="M74" t="str">
        <f t="shared" si="5"/>
        <v>146</v>
      </c>
      <c r="N74">
        <v>70</v>
      </c>
      <c r="O74" t="str">
        <f t="shared" si="6"/>
        <v>794#C</v>
      </c>
    </row>
    <row r="75" spans="1:15" x14ac:dyDescent="0.25">
      <c r="A75" t="s">
        <v>162</v>
      </c>
      <c r="B75" s="6">
        <v>279016</v>
      </c>
      <c r="C75" s="6">
        <v>200000</v>
      </c>
      <c r="F75" s="11">
        <v>0.39507999999999999</v>
      </c>
      <c r="G75" t="s">
        <v>675</v>
      </c>
      <c r="H75" s="3">
        <v>2</v>
      </c>
      <c r="I75" s="3" t="s">
        <v>676</v>
      </c>
      <c r="J75" t="s">
        <v>68</v>
      </c>
      <c r="L75" t="str">
        <f t="shared" si="4"/>
        <v>795</v>
      </c>
      <c r="M75" t="str">
        <f t="shared" si="5"/>
        <v>146</v>
      </c>
      <c r="N75">
        <v>71</v>
      </c>
      <c r="O75" t="str">
        <f t="shared" si="6"/>
        <v>795#F</v>
      </c>
    </row>
    <row r="76" spans="1:15" x14ac:dyDescent="0.25">
      <c r="A76" t="s">
        <v>163</v>
      </c>
      <c r="B76" s="6">
        <v>247492</v>
      </c>
      <c r="C76" s="6">
        <v>300000</v>
      </c>
      <c r="F76" s="11">
        <v>-0.17502666666666666</v>
      </c>
      <c r="G76" t="s">
        <v>668</v>
      </c>
      <c r="H76" s="3">
        <v>1</v>
      </c>
      <c r="I76" s="3" t="s">
        <v>635</v>
      </c>
      <c r="J76" t="s">
        <v>69</v>
      </c>
      <c r="L76" t="str">
        <f t="shared" si="4"/>
        <v>796</v>
      </c>
      <c r="M76" t="str">
        <f t="shared" si="5"/>
        <v>146</v>
      </c>
      <c r="N76">
        <v>72</v>
      </c>
      <c r="O76" t="str">
        <f t="shared" si="6"/>
        <v>796#C</v>
      </c>
    </row>
    <row r="77" spans="1:15" x14ac:dyDescent="0.25">
      <c r="A77" t="s">
        <v>164</v>
      </c>
      <c r="B77" s="6">
        <v>86301</v>
      </c>
      <c r="C77" s="6">
        <v>50000</v>
      </c>
      <c r="F77" s="11">
        <v>0.72602</v>
      </c>
      <c r="G77" t="s">
        <v>677</v>
      </c>
      <c r="H77" s="3">
        <v>1</v>
      </c>
      <c r="I77" s="3" t="s">
        <v>635</v>
      </c>
      <c r="J77" t="s">
        <v>70</v>
      </c>
      <c r="L77" t="str">
        <f t="shared" si="4"/>
        <v>797</v>
      </c>
      <c r="M77" t="str">
        <f t="shared" si="5"/>
        <v>146</v>
      </c>
      <c r="N77">
        <v>73</v>
      </c>
      <c r="O77" t="str">
        <f t="shared" si="6"/>
        <v>797#C</v>
      </c>
    </row>
    <row r="78" spans="1:15" x14ac:dyDescent="0.25">
      <c r="A78" t="s">
        <v>165</v>
      </c>
      <c r="B78" s="6">
        <v>65998</v>
      </c>
      <c r="C78" s="6">
        <v>75000</v>
      </c>
      <c r="F78" s="11">
        <v>-0.12002666666666667</v>
      </c>
      <c r="G78" t="s">
        <v>678</v>
      </c>
      <c r="H78" s="3">
        <v>6</v>
      </c>
      <c r="I78" s="3" t="s">
        <v>679</v>
      </c>
      <c r="J78" t="s">
        <v>71</v>
      </c>
      <c r="L78" t="str">
        <f t="shared" si="4"/>
        <v>798</v>
      </c>
      <c r="M78" t="str">
        <f t="shared" si="5"/>
        <v>146</v>
      </c>
      <c r="N78">
        <v>74</v>
      </c>
      <c r="O78" t="str">
        <f t="shared" si="6"/>
        <v>798#C</v>
      </c>
    </row>
    <row r="79" spans="1:15" x14ac:dyDescent="0.25">
      <c r="A79" t="s">
        <v>166</v>
      </c>
      <c r="B79" s="6">
        <v>14677</v>
      </c>
      <c r="C79" s="6">
        <v>15000</v>
      </c>
      <c r="F79" s="11">
        <v>-2.1533333333333335E-2</v>
      </c>
      <c r="G79" t="s">
        <v>667</v>
      </c>
      <c r="H79" s="3">
        <v>6</v>
      </c>
      <c r="I79" s="3" t="s">
        <v>680</v>
      </c>
      <c r="J79" t="s">
        <v>72</v>
      </c>
      <c r="L79" t="str">
        <f t="shared" si="4"/>
        <v>799</v>
      </c>
      <c r="M79" t="str">
        <f t="shared" si="5"/>
        <v>146</v>
      </c>
      <c r="N79">
        <v>75</v>
      </c>
      <c r="O79" t="str">
        <f t="shared" si="6"/>
        <v>799#C</v>
      </c>
    </row>
    <row r="80" spans="1:15" x14ac:dyDescent="0.25">
      <c r="A80" t="s">
        <v>167</v>
      </c>
      <c r="B80" s="6">
        <v>57534</v>
      </c>
      <c r="C80" s="6">
        <v>50000</v>
      </c>
      <c r="F80" s="11">
        <v>0.15068000000000001</v>
      </c>
      <c r="G80" t="s">
        <v>681</v>
      </c>
      <c r="H80" s="3">
        <v>2</v>
      </c>
      <c r="I80" s="3" t="s">
        <v>635</v>
      </c>
      <c r="J80" t="s">
        <v>73</v>
      </c>
      <c r="L80" t="str">
        <f t="shared" si="4"/>
        <v>800</v>
      </c>
      <c r="M80" t="str">
        <f t="shared" si="5"/>
        <v>146</v>
      </c>
      <c r="N80">
        <v>76</v>
      </c>
      <c r="O80" t="str">
        <f t="shared" si="6"/>
        <v>800#C</v>
      </c>
    </row>
    <row r="81" spans="1:15" x14ac:dyDescent="0.25">
      <c r="A81" t="s">
        <v>168</v>
      </c>
      <c r="B81" s="6">
        <v>23014</v>
      </c>
      <c r="C81" s="6">
        <v>20000</v>
      </c>
      <c r="F81" s="11">
        <v>0.1507</v>
      </c>
      <c r="G81" t="s">
        <v>682</v>
      </c>
      <c r="H81" s="3">
        <v>1</v>
      </c>
      <c r="I81" s="3" t="s">
        <v>635</v>
      </c>
      <c r="J81" t="s">
        <v>74</v>
      </c>
      <c r="L81" t="str">
        <f t="shared" si="4"/>
        <v>801</v>
      </c>
      <c r="M81" t="str">
        <f t="shared" si="5"/>
        <v>146</v>
      </c>
      <c r="N81">
        <v>77</v>
      </c>
      <c r="O81" t="str">
        <f t="shared" si="6"/>
        <v>801#C</v>
      </c>
    </row>
    <row r="82" spans="1:15" x14ac:dyDescent="0.25">
      <c r="A82" t="s">
        <v>169</v>
      </c>
      <c r="B82" s="6">
        <v>326072</v>
      </c>
      <c r="C82" s="6" t="e">
        <v>#N/A</v>
      </c>
      <c r="F82" s="11" t="e">
        <v>#N/A</v>
      </c>
      <c r="G82" t="e">
        <v>#N/A</v>
      </c>
      <c r="H82" s="3">
        <v>1</v>
      </c>
      <c r="I82" s="3" t="s">
        <v>683</v>
      </c>
      <c r="J82" t="s">
        <v>46</v>
      </c>
      <c r="L82" t="str">
        <f t="shared" si="4"/>
        <v>879</v>
      </c>
      <c r="M82" t="str">
        <f t="shared" si="5"/>
        <v>146</v>
      </c>
      <c r="N82">
        <v>78</v>
      </c>
      <c r="O82" t="str">
        <f t="shared" si="6"/>
        <v>879#AE</v>
      </c>
    </row>
    <row r="83" spans="1:15" x14ac:dyDescent="0.25">
      <c r="A83" t="s">
        <v>170</v>
      </c>
      <c r="B83" s="6">
        <v>27499</v>
      </c>
      <c r="C83" s="6" t="e">
        <v>#N/A</v>
      </c>
      <c r="F83" s="11" t="e">
        <v>#N/A</v>
      </c>
      <c r="G83" t="e">
        <v>#N/A</v>
      </c>
      <c r="H83" s="3">
        <v>4</v>
      </c>
      <c r="I83" s="3" t="s">
        <v>684</v>
      </c>
      <c r="J83" t="s">
        <v>75</v>
      </c>
      <c r="L83" t="str">
        <f t="shared" si="4"/>
        <v>880</v>
      </c>
      <c r="M83" t="str">
        <f t="shared" si="5"/>
        <v>146</v>
      </c>
      <c r="N83">
        <v>79</v>
      </c>
      <c r="O83" t="str">
        <f t="shared" si="6"/>
        <v>880#I</v>
      </c>
    </row>
    <row r="84" spans="1:15" x14ac:dyDescent="0.25">
      <c r="A84" t="s">
        <v>171</v>
      </c>
      <c r="B84" s="6">
        <v>279016</v>
      </c>
      <c r="C84" s="6" t="e">
        <v>#N/A</v>
      </c>
      <c r="F84" s="11" t="e">
        <v>#N/A</v>
      </c>
      <c r="G84" t="e">
        <v>#N/A</v>
      </c>
      <c r="H84" s="3">
        <v>1</v>
      </c>
      <c r="I84" s="3" t="s">
        <v>685</v>
      </c>
      <c r="J84" t="s">
        <v>76</v>
      </c>
      <c r="L84" t="str">
        <f t="shared" si="4"/>
        <v>881</v>
      </c>
      <c r="M84" t="str">
        <f t="shared" si="5"/>
        <v>146</v>
      </c>
      <c r="N84">
        <v>80</v>
      </c>
      <c r="O84" t="str">
        <f t="shared" si="6"/>
        <v>881#B</v>
      </c>
    </row>
    <row r="85" spans="1:15" x14ac:dyDescent="0.25">
      <c r="A85" t="s">
        <v>172</v>
      </c>
      <c r="B85" s="6">
        <v>177261</v>
      </c>
      <c r="C85" s="6" t="e">
        <v>#N/A</v>
      </c>
      <c r="F85" s="11" t="e">
        <v>#N/A</v>
      </c>
      <c r="G85" t="e">
        <v>#N/A</v>
      </c>
      <c r="H85" s="3">
        <v>1</v>
      </c>
      <c r="I85" s="3" t="s">
        <v>686</v>
      </c>
      <c r="J85" t="s">
        <v>77</v>
      </c>
      <c r="L85" t="str">
        <f t="shared" si="4"/>
        <v>885</v>
      </c>
      <c r="M85" t="str">
        <f t="shared" si="5"/>
        <v>146</v>
      </c>
      <c r="N85">
        <v>81</v>
      </c>
      <c r="O85" t="str">
        <f t="shared" si="6"/>
        <v>885#B</v>
      </c>
    </row>
    <row r="86" spans="1:15" x14ac:dyDescent="0.25">
      <c r="A86" t="s">
        <v>173</v>
      </c>
      <c r="B86" s="6">
        <v>2636</v>
      </c>
      <c r="C86" s="6" t="e">
        <v>#N/A</v>
      </c>
      <c r="F86" s="11" t="e">
        <v>#N/A</v>
      </c>
      <c r="G86" t="e">
        <v>#N/A</v>
      </c>
      <c r="H86" s="3">
        <v>1</v>
      </c>
      <c r="I86" s="3" t="s">
        <v>687</v>
      </c>
      <c r="J86" t="s">
        <v>48</v>
      </c>
      <c r="L86" t="str">
        <f t="shared" si="4"/>
        <v>1056</v>
      </c>
      <c r="M86" t="str">
        <f t="shared" si="5"/>
        <v>146</v>
      </c>
      <c r="N86">
        <v>82</v>
      </c>
      <c r="O86" t="str">
        <f t="shared" si="6"/>
        <v>1056#BR</v>
      </c>
    </row>
    <row r="87" spans="1:15" x14ac:dyDescent="0.25">
      <c r="A87" t="s">
        <v>174</v>
      </c>
      <c r="B87" s="6">
        <v>18772</v>
      </c>
      <c r="C87" s="6" t="e">
        <v>#N/A</v>
      </c>
      <c r="F87" s="11" t="e">
        <v>#N/A</v>
      </c>
      <c r="G87" t="e">
        <v>#N/A</v>
      </c>
      <c r="H87" s="3">
        <v>1</v>
      </c>
      <c r="I87" s="3" t="s">
        <v>687</v>
      </c>
      <c r="J87" t="s">
        <v>48</v>
      </c>
      <c r="L87" t="str">
        <f t="shared" si="4"/>
        <v>1057</v>
      </c>
      <c r="M87" t="str">
        <f t="shared" si="5"/>
        <v>146</v>
      </c>
      <c r="N87">
        <v>83</v>
      </c>
      <c r="O87" t="str">
        <f t="shared" si="6"/>
        <v>1057#BR</v>
      </c>
    </row>
    <row r="88" spans="1:15" x14ac:dyDescent="0.25">
      <c r="A88" t="s">
        <v>175</v>
      </c>
      <c r="B88" s="6">
        <v>22700</v>
      </c>
      <c r="C88" s="6" t="e">
        <v>#N/A</v>
      </c>
      <c r="F88" s="11" t="e">
        <v>#N/A</v>
      </c>
      <c r="G88" t="e">
        <v>#N/A</v>
      </c>
      <c r="H88" s="3">
        <v>1</v>
      </c>
      <c r="I88" s="3" t="s">
        <v>687</v>
      </c>
      <c r="J88" t="s">
        <v>48</v>
      </c>
      <c r="L88" t="str">
        <f t="shared" si="4"/>
        <v>1058</v>
      </c>
      <c r="M88" t="str">
        <f t="shared" si="5"/>
        <v>146</v>
      </c>
      <c r="N88">
        <v>84</v>
      </c>
      <c r="O88" t="str">
        <f t="shared" si="6"/>
        <v>1058#BR</v>
      </c>
    </row>
    <row r="89" spans="1:15" x14ac:dyDescent="0.25">
      <c r="A89" t="s">
        <v>176</v>
      </c>
      <c r="B89" s="6">
        <v>4693</v>
      </c>
      <c r="C89" s="6" t="e">
        <v>#N/A</v>
      </c>
      <c r="F89" s="11" t="e">
        <v>#N/A</v>
      </c>
      <c r="G89" t="e">
        <v>#N/A</v>
      </c>
      <c r="H89" s="3">
        <v>1</v>
      </c>
      <c r="I89" s="3" t="s">
        <v>687</v>
      </c>
      <c r="J89" t="s">
        <v>48</v>
      </c>
      <c r="L89" t="str">
        <f t="shared" si="4"/>
        <v>1059</v>
      </c>
      <c r="M89" t="str">
        <f t="shared" si="5"/>
        <v>146</v>
      </c>
      <c r="N89">
        <v>85</v>
      </c>
      <c r="O89" t="str">
        <f t="shared" si="6"/>
        <v>1059#BR</v>
      </c>
    </row>
    <row r="90" spans="1:15" x14ac:dyDescent="0.25">
      <c r="C90" s="6">
        <v>25000</v>
      </c>
      <c r="F90" s="11">
        <v>-1</v>
      </c>
      <c r="G90" t="e">
        <v>#N/A</v>
      </c>
      <c r="K90" t="s">
        <v>627</v>
      </c>
      <c r="L90" t="str">
        <f t="shared" si="4"/>
        <v/>
      </c>
      <c r="M90" t="str">
        <f t="shared" si="5"/>
        <v/>
      </c>
      <c r="N90">
        <v>86</v>
      </c>
      <c r="O90" t="str">
        <f t="shared" si="6"/>
        <v>#</v>
      </c>
    </row>
    <row r="91" spans="1:15" x14ac:dyDescent="0.25">
      <c r="A91" t="s">
        <v>144</v>
      </c>
      <c r="B91" s="6">
        <v>23014</v>
      </c>
      <c r="C91" s="6">
        <v>20000</v>
      </c>
      <c r="F91" s="11">
        <v>0.1507</v>
      </c>
      <c r="G91" t="s">
        <v>688</v>
      </c>
      <c r="H91" s="3">
        <v>1</v>
      </c>
      <c r="I91" s="3" t="s">
        <v>684</v>
      </c>
      <c r="J91" t="s">
        <v>39</v>
      </c>
      <c r="L91" t="str">
        <f t="shared" si="4"/>
        <v>754</v>
      </c>
      <c r="M91" t="str">
        <f t="shared" si="5"/>
        <v>518</v>
      </c>
      <c r="N91">
        <v>87</v>
      </c>
      <c r="O91" t="str">
        <f t="shared" si="6"/>
        <v>754#I</v>
      </c>
    </row>
    <row r="92" spans="1:15" x14ac:dyDescent="0.25">
      <c r="A92" t="s">
        <v>96</v>
      </c>
      <c r="B92" s="6">
        <v>20712</v>
      </c>
      <c r="C92" s="6">
        <v>15000</v>
      </c>
      <c r="F92" s="11">
        <v>0.38080000000000003</v>
      </c>
      <c r="G92">
        <v>0</v>
      </c>
      <c r="H92" s="3">
        <v>1</v>
      </c>
      <c r="I92" s="3" t="s">
        <v>689</v>
      </c>
      <c r="J92" t="s">
        <v>41</v>
      </c>
      <c r="L92" t="str">
        <f t="shared" si="4"/>
        <v>756</v>
      </c>
      <c r="M92" t="str">
        <f t="shared" si="5"/>
        <v>518</v>
      </c>
      <c r="N92">
        <v>88</v>
      </c>
      <c r="O92" t="str">
        <f t="shared" si="6"/>
        <v>756#B</v>
      </c>
    </row>
    <row r="93" spans="1:15" x14ac:dyDescent="0.25">
      <c r="A93" t="s">
        <v>97</v>
      </c>
      <c r="B93" s="6">
        <v>34520</v>
      </c>
      <c r="C93" s="6">
        <v>30000</v>
      </c>
      <c r="F93" s="11">
        <v>0.15066666666666667</v>
      </c>
      <c r="G93">
        <v>0</v>
      </c>
      <c r="H93" s="3">
        <v>2</v>
      </c>
      <c r="I93" s="3" t="s">
        <v>690</v>
      </c>
      <c r="J93" t="s">
        <v>44</v>
      </c>
      <c r="L93" t="str">
        <f t="shared" si="4"/>
        <v>759</v>
      </c>
      <c r="M93" t="str">
        <f t="shared" si="5"/>
        <v>518</v>
      </c>
      <c r="N93">
        <v>89</v>
      </c>
      <c r="O93" t="str">
        <f t="shared" si="6"/>
        <v>759#E</v>
      </c>
    </row>
    <row r="94" spans="1:15" x14ac:dyDescent="0.25">
      <c r="A94" t="s">
        <v>98</v>
      </c>
      <c r="B94" s="6">
        <v>31313</v>
      </c>
      <c r="C94" s="6">
        <v>20000</v>
      </c>
      <c r="F94" s="11">
        <v>0.56564999999999999</v>
      </c>
      <c r="G94">
        <v>0</v>
      </c>
      <c r="H94" s="3">
        <v>1</v>
      </c>
      <c r="I94" s="3" t="s">
        <v>691</v>
      </c>
      <c r="J94" t="s">
        <v>81</v>
      </c>
      <c r="L94" t="str">
        <f t="shared" si="4"/>
        <v>760</v>
      </c>
      <c r="M94" t="str">
        <f t="shared" si="5"/>
        <v>518</v>
      </c>
      <c r="N94">
        <v>90</v>
      </c>
      <c r="O94" t="str">
        <f t="shared" si="6"/>
        <v>760#B</v>
      </c>
    </row>
    <row r="95" spans="1:15" x14ac:dyDescent="0.25">
      <c r="A95" t="s">
        <v>99</v>
      </c>
      <c r="B95" s="6">
        <v>8800</v>
      </c>
      <c r="C95" s="6">
        <v>8000</v>
      </c>
      <c r="F95" s="11">
        <v>0.1</v>
      </c>
      <c r="G95" t="s">
        <v>692</v>
      </c>
      <c r="H95" s="3">
        <v>6</v>
      </c>
      <c r="I95" s="3" t="s">
        <v>693</v>
      </c>
      <c r="J95" t="s">
        <v>82</v>
      </c>
      <c r="L95" t="str">
        <f t="shared" si="4"/>
        <v>761</v>
      </c>
      <c r="M95" t="str">
        <f t="shared" si="5"/>
        <v>518</v>
      </c>
      <c r="N95">
        <v>91</v>
      </c>
      <c r="O95" t="str">
        <f t="shared" si="6"/>
        <v>761#A</v>
      </c>
    </row>
    <row r="96" spans="1:15" x14ac:dyDescent="0.25">
      <c r="A96" t="s">
        <v>100</v>
      </c>
      <c r="B96" s="6">
        <v>13298</v>
      </c>
      <c r="C96" s="6">
        <v>8000</v>
      </c>
      <c r="F96" s="11">
        <v>0.66225000000000001</v>
      </c>
      <c r="G96" t="s">
        <v>694</v>
      </c>
      <c r="H96" s="3">
        <v>2</v>
      </c>
      <c r="I96" s="3" t="s">
        <v>693</v>
      </c>
      <c r="J96" t="s">
        <v>83</v>
      </c>
      <c r="L96" t="str">
        <f t="shared" si="4"/>
        <v>762</v>
      </c>
      <c r="M96" t="str">
        <f t="shared" si="5"/>
        <v>518</v>
      </c>
      <c r="N96">
        <v>92</v>
      </c>
      <c r="O96" t="str">
        <f t="shared" si="6"/>
        <v>762#A</v>
      </c>
    </row>
    <row r="97" spans="1:15" x14ac:dyDescent="0.25">
      <c r="A97" t="s">
        <v>101</v>
      </c>
      <c r="B97" s="6">
        <v>17612</v>
      </c>
      <c r="C97" s="6">
        <v>12000</v>
      </c>
      <c r="F97" s="11">
        <v>0.46766666666666667</v>
      </c>
      <c r="G97">
        <v>0</v>
      </c>
      <c r="H97" s="3">
        <v>2</v>
      </c>
      <c r="I97" s="3" t="s">
        <v>695</v>
      </c>
      <c r="J97" t="s">
        <v>84</v>
      </c>
      <c r="L97" t="str">
        <f t="shared" si="4"/>
        <v>763</v>
      </c>
      <c r="M97" t="str">
        <f t="shared" si="5"/>
        <v>518</v>
      </c>
      <c r="N97">
        <v>93</v>
      </c>
      <c r="O97" t="str">
        <f t="shared" si="6"/>
        <v>763#B</v>
      </c>
    </row>
    <row r="98" spans="1:15" x14ac:dyDescent="0.25">
      <c r="A98" t="s">
        <v>102</v>
      </c>
      <c r="B98" s="6">
        <v>15958</v>
      </c>
      <c r="C98" s="6">
        <v>15000</v>
      </c>
      <c r="F98" s="11">
        <v>6.3866666666666669E-2</v>
      </c>
      <c r="G98" t="s">
        <v>696</v>
      </c>
      <c r="H98" s="3">
        <v>2</v>
      </c>
      <c r="I98" s="3" t="s">
        <v>676</v>
      </c>
      <c r="J98" t="s">
        <v>85</v>
      </c>
      <c r="L98" t="str">
        <f t="shared" si="4"/>
        <v>764</v>
      </c>
      <c r="M98" t="str">
        <f t="shared" si="5"/>
        <v>518</v>
      </c>
      <c r="N98">
        <v>94</v>
      </c>
      <c r="O98" t="str">
        <f t="shared" si="6"/>
        <v>764#F</v>
      </c>
    </row>
    <row r="99" spans="1:15" x14ac:dyDescent="0.25">
      <c r="A99" t="s">
        <v>103</v>
      </c>
      <c r="B99" s="6">
        <v>70849</v>
      </c>
      <c r="C99" s="6">
        <v>50000</v>
      </c>
      <c r="F99" s="11">
        <v>0.41698000000000002</v>
      </c>
      <c r="G99" t="s">
        <v>696</v>
      </c>
      <c r="H99" s="3">
        <v>6</v>
      </c>
      <c r="I99" s="3" t="s">
        <v>697</v>
      </c>
      <c r="J99" t="s">
        <v>86</v>
      </c>
      <c r="L99" t="str">
        <f t="shared" si="4"/>
        <v>765</v>
      </c>
      <c r="M99" t="str">
        <f t="shared" si="5"/>
        <v>518</v>
      </c>
      <c r="N99">
        <v>95</v>
      </c>
      <c r="O99" t="str">
        <f t="shared" si="6"/>
        <v>765#N</v>
      </c>
    </row>
    <row r="100" spans="1:15" x14ac:dyDescent="0.25">
      <c r="A100" t="s">
        <v>104</v>
      </c>
      <c r="B100" s="6">
        <v>25303</v>
      </c>
      <c r="C100" s="6">
        <v>25000</v>
      </c>
      <c r="F100" s="11">
        <v>1.2120000000000001E-2</v>
      </c>
      <c r="G100" t="s">
        <v>696</v>
      </c>
      <c r="H100" s="3">
        <v>1</v>
      </c>
      <c r="I100" s="3" t="s">
        <v>693</v>
      </c>
      <c r="J100" t="s">
        <v>87</v>
      </c>
      <c r="L100" t="str">
        <f t="shared" si="4"/>
        <v>766</v>
      </c>
      <c r="M100" t="str">
        <f t="shared" si="5"/>
        <v>518</v>
      </c>
      <c r="N100">
        <v>96</v>
      </c>
      <c r="O100" t="str">
        <f t="shared" si="6"/>
        <v>766#A</v>
      </c>
    </row>
    <row r="101" spans="1:15" x14ac:dyDescent="0.25">
      <c r="A101" t="s">
        <v>105</v>
      </c>
      <c r="B101" s="6">
        <v>25303</v>
      </c>
      <c r="C101" s="6">
        <v>20000</v>
      </c>
      <c r="F101" s="11">
        <v>0.26515</v>
      </c>
      <c r="G101" t="s">
        <v>665</v>
      </c>
      <c r="H101" s="3">
        <v>2</v>
      </c>
      <c r="I101" s="3" t="s">
        <v>693</v>
      </c>
      <c r="J101" t="s">
        <v>88</v>
      </c>
      <c r="L101" t="str">
        <f t="shared" si="4"/>
        <v>767</v>
      </c>
      <c r="M101" t="str">
        <f t="shared" si="5"/>
        <v>518</v>
      </c>
      <c r="N101">
        <v>97</v>
      </c>
      <c r="O101" t="str">
        <f t="shared" si="6"/>
        <v>767#A</v>
      </c>
    </row>
    <row r="102" spans="1:15" x14ac:dyDescent="0.25">
      <c r="A102" t="s">
        <v>106</v>
      </c>
      <c r="B102" s="6">
        <v>24461</v>
      </c>
      <c r="C102" s="6">
        <v>12000</v>
      </c>
      <c r="F102" s="11">
        <v>1.0384166666666668</v>
      </c>
      <c r="G102" t="s">
        <v>694</v>
      </c>
      <c r="H102" s="3">
        <v>1</v>
      </c>
      <c r="I102" s="3" t="s">
        <v>698</v>
      </c>
      <c r="J102" t="s">
        <v>89</v>
      </c>
      <c r="L102" t="str">
        <f t="shared" si="4"/>
        <v>768</v>
      </c>
      <c r="M102" t="str">
        <f t="shared" si="5"/>
        <v>518</v>
      </c>
      <c r="N102">
        <v>98</v>
      </c>
      <c r="O102" t="str">
        <f t="shared" si="6"/>
        <v>768#B</v>
      </c>
    </row>
    <row r="103" spans="1:15" x14ac:dyDescent="0.25">
      <c r="A103" t="s">
        <v>107</v>
      </c>
      <c r="B103" s="6">
        <v>48922</v>
      </c>
      <c r="C103" s="6">
        <v>50000</v>
      </c>
      <c r="F103" s="11">
        <v>-2.1559999999999999E-2</v>
      </c>
      <c r="G103" t="s">
        <v>699</v>
      </c>
      <c r="H103" s="3">
        <v>1</v>
      </c>
      <c r="I103" s="3" t="s">
        <v>635</v>
      </c>
      <c r="J103" t="s">
        <v>90</v>
      </c>
      <c r="K103" t="s">
        <v>150</v>
      </c>
      <c r="L103" t="str">
        <f t="shared" si="4"/>
        <v>769</v>
      </c>
      <c r="M103" t="str">
        <f t="shared" si="5"/>
        <v>518</v>
      </c>
      <c r="N103">
        <v>99</v>
      </c>
      <c r="O103" t="str">
        <f t="shared" si="6"/>
        <v>769#C</v>
      </c>
    </row>
    <row r="104" spans="1:15" x14ac:dyDescent="0.25">
      <c r="A104" t="s">
        <v>108</v>
      </c>
      <c r="B104" s="6">
        <v>24461</v>
      </c>
      <c r="C104" s="6">
        <v>25000</v>
      </c>
      <c r="F104" s="11">
        <v>-2.1559999999999999E-2</v>
      </c>
      <c r="G104">
        <v>0</v>
      </c>
      <c r="H104" s="3">
        <v>1</v>
      </c>
      <c r="I104" s="3" t="s">
        <v>693</v>
      </c>
      <c r="J104" t="s">
        <v>91</v>
      </c>
      <c r="L104" t="str">
        <f t="shared" si="4"/>
        <v>770</v>
      </c>
      <c r="M104" t="str">
        <f t="shared" si="5"/>
        <v>518</v>
      </c>
      <c r="N104">
        <v>100</v>
      </c>
      <c r="O104" t="str">
        <f t="shared" si="6"/>
        <v>770#A</v>
      </c>
    </row>
    <row r="105" spans="1:15" x14ac:dyDescent="0.25">
      <c r="A105" t="s">
        <v>109</v>
      </c>
      <c r="B105" s="6">
        <v>46027</v>
      </c>
      <c r="C105" s="6">
        <v>25000</v>
      </c>
      <c r="F105" s="11">
        <v>0.84108000000000005</v>
      </c>
      <c r="G105">
        <v>0</v>
      </c>
      <c r="H105" s="3">
        <v>1</v>
      </c>
      <c r="I105" s="3" t="s">
        <v>634</v>
      </c>
      <c r="J105" t="s">
        <v>92</v>
      </c>
      <c r="L105" t="str">
        <f t="shared" si="4"/>
        <v>771</v>
      </c>
      <c r="M105" t="str">
        <f t="shared" si="5"/>
        <v>518</v>
      </c>
      <c r="N105">
        <v>101</v>
      </c>
      <c r="O105" t="str">
        <f t="shared" si="6"/>
        <v>771#G</v>
      </c>
    </row>
    <row r="106" spans="1:15" x14ac:dyDescent="0.25">
      <c r="A106" t="s">
        <v>110</v>
      </c>
      <c r="B106" s="6">
        <v>28767</v>
      </c>
      <c r="C106" s="6">
        <v>25000</v>
      </c>
      <c r="F106" s="11">
        <v>0.15068000000000001</v>
      </c>
      <c r="G106">
        <v>0</v>
      </c>
      <c r="H106" s="3">
        <v>1</v>
      </c>
      <c r="I106" s="3" t="s">
        <v>693</v>
      </c>
      <c r="J106" t="s">
        <v>93</v>
      </c>
      <c r="L106" t="str">
        <f t="shared" si="4"/>
        <v>772</v>
      </c>
      <c r="M106" t="str">
        <f t="shared" si="5"/>
        <v>518</v>
      </c>
      <c r="N106">
        <v>102</v>
      </c>
      <c r="O106" t="str">
        <f t="shared" si="6"/>
        <v>772#A</v>
      </c>
    </row>
    <row r="107" spans="1:15" x14ac:dyDescent="0.25">
      <c r="A107" t="s">
        <v>111</v>
      </c>
      <c r="B107" s="6">
        <v>59764</v>
      </c>
      <c r="C107" s="6">
        <v>40000</v>
      </c>
      <c r="F107" s="11">
        <v>0.49409999999999998</v>
      </c>
      <c r="G107" t="s">
        <v>700</v>
      </c>
      <c r="H107" s="3">
        <v>1</v>
      </c>
      <c r="I107" s="3" t="s">
        <v>701</v>
      </c>
      <c r="J107" t="s">
        <v>45</v>
      </c>
      <c r="K107" t="s">
        <v>56</v>
      </c>
      <c r="L107" t="str">
        <f t="shared" si="4"/>
        <v>825</v>
      </c>
      <c r="M107" t="str">
        <f t="shared" si="5"/>
        <v>518</v>
      </c>
      <c r="N107">
        <v>103</v>
      </c>
      <c r="O107" t="str">
        <f t="shared" si="6"/>
        <v>825#K</v>
      </c>
    </row>
    <row r="108" spans="1:15" x14ac:dyDescent="0.25">
      <c r="A108" t="s">
        <v>112</v>
      </c>
      <c r="B108" s="6">
        <v>44879</v>
      </c>
      <c r="C108" s="6" t="e">
        <v>#N/A</v>
      </c>
      <c r="F108" s="11" t="e">
        <v>#N/A</v>
      </c>
      <c r="G108" t="e">
        <v>#N/A</v>
      </c>
      <c r="H108" s="3">
        <v>1</v>
      </c>
      <c r="I108" s="3" t="s">
        <v>635</v>
      </c>
      <c r="J108" t="s">
        <v>94</v>
      </c>
      <c r="L108" t="str">
        <f t="shared" si="4"/>
        <v>878</v>
      </c>
      <c r="M108" t="str">
        <f t="shared" si="5"/>
        <v>518</v>
      </c>
      <c r="N108">
        <v>104</v>
      </c>
      <c r="O108" t="str">
        <f t="shared" si="6"/>
        <v>878#C</v>
      </c>
    </row>
    <row r="109" spans="1:15" x14ac:dyDescent="0.25">
      <c r="A109" t="s">
        <v>113</v>
      </c>
      <c r="B109" s="6">
        <v>190104</v>
      </c>
      <c r="C109" s="6" t="e">
        <v>#N/A</v>
      </c>
      <c r="F109" s="11" t="e">
        <v>#N/A</v>
      </c>
      <c r="G109" t="e">
        <v>#N/A</v>
      </c>
      <c r="H109" s="3">
        <v>1</v>
      </c>
      <c r="I109" s="3" t="s">
        <v>702</v>
      </c>
      <c r="J109" t="s">
        <v>46</v>
      </c>
      <c r="L109" t="str">
        <f t="shared" si="4"/>
        <v>879</v>
      </c>
      <c r="M109" t="str">
        <f t="shared" si="5"/>
        <v>518</v>
      </c>
      <c r="N109">
        <v>105</v>
      </c>
      <c r="O109" t="str">
        <f t="shared" si="6"/>
        <v>879#X</v>
      </c>
    </row>
    <row r="110" spans="1:15" x14ac:dyDescent="0.25">
      <c r="A110" t="s">
        <v>114</v>
      </c>
      <c r="B110" s="6">
        <v>104151</v>
      </c>
      <c r="C110" s="6" t="e">
        <v>#N/A</v>
      </c>
      <c r="F110" s="11" t="e">
        <v>#N/A</v>
      </c>
      <c r="G110" t="e">
        <v>#N/A</v>
      </c>
      <c r="H110" s="3">
        <v>2</v>
      </c>
      <c r="I110" s="3" t="s">
        <v>703</v>
      </c>
      <c r="J110" t="s">
        <v>95</v>
      </c>
      <c r="L110" t="str">
        <f t="shared" si="4"/>
        <v>882</v>
      </c>
      <c r="M110" t="str">
        <f t="shared" si="5"/>
        <v>518</v>
      </c>
      <c r="N110">
        <v>106</v>
      </c>
      <c r="O110" t="str">
        <f t="shared" si="6"/>
        <v>882#B</v>
      </c>
    </row>
    <row r="111" spans="1:15" x14ac:dyDescent="0.25">
      <c r="A111" t="s">
        <v>115</v>
      </c>
      <c r="B111" s="6">
        <v>82497</v>
      </c>
      <c r="C111" s="6" t="e">
        <v>#N/A</v>
      </c>
      <c r="F111" s="11" t="e">
        <v>#N/A</v>
      </c>
      <c r="G111" t="e">
        <v>#N/A</v>
      </c>
      <c r="H111" s="3">
        <v>1</v>
      </c>
      <c r="I111" s="3" t="s">
        <v>635</v>
      </c>
      <c r="J111" t="s">
        <v>47</v>
      </c>
      <c r="L111" t="str">
        <f t="shared" si="4"/>
        <v>883</v>
      </c>
      <c r="M111" t="str">
        <f t="shared" si="5"/>
        <v>518</v>
      </c>
      <c r="N111">
        <v>107</v>
      </c>
      <c r="O111" t="str">
        <f t="shared" si="6"/>
        <v>883#C</v>
      </c>
    </row>
    <row r="112" spans="1:15" x14ac:dyDescent="0.25">
      <c r="A112" t="s">
        <v>116</v>
      </c>
      <c r="B112" s="6">
        <v>3890</v>
      </c>
      <c r="C112" s="6" t="e">
        <v>#N/A</v>
      </c>
      <c r="F112" s="11" t="e">
        <v>#N/A</v>
      </c>
      <c r="G112" t="e">
        <v>#N/A</v>
      </c>
      <c r="H112" s="3">
        <v>1</v>
      </c>
      <c r="I112" s="3" t="s">
        <v>704</v>
      </c>
      <c r="J112" t="s">
        <v>48</v>
      </c>
      <c r="L112" t="str">
        <f t="shared" si="4"/>
        <v>1056</v>
      </c>
      <c r="M112" t="str">
        <f t="shared" si="5"/>
        <v>518</v>
      </c>
      <c r="N112">
        <v>108</v>
      </c>
      <c r="O112" t="str">
        <f t="shared" si="6"/>
        <v>1056#CF</v>
      </c>
    </row>
    <row r="113" spans="1:15" x14ac:dyDescent="0.25">
      <c r="A113" t="s">
        <v>117</v>
      </c>
      <c r="B113" s="6">
        <v>27702</v>
      </c>
      <c r="C113" s="6" t="e">
        <v>#N/A</v>
      </c>
      <c r="F113" s="11" t="e">
        <v>#N/A</v>
      </c>
      <c r="G113" t="e">
        <v>#N/A</v>
      </c>
      <c r="H113" s="3">
        <v>1</v>
      </c>
      <c r="I113" s="3" t="s">
        <v>705</v>
      </c>
      <c r="J113" t="s">
        <v>48</v>
      </c>
      <c r="L113" t="str">
        <f t="shared" si="4"/>
        <v>1057</v>
      </c>
      <c r="M113" t="str">
        <f t="shared" si="5"/>
        <v>518</v>
      </c>
      <c r="N113">
        <v>109</v>
      </c>
      <c r="O113" t="str">
        <f t="shared" si="6"/>
        <v>1057#CG</v>
      </c>
    </row>
    <row r="114" spans="1:15" x14ac:dyDescent="0.25">
      <c r="A114" t="s">
        <v>118</v>
      </c>
      <c r="B114" s="6">
        <v>33500</v>
      </c>
      <c r="C114" s="6" t="e">
        <v>#N/A</v>
      </c>
      <c r="F114" s="11" t="e">
        <v>#N/A</v>
      </c>
      <c r="G114" t="e">
        <v>#N/A</v>
      </c>
      <c r="H114" s="3">
        <v>1</v>
      </c>
      <c r="I114" s="3" t="s">
        <v>704</v>
      </c>
      <c r="J114" t="s">
        <v>48</v>
      </c>
      <c r="L114" t="str">
        <f t="shared" si="4"/>
        <v>1058</v>
      </c>
      <c r="M114" t="str">
        <f t="shared" si="5"/>
        <v>518</v>
      </c>
      <c r="N114">
        <v>110</v>
      </c>
      <c r="O114" t="str">
        <f t="shared" si="6"/>
        <v>1058#CF</v>
      </c>
    </row>
    <row r="115" spans="1:15" x14ac:dyDescent="0.25">
      <c r="A115" t="s">
        <v>119</v>
      </c>
      <c r="B115" s="6">
        <v>6926</v>
      </c>
      <c r="C115" s="6" t="e">
        <v>#N/A</v>
      </c>
      <c r="F115" s="11" t="e">
        <v>#N/A</v>
      </c>
      <c r="G115" t="e">
        <v>#N/A</v>
      </c>
      <c r="H115" s="3">
        <v>1</v>
      </c>
      <c r="I115" s="3" t="s">
        <v>705</v>
      </c>
      <c r="J115" t="s">
        <v>48</v>
      </c>
      <c r="L115" t="str">
        <f t="shared" si="4"/>
        <v>1059</v>
      </c>
      <c r="M115" t="str">
        <f t="shared" si="5"/>
        <v>518</v>
      </c>
      <c r="N115">
        <v>111</v>
      </c>
      <c r="O115" t="str">
        <f t="shared" si="6"/>
        <v>1059#CG</v>
      </c>
    </row>
    <row r="116" spans="1:15" x14ac:dyDescent="0.25">
      <c r="C116" s="6">
        <v>0</v>
      </c>
      <c r="F116" s="11" t="e">
        <v>#DIV/0!</v>
      </c>
      <c r="G116" t="s">
        <v>706</v>
      </c>
      <c r="K116" t="s">
        <v>618</v>
      </c>
      <c r="L116" t="str">
        <f t="shared" si="4"/>
        <v/>
      </c>
      <c r="M116" t="str">
        <f t="shared" si="5"/>
        <v/>
      </c>
      <c r="N116">
        <v>112</v>
      </c>
      <c r="O116" t="str">
        <f t="shared" si="6"/>
        <v>#</v>
      </c>
    </row>
    <row r="117" spans="1:15" x14ac:dyDescent="0.25">
      <c r="C117" s="6">
        <v>6000</v>
      </c>
      <c r="F117" s="11">
        <v>-1</v>
      </c>
      <c r="G117" t="s">
        <v>707</v>
      </c>
      <c r="K117" t="s">
        <v>621</v>
      </c>
      <c r="L117" t="str">
        <f t="shared" si="4"/>
        <v/>
      </c>
      <c r="M117" t="str">
        <f t="shared" si="5"/>
        <v/>
      </c>
      <c r="N117">
        <v>113</v>
      </c>
      <c r="O117" t="str">
        <f t="shared" si="6"/>
        <v>#</v>
      </c>
    </row>
    <row r="118" spans="1:15" x14ac:dyDescent="0.25">
      <c r="C118" s="6">
        <v>6000</v>
      </c>
      <c r="F118" s="11">
        <v>-1</v>
      </c>
      <c r="G118" t="s">
        <v>707</v>
      </c>
      <c r="K118" t="s">
        <v>622</v>
      </c>
      <c r="L118" t="str">
        <f t="shared" si="4"/>
        <v/>
      </c>
      <c r="M118" t="str">
        <f t="shared" si="5"/>
        <v/>
      </c>
      <c r="N118">
        <v>114</v>
      </c>
      <c r="O118" t="str">
        <f t="shared" si="6"/>
        <v>#</v>
      </c>
    </row>
    <row r="119" spans="1:15" x14ac:dyDescent="0.25">
      <c r="C119" s="6">
        <v>0</v>
      </c>
      <c r="F119" s="11" t="e">
        <v>#DIV/0!</v>
      </c>
      <c r="G119" t="s">
        <v>707</v>
      </c>
      <c r="K119" t="s">
        <v>14</v>
      </c>
      <c r="L119" t="str">
        <f t="shared" si="4"/>
        <v/>
      </c>
      <c r="M119" t="str">
        <f t="shared" si="5"/>
        <v/>
      </c>
      <c r="N119">
        <v>115</v>
      </c>
      <c r="O119" t="str">
        <f t="shared" si="6"/>
        <v>#</v>
      </c>
    </row>
    <row r="120" spans="1:15" x14ac:dyDescent="0.25">
      <c r="C120" s="6">
        <v>25000</v>
      </c>
      <c r="F120" s="11">
        <v>-1</v>
      </c>
      <c r="G120" t="s">
        <v>694</v>
      </c>
      <c r="K120" t="s">
        <v>295</v>
      </c>
      <c r="L120" t="str">
        <f t="shared" si="4"/>
        <v/>
      </c>
      <c r="M120" t="str">
        <f t="shared" si="5"/>
        <v/>
      </c>
      <c r="N120">
        <v>116</v>
      </c>
      <c r="O120" t="str">
        <f t="shared" si="6"/>
        <v>#</v>
      </c>
    </row>
    <row r="121" spans="1:15" x14ac:dyDescent="0.25">
      <c r="C121" s="6">
        <v>25000</v>
      </c>
      <c r="F121" s="11">
        <v>-1</v>
      </c>
      <c r="G121" t="s">
        <v>708</v>
      </c>
      <c r="K121" t="s">
        <v>298</v>
      </c>
      <c r="L121" t="str">
        <f t="shared" si="4"/>
        <v/>
      </c>
      <c r="M121" t="str">
        <f t="shared" si="5"/>
        <v/>
      </c>
      <c r="N121">
        <v>117</v>
      </c>
      <c r="O121" t="str">
        <f t="shared" si="6"/>
        <v>#</v>
      </c>
    </row>
    <row r="122" spans="1:15" x14ac:dyDescent="0.25">
      <c r="C122" s="6">
        <v>5000</v>
      </c>
      <c r="F122" s="11">
        <v>-1</v>
      </c>
      <c r="G122" t="s">
        <v>708</v>
      </c>
      <c r="K122" t="s">
        <v>625</v>
      </c>
      <c r="L122" t="str">
        <f t="shared" si="4"/>
        <v/>
      </c>
      <c r="M122" t="str">
        <f t="shared" si="5"/>
        <v/>
      </c>
      <c r="N122">
        <v>118</v>
      </c>
      <c r="O122" t="str">
        <f t="shared" si="6"/>
        <v>#</v>
      </c>
    </row>
    <row r="123" spans="1:15" x14ac:dyDescent="0.25">
      <c r="C123" s="6">
        <v>0</v>
      </c>
      <c r="F123" s="11" t="e">
        <v>#DIV/0!</v>
      </c>
      <c r="G123">
        <v>0</v>
      </c>
      <c r="K123" t="s">
        <v>626</v>
      </c>
      <c r="L123" t="str">
        <f t="shared" si="4"/>
        <v/>
      </c>
      <c r="M123" t="str">
        <f t="shared" si="5"/>
        <v/>
      </c>
      <c r="N123">
        <v>119</v>
      </c>
      <c r="O123" t="str">
        <f t="shared" si="6"/>
        <v>#</v>
      </c>
    </row>
    <row r="124" spans="1:15" x14ac:dyDescent="0.25">
      <c r="A124" t="s">
        <v>270</v>
      </c>
      <c r="B124" s="6">
        <v>30364</v>
      </c>
      <c r="C124" s="6">
        <v>25000</v>
      </c>
      <c r="F124" s="11">
        <v>0.21456</v>
      </c>
      <c r="G124" t="s">
        <v>694</v>
      </c>
      <c r="H124" s="3">
        <v>1</v>
      </c>
      <c r="I124" s="3" t="s">
        <v>709</v>
      </c>
      <c r="J124" t="s">
        <v>87</v>
      </c>
      <c r="L124" t="str">
        <f t="shared" si="4"/>
        <v>766</v>
      </c>
      <c r="M124" t="str">
        <f t="shared" si="5"/>
        <v>199</v>
      </c>
      <c r="N124">
        <v>120</v>
      </c>
      <c r="O124" t="str">
        <f t="shared" si="6"/>
        <v>766#B</v>
      </c>
    </row>
    <row r="125" spans="1:15" x14ac:dyDescent="0.25">
      <c r="A125" t="s">
        <v>271</v>
      </c>
      <c r="B125" s="6">
        <v>19569</v>
      </c>
      <c r="C125" s="6">
        <v>12000</v>
      </c>
      <c r="F125" s="11">
        <v>0.63075000000000003</v>
      </c>
      <c r="G125" t="s">
        <v>694</v>
      </c>
      <c r="H125" s="3">
        <v>1</v>
      </c>
      <c r="I125" s="3" t="s">
        <v>693</v>
      </c>
      <c r="J125" t="s">
        <v>89</v>
      </c>
      <c r="L125" t="str">
        <f t="shared" si="4"/>
        <v>768</v>
      </c>
      <c r="M125" t="str">
        <f t="shared" si="5"/>
        <v>199</v>
      </c>
      <c r="N125">
        <v>121</v>
      </c>
      <c r="O125" t="str">
        <f t="shared" si="6"/>
        <v>768#A</v>
      </c>
    </row>
    <row r="126" spans="1:15" x14ac:dyDescent="0.25">
      <c r="A126" t="s">
        <v>272</v>
      </c>
      <c r="B126" s="6">
        <v>48922</v>
      </c>
      <c r="C126" s="6">
        <v>50000</v>
      </c>
      <c r="F126" s="11">
        <v>-2.1559999999999999E-2</v>
      </c>
      <c r="G126" t="s">
        <v>694</v>
      </c>
      <c r="H126" s="3">
        <v>1</v>
      </c>
      <c r="I126" s="3" t="s">
        <v>635</v>
      </c>
      <c r="J126" t="s">
        <v>90</v>
      </c>
      <c r="K126" t="s">
        <v>296</v>
      </c>
      <c r="L126" t="str">
        <f t="shared" si="4"/>
        <v>769</v>
      </c>
      <c r="M126" t="str">
        <f t="shared" si="5"/>
        <v>199</v>
      </c>
      <c r="N126">
        <v>122</v>
      </c>
      <c r="O126" t="str">
        <f t="shared" si="6"/>
        <v>769#C</v>
      </c>
    </row>
    <row r="127" spans="1:15" x14ac:dyDescent="0.25">
      <c r="A127" t="s">
        <v>273</v>
      </c>
      <c r="B127" s="6">
        <v>28767</v>
      </c>
      <c r="C127" s="6">
        <v>25000</v>
      </c>
      <c r="F127" s="11">
        <v>0.15068000000000001</v>
      </c>
      <c r="G127" t="s">
        <v>682</v>
      </c>
      <c r="H127" s="3">
        <v>1</v>
      </c>
      <c r="I127" s="3" t="s">
        <v>693</v>
      </c>
      <c r="J127" t="s">
        <v>93</v>
      </c>
      <c r="L127" t="str">
        <f t="shared" si="4"/>
        <v>772</v>
      </c>
      <c r="M127" t="str">
        <f t="shared" si="5"/>
        <v>199</v>
      </c>
      <c r="N127">
        <v>123</v>
      </c>
      <c r="O127" t="str">
        <f t="shared" si="6"/>
        <v>772#A</v>
      </c>
    </row>
    <row r="128" spans="1:15" x14ac:dyDescent="0.25">
      <c r="A128" t="s">
        <v>274</v>
      </c>
      <c r="B128" s="6">
        <v>182270</v>
      </c>
      <c r="C128" s="6">
        <v>150000</v>
      </c>
      <c r="F128" s="11">
        <v>0.21513333333333334</v>
      </c>
      <c r="G128" t="s">
        <v>665</v>
      </c>
      <c r="H128" s="3">
        <v>2</v>
      </c>
      <c r="I128" s="3" t="s">
        <v>634</v>
      </c>
      <c r="J128" t="s">
        <v>229</v>
      </c>
      <c r="L128" t="str">
        <f t="shared" si="4"/>
        <v>773</v>
      </c>
      <c r="M128" t="str">
        <f t="shared" si="5"/>
        <v>199</v>
      </c>
      <c r="N128">
        <v>124</v>
      </c>
      <c r="O128" t="str">
        <f t="shared" si="6"/>
        <v>773#G</v>
      </c>
    </row>
    <row r="129" spans="1:15" x14ac:dyDescent="0.25">
      <c r="A129" t="s">
        <v>275</v>
      </c>
      <c r="B129" s="6">
        <v>156228</v>
      </c>
      <c r="C129" s="6">
        <v>150000</v>
      </c>
      <c r="F129" s="11">
        <v>4.1520000000000001E-2</v>
      </c>
      <c r="G129" t="s">
        <v>694</v>
      </c>
      <c r="H129" s="3">
        <v>1</v>
      </c>
      <c r="I129" s="3" t="s">
        <v>676</v>
      </c>
      <c r="J129" t="s">
        <v>230</v>
      </c>
      <c r="L129" t="str">
        <f t="shared" si="4"/>
        <v>775</v>
      </c>
      <c r="M129" t="str">
        <f t="shared" si="5"/>
        <v>199</v>
      </c>
      <c r="N129">
        <v>125</v>
      </c>
      <c r="O129" t="str">
        <f t="shared" si="6"/>
        <v>775#F</v>
      </c>
    </row>
    <row r="130" spans="1:15" x14ac:dyDescent="0.25">
      <c r="A130" t="s">
        <v>276</v>
      </c>
      <c r="B130" s="6">
        <v>39894</v>
      </c>
      <c r="C130" s="6">
        <v>60000</v>
      </c>
      <c r="F130" s="11">
        <v>-0.33510000000000001</v>
      </c>
      <c r="G130" t="s">
        <v>682</v>
      </c>
      <c r="H130" s="3">
        <v>2</v>
      </c>
      <c r="I130" s="3" t="s">
        <v>693</v>
      </c>
      <c r="J130" t="s">
        <v>231</v>
      </c>
      <c r="L130" t="str">
        <f t="shared" si="4"/>
        <v>776</v>
      </c>
      <c r="M130" t="str">
        <f t="shared" si="5"/>
        <v>199</v>
      </c>
      <c r="N130">
        <v>126</v>
      </c>
      <c r="O130" t="str">
        <f t="shared" si="6"/>
        <v>776#A</v>
      </c>
    </row>
    <row r="131" spans="1:15" x14ac:dyDescent="0.25">
      <c r="A131" t="s">
        <v>277</v>
      </c>
      <c r="B131" s="6">
        <v>31029</v>
      </c>
      <c r="C131" s="6">
        <v>35000</v>
      </c>
      <c r="F131" s="11">
        <v>-0.11345714285714285</v>
      </c>
      <c r="G131" t="s">
        <v>682</v>
      </c>
      <c r="H131" s="3">
        <v>2</v>
      </c>
      <c r="I131" s="3" t="s">
        <v>693</v>
      </c>
      <c r="J131" t="s">
        <v>232</v>
      </c>
      <c r="L131" t="str">
        <f t="shared" si="4"/>
        <v>777</v>
      </c>
      <c r="M131" t="str">
        <f t="shared" si="5"/>
        <v>199</v>
      </c>
      <c r="N131">
        <v>127</v>
      </c>
      <c r="O131" t="str">
        <f t="shared" si="6"/>
        <v>777#A</v>
      </c>
    </row>
    <row r="132" spans="1:15" x14ac:dyDescent="0.25">
      <c r="A132" t="s">
        <v>278</v>
      </c>
      <c r="B132" s="6">
        <v>13298</v>
      </c>
      <c r="C132" s="6">
        <v>60000</v>
      </c>
      <c r="F132" s="11">
        <v>-0.77836666666666665</v>
      </c>
      <c r="G132" t="s">
        <v>682</v>
      </c>
      <c r="H132" s="3">
        <v>2</v>
      </c>
      <c r="I132" s="3" t="s">
        <v>693</v>
      </c>
      <c r="J132" t="s">
        <v>233</v>
      </c>
      <c r="L132" t="str">
        <f t="shared" si="4"/>
        <v>778</v>
      </c>
      <c r="M132" t="str">
        <f t="shared" si="5"/>
        <v>199</v>
      </c>
      <c r="N132">
        <v>128</v>
      </c>
      <c r="O132" t="str">
        <f t="shared" si="6"/>
        <v>778#A</v>
      </c>
    </row>
    <row r="133" spans="1:15" x14ac:dyDescent="0.25">
      <c r="A133" t="s">
        <v>279</v>
      </c>
      <c r="B133" s="6">
        <v>50606</v>
      </c>
      <c r="C133" s="6">
        <v>50000</v>
      </c>
      <c r="F133" s="11">
        <v>1.2120000000000001E-2</v>
      </c>
      <c r="G133" t="s">
        <v>710</v>
      </c>
      <c r="H133" s="3">
        <v>1</v>
      </c>
      <c r="I133" s="3" t="s">
        <v>693</v>
      </c>
      <c r="J133" t="s">
        <v>234</v>
      </c>
      <c r="L133" t="str">
        <f t="shared" si="4"/>
        <v>779</v>
      </c>
      <c r="M133" t="str">
        <f t="shared" si="5"/>
        <v>199</v>
      </c>
      <c r="N133">
        <v>129</v>
      </c>
      <c r="O133" t="str">
        <f t="shared" si="6"/>
        <v>779#A</v>
      </c>
    </row>
    <row r="134" spans="1:15" x14ac:dyDescent="0.25">
      <c r="A134" t="s">
        <v>280</v>
      </c>
      <c r="B134" s="6">
        <v>24461</v>
      </c>
      <c r="C134" s="6">
        <v>25000</v>
      </c>
      <c r="F134" s="11">
        <v>-2.1559999999999999E-2</v>
      </c>
      <c r="G134" t="s">
        <v>711</v>
      </c>
      <c r="H134" s="3">
        <v>2</v>
      </c>
      <c r="I134" s="3" t="s">
        <v>693</v>
      </c>
      <c r="J134" t="s">
        <v>235</v>
      </c>
      <c r="L134" t="str">
        <f t="shared" ref="L134:L197" si="7">SUBSTITUTE(A134,M134&amp;"#","")</f>
        <v>780</v>
      </c>
      <c r="M134" t="str">
        <f t="shared" ref="M134:M197" si="8">IFERROR(LEFT(A134,SEARCH("#",A134)-1),"")</f>
        <v>199</v>
      </c>
      <c r="N134">
        <v>130</v>
      </c>
      <c r="O134" t="str">
        <f t="shared" ref="O134:O197" si="9">L134&amp;"#"&amp;IFERROR(LEFT(I134,SEARCH(" ",I134)-1),I134)</f>
        <v>780#A</v>
      </c>
    </row>
    <row r="135" spans="1:15" x14ac:dyDescent="0.25">
      <c r="A135" t="s">
        <v>281</v>
      </c>
      <c r="B135" s="6">
        <v>34245</v>
      </c>
      <c r="C135" s="6">
        <v>35000</v>
      </c>
      <c r="F135" s="11">
        <v>-2.1571428571428571E-2</v>
      </c>
      <c r="G135" t="s">
        <v>694</v>
      </c>
      <c r="H135" s="3">
        <v>1</v>
      </c>
      <c r="I135" s="3" t="s">
        <v>693</v>
      </c>
      <c r="J135" t="s">
        <v>236</v>
      </c>
      <c r="L135" t="str">
        <f t="shared" si="7"/>
        <v>781</v>
      </c>
      <c r="M135" t="str">
        <f t="shared" si="8"/>
        <v>199</v>
      </c>
      <c r="N135">
        <v>131</v>
      </c>
      <c r="O135" t="str">
        <f t="shared" si="9"/>
        <v>781#A</v>
      </c>
    </row>
    <row r="136" spans="1:15" x14ac:dyDescent="0.25">
      <c r="A136" t="s">
        <v>282</v>
      </c>
      <c r="B136" s="6">
        <v>24461</v>
      </c>
      <c r="C136" s="6">
        <v>25000</v>
      </c>
      <c r="F136" s="11">
        <v>-2.1559999999999999E-2</v>
      </c>
      <c r="G136" t="s">
        <v>682</v>
      </c>
      <c r="H136" s="3">
        <v>1</v>
      </c>
      <c r="I136" s="3" t="s">
        <v>693</v>
      </c>
      <c r="J136" t="s">
        <v>237</v>
      </c>
      <c r="K136" t="s">
        <v>297</v>
      </c>
      <c r="L136" t="str">
        <f t="shared" si="7"/>
        <v>782</v>
      </c>
      <c r="M136" t="str">
        <f t="shared" si="8"/>
        <v>199</v>
      </c>
      <c r="N136">
        <v>132</v>
      </c>
      <c r="O136" t="str">
        <f t="shared" si="9"/>
        <v>782#A</v>
      </c>
    </row>
    <row r="137" spans="1:15" x14ac:dyDescent="0.25">
      <c r="A137" t="s">
        <v>283</v>
      </c>
      <c r="B137" s="6">
        <v>43555</v>
      </c>
      <c r="C137" s="6">
        <v>35000</v>
      </c>
      <c r="F137" s="11">
        <v>0.24442857142857144</v>
      </c>
      <c r="G137" t="s">
        <v>694</v>
      </c>
      <c r="H137" s="3">
        <v>1</v>
      </c>
      <c r="I137" s="3" t="s">
        <v>693</v>
      </c>
      <c r="J137" t="s">
        <v>238</v>
      </c>
      <c r="L137" t="str">
        <f t="shared" si="7"/>
        <v>783</v>
      </c>
      <c r="M137" t="str">
        <f t="shared" si="8"/>
        <v>199</v>
      </c>
      <c r="N137">
        <v>133</v>
      </c>
      <c r="O137" t="str">
        <f t="shared" si="9"/>
        <v>783#A</v>
      </c>
    </row>
    <row r="138" spans="1:15" x14ac:dyDescent="0.25">
      <c r="A138" t="s">
        <v>284</v>
      </c>
      <c r="B138" s="6">
        <v>26038</v>
      </c>
      <c r="C138" s="6">
        <v>20000</v>
      </c>
      <c r="F138" s="11">
        <v>0.3019</v>
      </c>
      <c r="G138" t="s">
        <v>665</v>
      </c>
      <c r="H138" s="3">
        <v>14</v>
      </c>
      <c r="I138" s="3" t="s">
        <v>635</v>
      </c>
      <c r="J138" t="s">
        <v>58</v>
      </c>
      <c r="L138" t="str">
        <f t="shared" si="7"/>
        <v>784</v>
      </c>
      <c r="M138" t="str">
        <f t="shared" si="8"/>
        <v>199</v>
      </c>
      <c r="N138">
        <v>134</v>
      </c>
      <c r="O138" t="str">
        <f t="shared" si="9"/>
        <v>784#C</v>
      </c>
    </row>
    <row r="139" spans="1:15" x14ac:dyDescent="0.25">
      <c r="A139" t="s">
        <v>285</v>
      </c>
      <c r="B139" s="6">
        <v>48559</v>
      </c>
      <c r="C139" s="6">
        <v>40000</v>
      </c>
      <c r="F139" s="11">
        <v>0.213975</v>
      </c>
      <c r="G139" t="s">
        <v>700</v>
      </c>
      <c r="H139" s="3">
        <v>2</v>
      </c>
      <c r="I139" s="3" t="s">
        <v>634</v>
      </c>
      <c r="J139" t="s">
        <v>239</v>
      </c>
      <c r="K139" t="s">
        <v>56</v>
      </c>
      <c r="L139" t="str">
        <f t="shared" si="7"/>
        <v>804</v>
      </c>
      <c r="M139" t="str">
        <f t="shared" si="8"/>
        <v>199</v>
      </c>
      <c r="N139">
        <v>135</v>
      </c>
      <c r="O139" t="str">
        <f t="shared" si="9"/>
        <v>804#G</v>
      </c>
    </row>
    <row r="140" spans="1:15" x14ac:dyDescent="0.25">
      <c r="A140" t="s">
        <v>286</v>
      </c>
      <c r="B140" s="6">
        <v>59764</v>
      </c>
      <c r="C140" s="6">
        <v>40000</v>
      </c>
      <c r="F140" s="11">
        <v>0.49409999999999998</v>
      </c>
      <c r="G140" t="s">
        <v>700</v>
      </c>
      <c r="H140" s="3">
        <v>1</v>
      </c>
      <c r="I140" s="3" t="s">
        <v>701</v>
      </c>
      <c r="J140" t="s">
        <v>45</v>
      </c>
      <c r="K140" t="s">
        <v>56</v>
      </c>
      <c r="L140" t="str">
        <f t="shared" si="7"/>
        <v>825</v>
      </c>
      <c r="M140" t="str">
        <f t="shared" si="8"/>
        <v>199</v>
      </c>
      <c r="N140">
        <v>136</v>
      </c>
      <c r="O140" t="str">
        <f t="shared" si="9"/>
        <v>825#K</v>
      </c>
    </row>
    <row r="141" spans="1:15" x14ac:dyDescent="0.25">
      <c r="A141" t="s">
        <v>287</v>
      </c>
      <c r="B141" s="6">
        <v>48179</v>
      </c>
      <c r="C141" s="6" t="e">
        <v>#N/A</v>
      </c>
      <c r="F141" s="11" t="e">
        <v>#N/A</v>
      </c>
      <c r="G141" t="e">
        <v>#N/A</v>
      </c>
      <c r="H141" s="3">
        <v>1</v>
      </c>
      <c r="I141" s="3" t="s">
        <v>666</v>
      </c>
      <c r="J141" t="s">
        <v>94</v>
      </c>
      <c r="L141" t="str">
        <f t="shared" si="7"/>
        <v>878</v>
      </c>
      <c r="M141" t="str">
        <f t="shared" si="8"/>
        <v>199</v>
      </c>
      <c r="N141">
        <v>137</v>
      </c>
      <c r="O141" t="str">
        <f t="shared" si="9"/>
        <v>878#D</v>
      </c>
    </row>
    <row r="142" spans="1:15" x14ac:dyDescent="0.25">
      <c r="A142" t="s">
        <v>288</v>
      </c>
      <c r="B142" s="6">
        <v>261865</v>
      </c>
      <c r="C142" s="6" t="e">
        <v>#N/A</v>
      </c>
      <c r="F142" s="11" t="e">
        <v>#N/A</v>
      </c>
      <c r="G142" t="e">
        <v>#N/A</v>
      </c>
      <c r="H142" s="3">
        <v>1</v>
      </c>
      <c r="I142" s="3" t="s">
        <v>712</v>
      </c>
      <c r="J142" t="s">
        <v>46</v>
      </c>
      <c r="L142" t="str">
        <f t="shared" si="7"/>
        <v>879</v>
      </c>
      <c r="M142" t="str">
        <f t="shared" si="8"/>
        <v>199</v>
      </c>
      <c r="N142">
        <v>138</v>
      </c>
      <c r="O142" t="str">
        <f t="shared" si="9"/>
        <v>879#AB</v>
      </c>
    </row>
    <row r="143" spans="1:15" x14ac:dyDescent="0.25">
      <c r="A143" t="s">
        <v>289</v>
      </c>
      <c r="B143" s="6">
        <v>82497</v>
      </c>
      <c r="C143" s="6" t="e">
        <v>#N/A</v>
      </c>
      <c r="F143" s="11" t="e">
        <v>#N/A</v>
      </c>
      <c r="G143" t="e">
        <v>#N/A</v>
      </c>
      <c r="H143" s="3">
        <v>1</v>
      </c>
      <c r="I143" s="3" t="s">
        <v>635</v>
      </c>
      <c r="J143" t="s">
        <v>47</v>
      </c>
      <c r="L143" t="str">
        <f t="shared" si="7"/>
        <v>883</v>
      </c>
      <c r="M143" t="str">
        <f t="shared" si="8"/>
        <v>199</v>
      </c>
      <c r="N143">
        <v>139</v>
      </c>
      <c r="O143" t="str">
        <f t="shared" si="9"/>
        <v>883#C</v>
      </c>
    </row>
    <row r="144" spans="1:15" x14ac:dyDescent="0.25">
      <c r="A144" t="s">
        <v>290</v>
      </c>
      <c r="B144" s="6">
        <v>6038</v>
      </c>
      <c r="C144" s="6" t="e">
        <v>#N/A</v>
      </c>
      <c r="F144" s="11" t="e">
        <v>#N/A</v>
      </c>
      <c r="G144" t="e">
        <v>#N/A</v>
      </c>
      <c r="H144" s="3">
        <v>1</v>
      </c>
      <c r="I144" s="3" t="s">
        <v>713</v>
      </c>
      <c r="J144" t="s">
        <v>48</v>
      </c>
      <c r="L144" t="str">
        <f t="shared" si="7"/>
        <v>1056</v>
      </c>
      <c r="M144" t="str">
        <f t="shared" si="8"/>
        <v>199</v>
      </c>
      <c r="N144">
        <v>140</v>
      </c>
      <c r="O144" t="str">
        <f t="shared" si="9"/>
        <v>1056#CK</v>
      </c>
    </row>
    <row r="145" spans="1:15" x14ac:dyDescent="0.25">
      <c r="A145" t="s">
        <v>291</v>
      </c>
      <c r="B145" s="6">
        <v>43000</v>
      </c>
      <c r="C145" s="6" t="e">
        <v>#N/A</v>
      </c>
      <c r="F145" s="11" t="e">
        <v>#N/A</v>
      </c>
      <c r="G145" t="e">
        <v>#N/A</v>
      </c>
      <c r="H145" s="3">
        <v>1</v>
      </c>
      <c r="I145" s="3" t="s">
        <v>714</v>
      </c>
      <c r="J145" t="s">
        <v>48</v>
      </c>
      <c r="L145" t="str">
        <f t="shared" si="7"/>
        <v>1057</v>
      </c>
      <c r="M145" t="str">
        <f t="shared" si="8"/>
        <v>199</v>
      </c>
      <c r="N145">
        <v>141</v>
      </c>
      <c r="O145" t="str">
        <f t="shared" si="9"/>
        <v>1057#CL</v>
      </c>
    </row>
    <row r="146" spans="1:15" x14ac:dyDescent="0.25">
      <c r="A146" t="s">
        <v>292</v>
      </c>
      <c r="B146" s="6">
        <v>52000</v>
      </c>
      <c r="C146" s="6" t="e">
        <v>#N/A</v>
      </c>
      <c r="F146" s="11" t="e">
        <v>#N/A</v>
      </c>
      <c r="G146" t="e">
        <v>#N/A</v>
      </c>
      <c r="H146" s="3">
        <v>1</v>
      </c>
      <c r="I146" s="3" t="s">
        <v>713</v>
      </c>
      <c r="J146" t="s">
        <v>48</v>
      </c>
      <c r="L146" t="str">
        <f t="shared" si="7"/>
        <v>1058</v>
      </c>
      <c r="M146" t="str">
        <f t="shared" si="8"/>
        <v>199</v>
      </c>
      <c r="N146">
        <v>142</v>
      </c>
      <c r="O146" t="str">
        <f t="shared" si="9"/>
        <v>1058#CK</v>
      </c>
    </row>
    <row r="147" spans="1:15" x14ac:dyDescent="0.25">
      <c r="A147" t="s">
        <v>293</v>
      </c>
      <c r="B147" s="6">
        <v>10750</v>
      </c>
      <c r="C147" s="6" t="e">
        <v>#N/A</v>
      </c>
      <c r="F147" s="11" t="e">
        <v>#N/A</v>
      </c>
      <c r="G147" t="e">
        <v>#N/A</v>
      </c>
      <c r="H147" s="3">
        <v>1</v>
      </c>
      <c r="I147" s="3" t="s">
        <v>714</v>
      </c>
      <c r="J147" t="s">
        <v>48</v>
      </c>
      <c r="L147" t="str">
        <f t="shared" si="7"/>
        <v>1059</v>
      </c>
      <c r="M147" t="str">
        <f t="shared" si="8"/>
        <v>199</v>
      </c>
      <c r="N147">
        <v>143</v>
      </c>
      <c r="O147" t="str">
        <f t="shared" si="9"/>
        <v>1059#CL</v>
      </c>
    </row>
    <row r="148" spans="1:15" x14ac:dyDescent="0.25">
      <c r="C148" s="6">
        <v>0</v>
      </c>
      <c r="F148" s="11" t="e">
        <v>#DIV/0!</v>
      </c>
      <c r="G148" t="s">
        <v>706</v>
      </c>
      <c r="K148" t="s">
        <v>618</v>
      </c>
      <c r="L148" t="str">
        <f t="shared" si="7"/>
        <v/>
      </c>
      <c r="M148" t="str">
        <f t="shared" si="8"/>
        <v/>
      </c>
      <c r="N148">
        <v>144</v>
      </c>
      <c r="O148" t="str">
        <f t="shared" si="9"/>
        <v>#</v>
      </c>
    </row>
    <row r="149" spans="1:15" x14ac:dyDescent="0.25">
      <c r="C149" s="6">
        <v>0</v>
      </c>
      <c r="F149" s="11" t="e">
        <v>#DIV/0!</v>
      </c>
      <c r="G149" t="s">
        <v>682</v>
      </c>
      <c r="K149" t="s">
        <v>619</v>
      </c>
      <c r="L149" t="str">
        <f t="shared" si="7"/>
        <v/>
      </c>
      <c r="M149" t="str">
        <f t="shared" si="8"/>
        <v/>
      </c>
      <c r="N149">
        <v>145</v>
      </c>
      <c r="O149" t="str">
        <f t="shared" si="9"/>
        <v>#</v>
      </c>
    </row>
    <row r="150" spans="1:15" x14ac:dyDescent="0.25">
      <c r="C150" s="6">
        <v>8000</v>
      </c>
      <c r="F150" s="11">
        <v>-1</v>
      </c>
      <c r="G150" t="s">
        <v>715</v>
      </c>
      <c r="K150" t="s">
        <v>620</v>
      </c>
      <c r="L150" t="str">
        <f t="shared" si="7"/>
        <v/>
      </c>
      <c r="M150" t="str">
        <f t="shared" si="8"/>
        <v/>
      </c>
      <c r="N150">
        <v>146</v>
      </c>
      <c r="O150" t="str">
        <f t="shared" si="9"/>
        <v>#</v>
      </c>
    </row>
    <row r="151" spans="1:15" x14ac:dyDescent="0.25">
      <c r="C151" s="6">
        <v>6000</v>
      </c>
      <c r="F151" s="11">
        <v>-1</v>
      </c>
      <c r="G151" t="s">
        <v>716</v>
      </c>
      <c r="K151" t="s">
        <v>621</v>
      </c>
      <c r="L151" t="str">
        <f t="shared" si="7"/>
        <v/>
      </c>
      <c r="M151" t="str">
        <f t="shared" si="8"/>
        <v/>
      </c>
      <c r="N151">
        <v>147</v>
      </c>
      <c r="O151" t="str">
        <f t="shared" si="9"/>
        <v>#</v>
      </c>
    </row>
    <row r="152" spans="1:15" x14ac:dyDescent="0.25">
      <c r="C152" s="6">
        <v>6000</v>
      </c>
      <c r="F152" s="11">
        <v>-1</v>
      </c>
      <c r="G152" t="s">
        <v>716</v>
      </c>
      <c r="K152" t="s">
        <v>83</v>
      </c>
      <c r="L152" t="str">
        <f t="shared" si="7"/>
        <v/>
      </c>
      <c r="M152" t="str">
        <f t="shared" si="8"/>
        <v/>
      </c>
      <c r="N152">
        <v>148</v>
      </c>
      <c r="O152" t="str">
        <f t="shared" si="9"/>
        <v>#</v>
      </c>
    </row>
    <row r="153" spans="1:15" x14ac:dyDescent="0.25">
      <c r="C153" s="6">
        <v>6000</v>
      </c>
      <c r="F153" s="11">
        <v>-1</v>
      </c>
      <c r="G153" t="s">
        <v>716</v>
      </c>
      <c r="K153" t="s">
        <v>622</v>
      </c>
      <c r="L153" t="str">
        <f t="shared" si="7"/>
        <v/>
      </c>
      <c r="M153" t="str">
        <f t="shared" si="8"/>
        <v/>
      </c>
      <c r="N153">
        <v>149</v>
      </c>
      <c r="O153" t="str">
        <f t="shared" si="9"/>
        <v>#</v>
      </c>
    </row>
    <row r="154" spans="1:15" x14ac:dyDescent="0.25">
      <c r="C154" s="6">
        <v>0</v>
      </c>
      <c r="F154" s="11" t="e">
        <v>#DIV/0!</v>
      </c>
      <c r="G154" t="s">
        <v>694</v>
      </c>
      <c r="K154" t="s">
        <v>623</v>
      </c>
      <c r="L154" t="str">
        <f t="shared" si="7"/>
        <v/>
      </c>
      <c r="M154" t="str">
        <f t="shared" si="8"/>
        <v/>
      </c>
      <c r="N154">
        <v>150</v>
      </c>
      <c r="O154" t="str">
        <f t="shared" si="9"/>
        <v>#</v>
      </c>
    </row>
    <row r="155" spans="1:15" x14ac:dyDescent="0.25">
      <c r="C155" s="6">
        <v>0</v>
      </c>
      <c r="F155" s="11" t="e">
        <v>#DIV/0!</v>
      </c>
      <c r="G155" t="s">
        <v>694</v>
      </c>
      <c r="K155" t="s">
        <v>624</v>
      </c>
      <c r="L155" t="str">
        <f t="shared" si="7"/>
        <v/>
      </c>
      <c r="M155" t="str">
        <f t="shared" si="8"/>
        <v/>
      </c>
      <c r="N155">
        <v>151</v>
      </c>
      <c r="O155" t="str">
        <f t="shared" si="9"/>
        <v>#</v>
      </c>
    </row>
    <row r="156" spans="1:15" x14ac:dyDescent="0.25">
      <c r="C156" s="6">
        <v>6000</v>
      </c>
      <c r="F156" s="11">
        <v>-1</v>
      </c>
      <c r="G156" t="s">
        <v>694</v>
      </c>
      <c r="K156" t="s">
        <v>149</v>
      </c>
      <c r="L156" t="str">
        <f t="shared" si="7"/>
        <v/>
      </c>
      <c r="M156" t="str">
        <f t="shared" si="8"/>
        <v/>
      </c>
      <c r="N156">
        <v>152</v>
      </c>
      <c r="O156" t="str">
        <f t="shared" si="9"/>
        <v>#</v>
      </c>
    </row>
    <row r="157" spans="1:15" x14ac:dyDescent="0.25">
      <c r="C157" s="6">
        <v>25000</v>
      </c>
      <c r="F157" s="11">
        <v>-1</v>
      </c>
      <c r="G157" t="s">
        <v>694</v>
      </c>
      <c r="K157" t="s">
        <v>298</v>
      </c>
      <c r="L157" t="str">
        <f t="shared" si="7"/>
        <v/>
      </c>
      <c r="M157" t="str">
        <f t="shared" si="8"/>
        <v/>
      </c>
      <c r="N157">
        <v>153</v>
      </c>
      <c r="O157" t="str">
        <f t="shared" si="9"/>
        <v>#</v>
      </c>
    </row>
    <row r="158" spans="1:15" x14ac:dyDescent="0.25">
      <c r="C158" s="6">
        <v>5000</v>
      </c>
      <c r="F158" s="11">
        <v>-1</v>
      </c>
      <c r="G158" t="s">
        <v>694</v>
      </c>
      <c r="K158" t="s">
        <v>625</v>
      </c>
      <c r="L158" t="str">
        <f t="shared" si="7"/>
        <v/>
      </c>
      <c r="M158" t="str">
        <f t="shared" si="8"/>
        <v/>
      </c>
      <c r="N158">
        <v>154</v>
      </c>
      <c r="O158" t="str">
        <f t="shared" si="9"/>
        <v>#</v>
      </c>
    </row>
    <row r="159" spans="1:15" x14ac:dyDescent="0.25">
      <c r="A159" t="s">
        <v>307</v>
      </c>
      <c r="B159" s="6">
        <v>31312</v>
      </c>
      <c r="C159" s="6">
        <v>35000</v>
      </c>
      <c r="F159" s="11">
        <v>-0.10537142857142857</v>
      </c>
      <c r="G159" t="s">
        <v>699</v>
      </c>
      <c r="H159" s="3">
        <v>2</v>
      </c>
      <c r="I159" s="3" t="s">
        <v>701</v>
      </c>
      <c r="J159" t="s">
        <v>0</v>
      </c>
      <c r="K159" t="s">
        <v>334</v>
      </c>
      <c r="L159" t="str">
        <f t="shared" si="7"/>
        <v>709</v>
      </c>
      <c r="M159" t="str">
        <f t="shared" si="8"/>
        <v>23</v>
      </c>
      <c r="N159">
        <v>155</v>
      </c>
      <c r="O159" t="str">
        <f t="shared" si="9"/>
        <v>709#K</v>
      </c>
    </row>
    <row r="160" spans="1:15" x14ac:dyDescent="0.25">
      <c r="A160" t="s">
        <v>308</v>
      </c>
      <c r="B160" s="6">
        <v>31313</v>
      </c>
      <c r="C160" s="6">
        <v>25000</v>
      </c>
      <c r="F160" s="11">
        <v>0.25252000000000002</v>
      </c>
      <c r="G160" t="s">
        <v>699</v>
      </c>
      <c r="H160" s="3">
        <v>2</v>
      </c>
      <c r="I160" s="3" t="s">
        <v>684</v>
      </c>
      <c r="J160" t="s">
        <v>1</v>
      </c>
      <c r="K160" t="s">
        <v>335</v>
      </c>
      <c r="L160" t="str">
        <f t="shared" si="7"/>
        <v>710</v>
      </c>
      <c r="M160" t="str">
        <f t="shared" si="8"/>
        <v>23</v>
      </c>
      <c r="N160">
        <v>156</v>
      </c>
      <c r="O160" t="str">
        <f t="shared" si="9"/>
        <v>710#I</v>
      </c>
    </row>
    <row r="161" spans="1:15" x14ac:dyDescent="0.25">
      <c r="A161" t="s">
        <v>309</v>
      </c>
      <c r="B161" s="6">
        <v>39894</v>
      </c>
      <c r="C161" s="6">
        <v>20000</v>
      </c>
      <c r="F161" s="11">
        <v>0.99470000000000003</v>
      </c>
      <c r="G161" t="s">
        <v>699</v>
      </c>
      <c r="H161" s="3">
        <v>3</v>
      </c>
      <c r="I161" s="3" t="s">
        <v>717</v>
      </c>
      <c r="J161" t="s">
        <v>8</v>
      </c>
      <c r="K161" t="s">
        <v>342</v>
      </c>
      <c r="L161" t="str">
        <f t="shared" si="7"/>
        <v>717</v>
      </c>
      <c r="M161" t="str">
        <f t="shared" si="8"/>
        <v>23</v>
      </c>
      <c r="N161">
        <v>157</v>
      </c>
      <c r="O161" t="str">
        <f t="shared" si="9"/>
        <v>717#E</v>
      </c>
    </row>
    <row r="162" spans="1:15" x14ac:dyDescent="0.25">
      <c r="A162" t="s">
        <v>310</v>
      </c>
      <c r="B162" s="6">
        <v>50606</v>
      </c>
      <c r="C162" s="6">
        <v>45000</v>
      </c>
      <c r="F162" s="11">
        <v>0.12457777777777777</v>
      </c>
      <c r="G162" t="s">
        <v>699</v>
      </c>
      <c r="H162" s="3">
        <v>5</v>
      </c>
      <c r="I162" s="3" t="s">
        <v>717</v>
      </c>
      <c r="J162" t="s">
        <v>15</v>
      </c>
      <c r="K162" t="s">
        <v>337</v>
      </c>
      <c r="L162" t="str">
        <f t="shared" si="7"/>
        <v>726</v>
      </c>
      <c r="M162" t="str">
        <f t="shared" si="8"/>
        <v>23</v>
      </c>
      <c r="N162">
        <v>158</v>
      </c>
      <c r="O162" t="str">
        <f t="shared" si="9"/>
        <v>726#E</v>
      </c>
    </row>
    <row r="163" spans="1:15" x14ac:dyDescent="0.25">
      <c r="A163" t="s">
        <v>311</v>
      </c>
      <c r="B163" s="6">
        <v>65788</v>
      </c>
      <c r="C163" s="6">
        <v>65000</v>
      </c>
      <c r="F163" s="11">
        <v>1.2123076923076924E-2</v>
      </c>
      <c r="G163" t="s">
        <v>694</v>
      </c>
      <c r="H163" s="3">
        <v>2</v>
      </c>
      <c r="I163" s="3" t="s">
        <v>635</v>
      </c>
      <c r="J163" t="s">
        <v>19</v>
      </c>
      <c r="K163" t="s">
        <v>340</v>
      </c>
      <c r="L163" t="str">
        <f t="shared" si="7"/>
        <v>730</v>
      </c>
      <c r="M163" t="str">
        <f t="shared" si="8"/>
        <v>23</v>
      </c>
      <c r="N163">
        <v>159</v>
      </c>
      <c r="O163" t="str">
        <f t="shared" si="9"/>
        <v>730#C</v>
      </c>
    </row>
    <row r="164" spans="1:15" x14ac:dyDescent="0.25">
      <c r="A164" t="s">
        <v>312</v>
      </c>
      <c r="B164" s="6">
        <v>29353</v>
      </c>
      <c r="C164" s="6">
        <v>20000</v>
      </c>
      <c r="F164" s="11">
        <v>0.46765000000000001</v>
      </c>
      <c r="G164" t="s">
        <v>699</v>
      </c>
      <c r="H164" s="3">
        <v>2</v>
      </c>
      <c r="I164" s="3" t="s">
        <v>676</v>
      </c>
      <c r="J164" t="s">
        <v>30</v>
      </c>
      <c r="K164" t="s">
        <v>338</v>
      </c>
      <c r="L164" t="str">
        <f t="shared" si="7"/>
        <v>741</v>
      </c>
      <c r="M164" t="str">
        <f t="shared" si="8"/>
        <v>23</v>
      </c>
      <c r="N164">
        <v>160</v>
      </c>
      <c r="O164" t="str">
        <f t="shared" si="9"/>
        <v>741#F</v>
      </c>
    </row>
    <row r="165" spans="1:15" x14ac:dyDescent="0.25">
      <c r="A165" t="s">
        <v>313</v>
      </c>
      <c r="B165" s="6">
        <v>6849</v>
      </c>
      <c r="C165" s="6">
        <v>7000</v>
      </c>
      <c r="F165" s="11">
        <v>-2.1571428571428571E-2</v>
      </c>
      <c r="G165">
        <v>0</v>
      </c>
      <c r="H165" s="3">
        <v>3</v>
      </c>
      <c r="I165" s="3" t="s">
        <v>717</v>
      </c>
      <c r="J165" t="s">
        <v>31</v>
      </c>
      <c r="L165" t="str">
        <f t="shared" si="7"/>
        <v>742</v>
      </c>
      <c r="M165" t="str">
        <f t="shared" si="8"/>
        <v>23</v>
      </c>
      <c r="N165">
        <v>161</v>
      </c>
      <c r="O165" t="str">
        <f t="shared" si="9"/>
        <v>742#E</v>
      </c>
    </row>
    <row r="166" spans="1:15" x14ac:dyDescent="0.25">
      <c r="A166" t="s">
        <v>314</v>
      </c>
      <c r="B166" s="6">
        <v>32999</v>
      </c>
      <c r="C166" s="6">
        <v>18000</v>
      </c>
      <c r="F166" s="11">
        <v>0.83327777777777778</v>
      </c>
      <c r="G166" t="s">
        <v>699</v>
      </c>
      <c r="H166" s="3">
        <v>1</v>
      </c>
      <c r="I166" s="3" t="s">
        <v>717</v>
      </c>
      <c r="J166" t="s">
        <v>35</v>
      </c>
      <c r="K166" t="s">
        <v>339</v>
      </c>
      <c r="L166" t="str">
        <f t="shared" si="7"/>
        <v>746</v>
      </c>
      <c r="M166" t="str">
        <f t="shared" si="8"/>
        <v>23</v>
      </c>
      <c r="N166">
        <v>162</v>
      </c>
      <c r="O166" t="str">
        <f t="shared" si="9"/>
        <v>746#E</v>
      </c>
    </row>
    <row r="167" spans="1:15" x14ac:dyDescent="0.25">
      <c r="A167" t="s">
        <v>315</v>
      </c>
      <c r="B167" s="6">
        <v>50646</v>
      </c>
      <c r="C167" s="6">
        <v>18000</v>
      </c>
      <c r="F167" s="11">
        <v>1.8136666666666668</v>
      </c>
      <c r="G167" t="s">
        <v>699</v>
      </c>
      <c r="H167" s="3">
        <v>1</v>
      </c>
      <c r="I167" s="3" t="s">
        <v>718</v>
      </c>
      <c r="J167" t="s">
        <v>36</v>
      </c>
      <c r="K167" t="s">
        <v>343</v>
      </c>
      <c r="L167" t="str">
        <f t="shared" si="7"/>
        <v>748</v>
      </c>
      <c r="M167" t="str">
        <f t="shared" si="8"/>
        <v>23</v>
      </c>
      <c r="N167">
        <v>163</v>
      </c>
      <c r="O167" t="str">
        <f t="shared" si="9"/>
        <v>748#O</v>
      </c>
    </row>
    <row r="168" spans="1:15" x14ac:dyDescent="0.25">
      <c r="A168" t="s">
        <v>316</v>
      </c>
      <c r="B168" s="6">
        <v>0</v>
      </c>
      <c r="C168" s="6">
        <v>18000</v>
      </c>
      <c r="F168" s="11">
        <v>-1</v>
      </c>
      <c r="G168" t="s">
        <v>699</v>
      </c>
      <c r="H168" s="3">
        <v>1</v>
      </c>
      <c r="I168" s="3" t="s">
        <v>693</v>
      </c>
      <c r="J168" t="s">
        <v>298</v>
      </c>
      <c r="K168" t="s">
        <v>344</v>
      </c>
      <c r="L168" t="str">
        <f t="shared" si="7"/>
        <v>749</v>
      </c>
      <c r="M168" t="str">
        <f t="shared" si="8"/>
        <v>23</v>
      </c>
      <c r="N168">
        <v>164</v>
      </c>
      <c r="O168" t="str">
        <f t="shared" si="9"/>
        <v>749#A</v>
      </c>
    </row>
    <row r="169" spans="1:15" x14ac:dyDescent="0.25">
      <c r="A169" t="s">
        <v>317</v>
      </c>
      <c r="B169" s="6">
        <v>13808</v>
      </c>
      <c r="C169" s="6">
        <v>12000</v>
      </c>
      <c r="F169" s="11">
        <v>0.15066666666666667</v>
      </c>
      <c r="G169">
        <v>0</v>
      </c>
      <c r="H169" s="3">
        <v>2</v>
      </c>
      <c r="I169" s="3" t="s">
        <v>693</v>
      </c>
      <c r="J169" t="s">
        <v>44</v>
      </c>
      <c r="K169" t="s">
        <v>341</v>
      </c>
      <c r="L169" t="str">
        <f t="shared" si="7"/>
        <v>759</v>
      </c>
      <c r="M169" t="str">
        <f t="shared" si="8"/>
        <v>23</v>
      </c>
      <c r="N169">
        <v>165</v>
      </c>
      <c r="O169" t="str">
        <f t="shared" si="9"/>
        <v>759#A</v>
      </c>
    </row>
    <row r="170" spans="1:15" x14ac:dyDescent="0.25">
      <c r="A170" t="s">
        <v>318</v>
      </c>
      <c r="B170" s="6">
        <v>15958</v>
      </c>
      <c r="C170" s="6">
        <v>18000</v>
      </c>
      <c r="F170" s="11">
        <v>-0.11344444444444444</v>
      </c>
      <c r="G170" t="s">
        <v>699</v>
      </c>
      <c r="H170" s="3">
        <v>1</v>
      </c>
      <c r="I170" s="3" t="s">
        <v>676</v>
      </c>
      <c r="J170" t="s">
        <v>85</v>
      </c>
      <c r="K170" t="s">
        <v>336</v>
      </c>
      <c r="L170" t="str">
        <f t="shared" si="7"/>
        <v>764</v>
      </c>
      <c r="M170" t="str">
        <f t="shared" si="8"/>
        <v>23</v>
      </c>
      <c r="N170">
        <v>166</v>
      </c>
      <c r="O170" t="str">
        <f t="shared" si="9"/>
        <v>764#F</v>
      </c>
    </row>
    <row r="171" spans="1:15" x14ac:dyDescent="0.25">
      <c r="A171" t="s">
        <v>319</v>
      </c>
      <c r="B171" s="6">
        <v>60728</v>
      </c>
      <c r="C171" s="6">
        <v>30000</v>
      </c>
      <c r="F171" s="11">
        <v>1.0242666666666667</v>
      </c>
      <c r="G171" t="s">
        <v>699</v>
      </c>
      <c r="H171" s="3">
        <v>3</v>
      </c>
      <c r="I171" s="3" t="s">
        <v>693</v>
      </c>
      <c r="J171" t="s">
        <v>299</v>
      </c>
      <c r="L171" t="str">
        <f t="shared" si="7"/>
        <v>802</v>
      </c>
      <c r="M171" t="str">
        <f t="shared" si="8"/>
        <v>23</v>
      </c>
      <c r="N171">
        <v>167</v>
      </c>
      <c r="O171" t="str">
        <f t="shared" si="9"/>
        <v>802#A</v>
      </c>
    </row>
    <row r="172" spans="1:15" x14ac:dyDescent="0.25">
      <c r="A172" t="s">
        <v>320</v>
      </c>
      <c r="B172" s="6">
        <v>28369</v>
      </c>
      <c r="C172" s="6">
        <v>25000</v>
      </c>
      <c r="F172" s="11">
        <v>0.13475999999999999</v>
      </c>
      <c r="G172" t="s">
        <v>699</v>
      </c>
      <c r="H172" s="3">
        <v>4</v>
      </c>
      <c r="I172" s="3" t="s">
        <v>693</v>
      </c>
      <c r="J172" t="s">
        <v>300</v>
      </c>
      <c r="L172" t="str">
        <f t="shared" si="7"/>
        <v>803</v>
      </c>
      <c r="M172" t="str">
        <f t="shared" si="8"/>
        <v>23</v>
      </c>
      <c r="N172">
        <v>168</v>
      </c>
      <c r="O172" t="str">
        <f t="shared" si="9"/>
        <v>803#A</v>
      </c>
    </row>
    <row r="173" spans="1:15" x14ac:dyDescent="0.25">
      <c r="A173" t="s">
        <v>321</v>
      </c>
      <c r="B173" s="6">
        <v>56029</v>
      </c>
      <c r="C173" s="6">
        <v>35000</v>
      </c>
      <c r="F173" s="11">
        <v>0.60082857142857138</v>
      </c>
      <c r="G173" t="s">
        <v>699</v>
      </c>
      <c r="H173" s="3">
        <v>1</v>
      </c>
      <c r="I173" s="3" t="s">
        <v>672</v>
      </c>
      <c r="J173" t="s">
        <v>239</v>
      </c>
      <c r="L173" t="str">
        <f t="shared" si="7"/>
        <v>804</v>
      </c>
      <c r="M173" t="str">
        <f t="shared" si="8"/>
        <v>23</v>
      </c>
      <c r="N173">
        <v>169</v>
      </c>
      <c r="O173" t="str">
        <f t="shared" si="9"/>
        <v>804#H</v>
      </c>
    </row>
    <row r="174" spans="1:15" x14ac:dyDescent="0.25">
      <c r="A174" t="s">
        <v>322</v>
      </c>
      <c r="B174" s="6">
        <v>156228</v>
      </c>
      <c r="C174" s="6">
        <v>50000</v>
      </c>
      <c r="F174" s="11">
        <v>2.1245599999999998</v>
      </c>
      <c r="G174" t="s">
        <v>719</v>
      </c>
      <c r="H174" s="3">
        <v>3</v>
      </c>
      <c r="I174" s="3" t="s">
        <v>720</v>
      </c>
      <c r="J174" t="s">
        <v>301</v>
      </c>
      <c r="L174" t="str">
        <f t="shared" si="7"/>
        <v>805</v>
      </c>
      <c r="M174" t="str">
        <f t="shared" si="8"/>
        <v>23</v>
      </c>
      <c r="N174">
        <v>170</v>
      </c>
      <c r="O174" t="str">
        <f t="shared" si="9"/>
        <v>805#B</v>
      </c>
    </row>
    <row r="175" spans="1:15" x14ac:dyDescent="0.25">
      <c r="A175" t="s">
        <v>323</v>
      </c>
      <c r="B175" s="6">
        <v>11741</v>
      </c>
      <c r="C175" s="6">
        <v>8000</v>
      </c>
      <c r="F175" s="11">
        <v>0.46762500000000001</v>
      </c>
      <c r="G175" t="s">
        <v>681</v>
      </c>
      <c r="H175" s="3">
        <v>4</v>
      </c>
      <c r="I175" s="3" t="s">
        <v>686</v>
      </c>
      <c r="J175" t="s">
        <v>302</v>
      </c>
      <c r="L175" t="str">
        <f t="shared" si="7"/>
        <v>806</v>
      </c>
      <c r="M175" t="str">
        <f t="shared" si="8"/>
        <v>23</v>
      </c>
      <c r="N175">
        <v>171</v>
      </c>
      <c r="O175" t="str">
        <f t="shared" si="9"/>
        <v>806#B</v>
      </c>
    </row>
    <row r="176" spans="1:15" x14ac:dyDescent="0.25">
      <c r="A176" t="s">
        <v>324</v>
      </c>
      <c r="B176" s="6">
        <v>7700</v>
      </c>
      <c r="C176" s="6">
        <v>7000</v>
      </c>
      <c r="F176" s="11">
        <v>0.1</v>
      </c>
      <c r="G176" t="s">
        <v>681</v>
      </c>
      <c r="H176" s="3">
        <v>8</v>
      </c>
      <c r="I176" s="3" t="s">
        <v>693</v>
      </c>
      <c r="J176" t="s">
        <v>303</v>
      </c>
      <c r="L176" t="str">
        <f t="shared" si="7"/>
        <v>807</v>
      </c>
      <c r="M176" t="str">
        <f t="shared" si="8"/>
        <v>23</v>
      </c>
      <c r="N176">
        <v>172</v>
      </c>
      <c r="O176" t="str">
        <f t="shared" si="9"/>
        <v>807#A</v>
      </c>
    </row>
    <row r="177" spans="1:15" x14ac:dyDescent="0.25">
      <c r="A177" t="s">
        <v>325</v>
      </c>
      <c r="B177" s="6">
        <v>3037</v>
      </c>
      <c r="C177" s="6">
        <v>3000</v>
      </c>
      <c r="F177" s="11">
        <v>1.2333333333333333E-2</v>
      </c>
      <c r="G177" t="s">
        <v>699</v>
      </c>
      <c r="H177" s="3">
        <v>2</v>
      </c>
      <c r="I177" s="3" t="s">
        <v>693</v>
      </c>
      <c r="J177" t="s">
        <v>304</v>
      </c>
      <c r="L177" t="str">
        <f t="shared" si="7"/>
        <v>808</v>
      </c>
      <c r="M177" t="str">
        <f t="shared" si="8"/>
        <v>23</v>
      </c>
      <c r="N177">
        <v>173</v>
      </c>
      <c r="O177" t="str">
        <f t="shared" si="9"/>
        <v>808#A</v>
      </c>
    </row>
    <row r="178" spans="1:15" x14ac:dyDescent="0.25">
      <c r="A178" t="s">
        <v>326</v>
      </c>
      <c r="B178" s="6">
        <v>34520</v>
      </c>
      <c r="C178" s="6">
        <v>30000</v>
      </c>
      <c r="F178" s="11">
        <v>0.15066666666666667</v>
      </c>
      <c r="G178">
        <v>0</v>
      </c>
      <c r="H178" s="3">
        <v>1</v>
      </c>
      <c r="I178" s="3" t="s">
        <v>693</v>
      </c>
      <c r="J178" t="s">
        <v>305</v>
      </c>
      <c r="L178" t="str">
        <f t="shared" si="7"/>
        <v>809</v>
      </c>
      <c r="M178" t="str">
        <f t="shared" si="8"/>
        <v>23</v>
      </c>
      <c r="N178">
        <v>174</v>
      </c>
      <c r="O178" t="str">
        <f t="shared" si="9"/>
        <v>809#A</v>
      </c>
    </row>
    <row r="179" spans="1:15" x14ac:dyDescent="0.25">
      <c r="A179" t="s">
        <v>327</v>
      </c>
      <c r="B179" s="6">
        <v>25303</v>
      </c>
      <c r="C179" s="6">
        <v>25000</v>
      </c>
      <c r="F179" s="11">
        <v>1.2120000000000001E-2</v>
      </c>
      <c r="G179">
        <v>0</v>
      </c>
      <c r="H179" s="3">
        <v>1</v>
      </c>
      <c r="I179" s="3" t="s">
        <v>693</v>
      </c>
      <c r="J179" t="s">
        <v>306</v>
      </c>
      <c r="L179" t="str">
        <f t="shared" si="7"/>
        <v>810</v>
      </c>
      <c r="M179" t="str">
        <f t="shared" si="8"/>
        <v>23</v>
      </c>
      <c r="N179">
        <v>175</v>
      </c>
      <c r="O179" t="str">
        <f t="shared" si="9"/>
        <v>810#A</v>
      </c>
    </row>
    <row r="180" spans="1:15" x14ac:dyDescent="0.25">
      <c r="A180" t="s">
        <v>328</v>
      </c>
      <c r="B180" s="6">
        <v>101976</v>
      </c>
      <c r="C180" s="6" t="e">
        <v>#N/A</v>
      </c>
      <c r="F180" s="11" t="e">
        <v>#N/A</v>
      </c>
      <c r="G180" t="e">
        <v>#N/A</v>
      </c>
      <c r="H180" s="3">
        <v>1</v>
      </c>
      <c r="I180" s="3" t="s">
        <v>721</v>
      </c>
      <c r="J180" t="s">
        <v>46</v>
      </c>
      <c r="L180" t="str">
        <f t="shared" si="7"/>
        <v>879</v>
      </c>
      <c r="M180" t="str">
        <f t="shared" si="8"/>
        <v>23</v>
      </c>
      <c r="N180">
        <v>176</v>
      </c>
      <c r="O180" t="str">
        <f t="shared" si="9"/>
        <v>879#P</v>
      </c>
    </row>
    <row r="181" spans="1:15" x14ac:dyDescent="0.25">
      <c r="A181" t="s">
        <v>329</v>
      </c>
      <c r="B181" s="6">
        <v>32999</v>
      </c>
      <c r="C181" s="6" t="e">
        <v>#N/A</v>
      </c>
      <c r="F181" s="11" t="e">
        <v>#N/A</v>
      </c>
      <c r="G181" t="e">
        <v>#N/A</v>
      </c>
      <c r="H181" s="3">
        <v>2</v>
      </c>
      <c r="I181" s="3" t="s">
        <v>722</v>
      </c>
      <c r="J181" t="s">
        <v>75</v>
      </c>
      <c r="L181" t="str">
        <f t="shared" si="7"/>
        <v>880</v>
      </c>
      <c r="M181" t="str">
        <f t="shared" si="8"/>
        <v>23</v>
      </c>
      <c r="N181">
        <v>177</v>
      </c>
      <c r="O181" t="str">
        <f t="shared" si="9"/>
        <v>880#J</v>
      </c>
    </row>
    <row r="182" spans="1:15" x14ac:dyDescent="0.25">
      <c r="A182" t="s">
        <v>330</v>
      </c>
      <c r="B182" s="6">
        <v>2322</v>
      </c>
      <c r="C182" s="6" t="e">
        <v>#N/A</v>
      </c>
      <c r="F182" s="11" t="e">
        <v>#N/A</v>
      </c>
      <c r="G182" t="e">
        <v>#N/A</v>
      </c>
      <c r="H182" s="3">
        <v>1</v>
      </c>
      <c r="I182" s="3" t="s">
        <v>723</v>
      </c>
      <c r="J182" t="s">
        <v>48</v>
      </c>
      <c r="L182" t="str">
        <f t="shared" si="7"/>
        <v>1056</v>
      </c>
      <c r="M182" t="str">
        <f t="shared" si="8"/>
        <v>23</v>
      </c>
      <c r="N182">
        <v>178</v>
      </c>
      <c r="O182" t="str">
        <f t="shared" si="9"/>
        <v>1056#BO</v>
      </c>
    </row>
    <row r="183" spans="1:15" x14ac:dyDescent="0.25">
      <c r="A183" t="s">
        <v>331</v>
      </c>
      <c r="B183" s="6">
        <v>16538</v>
      </c>
      <c r="C183" s="6" t="e">
        <v>#N/A</v>
      </c>
      <c r="F183" s="11" t="e">
        <v>#N/A</v>
      </c>
      <c r="G183" t="e">
        <v>#N/A</v>
      </c>
      <c r="H183" s="3">
        <v>1</v>
      </c>
      <c r="I183" s="3" t="s">
        <v>723</v>
      </c>
      <c r="J183" t="s">
        <v>48</v>
      </c>
      <c r="L183" t="str">
        <f t="shared" si="7"/>
        <v>1057</v>
      </c>
      <c r="M183" t="str">
        <f t="shared" si="8"/>
        <v>23</v>
      </c>
      <c r="N183">
        <v>179</v>
      </c>
      <c r="O183" t="str">
        <f t="shared" si="9"/>
        <v>1057#BO</v>
      </c>
    </row>
    <row r="184" spans="1:15" x14ac:dyDescent="0.25">
      <c r="A184" t="s">
        <v>332</v>
      </c>
      <c r="B184" s="6">
        <v>20000</v>
      </c>
      <c r="C184" s="6" t="e">
        <v>#N/A</v>
      </c>
      <c r="F184" s="11" t="e">
        <v>#N/A</v>
      </c>
      <c r="G184" t="e">
        <v>#N/A</v>
      </c>
      <c r="H184" s="3">
        <v>1</v>
      </c>
      <c r="I184" s="3" t="s">
        <v>723</v>
      </c>
      <c r="J184" t="s">
        <v>48</v>
      </c>
      <c r="L184" t="str">
        <f t="shared" si="7"/>
        <v>1058</v>
      </c>
      <c r="M184" t="str">
        <f t="shared" si="8"/>
        <v>23</v>
      </c>
      <c r="N184">
        <v>180</v>
      </c>
      <c r="O184" t="str">
        <f t="shared" si="9"/>
        <v>1058#BO</v>
      </c>
    </row>
    <row r="185" spans="1:15" x14ac:dyDescent="0.25">
      <c r="A185" t="s">
        <v>333</v>
      </c>
      <c r="B185" s="6">
        <v>4134</v>
      </c>
      <c r="C185" s="6" t="e">
        <v>#N/A</v>
      </c>
      <c r="F185" s="11" t="e">
        <v>#N/A</v>
      </c>
      <c r="G185" t="e">
        <v>#N/A</v>
      </c>
      <c r="H185" s="3">
        <v>1</v>
      </c>
      <c r="I185" s="3" t="s">
        <v>723</v>
      </c>
      <c r="J185" t="s">
        <v>48</v>
      </c>
      <c r="L185" t="str">
        <f t="shared" si="7"/>
        <v>1059</v>
      </c>
      <c r="M185" t="str">
        <f t="shared" si="8"/>
        <v>23</v>
      </c>
      <c r="N185">
        <v>181</v>
      </c>
      <c r="O185" t="str">
        <f t="shared" si="9"/>
        <v>1059#BO</v>
      </c>
    </row>
    <row r="186" spans="1:15" x14ac:dyDescent="0.25">
      <c r="A186" t="s">
        <v>356</v>
      </c>
      <c r="B186" s="6">
        <v>70849</v>
      </c>
      <c r="C186" s="6">
        <v>70000</v>
      </c>
      <c r="F186" s="11">
        <v>1.2128571428571428E-2</v>
      </c>
      <c r="G186" t="s">
        <v>669</v>
      </c>
      <c r="H186" s="3">
        <v>1</v>
      </c>
      <c r="I186" s="3" t="s">
        <v>666</v>
      </c>
      <c r="J186" t="s">
        <v>19</v>
      </c>
      <c r="K186" t="s">
        <v>378</v>
      </c>
      <c r="L186" t="str">
        <f t="shared" si="7"/>
        <v>730</v>
      </c>
      <c r="M186" t="str">
        <f t="shared" si="8"/>
        <v>167</v>
      </c>
      <c r="N186">
        <v>182</v>
      </c>
      <c r="O186" t="str">
        <f t="shared" si="9"/>
        <v>730#D</v>
      </c>
    </row>
    <row r="187" spans="1:15" x14ac:dyDescent="0.25">
      <c r="A187" t="s">
        <v>357</v>
      </c>
      <c r="B187" s="6">
        <v>81034</v>
      </c>
      <c r="C187" s="6">
        <v>20000</v>
      </c>
      <c r="F187" s="11">
        <v>3.0516999999999999</v>
      </c>
      <c r="G187" t="s">
        <v>724</v>
      </c>
      <c r="H187" s="3">
        <v>1</v>
      </c>
      <c r="I187" s="3" t="s">
        <v>725</v>
      </c>
      <c r="J187" t="s">
        <v>36</v>
      </c>
      <c r="K187" t="s">
        <v>379</v>
      </c>
      <c r="L187" t="str">
        <f t="shared" si="7"/>
        <v>748</v>
      </c>
      <c r="M187" t="str">
        <f t="shared" si="8"/>
        <v>167</v>
      </c>
      <c r="N187">
        <v>183</v>
      </c>
      <c r="O187" t="str">
        <f t="shared" si="9"/>
        <v>748#Q</v>
      </c>
    </row>
    <row r="188" spans="1:15" x14ac:dyDescent="0.25">
      <c r="A188" t="s">
        <v>358</v>
      </c>
      <c r="B188" s="6">
        <v>0</v>
      </c>
      <c r="C188" s="6">
        <v>18000</v>
      </c>
      <c r="F188" s="11">
        <v>-1</v>
      </c>
      <c r="G188" t="s">
        <v>681</v>
      </c>
      <c r="H188" s="3">
        <v>1</v>
      </c>
      <c r="I188" s="3" t="s">
        <v>693</v>
      </c>
      <c r="J188" t="s">
        <v>298</v>
      </c>
      <c r="K188" t="s">
        <v>344</v>
      </c>
      <c r="L188" t="str">
        <f t="shared" si="7"/>
        <v>749</v>
      </c>
      <c r="M188" t="str">
        <f t="shared" si="8"/>
        <v>167</v>
      </c>
      <c r="N188">
        <v>184</v>
      </c>
      <c r="O188" t="str">
        <f t="shared" si="9"/>
        <v>749#A</v>
      </c>
    </row>
    <row r="189" spans="1:15" x14ac:dyDescent="0.25">
      <c r="A189" t="s">
        <v>359</v>
      </c>
      <c r="B189" s="6">
        <v>17731</v>
      </c>
      <c r="C189" s="6">
        <v>20000</v>
      </c>
      <c r="F189" s="11">
        <v>-0.11345</v>
      </c>
      <c r="G189" t="s">
        <v>726</v>
      </c>
      <c r="H189" s="3">
        <v>1</v>
      </c>
      <c r="I189" s="3" t="s">
        <v>672</v>
      </c>
      <c r="J189" t="s">
        <v>85</v>
      </c>
      <c r="L189" t="str">
        <f t="shared" si="7"/>
        <v>764</v>
      </c>
      <c r="M189" t="str">
        <f t="shared" si="8"/>
        <v>167</v>
      </c>
      <c r="N189">
        <v>185</v>
      </c>
      <c r="O189" t="str">
        <f t="shared" si="9"/>
        <v>764#H</v>
      </c>
    </row>
    <row r="190" spans="1:15" x14ac:dyDescent="0.25">
      <c r="A190" t="s">
        <v>360</v>
      </c>
      <c r="B190" s="6">
        <v>111607</v>
      </c>
      <c r="C190" s="6">
        <v>50000</v>
      </c>
      <c r="F190" s="11">
        <v>1.23214</v>
      </c>
      <c r="G190" t="s">
        <v>669</v>
      </c>
      <c r="H190" s="3">
        <v>2</v>
      </c>
      <c r="I190" s="3" t="s">
        <v>693</v>
      </c>
      <c r="J190" t="s">
        <v>68</v>
      </c>
      <c r="L190" t="str">
        <f t="shared" si="7"/>
        <v>795</v>
      </c>
      <c r="M190" t="str">
        <f t="shared" si="8"/>
        <v>167</v>
      </c>
      <c r="N190">
        <v>186</v>
      </c>
      <c r="O190" t="str">
        <f t="shared" si="9"/>
        <v>795#A</v>
      </c>
    </row>
    <row r="191" spans="1:15" x14ac:dyDescent="0.25">
      <c r="A191" t="s">
        <v>361</v>
      </c>
      <c r="B191" s="6">
        <v>60728</v>
      </c>
      <c r="C191" s="6">
        <v>60000</v>
      </c>
      <c r="F191" s="11">
        <v>1.2133333333333333E-2</v>
      </c>
      <c r="G191" t="s">
        <v>673</v>
      </c>
      <c r="H191" s="3">
        <v>3</v>
      </c>
      <c r="I191" s="3" t="s">
        <v>727</v>
      </c>
      <c r="J191" t="s">
        <v>345</v>
      </c>
      <c r="L191" t="str">
        <f t="shared" si="7"/>
        <v>811</v>
      </c>
      <c r="M191" t="str">
        <f t="shared" si="8"/>
        <v>167</v>
      </c>
      <c r="N191">
        <v>187</v>
      </c>
      <c r="O191" t="str">
        <f t="shared" si="9"/>
        <v>811#G</v>
      </c>
    </row>
    <row r="192" spans="1:15" x14ac:dyDescent="0.25">
      <c r="A192" t="s">
        <v>362</v>
      </c>
      <c r="B192" s="6">
        <v>50606</v>
      </c>
      <c r="C192" s="6">
        <v>50000</v>
      </c>
      <c r="F192" s="11">
        <v>1.2120000000000001E-2</v>
      </c>
      <c r="G192" t="s">
        <v>673</v>
      </c>
      <c r="H192" s="3">
        <v>1</v>
      </c>
      <c r="I192" s="3" t="s">
        <v>693</v>
      </c>
      <c r="J192" t="s">
        <v>346</v>
      </c>
      <c r="L192" t="str">
        <f t="shared" si="7"/>
        <v>812</v>
      </c>
      <c r="M192" t="str">
        <f t="shared" si="8"/>
        <v>167</v>
      </c>
      <c r="N192">
        <v>188</v>
      </c>
      <c r="O192" t="str">
        <f t="shared" si="9"/>
        <v>812#A</v>
      </c>
    </row>
    <row r="193" spans="1:15" x14ac:dyDescent="0.25">
      <c r="A193" t="s">
        <v>363</v>
      </c>
      <c r="B193" s="6">
        <v>48760</v>
      </c>
      <c r="C193" s="6">
        <v>40000</v>
      </c>
      <c r="F193" s="11">
        <v>0.219</v>
      </c>
      <c r="G193" t="s">
        <v>728</v>
      </c>
      <c r="H193" s="3">
        <v>2</v>
      </c>
      <c r="I193" s="3" t="s">
        <v>693</v>
      </c>
      <c r="J193" t="s">
        <v>347</v>
      </c>
      <c r="L193" t="str">
        <f t="shared" si="7"/>
        <v>813</v>
      </c>
      <c r="M193" t="str">
        <f t="shared" si="8"/>
        <v>167</v>
      </c>
      <c r="N193">
        <v>189</v>
      </c>
      <c r="O193" t="str">
        <f t="shared" si="9"/>
        <v>813#A</v>
      </c>
    </row>
    <row r="194" spans="1:15" x14ac:dyDescent="0.25">
      <c r="A194" t="s">
        <v>364</v>
      </c>
      <c r="B194" s="6">
        <v>81034</v>
      </c>
      <c r="C194" s="6">
        <v>40000</v>
      </c>
      <c r="F194" s="11">
        <v>1.0258499999999999</v>
      </c>
      <c r="G194" t="s">
        <v>729</v>
      </c>
      <c r="H194" s="3">
        <v>1</v>
      </c>
      <c r="I194" s="3" t="s">
        <v>693</v>
      </c>
      <c r="J194" t="s">
        <v>348</v>
      </c>
      <c r="L194" t="str">
        <f t="shared" si="7"/>
        <v>814</v>
      </c>
      <c r="M194" t="str">
        <f t="shared" si="8"/>
        <v>167</v>
      </c>
      <c r="N194">
        <v>190</v>
      </c>
      <c r="O194" t="str">
        <f t="shared" si="9"/>
        <v>814#A</v>
      </c>
    </row>
    <row r="195" spans="1:15" x14ac:dyDescent="0.25">
      <c r="A195" t="s">
        <v>365</v>
      </c>
      <c r="B195" s="6">
        <v>49498</v>
      </c>
      <c r="C195" s="6">
        <v>45000</v>
      </c>
      <c r="F195" s="11">
        <v>9.9955555555555561E-2</v>
      </c>
      <c r="G195" t="s">
        <v>694</v>
      </c>
      <c r="H195" s="3">
        <v>3</v>
      </c>
      <c r="I195" s="3" t="s">
        <v>693</v>
      </c>
      <c r="J195" t="s">
        <v>349</v>
      </c>
      <c r="L195" t="str">
        <f t="shared" si="7"/>
        <v>815</v>
      </c>
      <c r="M195" t="str">
        <f t="shared" si="8"/>
        <v>167</v>
      </c>
      <c r="N195">
        <v>191</v>
      </c>
      <c r="O195" t="str">
        <f t="shared" si="9"/>
        <v>815#A</v>
      </c>
    </row>
    <row r="196" spans="1:15" x14ac:dyDescent="0.25">
      <c r="A196" t="s">
        <v>366</v>
      </c>
      <c r="B196" s="6">
        <v>54998</v>
      </c>
      <c r="C196" s="6">
        <v>30000</v>
      </c>
      <c r="F196" s="11">
        <v>0.83326666666666671</v>
      </c>
      <c r="G196">
        <v>0</v>
      </c>
      <c r="H196" s="3">
        <v>2</v>
      </c>
      <c r="I196" s="3" t="s">
        <v>693</v>
      </c>
      <c r="J196" t="s">
        <v>350</v>
      </c>
      <c r="L196" t="str">
        <f t="shared" si="7"/>
        <v>816</v>
      </c>
      <c r="M196" t="str">
        <f t="shared" si="8"/>
        <v>167</v>
      </c>
      <c r="N196">
        <v>192</v>
      </c>
      <c r="O196" t="str">
        <f t="shared" si="9"/>
        <v>816#A</v>
      </c>
    </row>
    <row r="197" spans="1:15" x14ac:dyDescent="0.25">
      <c r="A197" t="s">
        <v>367</v>
      </c>
      <c r="B197" s="6">
        <v>26597</v>
      </c>
      <c r="C197" s="6">
        <v>30000</v>
      </c>
      <c r="F197" s="11">
        <v>-0.11343333333333333</v>
      </c>
      <c r="G197">
        <v>0</v>
      </c>
      <c r="H197" s="3">
        <v>1</v>
      </c>
      <c r="I197" s="3" t="s">
        <v>693</v>
      </c>
      <c r="J197" t="s">
        <v>351</v>
      </c>
      <c r="L197" t="str">
        <f t="shared" si="7"/>
        <v>817</v>
      </c>
      <c r="M197" t="str">
        <f t="shared" si="8"/>
        <v>167</v>
      </c>
      <c r="N197">
        <v>193</v>
      </c>
      <c r="O197" t="str">
        <f t="shared" si="9"/>
        <v>817#A</v>
      </c>
    </row>
    <row r="198" spans="1:15" x14ac:dyDescent="0.25">
      <c r="A198" t="s">
        <v>368</v>
      </c>
      <c r="B198" s="6">
        <v>68491</v>
      </c>
      <c r="C198" s="6">
        <v>30000</v>
      </c>
      <c r="F198" s="11">
        <v>1.2830333333333332</v>
      </c>
      <c r="G198" t="s">
        <v>681</v>
      </c>
      <c r="H198" s="3">
        <v>1</v>
      </c>
      <c r="I198" s="3" t="s">
        <v>686</v>
      </c>
      <c r="J198" t="s">
        <v>352</v>
      </c>
      <c r="L198" t="str">
        <f t="shared" ref="L198:L261" si="10">SUBSTITUTE(A198,M198&amp;"#","")</f>
        <v>818</v>
      </c>
      <c r="M198" t="str">
        <f t="shared" ref="M198:M261" si="11">IFERROR(LEFT(A198,SEARCH("#",A198)-1),"")</f>
        <v>167</v>
      </c>
      <c r="N198">
        <v>194</v>
      </c>
      <c r="O198" t="str">
        <f t="shared" ref="O198:O261" si="12">L198&amp;"#"&amp;IFERROR(LEFT(I198,SEARCH(" ",I198)-1),I198)</f>
        <v>818#B</v>
      </c>
    </row>
    <row r="199" spans="1:15" x14ac:dyDescent="0.25">
      <c r="A199" t="s">
        <v>369</v>
      </c>
      <c r="B199" s="6">
        <v>78124</v>
      </c>
      <c r="C199" s="6">
        <v>50000</v>
      </c>
      <c r="F199" s="11">
        <v>0.56247999999999998</v>
      </c>
      <c r="G199" t="s">
        <v>681</v>
      </c>
      <c r="H199" s="3">
        <v>2</v>
      </c>
      <c r="I199" s="3" t="s">
        <v>693</v>
      </c>
      <c r="J199" t="s">
        <v>353</v>
      </c>
      <c r="L199" t="str">
        <f t="shared" si="10"/>
        <v>819</v>
      </c>
      <c r="M199" t="str">
        <f t="shared" si="11"/>
        <v>167</v>
      </c>
      <c r="N199">
        <v>195</v>
      </c>
      <c r="O199" t="str">
        <f t="shared" si="12"/>
        <v>819#A</v>
      </c>
    </row>
    <row r="200" spans="1:15" x14ac:dyDescent="0.25">
      <c r="A200" t="s">
        <v>370</v>
      </c>
      <c r="B200" s="6">
        <v>75910</v>
      </c>
      <c r="C200" s="6">
        <v>75000</v>
      </c>
      <c r="F200" s="11">
        <v>1.2133333333333333E-2</v>
      </c>
      <c r="G200">
        <v>0</v>
      </c>
      <c r="H200" s="3">
        <v>1</v>
      </c>
      <c r="I200" s="3" t="s">
        <v>693</v>
      </c>
      <c r="J200" t="s">
        <v>354</v>
      </c>
      <c r="L200" t="str">
        <f t="shared" si="10"/>
        <v>820</v>
      </c>
      <c r="M200" t="str">
        <f t="shared" si="11"/>
        <v>167</v>
      </c>
      <c r="N200">
        <v>196</v>
      </c>
      <c r="O200" t="str">
        <f t="shared" si="12"/>
        <v>820#A</v>
      </c>
    </row>
    <row r="201" spans="1:15" x14ac:dyDescent="0.25">
      <c r="A201" t="s">
        <v>371</v>
      </c>
      <c r="B201" s="6">
        <v>74794</v>
      </c>
      <c r="C201" s="6">
        <v>35000</v>
      </c>
      <c r="F201" s="11">
        <v>1.1369714285714285</v>
      </c>
      <c r="G201">
        <v>0</v>
      </c>
      <c r="H201" s="3">
        <v>1</v>
      </c>
      <c r="I201" s="3" t="s">
        <v>686</v>
      </c>
      <c r="J201" t="s">
        <v>355</v>
      </c>
      <c r="L201" t="str">
        <f t="shared" si="10"/>
        <v>821</v>
      </c>
      <c r="M201" t="str">
        <f t="shared" si="11"/>
        <v>167</v>
      </c>
      <c r="N201">
        <v>197</v>
      </c>
      <c r="O201" t="str">
        <f t="shared" si="12"/>
        <v>821#B</v>
      </c>
    </row>
    <row r="202" spans="1:15" x14ac:dyDescent="0.25">
      <c r="A202" t="s">
        <v>372</v>
      </c>
      <c r="B202" s="6">
        <v>82497</v>
      </c>
      <c r="C202" s="6" t="e">
        <v>#N/A</v>
      </c>
      <c r="F202" s="11" t="e">
        <v>#N/A</v>
      </c>
      <c r="G202" t="e">
        <v>#N/A</v>
      </c>
      <c r="H202" s="3">
        <v>1</v>
      </c>
      <c r="I202" s="3" t="s">
        <v>730</v>
      </c>
      <c r="J202" t="s">
        <v>94</v>
      </c>
      <c r="L202" t="str">
        <f t="shared" si="10"/>
        <v>878</v>
      </c>
      <c r="M202" t="str">
        <f t="shared" si="11"/>
        <v>167</v>
      </c>
      <c r="N202">
        <v>198</v>
      </c>
      <c r="O202" t="str">
        <f t="shared" si="12"/>
        <v>878#G</v>
      </c>
    </row>
    <row r="203" spans="1:15" x14ac:dyDescent="0.25">
      <c r="A203" t="s">
        <v>373</v>
      </c>
      <c r="B203" s="6">
        <v>114566</v>
      </c>
      <c r="C203" s="6" t="e">
        <v>#N/A</v>
      </c>
      <c r="F203" s="11" t="e">
        <v>#N/A</v>
      </c>
      <c r="G203" t="e">
        <v>#N/A</v>
      </c>
      <c r="H203" s="3">
        <v>1</v>
      </c>
      <c r="I203" s="3" t="s">
        <v>731</v>
      </c>
      <c r="J203" t="s">
        <v>46</v>
      </c>
      <c r="L203" t="str">
        <f t="shared" si="10"/>
        <v>879</v>
      </c>
      <c r="M203" t="str">
        <f t="shared" si="11"/>
        <v>167</v>
      </c>
      <c r="N203">
        <v>199</v>
      </c>
      <c r="O203" t="str">
        <f t="shared" si="12"/>
        <v>879#S</v>
      </c>
    </row>
    <row r="204" spans="1:15" x14ac:dyDescent="0.25">
      <c r="A204" t="s">
        <v>374</v>
      </c>
      <c r="B204" s="6">
        <v>575</v>
      </c>
      <c r="C204" s="6" t="e">
        <v>#N/A</v>
      </c>
      <c r="F204" s="11" t="e">
        <v>#N/A</v>
      </c>
      <c r="G204" t="e">
        <v>#N/A</v>
      </c>
      <c r="H204" s="3">
        <v>1</v>
      </c>
      <c r="I204" s="3" t="s">
        <v>732</v>
      </c>
      <c r="J204" t="s">
        <v>48</v>
      </c>
      <c r="L204" t="str">
        <f t="shared" si="10"/>
        <v>1056</v>
      </c>
      <c r="M204" t="str">
        <f t="shared" si="11"/>
        <v>167</v>
      </c>
      <c r="N204">
        <v>200</v>
      </c>
      <c r="O204" t="str">
        <f t="shared" si="12"/>
        <v>1056#AF</v>
      </c>
    </row>
    <row r="205" spans="1:15" x14ac:dyDescent="0.25">
      <c r="A205" t="s">
        <v>375</v>
      </c>
      <c r="B205" s="6">
        <v>4094</v>
      </c>
      <c r="C205" s="6" t="e">
        <v>#N/A</v>
      </c>
      <c r="F205" s="11" t="e">
        <v>#N/A</v>
      </c>
      <c r="G205" t="e">
        <v>#N/A</v>
      </c>
      <c r="H205" s="3">
        <v>1</v>
      </c>
      <c r="I205" s="3" t="s">
        <v>732</v>
      </c>
      <c r="J205" t="s">
        <v>48</v>
      </c>
      <c r="L205" t="str">
        <f t="shared" si="10"/>
        <v>1057</v>
      </c>
      <c r="M205" t="str">
        <f t="shared" si="11"/>
        <v>167</v>
      </c>
      <c r="N205">
        <v>201</v>
      </c>
      <c r="O205" t="str">
        <f t="shared" si="12"/>
        <v>1057#AF</v>
      </c>
    </row>
    <row r="206" spans="1:15" x14ac:dyDescent="0.25">
      <c r="A206" t="s">
        <v>376</v>
      </c>
      <c r="B206" s="6">
        <v>4950</v>
      </c>
      <c r="C206" s="6" t="e">
        <v>#N/A</v>
      </c>
      <c r="F206" s="11" t="e">
        <v>#N/A</v>
      </c>
      <c r="G206" t="e">
        <v>#N/A</v>
      </c>
      <c r="H206" s="3">
        <v>1</v>
      </c>
      <c r="I206" s="3" t="s">
        <v>732</v>
      </c>
      <c r="J206" t="s">
        <v>48</v>
      </c>
      <c r="L206" t="str">
        <f t="shared" si="10"/>
        <v>1058</v>
      </c>
      <c r="M206" t="str">
        <f t="shared" si="11"/>
        <v>167</v>
      </c>
      <c r="N206">
        <v>202</v>
      </c>
      <c r="O206" t="str">
        <f t="shared" si="12"/>
        <v>1058#AF</v>
      </c>
    </row>
    <row r="207" spans="1:15" x14ac:dyDescent="0.25">
      <c r="A207" t="s">
        <v>377</v>
      </c>
      <c r="B207" s="6">
        <v>1024</v>
      </c>
      <c r="C207" s="6" t="e">
        <v>#N/A</v>
      </c>
      <c r="F207" s="11" t="e">
        <v>#N/A</v>
      </c>
      <c r="G207" t="e">
        <v>#N/A</v>
      </c>
      <c r="H207" s="3">
        <v>1</v>
      </c>
      <c r="I207" s="3" t="s">
        <v>732</v>
      </c>
      <c r="J207" t="s">
        <v>48</v>
      </c>
      <c r="L207" t="str">
        <f t="shared" si="10"/>
        <v>1059</v>
      </c>
      <c r="M207" t="str">
        <f t="shared" si="11"/>
        <v>167</v>
      </c>
      <c r="N207">
        <v>203</v>
      </c>
      <c r="O207" t="str">
        <f t="shared" si="12"/>
        <v>1059#AF</v>
      </c>
    </row>
    <row r="208" spans="1:15" x14ac:dyDescent="0.25">
      <c r="A208" t="s">
        <v>380</v>
      </c>
      <c r="B208" s="6">
        <v>54797</v>
      </c>
      <c r="C208" s="6">
        <v>30000</v>
      </c>
      <c r="F208" s="11">
        <v>0.82656666666666667</v>
      </c>
      <c r="G208" t="s">
        <v>699</v>
      </c>
      <c r="H208" s="3">
        <v>2</v>
      </c>
      <c r="I208" s="3" t="s">
        <v>684</v>
      </c>
      <c r="J208" t="s">
        <v>0</v>
      </c>
      <c r="K208" t="s">
        <v>427</v>
      </c>
      <c r="L208" t="str">
        <f t="shared" si="10"/>
        <v>709</v>
      </c>
      <c r="M208" t="str">
        <f t="shared" si="11"/>
        <v>36</v>
      </c>
      <c r="N208">
        <v>204</v>
      </c>
      <c r="O208" t="str">
        <f t="shared" si="12"/>
        <v>709#I</v>
      </c>
    </row>
    <row r="209" spans="1:15" x14ac:dyDescent="0.25">
      <c r="A209" t="s">
        <v>381</v>
      </c>
      <c r="B209" s="6">
        <v>26094</v>
      </c>
      <c r="C209" s="6">
        <v>25000</v>
      </c>
      <c r="F209" s="11">
        <v>4.376E-2</v>
      </c>
      <c r="G209" t="s">
        <v>699</v>
      </c>
      <c r="H209" s="3">
        <v>2</v>
      </c>
      <c r="I209" s="3" t="s">
        <v>634</v>
      </c>
      <c r="J209" t="s">
        <v>1</v>
      </c>
      <c r="K209" t="s">
        <v>428</v>
      </c>
      <c r="L209" t="str">
        <f t="shared" si="10"/>
        <v>710</v>
      </c>
      <c r="M209" t="str">
        <f t="shared" si="11"/>
        <v>36</v>
      </c>
      <c r="N209">
        <v>205</v>
      </c>
      <c r="O209" t="str">
        <f t="shared" si="12"/>
        <v>710#G</v>
      </c>
    </row>
    <row r="210" spans="1:15" x14ac:dyDescent="0.25">
      <c r="A210" t="s">
        <v>382</v>
      </c>
      <c r="B210" s="6">
        <v>26597</v>
      </c>
      <c r="C210" s="6">
        <v>30000</v>
      </c>
      <c r="F210" s="11">
        <v>-0.11343333333333333</v>
      </c>
      <c r="G210" t="s">
        <v>699</v>
      </c>
      <c r="H210" s="3">
        <v>3</v>
      </c>
      <c r="I210" s="3" t="s">
        <v>733</v>
      </c>
      <c r="J210" t="s">
        <v>10</v>
      </c>
      <c r="K210" t="s">
        <v>429</v>
      </c>
      <c r="L210" t="str">
        <f t="shared" si="10"/>
        <v>721</v>
      </c>
      <c r="M210" t="str">
        <f t="shared" si="11"/>
        <v>36</v>
      </c>
      <c r="N210">
        <v>206</v>
      </c>
      <c r="O210" t="str">
        <f t="shared" si="12"/>
        <v>721#P</v>
      </c>
    </row>
    <row r="211" spans="1:15" x14ac:dyDescent="0.25">
      <c r="A211" t="s">
        <v>383</v>
      </c>
      <c r="B211" s="6">
        <v>10999</v>
      </c>
      <c r="C211" s="6">
        <v>10000</v>
      </c>
      <c r="F211" s="11">
        <v>9.9900000000000003E-2</v>
      </c>
      <c r="G211" t="s">
        <v>734</v>
      </c>
      <c r="H211" s="3">
        <v>4</v>
      </c>
      <c r="I211" s="3" t="s">
        <v>634</v>
      </c>
      <c r="J211" t="s">
        <v>11</v>
      </c>
      <c r="K211" t="s">
        <v>303</v>
      </c>
      <c r="L211" t="str">
        <f t="shared" si="10"/>
        <v>722</v>
      </c>
      <c r="M211" t="str">
        <f t="shared" si="11"/>
        <v>36</v>
      </c>
      <c r="N211">
        <v>207</v>
      </c>
      <c r="O211" t="str">
        <f t="shared" si="12"/>
        <v>722#G</v>
      </c>
    </row>
    <row r="212" spans="1:15" x14ac:dyDescent="0.25">
      <c r="A212" t="s">
        <v>384</v>
      </c>
      <c r="B212" s="6">
        <v>35424</v>
      </c>
      <c r="C212" s="6">
        <v>40000</v>
      </c>
      <c r="F212" s="11">
        <v>-0.1144</v>
      </c>
      <c r="G212" t="s">
        <v>699</v>
      </c>
      <c r="H212" s="3">
        <v>1</v>
      </c>
      <c r="I212" s="3" t="s">
        <v>676</v>
      </c>
      <c r="J212" t="s">
        <v>16</v>
      </c>
      <c r="K212" t="s">
        <v>433</v>
      </c>
      <c r="L212" t="str">
        <f t="shared" si="10"/>
        <v>727</v>
      </c>
      <c r="M212" t="str">
        <f t="shared" si="11"/>
        <v>36</v>
      </c>
      <c r="N212">
        <v>208</v>
      </c>
      <c r="O212" t="str">
        <f t="shared" si="12"/>
        <v>727#F</v>
      </c>
    </row>
    <row r="213" spans="1:15" x14ac:dyDescent="0.25">
      <c r="A213" t="s">
        <v>385</v>
      </c>
      <c r="B213" s="6">
        <v>0</v>
      </c>
      <c r="C213" s="6">
        <v>20000</v>
      </c>
      <c r="F213" s="11">
        <v>-1</v>
      </c>
      <c r="G213" t="s">
        <v>699</v>
      </c>
      <c r="H213" s="3">
        <v>1</v>
      </c>
      <c r="I213" s="3" t="s">
        <v>693</v>
      </c>
      <c r="J213" t="s">
        <v>149</v>
      </c>
      <c r="K213" t="s">
        <v>431</v>
      </c>
      <c r="L213" t="str">
        <f t="shared" si="10"/>
        <v>747</v>
      </c>
      <c r="M213" t="str">
        <f t="shared" si="11"/>
        <v>36</v>
      </c>
      <c r="N213">
        <v>209</v>
      </c>
      <c r="O213" t="str">
        <f t="shared" si="12"/>
        <v>747#A</v>
      </c>
    </row>
    <row r="214" spans="1:15" x14ac:dyDescent="0.25">
      <c r="A214" t="s">
        <v>386</v>
      </c>
      <c r="B214" s="6">
        <v>0</v>
      </c>
      <c r="C214" s="6" t="e">
        <v>#N/A</v>
      </c>
      <c r="F214" s="11" t="e">
        <v>#N/A</v>
      </c>
      <c r="G214" t="e">
        <v>#N/A</v>
      </c>
      <c r="H214" s="3">
        <v>1</v>
      </c>
      <c r="I214" s="3" t="s">
        <v>693</v>
      </c>
      <c r="J214" t="s">
        <v>416</v>
      </c>
      <c r="L214" t="str">
        <f t="shared" si="10"/>
        <v>750</v>
      </c>
      <c r="M214" t="str">
        <f t="shared" si="11"/>
        <v>36</v>
      </c>
      <c r="N214">
        <v>210</v>
      </c>
      <c r="O214" t="str">
        <f t="shared" si="12"/>
        <v>750#A</v>
      </c>
    </row>
    <row r="215" spans="1:15" x14ac:dyDescent="0.25">
      <c r="A215" t="s">
        <v>387</v>
      </c>
      <c r="B215" s="6">
        <v>14677</v>
      </c>
      <c r="C215" s="6">
        <v>15000</v>
      </c>
      <c r="F215" s="11">
        <v>-2.1533333333333335E-2</v>
      </c>
      <c r="G215" t="s">
        <v>681</v>
      </c>
      <c r="H215" s="3">
        <v>1</v>
      </c>
      <c r="I215" s="3" t="s">
        <v>717</v>
      </c>
      <c r="J215" t="s">
        <v>37</v>
      </c>
      <c r="K215" t="s">
        <v>617</v>
      </c>
      <c r="L215" t="str">
        <f t="shared" si="10"/>
        <v>752</v>
      </c>
      <c r="M215" t="str">
        <f t="shared" si="11"/>
        <v>36</v>
      </c>
      <c r="N215">
        <v>211</v>
      </c>
      <c r="O215" t="str">
        <f t="shared" si="12"/>
        <v>752#E</v>
      </c>
    </row>
    <row r="216" spans="1:15" x14ac:dyDescent="0.25">
      <c r="A216" t="s">
        <v>388</v>
      </c>
      <c r="B216" s="6">
        <v>17261</v>
      </c>
      <c r="C216" s="6">
        <v>15000</v>
      </c>
      <c r="F216" s="11">
        <v>0.15073333333333333</v>
      </c>
      <c r="G216" t="s">
        <v>681</v>
      </c>
      <c r="H216" s="3">
        <v>1</v>
      </c>
      <c r="I216" s="3" t="s">
        <v>634</v>
      </c>
      <c r="J216" t="s">
        <v>39</v>
      </c>
      <c r="L216" t="str">
        <f t="shared" si="10"/>
        <v>754</v>
      </c>
      <c r="M216" t="str">
        <f t="shared" si="11"/>
        <v>36</v>
      </c>
      <c r="N216">
        <v>212</v>
      </c>
      <c r="O216" t="str">
        <f t="shared" si="12"/>
        <v>754#G</v>
      </c>
    </row>
    <row r="217" spans="1:15" x14ac:dyDescent="0.25">
      <c r="A217" t="s">
        <v>389</v>
      </c>
      <c r="B217" s="6">
        <v>17731</v>
      </c>
      <c r="C217" s="6">
        <v>20000</v>
      </c>
      <c r="F217" s="11">
        <v>-0.11345</v>
      </c>
      <c r="G217" t="s">
        <v>735</v>
      </c>
      <c r="H217" s="3">
        <v>1</v>
      </c>
      <c r="I217" s="3" t="s">
        <v>672</v>
      </c>
      <c r="J217" t="s">
        <v>85</v>
      </c>
      <c r="K217" t="s">
        <v>432</v>
      </c>
      <c r="L217" t="str">
        <f t="shared" si="10"/>
        <v>764</v>
      </c>
      <c r="M217" t="str">
        <f t="shared" si="11"/>
        <v>36</v>
      </c>
      <c r="N217">
        <v>213</v>
      </c>
      <c r="O217" t="str">
        <f t="shared" si="12"/>
        <v>764#H</v>
      </c>
    </row>
    <row r="218" spans="1:15" x14ac:dyDescent="0.25">
      <c r="A218" t="s">
        <v>390</v>
      </c>
      <c r="B218" s="6">
        <v>10121</v>
      </c>
      <c r="C218" s="6">
        <v>40000</v>
      </c>
      <c r="F218" s="11">
        <v>-0.74697499999999994</v>
      </c>
      <c r="G218" t="s">
        <v>699</v>
      </c>
      <c r="H218" s="3">
        <v>2</v>
      </c>
      <c r="I218" s="3" t="s">
        <v>676</v>
      </c>
      <c r="J218" t="s">
        <v>86</v>
      </c>
      <c r="K218" t="s">
        <v>433</v>
      </c>
      <c r="L218" t="str">
        <f t="shared" si="10"/>
        <v>765</v>
      </c>
      <c r="M218" t="str">
        <f t="shared" si="11"/>
        <v>36</v>
      </c>
      <c r="N218">
        <v>214</v>
      </c>
      <c r="O218" t="str">
        <f t="shared" si="12"/>
        <v>765#F</v>
      </c>
    </row>
    <row r="219" spans="1:15" x14ac:dyDescent="0.25">
      <c r="A219" t="s">
        <v>391</v>
      </c>
      <c r="B219" s="6">
        <v>34520</v>
      </c>
      <c r="C219" s="6" t="e">
        <v>#N/A</v>
      </c>
      <c r="F219" s="11" t="e">
        <v>#N/A</v>
      </c>
      <c r="G219" t="e">
        <v>#N/A</v>
      </c>
      <c r="H219" s="3">
        <v>4</v>
      </c>
      <c r="I219" s="3" t="s">
        <v>717</v>
      </c>
      <c r="J219" t="s">
        <v>92</v>
      </c>
      <c r="L219" t="str">
        <f t="shared" si="10"/>
        <v>771</v>
      </c>
      <c r="M219" t="str">
        <f t="shared" si="11"/>
        <v>36</v>
      </c>
      <c r="N219">
        <v>215</v>
      </c>
      <c r="O219" t="str">
        <f t="shared" si="12"/>
        <v>771#E</v>
      </c>
    </row>
    <row r="220" spans="1:15" x14ac:dyDescent="0.25">
      <c r="A220" t="s">
        <v>392</v>
      </c>
      <c r="B220" s="6">
        <v>72906</v>
      </c>
      <c r="C220" s="6">
        <v>40000</v>
      </c>
      <c r="F220" s="11">
        <v>0.82264999999999999</v>
      </c>
      <c r="G220" t="s">
        <v>699</v>
      </c>
      <c r="H220" s="3">
        <v>2</v>
      </c>
      <c r="I220" s="3" t="s">
        <v>736</v>
      </c>
      <c r="J220" t="s">
        <v>229</v>
      </c>
      <c r="K220" t="s">
        <v>417</v>
      </c>
      <c r="L220" t="str">
        <f t="shared" si="10"/>
        <v>773</v>
      </c>
      <c r="M220" t="str">
        <f t="shared" si="11"/>
        <v>36</v>
      </c>
      <c r="N220">
        <v>216</v>
      </c>
      <c r="O220" t="str">
        <f t="shared" si="12"/>
        <v>773#C</v>
      </c>
    </row>
    <row r="221" spans="1:15" x14ac:dyDescent="0.25">
      <c r="A221" t="s">
        <v>393</v>
      </c>
      <c r="B221" s="6">
        <v>41660</v>
      </c>
      <c r="C221" s="6" t="e">
        <v>#N/A</v>
      </c>
      <c r="F221" s="11" t="e">
        <v>#N/A</v>
      </c>
      <c r="G221" t="e">
        <v>#N/A</v>
      </c>
      <c r="H221" s="3">
        <v>1</v>
      </c>
      <c r="I221" s="3" t="s">
        <v>635</v>
      </c>
      <c r="J221" t="s">
        <v>230</v>
      </c>
      <c r="L221" t="str">
        <f t="shared" si="10"/>
        <v>775</v>
      </c>
      <c r="M221" t="str">
        <f t="shared" si="11"/>
        <v>36</v>
      </c>
      <c r="N221">
        <v>217</v>
      </c>
      <c r="O221" t="str">
        <f t="shared" si="12"/>
        <v>775#C</v>
      </c>
    </row>
    <row r="222" spans="1:15" x14ac:dyDescent="0.25">
      <c r="A222" t="s">
        <v>394</v>
      </c>
      <c r="B222" s="6">
        <v>8965</v>
      </c>
      <c r="C222" s="6">
        <v>30000</v>
      </c>
      <c r="F222" s="11">
        <v>-0.70116666666666672</v>
      </c>
      <c r="G222" t="s">
        <v>699</v>
      </c>
      <c r="H222" s="3">
        <v>1</v>
      </c>
      <c r="I222" s="3" t="s">
        <v>717</v>
      </c>
      <c r="J222" t="s">
        <v>239</v>
      </c>
      <c r="K222" t="s">
        <v>45</v>
      </c>
      <c r="L222" t="str">
        <f t="shared" si="10"/>
        <v>804</v>
      </c>
      <c r="M222" t="str">
        <f t="shared" si="11"/>
        <v>36</v>
      </c>
      <c r="N222">
        <v>218</v>
      </c>
      <c r="O222" t="str">
        <f t="shared" si="12"/>
        <v>804#E</v>
      </c>
    </row>
    <row r="223" spans="1:15" x14ac:dyDescent="0.25">
      <c r="A223" t="s">
        <v>395</v>
      </c>
      <c r="B223" s="6">
        <v>24461</v>
      </c>
      <c r="C223" s="6">
        <v>25000</v>
      </c>
      <c r="F223" s="11">
        <v>-2.1559999999999999E-2</v>
      </c>
      <c r="G223" t="s">
        <v>681</v>
      </c>
      <c r="H223" s="3">
        <v>3</v>
      </c>
      <c r="I223" s="3" t="s">
        <v>676</v>
      </c>
      <c r="J223" t="s">
        <v>302</v>
      </c>
      <c r="K223" t="s">
        <v>424</v>
      </c>
      <c r="L223" t="str">
        <f t="shared" si="10"/>
        <v>806</v>
      </c>
      <c r="M223" t="str">
        <f t="shared" si="11"/>
        <v>36</v>
      </c>
      <c r="N223">
        <v>219</v>
      </c>
      <c r="O223" t="str">
        <f t="shared" si="12"/>
        <v>806#F</v>
      </c>
    </row>
    <row r="224" spans="1:15" x14ac:dyDescent="0.25">
      <c r="A224" t="s">
        <v>396</v>
      </c>
      <c r="B224" s="6">
        <v>40485</v>
      </c>
      <c r="C224" s="6">
        <v>40000</v>
      </c>
      <c r="F224" s="11">
        <v>1.2125E-2</v>
      </c>
      <c r="G224" t="s">
        <v>699</v>
      </c>
      <c r="H224" s="3">
        <v>6</v>
      </c>
      <c r="I224" s="3" t="s">
        <v>717</v>
      </c>
      <c r="J224" t="s">
        <v>345</v>
      </c>
      <c r="K224" t="s">
        <v>433</v>
      </c>
      <c r="L224" t="str">
        <f t="shared" si="10"/>
        <v>811</v>
      </c>
      <c r="M224" t="str">
        <f t="shared" si="11"/>
        <v>36</v>
      </c>
      <c r="N224">
        <v>220</v>
      </c>
      <c r="O224" t="str">
        <f t="shared" si="12"/>
        <v>811#E</v>
      </c>
    </row>
    <row r="225" spans="1:15" x14ac:dyDescent="0.25">
      <c r="A225" t="s">
        <v>397</v>
      </c>
      <c r="B225" s="6">
        <v>93736</v>
      </c>
      <c r="C225" s="6">
        <v>40000</v>
      </c>
      <c r="F225" s="11">
        <v>1.3433999999999999</v>
      </c>
      <c r="G225" t="s">
        <v>699</v>
      </c>
      <c r="H225" s="3">
        <v>3</v>
      </c>
      <c r="I225" s="3" t="s">
        <v>737</v>
      </c>
      <c r="J225" t="s">
        <v>417</v>
      </c>
      <c r="L225" t="str">
        <f t="shared" si="10"/>
        <v>822</v>
      </c>
      <c r="M225" t="str">
        <f t="shared" si="11"/>
        <v>36</v>
      </c>
      <c r="N225">
        <v>221</v>
      </c>
      <c r="O225" t="str">
        <f t="shared" si="12"/>
        <v>822#E</v>
      </c>
    </row>
    <row r="226" spans="1:15" x14ac:dyDescent="0.25">
      <c r="A226" t="s">
        <v>398</v>
      </c>
      <c r="B226" s="6">
        <v>25303</v>
      </c>
      <c r="C226" s="6">
        <v>25000</v>
      </c>
      <c r="F226" s="11">
        <v>1.2120000000000001E-2</v>
      </c>
      <c r="G226" t="s">
        <v>694</v>
      </c>
      <c r="H226" s="3">
        <v>1</v>
      </c>
      <c r="I226" s="3" t="s">
        <v>717</v>
      </c>
      <c r="J226" t="s">
        <v>418</v>
      </c>
      <c r="L226" t="str">
        <f t="shared" si="10"/>
        <v>823</v>
      </c>
      <c r="M226" t="str">
        <f t="shared" si="11"/>
        <v>36</v>
      </c>
      <c r="N226">
        <v>222</v>
      </c>
      <c r="O226" t="str">
        <f t="shared" si="12"/>
        <v>823#E</v>
      </c>
    </row>
    <row r="227" spans="1:15" x14ac:dyDescent="0.25">
      <c r="A227" t="s">
        <v>399</v>
      </c>
      <c r="B227" s="6">
        <v>8097</v>
      </c>
      <c r="C227" s="6">
        <v>8000</v>
      </c>
      <c r="F227" s="11">
        <v>1.2125E-2</v>
      </c>
      <c r="G227" t="s">
        <v>681</v>
      </c>
      <c r="H227" s="3">
        <v>2</v>
      </c>
      <c r="I227" s="3" t="s">
        <v>717</v>
      </c>
      <c r="J227" t="s">
        <v>419</v>
      </c>
      <c r="L227" t="str">
        <f t="shared" si="10"/>
        <v>824</v>
      </c>
      <c r="M227" t="str">
        <f t="shared" si="11"/>
        <v>36</v>
      </c>
      <c r="N227">
        <v>223</v>
      </c>
      <c r="O227" t="str">
        <f t="shared" si="12"/>
        <v>824#E</v>
      </c>
    </row>
    <row r="228" spans="1:15" x14ac:dyDescent="0.25">
      <c r="A228" t="s">
        <v>400</v>
      </c>
      <c r="B228" s="6">
        <v>37353</v>
      </c>
      <c r="C228" s="6">
        <v>30000</v>
      </c>
      <c r="F228" s="11">
        <v>0.24510000000000001</v>
      </c>
      <c r="G228" t="s">
        <v>699</v>
      </c>
      <c r="H228" s="3">
        <v>1</v>
      </c>
      <c r="I228" s="3" t="s">
        <v>676</v>
      </c>
      <c r="J228" t="s">
        <v>45</v>
      </c>
      <c r="L228" t="str">
        <f t="shared" si="10"/>
        <v>825</v>
      </c>
      <c r="M228" t="str">
        <f t="shared" si="11"/>
        <v>36</v>
      </c>
      <c r="N228">
        <v>224</v>
      </c>
      <c r="O228" t="str">
        <f t="shared" si="12"/>
        <v>825#F</v>
      </c>
    </row>
    <row r="229" spans="1:15" x14ac:dyDescent="0.25">
      <c r="A229" t="s">
        <v>401</v>
      </c>
      <c r="B229" s="6">
        <v>35461</v>
      </c>
      <c r="C229" s="6">
        <v>45000</v>
      </c>
      <c r="F229" s="11">
        <v>-0.21197777777777776</v>
      </c>
      <c r="G229" t="s">
        <v>699</v>
      </c>
      <c r="H229" s="3">
        <v>3</v>
      </c>
      <c r="I229" s="3" t="s">
        <v>717</v>
      </c>
      <c r="J229" t="s">
        <v>420</v>
      </c>
      <c r="L229" t="str">
        <f t="shared" si="10"/>
        <v>826</v>
      </c>
      <c r="M229" t="str">
        <f t="shared" si="11"/>
        <v>36</v>
      </c>
      <c r="N229">
        <v>225</v>
      </c>
      <c r="O229" t="str">
        <f t="shared" si="12"/>
        <v>826#E</v>
      </c>
    </row>
    <row r="230" spans="1:15" x14ac:dyDescent="0.25">
      <c r="A230" t="s">
        <v>402</v>
      </c>
      <c r="B230" s="6">
        <v>8097</v>
      </c>
      <c r="C230" s="6">
        <v>8000</v>
      </c>
      <c r="F230" s="11">
        <v>1.2125E-2</v>
      </c>
      <c r="G230" t="s">
        <v>699</v>
      </c>
      <c r="H230" s="3">
        <v>1</v>
      </c>
      <c r="I230" s="3" t="s">
        <v>717</v>
      </c>
      <c r="J230" t="s">
        <v>421</v>
      </c>
      <c r="L230" t="str">
        <f t="shared" si="10"/>
        <v>827</v>
      </c>
      <c r="M230" t="str">
        <f t="shared" si="11"/>
        <v>36</v>
      </c>
      <c r="N230">
        <v>226</v>
      </c>
      <c r="O230" t="str">
        <f t="shared" si="12"/>
        <v>827#E</v>
      </c>
    </row>
    <row r="231" spans="1:15" x14ac:dyDescent="0.25">
      <c r="A231" t="s">
        <v>403</v>
      </c>
      <c r="B231" s="6">
        <v>17612</v>
      </c>
      <c r="C231" s="6">
        <v>18000</v>
      </c>
      <c r="F231" s="11">
        <v>-2.1555555555555557E-2</v>
      </c>
      <c r="G231" t="s">
        <v>699</v>
      </c>
      <c r="H231" s="3">
        <v>2</v>
      </c>
      <c r="I231" s="3" t="s">
        <v>717</v>
      </c>
      <c r="J231" t="s">
        <v>422</v>
      </c>
      <c r="L231" t="str">
        <f t="shared" si="10"/>
        <v>828</v>
      </c>
      <c r="M231" t="str">
        <f t="shared" si="11"/>
        <v>36</v>
      </c>
      <c r="N231">
        <v>227</v>
      </c>
      <c r="O231" t="str">
        <f t="shared" si="12"/>
        <v>828#E</v>
      </c>
    </row>
    <row r="232" spans="1:15" x14ac:dyDescent="0.25">
      <c r="A232" t="s">
        <v>404</v>
      </c>
      <c r="B232" s="6">
        <v>40517</v>
      </c>
      <c r="C232" s="6">
        <v>50000</v>
      </c>
      <c r="F232" s="11">
        <v>-0.18966</v>
      </c>
      <c r="G232" t="s">
        <v>735</v>
      </c>
      <c r="H232" s="3">
        <v>1</v>
      </c>
      <c r="I232" s="3" t="s">
        <v>717</v>
      </c>
      <c r="J232" t="s">
        <v>423</v>
      </c>
      <c r="L232" t="str">
        <f t="shared" si="10"/>
        <v>829</v>
      </c>
      <c r="M232" t="str">
        <f t="shared" si="11"/>
        <v>36</v>
      </c>
      <c r="N232">
        <v>228</v>
      </c>
      <c r="O232" t="str">
        <f t="shared" si="12"/>
        <v>829#E</v>
      </c>
    </row>
    <row r="233" spans="1:15" x14ac:dyDescent="0.25">
      <c r="A233" t="s">
        <v>405</v>
      </c>
      <c r="B233" s="6">
        <v>21526</v>
      </c>
      <c r="C233" s="6">
        <v>25000</v>
      </c>
      <c r="F233" s="11">
        <v>-0.13896</v>
      </c>
      <c r="G233" t="s">
        <v>681</v>
      </c>
      <c r="H233" s="3">
        <v>3</v>
      </c>
      <c r="I233" s="3" t="s">
        <v>717</v>
      </c>
      <c r="J233" t="s">
        <v>424</v>
      </c>
      <c r="L233" t="str">
        <f t="shared" si="10"/>
        <v>830</v>
      </c>
      <c r="M233" t="str">
        <f t="shared" si="11"/>
        <v>36</v>
      </c>
      <c r="N233">
        <v>229</v>
      </c>
      <c r="O233" t="str">
        <f t="shared" si="12"/>
        <v>830#E</v>
      </c>
    </row>
    <row r="234" spans="1:15" x14ac:dyDescent="0.25">
      <c r="A234" t="s">
        <v>406</v>
      </c>
      <c r="B234" s="6">
        <v>26597</v>
      </c>
      <c r="C234" s="6">
        <v>25000</v>
      </c>
      <c r="F234" s="11">
        <v>6.3880000000000006E-2</v>
      </c>
      <c r="G234" t="s">
        <v>681</v>
      </c>
      <c r="H234" s="3">
        <v>1</v>
      </c>
      <c r="I234" s="3" t="s">
        <v>717</v>
      </c>
      <c r="J234" t="s">
        <v>424</v>
      </c>
      <c r="L234" t="str">
        <f t="shared" si="10"/>
        <v>831</v>
      </c>
      <c r="M234" t="str">
        <f t="shared" si="11"/>
        <v>36</v>
      </c>
      <c r="N234">
        <v>230</v>
      </c>
      <c r="O234" t="str">
        <f t="shared" si="12"/>
        <v>831#E</v>
      </c>
    </row>
    <row r="235" spans="1:15" x14ac:dyDescent="0.25">
      <c r="A235" t="s">
        <v>407</v>
      </c>
      <c r="B235" s="6">
        <v>21526</v>
      </c>
      <c r="C235" s="6">
        <v>25000</v>
      </c>
      <c r="F235" s="11">
        <v>-0.13896</v>
      </c>
      <c r="G235">
        <v>0</v>
      </c>
      <c r="H235" s="3">
        <v>2</v>
      </c>
      <c r="I235" s="3" t="s">
        <v>717</v>
      </c>
      <c r="J235" t="s">
        <v>425</v>
      </c>
      <c r="L235" t="str">
        <f t="shared" si="10"/>
        <v>832</v>
      </c>
      <c r="M235" t="str">
        <f t="shared" si="11"/>
        <v>36</v>
      </c>
      <c r="N235">
        <v>231</v>
      </c>
      <c r="O235" t="str">
        <f t="shared" si="12"/>
        <v>832#E</v>
      </c>
    </row>
    <row r="236" spans="1:15" x14ac:dyDescent="0.25">
      <c r="A236" t="s">
        <v>408</v>
      </c>
      <c r="B236" s="6">
        <v>82497</v>
      </c>
      <c r="C236" s="6" t="e">
        <v>#N/A</v>
      </c>
      <c r="F236" s="11" t="e">
        <v>#N/A</v>
      </c>
      <c r="G236" t="e">
        <v>#N/A</v>
      </c>
      <c r="H236" s="3">
        <v>1</v>
      </c>
      <c r="I236" s="3" t="s">
        <v>730</v>
      </c>
      <c r="J236" t="s">
        <v>94</v>
      </c>
      <c r="L236" t="str">
        <f t="shared" si="10"/>
        <v>878</v>
      </c>
      <c r="M236" t="str">
        <f t="shared" si="11"/>
        <v>36</v>
      </c>
      <c r="N236">
        <v>232</v>
      </c>
      <c r="O236" t="str">
        <f t="shared" si="12"/>
        <v>878#G</v>
      </c>
    </row>
    <row r="237" spans="1:15" x14ac:dyDescent="0.25">
      <c r="A237" t="s">
        <v>409</v>
      </c>
      <c r="B237" s="6">
        <v>107012</v>
      </c>
      <c r="C237" s="6" t="e">
        <v>#N/A</v>
      </c>
      <c r="F237" s="11" t="e">
        <v>#N/A</v>
      </c>
      <c r="G237" t="e">
        <v>#N/A</v>
      </c>
      <c r="H237" s="3">
        <v>1</v>
      </c>
      <c r="I237" s="3" t="s">
        <v>738</v>
      </c>
      <c r="J237" t="s">
        <v>46</v>
      </c>
      <c r="L237" t="str">
        <f t="shared" si="10"/>
        <v>879</v>
      </c>
      <c r="M237" t="str">
        <f t="shared" si="11"/>
        <v>36</v>
      </c>
      <c r="N237">
        <v>233</v>
      </c>
      <c r="O237" t="str">
        <f t="shared" si="12"/>
        <v>879#Q</v>
      </c>
    </row>
    <row r="238" spans="1:15" x14ac:dyDescent="0.25">
      <c r="A238" t="s">
        <v>410</v>
      </c>
      <c r="B238" s="6">
        <v>8800</v>
      </c>
      <c r="C238" s="6" t="e">
        <v>#N/A</v>
      </c>
      <c r="F238" s="11" t="e">
        <v>#N/A</v>
      </c>
      <c r="G238" t="e">
        <v>#N/A</v>
      </c>
      <c r="H238" s="3">
        <v>8</v>
      </c>
      <c r="I238" s="3" t="s">
        <v>717</v>
      </c>
      <c r="J238" t="s">
        <v>75</v>
      </c>
      <c r="L238" t="str">
        <f t="shared" si="10"/>
        <v>880</v>
      </c>
      <c r="M238" t="str">
        <f t="shared" si="11"/>
        <v>36</v>
      </c>
      <c r="N238">
        <v>234</v>
      </c>
      <c r="O238" t="str">
        <f t="shared" si="12"/>
        <v>880#E</v>
      </c>
    </row>
    <row r="239" spans="1:15" x14ac:dyDescent="0.25">
      <c r="A239" t="s">
        <v>411</v>
      </c>
      <c r="B239" s="6">
        <v>75969</v>
      </c>
      <c r="C239" s="6" t="e">
        <v>#N/A</v>
      </c>
      <c r="F239" s="11" t="e">
        <v>#N/A</v>
      </c>
      <c r="G239" t="e">
        <v>#N/A</v>
      </c>
      <c r="H239" s="3">
        <v>1</v>
      </c>
      <c r="I239" s="3" t="s">
        <v>717</v>
      </c>
      <c r="J239" t="s">
        <v>426</v>
      </c>
      <c r="L239" t="str">
        <f t="shared" si="10"/>
        <v>884</v>
      </c>
      <c r="M239" t="str">
        <f t="shared" si="11"/>
        <v>36</v>
      </c>
      <c r="N239">
        <v>235</v>
      </c>
      <c r="O239" t="str">
        <f t="shared" si="12"/>
        <v>884#E</v>
      </c>
    </row>
    <row r="240" spans="1:15" x14ac:dyDescent="0.25">
      <c r="A240" t="s">
        <v>412</v>
      </c>
      <c r="B240" s="6">
        <v>2119</v>
      </c>
      <c r="C240" s="6" t="e">
        <v>#N/A</v>
      </c>
      <c r="F240" s="11" t="e">
        <v>#N/A</v>
      </c>
      <c r="G240" t="e">
        <v>#N/A</v>
      </c>
      <c r="H240" s="3">
        <v>1</v>
      </c>
      <c r="I240" s="3" t="s">
        <v>739</v>
      </c>
      <c r="J240" t="s">
        <v>48</v>
      </c>
      <c r="L240" t="str">
        <f t="shared" si="10"/>
        <v>1056</v>
      </c>
      <c r="M240" t="str">
        <f t="shared" si="11"/>
        <v>36</v>
      </c>
      <c r="N240">
        <v>236</v>
      </c>
      <c r="O240" t="str">
        <f t="shared" si="12"/>
        <v>1056#BL</v>
      </c>
    </row>
    <row r="241" spans="1:15" x14ac:dyDescent="0.25">
      <c r="A241" t="s">
        <v>413</v>
      </c>
      <c r="B241" s="6">
        <v>15092</v>
      </c>
      <c r="C241" s="6" t="e">
        <v>#N/A</v>
      </c>
      <c r="F241" s="11" t="e">
        <v>#N/A</v>
      </c>
      <c r="G241" t="e">
        <v>#N/A</v>
      </c>
      <c r="H241" s="3">
        <v>1</v>
      </c>
      <c r="I241" s="3" t="s">
        <v>739</v>
      </c>
      <c r="J241" t="s">
        <v>48</v>
      </c>
      <c r="L241" t="str">
        <f t="shared" si="10"/>
        <v>1057</v>
      </c>
      <c r="M241" t="str">
        <f t="shared" si="11"/>
        <v>36</v>
      </c>
      <c r="N241">
        <v>237</v>
      </c>
      <c r="O241" t="str">
        <f t="shared" si="12"/>
        <v>1057#BL</v>
      </c>
    </row>
    <row r="242" spans="1:15" x14ac:dyDescent="0.25">
      <c r="A242" t="s">
        <v>414</v>
      </c>
      <c r="B242" s="6">
        <v>18250</v>
      </c>
      <c r="C242" s="6" t="e">
        <v>#N/A</v>
      </c>
      <c r="F242" s="11" t="e">
        <v>#N/A</v>
      </c>
      <c r="G242" t="e">
        <v>#N/A</v>
      </c>
      <c r="H242" s="3">
        <v>1</v>
      </c>
      <c r="I242" s="3" t="s">
        <v>739</v>
      </c>
      <c r="J242" t="s">
        <v>48</v>
      </c>
      <c r="L242" t="str">
        <f t="shared" si="10"/>
        <v>1058</v>
      </c>
      <c r="M242" t="str">
        <f t="shared" si="11"/>
        <v>36</v>
      </c>
      <c r="N242">
        <v>238</v>
      </c>
      <c r="O242" t="str">
        <f t="shared" si="12"/>
        <v>1058#BL</v>
      </c>
    </row>
    <row r="243" spans="1:15" x14ac:dyDescent="0.25">
      <c r="A243" t="s">
        <v>415</v>
      </c>
      <c r="B243" s="6">
        <v>3773</v>
      </c>
      <c r="C243" s="6" t="e">
        <v>#N/A</v>
      </c>
      <c r="F243" s="11" t="e">
        <v>#N/A</v>
      </c>
      <c r="G243" t="e">
        <v>#N/A</v>
      </c>
      <c r="H243" s="3">
        <v>1</v>
      </c>
      <c r="I243" s="3" t="s">
        <v>739</v>
      </c>
      <c r="J243" t="s">
        <v>48</v>
      </c>
      <c r="L243" t="str">
        <f t="shared" si="10"/>
        <v>1059</v>
      </c>
      <c r="M243" t="str">
        <f t="shared" si="11"/>
        <v>36</v>
      </c>
      <c r="N243">
        <v>239</v>
      </c>
      <c r="O243" t="str">
        <f t="shared" si="12"/>
        <v>1059#BL</v>
      </c>
    </row>
    <row r="244" spans="1:15" x14ac:dyDescent="0.25">
      <c r="C244" s="6">
        <v>30000</v>
      </c>
      <c r="F244" s="11">
        <v>-1</v>
      </c>
      <c r="G244" t="s">
        <v>699</v>
      </c>
      <c r="K244" t="s">
        <v>610</v>
      </c>
      <c r="L244" t="str">
        <f t="shared" si="10"/>
        <v/>
      </c>
      <c r="M244" t="str">
        <f t="shared" si="11"/>
        <v/>
      </c>
      <c r="N244">
        <v>240</v>
      </c>
      <c r="O244" t="str">
        <f t="shared" si="12"/>
        <v>#</v>
      </c>
    </row>
    <row r="245" spans="1:15" x14ac:dyDescent="0.25">
      <c r="C245" s="6">
        <v>10000</v>
      </c>
      <c r="F245" s="11">
        <v>-1</v>
      </c>
      <c r="G245" t="s">
        <v>740</v>
      </c>
      <c r="K245" t="s">
        <v>611</v>
      </c>
      <c r="L245" t="str">
        <f t="shared" si="10"/>
        <v/>
      </c>
      <c r="M245" t="str">
        <f t="shared" si="11"/>
        <v/>
      </c>
      <c r="N245">
        <v>241</v>
      </c>
      <c r="O245" t="str">
        <f t="shared" si="12"/>
        <v>#</v>
      </c>
    </row>
    <row r="246" spans="1:15" x14ac:dyDescent="0.25">
      <c r="C246" s="6">
        <v>35000</v>
      </c>
      <c r="F246" s="11">
        <v>-1</v>
      </c>
      <c r="G246" t="s">
        <v>699</v>
      </c>
      <c r="K246" t="s">
        <v>430</v>
      </c>
      <c r="L246" t="str">
        <f t="shared" si="10"/>
        <v/>
      </c>
      <c r="M246" t="str">
        <f t="shared" si="11"/>
        <v/>
      </c>
      <c r="N246">
        <v>242</v>
      </c>
      <c r="O246" t="str">
        <f t="shared" si="12"/>
        <v>#</v>
      </c>
    </row>
    <row r="247" spans="1:15" x14ac:dyDescent="0.25">
      <c r="C247" s="6">
        <v>12000</v>
      </c>
      <c r="F247" s="11">
        <v>-1</v>
      </c>
      <c r="G247" t="s">
        <v>699</v>
      </c>
      <c r="K247" t="s">
        <v>612</v>
      </c>
      <c r="L247" t="str">
        <f t="shared" si="10"/>
        <v/>
      </c>
      <c r="M247" t="str">
        <f t="shared" si="11"/>
        <v/>
      </c>
      <c r="N247">
        <v>243</v>
      </c>
      <c r="O247" t="str">
        <f t="shared" si="12"/>
        <v>#</v>
      </c>
    </row>
    <row r="248" spans="1:15" x14ac:dyDescent="0.25">
      <c r="C248" s="6">
        <v>15000</v>
      </c>
      <c r="F248" s="11">
        <v>-1</v>
      </c>
      <c r="G248" t="s">
        <v>699</v>
      </c>
      <c r="K248" t="s">
        <v>613</v>
      </c>
      <c r="L248" t="str">
        <f t="shared" si="10"/>
        <v/>
      </c>
      <c r="M248" t="str">
        <f t="shared" si="11"/>
        <v/>
      </c>
      <c r="N248">
        <v>244</v>
      </c>
      <c r="O248" t="str">
        <f t="shared" si="12"/>
        <v>#</v>
      </c>
    </row>
    <row r="249" spans="1:15" x14ac:dyDescent="0.25">
      <c r="C249" s="6">
        <v>0</v>
      </c>
      <c r="F249" s="11" t="e">
        <v>#DIV/0!</v>
      </c>
      <c r="G249" t="s">
        <v>699</v>
      </c>
      <c r="K249" t="s">
        <v>614</v>
      </c>
      <c r="L249" t="str">
        <f t="shared" si="10"/>
        <v/>
      </c>
      <c r="M249" t="str">
        <f t="shared" si="11"/>
        <v/>
      </c>
      <c r="N249">
        <v>245</v>
      </c>
      <c r="O249" t="str">
        <f t="shared" si="12"/>
        <v>#</v>
      </c>
    </row>
    <row r="250" spans="1:15" x14ac:dyDescent="0.25">
      <c r="C250" s="6">
        <v>50000</v>
      </c>
      <c r="F250" s="11">
        <v>-1</v>
      </c>
      <c r="G250">
        <v>0</v>
      </c>
      <c r="K250" t="s">
        <v>615</v>
      </c>
      <c r="L250" t="str">
        <f t="shared" si="10"/>
        <v/>
      </c>
      <c r="M250" t="str">
        <f t="shared" si="11"/>
        <v/>
      </c>
      <c r="N250">
        <v>246</v>
      </c>
      <c r="O250" t="str">
        <f t="shared" si="12"/>
        <v>#</v>
      </c>
    </row>
    <row r="251" spans="1:15" x14ac:dyDescent="0.25">
      <c r="C251" s="6">
        <v>50000</v>
      </c>
      <c r="F251" s="11">
        <v>-1</v>
      </c>
      <c r="G251">
        <v>0</v>
      </c>
      <c r="K251" t="s">
        <v>616</v>
      </c>
      <c r="L251" t="str">
        <f t="shared" si="10"/>
        <v/>
      </c>
      <c r="M251" t="str">
        <f t="shared" si="11"/>
        <v/>
      </c>
      <c r="N251">
        <v>247</v>
      </c>
      <c r="O251" t="str">
        <f t="shared" si="12"/>
        <v>#</v>
      </c>
    </row>
    <row r="252" spans="1:15" x14ac:dyDescent="0.25">
      <c r="A252" t="s">
        <v>446</v>
      </c>
      <c r="B252" s="6">
        <v>20243</v>
      </c>
      <c r="C252" s="6">
        <v>20000</v>
      </c>
      <c r="F252" s="11">
        <v>1.2149999999999999E-2</v>
      </c>
      <c r="G252" t="s">
        <v>696</v>
      </c>
      <c r="H252" s="3">
        <v>2</v>
      </c>
      <c r="I252" s="3" t="s">
        <v>693</v>
      </c>
      <c r="J252" t="s">
        <v>468</v>
      </c>
      <c r="L252" t="str">
        <f t="shared" si="10"/>
        <v>836</v>
      </c>
      <c r="M252" t="str">
        <f t="shared" si="11"/>
        <v>150</v>
      </c>
      <c r="N252">
        <v>248</v>
      </c>
      <c r="O252" t="str">
        <f t="shared" si="12"/>
        <v>836#A</v>
      </c>
    </row>
    <row r="253" spans="1:15" x14ac:dyDescent="0.25">
      <c r="A253" t="s">
        <v>447</v>
      </c>
      <c r="B253" s="6">
        <v>167409</v>
      </c>
      <c r="C253" s="6">
        <v>75000</v>
      </c>
      <c r="F253" s="11">
        <v>1.2321200000000001</v>
      </c>
      <c r="G253" t="s">
        <v>741</v>
      </c>
      <c r="H253" s="3">
        <v>2</v>
      </c>
      <c r="I253" s="3" t="s">
        <v>693</v>
      </c>
      <c r="J253" t="s">
        <v>469</v>
      </c>
      <c r="L253" t="str">
        <f t="shared" si="10"/>
        <v>837</v>
      </c>
      <c r="M253" t="str">
        <f t="shared" si="11"/>
        <v>150</v>
      </c>
      <c r="N253">
        <v>249</v>
      </c>
      <c r="O253" t="str">
        <f t="shared" si="12"/>
        <v>837#A</v>
      </c>
    </row>
    <row r="254" spans="1:15" x14ac:dyDescent="0.25">
      <c r="A254" t="s">
        <v>448</v>
      </c>
      <c r="B254" s="6">
        <v>22164</v>
      </c>
      <c r="C254" s="6">
        <v>15000</v>
      </c>
      <c r="F254" s="11">
        <v>0.47760000000000002</v>
      </c>
      <c r="G254">
        <v>0</v>
      </c>
      <c r="H254" s="3">
        <v>2</v>
      </c>
      <c r="I254" s="3" t="s">
        <v>693</v>
      </c>
      <c r="J254" t="s">
        <v>470</v>
      </c>
      <c r="L254" t="str">
        <f t="shared" si="10"/>
        <v>838</v>
      </c>
      <c r="M254" t="str">
        <f t="shared" si="11"/>
        <v>150</v>
      </c>
      <c r="N254">
        <v>250</v>
      </c>
      <c r="O254" t="str">
        <f t="shared" si="12"/>
        <v>838#A</v>
      </c>
    </row>
    <row r="255" spans="1:15" x14ac:dyDescent="0.25">
      <c r="A255" t="s">
        <v>449</v>
      </c>
      <c r="B255" s="6">
        <v>136744</v>
      </c>
      <c r="C255" s="6">
        <v>75000</v>
      </c>
      <c r="F255" s="11">
        <v>0.82325333333333328</v>
      </c>
      <c r="G255" t="s">
        <v>699</v>
      </c>
      <c r="H255" s="3">
        <v>1</v>
      </c>
      <c r="I255" s="3" t="s">
        <v>693</v>
      </c>
      <c r="J255" t="s">
        <v>471</v>
      </c>
      <c r="L255" t="str">
        <f t="shared" si="10"/>
        <v>839</v>
      </c>
      <c r="M255" t="str">
        <f t="shared" si="11"/>
        <v>150</v>
      </c>
      <c r="N255">
        <v>251</v>
      </c>
      <c r="O255" t="str">
        <f t="shared" si="12"/>
        <v>839#A</v>
      </c>
    </row>
    <row r="256" spans="1:15" x14ac:dyDescent="0.25">
      <c r="A256" t="s">
        <v>450</v>
      </c>
      <c r="B256" s="6">
        <v>73384</v>
      </c>
      <c r="C256" s="6">
        <v>75000</v>
      </c>
      <c r="F256" s="11">
        <v>-2.1546666666666665E-2</v>
      </c>
      <c r="G256" t="s">
        <v>694</v>
      </c>
      <c r="H256" s="3">
        <v>1</v>
      </c>
      <c r="I256" s="3" t="s">
        <v>693</v>
      </c>
      <c r="J256" t="s">
        <v>472</v>
      </c>
      <c r="L256" t="str">
        <f t="shared" si="10"/>
        <v>840</v>
      </c>
      <c r="M256" t="str">
        <f t="shared" si="11"/>
        <v>150</v>
      </c>
      <c r="N256">
        <v>252</v>
      </c>
      <c r="O256" t="str">
        <f t="shared" si="12"/>
        <v>840#A</v>
      </c>
    </row>
    <row r="257" spans="1:15" x14ac:dyDescent="0.25">
      <c r="A257" t="s">
        <v>451</v>
      </c>
      <c r="B257" s="6">
        <v>115069</v>
      </c>
      <c r="C257" s="6">
        <v>100000</v>
      </c>
      <c r="F257" s="11">
        <v>0.15068999999999999</v>
      </c>
      <c r="G257" t="s">
        <v>694</v>
      </c>
      <c r="H257" s="3">
        <v>1</v>
      </c>
      <c r="I257" s="3" t="s">
        <v>693</v>
      </c>
      <c r="J257" t="s">
        <v>473</v>
      </c>
      <c r="L257" t="str">
        <f t="shared" si="10"/>
        <v>841</v>
      </c>
      <c r="M257" t="str">
        <f t="shared" si="11"/>
        <v>150</v>
      </c>
      <c r="N257">
        <v>253</v>
      </c>
      <c r="O257" t="str">
        <f t="shared" si="12"/>
        <v>841#A</v>
      </c>
    </row>
    <row r="258" spans="1:15" x14ac:dyDescent="0.25">
      <c r="A258" t="s">
        <v>452</v>
      </c>
      <c r="B258" s="6">
        <v>39138</v>
      </c>
      <c r="C258" s="6">
        <v>40000</v>
      </c>
      <c r="F258" s="11">
        <v>-2.155E-2</v>
      </c>
      <c r="G258" t="s">
        <v>694</v>
      </c>
      <c r="H258" s="3">
        <v>2</v>
      </c>
      <c r="I258" s="3" t="s">
        <v>693</v>
      </c>
      <c r="J258" t="s">
        <v>474</v>
      </c>
      <c r="L258" t="str">
        <f t="shared" si="10"/>
        <v>842</v>
      </c>
      <c r="M258" t="str">
        <f t="shared" si="11"/>
        <v>150</v>
      </c>
      <c r="N258">
        <v>254</v>
      </c>
      <c r="O258" t="str">
        <f t="shared" si="12"/>
        <v>842#A</v>
      </c>
    </row>
    <row r="259" spans="1:15" x14ac:dyDescent="0.25">
      <c r="A259" t="s">
        <v>453</v>
      </c>
      <c r="B259" s="6">
        <v>58707</v>
      </c>
      <c r="C259" s="6">
        <v>60000</v>
      </c>
      <c r="F259" s="11">
        <v>-2.155E-2</v>
      </c>
      <c r="G259" t="s">
        <v>696</v>
      </c>
      <c r="H259" s="3">
        <v>1</v>
      </c>
      <c r="I259" s="3" t="s">
        <v>693</v>
      </c>
      <c r="J259" t="s">
        <v>475</v>
      </c>
      <c r="L259" t="str">
        <f t="shared" si="10"/>
        <v>843</v>
      </c>
      <c r="M259" t="str">
        <f t="shared" si="11"/>
        <v>150</v>
      </c>
      <c r="N259">
        <v>255</v>
      </c>
      <c r="O259" t="str">
        <f t="shared" si="12"/>
        <v>843#A</v>
      </c>
    </row>
    <row r="260" spans="1:15" x14ac:dyDescent="0.25">
      <c r="A260" t="s">
        <v>454</v>
      </c>
      <c r="B260" s="6">
        <v>54998</v>
      </c>
      <c r="C260" s="6">
        <v>35000</v>
      </c>
      <c r="F260" s="11">
        <v>0.57137142857142853</v>
      </c>
      <c r="G260" t="s">
        <v>696</v>
      </c>
      <c r="H260" s="3">
        <v>3</v>
      </c>
      <c r="I260" s="3" t="s">
        <v>693</v>
      </c>
      <c r="J260" t="s">
        <v>476</v>
      </c>
      <c r="L260" t="str">
        <f t="shared" si="10"/>
        <v>844</v>
      </c>
      <c r="M260" t="str">
        <f t="shared" si="11"/>
        <v>150</v>
      </c>
      <c r="N260">
        <v>256</v>
      </c>
      <c r="O260" t="str">
        <f t="shared" si="12"/>
        <v>844#A</v>
      </c>
    </row>
    <row r="261" spans="1:15" x14ac:dyDescent="0.25">
      <c r="A261" t="s">
        <v>455</v>
      </c>
      <c r="B261" s="6">
        <v>195311</v>
      </c>
      <c r="C261" s="6">
        <v>150000</v>
      </c>
      <c r="F261" s="11">
        <v>0.30207333333333336</v>
      </c>
      <c r="G261" t="s">
        <v>742</v>
      </c>
      <c r="H261" s="3">
        <v>1</v>
      </c>
      <c r="I261" s="3" t="s">
        <v>693</v>
      </c>
      <c r="J261" t="s">
        <v>477</v>
      </c>
      <c r="L261" t="str">
        <f t="shared" si="10"/>
        <v>845</v>
      </c>
      <c r="M261" t="str">
        <f t="shared" si="11"/>
        <v>150</v>
      </c>
      <c r="N261">
        <v>257</v>
      </c>
      <c r="O261" t="str">
        <f t="shared" si="12"/>
        <v>845#A</v>
      </c>
    </row>
    <row r="262" spans="1:15" x14ac:dyDescent="0.25">
      <c r="A262" t="s">
        <v>456</v>
      </c>
      <c r="B262" s="6">
        <v>167409</v>
      </c>
      <c r="C262" s="6">
        <v>75000</v>
      </c>
      <c r="F262" s="11">
        <v>1.2321200000000001</v>
      </c>
      <c r="G262" t="s">
        <v>743</v>
      </c>
      <c r="H262" s="3">
        <v>1</v>
      </c>
      <c r="I262" s="3" t="s">
        <v>693</v>
      </c>
      <c r="J262" t="s">
        <v>478</v>
      </c>
      <c r="L262" t="str">
        <f t="shared" ref="L262:L325" si="13">SUBSTITUTE(A262,M262&amp;"#","")</f>
        <v>846</v>
      </c>
      <c r="M262" t="str">
        <f t="shared" ref="M262:M325" si="14">IFERROR(LEFT(A262,SEARCH("#",A262)-1),"")</f>
        <v>150</v>
      </c>
      <c r="N262">
        <v>258</v>
      </c>
      <c r="O262" t="str">
        <f t="shared" ref="O262:O325" si="15">L262&amp;"#"&amp;IFERROR(LEFT(I262,SEARCH(" ",I262)-1),I262)</f>
        <v>846#A</v>
      </c>
    </row>
    <row r="263" spans="1:15" x14ac:dyDescent="0.25">
      <c r="A263" t="s">
        <v>457</v>
      </c>
      <c r="B263" s="6">
        <v>150669</v>
      </c>
      <c r="C263" s="6">
        <v>125000</v>
      </c>
      <c r="F263" s="11">
        <v>0.20535200000000001</v>
      </c>
      <c r="G263" t="s">
        <v>744</v>
      </c>
      <c r="H263" s="3">
        <v>1</v>
      </c>
      <c r="I263" s="3" t="s">
        <v>745</v>
      </c>
      <c r="J263" t="s">
        <v>479</v>
      </c>
      <c r="K263" t="s">
        <v>483</v>
      </c>
      <c r="L263" t="str">
        <f t="shared" si="13"/>
        <v>866</v>
      </c>
      <c r="M263" t="str">
        <f t="shared" si="14"/>
        <v>150</v>
      </c>
      <c r="N263">
        <v>259</v>
      </c>
      <c r="O263" t="str">
        <f t="shared" si="15"/>
        <v>866#C</v>
      </c>
    </row>
    <row r="264" spans="1:15" x14ac:dyDescent="0.25">
      <c r="A264" t="s">
        <v>458</v>
      </c>
      <c r="B264" s="6">
        <v>137496</v>
      </c>
      <c r="C264" s="6" t="e">
        <v>#N/A</v>
      </c>
      <c r="F264" s="11" t="e">
        <v>#N/A</v>
      </c>
      <c r="G264" t="e">
        <v>#N/A</v>
      </c>
      <c r="H264" s="3">
        <v>1</v>
      </c>
      <c r="I264" s="3" t="s">
        <v>684</v>
      </c>
      <c r="J264" t="s">
        <v>94</v>
      </c>
      <c r="L264" t="str">
        <f t="shared" si="13"/>
        <v>878</v>
      </c>
      <c r="M264" t="str">
        <f t="shared" si="14"/>
        <v>150</v>
      </c>
      <c r="N264">
        <v>260</v>
      </c>
      <c r="O264" t="str">
        <f t="shared" si="15"/>
        <v>878#I</v>
      </c>
    </row>
    <row r="265" spans="1:15" x14ac:dyDescent="0.25">
      <c r="A265" t="s">
        <v>459</v>
      </c>
      <c r="B265" s="6">
        <v>279491</v>
      </c>
      <c r="C265" s="6" t="e">
        <v>#N/A</v>
      </c>
      <c r="F265" s="11" t="e">
        <v>#N/A</v>
      </c>
      <c r="G265" t="e">
        <v>#N/A</v>
      </c>
      <c r="H265" s="3">
        <v>1</v>
      </c>
      <c r="I265" s="3" t="s">
        <v>746</v>
      </c>
      <c r="J265" t="s">
        <v>46</v>
      </c>
      <c r="L265" t="str">
        <f t="shared" si="13"/>
        <v>879</v>
      </c>
      <c r="M265" t="str">
        <f t="shared" si="14"/>
        <v>150</v>
      </c>
      <c r="N265">
        <v>261</v>
      </c>
      <c r="O265" t="str">
        <f t="shared" si="15"/>
        <v>879#AC</v>
      </c>
    </row>
    <row r="266" spans="1:15" x14ac:dyDescent="0.25">
      <c r="A266" t="s">
        <v>460</v>
      </c>
      <c r="B266" s="6">
        <v>78114</v>
      </c>
      <c r="C266" s="6" t="e">
        <v>#N/A</v>
      </c>
      <c r="F266" s="11" t="e">
        <v>#N/A</v>
      </c>
      <c r="G266" t="e">
        <v>#N/A</v>
      </c>
      <c r="H266" s="3">
        <v>2</v>
      </c>
      <c r="I266" s="3" t="s">
        <v>693</v>
      </c>
      <c r="J266" t="s">
        <v>95</v>
      </c>
      <c r="L266" t="str">
        <f t="shared" si="13"/>
        <v>882</v>
      </c>
      <c r="M266" t="str">
        <f t="shared" si="14"/>
        <v>150</v>
      </c>
      <c r="N266">
        <v>262</v>
      </c>
      <c r="O266" t="str">
        <f t="shared" si="15"/>
        <v>882#A</v>
      </c>
    </row>
    <row r="267" spans="1:15" x14ac:dyDescent="0.25">
      <c r="A267" t="s">
        <v>461</v>
      </c>
      <c r="B267" s="6">
        <v>10154</v>
      </c>
      <c r="C267" s="6" t="e">
        <v>#N/A</v>
      </c>
      <c r="F267" s="11" t="e">
        <v>#N/A</v>
      </c>
      <c r="G267" t="e">
        <v>#N/A</v>
      </c>
      <c r="H267" s="3">
        <v>1</v>
      </c>
      <c r="I267" s="3" t="s">
        <v>747</v>
      </c>
      <c r="J267" t="s">
        <v>48</v>
      </c>
      <c r="L267" t="str">
        <f t="shared" si="13"/>
        <v>1056</v>
      </c>
      <c r="M267" t="str">
        <f t="shared" si="14"/>
        <v>150</v>
      </c>
      <c r="N267">
        <v>263</v>
      </c>
      <c r="O267" t="str">
        <f t="shared" si="15"/>
        <v>1056#CO</v>
      </c>
    </row>
    <row r="268" spans="1:15" x14ac:dyDescent="0.25">
      <c r="A268" t="s">
        <v>462</v>
      </c>
      <c r="B268" s="6">
        <v>72316</v>
      </c>
      <c r="C268" s="6" t="e">
        <v>#N/A</v>
      </c>
      <c r="F268" s="11" t="e">
        <v>#N/A</v>
      </c>
      <c r="G268" t="e">
        <v>#N/A</v>
      </c>
      <c r="H268" s="3">
        <v>1</v>
      </c>
      <c r="I268" s="3" t="s">
        <v>748</v>
      </c>
      <c r="J268" t="s">
        <v>48</v>
      </c>
      <c r="L268" t="str">
        <f t="shared" si="13"/>
        <v>1057</v>
      </c>
      <c r="M268" t="str">
        <f t="shared" si="14"/>
        <v>150</v>
      </c>
      <c r="N268">
        <v>264</v>
      </c>
      <c r="O268" t="str">
        <f t="shared" si="15"/>
        <v>1057#CP</v>
      </c>
    </row>
    <row r="269" spans="1:15" x14ac:dyDescent="0.25">
      <c r="A269" t="s">
        <v>463</v>
      </c>
      <c r="B269" s="6">
        <v>87450</v>
      </c>
      <c r="C269" s="6" t="e">
        <v>#N/A</v>
      </c>
      <c r="F269" s="11" t="e">
        <v>#N/A</v>
      </c>
      <c r="G269" t="e">
        <v>#N/A</v>
      </c>
      <c r="H269" s="3">
        <v>1</v>
      </c>
      <c r="I269" s="3" t="s">
        <v>747</v>
      </c>
      <c r="J269" t="s">
        <v>48</v>
      </c>
      <c r="L269" t="str">
        <f t="shared" si="13"/>
        <v>1058</v>
      </c>
      <c r="M269" t="str">
        <f t="shared" si="14"/>
        <v>150</v>
      </c>
      <c r="N269">
        <v>265</v>
      </c>
      <c r="O269" t="str">
        <f t="shared" si="15"/>
        <v>1058#CO</v>
      </c>
    </row>
    <row r="270" spans="1:15" x14ac:dyDescent="0.25">
      <c r="A270" t="s">
        <v>464</v>
      </c>
      <c r="B270" s="6">
        <v>18079</v>
      </c>
      <c r="C270" s="6" t="e">
        <v>#N/A</v>
      </c>
      <c r="F270" s="11" t="e">
        <v>#N/A</v>
      </c>
      <c r="G270" t="e">
        <v>#N/A</v>
      </c>
      <c r="H270" s="3">
        <v>1</v>
      </c>
      <c r="I270" s="3" t="s">
        <v>748</v>
      </c>
      <c r="J270" t="s">
        <v>48</v>
      </c>
      <c r="L270" t="str">
        <f t="shared" si="13"/>
        <v>1059</v>
      </c>
      <c r="M270" t="str">
        <f t="shared" si="14"/>
        <v>150</v>
      </c>
      <c r="N270">
        <v>266</v>
      </c>
      <c r="O270" t="str">
        <f t="shared" si="15"/>
        <v>1059#CP</v>
      </c>
    </row>
    <row r="271" spans="1:15" x14ac:dyDescent="0.25">
      <c r="C271" s="6">
        <v>75000</v>
      </c>
      <c r="F271" s="11">
        <v>-1</v>
      </c>
      <c r="G271">
        <v>0</v>
      </c>
      <c r="K271" t="s">
        <v>486</v>
      </c>
      <c r="L271" t="str">
        <f t="shared" si="13"/>
        <v/>
      </c>
      <c r="M271" t="str">
        <f t="shared" si="14"/>
        <v/>
      </c>
      <c r="N271">
        <v>267</v>
      </c>
      <c r="O271" t="str">
        <f t="shared" si="15"/>
        <v>#</v>
      </c>
    </row>
    <row r="272" spans="1:15" x14ac:dyDescent="0.25">
      <c r="C272" s="6">
        <v>35000</v>
      </c>
      <c r="F272" s="11">
        <v>-1</v>
      </c>
      <c r="G272" t="s">
        <v>673</v>
      </c>
      <c r="K272" t="s">
        <v>487</v>
      </c>
      <c r="L272" t="str">
        <f t="shared" si="13"/>
        <v/>
      </c>
      <c r="M272" t="str">
        <f t="shared" si="14"/>
        <v/>
      </c>
      <c r="N272">
        <v>268</v>
      </c>
      <c r="O272" t="str">
        <f t="shared" si="15"/>
        <v>#</v>
      </c>
    </row>
    <row r="273" spans="1:15" x14ac:dyDescent="0.25">
      <c r="A273" t="s">
        <v>497</v>
      </c>
      <c r="B273" s="6">
        <v>53814</v>
      </c>
      <c r="C273" s="6">
        <v>35000</v>
      </c>
      <c r="F273" s="11">
        <v>0.5375428571428571</v>
      </c>
      <c r="G273" t="s">
        <v>749</v>
      </c>
      <c r="H273" s="3">
        <v>1</v>
      </c>
      <c r="I273" s="3" t="s">
        <v>693</v>
      </c>
      <c r="J273" t="s">
        <v>518</v>
      </c>
      <c r="K273" t="s">
        <v>541</v>
      </c>
      <c r="L273" t="str">
        <f t="shared" si="13"/>
        <v>849</v>
      </c>
      <c r="M273" t="str">
        <f t="shared" si="14"/>
        <v>98</v>
      </c>
      <c r="N273">
        <v>269</v>
      </c>
      <c r="O273" t="str">
        <f t="shared" si="15"/>
        <v>849#A</v>
      </c>
    </row>
    <row r="274" spans="1:15" x14ac:dyDescent="0.25">
      <c r="A274" t="s">
        <v>498</v>
      </c>
      <c r="B274" s="6">
        <v>20243</v>
      </c>
      <c r="C274" s="6">
        <v>20000</v>
      </c>
      <c r="F274" s="11">
        <v>1.2149999999999999E-2</v>
      </c>
      <c r="G274" t="s">
        <v>750</v>
      </c>
      <c r="H274" s="3">
        <v>1</v>
      </c>
      <c r="I274" s="3" t="s">
        <v>693</v>
      </c>
      <c r="J274" t="s">
        <v>519</v>
      </c>
      <c r="K274" t="s">
        <v>519</v>
      </c>
      <c r="L274" t="str">
        <f t="shared" si="13"/>
        <v>850</v>
      </c>
      <c r="M274" t="str">
        <f t="shared" si="14"/>
        <v>98</v>
      </c>
      <c r="N274">
        <v>270</v>
      </c>
      <c r="O274" t="str">
        <f t="shared" si="15"/>
        <v>850#A</v>
      </c>
    </row>
    <row r="275" spans="1:15" x14ac:dyDescent="0.25">
      <c r="A275" t="s">
        <v>499</v>
      </c>
      <c r="B275" s="6">
        <v>82497</v>
      </c>
      <c r="C275" s="6">
        <v>40000</v>
      </c>
      <c r="F275" s="11">
        <v>1.062425</v>
      </c>
      <c r="G275" t="s">
        <v>750</v>
      </c>
      <c r="H275" s="3">
        <v>1</v>
      </c>
      <c r="I275" s="3" t="s">
        <v>693</v>
      </c>
      <c r="J275" t="s">
        <v>520</v>
      </c>
      <c r="K275" t="s">
        <v>540</v>
      </c>
      <c r="L275" t="str">
        <f t="shared" si="13"/>
        <v>851</v>
      </c>
      <c r="M275" t="str">
        <f t="shared" si="14"/>
        <v>98</v>
      </c>
      <c r="N275">
        <v>271</v>
      </c>
      <c r="O275" t="str">
        <f t="shared" si="15"/>
        <v>851#A</v>
      </c>
    </row>
    <row r="276" spans="1:15" x14ac:dyDescent="0.25">
      <c r="A276" t="s">
        <v>500</v>
      </c>
      <c r="B276" s="6">
        <v>78124</v>
      </c>
      <c r="C276" s="6">
        <v>30000</v>
      </c>
      <c r="F276" s="11">
        <v>1.6041333333333334</v>
      </c>
      <c r="G276" t="s">
        <v>749</v>
      </c>
      <c r="H276" s="3">
        <v>1</v>
      </c>
      <c r="I276" s="3" t="s">
        <v>693</v>
      </c>
      <c r="J276" t="s">
        <v>521</v>
      </c>
      <c r="K276" t="s">
        <v>539</v>
      </c>
      <c r="L276" t="str">
        <f t="shared" si="13"/>
        <v>852</v>
      </c>
      <c r="M276" t="str">
        <f t="shared" si="14"/>
        <v>98</v>
      </c>
      <c r="N276">
        <v>272</v>
      </c>
      <c r="O276" t="str">
        <f t="shared" si="15"/>
        <v>852#A</v>
      </c>
    </row>
    <row r="277" spans="1:15" x14ac:dyDescent="0.25">
      <c r="A277" t="s">
        <v>501</v>
      </c>
      <c r="B277" s="6">
        <v>28767</v>
      </c>
      <c r="C277" s="6">
        <v>18000</v>
      </c>
      <c r="F277" s="11">
        <v>0.59816666666666662</v>
      </c>
      <c r="G277" t="s">
        <v>665</v>
      </c>
      <c r="H277" s="3">
        <v>1</v>
      </c>
      <c r="I277" s="3" t="s">
        <v>693</v>
      </c>
      <c r="J277" t="s">
        <v>522</v>
      </c>
      <c r="L277" t="str">
        <f t="shared" si="13"/>
        <v>853</v>
      </c>
      <c r="M277" t="str">
        <f t="shared" si="14"/>
        <v>98</v>
      </c>
      <c r="N277">
        <v>273</v>
      </c>
      <c r="O277" t="str">
        <f t="shared" si="15"/>
        <v>853#A</v>
      </c>
    </row>
    <row r="278" spans="1:15" x14ac:dyDescent="0.25">
      <c r="A278" t="s">
        <v>502</v>
      </c>
      <c r="B278" s="6">
        <v>24461</v>
      </c>
      <c r="C278" s="6">
        <v>25000</v>
      </c>
      <c r="F278" s="11">
        <v>-2.1559999999999999E-2</v>
      </c>
      <c r="G278">
        <v>0</v>
      </c>
      <c r="H278" s="3">
        <v>1</v>
      </c>
      <c r="I278" s="3" t="s">
        <v>693</v>
      </c>
      <c r="J278" t="s">
        <v>523</v>
      </c>
      <c r="K278" t="s">
        <v>538</v>
      </c>
      <c r="L278" t="str">
        <f t="shared" si="13"/>
        <v>854</v>
      </c>
      <c r="M278" t="str">
        <f t="shared" si="14"/>
        <v>98</v>
      </c>
      <c r="N278">
        <v>274</v>
      </c>
      <c r="O278" t="str">
        <f t="shared" si="15"/>
        <v>854#A</v>
      </c>
    </row>
    <row r="279" spans="1:15" x14ac:dyDescent="0.25">
      <c r="A279" t="s">
        <v>503</v>
      </c>
      <c r="B279" s="6">
        <v>43999</v>
      </c>
      <c r="C279" s="6">
        <v>25000</v>
      </c>
      <c r="F279" s="11">
        <v>0.75995999999999997</v>
      </c>
      <c r="G279" t="s">
        <v>751</v>
      </c>
      <c r="H279" s="3">
        <v>2</v>
      </c>
      <c r="I279" s="3" t="s">
        <v>693</v>
      </c>
      <c r="J279" t="s">
        <v>524</v>
      </c>
      <c r="K279" t="s">
        <v>537</v>
      </c>
      <c r="L279" t="str">
        <f t="shared" si="13"/>
        <v>855</v>
      </c>
      <c r="M279" t="str">
        <f t="shared" si="14"/>
        <v>98</v>
      </c>
      <c r="N279">
        <v>275</v>
      </c>
      <c r="O279" t="str">
        <f t="shared" si="15"/>
        <v>855#A</v>
      </c>
    </row>
    <row r="280" spans="1:15" x14ac:dyDescent="0.25">
      <c r="A280" t="s">
        <v>504</v>
      </c>
      <c r="B280" s="6">
        <v>76997</v>
      </c>
      <c r="C280" s="6">
        <v>40000</v>
      </c>
      <c r="F280" s="11">
        <v>0.924925</v>
      </c>
      <c r="G280" t="s">
        <v>749</v>
      </c>
      <c r="H280" s="3">
        <v>1</v>
      </c>
      <c r="I280" s="3" t="s">
        <v>693</v>
      </c>
      <c r="J280" t="s">
        <v>525</v>
      </c>
      <c r="K280" t="s">
        <v>536</v>
      </c>
      <c r="L280" t="str">
        <f t="shared" si="13"/>
        <v>856</v>
      </c>
      <c r="M280" t="str">
        <f t="shared" si="14"/>
        <v>98</v>
      </c>
      <c r="N280">
        <v>276</v>
      </c>
      <c r="O280" t="str">
        <f t="shared" si="15"/>
        <v>856#A</v>
      </c>
    </row>
    <row r="281" spans="1:15" x14ac:dyDescent="0.25">
      <c r="A281" t="s">
        <v>505</v>
      </c>
      <c r="B281" s="6">
        <v>83705</v>
      </c>
      <c r="C281" s="6">
        <v>50000</v>
      </c>
      <c r="F281" s="11">
        <v>0.67410000000000003</v>
      </c>
      <c r="G281">
        <v>0</v>
      </c>
      <c r="H281" s="3">
        <v>1</v>
      </c>
      <c r="I281" s="3" t="s">
        <v>693</v>
      </c>
      <c r="J281" t="s">
        <v>526</v>
      </c>
      <c r="K281" t="s">
        <v>535</v>
      </c>
      <c r="L281" t="str">
        <f t="shared" si="13"/>
        <v>857</v>
      </c>
      <c r="M281" t="str">
        <f t="shared" si="14"/>
        <v>98</v>
      </c>
      <c r="N281">
        <v>277</v>
      </c>
      <c r="O281" t="str">
        <f t="shared" si="15"/>
        <v>857#A</v>
      </c>
    </row>
    <row r="282" spans="1:15" x14ac:dyDescent="0.25">
      <c r="A282" t="s">
        <v>506</v>
      </c>
      <c r="B282" s="6">
        <v>43999</v>
      </c>
      <c r="C282" s="6">
        <v>30000</v>
      </c>
      <c r="F282" s="11">
        <v>0.46663333333333334</v>
      </c>
      <c r="G282" t="s">
        <v>694</v>
      </c>
      <c r="H282" s="3">
        <v>1</v>
      </c>
      <c r="I282" s="3" t="s">
        <v>693</v>
      </c>
      <c r="J282" t="s">
        <v>527</v>
      </c>
      <c r="K282" t="s">
        <v>534</v>
      </c>
      <c r="L282" t="str">
        <f t="shared" si="13"/>
        <v>858</v>
      </c>
      <c r="M282" t="str">
        <f t="shared" si="14"/>
        <v>98</v>
      </c>
      <c r="N282">
        <v>278</v>
      </c>
      <c r="O282" t="str">
        <f t="shared" si="15"/>
        <v>858#A</v>
      </c>
    </row>
    <row r="283" spans="1:15" x14ac:dyDescent="0.25">
      <c r="A283" t="s">
        <v>507</v>
      </c>
      <c r="B283" s="6">
        <v>54998</v>
      </c>
      <c r="C283" s="6">
        <v>25000</v>
      </c>
      <c r="F283" s="11">
        <v>1.1999200000000001</v>
      </c>
      <c r="G283" t="s">
        <v>752</v>
      </c>
      <c r="H283" s="3">
        <v>1</v>
      </c>
      <c r="I283" s="3" t="s">
        <v>693</v>
      </c>
      <c r="J283" t="s">
        <v>528</v>
      </c>
      <c r="K283" t="s">
        <v>533</v>
      </c>
      <c r="L283" t="str">
        <f t="shared" si="13"/>
        <v>859</v>
      </c>
      <c r="M283" t="str">
        <f t="shared" si="14"/>
        <v>98</v>
      </c>
      <c r="N283">
        <v>279</v>
      </c>
      <c r="O283" t="str">
        <f t="shared" si="15"/>
        <v>859#A</v>
      </c>
    </row>
    <row r="284" spans="1:15" x14ac:dyDescent="0.25">
      <c r="A284" t="s">
        <v>508</v>
      </c>
      <c r="B284" s="6">
        <v>34520</v>
      </c>
      <c r="C284" s="6">
        <v>15000</v>
      </c>
      <c r="F284" s="11">
        <v>1.3013333333333332</v>
      </c>
      <c r="G284">
        <v>0</v>
      </c>
      <c r="H284" s="3">
        <v>1</v>
      </c>
      <c r="I284" s="3" t="s">
        <v>693</v>
      </c>
      <c r="J284" t="s">
        <v>529</v>
      </c>
      <c r="L284" t="str">
        <f t="shared" si="13"/>
        <v>860</v>
      </c>
      <c r="M284" t="str">
        <f t="shared" si="14"/>
        <v>98</v>
      </c>
      <c r="N284">
        <v>280</v>
      </c>
      <c r="O284" t="str">
        <f t="shared" si="15"/>
        <v>860#A</v>
      </c>
    </row>
    <row r="285" spans="1:15" x14ac:dyDescent="0.25">
      <c r="A285" t="s">
        <v>509</v>
      </c>
      <c r="B285" s="6">
        <v>44643</v>
      </c>
      <c r="C285" s="6">
        <v>25000</v>
      </c>
      <c r="F285" s="11">
        <v>0.78571999999999997</v>
      </c>
      <c r="G285" t="s">
        <v>694</v>
      </c>
      <c r="H285" s="3">
        <v>1</v>
      </c>
      <c r="I285" s="3" t="s">
        <v>693</v>
      </c>
      <c r="J285" t="s">
        <v>530</v>
      </c>
      <c r="K285" t="s">
        <v>543</v>
      </c>
      <c r="L285" t="str">
        <f t="shared" si="13"/>
        <v>861</v>
      </c>
      <c r="M285" t="str">
        <f t="shared" si="14"/>
        <v>98</v>
      </c>
      <c r="N285">
        <v>281</v>
      </c>
      <c r="O285" t="str">
        <f t="shared" si="15"/>
        <v>861#A</v>
      </c>
    </row>
    <row r="286" spans="1:15" x14ac:dyDescent="0.25">
      <c r="A286" t="s">
        <v>510</v>
      </c>
      <c r="B286" s="6">
        <v>114566</v>
      </c>
      <c r="C286" s="6" t="e">
        <v>#N/A</v>
      </c>
      <c r="F286" s="11" t="e">
        <v>#N/A</v>
      </c>
      <c r="G286" t="e">
        <v>#N/A</v>
      </c>
      <c r="H286" s="3">
        <v>1</v>
      </c>
      <c r="I286" s="3" t="s">
        <v>731</v>
      </c>
      <c r="J286" t="s">
        <v>46</v>
      </c>
      <c r="L286" t="str">
        <f t="shared" si="13"/>
        <v>879</v>
      </c>
      <c r="M286" t="str">
        <f t="shared" si="14"/>
        <v>98</v>
      </c>
      <c r="N286">
        <v>282</v>
      </c>
      <c r="O286" t="str">
        <f t="shared" si="15"/>
        <v>879#S</v>
      </c>
    </row>
    <row r="287" spans="1:15" x14ac:dyDescent="0.25">
      <c r="A287" t="s">
        <v>511</v>
      </c>
      <c r="B287" s="6">
        <v>121551</v>
      </c>
      <c r="C287" s="6" t="e">
        <v>#N/A</v>
      </c>
      <c r="F287" s="11" t="e">
        <v>#N/A</v>
      </c>
      <c r="G287" t="e">
        <v>#N/A</v>
      </c>
      <c r="H287" s="3">
        <v>1</v>
      </c>
      <c r="I287" s="3" t="s">
        <v>693</v>
      </c>
      <c r="J287" t="s">
        <v>77</v>
      </c>
      <c r="L287" t="str">
        <f t="shared" si="13"/>
        <v>885</v>
      </c>
      <c r="M287" t="str">
        <f t="shared" si="14"/>
        <v>98</v>
      </c>
      <c r="N287">
        <v>283</v>
      </c>
      <c r="O287" t="str">
        <f t="shared" si="15"/>
        <v>885#A</v>
      </c>
    </row>
    <row r="288" spans="1:15" x14ac:dyDescent="0.25">
      <c r="A288" t="s">
        <v>512</v>
      </c>
      <c r="B288" s="6">
        <v>1394</v>
      </c>
      <c r="C288" s="6" t="e">
        <v>#N/A</v>
      </c>
      <c r="F288" s="11" t="e">
        <v>#N/A</v>
      </c>
      <c r="G288" t="e">
        <v>#N/A</v>
      </c>
      <c r="H288" s="3">
        <v>1</v>
      </c>
      <c r="I288" s="3" t="s">
        <v>753</v>
      </c>
      <c r="J288" t="s">
        <v>48</v>
      </c>
      <c r="L288" t="str">
        <f t="shared" si="13"/>
        <v>1056</v>
      </c>
      <c r="M288" t="str">
        <f t="shared" si="14"/>
        <v>98</v>
      </c>
      <c r="N288">
        <v>284</v>
      </c>
      <c r="O288" t="str">
        <f t="shared" si="15"/>
        <v>1056#BA</v>
      </c>
    </row>
    <row r="289" spans="1:15" x14ac:dyDescent="0.25">
      <c r="A289" t="s">
        <v>513</v>
      </c>
      <c r="B289" s="6">
        <v>9923</v>
      </c>
      <c r="C289" s="6" t="e">
        <v>#N/A</v>
      </c>
      <c r="F289" s="11" t="e">
        <v>#N/A</v>
      </c>
      <c r="G289" t="e">
        <v>#N/A</v>
      </c>
      <c r="H289" s="3">
        <v>1</v>
      </c>
      <c r="I289" s="3" t="s">
        <v>753</v>
      </c>
      <c r="J289" t="s">
        <v>48</v>
      </c>
      <c r="L289" t="str">
        <f t="shared" si="13"/>
        <v>1057</v>
      </c>
      <c r="M289" t="str">
        <f t="shared" si="14"/>
        <v>98</v>
      </c>
      <c r="N289">
        <v>285</v>
      </c>
      <c r="O289" t="str">
        <f t="shared" si="15"/>
        <v>1057#BA</v>
      </c>
    </row>
    <row r="290" spans="1:15" x14ac:dyDescent="0.25">
      <c r="A290" t="s">
        <v>514</v>
      </c>
      <c r="B290" s="6">
        <v>12000</v>
      </c>
      <c r="C290" s="6" t="e">
        <v>#N/A</v>
      </c>
      <c r="F290" s="11" t="e">
        <v>#N/A</v>
      </c>
      <c r="G290" t="e">
        <v>#N/A</v>
      </c>
      <c r="H290" s="3">
        <v>1</v>
      </c>
      <c r="I290" s="3" t="s">
        <v>753</v>
      </c>
      <c r="J290" t="s">
        <v>48</v>
      </c>
      <c r="L290" t="str">
        <f t="shared" si="13"/>
        <v>1058</v>
      </c>
      <c r="M290" t="str">
        <f t="shared" si="14"/>
        <v>98</v>
      </c>
      <c r="N290">
        <v>286</v>
      </c>
      <c r="O290" t="str">
        <f t="shared" si="15"/>
        <v>1058#BA</v>
      </c>
    </row>
    <row r="291" spans="1:15" x14ac:dyDescent="0.25">
      <c r="A291" t="s">
        <v>515</v>
      </c>
      <c r="B291" s="6">
        <v>2481</v>
      </c>
      <c r="C291" s="6" t="e">
        <v>#N/A</v>
      </c>
      <c r="F291" s="11" t="e">
        <v>#N/A</v>
      </c>
      <c r="G291" t="e">
        <v>#N/A</v>
      </c>
      <c r="H291" s="3">
        <v>1</v>
      </c>
      <c r="I291" s="3" t="s">
        <v>753</v>
      </c>
      <c r="J291" t="s">
        <v>48</v>
      </c>
      <c r="L291" t="str">
        <f t="shared" si="13"/>
        <v>1059</v>
      </c>
      <c r="M291" t="str">
        <f t="shared" si="14"/>
        <v>98</v>
      </c>
      <c r="N291">
        <v>287</v>
      </c>
      <c r="O291" t="str">
        <f t="shared" si="15"/>
        <v>1059#BA</v>
      </c>
    </row>
    <row r="292" spans="1:15" x14ac:dyDescent="0.25">
      <c r="C292" s="6">
        <v>45000</v>
      </c>
      <c r="F292" s="11">
        <v>-1</v>
      </c>
      <c r="G292" t="s">
        <v>754</v>
      </c>
      <c r="K292" t="s">
        <v>544</v>
      </c>
      <c r="L292" t="str">
        <f t="shared" si="13"/>
        <v/>
      </c>
      <c r="M292" t="str">
        <f t="shared" si="14"/>
        <v/>
      </c>
      <c r="N292">
        <v>288</v>
      </c>
      <c r="O292" t="str">
        <f t="shared" si="15"/>
        <v>#</v>
      </c>
    </row>
    <row r="293" spans="1:15" x14ac:dyDescent="0.25">
      <c r="C293" s="6">
        <v>45000</v>
      </c>
      <c r="F293" s="11">
        <v>-1</v>
      </c>
      <c r="G293">
        <v>0</v>
      </c>
      <c r="K293" t="s">
        <v>545</v>
      </c>
      <c r="L293" t="str">
        <f t="shared" si="13"/>
        <v/>
      </c>
      <c r="M293" t="str">
        <f t="shared" si="14"/>
        <v/>
      </c>
      <c r="N293">
        <v>289</v>
      </c>
      <c r="O293" t="str">
        <f t="shared" si="15"/>
        <v>#</v>
      </c>
    </row>
    <row r="294" spans="1:15" x14ac:dyDescent="0.25">
      <c r="A294" t="s">
        <v>553</v>
      </c>
      <c r="B294" s="6">
        <v>30388</v>
      </c>
      <c r="C294" s="6">
        <v>15000</v>
      </c>
      <c r="F294" s="11">
        <v>1.0258666666666667</v>
      </c>
      <c r="G294">
        <v>0</v>
      </c>
      <c r="H294" s="3">
        <v>1</v>
      </c>
      <c r="I294" s="3" t="s">
        <v>701</v>
      </c>
      <c r="J294" t="s">
        <v>36</v>
      </c>
      <c r="K294" t="s">
        <v>343</v>
      </c>
      <c r="L294" t="str">
        <f t="shared" si="13"/>
        <v>748</v>
      </c>
      <c r="M294" t="str">
        <f t="shared" si="14"/>
        <v>102</v>
      </c>
      <c r="N294">
        <v>290</v>
      </c>
      <c r="O294" t="str">
        <f t="shared" si="15"/>
        <v>748#K</v>
      </c>
    </row>
    <row r="295" spans="1:15" x14ac:dyDescent="0.25">
      <c r="A295" t="s">
        <v>554</v>
      </c>
      <c r="B295" s="6">
        <v>0</v>
      </c>
      <c r="C295" s="6">
        <v>15000</v>
      </c>
      <c r="F295" s="11">
        <v>-1</v>
      </c>
      <c r="G295">
        <v>0</v>
      </c>
      <c r="H295" s="3">
        <v>1</v>
      </c>
      <c r="I295" s="3" t="s">
        <v>693</v>
      </c>
      <c r="J295" t="s">
        <v>298</v>
      </c>
      <c r="K295" t="s">
        <v>344</v>
      </c>
      <c r="L295" t="str">
        <f t="shared" si="13"/>
        <v>749</v>
      </c>
      <c r="M295" t="str">
        <f t="shared" si="14"/>
        <v>102</v>
      </c>
      <c r="N295">
        <v>291</v>
      </c>
      <c r="O295" t="str">
        <f t="shared" si="15"/>
        <v>749#A</v>
      </c>
    </row>
    <row r="296" spans="1:15" x14ac:dyDescent="0.25">
      <c r="A296" t="s">
        <v>555</v>
      </c>
      <c r="B296" s="6">
        <v>45546</v>
      </c>
      <c r="C296" s="6">
        <v>45000</v>
      </c>
      <c r="F296" s="11">
        <v>1.2133333333333333E-2</v>
      </c>
      <c r="G296" t="s">
        <v>696</v>
      </c>
      <c r="H296" s="3">
        <v>4</v>
      </c>
      <c r="I296" s="3" t="s">
        <v>755</v>
      </c>
      <c r="J296" t="s">
        <v>86</v>
      </c>
      <c r="K296" t="s">
        <v>570</v>
      </c>
      <c r="L296" t="str">
        <f t="shared" si="13"/>
        <v>765</v>
      </c>
      <c r="M296" t="str">
        <f t="shared" si="14"/>
        <v>102</v>
      </c>
      <c r="N296">
        <v>292</v>
      </c>
      <c r="O296" t="str">
        <f t="shared" si="15"/>
        <v>765#K</v>
      </c>
    </row>
    <row r="297" spans="1:15" x14ac:dyDescent="0.25">
      <c r="A297" t="s">
        <v>556</v>
      </c>
      <c r="B297" s="6">
        <v>25303</v>
      </c>
      <c r="C297" s="6">
        <v>25000</v>
      </c>
      <c r="F297" s="11">
        <v>1.2120000000000001E-2</v>
      </c>
      <c r="G297">
        <v>0</v>
      </c>
      <c r="H297" s="3">
        <v>1</v>
      </c>
      <c r="I297" s="3" t="s">
        <v>756</v>
      </c>
      <c r="J297" t="s">
        <v>64</v>
      </c>
      <c r="K297" t="s">
        <v>531</v>
      </c>
      <c r="L297" t="str">
        <f t="shared" si="13"/>
        <v>791</v>
      </c>
      <c r="M297" t="str">
        <f t="shared" si="14"/>
        <v>102</v>
      </c>
      <c r="N297">
        <v>293</v>
      </c>
      <c r="O297" t="str">
        <f t="shared" si="15"/>
        <v>791#E</v>
      </c>
    </row>
    <row r="298" spans="1:15" x14ac:dyDescent="0.25">
      <c r="A298" t="s">
        <v>557</v>
      </c>
      <c r="B298" s="6">
        <v>25303</v>
      </c>
      <c r="C298" s="6">
        <v>20000</v>
      </c>
      <c r="F298" s="11">
        <v>0.26515</v>
      </c>
      <c r="G298">
        <v>0</v>
      </c>
      <c r="H298" s="3">
        <v>2</v>
      </c>
      <c r="I298" s="3" t="s">
        <v>634</v>
      </c>
      <c r="J298" t="s">
        <v>516</v>
      </c>
      <c r="L298" t="str">
        <f t="shared" si="13"/>
        <v>847</v>
      </c>
      <c r="M298" t="str">
        <f t="shared" si="14"/>
        <v>102</v>
      </c>
      <c r="N298">
        <v>294</v>
      </c>
      <c r="O298" t="str">
        <f t="shared" si="15"/>
        <v>847#G</v>
      </c>
    </row>
    <row r="299" spans="1:15" x14ac:dyDescent="0.25">
      <c r="A299" t="s">
        <v>558</v>
      </c>
      <c r="B299" s="6">
        <v>31029</v>
      </c>
      <c r="C299" s="6">
        <v>60000</v>
      </c>
      <c r="F299" s="11">
        <v>-0.48285</v>
      </c>
      <c r="G299" t="s">
        <v>699</v>
      </c>
      <c r="H299" s="3">
        <v>2</v>
      </c>
      <c r="I299" s="3" t="s">
        <v>672</v>
      </c>
      <c r="J299" t="s">
        <v>517</v>
      </c>
      <c r="K299" t="s">
        <v>542</v>
      </c>
      <c r="L299" t="str">
        <f t="shared" si="13"/>
        <v>848</v>
      </c>
      <c r="M299" t="str">
        <f t="shared" si="14"/>
        <v>102</v>
      </c>
      <c r="N299">
        <v>295</v>
      </c>
      <c r="O299" t="str">
        <f t="shared" si="15"/>
        <v>848#H</v>
      </c>
    </row>
    <row r="300" spans="1:15" x14ac:dyDescent="0.25">
      <c r="A300" t="s">
        <v>559</v>
      </c>
      <c r="B300" s="6">
        <v>45546</v>
      </c>
      <c r="C300" s="6">
        <v>45000</v>
      </c>
      <c r="F300" s="11">
        <v>1.2133333333333333E-2</v>
      </c>
      <c r="G300" t="s">
        <v>696</v>
      </c>
      <c r="H300" s="3">
        <v>1</v>
      </c>
      <c r="I300" s="3" t="s">
        <v>757</v>
      </c>
      <c r="J300" t="s">
        <v>546</v>
      </c>
      <c r="L300" t="str">
        <f t="shared" si="13"/>
        <v>862</v>
      </c>
      <c r="M300" t="str">
        <f t="shared" si="14"/>
        <v>102</v>
      </c>
      <c r="N300">
        <v>296</v>
      </c>
      <c r="O300" t="str">
        <f t="shared" si="15"/>
        <v>862#E</v>
      </c>
    </row>
    <row r="301" spans="1:15" x14ac:dyDescent="0.25">
      <c r="A301" t="s">
        <v>560</v>
      </c>
      <c r="B301" s="6">
        <v>56029</v>
      </c>
      <c r="C301" s="6">
        <v>75000</v>
      </c>
      <c r="F301" s="11">
        <v>-0.25294666666666665</v>
      </c>
      <c r="G301">
        <v>0</v>
      </c>
      <c r="H301" s="3">
        <v>1</v>
      </c>
      <c r="I301" s="3" t="s">
        <v>758</v>
      </c>
      <c r="J301" t="s">
        <v>547</v>
      </c>
      <c r="L301" t="str">
        <f t="shared" si="13"/>
        <v>863</v>
      </c>
      <c r="M301" t="str">
        <f t="shared" si="14"/>
        <v>102</v>
      </c>
      <c r="N301">
        <v>297</v>
      </c>
      <c r="O301" t="str">
        <f t="shared" si="15"/>
        <v>863#E</v>
      </c>
    </row>
    <row r="302" spans="1:15" x14ac:dyDescent="0.25">
      <c r="A302" t="s">
        <v>561</v>
      </c>
      <c r="B302" s="6">
        <v>28767</v>
      </c>
      <c r="C302" s="6">
        <v>25000</v>
      </c>
      <c r="F302" s="11">
        <v>0.15068000000000001</v>
      </c>
      <c r="G302" t="s">
        <v>699</v>
      </c>
      <c r="H302" s="3">
        <v>1</v>
      </c>
      <c r="I302" s="3" t="s">
        <v>759</v>
      </c>
      <c r="J302" t="s">
        <v>548</v>
      </c>
      <c r="L302" t="str">
        <f t="shared" si="13"/>
        <v>864</v>
      </c>
      <c r="M302" t="str">
        <f t="shared" si="14"/>
        <v>102</v>
      </c>
      <c r="N302">
        <v>298</v>
      </c>
      <c r="O302" t="str">
        <f t="shared" si="15"/>
        <v>864#E</v>
      </c>
    </row>
    <row r="303" spans="1:15" x14ac:dyDescent="0.25">
      <c r="A303" t="s">
        <v>562</v>
      </c>
      <c r="B303" s="6">
        <v>44030</v>
      </c>
      <c r="C303" s="6" t="e">
        <v>#N/A</v>
      </c>
      <c r="F303" s="11" t="e">
        <v>#N/A</v>
      </c>
      <c r="G303" t="e">
        <v>#N/A</v>
      </c>
      <c r="H303" s="3">
        <v>0</v>
      </c>
      <c r="I303" s="3" t="s">
        <v>635</v>
      </c>
      <c r="J303" t="s">
        <v>549</v>
      </c>
      <c r="L303" t="str">
        <f t="shared" si="13"/>
        <v>876</v>
      </c>
      <c r="M303" t="str">
        <f t="shared" si="14"/>
        <v>102</v>
      </c>
      <c r="N303">
        <v>299</v>
      </c>
      <c r="O303" t="str">
        <f t="shared" si="15"/>
        <v>876#C</v>
      </c>
    </row>
    <row r="304" spans="1:15" x14ac:dyDescent="0.25">
      <c r="A304" t="s">
        <v>563</v>
      </c>
      <c r="B304" s="6">
        <v>54998</v>
      </c>
      <c r="C304" s="6" t="e">
        <v>#N/A</v>
      </c>
      <c r="F304" s="11" t="e">
        <v>#N/A</v>
      </c>
      <c r="G304" t="e">
        <v>#N/A</v>
      </c>
      <c r="H304" s="3">
        <v>1</v>
      </c>
      <c r="I304" s="3" t="s">
        <v>717</v>
      </c>
      <c r="J304" t="s">
        <v>94</v>
      </c>
      <c r="L304" t="str">
        <f t="shared" si="13"/>
        <v>878</v>
      </c>
      <c r="M304" t="str">
        <f t="shared" si="14"/>
        <v>102</v>
      </c>
      <c r="N304">
        <v>300</v>
      </c>
      <c r="O304" t="str">
        <f t="shared" si="15"/>
        <v>878#E</v>
      </c>
    </row>
    <row r="305" spans="1:15" x14ac:dyDescent="0.25">
      <c r="A305" t="s">
        <v>564</v>
      </c>
      <c r="B305" s="6">
        <v>67985</v>
      </c>
      <c r="C305" s="6" t="e">
        <v>#N/A</v>
      </c>
      <c r="F305" s="11" t="e">
        <v>#N/A</v>
      </c>
      <c r="G305" t="e">
        <v>#N/A</v>
      </c>
      <c r="H305" s="3">
        <v>1</v>
      </c>
      <c r="I305" s="3" t="s">
        <v>760</v>
      </c>
      <c r="J305" t="s">
        <v>46</v>
      </c>
      <c r="L305" t="str">
        <f t="shared" si="13"/>
        <v>879</v>
      </c>
      <c r="M305" t="str">
        <f t="shared" si="14"/>
        <v>102</v>
      </c>
      <c r="N305">
        <v>301</v>
      </c>
      <c r="O305" t="str">
        <f t="shared" si="15"/>
        <v>879#J</v>
      </c>
    </row>
    <row r="306" spans="1:15" x14ac:dyDescent="0.25">
      <c r="A306" t="s">
        <v>565</v>
      </c>
      <c r="B306" s="6">
        <v>32999</v>
      </c>
      <c r="C306" s="6" t="e">
        <v>#N/A</v>
      </c>
      <c r="F306" s="11" t="e">
        <v>#N/A</v>
      </c>
      <c r="G306" t="e">
        <v>#N/A</v>
      </c>
      <c r="H306" s="3">
        <v>2</v>
      </c>
      <c r="I306" s="3" t="s">
        <v>722</v>
      </c>
      <c r="J306" t="s">
        <v>75</v>
      </c>
      <c r="L306" t="str">
        <f t="shared" si="13"/>
        <v>880</v>
      </c>
      <c r="M306" t="str">
        <f t="shared" si="14"/>
        <v>102</v>
      </c>
      <c r="N306">
        <v>302</v>
      </c>
      <c r="O306" t="str">
        <f t="shared" si="15"/>
        <v>880#J</v>
      </c>
    </row>
    <row r="307" spans="1:15" x14ac:dyDescent="0.25">
      <c r="A307" t="s">
        <v>566</v>
      </c>
      <c r="B307" s="6">
        <v>154</v>
      </c>
      <c r="C307" s="6" t="e">
        <v>#N/A</v>
      </c>
      <c r="F307" s="11" t="e">
        <v>#N/A</v>
      </c>
      <c r="G307" t="e">
        <v>#N/A</v>
      </c>
      <c r="H307" s="3">
        <v>1</v>
      </c>
      <c r="I307" s="3" t="s">
        <v>701</v>
      </c>
      <c r="J307" t="s">
        <v>48</v>
      </c>
      <c r="L307" t="str">
        <f t="shared" si="13"/>
        <v>1056</v>
      </c>
      <c r="M307" t="str">
        <f t="shared" si="14"/>
        <v>102</v>
      </c>
      <c r="N307">
        <v>303</v>
      </c>
      <c r="O307" t="str">
        <f t="shared" si="15"/>
        <v>1056#K</v>
      </c>
    </row>
    <row r="308" spans="1:15" x14ac:dyDescent="0.25">
      <c r="A308" t="s">
        <v>567</v>
      </c>
      <c r="B308" s="6">
        <v>1092</v>
      </c>
      <c r="C308" s="6" t="e">
        <v>#N/A</v>
      </c>
      <c r="F308" s="11" t="e">
        <v>#N/A</v>
      </c>
      <c r="G308" t="e">
        <v>#N/A</v>
      </c>
      <c r="H308" s="3">
        <v>1</v>
      </c>
      <c r="I308" s="3" t="s">
        <v>701</v>
      </c>
      <c r="J308" t="s">
        <v>48</v>
      </c>
      <c r="L308" t="str">
        <f t="shared" si="13"/>
        <v>1057</v>
      </c>
      <c r="M308" t="str">
        <f t="shared" si="14"/>
        <v>102</v>
      </c>
      <c r="N308">
        <v>304</v>
      </c>
      <c r="O308" t="str">
        <f t="shared" si="15"/>
        <v>1057#K</v>
      </c>
    </row>
    <row r="309" spans="1:15" x14ac:dyDescent="0.25">
      <c r="A309" t="s">
        <v>568</v>
      </c>
      <c r="B309" s="6">
        <v>1320</v>
      </c>
      <c r="C309" s="6" t="e">
        <v>#N/A</v>
      </c>
      <c r="F309" s="11" t="e">
        <v>#N/A</v>
      </c>
      <c r="G309" t="e">
        <v>#N/A</v>
      </c>
      <c r="H309" s="3">
        <v>1</v>
      </c>
      <c r="I309" s="3" t="s">
        <v>701</v>
      </c>
      <c r="J309" t="s">
        <v>48</v>
      </c>
      <c r="L309" t="str">
        <f t="shared" si="13"/>
        <v>1058</v>
      </c>
      <c r="M309" t="str">
        <f t="shared" si="14"/>
        <v>102</v>
      </c>
      <c r="N309">
        <v>305</v>
      </c>
      <c r="O309" t="str">
        <f t="shared" si="15"/>
        <v>1058#K</v>
      </c>
    </row>
    <row r="310" spans="1:15" x14ac:dyDescent="0.25">
      <c r="A310" t="s">
        <v>569</v>
      </c>
      <c r="B310" s="6">
        <v>273</v>
      </c>
      <c r="C310" s="6" t="e">
        <v>#N/A</v>
      </c>
      <c r="F310" s="11" t="e">
        <v>#N/A</v>
      </c>
      <c r="G310" t="e">
        <v>#N/A</v>
      </c>
      <c r="H310" s="3">
        <v>1</v>
      </c>
      <c r="I310" s="3" t="s">
        <v>701</v>
      </c>
      <c r="J310" t="s">
        <v>48</v>
      </c>
      <c r="L310" t="str">
        <f t="shared" si="13"/>
        <v>1059</v>
      </c>
      <c r="M310" t="str">
        <f t="shared" si="14"/>
        <v>102</v>
      </c>
      <c r="N310">
        <v>306</v>
      </c>
      <c r="O310" t="str">
        <f t="shared" si="15"/>
        <v>1059#K</v>
      </c>
    </row>
    <row r="311" spans="1:15" x14ac:dyDescent="0.25">
      <c r="A311" t="s">
        <v>585</v>
      </c>
      <c r="B311" s="6">
        <v>24461</v>
      </c>
      <c r="C311" s="6">
        <v>20000</v>
      </c>
      <c r="F311" s="11">
        <v>0.22305</v>
      </c>
      <c r="G311">
        <v>0</v>
      </c>
      <c r="H311" s="3">
        <v>1</v>
      </c>
      <c r="I311" s="3" t="s">
        <v>693</v>
      </c>
      <c r="J311" t="s">
        <v>90</v>
      </c>
      <c r="L311" t="str">
        <f t="shared" si="13"/>
        <v>769</v>
      </c>
      <c r="M311" t="str">
        <f t="shared" si="14"/>
        <v>452</v>
      </c>
      <c r="N311">
        <v>307</v>
      </c>
      <c r="O311" t="str">
        <f t="shared" si="15"/>
        <v>769#A</v>
      </c>
    </row>
    <row r="312" spans="1:15" x14ac:dyDescent="0.25">
      <c r="A312" t="s">
        <v>586</v>
      </c>
      <c r="B312" s="6">
        <v>51781</v>
      </c>
      <c r="C312" s="6" t="e">
        <v>#N/A</v>
      </c>
      <c r="F312" s="11" t="e">
        <v>#N/A</v>
      </c>
      <c r="G312" t="e">
        <v>#N/A</v>
      </c>
      <c r="H312" s="3">
        <v>1</v>
      </c>
      <c r="I312" s="3" t="s">
        <v>672</v>
      </c>
      <c r="J312" t="s">
        <v>92</v>
      </c>
      <c r="L312" t="str">
        <f t="shared" si="13"/>
        <v>771</v>
      </c>
      <c r="M312" t="str">
        <f t="shared" si="14"/>
        <v>452</v>
      </c>
      <c r="N312">
        <v>308</v>
      </c>
      <c r="O312" t="str">
        <f t="shared" si="15"/>
        <v>771#H</v>
      </c>
    </row>
    <row r="313" spans="1:15" x14ac:dyDescent="0.25">
      <c r="A313" t="s">
        <v>587</v>
      </c>
      <c r="B313" s="6">
        <v>139508</v>
      </c>
      <c r="C313" s="6" t="e">
        <v>#N/A</v>
      </c>
      <c r="F313" s="11" t="e">
        <v>#N/A</v>
      </c>
      <c r="G313" t="e">
        <v>#N/A</v>
      </c>
      <c r="H313" s="3">
        <v>1</v>
      </c>
      <c r="I313" s="3" t="s">
        <v>761</v>
      </c>
      <c r="J313" t="s">
        <v>68</v>
      </c>
      <c r="L313" t="str">
        <f t="shared" si="13"/>
        <v>795</v>
      </c>
      <c r="M313" t="str">
        <f t="shared" si="14"/>
        <v>452</v>
      </c>
      <c r="N313">
        <v>309</v>
      </c>
      <c r="O313" t="str">
        <f t="shared" si="15"/>
        <v>795#B</v>
      </c>
    </row>
    <row r="314" spans="1:15" x14ac:dyDescent="0.25">
      <c r="A314" t="s">
        <v>588</v>
      </c>
      <c r="B314" s="6">
        <v>37353</v>
      </c>
      <c r="C314" s="6" t="e">
        <v>#N/A</v>
      </c>
      <c r="F314" s="11" t="e">
        <v>#N/A</v>
      </c>
      <c r="G314" t="e">
        <v>#N/A</v>
      </c>
      <c r="H314" s="3">
        <v>1</v>
      </c>
      <c r="I314" s="3" t="s">
        <v>676</v>
      </c>
      <c r="J314" t="s">
        <v>45</v>
      </c>
      <c r="L314" t="str">
        <f t="shared" si="13"/>
        <v>825</v>
      </c>
      <c r="M314" t="str">
        <f t="shared" si="14"/>
        <v>452</v>
      </c>
      <c r="N314">
        <v>310</v>
      </c>
      <c r="O314" t="str">
        <f t="shared" si="15"/>
        <v>825#F</v>
      </c>
    </row>
    <row r="315" spans="1:15" x14ac:dyDescent="0.25">
      <c r="A315" t="s">
        <v>589</v>
      </c>
      <c r="B315" s="6">
        <v>66491</v>
      </c>
      <c r="C315" s="6" t="e">
        <v>#N/A</v>
      </c>
      <c r="F315" s="11" t="e">
        <v>#N/A</v>
      </c>
      <c r="G315" t="e">
        <v>#N/A</v>
      </c>
      <c r="H315" s="3">
        <v>1</v>
      </c>
      <c r="I315" s="3" t="s">
        <v>762</v>
      </c>
      <c r="J315" t="s">
        <v>517</v>
      </c>
      <c r="L315" t="str">
        <f t="shared" si="13"/>
        <v>848</v>
      </c>
      <c r="M315" t="str">
        <f t="shared" si="14"/>
        <v>452</v>
      </c>
      <c r="N315">
        <v>311</v>
      </c>
      <c r="O315" t="str">
        <f t="shared" si="15"/>
        <v>848#K</v>
      </c>
    </row>
    <row r="316" spans="1:15" x14ac:dyDescent="0.25">
      <c r="A316" t="s">
        <v>590</v>
      </c>
      <c r="B316" s="6">
        <v>40517</v>
      </c>
      <c r="C316" s="6">
        <v>20000</v>
      </c>
      <c r="F316" s="11">
        <v>1.0258499999999999</v>
      </c>
      <c r="G316" t="s">
        <v>750</v>
      </c>
      <c r="H316" s="3">
        <v>4</v>
      </c>
      <c r="I316" s="3" t="s">
        <v>693</v>
      </c>
      <c r="J316" t="s">
        <v>574</v>
      </c>
      <c r="K316" t="s">
        <v>605</v>
      </c>
      <c r="L316" t="str">
        <f t="shared" si="13"/>
        <v>865</v>
      </c>
      <c r="M316" t="str">
        <f t="shared" si="14"/>
        <v>452</v>
      </c>
      <c r="N316">
        <v>312</v>
      </c>
      <c r="O316" t="str">
        <f t="shared" si="15"/>
        <v>865#A</v>
      </c>
    </row>
    <row r="317" spans="1:15" x14ac:dyDescent="0.25">
      <c r="A317" t="s">
        <v>591</v>
      </c>
      <c r="B317" s="6">
        <v>100446</v>
      </c>
      <c r="C317" s="6">
        <v>50000</v>
      </c>
      <c r="F317" s="11">
        <v>1.00892</v>
      </c>
      <c r="G317">
        <v>0</v>
      </c>
      <c r="H317" s="3">
        <v>1</v>
      </c>
      <c r="I317" s="3" t="s">
        <v>693</v>
      </c>
      <c r="J317" t="s">
        <v>479</v>
      </c>
      <c r="K317" t="s">
        <v>606</v>
      </c>
      <c r="L317" t="str">
        <f t="shared" si="13"/>
        <v>866</v>
      </c>
      <c r="M317" t="str">
        <f t="shared" si="14"/>
        <v>452</v>
      </c>
      <c r="N317">
        <v>313</v>
      </c>
      <c r="O317" t="str">
        <f t="shared" si="15"/>
        <v>866#A</v>
      </c>
    </row>
    <row r="318" spans="1:15" x14ac:dyDescent="0.25">
      <c r="A318" t="s">
        <v>592</v>
      </c>
      <c r="B318" s="6">
        <v>70904</v>
      </c>
      <c r="C318" s="6">
        <v>50000</v>
      </c>
      <c r="F318" s="11">
        <v>0.41808000000000001</v>
      </c>
      <c r="G318" t="s">
        <v>694</v>
      </c>
      <c r="H318" s="3">
        <v>1</v>
      </c>
      <c r="I318" s="3" t="s">
        <v>693</v>
      </c>
      <c r="J318" t="s">
        <v>575</v>
      </c>
      <c r="K318" t="s">
        <v>607</v>
      </c>
      <c r="L318" t="str">
        <f t="shared" si="13"/>
        <v>867</v>
      </c>
      <c r="M318" t="str">
        <f t="shared" si="14"/>
        <v>452</v>
      </c>
      <c r="N318">
        <v>314</v>
      </c>
      <c r="O318" t="str">
        <f t="shared" si="15"/>
        <v>867#A</v>
      </c>
    </row>
    <row r="319" spans="1:15" x14ac:dyDescent="0.25">
      <c r="A319" t="s">
        <v>593</v>
      </c>
      <c r="B319" s="6">
        <v>43999</v>
      </c>
      <c r="C319" s="6">
        <v>40000</v>
      </c>
      <c r="F319" s="11">
        <v>9.9974999999999994E-2</v>
      </c>
      <c r="G319">
        <v>0</v>
      </c>
      <c r="H319" s="3">
        <v>1</v>
      </c>
      <c r="I319" s="3" t="s">
        <v>693</v>
      </c>
      <c r="J319" t="s">
        <v>576</v>
      </c>
      <c r="L319" t="str">
        <f t="shared" si="13"/>
        <v>868</v>
      </c>
      <c r="M319" t="str">
        <f t="shared" si="14"/>
        <v>452</v>
      </c>
      <c r="N319">
        <v>315</v>
      </c>
      <c r="O319" t="str">
        <f t="shared" si="15"/>
        <v>868#A</v>
      </c>
    </row>
    <row r="320" spans="1:15" x14ac:dyDescent="0.25">
      <c r="A320" t="s">
        <v>594</v>
      </c>
      <c r="B320" s="6">
        <v>87997</v>
      </c>
      <c r="C320" s="6">
        <v>80000</v>
      </c>
      <c r="F320" s="11">
        <v>9.9962499999999996E-2</v>
      </c>
      <c r="G320">
        <v>0</v>
      </c>
      <c r="H320" s="3">
        <v>1</v>
      </c>
      <c r="I320" s="3" t="s">
        <v>693</v>
      </c>
      <c r="J320" t="s">
        <v>577</v>
      </c>
      <c r="K320" t="s">
        <v>608</v>
      </c>
      <c r="L320" t="str">
        <f t="shared" si="13"/>
        <v>869</v>
      </c>
      <c r="M320" t="str">
        <f t="shared" si="14"/>
        <v>452</v>
      </c>
      <c r="N320">
        <v>316</v>
      </c>
      <c r="O320" t="str">
        <f t="shared" si="15"/>
        <v>869#A</v>
      </c>
    </row>
    <row r="321" spans="1:15" x14ac:dyDescent="0.25">
      <c r="A321" t="s">
        <v>595</v>
      </c>
      <c r="B321" s="6">
        <v>19569</v>
      </c>
      <c r="C321" s="6">
        <v>20000</v>
      </c>
      <c r="F321" s="11">
        <v>-2.155E-2</v>
      </c>
      <c r="G321">
        <v>0</v>
      </c>
      <c r="H321" s="3">
        <v>2</v>
      </c>
      <c r="I321" s="3" t="s">
        <v>693</v>
      </c>
      <c r="J321" t="s">
        <v>578</v>
      </c>
      <c r="L321" t="str">
        <f t="shared" si="13"/>
        <v>870</v>
      </c>
      <c r="M321" t="str">
        <f t="shared" si="14"/>
        <v>452</v>
      </c>
      <c r="N321">
        <v>317</v>
      </c>
      <c r="O321" t="str">
        <f t="shared" si="15"/>
        <v>870#A</v>
      </c>
    </row>
    <row r="322" spans="1:15" x14ac:dyDescent="0.25">
      <c r="A322" t="s">
        <v>596</v>
      </c>
      <c r="B322" s="6">
        <v>20712</v>
      </c>
      <c r="C322" s="6">
        <v>15000</v>
      </c>
      <c r="F322" s="11">
        <v>0.38080000000000003</v>
      </c>
      <c r="G322">
        <v>0</v>
      </c>
      <c r="H322" s="3">
        <v>1</v>
      </c>
      <c r="I322" s="3" t="s">
        <v>693</v>
      </c>
      <c r="J322" t="s">
        <v>579</v>
      </c>
      <c r="L322" t="str">
        <f t="shared" si="13"/>
        <v>871</v>
      </c>
      <c r="M322" t="str">
        <f t="shared" si="14"/>
        <v>452</v>
      </c>
      <c r="N322">
        <v>318</v>
      </c>
      <c r="O322" t="str">
        <f t="shared" si="15"/>
        <v>871#A</v>
      </c>
    </row>
    <row r="323" spans="1:15" x14ac:dyDescent="0.25">
      <c r="A323" t="s">
        <v>597</v>
      </c>
      <c r="B323" s="6">
        <v>19569</v>
      </c>
      <c r="C323" s="6">
        <v>10000</v>
      </c>
      <c r="F323" s="11">
        <v>0.95689999999999997</v>
      </c>
      <c r="G323">
        <v>0</v>
      </c>
      <c r="H323" s="3">
        <v>1</v>
      </c>
      <c r="I323" s="3" t="s">
        <v>693</v>
      </c>
      <c r="J323" t="s">
        <v>580</v>
      </c>
      <c r="L323" t="str">
        <f t="shared" si="13"/>
        <v>872</v>
      </c>
      <c r="M323" t="str">
        <f t="shared" si="14"/>
        <v>452</v>
      </c>
      <c r="N323">
        <v>319</v>
      </c>
      <c r="O323" t="str">
        <f t="shared" si="15"/>
        <v>872#A</v>
      </c>
    </row>
    <row r="324" spans="1:15" x14ac:dyDescent="0.25">
      <c r="A324" t="s">
        <v>598</v>
      </c>
      <c r="B324" s="6">
        <v>13298</v>
      </c>
      <c r="C324" s="6">
        <v>10000</v>
      </c>
      <c r="F324" s="11">
        <v>0.32979999999999998</v>
      </c>
      <c r="G324">
        <v>0</v>
      </c>
      <c r="H324" s="3">
        <v>2</v>
      </c>
      <c r="I324" s="3" t="s">
        <v>693</v>
      </c>
      <c r="J324" t="s">
        <v>581</v>
      </c>
      <c r="L324" t="str">
        <f t="shared" si="13"/>
        <v>873</v>
      </c>
      <c r="M324" t="str">
        <f t="shared" si="14"/>
        <v>452</v>
      </c>
      <c r="N324">
        <v>320</v>
      </c>
      <c r="O324" t="str">
        <f t="shared" si="15"/>
        <v>873#A</v>
      </c>
    </row>
    <row r="325" spans="1:15" x14ac:dyDescent="0.25">
      <c r="A325" t="s">
        <v>599</v>
      </c>
      <c r="B325" s="6">
        <v>17731</v>
      </c>
      <c r="C325" s="6">
        <v>10000</v>
      </c>
      <c r="F325" s="11">
        <v>0.77310000000000001</v>
      </c>
      <c r="G325">
        <v>0</v>
      </c>
      <c r="H325" s="3">
        <v>2</v>
      </c>
      <c r="I325" s="3" t="s">
        <v>693</v>
      </c>
      <c r="J325" t="s">
        <v>582</v>
      </c>
      <c r="L325" t="str">
        <f t="shared" si="13"/>
        <v>874</v>
      </c>
      <c r="M325" t="str">
        <f t="shared" si="14"/>
        <v>452</v>
      </c>
      <c r="N325">
        <v>321</v>
      </c>
      <c r="O325" t="str">
        <f t="shared" si="15"/>
        <v>874#A</v>
      </c>
    </row>
    <row r="326" spans="1:15" x14ac:dyDescent="0.25">
      <c r="A326" t="s">
        <v>600</v>
      </c>
      <c r="B326" s="6">
        <v>24461</v>
      </c>
      <c r="C326" s="6">
        <v>18000</v>
      </c>
      <c r="F326" s="11">
        <v>0.35894444444444445</v>
      </c>
      <c r="G326">
        <v>0</v>
      </c>
      <c r="H326" s="3">
        <v>2</v>
      </c>
      <c r="I326" s="3" t="s">
        <v>693</v>
      </c>
      <c r="J326" t="s">
        <v>583</v>
      </c>
      <c r="L326" t="str">
        <f t="shared" ref="L326:L331" si="16">SUBSTITUTE(A326,M326&amp;"#","")</f>
        <v>875</v>
      </c>
      <c r="M326" t="str">
        <f t="shared" ref="M326:M331" si="17">IFERROR(LEFT(A326,SEARCH("#",A326)-1),"")</f>
        <v>452</v>
      </c>
      <c r="N326">
        <v>322</v>
      </c>
      <c r="O326" t="str">
        <f t="shared" ref="O326:O331" si="18">L326&amp;"#"&amp;IFERROR(LEFT(I326,SEARCH(" ",I326)-1),I326)</f>
        <v>875#A</v>
      </c>
    </row>
    <row r="327" spans="1:15" x14ac:dyDescent="0.25">
      <c r="A327" t="s">
        <v>601</v>
      </c>
      <c r="B327" s="6">
        <v>11741</v>
      </c>
      <c r="C327" s="6">
        <v>10000</v>
      </c>
      <c r="F327" s="11">
        <v>0.1741</v>
      </c>
      <c r="G327">
        <v>0</v>
      </c>
      <c r="H327" s="3">
        <v>4</v>
      </c>
      <c r="I327" s="3" t="s">
        <v>693</v>
      </c>
      <c r="J327" t="s">
        <v>549</v>
      </c>
      <c r="L327" t="str">
        <f t="shared" si="16"/>
        <v>876</v>
      </c>
      <c r="M327" t="str">
        <f t="shared" si="17"/>
        <v>452</v>
      </c>
      <c r="N327">
        <v>323</v>
      </c>
      <c r="O327" t="str">
        <f t="shared" si="18"/>
        <v>876#A</v>
      </c>
    </row>
    <row r="328" spans="1:15" x14ac:dyDescent="0.25">
      <c r="A328" t="s">
        <v>602</v>
      </c>
      <c r="B328" s="6">
        <v>11741</v>
      </c>
      <c r="C328" s="6">
        <v>10000</v>
      </c>
      <c r="F328" s="11">
        <v>0.1741</v>
      </c>
      <c r="G328">
        <v>0</v>
      </c>
      <c r="H328" s="3">
        <v>2</v>
      </c>
      <c r="I328" s="3" t="s">
        <v>693</v>
      </c>
      <c r="J328" t="s">
        <v>584</v>
      </c>
      <c r="L328" t="str">
        <f t="shared" si="16"/>
        <v>877</v>
      </c>
      <c r="M328" t="str">
        <f t="shared" si="17"/>
        <v>452</v>
      </c>
      <c r="N328">
        <v>324</v>
      </c>
      <c r="O328" t="str">
        <f t="shared" si="18"/>
        <v>877#A</v>
      </c>
    </row>
    <row r="329" spans="1:15" x14ac:dyDescent="0.25">
      <c r="A329" t="s">
        <v>603</v>
      </c>
      <c r="B329" s="6">
        <v>91905</v>
      </c>
      <c r="C329" s="6" t="e">
        <v>#N/A</v>
      </c>
      <c r="F329" s="11" t="e">
        <v>#N/A</v>
      </c>
      <c r="G329" t="e">
        <v>#N/A</v>
      </c>
      <c r="H329" s="3">
        <v>1</v>
      </c>
      <c r="I329" s="3" t="s">
        <v>697</v>
      </c>
      <c r="J329" t="s">
        <v>46</v>
      </c>
      <c r="L329" t="str">
        <f t="shared" si="16"/>
        <v>879</v>
      </c>
      <c r="M329" t="str">
        <f t="shared" si="17"/>
        <v>452</v>
      </c>
      <c r="N329">
        <v>325</v>
      </c>
      <c r="O329" t="str">
        <f t="shared" si="18"/>
        <v>879#N</v>
      </c>
    </row>
    <row r="330" spans="1:15" x14ac:dyDescent="0.25">
      <c r="A330" t="s">
        <v>604</v>
      </c>
      <c r="B330" s="6">
        <v>19800</v>
      </c>
      <c r="C330" s="6" t="e">
        <v>#N/A</v>
      </c>
      <c r="F330" s="11" t="e">
        <v>#N/A</v>
      </c>
      <c r="G330" t="e">
        <v>#N/A</v>
      </c>
      <c r="H330" s="3">
        <v>3</v>
      </c>
      <c r="I330" s="3" t="s">
        <v>634</v>
      </c>
      <c r="J330" t="s">
        <v>75</v>
      </c>
      <c r="L330" t="str">
        <f t="shared" si="16"/>
        <v>880</v>
      </c>
      <c r="M330" t="str">
        <f t="shared" si="17"/>
        <v>452</v>
      </c>
      <c r="N330">
        <v>326</v>
      </c>
      <c r="O330" t="str">
        <f t="shared" si="18"/>
        <v>880#G</v>
      </c>
    </row>
    <row r="331" spans="1:15" x14ac:dyDescent="0.25">
      <c r="C331" s="6">
        <v>65000</v>
      </c>
      <c r="F331" s="11">
        <v>-1</v>
      </c>
      <c r="G331">
        <v>0</v>
      </c>
      <c r="K331" t="s">
        <v>609</v>
      </c>
      <c r="L331" t="str">
        <f t="shared" si="16"/>
        <v/>
      </c>
      <c r="M331" t="str">
        <f t="shared" si="17"/>
        <v/>
      </c>
      <c r="N331">
        <v>327</v>
      </c>
      <c r="O331" t="str">
        <f t="shared" si="18"/>
        <v>#</v>
      </c>
    </row>
  </sheetData>
  <autoFilter ref="A4:N331" xr:uid="{60C80CDD-5921-4AB6-BF09-B852504A0A2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754E-349D-4B22-8E5F-2D200B788299}">
  <dimension ref="A1:K63"/>
  <sheetViews>
    <sheetView workbookViewId="0">
      <pane ySplit="4" topLeftCell="A5" activePane="bottomLeft" state="frozen"/>
      <selection activeCell="D30" sqref="D30"/>
      <selection pane="bottomLeft" activeCell="E58" sqref="E58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5.5703125" style="3" bestFit="1" customWidth="1"/>
    <col min="10" max="10" width="47" customWidth="1"/>
    <col min="11" max="11" width="60.710937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A320-200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177</v>
      </c>
      <c r="B5" s="6">
        <v>46970</v>
      </c>
      <c r="C5" s="6">
        <f>IFERROR(INDEX('[2]narrow body'!$B$6:$K$73,MATCH(J5,'[2]narrow body'!$B$6:$B$73,0),4)*1000,INDEX('[2]narrow body'!$B$6:$K$73,MATCH(K5,'[2]narrow body'!$B$6:$B$73,0),4)*1000)</f>
        <v>30000</v>
      </c>
      <c r="E5" s="6">
        <v>45000</v>
      </c>
      <c r="F5" s="1">
        <f>(B5-C5)/C5</f>
        <v>0.56566666666666665</v>
      </c>
      <c r="G5" s="2" t="str">
        <f>IFERROR(INDEX('[2]narrow body'!$B$6:$K$73,MATCH(J5,'[2]narrow body'!$B$6:$B$73,0),7),INDEX('[2]narrow body'!$B$6:$K$73,MATCH(K5,'[2]narrow body'!$B$6:$B$73,0),7))</f>
        <v>BFE option. Thales or Honeywell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G</v>
      </c>
      <c r="J5" t="s">
        <v>0</v>
      </c>
    </row>
    <row r="6" spans="1:11" x14ac:dyDescent="0.25">
      <c r="A6" t="s">
        <v>178</v>
      </c>
      <c r="B6" s="6">
        <v>26094</v>
      </c>
      <c r="C6" s="6">
        <f>IFERROR(INDEX('[2]narrow body'!$B$6:$K$73,MATCH(J6,'[2]narrow body'!$B$6:$B$73,0),4)*1000,INDEX('[2]narrow body'!$B$6:$K$73,MATCH(K6,'[2]narrow body'!$B$6:$B$73,0),4)*1000)</f>
        <v>25000</v>
      </c>
      <c r="E6" s="6">
        <v>25000</v>
      </c>
      <c r="F6" s="1">
        <f t="shared" ref="F6:F56" si="0">(B6-C6)/C6</f>
        <v>4.376E-2</v>
      </c>
      <c r="G6" s="2" t="str">
        <f>IFERROR(INDEX('[2]narrow body'!$B$6:$K$73,MATCH(J6,'[2]narrow body'!$B$6:$B$73,0),7),INDEX('[2]narrow body'!$B$6:$K$73,MATCH(K6,'[2]narrow body'!$B$6:$B$73,0),7))</f>
        <v>BFE option. Thales or Honeywell</v>
      </c>
      <c r="H6" s="5">
        <f>INDEX('[1]Pt1-DATA'!$A$5:$M$13349,MATCH(A6,'[1]Pt1-DATA'!$C$5:$C$13349,0),5)</f>
        <v>2</v>
      </c>
      <c r="I6" s="5" t="str">
        <f>INDEX('[1]Pt1-DATA'!$A$5:$M$13349,MATCH(A6,'[1]Pt1-DATA'!$C$5:$C$13349,0),7)</f>
        <v>G</v>
      </c>
      <c r="J6" t="s">
        <v>1</v>
      </c>
    </row>
    <row r="7" spans="1:11" x14ac:dyDescent="0.25">
      <c r="A7" t="s">
        <v>179</v>
      </c>
      <c r="B7" s="6">
        <v>20876</v>
      </c>
      <c r="C7" s="6">
        <f>IFERROR(INDEX('[2]narrow body'!$B$6:$K$73,MATCH(J7,'[2]narrow body'!$B$6:$B$73,0),4)*1000,INDEX('[2]narrow body'!$B$6:$K$73,MATCH(K7,'[2]narrow body'!$B$6:$B$73,0),4)*1000)</f>
        <v>20000</v>
      </c>
      <c r="F7" s="1">
        <f t="shared" si="0"/>
        <v>4.3799999999999999E-2</v>
      </c>
      <c r="G7" s="2" t="str">
        <f>IFERROR(INDEX('[2]narrow body'!$B$6:$K$73,MATCH(J7,'[2]narrow body'!$B$6:$B$73,0),7),INDEX('[2]narrow body'!$B$6:$K$73,MATCH(K7,'[2]narrow body'!$B$6:$B$73,0),7))</f>
        <v>BFE option. Thales or Honeywell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C</v>
      </c>
      <c r="J7" t="s">
        <v>2</v>
      </c>
      <c r="K7" t="s">
        <v>51</v>
      </c>
    </row>
    <row r="8" spans="1:11" x14ac:dyDescent="0.25">
      <c r="A8" t="s">
        <v>180</v>
      </c>
      <c r="B8" s="6">
        <v>26094</v>
      </c>
      <c r="C8" s="6">
        <f>IFERROR(INDEX('[2]narrow body'!$B$6:$K$73,MATCH(J8,'[2]narrow body'!$B$6:$B$73,0),4)*1000,INDEX('[2]narrow body'!$B$6:$K$73,MATCH(K8,'[2]narrow body'!$B$6:$B$73,0),4)*1000)</f>
        <v>25000</v>
      </c>
      <c r="F8" s="1">
        <f t="shared" si="0"/>
        <v>4.376E-2</v>
      </c>
      <c r="G8" s="2" t="str">
        <f>IFERROR(INDEX('[2]narrow body'!$B$6:$K$73,MATCH(J8,'[2]narrow body'!$B$6:$B$73,0),7),INDEX('[2]narrow body'!$B$6:$K$73,MATCH(K8,'[2]narrow body'!$B$6:$B$73,0),7))</f>
        <v>BFE option. Thales or Honeywell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C</v>
      </c>
      <c r="J8" t="s">
        <v>3</v>
      </c>
      <c r="K8" t="s">
        <v>52</v>
      </c>
    </row>
    <row r="9" spans="1:11" x14ac:dyDescent="0.25">
      <c r="A9" t="s">
        <v>181</v>
      </c>
      <c r="B9" s="6">
        <v>14941</v>
      </c>
      <c r="C9" s="6">
        <f>IFERROR(INDEX('[2]narrow body'!$B$6:$K$73,MATCH(J9,'[2]narrow body'!$B$6:$B$73,0),4)*1000,INDEX('[2]narrow body'!$B$6:$K$73,MATCH(K9,'[2]narrow body'!$B$6:$B$73,0),4)*1000)</f>
        <v>20000</v>
      </c>
      <c r="F9" s="1">
        <f t="shared" si="0"/>
        <v>-0.25295000000000001</v>
      </c>
      <c r="G9" s="2" t="str">
        <f>IFERROR(INDEX('[2]narrow body'!$B$6:$K$73,MATCH(J9,'[2]narrow body'!$B$6:$B$73,0),7),INDEX('[2]narrow body'!$B$6:$K$73,MATCH(K9,'[2]narrow body'!$B$6:$B$73,0),7))</f>
        <v>Who supplies????</v>
      </c>
      <c r="H9" s="5">
        <f>INDEX('[1]Pt1-DATA'!$A$5:$M$13349,MATCH(A9,'[1]Pt1-DATA'!$C$5:$C$13349,0),5)</f>
        <v>2</v>
      </c>
      <c r="I9" s="5" t="str">
        <f ca="1">INDEX('[1]Pt1-DATA'!$A$5:$M$13349,MATCH(A9,'[1]Pt1-DATA'!$C$5:$C$13349,0),7)</f>
        <v>E (2 * A) [$7,471]</v>
      </c>
      <c r="J9" t="s">
        <v>4</v>
      </c>
    </row>
    <row r="10" spans="1:11" x14ac:dyDescent="0.25">
      <c r="A10" t="s">
        <v>182</v>
      </c>
      <c r="B10" s="6">
        <v>11506</v>
      </c>
      <c r="C10" s="6">
        <f>IFERROR(INDEX('[2]narrow body'!$B$6:$K$73,MATCH(J10,'[2]narrow body'!$B$6:$B$73,0),4)*1000,INDEX('[2]narrow body'!$B$6:$K$73,MATCH(K10,'[2]narrow body'!$B$6:$B$73,0),4)*1000)</f>
        <v>10000</v>
      </c>
      <c r="E10" s="6">
        <v>10000</v>
      </c>
      <c r="F10" s="1">
        <f t="shared" si="0"/>
        <v>0.15060000000000001</v>
      </c>
      <c r="G10" s="2" t="str">
        <f>IFERROR(INDEX('[2]narrow body'!$B$6:$K$73,MATCH(J10,'[2]narrow body'!$B$6:$B$73,0),7),INDEX('[2]narrow body'!$B$6:$K$73,MATCH(K10,'[2]narrow body'!$B$6:$B$73,0),7))</f>
        <v>BFE option. Thales or Honeywell</v>
      </c>
      <c r="H10" s="5">
        <f>INDEX('[1]Pt1-DATA'!$A$5:$M$13349,MATCH(A10,'[1]Pt1-DATA'!$C$5:$C$13349,0),5)</f>
        <v>2</v>
      </c>
      <c r="I10" s="5" t="str">
        <f>INDEX('[1]Pt1-DATA'!$A$5:$M$13349,MATCH(A10,'[1]Pt1-DATA'!$C$5:$C$13349,0),7)</f>
        <v>C</v>
      </c>
      <c r="J10" t="s">
        <v>5</v>
      </c>
    </row>
    <row r="11" spans="1:11" x14ac:dyDescent="0.25">
      <c r="A11" t="s">
        <v>183</v>
      </c>
      <c r="B11" s="6">
        <v>12525</v>
      </c>
      <c r="C11" s="6">
        <f>IFERROR(INDEX('[2]narrow body'!$B$6:$K$73,MATCH(J11,'[2]narrow body'!$B$6:$B$73,0),4)*1000,INDEX('[2]narrow body'!$B$6:$K$73,MATCH(K11,'[2]narrow body'!$B$6:$B$73,0),4)*1000)</f>
        <v>12000</v>
      </c>
      <c r="F11" s="1">
        <f t="shared" si="0"/>
        <v>4.3749999999999997E-2</v>
      </c>
      <c r="G11" s="2" t="str">
        <f>IFERROR(INDEX('[2]narrow body'!$B$6:$K$73,MATCH(J11,'[2]narrow body'!$B$6:$B$73,0),7),INDEX('[2]narrow body'!$B$6:$K$73,MATCH(K11,'[2]narrow body'!$B$6:$B$73,0),7))</f>
        <v xml:space="preserve">Glareshield </v>
      </c>
      <c r="H11" s="5">
        <f>INDEX('[1]Pt1-DATA'!$A$5:$M$13349,MATCH(A11,'[1]Pt1-DATA'!$C$5:$C$13349,0),5)</f>
        <v>3</v>
      </c>
      <c r="I11" s="5" t="str">
        <f>INDEX('[1]Pt1-DATA'!$A$5:$M$13349,MATCH(A11,'[1]Pt1-DATA'!$C$5:$C$13349,0),7)</f>
        <v>C</v>
      </c>
      <c r="J11" t="s">
        <v>6</v>
      </c>
      <c r="K11" t="s">
        <v>53</v>
      </c>
    </row>
    <row r="12" spans="1:11" x14ac:dyDescent="0.25">
      <c r="A12" t="s">
        <v>184</v>
      </c>
      <c r="B12" s="6">
        <v>10437</v>
      </c>
      <c r="C12" s="6">
        <f>IFERROR(INDEX('[2]narrow body'!$B$6:$K$73,MATCH(J12,'[2]narrow body'!$B$6:$B$73,0),4)*1000,INDEX('[2]narrow body'!$B$6:$K$73,MATCH(K12,'[2]narrow body'!$B$6:$B$73,0),4)*1000)</f>
        <v>10000</v>
      </c>
      <c r="F12" s="1">
        <f t="shared" si="0"/>
        <v>4.3700000000000003E-2</v>
      </c>
      <c r="G12" s="2" t="str">
        <f>IFERROR(INDEX('[2]narrow body'!$B$6:$K$73,MATCH(J12,'[2]narrow body'!$B$6:$B$73,0),7),INDEX('[2]narrow body'!$B$6:$K$73,MATCH(K12,'[2]narrow body'!$B$6:$B$73,0),7))</f>
        <v>??????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C</v>
      </c>
      <c r="J12" t="s">
        <v>7</v>
      </c>
    </row>
    <row r="13" spans="1:11" x14ac:dyDescent="0.25">
      <c r="A13" t="s">
        <v>185</v>
      </c>
      <c r="B13" s="6">
        <v>31029</v>
      </c>
      <c r="C13" s="6">
        <f>IFERROR(INDEX('[2]narrow body'!$B$6:$K$73,MATCH(J13,'[2]narrow body'!$B$6:$B$73,0),4)*1000,INDEX('[2]narrow body'!$B$6:$K$73,MATCH(K13,'[2]narrow body'!$B$6:$B$73,0),4)*1000)</f>
        <v>35000</v>
      </c>
      <c r="E13" s="6">
        <v>35000</v>
      </c>
      <c r="F13" s="1">
        <f t="shared" si="0"/>
        <v>-0.11345714285714285</v>
      </c>
      <c r="G13" s="2" t="str">
        <f>IFERROR(INDEX('[2]narrow body'!$B$6:$K$73,MATCH(J13,'[2]narrow body'!$B$6:$B$73,0),7),INDEX('[2]narrow body'!$B$6:$K$73,MATCH(K13,'[2]narrow body'!$B$6:$B$73,0),7))</f>
        <v>Honeywell</v>
      </c>
      <c r="H13" s="5">
        <f>INDEX('[1]Pt1-DATA'!$A$5:$M$13349,MATCH(A13,'[1]Pt1-DATA'!$C$5:$C$13349,0),5)</f>
        <v>3</v>
      </c>
      <c r="I13" s="5" t="str">
        <f>INDEX('[1]Pt1-DATA'!$A$5:$M$13349,MATCH(A13,'[1]Pt1-DATA'!$C$5:$C$13349,0),7)</f>
        <v>C</v>
      </c>
      <c r="J13" t="s">
        <v>8</v>
      </c>
    </row>
    <row r="14" spans="1:11" x14ac:dyDescent="0.25">
      <c r="A14" t="s">
        <v>186</v>
      </c>
      <c r="B14" s="6">
        <v>15182</v>
      </c>
      <c r="C14" s="6">
        <f>IFERROR(INDEX('[2]narrow body'!$B$6:$K$73,MATCH(J14,'[2]narrow body'!$B$6:$B$73,0),4)*1000,INDEX('[2]narrow body'!$B$6:$K$73,MATCH(K14,'[2]narrow body'!$B$6:$B$73,0),4)*1000)</f>
        <v>15000</v>
      </c>
      <c r="F14" s="1">
        <f t="shared" si="0"/>
        <v>1.2133333333333333E-2</v>
      </c>
      <c r="G14" s="2" t="str">
        <f>IFERROR(INDEX('[2]narrow body'!$B$6:$K$73,MATCH(J14,'[2]narrow body'!$B$6:$B$73,0),7),INDEX('[2]narrow body'!$B$6:$K$73,MATCH(K14,'[2]narrow body'!$B$6:$B$73,0),7))</f>
        <v>Honeywell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C</v>
      </c>
      <c r="J14" t="s">
        <v>9</v>
      </c>
    </row>
    <row r="15" spans="1:11" x14ac:dyDescent="0.25">
      <c r="A15" t="s">
        <v>187</v>
      </c>
      <c r="B15" s="6">
        <v>10638</v>
      </c>
      <c r="C15" s="6">
        <f>IFERROR(INDEX('[2]narrow body'!$B$6:$K$73,MATCH(J15,'[2]narrow body'!$B$6:$B$73,0),4)*1000,INDEX('[2]narrow body'!$B$6:$K$73,MATCH(K15,'[2]narrow body'!$B$6:$B$73,0),4)*1000)</f>
        <v>12000</v>
      </c>
      <c r="F15" s="1">
        <f t="shared" si="0"/>
        <v>-0.1135</v>
      </c>
      <c r="G15" s="2" t="str">
        <f>IFERROR(INDEX('[2]narrow body'!$B$6:$K$73,MATCH(J15,'[2]narrow body'!$B$6:$B$73,0),7),INDEX('[2]narrow body'!$B$6:$K$73,MATCH(K15,'[2]narrow body'!$B$6:$B$73,0),7))</f>
        <v>Collins</v>
      </c>
      <c r="H15" s="5">
        <f>INDEX('[1]Pt1-DATA'!$A$5:$M$13349,MATCH(A15,'[1]Pt1-DATA'!$C$5:$C$13349,0),5)</f>
        <v>8</v>
      </c>
      <c r="I15" s="5" t="str">
        <f>INDEX('[1]Pt1-DATA'!$A$5:$M$13349,MATCH(A15,'[1]Pt1-DATA'!$C$5:$C$13349,0),7)</f>
        <v>E</v>
      </c>
      <c r="J15" t="s">
        <v>10</v>
      </c>
    </row>
    <row r="16" spans="1:11" x14ac:dyDescent="0.25">
      <c r="A16" t="s">
        <v>188</v>
      </c>
      <c r="B16" s="6">
        <v>8800</v>
      </c>
      <c r="C16" s="6">
        <f>IFERROR(INDEX('[2]narrow body'!$B$6:$K$73,MATCH(J16,'[2]narrow body'!$B$6:$B$73,0),4)*1000,INDEX('[2]narrow body'!$B$6:$K$73,MATCH(K16,'[2]narrow body'!$B$6:$B$73,0),4)*1000)</f>
        <v>8000</v>
      </c>
      <c r="F16" s="1">
        <f t="shared" si="0"/>
        <v>0.1</v>
      </c>
      <c r="G16" s="2" t="str">
        <f>IFERROR(INDEX('[2]narrow body'!$B$6:$K$73,MATCH(J16,'[2]narrow body'!$B$6:$B$73,0),7),INDEX('[2]narrow body'!$B$6:$K$73,MATCH(K16,'[2]narrow body'!$B$6:$B$73,0),7))</f>
        <v>Collins</v>
      </c>
      <c r="H16" s="5">
        <f>INDEX('[1]Pt1-DATA'!$A$5:$M$13349,MATCH(A16,'[1]Pt1-DATA'!$C$5:$C$13349,0),5)</f>
        <v>12</v>
      </c>
      <c r="I16" s="5" t="str">
        <f>INDEX('[1]Pt1-DATA'!$A$5:$M$13349,MATCH(A16,'[1]Pt1-DATA'!$C$5:$C$13349,0),7)</f>
        <v>E</v>
      </c>
      <c r="J16" t="s">
        <v>11</v>
      </c>
    </row>
    <row r="17" spans="1:11" x14ac:dyDescent="0.25">
      <c r="A17" t="s">
        <v>189</v>
      </c>
      <c r="B17" s="6">
        <v>44327</v>
      </c>
      <c r="C17" s="6">
        <f>IFERROR(INDEX('[2]narrow body'!$B$6:$K$73,MATCH(J17,'[2]narrow body'!$B$6:$B$73,0),4)*1000,INDEX('[2]narrow body'!$B$6:$K$73,MATCH(K17,'[2]narrow body'!$B$6:$B$73,0),4)*1000)</f>
        <v>50000</v>
      </c>
      <c r="F17" s="1">
        <f t="shared" si="0"/>
        <v>-0.11346000000000001</v>
      </c>
      <c r="G17" s="2" t="str">
        <f>IFERROR(INDEX('[2]narrow body'!$B$6:$K$73,MATCH(J17,'[2]narrow body'!$B$6:$B$73,0),7),INDEX('[2]narrow body'!$B$6:$K$73,MATCH(K17,'[2]narrow body'!$B$6:$B$73,0),7))</f>
        <v>Option (HWL/Collins/Thales)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D</v>
      </c>
      <c r="J17" t="s">
        <v>12</v>
      </c>
    </row>
    <row r="18" spans="1:11" x14ac:dyDescent="0.25">
      <c r="A18" t="s">
        <v>190</v>
      </c>
      <c r="B18" s="6">
        <v>13699</v>
      </c>
      <c r="C18" s="6">
        <f>IFERROR(INDEX('[2]narrow body'!$B$6:$K$73,MATCH(J18,'[2]narrow body'!$B$6:$B$73,0),4)*1000,INDEX('[2]narrow body'!$B$6:$K$73,MATCH(K18,'[2]narrow body'!$B$6:$B$73,0),4)*1000)</f>
        <v>10000</v>
      </c>
      <c r="E18" s="6">
        <v>10000</v>
      </c>
      <c r="F18" s="1">
        <f t="shared" si="0"/>
        <v>0.36990000000000001</v>
      </c>
      <c r="G18" s="2" t="str">
        <f>IFERROR(INDEX('[2]narrow body'!$B$6:$K$73,MATCH(J18,'[2]narrow body'!$B$6:$B$73,0),7),INDEX('[2]narrow body'!$B$6:$K$73,MATCH(K18,'[2]narrow body'!$B$6:$B$73,0),7))</f>
        <v>Cobham/L3/Collins</v>
      </c>
      <c r="H18" s="5">
        <f>INDEX('[1]Pt1-DATA'!$A$5:$M$13349,MATCH(A18,'[1]Pt1-DATA'!$C$5:$C$13349,0),5)</f>
        <v>2</v>
      </c>
      <c r="I18" s="5" t="str">
        <f>INDEX('[1]Pt1-DATA'!$A$5:$M$13349,MATCH(A18,'[1]Pt1-DATA'!$C$5:$C$13349,0),7)</f>
        <v>E</v>
      </c>
      <c r="J18" t="s">
        <v>13</v>
      </c>
    </row>
    <row r="19" spans="1:11" x14ac:dyDescent="0.25">
      <c r="A19" t="s">
        <v>191</v>
      </c>
      <c r="B19" s="6">
        <v>12412</v>
      </c>
      <c r="C19" s="6">
        <f>IFERROR(INDEX('[2]narrow body'!$B$6:$K$73,MATCH(J19,'[2]narrow body'!$B$6:$B$73,0),4)*1000,INDEX('[2]narrow body'!$B$6:$K$73,MATCH(K19,'[2]narrow body'!$B$6:$B$73,0),4)*1000)</f>
        <v>6000</v>
      </c>
      <c r="E19" s="6">
        <v>10000</v>
      </c>
      <c r="F19" s="1">
        <f t="shared" si="0"/>
        <v>1.0686666666666667</v>
      </c>
      <c r="G19" s="2" t="str">
        <f>IFERROR(INDEX('[2]narrow body'!$B$6:$K$73,MATCH(J19,'[2]narrow body'!$B$6:$B$73,0),7),INDEX('[2]narrow body'!$B$6:$K$73,MATCH(K19,'[2]narrow body'!$B$6:$B$73,0),7))</f>
        <v>Collins</v>
      </c>
      <c r="H19" s="5">
        <f>INDEX('[1]Pt1-DATA'!$A$5:$M$13349,MATCH(A19,'[1]Pt1-DATA'!$C$5:$C$13349,0),5)</f>
        <v>2</v>
      </c>
      <c r="I19" s="5" t="str">
        <f>INDEX('[1]Pt1-DATA'!$A$5:$M$13349,MATCH(A19,'[1]Pt1-DATA'!$C$5:$C$13349,0),7)</f>
        <v>D</v>
      </c>
      <c r="J19" t="s">
        <v>14</v>
      </c>
    </row>
    <row r="20" spans="1:11" x14ac:dyDescent="0.25">
      <c r="A20" t="s">
        <v>192</v>
      </c>
      <c r="B20" s="6">
        <v>45546</v>
      </c>
      <c r="C20" s="6">
        <f>IFERROR(INDEX('[2]narrow body'!$B$6:$K$73,MATCH(J20,'[2]narrow body'!$B$6:$B$73,0),4)*1000,INDEX('[2]narrow body'!$B$6:$K$73,MATCH(K20,'[2]narrow body'!$B$6:$B$73,0),4)*1000)</f>
        <v>45000</v>
      </c>
      <c r="E20" s="6">
        <v>45000</v>
      </c>
      <c r="F20" s="1">
        <f t="shared" si="0"/>
        <v>1.2133333333333333E-2</v>
      </c>
      <c r="G20" s="2" t="str">
        <f>IFERROR(INDEX('[2]narrow body'!$B$6:$K$73,MATCH(J20,'[2]narrow body'!$B$6:$B$73,0),7),INDEX('[2]narrow body'!$B$6:$K$73,MATCH(K20,'[2]narrow body'!$B$6:$B$73,0),7))</f>
        <v>Thales/Diehl</v>
      </c>
      <c r="H20" s="5">
        <f>INDEX('[1]Pt1-DATA'!$A$5:$M$13349,MATCH(A20,'[1]Pt1-DATA'!$C$5:$C$13349,0),5)</f>
        <v>2</v>
      </c>
      <c r="I20" s="5" t="str">
        <f>INDEX('[1]Pt1-DATA'!$A$5:$M$13349,MATCH(A20,'[1]Pt1-DATA'!$C$5:$C$13349,0),7)</f>
        <v>C</v>
      </c>
      <c r="J20" t="s">
        <v>15</v>
      </c>
    </row>
    <row r="21" spans="1:11" x14ac:dyDescent="0.25">
      <c r="A21" t="s">
        <v>193</v>
      </c>
      <c r="B21" s="6">
        <v>45546</v>
      </c>
      <c r="C21" s="6">
        <f>IFERROR(INDEX('[2]narrow body'!$B$6:$K$73,MATCH(J21,'[2]narrow body'!$B$6:$B$73,0),4)*1000,INDEX('[2]narrow body'!$B$6:$K$73,MATCH(K21,'[2]narrow body'!$B$6:$B$73,0),4)*1000)</f>
        <v>45000</v>
      </c>
      <c r="E21" s="6">
        <v>45000</v>
      </c>
      <c r="F21" s="1">
        <f t="shared" si="0"/>
        <v>1.2133333333333333E-2</v>
      </c>
      <c r="G21" s="2" t="str">
        <f>IFERROR(INDEX('[2]narrow body'!$B$6:$K$73,MATCH(J21,'[2]narrow body'!$B$6:$B$73,0),7),INDEX('[2]narrow body'!$B$6:$K$73,MATCH(K21,'[2]narrow body'!$B$6:$B$73,0),7))</f>
        <v>Thales/Diehl</v>
      </c>
      <c r="H21" s="5">
        <f>INDEX('[1]Pt1-DATA'!$A$5:$M$13349,MATCH(A21,'[1]Pt1-DATA'!$C$5:$C$13349,0),5)</f>
        <v>2</v>
      </c>
      <c r="I21" s="5" t="str">
        <f>INDEX('[1]Pt1-DATA'!$A$5:$M$13349,MATCH(A21,'[1]Pt1-DATA'!$C$5:$C$13349,0),7)</f>
        <v>I</v>
      </c>
      <c r="J21" t="s">
        <v>16</v>
      </c>
    </row>
    <row r="22" spans="1:11" x14ac:dyDescent="0.25">
      <c r="A22" t="s">
        <v>194</v>
      </c>
      <c r="B22" s="6">
        <v>8097</v>
      </c>
      <c r="C22" s="6">
        <f>IFERROR(INDEX('[2]narrow body'!$B$6:$K$73,MATCH(J22,'[2]narrow body'!$B$6:$B$73,0),4)*1000,INDEX('[2]narrow body'!$B$6:$K$73,MATCH(K22,'[2]narrow body'!$B$6:$B$73,0),4)*1000)</f>
        <v>8000</v>
      </c>
      <c r="F22" s="1">
        <f t="shared" si="0"/>
        <v>1.2125E-2</v>
      </c>
      <c r="G22" s="2">
        <f>IFERROR(INDEX('[2]narrow body'!$B$6:$K$73,MATCH(J22,'[2]narrow body'!$B$6:$B$73,0),7),INDEX('[2]narrow body'!$B$6:$K$73,MATCH(K22,'[2]narrow body'!$B$6:$B$73,0),7))</f>
        <v>0</v>
      </c>
      <c r="H22" s="5">
        <f>INDEX('[1]Pt1-DATA'!$A$5:$M$13349,MATCH(A22,'[1]Pt1-DATA'!$C$5:$C$13349,0),5)</f>
        <v>2</v>
      </c>
      <c r="I22" s="5" t="str">
        <f>INDEX('[1]Pt1-DATA'!$A$5:$M$13349,MATCH(A22,'[1]Pt1-DATA'!$C$5:$C$13349,0),7)</f>
        <v>C</v>
      </c>
      <c r="J22" t="s">
        <v>17</v>
      </c>
    </row>
    <row r="23" spans="1:11" x14ac:dyDescent="0.25">
      <c r="A23" t="s">
        <v>195</v>
      </c>
      <c r="B23" s="6">
        <v>30364</v>
      </c>
      <c r="C23" s="6">
        <f>IFERROR(INDEX('[2]narrow body'!$B$6:$K$73,MATCH(J23,'[2]narrow body'!$B$6:$B$73,0),4)*1000,INDEX('[2]narrow body'!$B$6:$K$73,MATCH(K23,'[2]narrow body'!$B$6:$B$73,0),4)*1000)</f>
        <v>30000</v>
      </c>
      <c r="F23" s="1">
        <f t="shared" si="0"/>
        <v>1.2133333333333333E-2</v>
      </c>
      <c r="G23" s="2" t="str">
        <f>IFERROR(INDEX('[2]narrow body'!$B$6:$K$73,MATCH(J23,'[2]narrow body'!$B$6:$B$73,0),7),INDEX('[2]narrow body'!$B$6:$K$73,MATCH(K23,'[2]narrow body'!$B$6:$B$73,0),7))</f>
        <v>Thales/Diehl</v>
      </c>
      <c r="H23" s="5">
        <f>INDEX('[1]Pt1-DATA'!$A$5:$M$13349,MATCH(A23,'[1]Pt1-DATA'!$C$5:$C$13349,0),5)</f>
        <v>2</v>
      </c>
      <c r="I23" s="5" t="str">
        <f>INDEX('[1]Pt1-DATA'!$A$5:$M$13349,MATCH(A23,'[1]Pt1-DATA'!$C$5:$C$13349,0),7)</f>
        <v>C</v>
      </c>
      <c r="J23" t="s">
        <v>18</v>
      </c>
    </row>
    <row r="24" spans="1:11" x14ac:dyDescent="0.25">
      <c r="A24" t="s">
        <v>196</v>
      </c>
      <c r="B24" s="6">
        <v>75910</v>
      </c>
      <c r="C24" s="6">
        <f>IFERROR(INDEX('[2]narrow body'!$B$6:$K$73,MATCH(J24,'[2]narrow body'!$B$6:$B$73,0),4)*1000,INDEX('[2]narrow body'!$B$6:$K$73,MATCH(K24,'[2]narrow body'!$B$6:$B$73,0),4)*1000)</f>
        <v>75000</v>
      </c>
      <c r="F24" s="1">
        <f t="shared" si="0"/>
        <v>1.2133333333333333E-2</v>
      </c>
      <c r="G24" s="2" t="str">
        <f>IFERROR(INDEX('[2]narrow body'!$B$6:$K$73,MATCH(J24,'[2]narrow body'!$B$6:$B$73,0),7),INDEX('[2]narrow body'!$B$6:$K$73,MATCH(K24,'[2]narrow body'!$B$6:$B$73,0),7))</f>
        <v>Optional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E</v>
      </c>
      <c r="J24" t="s">
        <v>19</v>
      </c>
    </row>
    <row r="25" spans="1:11" x14ac:dyDescent="0.25">
      <c r="A25" t="s">
        <v>197</v>
      </c>
      <c r="B25" s="6">
        <v>7085</v>
      </c>
      <c r="C25" s="6">
        <f>IFERROR(INDEX('[2]narrow body'!$B$6:$K$73,MATCH(J25,'[2]narrow body'!$B$6:$B$73,0),4)*1000,INDEX('[2]narrow body'!$B$6:$K$73,MATCH(K25,'[2]narrow body'!$B$6:$B$73,0),4)*1000)</f>
        <v>7000</v>
      </c>
      <c r="F25" s="1">
        <f t="shared" si="0"/>
        <v>1.2142857142857143E-2</v>
      </c>
      <c r="G25" s="2">
        <f>IFERROR(INDEX('[2]narrow body'!$B$6:$K$73,MATCH(J25,'[2]narrow body'!$B$6:$B$73,0),7),INDEX('[2]narrow body'!$B$6:$K$73,MATCH(K25,'[2]narrow body'!$B$6:$B$73,0),7))</f>
        <v>0</v>
      </c>
      <c r="H25" s="5">
        <f>INDEX('[1]Pt1-DATA'!$A$5:$M$13349,MATCH(A25,'[1]Pt1-DATA'!$C$5:$C$13349,0),5)</f>
        <v>2</v>
      </c>
      <c r="I25" s="5" t="str">
        <f>INDEX('[1]Pt1-DATA'!$A$5:$M$13349,MATCH(A25,'[1]Pt1-DATA'!$C$5:$C$13349,0),7)</f>
        <v>C</v>
      </c>
      <c r="J25" t="s">
        <v>20</v>
      </c>
    </row>
    <row r="26" spans="1:11" x14ac:dyDescent="0.25">
      <c r="A26" t="s">
        <v>198</v>
      </c>
      <c r="B26" s="6">
        <v>15182</v>
      </c>
      <c r="C26" s="6">
        <f>IFERROR(INDEX('[2]narrow body'!$B$6:$K$73,MATCH(J26,'[2]narrow body'!$B$6:$B$73,0),4)*1000,INDEX('[2]narrow body'!$B$6:$K$73,MATCH(K26,'[2]narrow body'!$B$6:$B$73,0),4)*1000)</f>
        <v>15000</v>
      </c>
      <c r="F26" s="1">
        <f t="shared" si="0"/>
        <v>1.2133333333333333E-2</v>
      </c>
      <c r="G26" s="2" t="str">
        <f>IFERROR(INDEX('[2]narrow body'!$B$6:$K$73,MATCH(J26,'[2]narrow body'!$B$6:$B$73,0),7),INDEX('[2]narrow body'!$B$6:$K$73,MATCH(K26,'[2]narrow body'!$B$6:$B$73,0),7))</f>
        <v>Thales/Diehl</v>
      </c>
      <c r="H26" s="5">
        <f>INDEX('[1]Pt1-DATA'!$A$5:$M$13349,MATCH(A26,'[1]Pt1-DATA'!$C$5:$C$13349,0),5)</f>
        <v>2</v>
      </c>
      <c r="I26" s="5" t="str">
        <f>INDEX('[1]Pt1-DATA'!$A$5:$M$13349,MATCH(A26,'[1]Pt1-DATA'!$C$5:$C$13349,0),7)</f>
        <v>C</v>
      </c>
      <c r="J26" t="s">
        <v>21</v>
      </c>
    </row>
    <row r="27" spans="1:11" x14ac:dyDescent="0.25">
      <c r="A27" t="s">
        <v>199</v>
      </c>
      <c r="B27" s="6">
        <v>30364</v>
      </c>
      <c r="C27" s="6">
        <f>IFERROR(INDEX('[2]narrow body'!$B$6:$K$73,MATCH(J27,'[2]narrow body'!$B$6:$B$73,0),4)*1000,INDEX('[2]narrow body'!$B$6:$K$73,MATCH(K27,'[2]narrow body'!$B$6:$B$73,0),4)*1000)</f>
        <v>30000</v>
      </c>
      <c r="F27" s="1">
        <f t="shared" si="0"/>
        <v>1.2133333333333333E-2</v>
      </c>
      <c r="G27" s="2" t="str">
        <f>IFERROR(INDEX('[2]narrow body'!$B$6:$K$73,MATCH(J27,'[2]narrow body'!$B$6:$B$73,0),7),INDEX('[2]narrow body'!$B$6:$K$73,MATCH(K27,'[2]narrow body'!$B$6:$B$73,0),7))</f>
        <v>Thales/Diehl</v>
      </c>
      <c r="H27" s="5">
        <f>INDEX('[1]Pt1-DATA'!$A$5:$M$13349,MATCH(A27,'[1]Pt1-DATA'!$C$5:$C$13349,0),5)</f>
        <v>3</v>
      </c>
      <c r="I27" s="5" t="str">
        <f>INDEX('[1]Pt1-DATA'!$A$5:$M$13349,MATCH(A27,'[1]Pt1-DATA'!$C$5:$C$13349,0),7)</f>
        <v>F</v>
      </c>
      <c r="J27" t="s">
        <v>22</v>
      </c>
      <c r="K27" t="s">
        <v>54</v>
      </c>
    </row>
    <row r="28" spans="1:11" x14ac:dyDescent="0.25">
      <c r="A28" t="s">
        <v>200</v>
      </c>
      <c r="B28" s="6">
        <v>8097</v>
      </c>
      <c r="C28" s="6">
        <f>IFERROR(INDEX('[2]narrow body'!$B$6:$K$73,MATCH(J28,'[2]narrow body'!$B$6:$B$73,0),4)*1000,INDEX('[2]narrow body'!$B$6:$K$73,MATCH(K28,'[2]narrow body'!$B$6:$B$73,0),4)*1000)</f>
        <v>8000</v>
      </c>
      <c r="F28" s="1">
        <f t="shared" si="0"/>
        <v>1.2125E-2</v>
      </c>
      <c r="G28" s="2" t="str">
        <f>IFERROR(INDEX('[2]narrow body'!$B$6:$K$73,MATCH(J28,'[2]narrow body'!$B$6:$B$73,0),7),INDEX('[2]narrow body'!$B$6:$K$73,MATCH(K28,'[2]narrow body'!$B$6:$B$73,0),7))</f>
        <v>Thales/Diehl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C</v>
      </c>
      <c r="J28" t="s">
        <v>23</v>
      </c>
    </row>
    <row r="29" spans="1:11" x14ac:dyDescent="0.25">
      <c r="A29" t="s">
        <v>201</v>
      </c>
      <c r="B29" s="6">
        <v>28340</v>
      </c>
      <c r="C29" s="6">
        <f>IFERROR(INDEX('[2]narrow body'!$B$6:$K$73,MATCH(J29,'[2]narrow body'!$B$6:$B$73,0),4)*1000,INDEX('[2]narrow body'!$B$6:$K$73,MATCH(K29,'[2]narrow body'!$B$6:$B$73,0),4)*1000)</f>
        <v>28000</v>
      </c>
      <c r="E29" s="6">
        <v>14000</v>
      </c>
      <c r="F29" s="1">
        <f t="shared" si="0"/>
        <v>1.2142857142857143E-2</v>
      </c>
      <c r="G29" s="2" t="str">
        <f>IFERROR(INDEX('[2]narrow body'!$B$6:$K$73,MATCH(J29,'[2]narrow body'!$B$6:$B$73,0),7),INDEX('[2]narrow body'!$B$6:$K$73,MATCH(K29,'[2]narrow body'!$B$6:$B$73,0),7))</f>
        <v>Thales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D</v>
      </c>
      <c r="J29" t="s">
        <v>24</v>
      </c>
    </row>
    <row r="30" spans="1:11" x14ac:dyDescent="0.25">
      <c r="A30" t="s">
        <v>202</v>
      </c>
      <c r="B30" s="6">
        <v>12145</v>
      </c>
      <c r="C30" s="6">
        <f>IFERROR(INDEX('[2]narrow body'!$B$6:$K$73,MATCH(J30,'[2]narrow body'!$B$6:$B$73,0),4)*1000,INDEX('[2]narrow body'!$B$6:$K$73,MATCH(K30,'[2]narrow body'!$B$6:$B$73,0),4)*1000)</f>
        <v>12000</v>
      </c>
      <c r="F30" s="1">
        <f t="shared" si="0"/>
        <v>1.2083333333333333E-2</v>
      </c>
      <c r="G30" s="2">
        <f>IFERROR(INDEX('[2]narrow body'!$B$6:$K$73,MATCH(J30,'[2]narrow body'!$B$6:$B$73,0),7),INDEX('[2]narrow body'!$B$6:$K$73,MATCH(K30,'[2]narrow body'!$B$6:$B$73,0),7))</f>
        <v>0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C</v>
      </c>
      <c r="J30" t="s">
        <v>25</v>
      </c>
    </row>
    <row r="31" spans="1:11" x14ac:dyDescent="0.25">
      <c r="A31" t="s">
        <v>203</v>
      </c>
      <c r="B31" s="6">
        <v>8097</v>
      </c>
      <c r="C31" s="6">
        <f>IFERROR(INDEX('[2]narrow body'!$B$6:$K$73,MATCH(J31,'[2]narrow body'!$B$6:$B$73,0),4)*1000,INDEX('[2]narrow body'!$B$6:$K$73,MATCH(K31,'[2]narrow body'!$B$6:$B$73,0),4)*1000)</f>
        <v>8000</v>
      </c>
      <c r="E31" s="6">
        <v>8000</v>
      </c>
      <c r="F31" s="1">
        <f t="shared" si="0"/>
        <v>1.2125E-2</v>
      </c>
      <c r="G31" s="2">
        <f>IFERROR(INDEX('[2]narrow body'!$B$6:$K$73,MATCH(J31,'[2]narrow body'!$B$6:$B$73,0),7),INDEX('[2]narrow body'!$B$6:$K$73,MATCH(K31,'[2]narrow body'!$B$6:$B$73,0),7))</f>
        <v>0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C</v>
      </c>
      <c r="J31" t="s">
        <v>26</v>
      </c>
    </row>
    <row r="32" spans="1:11" x14ac:dyDescent="0.25">
      <c r="A32" t="s">
        <v>204</v>
      </c>
      <c r="B32" s="6">
        <v>11741</v>
      </c>
      <c r="C32" s="6">
        <f>IFERROR(INDEX('[2]narrow body'!$B$6:$K$73,MATCH(J32,'[2]narrow body'!$B$6:$B$73,0),4)*1000,INDEX('[2]narrow body'!$B$6:$K$73,MATCH(K32,'[2]narrow body'!$B$6:$B$73,0),4)*1000)</f>
        <v>6000</v>
      </c>
      <c r="F32" s="1">
        <f t="shared" si="0"/>
        <v>0.95683333333333331</v>
      </c>
      <c r="G32" s="2" t="str">
        <f>IFERROR(INDEX('[2]narrow body'!$B$6:$K$73,MATCH(J32,'[2]narrow body'!$B$6:$B$73,0),7),INDEX('[2]narrow body'!$B$6:$K$73,MATCH(K32,'[2]narrow body'!$B$6:$B$73,0),7))</f>
        <v>Cobham/L3/Collins</v>
      </c>
      <c r="H32" s="5">
        <f>INDEX('[1]Pt1-DATA'!$A$5:$M$13349,MATCH(A32,'[1]Pt1-DATA'!$C$5:$C$13349,0),5)</f>
        <v>2</v>
      </c>
      <c r="I32" s="5" t="str">
        <f>INDEX('[1]Pt1-DATA'!$A$5:$M$13349,MATCH(A32,'[1]Pt1-DATA'!$C$5:$C$13349,0),7)</f>
        <v>D</v>
      </c>
      <c r="J32" t="s">
        <v>27</v>
      </c>
    </row>
    <row r="33" spans="1:11" x14ac:dyDescent="0.25">
      <c r="A33" t="s">
        <v>205</v>
      </c>
      <c r="B33" s="6">
        <v>11741</v>
      </c>
      <c r="C33" s="6">
        <f>IFERROR(INDEX('[2]narrow body'!$B$6:$K$73,MATCH(J33,'[2]narrow body'!$B$6:$B$73,0),4)*1000,INDEX('[2]narrow body'!$B$6:$K$73,MATCH(K33,'[2]narrow body'!$B$6:$B$73,0),4)*1000)</f>
        <v>6000</v>
      </c>
      <c r="F33" s="1">
        <f t="shared" si="0"/>
        <v>0.95683333333333331</v>
      </c>
      <c r="G33" s="2" t="str">
        <f>IFERROR(INDEX('[2]narrow body'!$B$6:$K$73,MATCH(J33,'[2]narrow body'!$B$6:$B$73,0),7),INDEX('[2]narrow body'!$B$6:$K$73,MATCH(K33,'[2]narrow body'!$B$6:$B$73,0),7))</f>
        <v>Cobham/L3/Collins</v>
      </c>
      <c r="H33" s="5">
        <f>INDEX('[1]Pt1-DATA'!$A$5:$M$13349,MATCH(A33,'[1]Pt1-DATA'!$C$5:$C$13349,0),5)</f>
        <v>2</v>
      </c>
      <c r="I33" s="5" t="str">
        <f>INDEX('[1]Pt1-DATA'!$A$5:$M$13349,MATCH(A33,'[1]Pt1-DATA'!$C$5:$C$13349,0),7)</f>
        <v>D</v>
      </c>
      <c r="J33" t="s">
        <v>28</v>
      </c>
    </row>
    <row r="34" spans="1:11" x14ac:dyDescent="0.25">
      <c r="A34" t="s">
        <v>206</v>
      </c>
      <c r="B34" s="6">
        <v>9784</v>
      </c>
      <c r="C34" s="6">
        <f>IFERROR(INDEX('[2]narrow body'!$B$6:$K$73,MATCH(J34,'[2]narrow body'!$B$6:$B$73,0),4)*1000,INDEX('[2]narrow body'!$B$6:$K$73,MATCH(K34,'[2]narrow body'!$B$6:$B$73,0),4)*1000)</f>
        <v>6000</v>
      </c>
      <c r="F34" s="1">
        <f t="shared" si="0"/>
        <v>0.63066666666666671</v>
      </c>
      <c r="G34" s="2" t="str">
        <f>IFERROR(INDEX('[2]narrow body'!$B$6:$K$73,MATCH(J34,'[2]narrow body'!$B$6:$B$73,0),7),INDEX('[2]narrow body'!$B$6:$K$73,MATCH(K34,'[2]narrow body'!$B$6:$B$73,0),7))</f>
        <v>Cobham/L3/Collins</v>
      </c>
      <c r="H34" s="5">
        <f>INDEX('[1]Pt1-DATA'!$A$5:$M$13349,MATCH(A34,'[1]Pt1-DATA'!$C$5:$C$13349,0),5)</f>
        <v>1</v>
      </c>
      <c r="I34" s="5" t="str">
        <f>INDEX('[1]Pt1-DATA'!$A$5:$M$13349,MATCH(A34,'[1]Pt1-DATA'!$C$5:$C$13349,0),7)</f>
        <v>D</v>
      </c>
      <c r="J34" t="s">
        <v>29</v>
      </c>
    </row>
    <row r="35" spans="1:11" x14ac:dyDescent="0.25">
      <c r="A35" t="s">
        <v>207</v>
      </c>
      <c r="B35" s="6">
        <v>5871</v>
      </c>
      <c r="C35" s="6" t="e">
        <f>IFERROR(INDEX('[2]narrow body'!$B$6:$K$73,MATCH(J35,'[2]narrow body'!$B$6:$B$73,0),4)*1000,INDEX('[2]narrow body'!$B$6:$K$73,MATCH(K35,'[2]narrow body'!$B$6:$B$73,0),4)*1000)</f>
        <v>#N/A</v>
      </c>
      <c r="F35" s="1" t="e">
        <f t="shared" si="0"/>
        <v>#N/A</v>
      </c>
      <c r="G35" s="2" t="e">
        <f>IFERROR(INDEX('[2]narrow body'!$B$6:$K$73,MATCH(J35,'[2]narrow body'!$B$6:$B$73,0),7),INDEX('[2]narrow body'!$B$6:$K$73,MATCH(K35,'[2]narrow body'!$B$6:$B$73,0),7))</f>
        <v>#N/A</v>
      </c>
      <c r="H35" s="5">
        <f>INDEX('[1]Pt1-DATA'!$A$5:$M$13349,MATCH(A35,'[1]Pt1-DATA'!$C$5:$C$13349,0),5)</f>
        <v>2</v>
      </c>
      <c r="I35" s="5" t="str">
        <f>INDEX('[1]Pt1-DATA'!$A$5:$M$13349,MATCH(A35,'[1]Pt1-DATA'!$C$5:$C$13349,0),7)</f>
        <v>D</v>
      </c>
      <c r="J35" t="s">
        <v>30</v>
      </c>
    </row>
    <row r="36" spans="1:11" x14ac:dyDescent="0.25">
      <c r="A36" t="s">
        <v>208</v>
      </c>
      <c r="B36" s="6">
        <v>5871</v>
      </c>
      <c r="C36" s="6">
        <f>IFERROR(INDEX('[2]narrow body'!$B$6:$K$73,MATCH(J36,'[2]narrow body'!$B$6:$B$73,0),4)*1000,INDEX('[2]narrow body'!$B$6:$K$73,MATCH(K36,'[2]narrow body'!$B$6:$B$73,0),4)*1000)</f>
        <v>5000</v>
      </c>
      <c r="F36" s="1">
        <f t="shared" si="0"/>
        <v>0.17419999999999999</v>
      </c>
      <c r="G36" s="2">
        <f>IFERROR(INDEX('[2]narrow body'!$B$6:$K$73,MATCH(J36,'[2]narrow body'!$B$6:$B$73,0),7),INDEX('[2]narrow body'!$B$6:$K$73,MATCH(K36,'[2]narrow body'!$B$6:$B$73,0),7))</f>
        <v>0</v>
      </c>
      <c r="H36" s="5">
        <f>INDEX('[1]Pt1-DATA'!$A$5:$M$13349,MATCH(A36,'[1]Pt1-DATA'!$C$5:$C$13349,0),5)</f>
        <v>1</v>
      </c>
      <c r="I36" s="5" t="str">
        <f>INDEX('[1]Pt1-DATA'!$A$5:$M$13349,MATCH(A36,'[1]Pt1-DATA'!$C$5:$C$13349,0),7)</f>
        <v>C</v>
      </c>
      <c r="J36" t="s">
        <v>31</v>
      </c>
    </row>
    <row r="37" spans="1:11" x14ac:dyDescent="0.25">
      <c r="A37" t="s">
        <v>209</v>
      </c>
      <c r="B37" s="6">
        <v>5871</v>
      </c>
      <c r="C37" s="6">
        <f>IFERROR(INDEX('[2]narrow body'!$B$6:$K$73,MATCH(J37,'[2]narrow body'!$B$6:$B$73,0),4)*1000,INDEX('[2]narrow body'!$B$6:$K$73,MATCH(K37,'[2]narrow body'!$B$6:$B$73,0),4)*1000)</f>
        <v>5000</v>
      </c>
      <c r="F37" s="1">
        <f t="shared" si="0"/>
        <v>0.17419999999999999</v>
      </c>
      <c r="G37" s="2">
        <f>IFERROR(INDEX('[2]narrow body'!$B$6:$K$73,MATCH(J37,'[2]narrow body'!$B$6:$B$73,0),7),INDEX('[2]narrow body'!$B$6:$K$73,MATCH(K37,'[2]narrow body'!$B$6:$B$73,0),7))</f>
        <v>0</v>
      </c>
      <c r="H37" s="5">
        <f>INDEX('[1]Pt1-DATA'!$A$5:$M$13349,MATCH(A37,'[1]Pt1-DATA'!$C$5:$C$13349,0),5)</f>
        <v>1</v>
      </c>
      <c r="I37" s="5" t="str">
        <f>INDEX('[1]Pt1-DATA'!$A$5:$M$13349,MATCH(A37,'[1]Pt1-DATA'!$C$5:$C$13349,0),7)</f>
        <v>D</v>
      </c>
      <c r="J37" t="s">
        <v>32</v>
      </c>
    </row>
    <row r="38" spans="1:11" x14ac:dyDescent="0.25">
      <c r="A38" t="s">
        <v>210</v>
      </c>
      <c r="B38" s="6">
        <v>30388</v>
      </c>
      <c r="C38" s="6">
        <f>IFERROR(INDEX('[2]narrow body'!$B$6:$K$73,MATCH(J38,'[2]narrow body'!$B$6:$B$73,0),4)*1000,INDEX('[2]narrow body'!$B$6:$K$73,MATCH(K38,'[2]narrow body'!$B$6:$B$73,0),4)*1000)</f>
        <v>7000</v>
      </c>
      <c r="E38" s="6">
        <v>25000</v>
      </c>
      <c r="F38" s="1">
        <f t="shared" si="0"/>
        <v>3.3411428571428572</v>
      </c>
      <c r="G38" s="2" t="str">
        <f>IFERROR(INDEX('[2]narrow body'!$B$6:$K$73,MATCH(J38,'[2]narrow body'!$B$6:$B$73,0),7),INDEX('[2]narrow body'!$B$6:$K$73,MATCH(K38,'[2]narrow body'!$B$6:$B$73,0),7))</f>
        <v>ACSS Thales with L3</v>
      </c>
      <c r="H38" s="5">
        <f>INDEX('[1]Pt1-DATA'!$A$5:$M$13349,MATCH(A38,'[1]Pt1-DATA'!$C$5:$C$13349,0),5)</f>
        <v>2</v>
      </c>
      <c r="I38" s="5" t="str">
        <f>INDEX('[1]Pt1-DATA'!$A$5:$M$13349,MATCH(A38,'[1]Pt1-DATA'!$C$5:$C$13349,0),7)</f>
        <v>C</v>
      </c>
      <c r="J38" t="s">
        <v>33</v>
      </c>
    </row>
    <row r="39" spans="1:11" x14ac:dyDescent="0.25">
      <c r="A39" t="s">
        <v>211</v>
      </c>
      <c r="B39" s="6">
        <v>6078</v>
      </c>
      <c r="C39" s="6">
        <f>IFERROR(INDEX('[2]narrow body'!$B$6:$K$73,MATCH(J39,'[2]narrow body'!$B$6:$B$73,0),4)*1000,INDEX('[2]narrow body'!$B$6:$K$73,MATCH(K39,'[2]narrow body'!$B$6:$B$73,0),4)*1000)</f>
        <v>5000</v>
      </c>
      <c r="E39" s="6">
        <v>5000</v>
      </c>
      <c r="F39" s="1">
        <f t="shared" si="0"/>
        <v>0.21560000000000001</v>
      </c>
      <c r="G39" s="2" t="str">
        <f>IFERROR(INDEX('[2]narrow body'!$B$6:$K$73,MATCH(J39,'[2]narrow body'!$B$6:$B$73,0),7),INDEX('[2]narrow body'!$B$6:$K$73,MATCH(K39,'[2]narrow body'!$B$6:$B$73,0),7))</f>
        <v>ACSS Thales with L3</v>
      </c>
      <c r="H39" s="5">
        <f>INDEX('[1]Pt1-DATA'!$A$5:$M$13349,MATCH(A39,'[1]Pt1-DATA'!$C$5:$C$13349,0),5)</f>
        <v>1</v>
      </c>
      <c r="I39" s="5" t="str">
        <f>INDEX('[1]Pt1-DATA'!$A$5:$M$13349,MATCH(A39,'[1]Pt1-DATA'!$C$5:$C$13349,0),7)</f>
        <v>C</v>
      </c>
      <c r="J39" t="s">
        <v>34</v>
      </c>
    </row>
    <row r="40" spans="1:11" x14ac:dyDescent="0.25">
      <c r="A40" t="s">
        <v>212</v>
      </c>
      <c r="B40" s="6">
        <v>43999</v>
      </c>
      <c r="C40" s="6">
        <f>IFERROR(INDEX('[2]narrow body'!$B$6:$K$73,MATCH(J40,'[2]narrow body'!$B$6:$B$73,0),4)*1000,INDEX('[2]narrow body'!$B$6:$K$73,MATCH(K40,'[2]narrow body'!$B$6:$B$73,0),4)*1000)</f>
        <v>18000</v>
      </c>
      <c r="E40" s="6">
        <v>40000</v>
      </c>
      <c r="F40" s="1">
        <f t="shared" si="0"/>
        <v>1.4443888888888889</v>
      </c>
      <c r="G40" s="2" t="str">
        <f>IFERROR(INDEX('[2]narrow body'!$B$6:$K$73,MATCH(J40,'[2]narrow body'!$B$6:$B$73,0),7),INDEX('[2]narrow body'!$B$6:$K$73,MATCH(K40,'[2]narrow body'!$B$6:$B$73,0),7))</f>
        <v>Collins/Honeywell</v>
      </c>
      <c r="H40" s="5">
        <f>INDEX('[1]Pt1-DATA'!$A$5:$M$13349,MATCH(A40,'[1]Pt1-DATA'!$C$5:$C$13349,0),5)</f>
        <v>1</v>
      </c>
      <c r="I40" s="5" t="str">
        <f>INDEX('[1]Pt1-DATA'!$A$5:$M$13349,MATCH(A40,'[1]Pt1-DATA'!$C$5:$C$13349,0),7)</f>
        <v>H</v>
      </c>
      <c r="J40" t="s">
        <v>35</v>
      </c>
    </row>
    <row r="41" spans="1:11" x14ac:dyDescent="0.25">
      <c r="A41" t="s">
        <v>213</v>
      </c>
      <c r="B41" s="6">
        <v>24310</v>
      </c>
      <c r="C41" s="6">
        <f>IFERROR(INDEX('[2]narrow body'!$B$6:$K$73,MATCH(J41,'[2]narrow body'!$B$6:$B$73,0),4)*1000,INDEX('[2]narrow body'!$B$6:$K$73,MATCH(K41,'[2]narrow body'!$B$6:$B$73,0),4)*1000)</f>
        <v>20000</v>
      </c>
      <c r="E41" s="6">
        <v>25000</v>
      </c>
      <c r="F41" s="1">
        <f t="shared" si="0"/>
        <v>0.2155</v>
      </c>
      <c r="G41" s="2">
        <f>IFERROR(INDEX('[2]narrow body'!$B$6:$K$73,MATCH(J41,'[2]narrow body'!$B$6:$B$73,0),7),INDEX('[2]narrow body'!$B$6:$K$73,MATCH(K41,'[2]narrow body'!$B$6:$B$73,0),7))</f>
        <v>0</v>
      </c>
      <c r="H41" s="5">
        <f>INDEX('[1]Pt1-DATA'!$A$5:$M$13349,MATCH(A41,'[1]Pt1-DATA'!$C$5:$C$13349,0),5)</f>
        <v>1</v>
      </c>
      <c r="I41" s="5" t="str">
        <f>INDEX('[1]Pt1-DATA'!$A$5:$M$13349,MATCH(A41,'[1]Pt1-DATA'!$C$5:$C$13349,0),7)</f>
        <v>I</v>
      </c>
      <c r="J41" t="s">
        <v>36</v>
      </c>
      <c r="K41" t="s">
        <v>55</v>
      </c>
    </row>
    <row r="42" spans="1:11" x14ac:dyDescent="0.25">
      <c r="A42" t="s">
        <v>214</v>
      </c>
      <c r="B42" s="6">
        <v>19569</v>
      </c>
      <c r="C42" s="6">
        <f>IFERROR(INDEX('[2]narrow body'!$B$6:$K$73,MATCH(J42,'[2]narrow body'!$B$6:$B$73,0),4)*1000,INDEX('[2]narrow body'!$B$6:$K$73,MATCH(K42,'[2]narrow body'!$B$6:$B$73,0),4)*1000)</f>
        <v>12000</v>
      </c>
      <c r="E42" s="6">
        <v>17000</v>
      </c>
      <c r="F42" s="1">
        <f t="shared" si="0"/>
        <v>0.63075000000000003</v>
      </c>
      <c r="G42" s="2" t="str">
        <f>IFERROR(INDEX('[2]narrow body'!$B$6:$K$73,MATCH(J42,'[2]narrow body'!$B$6:$B$73,0),7),INDEX('[2]narrow body'!$B$6:$K$73,MATCH(K42,'[2]narrow body'!$B$6:$B$73,0),7))</f>
        <v>L3</v>
      </c>
      <c r="H42" s="5">
        <f>INDEX('[1]Pt1-DATA'!$A$5:$M$13349,MATCH(A42,'[1]Pt1-DATA'!$C$5:$C$13349,0),5)</f>
        <v>1</v>
      </c>
      <c r="I42" s="5" t="str">
        <f>INDEX('[1]Pt1-DATA'!$A$5:$M$13349,MATCH(A42,'[1]Pt1-DATA'!$C$5:$C$13349,0),7)</f>
        <v>J</v>
      </c>
      <c r="J42" t="s">
        <v>37</v>
      </c>
    </row>
    <row r="43" spans="1:11" x14ac:dyDescent="0.25">
      <c r="A43" t="s">
        <v>215</v>
      </c>
      <c r="B43" s="6">
        <v>5871</v>
      </c>
      <c r="C43" s="6">
        <f>IFERROR(INDEX('[2]narrow body'!$B$6:$K$73,MATCH(J43,'[2]narrow body'!$B$6:$B$73,0),4)*1000,INDEX('[2]narrow body'!$B$6:$K$73,MATCH(K43,'[2]narrow body'!$B$6:$B$73,0),4)*1000)</f>
        <v>4000</v>
      </c>
      <c r="E43" s="6">
        <v>4000</v>
      </c>
      <c r="F43" s="1">
        <f t="shared" si="0"/>
        <v>0.46775</v>
      </c>
      <c r="G43" s="2">
        <f>IFERROR(INDEX('[2]narrow body'!$B$6:$K$73,MATCH(J43,'[2]narrow body'!$B$6:$B$73,0),7),INDEX('[2]narrow body'!$B$6:$K$73,MATCH(K43,'[2]narrow body'!$B$6:$B$73,0),7))</f>
        <v>0</v>
      </c>
      <c r="H43" s="5">
        <f>INDEX('[1]Pt1-DATA'!$A$5:$M$13349,MATCH(A43,'[1]Pt1-DATA'!$C$5:$C$13349,0),5)</f>
        <v>1</v>
      </c>
      <c r="I43" s="5" t="str">
        <f>INDEX('[1]Pt1-DATA'!$A$5:$M$13349,MATCH(A43,'[1]Pt1-DATA'!$C$5:$C$13349,0),7)</f>
        <v>E</v>
      </c>
      <c r="J43" t="s">
        <v>38</v>
      </c>
    </row>
    <row r="44" spans="1:11" x14ac:dyDescent="0.25">
      <c r="A44" t="s">
        <v>216</v>
      </c>
      <c r="B44" s="6">
        <v>17261</v>
      </c>
      <c r="C44" s="6">
        <f>IFERROR(INDEX('[2]narrow body'!$B$6:$K$73,MATCH(J44,'[2]narrow body'!$B$6:$B$73,0),4)*1000,INDEX('[2]narrow body'!$B$6:$K$73,MATCH(K44,'[2]narrow body'!$B$6:$B$73,0),4)*1000)</f>
        <v>15000</v>
      </c>
      <c r="E44" s="6">
        <v>17000</v>
      </c>
      <c r="F44" s="1">
        <f t="shared" si="0"/>
        <v>0.15073333333333333</v>
      </c>
      <c r="G44" s="2" t="str">
        <f>IFERROR(INDEX('[2]narrow body'!$B$6:$K$73,MATCH(J44,'[2]narrow body'!$B$6:$B$73,0),7),INDEX('[2]narrow body'!$B$6:$K$73,MATCH(K44,'[2]narrow body'!$B$6:$B$73,0),7))</f>
        <v>L3</v>
      </c>
      <c r="H44" s="5">
        <f>INDEX('[1]Pt1-DATA'!$A$5:$M$13349,MATCH(A44,'[1]Pt1-DATA'!$C$5:$C$13349,0),5)</f>
        <v>1</v>
      </c>
      <c r="I44" s="5" t="str">
        <f>INDEX('[1]Pt1-DATA'!$A$5:$M$13349,MATCH(A44,'[1]Pt1-DATA'!$C$5:$C$13349,0),7)</f>
        <v>G</v>
      </c>
      <c r="J44" t="s">
        <v>39</v>
      </c>
    </row>
    <row r="45" spans="1:11" x14ac:dyDescent="0.25">
      <c r="A45" t="s">
        <v>217</v>
      </c>
      <c r="B45" s="6">
        <v>9205</v>
      </c>
      <c r="C45" s="6">
        <f>IFERROR(INDEX('[2]narrow body'!$B$6:$K$73,MATCH(J45,'[2]narrow body'!$B$6:$B$73,0),4)*1000,INDEX('[2]narrow body'!$B$6:$K$73,MATCH(K45,'[2]narrow body'!$B$6:$B$73,0),4)*1000)</f>
        <v>8000</v>
      </c>
      <c r="E45" s="6">
        <v>9000</v>
      </c>
      <c r="F45" s="1">
        <f t="shared" si="0"/>
        <v>0.15062500000000001</v>
      </c>
      <c r="G45" s="2">
        <f>IFERROR(INDEX('[2]narrow body'!$B$6:$K$73,MATCH(J45,'[2]narrow body'!$B$6:$B$73,0),7),INDEX('[2]narrow body'!$B$6:$K$73,MATCH(K45,'[2]narrow body'!$B$6:$B$73,0),7))</f>
        <v>0</v>
      </c>
      <c r="H45" s="5">
        <f>INDEX('[1]Pt1-DATA'!$A$5:$M$13349,MATCH(A45,'[1]Pt1-DATA'!$C$5:$C$13349,0),5)</f>
        <v>1</v>
      </c>
      <c r="I45" s="5" t="str">
        <f>INDEX('[1]Pt1-DATA'!$A$5:$M$13349,MATCH(A45,'[1]Pt1-DATA'!$C$5:$C$13349,0),7)</f>
        <v>C</v>
      </c>
      <c r="J45" t="s">
        <v>40</v>
      </c>
    </row>
    <row r="46" spans="1:11" x14ac:dyDescent="0.25">
      <c r="A46" t="s">
        <v>218</v>
      </c>
      <c r="B46" s="6">
        <v>28767</v>
      </c>
      <c r="C46" s="6">
        <f>IFERROR(INDEX('[2]narrow body'!$B$6:$K$73,MATCH(J46,'[2]narrow body'!$B$6:$B$73,0),4)*1000,INDEX('[2]narrow body'!$B$6:$K$73,MATCH(K46,'[2]narrow body'!$B$6:$B$73,0),4)*1000)</f>
        <v>10000</v>
      </c>
      <c r="E46" s="6">
        <v>12000</v>
      </c>
      <c r="F46" s="1">
        <f t="shared" si="0"/>
        <v>1.8767</v>
      </c>
      <c r="G46" s="2" t="str">
        <f>IFERROR(INDEX('[2]narrow body'!$B$6:$K$73,MATCH(J46,'[2]narrow body'!$B$6:$B$73,0),7),INDEX('[2]narrow body'!$B$6:$K$73,MATCH(K46,'[2]narrow body'!$B$6:$B$73,0),7))</f>
        <v>Optional fit</v>
      </c>
      <c r="H46" s="5">
        <f>INDEX('[1]Pt1-DATA'!$A$5:$M$13349,MATCH(A46,'[1]Pt1-DATA'!$C$5:$C$13349,0),5)</f>
        <v>1</v>
      </c>
      <c r="I46" s="5" t="str">
        <f>INDEX('[1]Pt1-DATA'!$A$5:$M$13349,MATCH(A46,'[1]Pt1-DATA'!$C$5:$C$13349,0),7)</f>
        <v>F</v>
      </c>
      <c r="J46" t="s">
        <v>41</v>
      </c>
    </row>
    <row r="47" spans="1:11" x14ac:dyDescent="0.25">
      <c r="A47" t="s">
        <v>219</v>
      </c>
      <c r="B47" s="6">
        <v>17261</v>
      </c>
      <c r="C47" s="6">
        <f>IFERROR(INDEX('[2]narrow body'!$B$6:$K$73,MATCH(J47,'[2]narrow body'!$B$6:$B$73,0),4)*1000,INDEX('[2]narrow body'!$B$6:$K$73,MATCH(K47,'[2]narrow body'!$B$6:$B$73,0),4)*1000)</f>
        <v>15000</v>
      </c>
      <c r="F47" s="1">
        <f t="shared" si="0"/>
        <v>0.15073333333333333</v>
      </c>
      <c r="G47" s="2">
        <f>IFERROR(INDEX('[2]narrow body'!$B$6:$K$73,MATCH(J47,'[2]narrow body'!$B$6:$B$73,0),7),INDEX('[2]narrow body'!$B$6:$K$73,MATCH(K47,'[2]narrow body'!$B$6:$B$73,0),7))</f>
        <v>0</v>
      </c>
      <c r="H47" s="5">
        <f>INDEX('[1]Pt1-DATA'!$A$5:$M$13349,MATCH(A47,'[1]Pt1-DATA'!$C$5:$C$13349,0),5)</f>
        <v>1</v>
      </c>
      <c r="I47" s="5" t="str">
        <f>INDEX('[1]Pt1-DATA'!$A$5:$M$13349,MATCH(A47,'[1]Pt1-DATA'!$C$5:$C$13349,0),7)</f>
        <v>C</v>
      </c>
      <c r="J47" t="s">
        <v>42</v>
      </c>
    </row>
    <row r="48" spans="1:11" x14ac:dyDescent="0.25">
      <c r="A48" t="s">
        <v>220</v>
      </c>
      <c r="B48" s="6">
        <v>20712</v>
      </c>
      <c r="C48" s="6">
        <f>IFERROR(INDEX('[2]narrow body'!$B$6:$K$73,MATCH(J48,'[2]narrow body'!$B$6:$B$73,0),4)*1000,INDEX('[2]narrow body'!$B$6:$K$73,MATCH(K48,'[2]narrow body'!$B$6:$B$73,0),4)*1000)</f>
        <v>12000</v>
      </c>
      <c r="F48" s="1">
        <f t="shared" si="0"/>
        <v>0.72599999999999998</v>
      </c>
      <c r="G48" s="2" t="str">
        <f>IFERROR(INDEX('[2]narrow body'!$B$6:$K$73,MATCH(J48,'[2]narrow body'!$B$6:$B$73,0),7),INDEX('[2]narrow body'!$B$6:$K$73,MATCH(K48,'[2]narrow body'!$B$6:$B$73,0),7))</f>
        <v>Teledyne controls</v>
      </c>
      <c r="H48" s="5">
        <f>INDEX('[1]Pt1-DATA'!$A$5:$M$13349,MATCH(A48,'[1]Pt1-DATA'!$C$5:$C$13349,0),5)</f>
        <v>1</v>
      </c>
      <c r="I48" s="5" t="str">
        <f>INDEX('[1]Pt1-DATA'!$A$5:$M$13349,MATCH(A48,'[1]Pt1-DATA'!$C$5:$C$13349,0),7)</f>
        <v>D</v>
      </c>
      <c r="J48" t="s">
        <v>43</v>
      </c>
    </row>
    <row r="49" spans="1:11" x14ac:dyDescent="0.25">
      <c r="A49" t="s">
        <v>221</v>
      </c>
      <c r="B49" s="6">
        <v>23014</v>
      </c>
      <c r="C49" s="6">
        <f>IFERROR(INDEX('[2]narrow body'!$B$6:$K$73,MATCH(J49,'[2]narrow body'!$B$6:$B$73,0),4)*1000,INDEX('[2]narrow body'!$B$6:$K$73,MATCH(K49,'[2]narrow body'!$B$6:$B$73,0),4)*1000)</f>
        <v>20000</v>
      </c>
      <c r="E49" s="6">
        <v>20000</v>
      </c>
      <c r="F49" s="1">
        <f t="shared" si="0"/>
        <v>0.1507</v>
      </c>
      <c r="G49" s="2" t="str">
        <f>IFERROR(INDEX('[2]narrow body'!$B$6:$K$73,MATCH(J49,'[2]narrow body'!$B$6:$B$73,0),7),INDEX('[2]narrow body'!$B$6:$K$73,MATCH(K49,'[2]narrow body'!$B$6:$B$73,0),7))</f>
        <v>Teledyne controls</v>
      </c>
      <c r="H49" s="5">
        <f>INDEX('[1]Pt1-DATA'!$A$5:$M$13349,MATCH(A49,'[1]Pt1-DATA'!$C$5:$C$13349,0),5)</f>
        <v>2</v>
      </c>
      <c r="I49" s="5" t="str">
        <f>INDEX('[1]Pt1-DATA'!$A$5:$M$13349,MATCH(A49,'[1]Pt1-DATA'!$C$5:$C$13349,0),7)</f>
        <v>C</v>
      </c>
      <c r="J49" t="s">
        <v>44</v>
      </c>
    </row>
    <row r="50" spans="1:11" x14ac:dyDescent="0.25">
      <c r="A50" t="s">
        <v>222</v>
      </c>
      <c r="B50" s="6">
        <v>56029</v>
      </c>
      <c r="C50" s="6">
        <f>IFERROR(INDEX('[2]narrow body'!$B$6:$K$73,MATCH(J50,'[2]narrow body'!$B$6:$B$73,0),4)*1000,INDEX('[2]narrow body'!$B$6:$K$73,MATCH(K50,'[2]narrow body'!$B$6:$B$73,0),4)*1000)</f>
        <v>40000</v>
      </c>
      <c r="F50" s="1">
        <f t="shared" si="0"/>
        <v>0.400725</v>
      </c>
      <c r="G50" s="2" t="str">
        <f>IFERROR(INDEX('[2]narrow body'!$B$6:$K$73,MATCH(J50,'[2]narrow body'!$B$6:$B$73,0),7),INDEX('[2]narrow body'!$B$6:$K$73,MATCH(K50,'[2]narrow body'!$B$6:$B$73,0),7))</f>
        <v>Part of FMGC/FCU above?</v>
      </c>
      <c r="H50" s="5">
        <f>INDEX('[1]Pt1-DATA'!$A$5:$M$13349,MATCH(A50,'[1]Pt1-DATA'!$C$5:$C$13349,0),5)</f>
        <v>1</v>
      </c>
      <c r="I50" s="5" t="str">
        <f>INDEX('[1]Pt1-DATA'!$A$5:$M$13349,MATCH(A50,'[1]Pt1-DATA'!$C$5:$C$13349,0),7)</f>
        <v>I</v>
      </c>
      <c r="J50" t="s">
        <v>45</v>
      </c>
      <c r="K50" t="s">
        <v>56</v>
      </c>
    </row>
    <row r="51" spans="1:11" x14ac:dyDescent="0.25">
      <c r="A51" t="s">
        <v>223</v>
      </c>
      <c r="B51" s="6">
        <v>137227</v>
      </c>
      <c r="C51" s="6" t="e">
        <f>IFERROR(INDEX('[2]narrow body'!$B$6:$K$73,MATCH(J51,'[2]narrow body'!$B$6:$B$73,0),4)*1000,INDEX('[2]narrow body'!$B$6:$K$73,MATCH(K51,'[2]narrow body'!$B$6:$B$73,0),4)*1000)</f>
        <v>#N/A</v>
      </c>
      <c r="F51" s="1" t="e">
        <f t="shared" si="0"/>
        <v>#N/A</v>
      </c>
      <c r="G51" s="2" t="e">
        <f>IFERROR(INDEX('[2]narrow body'!$B$6:$K$73,MATCH(J51,'[2]narrow body'!$B$6:$B$73,0),7),INDEX('[2]narrow body'!$B$6:$K$73,MATCH(K51,'[2]narrow body'!$B$6:$B$73,0),7))</f>
        <v>#N/A</v>
      </c>
      <c r="H51" s="5">
        <f>INDEX('[1]Pt1-DATA'!$A$5:$M$13349,MATCH(A51,'[1]Pt1-DATA'!$C$5:$C$13349,0),5)</f>
        <v>1</v>
      </c>
      <c r="I51" s="5" t="str">
        <f>INDEX('[1]Pt1-DATA'!$A$5:$M$13349,MATCH(A51,'[1]Pt1-DATA'!$C$5:$C$13349,0),7)</f>
        <v>U</v>
      </c>
      <c r="J51" t="s">
        <v>46</v>
      </c>
    </row>
    <row r="52" spans="1:11" x14ac:dyDescent="0.25">
      <c r="A52" t="s">
        <v>224</v>
      </c>
      <c r="B52" s="6">
        <v>47519</v>
      </c>
      <c r="C52" s="6" t="e">
        <f>IFERROR(INDEX('[2]narrow body'!$B$6:$K$73,MATCH(J52,'[2]narrow body'!$B$6:$B$73,0),4)*1000,INDEX('[2]narrow body'!$B$6:$K$73,MATCH(K52,'[2]narrow body'!$B$6:$B$73,0),4)*1000)</f>
        <v>#N/A</v>
      </c>
      <c r="F52" s="1" t="e">
        <f t="shared" si="0"/>
        <v>#N/A</v>
      </c>
      <c r="G52" s="2" t="e">
        <f>IFERROR(INDEX('[2]narrow body'!$B$6:$K$73,MATCH(J52,'[2]narrow body'!$B$6:$B$73,0),7),INDEX('[2]narrow body'!$B$6:$K$73,MATCH(K52,'[2]narrow body'!$B$6:$B$73,0),7))</f>
        <v>#N/A</v>
      </c>
      <c r="H52" s="5">
        <f>INDEX('[1]Pt1-DATA'!$A$5:$M$13349,MATCH(A52,'[1]Pt1-DATA'!$C$5:$C$13349,0),5)</f>
        <v>1</v>
      </c>
      <c r="I52" s="5" t="str">
        <f>INDEX('[1]Pt1-DATA'!$A$5:$M$13349,MATCH(A52,'[1]Pt1-DATA'!$C$5:$C$13349,0),7)</f>
        <v>A</v>
      </c>
      <c r="J52" t="s">
        <v>47</v>
      </c>
    </row>
    <row r="53" spans="1:11" x14ac:dyDescent="0.25">
      <c r="A53" t="s">
        <v>225</v>
      </c>
      <c r="B53" s="6">
        <v>2903</v>
      </c>
      <c r="C53" s="6" t="e">
        <f>IFERROR(INDEX('[2]narrow body'!$B$6:$K$73,MATCH(J53,'[2]narrow body'!$B$6:$B$73,0),4)*1000,INDEX('[2]narrow body'!$B$6:$K$73,MATCH(K53,'[2]narrow body'!$B$6:$B$73,0),4)*1000)</f>
        <v>#N/A</v>
      </c>
      <c r="F53" s="1" t="e">
        <f t="shared" si="0"/>
        <v>#N/A</v>
      </c>
      <c r="G53" s="2" t="e">
        <f>IFERROR(INDEX('[2]narrow body'!$B$6:$K$73,MATCH(J53,'[2]narrow body'!$B$6:$B$73,0),7),INDEX('[2]narrow body'!$B$6:$K$73,MATCH(K53,'[2]narrow body'!$B$6:$B$73,0),7))</f>
        <v>#N/A</v>
      </c>
      <c r="H53" s="5">
        <f>INDEX('[1]Pt1-DATA'!$A$5:$M$13349,MATCH(A53,'[1]Pt1-DATA'!$C$5:$C$13349,0),5)</f>
        <v>1</v>
      </c>
      <c r="I53" s="5" t="str">
        <f>INDEX('[1]Pt1-DATA'!$A$5:$M$13349,MATCH(A53,'[1]Pt1-DATA'!$C$5:$C$13349,0),7)</f>
        <v>BW</v>
      </c>
      <c r="J53" t="s">
        <v>48</v>
      </c>
    </row>
    <row r="54" spans="1:11" x14ac:dyDescent="0.25">
      <c r="A54" t="s">
        <v>226</v>
      </c>
      <c r="B54" s="6">
        <v>20674</v>
      </c>
      <c r="C54" s="6" t="e">
        <f>IFERROR(INDEX('[2]narrow body'!$B$6:$K$73,MATCH(J54,'[2]narrow body'!$B$6:$B$73,0),4)*1000,INDEX('[2]narrow body'!$B$6:$K$73,MATCH(K54,'[2]narrow body'!$B$6:$B$73,0),4)*1000)</f>
        <v>#N/A</v>
      </c>
      <c r="F54" s="1" t="e">
        <f t="shared" si="0"/>
        <v>#N/A</v>
      </c>
      <c r="G54" s="2" t="e">
        <f>IFERROR(INDEX('[2]narrow body'!$B$6:$K$73,MATCH(J54,'[2]narrow body'!$B$6:$B$73,0),7),INDEX('[2]narrow body'!$B$6:$K$73,MATCH(K54,'[2]narrow body'!$B$6:$B$73,0),7))</f>
        <v>#N/A</v>
      </c>
      <c r="H54" s="5">
        <f>INDEX('[1]Pt1-DATA'!$A$5:$M$13349,MATCH(A54,'[1]Pt1-DATA'!$C$5:$C$13349,0),5)</f>
        <v>1</v>
      </c>
      <c r="I54" s="5" t="str">
        <f>INDEX('[1]Pt1-DATA'!$A$5:$M$13349,MATCH(A54,'[1]Pt1-DATA'!$C$5:$C$13349,0),7)</f>
        <v>BW</v>
      </c>
      <c r="J54" t="s">
        <v>48</v>
      </c>
    </row>
    <row r="55" spans="1:11" x14ac:dyDescent="0.25">
      <c r="A55" t="s">
        <v>227</v>
      </c>
      <c r="B55" s="6">
        <v>25000</v>
      </c>
      <c r="C55" s="6" t="e">
        <f>IFERROR(INDEX('[2]narrow body'!$B$6:$K$73,MATCH(J55,'[2]narrow body'!$B$6:$B$73,0),4)*1000,INDEX('[2]narrow body'!$B$6:$K$73,MATCH(K55,'[2]narrow body'!$B$6:$B$73,0),4)*1000)</f>
        <v>#N/A</v>
      </c>
      <c r="F55" s="1" t="e">
        <f t="shared" si="0"/>
        <v>#N/A</v>
      </c>
      <c r="G55" s="2" t="e">
        <f>IFERROR(INDEX('[2]narrow body'!$B$6:$K$73,MATCH(J55,'[2]narrow body'!$B$6:$B$73,0),7),INDEX('[2]narrow body'!$B$6:$K$73,MATCH(K55,'[2]narrow body'!$B$6:$B$73,0),7))</f>
        <v>#N/A</v>
      </c>
      <c r="H55" s="5">
        <f>INDEX('[1]Pt1-DATA'!$A$5:$M$13349,MATCH(A55,'[1]Pt1-DATA'!$C$5:$C$13349,0),5)</f>
        <v>1</v>
      </c>
      <c r="I55" s="5" t="str">
        <f>INDEX('[1]Pt1-DATA'!$A$5:$M$13349,MATCH(A55,'[1]Pt1-DATA'!$C$5:$C$13349,0),7)</f>
        <v>BW</v>
      </c>
      <c r="J55" t="s">
        <v>48</v>
      </c>
    </row>
    <row r="56" spans="1:11" x14ac:dyDescent="0.25">
      <c r="A56" t="s">
        <v>228</v>
      </c>
      <c r="B56" s="6">
        <v>5168</v>
      </c>
      <c r="C56" s="6" t="e">
        <f>IFERROR(INDEX('[2]narrow body'!$B$6:$K$73,MATCH(J56,'[2]narrow body'!$B$6:$B$73,0),4)*1000,INDEX('[2]narrow body'!$B$6:$K$73,MATCH(K56,'[2]narrow body'!$B$6:$B$73,0),4)*1000)</f>
        <v>#N/A</v>
      </c>
      <c r="F56" s="1" t="e">
        <f t="shared" si="0"/>
        <v>#N/A</v>
      </c>
      <c r="G56" s="2" t="e">
        <f>IFERROR(INDEX('[2]narrow body'!$B$6:$K$73,MATCH(J56,'[2]narrow body'!$B$6:$B$73,0),7),INDEX('[2]narrow body'!$B$6:$K$73,MATCH(K56,'[2]narrow body'!$B$6:$B$73,0),7))</f>
        <v>#N/A</v>
      </c>
      <c r="H56" s="5">
        <f>INDEX('[1]Pt1-DATA'!$A$5:$M$13349,MATCH(A56,'[1]Pt1-DATA'!$C$5:$C$13349,0),5)</f>
        <v>1</v>
      </c>
      <c r="I56" s="5" t="str">
        <f>INDEX('[1]Pt1-DATA'!$A$5:$M$13349,MATCH(A56,'[1]Pt1-DATA'!$C$5:$C$13349,0),7)</f>
        <v>BW</v>
      </c>
      <c r="J56" t="s">
        <v>48</v>
      </c>
    </row>
    <row r="57" spans="1:11" x14ac:dyDescent="0.25">
      <c r="C57" s="6">
        <f>IFERROR(INDEX('[2]narrow body'!$B$6:$K$73,MATCH(J57,'[2]narrow body'!$B$6:$B$73,0),4)*1000,INDEX('[2]narrow body'!$B$6:$K$73,MATCH(K57,'[2]narrow body'!$B$6:$B$73,0),4)*1000)</f>
        <v>6000</v>
      </c>
      <c r="F57" s="1">
        <f t="shared" ref="F57:F63" si="1">(B57-C57)/C57</f>
        <v>-1</v>
      </c>
      <c r="G57" s="2">
        <f>IFERROR(INDEX('[2]narrow body'!$B$6:$K$73,MATCH(J57,'[2]narrow body'!$B$6:$B$73,0),7),INDEX('[2]narrow body'!$B$6:$K$73,MATCH(K57,'[2]narrow body'!$B$6:$B$73,0),7))</f>
        <v>0</v>
      </c>
      <c r="H57" s="5" t="e">
        <f>INDEX('[1]Pt1-DATA'!$A$5:$M$13349,MATCH(A57,'[1]Pt1-DATA'!$C$5:$C$13349,0),5)</f>
        <v>#N/A</v>
      </c>
      <c r="I57" s="5" t="e">
        <f>INDEX('[1]Pt1-DATA'!$A$5:$M$13349,MATCH(A57,'[1]Pt1-DATA'!$C$5:$C$13349,0),7)</f>
        <v>#N/A</v>
      </c>
      <c r="K57" t="s">
        <v>628</v>
      </c>
    </row>
    <row r="58" spans="1:11" x14ac:dyDescent="0.25">
      <c r="C58" s="6">
        <f>IFERROR(INDEX('[2]narrow body'!$B$6:$K$73,MATCH(J58,'[2]narrow body'!$B$6:$B$73,0),4)*1000,INDEX('[2]narrow body'!$B$6:$K$73,MATCH(K58,'[2]narrow body'!$B$6:$B$73,0),4)*1000)</f>
        <v>8000</v>
      </c>
      <c r="F58" s="1">
        <f t="shared" si="1"/>
        <v>-1</v>
      </c>
      <c r="G58" s="2">
        <f>IFERROR(INDEX('[2]narrow body'!$B$6:$K$73,MATCH(J58,'[2]narrow body'!$B$6:$B$73,0),7),INDEX('[2]narrow body'!$B$6:$K$73,MATCH(K58,'[2]narrow body'!$B$6:$B$73,0),7))</f>
        <v>0</v>
      </c>
      <c r="H58" s="5" t="e">
        <f>INDEX('[1]Pt1-DATA'!$A$5:$M$13349,MATCH(A58,'[1]Pt1-DATA'!$C$5:$C$13349,0),5)</f>
        <v>#N/A</v>
      </c>
      <c r="I58" s="5" t="e">
        <f>INDEX('[1]Pt1-DATA'!$A$5:$M$13349,MATCH(A58,'[1]Pt1-DATA'!$C$5:$C$13349,0),7)</f>
        <v>#N/A</v>
      </c>
      <c r="K58" t="s">
        <v>620</v>
      </c>
    </row>
    <row r="59" spans="1:11" x14ac:dyDescent="0.25">
      <c r="C59" s="6">
        <f>IFERROR(INDEX('[2]narrow body'!$B$6:$K$73,MATCH(J59,'[2]narrow body'!$B$6:$B$73,0),4)*1000,INDEX('[2]narrow body'!$B$6:$K$73,MATCH(K59,'[2]narrow body'!$B$6:$B$73,0),4)*1000)</f>
        <v>4000</v>
      </c>
      <c r="F59" s="1">
        <f t="shared" si="1"/>
        <v>-1</v>
      </c>
      <c r="G59" s="2">
        <f>IFERROR(INDEX('[2]narrow body'!$B$6:$K$73,MATCH(J59,'[2]narrow body'!$B$6:$B$73,0),7),INDEX('[2]narrow body'!$B$6:$K$73,MATCH(K59,'[2]narrow body'!$B$6:$B$73,0),7))</f>
        <v>0</v>
      </c>
      <c r="H59" s="5" t="e">
        <f>INDEX('[1]Pt1-DATA'!$A$5:$M$13349,MATCH(A59,'[1]Pt1-DATA'!$C$5:$C$13349,0),5)</f>
        <v>#N/A</v>
      </c>
      <c r="I59" s="5" t="e">
        <f>INDEX('[1]Pt1-DATA'!$A$5:$M$13349,MATCH(A59,'[1]Pt1-DATA'!$C$5:$C$13349,0),7)</f>
        <v>#N/A</v>
      </c>
      <c r="K59" t="s">
        <v>149</v>
      </c>
    </row>
    <row r="60" spans="1:11" x14ac:dyDescent="0.25">
      <c r="C60" s="6">
        <f>IFERROR(INDEX('[2]narrow body'!$B$6:$K$73,MATCH(J60,'[2]narrow body'!$B$6:$B$73,0),4)*1000,INDEX('[2]narrow body'!$B$6:$K$73,MATCH(K60,'[2]narrow body'!$B$6:$B$73,0),4)*1000)</f>
        <v>18000</v>
      </c>
      <c r="F60" s="1">
        <f t="shared" si="1"/>
        <v>-1</v>
      </c>
      <c r="G60" s="2" t="str">
        <f>IFERROR(INDEX('[2]narrow body'!$B$6:$K$73,MATCH(J60,'[2]narrow body'!$B$6:$B$73,0),7),INDEX('[2]narrow body'!$B$6:$K$73,MATCH(K60,'[2]narrow body'!$B$6:$B$73,0),7))</f>
        <v>ACSS Thales with L3</v>
      </c>
      <c r="H60" s="5" t="e">
        <f>INDEX('[1]Pt1-DATA'!$A$5:$M$13349,MATCH(A60,'[1]Pt1-DATA'!$C$5:$C$13349,0),5)</f>
        <v>#N/A</v>
      </c>
      <c r="I60" s="5" t="e">
        <f>INDEX('[1]Pt1-DATA'!$A$5:$M$13349,MATCH(A60,'[1]Pt1-DATA'!$C$5:$C$13349,0),7)</f>
        <v>#N/A</v>
      </c>
      <c r="K60" t="s">
        <v>298</v>
      </c>
    </row>
    <row r="61" spans="1:11" x14ac:dyDescent="0.25">
      <c r="C61" s="6">
        <f>IFERROR(INDEX('[2]narrow body'!$B$6:$K$73,MATCH(J61,'[2]narrow body'!$B$6:$B$73,0),4)*1000,INDEX('[2]narrow body'!$B$6:$K$73,MATCH(K61,'[2]narrow body'!$B$6:$B$73,0),4)*1000)</f>
        <v>6000</v>
      </c>
      <c r="F61" s="1">
        <f t="shared" si="1"/>
        <v>-1</v>
      </c>
      <c r="G61" s="2" t="str">
        <f>IFERROR(INDEX('[2]narrow body'!$B$6:$K$73,MATCH(J61,'[2]narrow body'!$B$6:$B$73,0),7),INDEX('[2]narrow body'!$B$6:$K$73,MATCH(K61,'[2]narrow body'!$B$6:$B$73,0),7))</f>
        <v>ACSS Thales with L3</v>
      </c>
      <c r="H61" s="5" t="e">
        <f>INDEX('[1]Pt1-DATA'!$A$5:$M$13349,MATCH(A61,'[1]Pt1-DATA'!$C$5:$C$13349,0),5)</f>
        <v>#N/A</v>
      </c>
      <c r="I61" s="5" t="e">
        <f>INDEX('[1]Pt1-DATA'!$A$5:$M$13349,MATCH(A61,'[1]Pt1-DATA'!$C$5:$C$13349,0),7)</f>
        <v>#N/A</v>
      </c>
      <c r="K61" t="s">
        <v>416</v>
      </c>
    </row>
    <row r="62" spans="1:11" x14ac:dyDescent="0.25">
      <c r="C62" s="6">
        <f>IFERROR(INDEX('[2]narrow body'!$B$6:$K$73,MATCH(J62,'[2]narrow body'!$B$6:$B$73,0),4)*1000,INDEX('[2]narrow body'!$B$6:$K$73,MATCH(K62,'[2]narrow body'!$B$6:$B$73,0),4)*1000)</f>
        <v>4000</v>
      </c>
      <c r="F62" s="1">
        <f t="shared" si="1"/>
        <v>-1</v>
      </c>
      <c r="G62" s="2">
        <f>IFERROR(INDEX('[2]narrow body'!$B$6:$K$73,MATCH(J62,'[2]narrow body'!$B$6:$B$73,0),7),INDEX('[2]narrow body'!$B$6:$K$73,MATCH(K62,'[2]narrow body'!$B$6:$B$73,0),7))</f>
        <v>0</v>
      </c>
      <c r="H62" s="5" t="e">
        <f>INDEX('[1]Pt1-DATA'!$A$5:$M$13349,MATCH(A62,'[1]Pt1-DATA'!$C$5:$C$13349,0),5)</f>
        <v>#N/A</v>
      </c>
      <c r="I62" s="5" t="e">
        <f>INDEX('[1]Pt1-DATA'!$A$5:$M$13349,MATCH(A62,'[1]Pt1-DATA'!$C$5:$C$13349,0),7)</f>
        <v>#N/A</v>
      </c>
      <c r="K62" t="s">
        <v>625</v>
      </c>
    </row>
    <row r="63" spans="1:11" x14ac:dyDescent="0.25">
      <c r="C63" s="6">
        <f>IFERROR(INDEX('[2]narrow body'!$B$6:$K$73,MATCH(J63,'[2]narrow body'!$B$6:$B$73,0),4)*1000,INDEX('[2]narrow body'!$B$6:$K$73,MATCH(K63,'[2]narrow body'!$B$6:$B$73,0),4)*1000)</f>
        <v>0</v>
      </c>
      <c r="F63" s="1" t="e">
        <f t="shared" si="1"/>
        <v>#DIV/0!</v>
      </c>
      <c r="G63" s="2">
        <f>IFERROR(INDEX('[2]narrow body'!$B$6:$K$73,MATCH(J63,'[2]narrow body'!$B$6:$B$73,0),7),INDEX('[2]narrow body'!$B$6:$K$73,MATCH(K63,'[2]narrow body'!$B$6:$B$73,0),7))</f>
        <v>0</v>
      </c>
      <c r="H63" s="5" t="e">
        <f>INDEX('[1]Pt1-DATA'!$A$5:$M$13349,MATCH(A63,'[1]Pt1-DATA'!$C$5:$C$13349,0),5)</f>
        <v>#N/A</v>
      </c>
      <c r="I63" s="5" t="e">
        <f>INDEX('[1]Pt1-DATA'!$A$5:$M$13349,MATCH(A63,'[1]Pt1-DATA'!$C$5:$C$13349,0),7)</f>
        <v>#N/A</v>
      </c>
      <c r="K63" t="s">
        <v>626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92BE-EDC9-47E6-9BBE-D0E288C31B1E}">
  <dimension ref="A1:K64"/>
  <sheetViews>
    <sheetView workbookViewId="0">
      <pane ySplit="4" topLeftCell="A5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10" style="6" bestFit="1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20" style="3" bestFit="1" customWidth="1"/>
    <col min="10" max="10" width="77.140625" bestFit="1" customWidth="1"/>
    <col min="11" max="11" width="43.570312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Lockheed Martin F-35 Lightning II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151</v>
      </c>
      <c r="B5" s="6">
        <v>29163</v>
      </c>
      <c r="C5" s="6">
        <f>IFERROR(INDEX('[2]mil fighter'!$B$6:$K$73,MATCH(J5,'[2]mil fighter'!$B$6:$B$73,0),4)*1000,INDEX('[2]mil fighter'!$B$6:$K$73,MATCH(K5,'[2]mil fighter'!$B$6:$B$73,0),4)*1000)</f>
        <v>20000</v>
      </c>
      <c r="F5" s="1">
        <f>(B5-C5)/C5</f>
        <v>0.45815</v>
      </c>
      <c r="G5" s="2" t="str">
        <f>IFERROR(INDEX('[2]mil fighter'!$B$6:$K$73,MATCH(#REF!,'[2]mil fighter'!$B$6:$B$73,0),8),INDEX('[2]mil fighter'!$B$6:$K$73,MATCH(J5,'[2]mil fighter'!$B$6:$B$73,0),8))</f>
        <v>GE Aviation</v>
      </c>
      <c r="H5" s="5">
        <f>INDEX('[1]Pt1-DATA'!$A$5:$M$13349,MATCH(A5,'[1]Pt1-DATA'!$C$5:$C$13349,0),5)</f>
        <v>10</v>
      </c>
      <c r="I5" s="5" t="str">
        <f>INDEX('[1]Pt1-DATA'!$A$5:$M$13349,MATCH(A5,'[1]Pt1-DATA'!$C$5:$C$13349,0),7)</f>
        <v>D</v>
      </c>
      <c r="J5" t="s">
        <v>58</v>
      </c>
    </row>
    <row r="6" spans="1:11" x14ac:dyDescent="0.25">
      <c r="A6" t="s">
        <v>152</v>
      </c>
      <c r="B6" s="6">
        <v>520758</v>
      </c>
      <c r="C6" s="6">
        <f>IFERROR(INDEX('[2]mil fighter'!$B$6:$K$73,MATCH(J6,'[2]mil fighter'!$B$6:$B$73,0),4)*1000,INDEX('[2]mil fighter'!$B$6:$K$73,MATCH(K6,'[2]mil fighter'!$B$6:$B$73,0),4)*1000)</f>
        <v>400000</v>
      </c>
      <c r="F6" s="1">
        <f t="shared" ref="F6:F30" si="0">(B6-C6)/C6</f>
        <v>0.30189500000000002</v>
      </c>
      <c r="G6" s="2" t="str">
        <f>IFERROR(INDEX('[2]mil fighter'!$B$6:$K$73,MATCH(#REF!,'[2]mil fighter'!$B$6:$B$73,0),8),INDEX('[2]mil fighter'!$B$6:$K$73,MATCH(J6,'[2]mil fighter'!$B$6:$B$73,0),8))</f>
        <v>Harris L3</v>
      </c>
      <c r="H6" s="5">
        <f>INDEX('[1]Pt1-DATA'!$A$5:$M$13349,MATCH(A6,'[1]Pt1-DATA'!$C$5:$C$13349,0),5)</f>
        <v>1</v>
      </c>
      <c r="I6" s="5" t="str">
        <f>INDEX('[1]Pt1-DATA'!$A$5:$M$13349,MATCH(A6,'[1]Pt1-DATA'!$C$5:$C$13349,0),7)</f>
        <v>C</v>
      </c>
      <c r="J6" t="s">
        <v>59</v>
      </c>
    </row>
    <row r="7" spans="1:11" x14ac:dyDescent="0.25">
      <c r="A7" t="s">
        <v>153</v>
      </c>
      <c r="B7" s="6">
        <v>132982</v>
      </c>
      <c r="C7" s="6">
        <f>IFERROR(INDEX('[2]mil fighter'!$B$6:$K$73,MATCH(J7,'[2]mil fighter'!$B$6:$B$73,0),4)*1000,INDEX('[2]mil fighter'!$B$6:$K$73,MATCH(K7,'[2]mil fighter'!$B$6:$B$73,0),4)*1000)</f>
        <v>125000</v>
      </c>
      <c r="F7" s="1">
        <f t="shared" si="0"/>
        <v>6.3855999999999996E-2</v>
      </c>
      <c r="G7" s="2" t="str">
        <f>IFERROR(INDEX('[2]mil fighter'!$B$6:$K$73,MATCH(#REF!,'[2]mil fighter'!$B$6:$B$73,0),8),INDEX('[2]mil fighter'!$B$6:$K$73,MATCH(J7,'[2]mil fighter'!$B$6:$B$73,0),8))</f>
        <v>Northrop Grumman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C</v>
      </c>
      <c r="J7" t="s">
        <v>60</v>
      </c>
    </row>
    <row r="8" spans="1:11" x14ac:dyDescent="0.25">
      <c r="A8" t="s">
        <v>154</v>
      </c>
      <c r="B8" s="6">
        <v>122305</v>
      </c>
      <c r="C8" s="6">
        <f>IFERROR(INDEX('[2]mil fighter'!$B$6:$K$73,MATCH(J8,'[2]mil fighter'!$B$6:$B$73,0),4)*1000,INDEX('[2]mil fighter'!$B$6:$K$73,MATCH(K8,'[2]mil fighter'!$B$6:$B$73,0),4)*1000)</f>
        <v>125000</v>
      </c>
      <c r="F8" s="1">
        <f t="shared" si="0"/>
        <v>-2.1559999999999999E-2</v>
      </c>
      <c r="G8" s="2" t="str">
        <f>IFERROR(INDEX('[2]mil fighter'!$B$6:$K$73,MATCH(#REF!,'[2]mil fighter'!$B$6:$B$73,0),8),INDEX('[2]mil fighter'!$B$6:$K$73,MATCH(J8,'[2]mil fighter'!$B$6:$B$73,0),8))</f>
        <v>Northrop Grumman</v>
      </c>
      <c r="H8" s="5">
        <f>INDEX('[1]Pt1-DATA'!$A$5:$M$13349,MATCH(A8,'[1]Pt1-DATA'!$C$5:$C$13349,0),5)</f>
        <v>1</v>
      </c>
      <c r="I8" s="5" t="str">
        <f>INDEX('[1]Pt1-DATA'!$A$5:$M$13349,MATCH(A8,'[1]Pt1-DATA'!$C$5:$C$13349,0),7)</f>
        <v>C</v>
      </c>
      <c r="J8" t="s">
        <v>60</v>
      </c>
    </row>
    <row r="9" spans="1:11" x14ac:dyDescent="0.25">
      <c r="A9" t="s">
        <v>155</v>
      </c>
      <c r="B9" s="6">
        <v>229660</v>
      </c>
      <c r="C9" s="6">
        <f>IFERROR(INDEX('[2]mil fighter'!$B$6:$K$73,MATCH(J9,'[2]mil fighter'!$B$6:$B$73,0),4)*1000,INDEX('[2]mil fighter'!$B$6:$K$73,MATCH(K9,'[2]mil fighter'!$B$6:$B$73,0),4)*1000)</f>
        <v>250000</v>
      </c>
      <c r="F9" s="1">
        <f t="shared" si="0"/>
        <v>-8.1360000000000002E-2</v>
      </c>
      <c r="G9" s="2" t="str">
        <f>IFERROR(INDEX('[2]mil fighter'!$B$6:$K$73,MATCH(#REF!,'[2]mil fighter'!$B$6:$B$73,0),8),INDEX('[2]mil fighter'!$B$6:$K$73,MATCH(J9,'[2]mil fighter'!$B$6:$B$73,0),8))</f>
        <v>BAE Systems</v>
      </c>
      <c r="H9" s="5">
        <f>INDEX('[1]Pt1-DATA'!$A$5:$M$13349,MATCH(A9,'[1]Pt1-DATA'!$C$5:$C$13349,0),5)</f>
        <v>1</v>
      </c>
      <c r="I9" s="5" t="str">
        <f>INDEX('[1]Pt1-DATA'!$A$5:$M$13349,MATCH(A9,'[1]Pt1-DATA'!$C$5:$C$13349,0),7)</f>
        <v>C</v>
      </c>
      <c r="J9" t="s">
        <v>61</v>
      </c>
    </row>
    <row r="10" spans="1:11" x14ac:dyDescent="0.25">
      <c r="A10" t="s">
        <v>156</v>
      </c>
      <c r="B10" s="6">
        <v>151818</v>
      </c>
      <c r="C10" s="6">
        <f>IFERROR(INDEX('[2]mil fighter'!$B$6:$K$73,MATCH(J10,'[2]mil fighter'!$B$6:$B$73,0),4)*1000,INDEX('[2]mil fighter'!$B$6:$K$73,MATCH(K10,'[2]mil fighter'!$B$6:$B$73,0),4)*1000)</f>
        <v>150000</v>
      </c>
      <c r="F10" s="1">
        <f t="shared" si="0"/>
        <v>1.2120000000000001E-2</v>
      </c>
      <c r="G10" s="2" t="str">
        <f>IFERROR(INDEX('[2]mil fighter'!$B$6:$K$73,MATCH(#REF!,'[2]mil fighter'!$B$6:$B$73,0),8),INDEX('[2]mil fighter'!$B$6:$K$73,MATCH(J10,'[2]mil fighter'!$B$6:$B$73,0),8))</f>
        <v>Harris L3</v>
      </c>
      <c r="H10" s="5">
        <f>INDEX('[1]Pt1-DATA'!$A$5:$M$13349,MATCH(A10,'[1]Pt1-DATA'!$C$5:$C$13349,0),5)</f>
        <v>2</v>
      </c>
      <c r="I10" s="5" t="str">
        <f ca="1">INDEX('[1]Pt1-DATA'!$A$5:$M$13349,MATCH(A10,'[1]Pt1-DATA'!$C$5:$C$13349,0),7)</f>
        <v>B (125% A) [$121,454]</v>
      </c>
      <c r="J10" t="s">
        <v>62</v>
      </c>
    </row>
    <row r="11" spans="1:11" x14ac:dyDescent="0.25">
      <c r="A11" t="s">
        <v>157</v>
      </c>
      <c r="B11" s="6">
        <v>202424</v>
      </c>
      <c r="C11" s="6">
        <f>IFERROR(INDEX('[2]mil fighter'!$B$6:$K$73,MATCH(J11,'[2]mil fighter'!$B$6:$B$73,0),4)*1000,INDEX('[2]mil fighter'!$B$6:$K$73,MATCH(K11,'[2]mil fighter'!$B$6:$B$73,0),4)*1000)</f>
        <v>200000</v>
      </c>
      <c r="F11" s="1">
        <f t="shared" si="0"/>
        <v>1.2120000000000001E-2</v>
      </c>
      <c r="G11" s="2" t="str">
        <f>IFERROR(INDEX('[2]mil fighter'!$B$6:$K$73,MATCH(#REF!,'[2]mil fighter'!$B$6:$B$73,0),8),INDEX('[2]mil fighter'!$B$6:$K$73,MATCH(J11,'[2]mil fighter'!$B$6:$B$73,0),8))</f>
        <v>Elbit (switched from Harris L3 in 2017)</v>
      </c>
      <c r="H11" s="5">
        <f>INDEX('[1]Pt1-DATA'!$A$5:$M$13349,MATCH(A11,'[1]Pt1-DATA'!$C$5:$C$13349,0),5)</f>
        <v>1</v>
      </c>
      <c r="I11" s="5" t="str">
        <f>INDEX('[1]Pt1-DATA'!$A$5:$M$13349,MATCH(A11,'[1]Pt1-DATA'!$C$5:$C$13349,0),7)</f>
        <v>C</v>
      </c>
      <c r="J11" t="s">
        <v>63</v>
      </c>
    </row>
    <row r="12" spans="1:11" x14ac:dyDescent="0.25">
      <c r="A12" t="s">
        <v>158</v>
      </c>
      <c r="B12" s="6">
        <v>35424</v>
      </c>
      <c r="C12" s="6">
        <f>IFERROR(INDEX('[2]mil fighter'!$B$6:$K$73,MATCH(J12,'[2]mil fighter'!$B$6:$B$73,0),4)*1000,INDEX('[2]mil fighter'!$B$6:$K$73,MATCH(K12,'[2]mil fighter'!$B$6:$B$73,0),4)*1000)</f>
        <v>35000</v>
      </c>
      <c r="F12" s="1">
        <f t="shared" si="0"/>
        <v>1.2114285714285715E-2</v>
      </c>
      <c r="G12" s="2" t="str">
        <f>IFERROR(INDEX('[2]mil fighter'!$B$6:$K$73,MATCH(#REF!,'[2]mil fighter'!$B$6:$B$73,0),8),INDEX('[2]mil fighter'!$B$6:$K$73,MATCH(J12,'[2]mil fighter'!$B$6:$B$73,0),8))</f>
        <v>GE Aviation</v>
      </c>
      <c r="H12" s="5">
        <f>INDEX('[1]Pt1-DATA'!$A$5:$M$13349,MATCH(A12,'[1]Pt1-DATA'!$C$5:$C$13349,0),5)</f>
        <v>1</v>
      </c>
      <c r="I12" s="5" t="str">
        <f>INDEX('[1]Pt1-DATA'!$A$5:$M$13349,MATCH(A12,'[1]Pt1-DATA'!$C$5:$C$13349,0),7)</f>
        <v>H</v>
      </c>
      <c r="J12" t="s">
        <v>64</v>
      </c>
    </row>
    <row r="13" spans="1:11" x14ac:dyDescent="0.25">
      <c r="A13" t="s">
        <v>159</v>
      </c>
      <c r="B13" s="6">
        <v>38499</v>
      </c>
      <c r="C13" s="6">
        <f>IFERROR(INDEX('[2]mil fighter'!$B$6:$K$73,MATCH(J13,'[2]mil fighter'!$B$6:$B$73,0),4)*1000,INDEX('[2]mil fighter'!$B$6:$K$73,MATCH(K13,'[2]mil fighter'!$B$6:$B$73,0),4)*1000)</f>
        <v>25000</v>
      </c>
      <c r="F13" s="1">
        <f t="shared" si="0"/>
        <v>0.53996</v>
      </c>
      <c r="G13" s="2" t="str">
        <f>IFERROR(INDEX('[2]mil fighter'!$B$6:$K$73,MATCH(#REF!,'[2]mil fighter'!$B$6:$B$73,0),8),INDEX('[2]mil fighter'!$B$6:$K$73,MATCH(J13,'[2]mil fighter'!$B$6:$B$73,0),8))</f>
        <v>?????</v>
      </c>
      <c r="H13" s="5">
        <f>INDEX('[1]Pt1-DATA'!$A$5:$M$13349,MATCH(A13,'[1]Pt1-DATA'!$C$5:$C$13349,0),5)</f>
        <v>8</v>
      </c>
      <c r="I13" s="5" t="str">
        <f>INDEX('[1]Pt1-DATA'!$A$5:$M$13349,MATCH(A13,'[1]Pt1-DATA'!$C$5:$C$13349,0),7)</f>
        <v>C</v>
      </c>
      <c r="J13" t="s">
        <v>65</v>
      </c>
    </row>
    <row r="14" spans="1:11" x14ac:dyDescent="0.25">
      <c r="A14" t="s">
        <v>160</v>
      </c>
      <c r="B14" s="6">
        <v>253030</v>
      </c>
      <c r="C14" s="6">
        <f>IFERROR(INDEX('[2]mil fighter'!$B$6:$K$73,MATCH(J14,'[2]mil fighter'!$B$6:$B$73,0),4)*1000,INDEX('[2]mil fighter'!$B$6:$K$73,MATCH(K14,'[2]mil fighter'!$B$6:$B$73,0),4)*1000)</f>
        <v>175000</v>
      </c>
      <c r="F14" s="1">
        <f t="shared" si="0"/>
        <v>0.44588571428571427</v>
      </c>
      <c r="G14" s="2" t="str">
        <f>IFERROR(INDEX('[2]mil fighter'!$B$6:$K$73,MATCH(#REF!,'[2]mil fighter'!$B$6:$B$73,0),8),INDEX('[2]mil fighter'!$B$6:$K$73,MATCH(J14,'[2]mil fighter'!$B$6:$B$73,0),8))</f>
        <v>Rockwell Collins/Elbit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D</v>
      </c>
      <c r="J14" t="s">
        <v>66</v>
      </c>
    </row>
    <row r="15" spans="1:11" x14ac:dyDescent="0.25">
      <c r="A15" t="s">
        <v>161</v>
      </c>
      <c r="B15" s="6">
        <v>28767</v>
      </c>
      <c r="C15" s="6">
        <f>IFERROR(INDEX('[2]mil fighter'!$B$6:$K$73,MATCH(J15,'[2]mil fighter'!$B$6:$B$73,0),4)*1000,INDEX('[2]mil fighter'!$B$6:$K$73,MATCH(K15,'[2]mil fighter'!$B$6:$B$73,0),4)*1000)</f>
        <v>25000</v>
      </c>
      <c r="F15" s="1">
        <f t="shared" si="0"/>
        <v>0.15068000000000001</v>
      </c>
      <c r="G15" s="2" t="str">
        <f>IFERROR(INDEX('[2]mil fighter'!$B$6:$K$73,MATCH(#REF!,'[2]mil fighter'!$B$6:$B$73,0),8),INDEX('[2]mil fighter'!$B$6:$K$73,MATCH(J15,'[2]mil fighter'!$B$6:$B$73,0),8))</f>
        <v>Harris L3</v>
      </c>
      <c r="H15" s="5">
        <f>INDEX('[1]Pt1-DATA'!$A$5:$M$13349,MATCH(A15,'[1]Pt1-DATA'!$C$5:$C$13349,0),5)</f>
        <v>1</v>
      </c>
      <c r="I15" s="5" t="str">
        <f>INDEX('[1]Pt1-DATA'!$A$5:$M$13349,MATCH(A15,'[1]Pt1-DATA'!$C$5:$C$13349,0),7)</f>
        <v>C</v>
      </c>
      <c r="J15" t="s">
        <v>67</v>
      </c>
    </row>
    <row r="16" spans="1:11" x14ac:dyDescent="0.25">
      <c r="A16" t="s">
        <v>162</v>
      </c>
      <c r="B16" s="6">
        <v>279016</v>
      </c>
      <c r="C16" s="6">
        <f>IFERROR(INDEX('[2]mil fighter'!$B$6:$K$73,MATCH(J16,'[2]mil fighter'!$B$6:$B$73,0),4)*1000,INDEX('[2]mil fighter'!$B$6:$K$73,MATCH(K16,'[2]mil fighter'!$B$6:$B$73,0),4)*1000)</f>
        <v>200000</v>
      </c>
      <c r="F16" s="1">
        <f t="shared" si="0"/>
        <v>0.39507999999999999</v>
      </c>
      <c r="G16" s="2" t="str">
        <f>IFERROR(INDEX('[2]mil fighter'!$B$6:$K$73,MATCH(#REF!,'[2]mil fighter'!$B$6:$B$73,0),8),INDEX('[2]mil fighter'!$B$6:$K$73,MATCH(J16,'[2]mil fighter'!$B$6:$B$73,0),8))</f>
        <v>Harris L3 ??</v>
      </c>
      <c r="H16" s="5">
        <f>INDEX('[1]Pt1-DATA'!$A$5:$M$13349,MATCH(A16,'[1]Pt1-DATA'!$C$5:$C$13349,0),5)</f>
        <v>2</v>
      </c>
      <c r="I16" s="5" t="str">
        <f>INDEX('[1]Pt1-DATA'!$A$5:$M$13349,MATCH(A16,'[1]Pt1-DATA'!$C$5:$C$13349,0),7)</f>
        <v>F</v>
      </c>
      <c r="J16" t="s">
        <v>68</v>
      </c>
    </row>
    <row r="17" spans="1:11" x14ac:dyDescent="0.25">
      <c r="A17" t="s">
        <v>163</v>
      </c>
      <c r="B17" s="6">
        <v>247492</v>
      </c>
      <c r="C17" s="6">
        <f>IFERROR(INDEX('[2]mil fighter'!$B$6:$K$73,MATCH(J17,'[2]mil fighter'!$B$6:$B$73,0),4)*1000,INDEX('[2]mil fighter'!$B$6:$K$73,MATCH(K17,'[2]mil fighter'!$B$6:$B$73,0),4)*1000)</f>
        <v>300000</v>
      </c>
      <c r="F17" s="1">
        <f t="shared" si="0"/>
        <v>-0.17502666666666666</v>
      </c>
      <c r="G17" s="2" t="str">
        <f>IFERROR(INDEX('[2]mil fighter'!$B$6:$K$73,MATCH(#REF!,'[2]mil fighter'!$B$6:$B$73,0),8),INDEX('[2]mil fighter'!$B$6:$K$73,MATCH(J17,'[2]mil fighter'!$B$6:$B$73,0),8))</f>
        <v>Northrop Grumman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C</v>
      </c>
      <c r="J17" t="s">
        <v>69</v>
      </c>
    </row>
    <row r="18" spans="1:11" x14ac:dyDescent="0.25">
      <c r="A18" t="s">
        <v>164</v>
      </c>
      <c r="B18" s="6">
        <v>86301</v>
      </c>
      <c r="C18" s="6">
        <f>IFERROR(INDEX('[2]mil fighter'!$B$6:$K$73,MATCH(J18,'[2]mil fighter'!$B$6:$B$73,0),4)*1000,INDEX('[2]mil fighter'!$B$6:$K$73,MATCH(K18,'[2]mil fighter'!$B$6:$B$73,0),4)*1000)</f>
        <v>50000</v>
      </c>
      <c r="F18" s="1">
        <f t="shared" si="0"/>
        <v>0.72602</v>
      </c>
      <c r="G18" s="2" t="str">
        <f>IFERROR(INDEX('[2]mil fighter'!$B$6:$K$73,MATCH(#REF!,'[2]mil fighter'!$B$6:$B$73,0),8),INDEX('[2]mil fighter'!$B$6:$K$73,MATCH(J18,'[2]mil fighter'!$B$6:$B$73,0),8))</f>
        <v>Harris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C</v>
      </c>
      <c r="J18" t="s">
        <v>70</v>
      </c>
    </row>
    <row r="19" spans="1:11" x14ac:dyDescent="0.25">
      <c r="A19" t="s">
        <v>165</v>
      </c>
      <c r="B19" s="6">
        <v>65998</v>
      </c>
      <c r="C19" s="6">
        <f>IFERROR(INDEX('[2]mil fighter'!$B$6:$K$73,MATCH(J19,'[2]mil fighter'!$B$6:$B$73,0),4)*1000,INDEX('[2]mil fighter'!$B$6:$K$73,MATCH(K19,'[2]mil fighter'!$B$6:$B$73,0),4)*1000)</f>
        <v>75000</v>
      </c>
      <c r="F19" s="1">
        <f t="shared" si="0"/>
        <v>-0.12002666666666667</v>
      </c>
      <c r="G19" s="2" t="str">
        <f>IFERROR(INDEX('[2]mil fighter'!$B$6:$K$73,MATCH(#REF!,'[2]mil fighter'!$B$6:$B$73,0),8),INDEX('[2]mil fighter'!$B$6:$K$73,MATCH(J19,'[2]mil fighter'!$B$6:$B$73,0),8))</f>
        <v>Northrop Grumman/Raytheon?</v>
      </c>
      <c r="H19" s="5">
        <f>INDEX('[1]Pt1-DATA'!$A$5:$M$13349,MATCH(A19,'[1]Pt1-DATA'!$C$5:$C$13349,0),5)</f>
        <v>6</v>
      </c>
      <c r="I19" s="5" t="str">
        <f ca="1">INDEX('[1]Pt1-DATA'!$A$5:$M$13349,MATCH(A19,'[1]Pt1-DATA'!$C$5:$C$13349,0),7)</f>
        <v>C (120% B) [$54,998]</v>
      </c>
      <c r="J19" t="s">
        <v>71</v>
      </c>
    </row>
    <row r="20" spans="1:11" x14ac:dyDescent="0.25">
      <c r="A20" t="s">
        <v>166</v>
      </c>
      <c r="B20" s="6">
        <v>14677</v>
      </c>
      <c r="C20" s="6">
        <f>IFERROR(INDEX('[2]mil fighter'!$B$6:$K$73,MATCH(J20,'[2]mil fighter'!$B$6:$B$73,0),4)*1000,INDEX('[2]mil fighter'!$B$6:$K$73,MATCH(K20,'[2]mil fighter'!$B$6:$B$73,0),4)*1000)</f>
        <v>15000</v>
      </c>
      <c r="F20" s="1">
        <f t="shared" si="0"/>
        <v>-2.1533333333333335E-2</v>
      </c>
      <c r="G20" s="2" t="str">
        <f>IFERROR(INDEX('[2]mil fighter'!$B$6:$K$73,MATCH(#REF!,'[2]mil fighter'!$B$6:$B$73,0),8),INDEX('[2]mil fighter'!$B$6:$K$73,MATCH(J20,'[2]mil fighter'!$B$6:$B$73,0),8))</f>
        <v>Harris L3</v>
      </c>
      <c r="H20" s="5">
        <f>INDEX('[1]Pt1-DATA'!$A$5:$M$13349,MATCH(A20,'[1]Pt1-DATA'!$C$5:$C$13349,0),5)</f>
        <v>6</v>
      </c>
      <c r="I20" s="5" t="str">
        <f ca="1">INDEX('[1]Pt1-DATA'!$A$5:$M$13349,MATCH(A20,'[1]Pt1-DATA'!$C$5:$C$13349,0),7)</f>
        <v>C (120% B) [$12,231]</v>
      </c>
      <c r="J20" t="s">
        <v>72</v>
      </c>
    </row>
    <row r="21" spans="1:11" x14ac:dyDescent="0.25">
      <c r="A21" t="s">
        <v>167</v>
      </c>
      <c r="B21" s="6">
        <v>57534</v>
      </c>
      <c r="C21" s="6">
        <f>IFERROR(INDEX('[2]mil fighter'!$B$6:$K$73,MATCH(J21,'[2]mil fighter'!$B$6:$B$73,0),4)*1000,INDEX('[2]mil fighter'!$B$6:$K$73,MATCH(K21,'[2]mil fighter'!$B$6:$B$73,0),4)*1000)</f>
        <v>50000</v>
      </c>
      <c r="F21" s="1">
        <f t="shared" si="0"/>
        <v>0.15068000000000001</v>
      </c>
      <c r="G21" s="2" t="str">
        <f>IFERROR(INDEX('[2]mil fighter'!$B$6:$K$73,MATCH(#REF!,'[2]mil fighter'!$B$6:$B$73,0),8),INDEX('[2]mil fighter'!$B$6:$K$73,MATCH(J21,'[2]mil fighter'!$B$6:$B$73,0),8))</f>
        <v>???</v>
      </c>
      <c r="H21" s="5">
        <f>INDEX('[1]Pt1-DATA'!$A$5:$M$13349,MATCH(A21,'[1]Pt1-DATA'!$C$5:$C$13349,0),5)</f>
        <v>2</v>
      </c>
      <c r="I21" s="5" t="str">
        <f>INDEX('[1]Pt1-DATA'!$A$5:$M$13349,MATCH(A21,'[1]Pt1-DATA'!$C$5:$C$13349,0),7)</f>
        <v>C</v>
      </c>
      <c r="J21" t="s">
        <v>73</v>
      </c>
    </row>
    <row r="22" spans="1:11" x14ac:dyDescent="0.25">
      <c r="A22" t="s">
        <v>168</v>
      </c>
      <c r="B22" s="6">
        <v>23014</v>
      </c>
      <c r="C22" s="6">
        <f>IFERROR(INDEX('[2]mil fighter'!$B$6:$K$73,MATCH(J22,'[2]mil fighter'!$B$6:$B$73,0),4)*1000,INDEX('[2]mil fighter'!$B$6:$K$73,MATCH(K22,'[2]mil fighter'!$B$6:$B$73,0),4)*1000)</f>
        <v>20000</v>
      </c>
      <c r="F22" s="1">
        <f t="shared" si="0"/>
        <v>0.1507</v>
      </c>
      <c r="G22" s="2" t="str">
        <f>IFERROR(INDEX('[2]mil fighter'!$B$6:$K$73,MATCH(#REF!,'[2]mil fighter'!$B$6:$B$73,0),8),INDEX('[2]mil fighter'!$B$6:$K$73,MATCH(J22,'[2]mil fighter'!$B$6:$B$73,0),8))</f>
        <v>Honeywell</v>
      </c>
      <c r="H22" s="5">
        <f>INDEX('[1]Pt1-DATA'!$A$5:$M$13349,MATCH(A22,'[1]Pt1-DATA'!$C$5:$C$13349,0),5)</f>
        <v>1</v>
      </c>
      <c r="I22" s="5" t="str">
        <f>INDEX('[1]Pt1-DATA'!$A$5:$M$13349,MATCH(A22,'[1]Pt1-DATA'!$C$5:$C$13349,0),7)</f>
        <v>C</v>
      </c>
      <c r="J22" t="s">
        <v>74</v>
      </c>
    </row>
    <row r="23" spans="1:11" x14ac:dyDescent="0.25">
      <c r="A23" t="s">
        <v>169</v>
      </c>
      <c r="B23" s="6">
        <v>326072</v>
      </c>
      <c r="C23" s="6" t="e">
        <f>IFERROR(INDEX('[2]mil fighter'!$B$6:$K$73,MATCH(J23,'[2]mil fighter'!$B$6:$B$73,0),4)*1000,INDEX('[2]mil fighter'!$B$6:$K$73,MATCH(K23,'[2]mil fighter'!$B$6:$B$73,0),4)*1000)</f>
        <v>#N/A</v>
      </c>
      <c r="F23" s="1" t="e">
        <f t="shared" si="0"/>
        <v>#N/A</v>
      </c>
      <c r="G23" s="2" t="e">
        <f>IFERROR(INDEX('[2]mil fighter'!$B$6:$K$73,MATCH(#REF!,'[2]mil fighter'!$B$6:$B$73,0),8),INDEX('[2]mil fighter'!$B$6:$K$73,MATCH(J23,'[2]mil fighter'!$B$6:$B$73,0),8))</f>
        <v>#N/A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AE</v>
      </c>
      <c r="J23" t="s">
        <v>46</v>
      </c>
    </row>
    <row r="24" spans="1:11" x14ac:dyDescent="0.25">
      <c r="A24" t="s">
        <v>170</v>
      </c>
      <c r="B24" s="6">
        <v>27499</v>
      </c>
      <c r="C24" s="6" t="e">
        <f>IFERROR(INDEX('[2]mil fighter'!$B$6:$K$73,MATCH(J24,'[2]mil fighter'!$B$6:$B$73,0),4)*1000,INDEX('[2]mil fighter'!$B$6:$K$73,MATCH(K24,'[2]mil fighter'!$B$6:$B$73,0),4)*1000)</f>
        <v>#N/A</v>
      </c>
      <c r="F24" s="1" t="e">
        <f t="shared" si="0"/>
        <v>#N/A</v>
      </c>
      <c r="G24" s="2" t="e">
        <f>IFERROR(INDEX('[2]mil fighter'!$B$6:$K$73,MATCH(#REF!,'[2]mil fighter'!$B$6:$B$73,0),8),INDEX('[2]mil fighter'!$B$6:$K$73,MATCH(J24,'[2]mil fighter'!$B$6:$B$73,0),8))</f>
        <v>#N/A</v>
      </c>
      <c r="H24" s="5">
        <f>INDEX('[1]Pt1-DATA'!$A$5:$M$13349,MATCH(A24,'[1]Pt1-DATA'!$C$5:$C$13349,0),5)</f>
        <v>4</v>
      </c>
      <c r="I24" s="5" t="str">
        <f>INDEX('[1]Pt1-DATA'!$A$5:$M$13349,MATCH(A24,'[1]Pt1-DATA'!$C$5:$C$13349,0),7)</f>
        <v>I</v>
      </c>
      <c r="J24" t="s">
        <v>75</v>
      </c>
    </row>
    <row r="25" spans="1:11" x14ac:dyDescent="0.25">
      <c r="A25" t="s">
        <v>171</v>
      </c>
      <c r="B25" s="6">
        <v>279016</v>
      </c>
      <c r="C25" s="6" t="e">
        <f>IFERROR(INDEX('[2]mil fighter'!$B$6:$K$73,MATCH(J25,'[2]mil fighter'!$B$6:$B$73,0),4)*1000,INDEX('[2]mil fighter'!$B$6:$K$73,MATCH(K25,'[2]mil fighter'!$B$6:$B$73,0),4)*1000)</f>
        <v>#N/A</v>
      </c>
      <c r="F25" s="1" t="e">
        <f t="shared" si="0"/>
        <v>#N/A</v>
      </c>
      <c r="G25" s="2" t="e">
        <f>IFERROR(INDEX('[2]mil fighter'!$B$6:$K$73,MATCH(#REF!,'[2]mil fighter'!$B$6:$B$73,0),8),INDEX('[2]mil fighter'!$B$6:$K$73,MATCH(J25,'[2]mil fighter'!$B$6:$B$73,0),8))</f>
        <v>#N/A</v>
      </c>
      <c r="H25" s="5">
        <f>INDEX('[1]Pt1-DATA'!$A$5:$M$13349,MATCH(A25,'[1]Pt1-DATA'!$C$5:$C$13349,0),5)</f>
        <v>1</v>
      </c>
      <c r="I25" s="5" t="str">
        <f ca="1">INDEX('[1]Pt1-DATA'!$A$5:$M$13349,MATCH(A25,'[1]Pt1-DATA'!$C$5:$C$13349,0),7)</f>
        <v>B (125% A) [$223,213]</v>
      </c>
      <c r="J25" t="s">
        <v>76</v>
      </c>
    </row>
    <row r="26" spans="1:11" x14ac:dyDescent="0.25">
      <c r="A26" t="s">
        <v>172</v>
      </c>
      <c r="B26" s="6">
        <v>177261</v>
      </c>
      <c r="C26" s="6" t="e">
        <f>IFERROR(INDEX('[2]mil fighter'!$B$6:$K$73,MATCH(J26,'[2]mil fighter'!$B$6:$B$73,0),4)*1000,INDEX('[2]mil fighter'!$B$6:$K$73,MATCH(K26,'[2]mil fighter'!$B$6:$B$73,0),4)*1000)</f>
        <v>#N/A</v>
      </c>
      <c r="F26" s="1" t="e">
        <f t="shared" si="0"/>
        <v>#N/A</v>
      </c>
      <c r="G26" s="2" t="e">
        <f>IFERROR(INDEX('[2]mil fighter'!$B$6:$K$73,MATCH(#REF!,'[2]mil fighter'!$B$6:$B$73,0),8),INDEX('[2]mil fighter'!$B$6:$K$73,MATCH(J26,'[2]mil fighter'!$B$6:$B$73,0),8))</f>
        <v>#N/A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B</v>
      </c>
      <c r="J26" t="s">
        <v>77</v>
      </c>
    </row>
    <row r="27" spans="1:11" x14ac:dyDescent="0.25">
      <c r="A27" t="s">
        <v>173</v>
      </c>
      <c r="B27" s="6">
        <v>2636</v>
      </c>
      <c r="C27" s="6" t="e">
        <f>IFERROR(INDEX('[2]mil fighter'!$B$6:$K$73,MATCH(J27,'[2]mil fighter'!$B$6:$B$73,0),4)*1000,INDEX('[2]mil fighter'!$B$6:$K$73,MATCH(K27,'[2]mil fighter'!$B$6:$B$73,0),4)*1000)</f>
        <v>#N/A</v>
      </c>
      <c r="F27" s="1" t="e">
        <f t="shared" si="0"/>
        <v>#N/A</v>
      </c>
      <c r="G27" s="2" t="e">
        <f>IFERROR(INDEX('[2]mil fighter'!$B$6:$K$73,MATCH(#REF!,'[2]mil fighter'!$B$6:$B$73,0),8),INDEX('[2]mil fighter'!$B$6:$K$73,MATCH(J27,'[2]mil fighter'!$B$6:$B$73,0),8))</f>
        <v>#N/A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BR</v>
      </c>
      <c r="J27" t="s">
        <v>48</v>
      </c>
    </row>
    <row r="28" spans="1:11" x14ac:dyDescent="0.25">
      <c r="A28" t="s">
        <v>174</v>
      </c>
      <c r="B28" s="6">
        <v>18772</v>
      </c>
      <c r="C28" s="6" t="e">
        <f>IFERROR(INDEX('[2]mil fighter'!$B$6:$K$73,MATCH(J28,'[2]mil fighter'!$B$6:$B$73,0),4)*1000,INDEX('[2]mil fighter'!$B$6:$K$73,MATCH(K28,'[2]mil fighter'!$B$6:$B$73,0),4)*1000)</f>
        <v>#N/A</v>
      </c>
      <c r="F28" s="1" t="e">
        <f t="shared" si="0"/>
        <v>#N/A</v>
      </c>
      <c r="G28" s="2" t="e">
        <f>IFERROR(INDEX('[2]mil fighter'!$B$6:$K$73,MATCH(#REF!,'[2]mil fighter'!$B$6:$B$73,0),8),INDEX('[2]mil fighter'!$B$6:$K$73,MATCH(J28,'[2]mil fighter'!$B$6:$B$73,0),8))</f>
        <v>#N/A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BR</v>
      </c>
      <c r="J28" t="s">
        <v>48</v>
      </c>
    </row>
    <row r="29" spans="1:11" x14ac:dyDescent="0.25">
      <c r="A29" t="s">
        <v>175</v>
      </c>
      <c r="B29" s="6">
        <v>22700</v>
      </c>
      <c r="C29" s="6" t="e">
        <f>IFERROR(INDEX('[2]mil fighter'!$B$6:$K$73,MATCH(J29,'[2]mil fighter'!$B$6:$B$73,0),4)*1000,INDEX('[2]mil fighter'!$B$6:$K$73,MATCH(K29,'[2]mil fighter'!$B$6:$B$73,0),4)*1000)</f>
        <v>#N/A</v>
      </c>
      <c r="F29" s="1" t="e">
        <f t="shared" si="0"/>
        <v>#N/A</v>
      </c>
      <c r="G29" s="2" t="e">
        <f>IFERROR(INDEX('[2]mil fighter'!$B$6:$K$73,MATCH(#REF!,'[2]mil fighter'!$B$6:$B$73,0),8),INDEX('[2]mil fighter'!$B$6:$K$73,MATCH(J29,'[2]mil fighter'!$B$6:$B$73,0),8))</f>
        <v>#N/A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BR</v>
      </c>
      <c r="J29" t="s">
        <v>48</v>
      </c>
    </row>
    <row r="30" spans="1:11" x14ac:dyDescent="0.25">
      <c r="A30" t="s">
        <v>176</v>
      </c>
      <c r="B30" s="6">
        <v>4693</v>
      </c>
      <c r="C30" s="6" t="e">
        <f>IFERROR(INDEX('[2]mil fighter'!$B$6:$K$73,MATCH(J30,'[2]mil fighter'!$B$6:$B$73,0),4)*1000,INDEX('[2]mil fighter'!$B$6:$K$73,MATCH(K30,'[2]mil fighter'!$B$6:$B$73,0),4)*1000)</f>
        <v>#N/A</v>
      </c>
      <c r="F30" s="1" t="e">
        <f t="shared" si="0"/>
        <v>#N/A</v>
      </c>
      <c r="G30" s="2" t="e">
        <f>IFERROR(INDEX('[2]mil fighter'!$B$6:$K$73,MATCH(#REF!,'[2]mil fighter'!$B$6:$B$73,0),8),INDEX('[2]mil fighter'!$B$6:$K$73,MATCH(J30,'[2]mil fighter'!$B$6:$B$73,0),8))</f>
        <v>#N/A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BR</v>
      </c>
      <c r="J30" t="s">
        <v>48</v>
      </c>
    </row>
    <row r="31" spans="1:11" x14ac:dyDescent="0.25">
      <c r="C31" s="6">
        <f>IFERROR(INDEX('[2]mil fighter'!$B$6:$K$73,MATCH(J31,'[2]mil fighter'!$B$6:$B$73,0),4)*1000,INDEX('[2]mil fighter'!$B$6:$K$73,MATCH(K31,'[2]mil fighter'!$B$6:$B$73,0),4)*1000)</f>
        <v>25000</v>
      </c>
      <c r="F31" s="1">
        <f t="shared" ref="F31" si="1">(B31-C31)/C31</f>
        <v>-1</v>
      </c>
      <c r="G31" s="2" t="e">
        <f>IFERROR(INDEX('[2]mil fighter'!$B$6:$K$73,MATCH(#REF!,'[2]mil fighter'!$B$6:$B$73,0),8),INDEX('[2]mil fighter'!$B$6:$K$73,MATCH(J31,'[2]mil fighter'!$B$6:$B$73,0),8))</f>
        <v>#N/A</v>
      </c>
      <c r="H31" s="5"/>
      <c r="I31" s="5"/>
      <c r="K31" t="s">
        <v>627</v>
      </c>
    </row>
    <row r="32" spans="1:11" x14ac:dyDescent="0.25">
      <c r="F32" s="1"/>
      <c r="G32" s="2"/>
      <c r="H32" s="5"/>
      <c r="I32" s="5"/>
    </row>
    <row r="33" spans="6:9" x14ac:dyDescent="0.25">
      <c r="F33" s="1"/>
      <c r="G33" s="2"/>
      <c r="H33" s="5"/>
      <c r="I33" s="5"/>
    </row>
    <row r="34" spans="6:9" x14ac:dyDescent="0.25">
      <c r="F34" s="1"/>
      <c r="G34" s="2"/>
      <c r="H34" s="5"/>
      <c r="I34" s="5"/>
    </row>
    <row r="35" spans="6:9" x14ac:dyDescent="0.25">
      <c r="F35" s="1"/>
      <c r="G35" s="2"/>
      <c r="H35" s="5"/>
      <c r="I35" s="5"/>
    </row>
    <row r="36" spans="6:9" x14ac:dyDescent="0.25">
      <c r="F36" s="1"/>
      <c r="G36" s="2"/>
      <c r="H36" s="4"/>
      <c r="I36" s="4"/>
    </row>
    <row r="37" spans="6:9" x14ac:dyDescent="0.25">
      <c r="F37" s="1"/>
      <c r="G37" s="2"/>
      <c r="H37" s="4"/>
      <c r="I37" s="4"/>
    </row>
    <row r="38" spans="6:9" x14ac:dyDescent="0.25">
      <c r="F38" s="1"/>
      <c r="G38" s="2"/>
      <c r="H38" s="4"/>
      <c r="I38" s="4"/>
    </row>
    <row r="39" spans="6:9" x14ac:dyDescent="0.25">
      <c r="F39" s="1"/>
      <c r="G39" s="2"/>
      <c r="H39" s="4"/>
      <c r="I39" s="4"/>
    </row>
    <row r="40" spans="6:9" x14ac:dyDescent="0.25">
      <c r="F40" s="1"/>
      <c r="G40" s="2"/>
      <c r="H40" s="4"/>
      <c r="I40" s="4"/>
    </row>
    <row r="41" spans="6:9" x14ac:dyDescent="0.25">
      <c r="F41" s="1"/>
      <c r="G41" s="2"/>
      <c r="H41" s="4"/>
      <c r="I41" s="4"/>
    </row>
    <row r="42" spans="6:9" x14ac:dyDescent="0.25">
      <c r="F42" s="1"/>
      <c r="G42" s="2"/>
      <c r="H42" s="4"/>
      <c r="I42" s="4"/>
    </row>
    <row r="43" spans="6:9" x14ac:dyDescent="0.25">
      <c r="F43" s="1"/>
      <c r="G43" s="2"/>
      <c r="H43" s="4"/>
      <c r="I43" s="4"/>
    </row>
    <row r="44" spans="6:9" x14ac:dyDescent="0.25">
      <c r="F44" s="1"/>
      <c r="G44" s="2"/>
      <c r="H44" s="4"/>
      <c r="I44" s="4"/>
    </row>
    <row r="45" spans="6:9" x14ac:dyDescent="0.25">
      <c r="F45" s="1"/>
      <c r="G45" s="2"/>
      <c r="H45" s="4"/>
      <c r="I45" s="4"/>
    </row>
    <row r="46" spans="6:9" x14ac:dyDescent="0.25">
      <c r="F46" s="1"/>
      <c r="G46" s="2"/>
      <c r="H46" s="4"/>
      <c r="I46" s="4"/>
    </row>
    <row r="47" spans="6:9" x14ac:dyDescent="0.25">
      <c r="F47" s="1"/>
      <c r="G47" s="2"/>
      <c r="H47" s="4"/>
      <c r="I47" s="4"/>
    </row>
    <row r="48" spans="6:9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77A7-433B-4999-8786-8E92AC50ED8A}">
  <dimension ref="A1:K64"/>
  <sheetViews>
    <sheetView workbookViewId="0">
      <pane ySplit="4" topLeftCell="A33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9" style="3" bestFit="1" customWidth="1"/>
    <col min="10" max="10" width="47" customWidth="1"/>
    <col min="11" max="11" width="39.4257812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Airbus A330-300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120</v>
      </c>
      <c r="B5" s="6">
        <v>97461</v>
      </c>
      <c r="C5" s="6">
        <f>IFERROR(INDEX('[2]wide body (non IMA)'!$B$6:$K$73,MATCH(J5,'[2]wide body (non IMA)'!$B$6:$B$73,0),4)*1000,INDEX('[2]wide body (non IMA)'!$B$6:$K$73,MATCH(K5,'[2]wide body (non IMA)'!$B$6:$B$73,0),4)*1000)</f>
        <v>60000</v>
      </c>
      <c r="F5" s="1">
        <f>(B5-C5)/C5</f>
        <v>0.62434999999999996</v>
      </c>
      <c r="G5" s="2" t="str">
        <f>IFERROR(INDEX('[2]wide body (non IMA)'!$B$6:$K$73,MATCH(J5,'[2]wide body (non IMA)'!$B$6:$B$73,0),7),INDEX('[2]wide body (non IMA)'!$B$6:$K$73,MATCH(K5,'[2]wide body (non IMA)'!$B$6:$B$73,0),7))</f>
        <v>Honeywell or Thales</v>
      </c>
      <c r="H5" s="5">
        <f>INDEX('[1]Pt1-DATA'!$A$5:$M$13349,MATCH(A5,'[1]Pt1-DATA'!$C$5:$C$13349,0),5)</f>
        <v>2</v>
      </c>
      <c r="I5" s="5" t="str">
        <f ca="1">INDEX('[1]Pt1-DATA'!$A$5:$M$13349,MATCH(A5,'[1]Pt1-DATA'!$C$5:$C$13349,0),7)</f>
        <v>L (125% K) [$78,282]</v>
      </c>
      <c r="J5" t="s">
        <v>0</v>
      </c>
    </row>
    <row r="6" spans="1:11" x14ac:dyDescent="0.25">
      <c r="A6" t="s">
        <v>121</v>
      </c>
      <c r="B6" s="6">
        <v>41750</v>
      </c>
      <c r="C6" s="6">
        <f>IFERROR(INDEX('[2]wide body (non IMA)'!$B$6:$K$73,MATCH(J6,'[2]wide body (non IMA)'!$B$6:$B$73,0),4)*1000,INDEX('[2]wide body (non IMA)'!$B$6:$K$73,MATCH(K6,'[2]wide body (non IMA)'!$B$6:$B$73,0),4)*1000)</f>
        <v>30000</v>
      </c>
      <c r="F6" s="1">
        <f t="shared" ref="F6:F53" si="0">(B6-C6)/C6</f>
        <v>0.39166666666666666</v>
      </c>
      <c r="G6" s="2" t="str">
        <f>IFERROR(INDEX('[2]wide body (non IMA)'!$B$6:$K$73,MATCH(J6,'[2]wide body (non IMA)'!$B$6:$B$73,0),7),INDEX('[2]wide body (non IMA)'!$B$6:$K$73,MATCH(K6,'[2]wide body (non IMA)'!$B$6:$B$73,0),7))</f>
        <v>Honeywell or Thales</v>
      </c>
      <c r="H6" s="5">
        <f>INDEX('[1]Pt1-DATA'!$A$5:$M$13349,MATCH(A6,'[1]Pt1-DATA'!$C$5:$C$13349,0),5)</f>
        <v>3</v>
      </c>
      <c r="I6" s="5" t="str">
        <f ca="1">INDEX('[1]Pt1-DATA'!$A$5:$M$13349,MATCH(A6,'[1]Pt1-DATA'!$C$5:$C$13349,0),7)</f>
        <v>J (133% I) [$31,313]</v>
      </c>
      <c r="J6" t="s">
        <v>1</v>
      </c>
    </row>
    <row r="7" spans="1:11" x14ac:dyDescent="0.25">
      <c r="A7" t="s">
        <v>122</v>
      </c>
      <c r="B7" s="6">
        <v>11206</v>
      </c>
      <c r="C7" s="6">
        <f>IFERROR(INDEX('[2]wide body (non IMA)'!$B$6:$K$73,MATCH(J7,'[2]wide body (non IMA)'!$B$6:$B$73,0),4)*1000,INDEX('[2]wide body (non IMA)'!$B$6:$K$73,MATCH(K7,'[2]wide body (non IMA)'!$B$6:$B$73,0),4)*1000)</f>
        <v>30000</v>
      </c>
      <c r="F7" s="1">
        <f t="shared" si="0"/>
        <v>-0.62646666666666662</v>
      </c>
      <c r="G7" s="2">
        <f>IFERROR(INDEX('[2]wide body (non IMA)'!$B$6:$K$73,MATCH(J7,'[2]wide body (non IMA)'!$B$6:$B$73,0),7),INDEX('[2]wide body (non IMA)'!$B$6:$K$73,MATCH(K7,'[2]wide body (non IMA)'!$B$6:$B$73,0),7))</f>
        <v>0</v>
      </c>
      <c r="H7" s="5">
        <f>INDEX('[1]Pt1-DATA'!$A$5:$M$13349,MATCH(A7,'[1]Pt1-DATA'!$C$5:$C$13349,0),5)</f>
        <v>2</v>
      </c>
      <c r="I7" s="5" t="str">
        <f>INDEX('[1]Pt1-DATA'!$A$5:$M$13349,MATCH(A7,'[1]Pt1-DATA'!$C$5:$C$13349,0),7)</f>
        <v>C</v>
      </c>
      <c r="J7" t="s">
        <v>4</v>
      </c>
    </row>
    <row r="8" spans="1:11" x14ac:dyDescent="0.25">
      <c r="A8" t="s">
        <v>123</v>
      </c>
      <c r="B8" s="6">
        <v>34520</v>
      </c>
      <c r="C8" s="6">
        <f>IFERROR(INDEX('[2]wide body (non IMA)'!$B$6:$K$73,MATCH(J8,'[2]wide body (non IMA)'!$B$6:$B$73,0),4)*1000,INDEX('[2]wide body (non IMA)'!$B$6:$K$73,MATCH(K8,'[2]wide body (non IMA)'!$B$6:$B$73,0),4)*1000)</f>
        <v>15000</v>
      </c>
      <c r="F8" s="1">
        <f t="shared" si="0"/>
        <v>1.3013333333333332</v>
      </c>
      <c r="G8" s="2">
        <f>IFERROR(INDEX('[2]wide body (non IMA)'!$B$6:$K$73,MATCH(J8,'[2]wide body (non IMA)'!$B$6:$B$73,0),7),INDEX('[2]wide body (non IMA)'!$B$6:$K$73,MATCH(K8,'[2]wide body (non IMA)'!$B$6:$B$73,0),7))</f>
        <v>0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E</v>
      </c>
      <c r="J8" t="s">
        <v>5</v>
      </c>
    </row>
    <row r="9" spans="1:11" x14ac:dyDescent="0.25">
      <c r="A9" t="s">
        <v>124</v>
      </c>
      <c r="B9" s="6">
        <v>52188</v>
      </c>
      <c r="C9" s="6">
        <f>IFERROR(INDEX('[2]wide body (non IMA)'!$B$6:$K$73,MATCH(J9,'[2]wide body (non IMA)'!$B$6:$B$73,0),4)*1000,INDEX('[2]wide body (non IMA)'!$B$6:$K$73,MATCH(K9,'[2]wide body (non IMA)'!$B$6:$B$73,0),4)*1000)</f>
        <v>30000</v>
      </c>
      <c r="F9" s="1">
        <f t="shared" si="0"/>
        <v>0.73960000000000004</v>
      </c>
      <c r="G9" s="2" t="str">
        <f>IFERROR(INDEX('[2]wide body (non IMA)'!$B$6:$K$73,MATCH(J9,'[2]wide body (non IMA)'!$B$6:$B$73,0),7),INDEX('[2]wide body (non IMA)'!$B$6:$K$73,MATCH(K9,'[2]wide body (non IMA)'!$B$6:$B$73,0),7))</f>
        <v>Airbus</v>
      </c>
      <c r="H9" s="5">
        <f>INDEX('[1]Pt1-DATA'!$A$5:$M$13349,MATCH(A9,'[1]Pt1-DATA'!$C$5:$C$13349,0),5)</f>
        <v>2</v>
      </c>
      <c r="I9" s="5" t="str">
        <f>INDEX('[1]Pt1-DATA'!$A$5:$M$13349,MATCH(A9,'[1]Pt1-DATA'!$C$5:$C$13349,0),7)</f>
        <v>E</v>
      </c>
      <c r="J9" t="s">
        <v>7</v>
      </c>
      <c r="K9" t="s">
        <v>147</v>
      </c>
    </row>
    <row r="10" spans="1:11" x14ac:dyDescent="0.25">
      <c r="A10" t="s">
        <v>125</v>
      </c>
      <c r="B10" s="6">
        <v>44327</v>
      </c>
      <c r="C10" s="6">
        <f>IFERROR(INDEX('[2]wide body (non IMA)'!$B$6:$K$73,MATCH(J10,'[2]wide body (non IMA)'!$B$6:$B$73,0),4)*1000,INDEX('[2]wide body (non IMA)'!$B$6:$K$73,MATCH(K10,'[2]wide body (non IMA)'!$B$6:$B$73,0),4)*1000)</f>
        <v>60000</v>
      </c>
      <c r="F10" s="1">
        <f t="shared" si="0"/>
        <v>-0.26121666666666665</v>
      </c>
      <c r="G10" s="2" t="str">
        <f>IFERROR(INDEX('[2]wide body (non IMA)'!$B$6:$K$73,MATCH(J10,'[2]wide body (non IMA)'!$B$6:$B$73,0),7),INDEX('[2]wide body (non IMA)'!$B$6:$K$73,MATCH(K10,'[2]wide body (non IMA)'!$B$6:$B$73,0),7))</f>
        <v>NG/Litton Ind</v>
      </c>
      <c r="H10" s="5">
        <f>INDEX('[1]Pt1-DATA'!$A$5:$M$13349,MATCH(A10,'[1]Pt1-DATA'!$C$5:$C$13349,0),5)</f>
        <v>3</v>
      </c>
      <c r="I10" s="5" t="str">
        <f>INDEX('[1]Pt1-DATA'!$A$5:$M$13349,MATCH(A10,'[1]Pt1-DATA'!$C$5:$C$13349,0),7)</f>
        <v>F</v>
      </c>
      <c r="J10" t="s">
        <v>8</v>
      </c>
    </row>
    <row r="11" spans="1:11" x14ac:dyDescent="0.25">
      <c r="A11" t="s">
        <v>126</v>
      </c>
      <c r="B11" s="6">
        <v>10638</v>
      </c>
      <c r="C11" s="6">
        <f>IFERROR(INDEX('[2]wide body (non IMA)'!$B$6:$K$73,MATCH(J11,'[2]wide body (non IMA)'!$B$6:$B$73,0),4)*1000,INDEX('[2]wide body (non IMA)'!$B$6:$K$73,MATCH(K11,'[2]wide body (non IMA)'!$B$6:$B$73,0),4)*1000)</f>
        <v>15000</v>
      </c>
      <c r="F11" s="1">
        <f t="shared" si="0"/>
        <v>-0.2908</v>
      </c>
      <c r="G11" s="2" t="str">
        <f>IFERROR(INDEX('[2]wide body (non IMA)'!$B$6:$K$73,MATCH(J11,'[2]wide body (non IMA)'!$B$6:$B$73,0),7),INDEX('[2]wide body (non IMA)'!$B$6:$K$73,MATCH(K11,'[2]wide body (non IMA)'!$B$6:$B$73,0),7))</f>
        <v>NG/Litton Ind</v>
      </c>
      <c r="H11" s="5">
        <f>INDEX('[1]Pt1-DATA'!$A$5:$M$13349,MATCH(A11,'[1]Pt1-DATA'!$C$5:$C$13349,0),5)</f>
        <v>8</v>
      </c>
      <c r="I11" s="5" t="str">
        <f>INDEX('[1]Pt1-DATA'!$A$5:$M$13349,MATCH(A11,'[1]Pt1-DATA'!$C$5:$C$13349,0),7)</f>
        <v>E</v>
      </c>
      <c r="J11" t="s">
        <v>10</v>
      </c>
      <c r="K11" t="s">
        <v>145</v>
      </c>
    </row>
    <row r="12" spans="1:11" x14ac:dyDescent="0.25">
      <c r="A12" t="s">
        <v>127</v>
      </c>
      <c r="B12" s="6">
        <v>10999</v>
      </c>
      <c r="C12" s="6">
        <f>IFERROR(INDEX('[2]wide body (non IMA)'!$B$6:$K$73,MATCH(J12,'[2]wide body (non IMA)'!$B$6:$B$73,0),4)*1000,INDEX('[2]wide body (non IMA)'!$B$6:$K$73,MATCH(K12,'[2]wide body (non IMA)'!$B$6:$B$73,0),4)*1000)</f>
        <v>8000</v>
      </c>
      <c r="F12" s="1">
        <f t="shared" si="0"/>
        <v>0.37487500000000001</v>
      </c>
      <c r="G12" s="2" t="str">
        <f>IFERROR(INDEX('[2]wide body (non IMA)'!$B$6:$K$73,MATCH(J12,'[2]wide body (non IMA)'!$B$6:$B$73,0),7),INDEX('[2]wide body (non IMA)'!$B$6:$K$73,MATCH(K12,'[2]wide body (non IMA)'!$B$6:$B$73,0),7))</f>
        <v>Collins replaced Thales in 2012</v>
      </c>
      <c r="H12" s="5">
        <f>INDEX('[1]Pt1-DATA'!$A$5:$M$13349,MATCH(A12,'[1]Pt1-DATA'!$C$5:$C$13349,0),5)</f>
        <v>8</v>
      </c>
      <c r="I12" s="5" t="str">
        <f>INDEX('[1]Pt1-DATA'!$A$5:$M$13349,MATCH(A12,'[1]Pt1-DATA'!$C$5:$C$13349,0),7)</f>
        <v>G</v>
      </c>
      <c r="J12" t="s">
        <v>11</v>
      </c>
      <c r="K12" t="s">
        <v>146</v>
      </c>
    </row>
    <row r="13" spans="1:11" x14ac:dyDescent="0.25">
      <c r="A13" t="s">
        <v>128</v>
      </c>
      <c r="B13" s="6">
        <v>44327</v>
      </c>
      <c r="C13" s="6">
        <f>IFERROR(INDEX('[2]wide body (non IMA)'!$B$6:$K$73,MATCH(J13,'[2]wide body (non IMA)'!$B$6:$B$73,0),4)*1000,INDEX('[2]wide body (non IMA)'!$B$6:$K$73,MATCH(K13,'[2]wide body (non IMA)'!$B$6:$B$73,0),4)*1000)</f>
        <v>40000</v>
      </c>
      <c r="F13" s="1">
        <f t="shared" si="0"/>
        <v>0.10817499999999999</v>
      </c>
      <c r="G13" s="2" t="str">
        <f>IFERROR(INDEX('[2]wide body (non IMA)'!$B$6:$K$73,MATCH(J13,'[2]wide body (non IMA)'!$B$6:$B$73,0),7),INDEX('[2]wide body (non IMA)'!$B$6:$K$73,MATCH(K13,'[2]wide body (non IMA)'!$B$6:$B$73,0),7))</f>
        <v>Collins, HWL or Thales</v>
      </c>
      <c r="H13" s="5">
        <f>INDEX('[1]Pt1-DATA'!$A$5:$M$13349,MATCH(A13,'[1]Pt1-DATA'!$C$5:$C$13349,0),5)</f>
        <v>2</v>
      </c>
      <c r="I13" s="5" t="str">
        <f>INDEX('[1]Pt1-DATA'!$A$5:$M$13349,MATCH(A13,'[1]Pt1-DATA'!$C$5:$C$13349,0),7)</f>
        <v>D</v>
      </c>
      <c r="J13" t="s">
        <v>12</v>
      </c>
    </row>
    <row r="14" spans="1:11" x14ac:dyDescent="0.25">
      <c r="A14" t="s">
        <v>129</v>
      </c>
      <c r="B14" s="6">
        <v>15182</v>
      </c>
      <c r="C14" s="6">
        <f>IFERROR(INDEX('[2]wide body (non IMA)'!$B$6:$K$73,MATCH(J14,'[2]wide body (non IMA)'!$B$6:$B$73,0),4)*1000,INDEX('[2]wide body (non IMA)'!$B$6:$K$73,MATCH(K14,'[2]wide body (non IMA)'!$B$6:$B$73,0),4)*1000)</f>
        <v>15000</v>
      </c>
      <c r="F14" s="1">
        <f t="shared" si="0"/>
        <v>1.2133333333333333E-2</v>
      </c>
      <c r="G14" s="2">
        <f>IFERROR(INDEX('[2]wide body (non IMA)'!$B$6:$K$73,MATCH(J14,'[2]wide body (non IMA)'!$B$6:$B$73,0),7),INDEX('[2]wide body (non IMA)'!$B$6:$K$73,MATCH(K14,'[2]wide body (non IMA)'!$B$6:$B$73,0),7))</f>
        <v>0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E</v>
      </c>
      <c r="J14" t="s">
        <v>17</v>
      </c>
    </row>
    <row r="15" spans="1:11" x14ac:dyDescent="0.25">
      <c r="A15" t="s">
        <v>130</v>
      </c>
      <c r="B15" s="6">
        <v>30364</v>
      </c>
      <c r="C15" s="6">
        <f>IFERROR(INDEX('[2]wide body (non IMA)'!$B$6:$K$73,MATCH(J15,'[2]wide body (non IMA)'!$B$6:$B$73,0),4)*1000,INDEX('[2]wide body (non IMA)'!$B$6:$K$73,MATCH(K15,'[2]wide body (non IMA)'!$B$6:$B$73,0),4)*1000)</f>
        <v>35000</v>
      </c>
      <c r="F15" s="1">
        <f t="shared" si="0"/>
        <v>-0.13245714285714286</v>
      </c>
      <c r="G15" s="2">
        <f>IFERROR(INDEX('[2]wide body (non IMA)'!$B$6:$K$73,MATCH(J15,'[2]wide body (non IMA)'!$B$6:$B$73,0),7),INDEX('[2]wide body (non IMA)'!$B$6:$K$73,MATCH(K15,'[2]wide body (non IMA)'!$B$6:$B$73,0),7))</f>
        <v>0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E</v>
      </c>
      <c r="J15" t="s">
        <v>21</v>
      </c>
    </row>
    <row r="16" spans="1:11" x14ac:dyDescent="0.25">
      <c r="A16" t="s">
        <v>131</v>
      </c>
      <c r="B16" s="6">
        <v>70849</v>
      </c>
      <c r="C16" s="6">
        <f>IFERROR(INDEX('[2]wide body (non IMA)'!$B$6:$K$73,MATCH(J16,'[2]wide body (non IMA)'!$B$6:$B$73,0),4)*1000,INDEX('[2]wide body (non IMA)'!$B$6:$K$73,MATCH(K16,'[2]wide body (non IMA)'!$B$6:$B$73,0),4)*1000)</f>
        <v>50000</v>
      </c>
      <c r="F16" s="1">
        <f t="shared" si="0"/>
        <v>0.41698000000000002</v>
      </c>
      <c r="G16" s="2" t="str">
        <f>IFERROR(INDEX('[2]wide body (non IMA)'!$B$6:$K$73,MATCH(J16,'[2]wide body (non IMA)'!$B$6:$B$73,0),7),INDEX('[2]wide body (non IMA)'!$B$6:$K$73,MATCH(K16,'[2]wide body (non IMA)'!$B$6:$B$73,0),7))</f>
        <v>Thales</v>
      </c>
      <c r="H16" s="5">
        <f>INDEX('[1]Pt1-DATA'!$A$5:$M$13349,MATCH(A16,'[1]Pt1-DATA'!$C$5:$C$13349,0),5)</f>
        <v>3</v>
      </c>
      <c r="I16" s="5" t="str">
        <f ca="1">INDEX('[1]Pt1-DATA'!$A$5:$M$13349,MATCH(A16,'[1]Pt1-DATA'!$C$5:$C$13349,0),7)</f>
        <v>J (140% I) [$50,606]</v>
      </c>
      <c r="J16" t="s">
        <v>22</v>
      </c>
      <c r="K16" t="s">
        <v>148</v>
      </c>
    </row>
    <row r="17" spans="1:11" x14ac:dyDescent="0.25">
      <c r="A17" t="s">
        <v>132</v>
      </c>
      <c r="B17" s="6">
        <v>10121</v>
      </c>
      <c r="C17" s="6">
        <f>IFERROR(INDEX('[2]wide body (non IMA)'!$B$6:$K$73,MATCH(J17,'[2]wide body (non IMA)'!$B$6:$B$73,0),4)*1000,INDEX('[2]wide body (non IMA)'!$B$6:$K$73,MATCH(K17,'[2]wide body (non IMA)'!$B$6:$B$73,0),4)*1000)</f>
        <v>8000</v>
      </c>
      <c r="F17" s="1">
        <f t="shared" si="0"/>
        <v>0.265125</v>
      </c>
      <c r="G17" s="2">
        <f>IFERROR(INDEX('[2]wide body (non IMA)'!$B$6:$K$73,MATCH(J17,'[2]wide body (non IMA)'!$B$6:$B$73,0),7),INDEX('[2]wide body (non IMA)'!$B$6:$K$73,MATCH(K17,'[2]wide body (non IMA)'!$B$6:$B$73,0),7))</f>
        <v>0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E</v>
      </c>
      <c r="J17" t="s">
        <v>23</v>
      </c>
    </row>
    <row r="18" spans="1:11" x14ac:dyDescent="0.25">
      <c r="A18" t="s">
        <v>133</v>
      </c>
      <c r="B18" s="6">
        <v>30364</v>
      </c>
      <c r="C18" s="6">
        <f>IFERROR(INDEX('[2]wide body (non IMA)'!$B$6:$K$73,MATCH(J18,'[2]wide body (non IMA)'!$B$6:$B$73,0),4)*1000,INDEX('[2]wide body (non IMA)'!$B$6:$K$73,MATCH(K18,'[2]wide body (non IMA)'!$B$6:$B$73,0),4)*1000)</f>
        <v>30000</v>
      </c>
      <c r="F18" s="1">
        <f t="shared" si="0"/>
        <v>1.2133333333333333E-2</v>
      </c>
      <c r="G18" s="2" t="str">
        <f>IFERROR(INDEX('[2]wide body (non IMA)'!$B$6:$K$73,MATCH(J18,'[2]wide body (non IMA)'!$B$6:$B$73,0),7),INDEX('[2]wide body (non IMA)'!$B$6:$K$73,MATCH(K18,'[2]wide body (non IMA)'!$B$6:$B$73,0),7))</f>
        <v>Thales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F</v>
      </c>
      <c r="J18" t="s">
        <v>24</v>
      </c>
    </row>
    <row r="19" spans="1:11" x14ac:dyDescent="0.25">
      <c r="A19" t="s">
        <v>134</v>
      </c>
      <c r="B19" s="6">
        <v>10121</v>
      </c>
      <c r="C19" s="6">
        <f>IFERROR(INDEX('[2]wide body (non IMA)'!$B$6:$K$73,MATCH(J19,'[2]wide body (non IMA)'!$B$6:$B$73,0),4)*1000,INDEX('[2]wide body (non IMA)'!$B$6:$K$73,MATCH(K19,'[2]wide body (non IMA)'!$B$6:$B$73,0),4)*1000)</f>
        <v>10000</v>
      </c>
      <c r="F19" s="1">
        <f t="shared" si="0"/>
        <v>1.21E-2</v>
      </c>
      <c r="G19" s="2">
        <f>IFERROR(INDEX('[2]wide body (non IMA)'!$B$6:$K$73,MATCH(J19,'[2]wide body (non IMA)'!$B$6:$B$73,0),7),INDEX('[2]wide body (non IMA)'!$B$6:$K$73,MATCH(K19,'[2]wide body (non IMA)'!$B$6:$B$73,0),7))</f>
        <v>0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E</v>
      </c>
      <c r="J19" t="s">
        <v>26</v>
      </c>
    </row>
    <row r="20" spans="1:11" x14ac:dyDescent="0.25">
      <c r="A20" t="s">
        <v>135</v>
      </c>
      <c r="B20" s="6">
        <v>17612</v>
      </c>
      <c r="C20" s="6">
        <f>IFERROR(INDEX('[2]wide body (non IMA)'!$B$6:$K$73,MATCH(J20,'[2]wide body (non IMA)'!$B$6:$B$73,0),4)*1000,INDEX('[2]wide body (non IMA)'!$B$6:$K$73,MATCH(K20,'[2]wide body (non IMA)'!$B$6:$B$73,0),4)*1000)</f>
        <v>12000</v>
      </c>
      <c r="F20" s="1">
        <f t="shared" si="0"/>
        <v>0.46766666666666667</v>
      </c>
      <c r="G20" s="2" t="str">
        <f>IFERROR(INDEX('[2]wide body (non IMA)'!$B$6:$K$73,MATCH(J20,'[2]wide body (non IMA)'!$B$6:$B$73,0),7),INDEX('[2]wide body (non IMA)'!$B$6:$K$73,MATCH(K20,'[2]wide body (non IMA)'!$B$6:$B$73,0),7))</f>
        <v>Collins</v>
      </c>
      <c r="H20" s="5">
        <f>INDEX('[1]Pt1-DATA'!$A$5:$M$13349,MATCH(A20,'[1]Pt1-DATA'!$C$5:$C$13349,0),5)</f>
        <v>3</v>
      </c>
      <c r="I20" s="5" t="str">
        <f ca="1">INDEX('[1]Pt1-DATA'!$A$5:$M$13349,MATCH(A20,'[1]Pt1-DATA'!$C$5:$C$13349,0),7)</f>
        <v>F (143% E) [$12,328]</v>
      </c>
      <c r="J20" t="s">
        <v>27</v>
      </c>
    </row>
    <row r="21" spans="1:11" x14ac:dyDescent="0.25">
      <c r="A21" t="s">
        <v>136</v>
      </c>
      <c r="B21" s="6">
        <v>17612</v>
      </c>
      <c r="C21" s="6">
        <f>IFERROR(INDEX('[2]wide body (non IMA)'!$B$6:$K$73,MATCH(J21,'[2]wide body (non IMA)'!$B$6:$B$73,0),4)*1000,INDEX('[2]wide body (non IMA)'!$B$6:$K$73,MATCH(K21,'[2]wide body (non IMA)'!$B$6:$B$73,0),4)*1000)</f>
        <v>12000</v>
      </c>
      <c r="F21" s="1">
        <f t="shared" si="0"/>
        <v>0.46766666666666667</v>
      </c>
      <c r="G21" s="2" t="str">
        <f>IFERROR(INDEX('[2]wide body (non IMA)'!$B$6:$K$73,MATCH(J21,'[2]wide body (non IMA)'!$B$6:$B$73,0),7),INDEX('[2]wide body (non IMA)'!$B$6:$K$73,MATCH(K21,'[2]wide body (non IMA)'!$B$6:$B$73,0),7))</f>
        <v>Collins</v>
      </c>
      <c r="H21" s="5">
        <f>INDEX('[1]Pt1-DATA'!$A$5:$M$13349,MATCH(A21,'[1]Pt1-DATA'!$C$5:$C$13349,0),5)</f>
        <v>2</v>
      </c>
      <c r="I21" s="5" t="str">
        <f ca="1">INDEX('[1]Pt1-DATA'!$A$5:$M$13349,MATCH(A21,'[1]Pt1-DATA'!$C$5:$C$13349,0),7)</f>
        <v>F (143% E) [$12,328]</v>
      </c>
      <c r="J21" t="s">
        <v>28</v>
      </c>
    </row>
    <row r="22" spans="1:11" x14ac:dyDescent="0.25">
      <c r="A22" t="s">
        <v>137</v>
      </c>
      <c r="B22" s="6">
        <v>34245</v>
      </c>
      <c r="C22" s="6">
        <f>IFERROR(INDEX('[2]wide body (non IMA)'!$B$6:$K$73,MATCH(J22,'[2]wide body (non IMA)'!$B$6:$B$73,0),4)*1000,INDEX('[2]wide body (non IMA)'!$B$6:$K$73,MATCH(K22,'[2]wide body (non IMA)'!$B$6:$B$73,0),4)*1000)</f>
        <v>20000</v>
      </c>
      <c r="F22" s="1">
        <f t="shared" si="0"/>
        <v>0.71225000000000005</v>
      </c>
      <c r="G22" s="2" t="str">
        <f>IFERROR(INDEX('[2]wide body (non IMA)'!$B$6:$K$73,MATCH(J22,'[2]wide body (non IMA)'!$B$6:$B$73,0),7),INDEX('[2]wide body (non IMA)'!$B$6:$K$73,MATCH(K22,'[2]wide body (non IMA)'!$B$6:$B$73,0),7))</f>
        <v>Thales</v>
      </c>
      <c r="H22" s="5">
        <f>INDEX('[1]Pt1-DATA'!$A$5:$M$13349,MATCH(A22,'[1]Pt1-DATA'!$C$5:$C$13349,0),5)</f>
        <v>3</v>
      </c>
      <c r="I22" s="5" t="str">
        <f>INDEX('[1]Pt1-DATA'!$A$5:$M$13349,MATCH(A22,'[1]Pt1-DATA'!$C$5:$C$13349,0),7)</f>
        <v>G</v>
      </c>
      <c r="J22" t="s">
        <v>30</v>
      </c>
    </row>
    <row r="23" spans="1:11" x14ac:dyDescent="0.25">
      <c r="A23" t="s">
        <v>138</v>
      </c>
      <c r="B23" s="6">
        <v>7828</v>
      </c>
      <c r="C23" s="6">
        <f>IFERROR(INDEX('[2]wide body (non IMA)'!$B$6:$K$73,MATCH(J23,'[2]wide body (non IMA)'!$B$6:$B$73,0),4)*1000,INDEX('[2]wide body (non IMA)'!$B$6:$K$73,MATCH(K23,'[2]wide body (non IMA)'!$B$6:$B$73,0),4)*1000)</f>
        <v>8000</v>
      </c>
      <c r="F23" s="1">
        <f t="shared" si="0"/>
        <v>-2.1499999999999998E-2</v>
      </c>
      <c r="G23" s="2" t="str">
        <f>IFERROR(INDEX('[2]wide body (non IMA)'!$B$6:$K$73,MATCH(J23,'[2]wide body (non IMA)'!$B$6:$B$73,0),7),INDEX('[2]wide body (non IMA)'!$B$6:$K$73,MATCH(K23,'[2]wide body (non IMA)'!$B$6:$B$73,0),7))</f>
        <v>Thales</v>
      </c>
      <c r="H23" s="5">
        <f>INDEX('[1]Pt1-DATA'!$A$5:$M$13349,MATCH(A23,'[1]Pt1-DATA'!$C$5:$C$13349,0),5)</f>
        <v>3</v>
      </c>
      <c r="I23" s="5" t="str">
        <f>INDEX('[1]Pt1-DATA'!$A$5:$M$13349,MATCH(A23,'[1]Pt1-DATA'!$C$5:$C$13349,0),7)</f>
        <v>F</v>
      </c>
      <c r="J23" t="s">
        <v>32</v>
      </c>
    </row>
    <row r="24" spans="1:11" x14ac:dyDescent="0.25">
      <c r="A24" t="s">
        <v>139</v>
      </c>
      <c r="B24" s="6">
        <v>35452</v>
      </c>
      <c r="C24" s="6">
        <f>IFERROR(INDEX('[2]wide body (non IMA)'!$B$6:$K$73,MATCH(J24,'[2]wide body (non IMA)'!$B$6:$B$73,0),4)*1000,INDEX('[2]wide body (non IMA)'!$B$6:$K$73,MATCH(K24,'[2]wide body (non IMA)'!$B$6:$B$73,0),4)*1000)</f>
        <v>18000</v>
      </c>
      <c r="F24" s="1">
        <f t="shared" si="0"/>
        <v>0.9695555555555555</v>
      </c>
      <c r="G24" s="2" t="str">
        <f>IFERROR(INDEX('[2]wide body (non IMA)'!$B$6:$K$73,MATCH(J24,'[2]wide body (non IMA)'!$B$6:$B$73,0),7),INDEX('[2]wide body (non IMA)'!$B$6:$K$73,MATCH(K24,'[2]wide body (non IMA)'!$B$6:$B$73,0),7))</f>
        <v>L3</v>
      </c>
      <c r="H24" s="5">
        <f>INDEX('[1]Pt1-DATA'!$A$5:$M$13349,MATCH(A24,'[1]Pt1-DATA'!$C$5:$C$13349,0),5)</f>
        <v>2</v>
      </c>
      <c r="I24" s="5" t="str">
        <f>INDEX('[1]Pt1-DATA'!$A$5:$M$13349,MATCH(A24,'[1]Pt1-DATA'!$C$5:$C$13349,0),7)</f>
        <v>E</v>
      </c>
      <c r="J24" t="s">
        <v>33</v>
      </c>
    </row>
    <row r="25" spans="1:11" x14ac:dyDescent="0.25">
      <c r="A25" t="s">
        <v>140</v>
      </c>
      <c r="B25" s="6">
        <v>49498</v>
      </c>
      <c r="C25" s="6">
        <f>IFERROR(INDEX('[2]wide body (non IMA)'!$B$6:$K$73,MATCH(J25,'[2]wide body (non IMA)'!$B$6:$B$73,0),4)*1000,INDEX('[2]wide body (non IMA)'!$B$6:$K$73,MATCH(K25,'[2]wide body (non IMA)'!$B$6:$B$73,0),4)*1000)</f>
        <v>6000</v>
      </c>
      <c r="F25" s="1">
        <f t="shared" si="0"/>
        <v>7.2496666666666663</v>
      </c>
      <c r="G25" s="2">
        <f>IFERROR(INDEX('[2]wide body (non IMA)'!$B$6:$K$73,MATCH(J25,'[2]wide body (non IMA)'!$B$6:$B$73,0),7),INDEX('[2]wide body (non IMA)'!$B$6:$K$73,MATCH(K25,'[2]wide body (non IMA)'!$B$6:$B$73,0),7))</f>
        <v>0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J</v>
      </c>
      <c r="J25" t="s">
        <v>35</v>
      </c>
      <c r="K25" t="s">
        <v>149</v>
      </c>
    </row>
    <row r="26" spans="1:11" x14ac:dyDescent="0.25">
      <c r="A26" t="s">
        <v>141</v>
      </c>
      <c r="B26" s="6">
        <v>45581</v>
      </c>
      <c r="C26" s="6">
        <f>IFERROR(INDEX('[2]wide body (non IMA)'!$B$6:$K$73,MATCH(J26,'[2]wide body (non IMA)'!$B$6:$B$73,0),4)*1000,INDEX('[2]wide body (non IMA)'!$B$6:$K$73,MATCH(K26,'[2]wide body (non IMA)'!$B$6:$B$73,0),4)*1000)</f>
        <v>25000</v>
      </c>
      <c r="F26" s="1">
        <f t="shared" si="0"/>
        <v>0.82323999999999997</v>
      </c>
      <c r="G26" s="2">
        <f>IFERROR(INDEX('[2]wide body (non IMA)'!$B$6:$K$73,MATCH(J26,'[2]wide body (non IMA)'!$B$6:$B$73,0),7),INDEX('[2]wide body (non IMA)'!$B$6:$K$73,MATCH(K26,'[2]wide body (non IMA)'!$B$6:$B$73,0),7))</f>
        <v>0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M</v>
      </c>
      <c r="J26" t="s">
        <v>36</v>
      </c>
      <c r="K26" t="s">
        <v>55</v>
      </c>
    </row>
    <row r="27" spans="1:11" x14ac:dyDescent="0.25">
      <c r="A27" t="s">
        <v>142</v>
      </c>
      <c r="B27" s="6">
        <v>17612</v>
      </c>
      <c r="C27" s="6">
        <f>IFERROR(INDEX('[2]wide body (non IMA)'!$B$6:$K$73,MATCH(J27,'[2]wide body (non IMA)'!$B$6:$B$73,0),4)*1000,INDEX('[2]wide body (non IMA)'!$B$6:$K$73,MATCH(K27,'[2]wide body (non IMA)'!$B$6:$B$73,0),4)*1000)</f>
        <v>15000</v>
      </c>
      <c r="F27" s="1">
        <f t="shared" si="0"/>
        <v>0.17413333333333333</v>
      </c>
      <c r="G27" s="2" t="str">
        <f>IFERROR(INDEX('[2]wide body (non IMA)'!$B$6:$K$73,MATCH(J27,'[2]wide body (non IMA)'!$B$6:$B$73,0),7),INDEX('[2]wide body (non IMA)'!$B$6:$K$73,MATCH(K27,'[2]wide body (non IMA)'!$B$6:$B$73,0),7))</f>
        <v>L3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H</v>
      </c>
      <c r="J27" t="s">
        <v>37</v>
      </c>
    </row>
    <row r="28" spans="1:11" x14ac:dyDescent="0.25">
      <c r="A28" t="s">
        <v>143</v>
      </c>
      <c r="B28" s="6">
        <v>4893</v>
      </c>
      <c r="C28" s="6">
        <f>IFERROR(INDEX('[2]wide body (non IMA)'!$B$6:$K$73,MATCH(J28,'[2]wide body (non IMA)'!$B$6:$B$73,0),4)*1000,INDEX('[2]wide body (non IMA)'!$B$6:$K$73,MATCH(K28,'[2]wide body (non IMA)'!$B$6:$B$73,0),4)*1000)</f>
        <v>5000</v>
      </c>
      <c r="F28" s="1">
        <f t="shared" si="0"/>
        <v>-2.1399999999999999E-2</v>
      </c>
      <c r="G28" s="2">
        <f>IFERROR(INDEX('[2]wide body (non IMA)'!$B$6:$K$73,MATCH(J28,'[2]wide body (non IMA)'!$B$6:$B$73,0),7),INDEX('[2]wide body (non IMA)'!$B$6:$K$73,MATCH(K28,'[2]wide body (non IMA)'!$B$6:$B$73,0),7))</f>
        <v>0</v>
      </c>
      <c r="H28" s="5">
        <f>INDEX('[1]Pt1-DATA'!$A$5:$M$13349,MATCH(A28,'[1]Pt1-DATA'!$C$5:$C$13349,0),5)</f>
        <v>1</v>
      </c>
      <c r="I28" s="5" t="str">
        <f ca="1">INDEX('[1]Pt1-DATA'!$A$5:$M$13349,MATCH(A28,'[1]Pt1-DATA'!$C$5:$C$13349,0),7)</f>
        <v>C (125% B) [$3,913]</v>
      </c>
      <c r="J28" t="s">
        <v>38</v>
      </c>
    </row>
    <row r="29" spans="1:11" x14ac:dyDescent="0.25">
      <c r="A29" t="s">
        <v>144</v>
      </c>
      <c r="B29" s="6">
        <v>23014</v>
      </c>
      <c r="C29" s="6">
        <f>IFERROR(INDEX('[2]wide body (non IMA)'!$B$6:$K$73,MATCH(J29,'[2]wide body (non IMA)'!$B$6:$B$73,0),4)*1000,INDEX('[2]wide body (non IMA)'!$B$6:$K$73,MATCH(K29,'[2]wide body (non IMA)'!$B$6:$B$73,0),4)*1000)</f>
        <v>20000</v>
      </c>
      <c r="F29" s="1">
        <f t="shared" si="0"/>
        <v>0.1507</v>
      </c>
      <c r="G29" s="2" t="str">
        <f>IFERROR(INDEX('[2]wide body (non IMA)'!$B$6:$K$73,MATCH(J29,'[2]wide body (non IMA)'!$B$6:$B$73,0),7),INDEX('[2]wide body (non IMA)'!$B$6:$K$73,MATCH(K29,'[2]wide body (non IMA)'!$B$6:$B$73,0),7))</f>
        <v>L3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I</v>
      </c>
      <c r="J29" t="s">
        <v>39</v>
      </c>
    </row>
    <row r="30" spans="1:11" x14ac:dyDescent="0.25">
      <c r="A30" t="s">
        <v>96</v>
      </c>
      <c r="B30" s="6">
        <v>20712</v>
      </c>
      <c r="C30" s="6">
        <f>IFERROR(INDEX('[2]wide body (non IMA)'!$B$6:$K$73,MATCH(J30,'[2]wide body (non IMA)'!$B$6:$B$73,0),4)*1000,INDEX('[2]wide body (non IMA)'!$B$6:$K$73,MATCH(K30,'[2]wide body (non IMA)'!$B$6:$B$73,0),4)*1000)</f>
        <v>15000</v>
      </c>
      <c r="F30" s="1">
        <f t="shared" si="0"/>
        <v>0.38080000000000003</v>
      </c>
      <c r="G30" s="2">
        <f>IFERROR(INDEX('[2]wide body (non IMA)'!$B$6:$K$73,MATCH(J30,'[2]wide body (non IMA)'!$B$6:$B$73,0),7),INDEX('[2]wide body (non IMA)'!$B$6:$K$73,MATCH(K30,'[2]wide body (non IMA)'!$B$6:$B$73,0),7))</f>
        <v>0</v>
      </c>
      <c r="H30" s="5">
        <f>INDEX('[1]Pt1-DATA'!$A$5:$M$13349,MATCH(A30,'[1]Pt1-DATA'!$C$5:$C$13349,0),5)</f>
        <v>1</v>
      </c>
      <c r="I30" s="5" t="str">
        <f ca="1">INDEX('[1]Pt1-DATA'!$A$5:$M$13349,MATCH(A30,'[1]Pt1-DATA'!$C$5:$C$13349,0),7)</f>
        <v>B (120% A) [$17,260]</v>
      </c>
      <c r="J30" t="s">
        <v>41</v>
      </c>
    </row>
    <row r="31" spans="1:11" x14ac:dyDescent="0.25">
      <c r="A31" t="s">
        <v>97</v>
      </c>
      <c r="B31" s="6">
        <v>34520</v>
      </c>
      <c r="C31" s="6">
        <f>IFERROR(INDEX('[2]wide body (non IMA)'!$B$6:$K$73,MATCH(J31,'[2]wide body (non IMA)'!$B$6:$B$73,0),4)*1000,INDEX('[2]wide body (non IMA)'!$B$6:$K$73,MATCH(K31,'[2]wide body (non IMA)'!$B$6:$B$73,0),4)*1000)</f>
        <v>30000</v>
      </c>
      <c r="F31" s="1">
        <f t="shared" si="0"/>
        <v>0.15066666666666667</v>
      </c>
      <c r="G31" s="2">
        <f>IFERROR(INDEX('[2]wide body (non IMA)'!$B$6:$K$73,MATCH(J31,'[2]wide body (non IMA)'!$B$6:$B$73,0),7),INDEX('[2]wide body (non IMA)'!$B$6:$K$73,MATCH(K31,'[2]wide body (non IMA)'!$B$6:$B$73,0),7))</f>
        <v>0</v>
      </c>
      <c r="H31" s="5">
        <f>INDEX('[1]Pt1-DATA'!$A$5:$M$13349,MATCH(A31,'[1]Pt1-DATA'!$C$5:$C$13349,0),5)</f>
        <v>2</v>
      </c>
      <c r="I31" s="5" t="str">
        <f ca="1">INDEX('[1]Pt1-DATA'!$A$5:$M$13349,MATCH(A31,'[1]Pt1-DATA'!$C$5:$C$13349,0),7)</f>
        <v>E (143% D) [$24,165]</v>
      </c>
      <c r="J31" t="s">
        <v>44</v>
      </c>
    </row>
    <row r="32" spans="1:11" x14ac:dyDescent="0.25">
      <c r="A32" t="s">
        <v>98</v>
      </c>
      <c r="B32" s="6">
        <v>31313</v>
      </c>
      <c r="C32" s="6">
        <f>IFERROR(INDEX('[2]wide body (non IMA)'!$B$6:$K$73,MATCH(J32,'[2]wide body (non IMA)'!$B$6:$B$73,0),4)*1000,INDEX('[2]wide body (non IMA)'!$B$6:$K$73,MATCH(K32,'[2]wide body (non IMA)'!$B$6:$B$73,0),4)*1000)</f>
        <v>20000</v>
      </c>
      <c r="F32" s="1">
        <f t="shared" si="0"/>
        <v>0.56564999999999999</v>
      </c>
      <c r="G32" s="2">
        <f>IFERROR(INDEX('[2]wide body (non IMA)'!$B$6:$K$73,MATCH(J32,'[2]wide body (non IMA)'!$B$6:$B$73,0),7),INDEX('[2]wide body (non IMA)'!$B$6:$K$73,MATCH(K32,'[2]wide body (non IMA)'!$B$6:$B$73,0),7))</f>
        <v>0</v>
      </c>
      <c r="H32" s="5">
        <f>INDEX('[1]Pt1-DATA'!$A$5:$M$13349,MATCH(A32,'[1]Pt1-DATA'!$C$5:$C$13349,0),5)</f>
        <v>1</v>
      </c>
      <c r="I32" s="5" t="str">
        <f ca="1">INDEX('[1]Pt1-DATA'!$A$5:$M$13349,MATCH(A32,'[1]Pt1-DATA'!$C$5:$C$13349,0),7)</f>
        <v>B (2 * A) [$15,657]</v>
      </c>
      <c r="J32" t="s">
        <v>81</v>
      </c>
    </row>
    <row r="33" spans="1:11" x14ac:dyDescent="0.25">
      <c r="A33" t="s">
        <v>99</v>
      </c>
      <c r="B33" s="6">
        <v>8800</v>
      </c>
      <c r="C33" s="6">
        <f>IFERROR(INDEX('[2]wide body (non IMA)'!$B$6:$K$73,MATCH(J33,'[2]wide body (non IMA)'!$B$6:$B$73,0),4)*1000,INDEX('[2]wide body (non IMA)'!$B$6:$K$73,MATCH(K33,'[2]wide body (non IMA)'!$B$6:$B$73,0),4)*1000)</f>
        <v>8000</v>
      </c>
      <c r="F33" s="1">
        <f t="shared" si="0"/>
        <v>0.1</v>
      </c>
      <c r="G33" s="2" t="str">
        <f>IFERROR(INDEX('[2]wide body (non IMA)'!$B$6:$K$73,MATCH(J33,'[2]wide body (non IMA)'!$B$6:$B$73,0),7),INDEX('[2]wide body (non IMA)'!$B$6:$K$73,MATCH(K33,'[2]wide body (non IMA)'!$B$6:$B$73,0),7))</f>
        <v>Collins replaced Thales in 2013</v>
      </c>
      <c r="H33" s="5">
        <f>INDEX('[1]Pt1-DATA'!$A$5:$M$13349,MATCH(A33,'[1]Pt1-DATA'!$C$5:$C$13349,0),5)</f>
        <v>6</v>
      </c>
      <c r="I33" s="5" t="str">
        <f>INDEX('[1]Pt1-DATA'!$A$5:$M$13349,MATCH(A33,'[1]Pt1-DATA'!$C$5:$C$13349,0),7)</f>
        <v>A</v>
      </c>
      <c r="J33" t="s">
        <v>82</v>
      </c>
    </row>
    <row r="34" spans="1:11" x14ac:dyDescent="0.25">
      <c r="A34" t="s">
        <v>100</v>
      </c>
      <c r="B34" s="6">
        <v>13298</v>
      </c>
      <c r="C34" s="6">
        <f>IFERROR(INDEX('[2]wide body (non IMA)'!$B$6:$K$73,MATCH(J34,'[2]wide body (non IMA)'!$B$6:$B$73,0),4)*1000,INDEX('[2]wide body (non IMA)'!$B$6:$K$73,MATCH(K34,'[2]wide body (non IMA)'!$B$6:$B$73,0),4)*1000)</f>
        <v>8000</v>
      </c>
      <c r="F34" s="1">
        <f t="shared" si="0"/>
        <v>0.66225000000000001</v>
      </c>
      <c r="G34" s="2" t="str">
        <f>IFERROR(INDEX('[2]wide body (non IMA)'!$B$6:$K$73,MATCH(J34,'[2]wide body (non IMA)'!$B$6:$B$73,0),7),INDEX('[2]wide body (non IMA)'!$B$6:$K$73,MATCH(K34,'[2]wide body (non IMA)'!$B$6:$B$73,0),7))</f>
        <v>Collins</v>
      </c>
      <c r="H34" s="5">
        <f>INDEX('[1]Pt1-DATA'!$A$5:$M$13349,MATCH(A34,'[1]Pt1-DATA'!$C$5:$C$13349,0),5)</f>
        <v>2</v>
      </c>
      <c r="I34" s="5" t="str">
        <f>INDEX('[1]Pt1-DATA'!$A$5:$M$13349,MATCH(A34,'[1]Pt1-DATA'!$C$5:$C$13349,0),7)</f>
        <v>A</v>
      </c>
      <c r="J34" t="s">
        <v>83</v>
      </c>
    </row>
    <row r="35" spans="1:11" x14ac:dyDescent="0.25">
      <c r="A35" t="s">
        <v>101</v>
      </c>
      <c r="B35" s="6">
        <v>17612</v>
      </c>
      <c r="C35" s="6">
        <f>IFERROR(INDEX('[2]wide body (non IMA)'!$B$6:$K$73,MATCH(J35,'[2]wide body (non IMA)'!$B$6:$B$73,0),4)*1000,INDEX('[2]wide body (non IMA)'!$B$6:$K$73,MATCH(K35,'[2]wide body (non IMA)'!$B$6:$B$73,0),4)*1000)</f>
        <v>12000</v>
      </c>
      <c r="F35" s="1">
        <f t="shared" si="0"/>
        <v>0.46766666666666667</v>
      </c>
      <c r="G35" s="2">
        <f>IFERROR(INDEX('[2]wide body (non IMA)'!$B$6:$K$73,MATCH(J35,'[2]wide body (non IMA)'!$B$6:$B$73,0),7),INDEX('[2]wide body (non IMA)'!$B$6:$K$73,MATCH(K35,'[2]wide body (non IMA)'!$B$6:$B$73,0),7))</f>
        <v>0</v>
      </c>
      <c r="H35" s="5">
        <f>INDEX('[1]Pt1-DATA'!$A$5:$M$13349,MATCH(A35,'[1]Pt1-DATA'!$C$5:$C$13349,0),5)</f>
        <v>2</v>
      </c>
      <c r="I35" s="5" t="str">
        <f ca="1">INDEX('[1]Pt1-DATA'!$A$5:$M$13349,MATCH(A35,'[1]Pt1-DATA'!$C$5:$C$13349,0),7)</f>
        <v>B (150% A) [$11,741]</v>
      </c>
      <c r="J35" t="s">
        <v>84</v>
      </c>
    </row>
    <row r="36" spans="1:11" x14ac:dyDescent="0.25">
      <c r="A36" t="s">
        <v>102</v>
      </c>
      <c r="B36" s="6">
        <v>15958</v>
      </c>
      <c r="C36" s="6">
        <f>IFERROR(INDEX('[2]wide body (non IMA)'!$B$6:$K$73,MATCH(J36,'[2]wide body (non IMA)'!$B$6:$B$73,0),4)*1000,INDEX('[2]wide body (non IMA)'!$B$6:$K$73,MATCH(K36,'[2]wide body (non IMA)'!$B$6:$B$73,0),4)*1000)</f>
        <v>15000</v>
      </c>
      <c r="F36" s="1">
        <f t="shared" si="0"/>
        <v>6.3866666666666669E-2</v>
      </c>
      <c r="G36" s="2" t="str">
        <f>IFERROR(INDEX('[2]wide body (non IMA)'!$B$6:$K$73,MATCH(J36,'[2]wide body (non IMA)'!$B$6:$B$73,0),7),INDEX('[2]wide body (non IMA)'!$B$6:$K$73,MATCH(K36,'[2]wide body (non IMA)'!$B$6:$B$73,0),7))</f>
        <v>Thales</v>
      </c>
      <c r="H36" s="5">
        <f>INDEX('[1]Pt1-DATA'!$A$5:$M$13349,MATCH(A36,'[1]Pt1-DATA'!$C$5:$C$13349,0),5)</f>
        <v>2</v>
      </c>
      <c r="I36" s="5" t="str">
        <f>INDEX('[1]Pt1-DATA'!$A$5:$M$13349,MATCH(A36,'[1]Pt1-DATA'!$C$5:$C$13349,0),7)</f>
        <v>F</v>
      </c>
      <c r="J36" t="s">
        <v>85</v>
      </c>
    </row>
    <row r="37" spans="1:11" x14ac:dyDescent="0.25">
      <c r="A37" t="s">
        <v>103</v>
      </c>
      <c r="B37" s="6">
        <v>70849</v>
      </c>
      <c r="C37" s="6">
        <f>IFERROR(INDEX('[2]wide body (non IMA)'!$B$6:$K$73,MATCH(J37,'[2]wide body (non IMA)'!$B$6:$B$73,0),4)*1000,INDEX('[2]wide body (non IMA)'!$B$6:$K$73,MATCH(K37,'[2]wide body (non IMA)'!$B$6:$B$73,0),4)*1000)</f>
        <v>50000</v>
      </c>
      <c r="F37" s="1">
        <f t="shared" si="0"/>
        <v>0.41698000000000002</v>
      </c>
      <c r="G37" s="2" t="str">
        <f>IFERROR(INDEX('[2]wide body (non IMA)'!$B$6:$K$73,MATCH(J37,'[2]wide body (non IMA)'!$B$6:$B$73,0),7),INDEX('[2]wide body (non IMA)'!$B$6:$K$73,MATCH(K37,'[2]wide body (non IMA)'!$B$6:$B$73,0),7))</f>
        <v>Thales</v>
      </c>
      <c r="H37" s="5">
        <f>INDEX('[1]Pt1-DATA'!$A$5:$M$13349,MATCH(A37,'[1]Pt1-DATA'!$C$5:$C$13349,0),5)</f>
        <v>6</v>
      </c>
      <c r="I37" s="5" t="str">
        <f>INDEX('[1]Pt1-DATA'!$A$5:$M$13349,MATCH(A37,'[1]Pt1-DATA'!$C$5:$C$13349,0),7)</f>
        <v>N</v>
      </c>
      <c r="J37" t="s">
        <v>86</v>
      </c>
    </row>
    <row r="38" spans="1:11" x14ac:dyDescent="0.25">
      <c r="A38" t="s">
        <v>104</v>
      </c>
      <c r="B38" s="6">
        <v>25303</v>
      </c>
      <c r="C38" s="6">
        <f>IFERROR(INDEX('[2]wide body (non IMA)'!$B$6:$K$73,MATCH(J38,'[2]wide body (non IMA)'!$B$6:$B$73,0),4)*1000,INDEX('[2]wide body (non IMA)'!$B$6:$K$73,MATCH(K38,'[2]wide body (non IMA)'!$B$6:$B$73,0),4)*1000)</f>
        <v>25000</v>
      </c>
      <c r="F38" s="1">
        <f t="shared" si="0"/>
        <v>1.2120000000000001E-2</v>
      </c>
      <c r="G38" s="2" t="str">
        <f>IFERROR(INDEX('[2]wide body (non IMA)'!$B$6:$K$73,MATCH(J38,'[2]wide body (non IMA)'!$B$6:$B$73,0),7),INDEX('[2]wide body (non IMA)'!$B$6:$K$73,MATCH(K38,'[2]wide body (non IMA)'!$B$6:$B$73,0),7))</f>
        <v>Thales</v>
      </c>
      <c r="H38" s="5">
        <f>INDEX('[1]Pt1-DATA'!$A$5:$M$13349,MATCH(A38,'[1]Pt1-DATA'!$C$5:$C$13349,0),5)</f>
        <v>1</v>
      </c>
      <c r="I38" s="5" t="str">
        <f>INDEX('[1]Pt1-DATA'!$A$5:$M$13349,MATCH(A38,'[1]Pt1-DATA'!$C$5:$C$13349,0),7)</f>
        <v>A</v>
      </c>
      <c r="J38" t="s">
        <v>87</v>
      </c>
    </row>
    <row r="39" spans="1:11" x14ac:dyDescent="0.25">
      <c r="A39" t="s">
        <v>105</v>
      </c>
      <c r="B39" s="6">
        <v>25303</v>
      </c>
      <c r="C39" s="6">
        <f>IFERROR(INDEX('[2]wide body (non IMA)'!$B$6:$K$73,MATCH(J39,'[2]wide body (non IMA)'!$B$6:$B$73,0),4)*1000,INDEX('[2]wide body (non IMA)'!$B$6:$K$73,MATCH(K39,'[2]wide body (non IMA)'!$B$6:$B$73,0),4)*1000)</f>
        <v>20000</v>
      </c>
      <c r="F39" s="1">
        <f t="shared" si="0"/>
        <v>0.26515</v>
      </c>
      <c r="G39" s="2" t="str">
        <f>IFERROR(INDEX('[2]wide body (non IMA)'!$B$6:$K$73,MATCH(J39,'[2]wide body (non IMA)'!$B$6:$B$73,0),7),INDEX('[2]wide body (non IMA)'!$B$6:$K$73,MATCH(K39,'[2]wide body (non IMA)'!$B$6:$B$73,0),7))</f>
        <v>GE Aviation</v>
      </c>
      <c r="H39" s="5">
        <f>INDEX('[1]Pt1-DATA'!$A$5:$M$13349,MATCH(A39,'[1]Pt1-DATA'!$C$5:$C$13349,0),5)</f>
        <v>2</v>
      </c>
      <c r="I39" s="5" t="str">
        <f>INDEX('[1]Pt1-DATA'!$A$5:$M$13349,MATCH(A39,'[1]Pt1-DATA'!$C$5:$C$13349,0),7)</f>
        <v>A</v>
      </c>
      <c r="J39" t="s">
        <v>88</v>
      </c>
    </row>
    <row r="40" spans="1:11" x14ac:dyDescent="0.25">
      <c r="A40" t="s">
        <v>106</v>
      </c>
      <c r="B40" s="6">
        <v>24461</v>
      </c>
      <c r="C40" s="6">
        <f>IFERROR(INDEX('[2]wide body (non IMA)'!$B$6:$K$73,MATCH(J40,'[2]wide body (non IMA)'!$B$6:$B$73,0),4)*1000,INDEX('[2]wide body (non IMA)'!$B$6:$K$73,MATCH(K40,'[2]wide body (non IMA)'!$B$6:$B$73,0),4)*1000)</f>
        <v>12000</v>
      </c>
      <c r="F40" s="1">
        <f t="shared" si="0"/>
        <v>1.0384166666666668</v>
      </c>
      <c r="G40" s="2" t="str">
        <f>IFERROR(INDEX('[2]wide body (non IMA)'!$B$6:$K$73,MATCH(J40,'[2]wide body (non IMA)'!$B$6:$B$73,0),7),INDEX('[2]wide body (non IMA)'!$B$6:$K$73,MATCH(K40,'[2]wide body (non IMA)'!$B$6:$B$73,0),7))</f>
        <v>Collins</v>
      </c>
      <c r="H40" s="5">
        <f>INDEX('[1]Pt1-DATA'!$A$5:$M$13349,MATCH(A40,'[1]Pt1-DATA'!$C$5:$C$13349,0),5)</f>
        <v>1</v>
      </c>
      <c r="I40" s="5" t="str">
        <f ca="1">INDEX('[1]Pt1-DATA'!$A$5:$M$13349,MATCH(A40,'[1]Pt1-DATA'!$C$5:$C$13349,0),7)</f>
        <v>B (120% A) [$19,569]</v>
      </c>
      <c r="J40" t="s">
        <v>89</v>
      </c>
    </row>
    <row r="41" spans="1:11" x14ac:dyDescent="0.25">
      <c r="A41" t="s">
        <v>107</v>
      </c>
      <c r="B41" s="6">
        <v>48922</v>
      </c>
      <c r="C41" s="6">
        <f>IFERROR(INDEX('[2]wide body (non IMA)'!$B$6:$K$73,MATCH(J41,'[2]wide body (non IMA)'!$B$6:$B$73,0),4)*1000,INDEX('[2]wide body (non IMA)'!$B$6:$K$73,MATCH(K41,'[2]wide body (non IMA)'!$B$6:$B$73,0),4)*1000)</f>
        <v>50000</v>
      </c>
      <c r="F41" s="1">
        <f t="shared" si="0"/>
        <v>-2.1559999999999999E-2</v>
      </c>
      <c r="G41" s="2" t="str">
        <f>IFERROR(INDEX('[2]wide body (non IMA)'!$B$6:$K$73,MATCH(J41,'[2]wide body (non IMA)'!$B$6:$B$73,0),7),INDEX('[2]wide body (non IMA)'!$B$6:$K$73,MATCH(K41,'[2]wide body (non IMA)'!$B$6:$B$73,0),7))</f>
        <v>HWL</v>
      </c>
      <c r="H41" s="5">
        <f>INDEX('[1]Pt1-DATA'!$A$5:$M$13349,MATCH(A41,'[1]Pt1-DATA'!$C$5:$C$13349,0),5)</f>
        <v>1</v>
      </c>
      <c r="I41" s="5" t="str">
        <f>INDEX('[1]Pt1-DATA'!$A$5:$M$13349,MATCH(A41,'[1]Pt1-DATA'!$C$5:$C$13349,0),7)</f>
        <v>C</v>
      </c>
      <c r="J41" t="s">
        <v>90</v>
      </c>
      <c r="K41" t="s">
        <v>150</v>
      </c>
    </row>
    <row r="42" spans="1:11" x14ac:dyDescent="0.25">
      <c r="A42" t="s">
        <v>108</v>
      </c>
      <c r="B42" s="6">
        <v>24461</v>
      </c>
      <c r="C42" s="6">
        <f>IFERROR(INDEX('[2]wide body (non IMA)'!$B$6:$K$73,MATCH(J42,'[2]wide body (non IMA)'!$B$6:$B$73,0),4)*1000,INDEX('[2]wide body (non IMA)'!$B$6:$K$73,MATCH(K42,'[2]wide body (non IMA)'!$B$6:$B$73,0),4)*1000)</f>
        <v>25000</v>
      </c>
      <c r="F42" s="1">
        <f t="shared" si="0"/>
        <v>-2.1559999999999999E-2</v>
      </c>
      <c r="G42" s="2">
        <f>IFERROR(INDEX('[2]wide body (non IMA)'!$B$6:$K$73,MATCH(J42,'[2]wide body (non IMA)'!$B$6:$B$73,0),7),INDEX('[2]wide body (non IMA)'!$B$6:$K$73,MATCH(K42,'[2]wide body (non IMA)'!$B$6:$B$73,0),7))</f>
        <v>0</v>
      </c>
      <c r="H42" s="5">
        <f>INDEX('[1]Pt1-DATA'!$A$5:$M$13349,MATCH(A42,'[1]Pt1-DATA'!$C$5:$C$13349,0),5)</f>
        <v>1</v>
      </c>
      <c r="I42" s="5" t="str">
        <f>INDEX('[1]Pt1-DATA'!$A$5:$M$13349,MATCH(A42,'[1]Pt1-DATA'!$C$5:$C$13349,0),7)</f>
        <v>A</v>
      </c>
      <c r="J42" t="s">
        <v>91</v>
      </c>
    </row>
    <row r="43" spans="1:11" x14ac:dyDescent="0.25">
      <c r="A43" t="s">
        <v>109</v>
      </c>
      <c r="B43" s="6">
        <v>46027</v>
      </c>
      <c r="C43" s="6">
        <f>IFERROR(INDEX('[2]wide body (non IMA)'!$B$6:$K$73,MATCH(J43,'[2]wide body (non IMA)'!$B$6:$B$73,0),4)*1000,INDEX('[2]wide body (non IMA)'!$B$6:$K$73,MATCH(K43,'[2]wide body (non IMA)'!$B$6:$B$73,0),4)*1000)</f>
        <v>25000</v>
      </c>
      <c r="F43" s="1">
        <f t="shared" si="0"/>
        <v>0.84108000000000005</v>
      </c>
      <c r="G43" s="2">
        <f>IFERROR(INDEX('[2]wide body (non IMA)'!$B$6:$K$73,MATCH(J43,'[2]wide body (non IMA)'!$B$6:$B$73,0),7),INDEX('[2]wide body (non IMA)'!$B$6:$K$73,MATCH(K43,'[2]wide body (non IMA)'!$B$6:$B$73,0),7))</f>
        <v>0</v>
      </c>
      <c r="H43" s="5">
        <f>INDEX('[1]Pt1-DATA'!$A$5:$M$13349,MATCH(A43,'[1]Pt1-DATA'!$C$5:$C$13349,0),5)</f>
        <v>1</v>
      </c>
      <c r="I43" s="5" t="str">
        <f>INDEX('[1]Pt1-DATA'!$A$5:$M$13349,MATCH(A43,'[1]Pt1-DATA'!$C$5:$C$13349,0),7)</f>
        <v>G</v>
      </c>
      <c r="J43" t="s">
        <v>92</v>
      </c>
    </row>
    <row r="44" spans="1:11" x14ac:dyDescent="0.25">
      <c r="A44" t="s">
        <v>110</v>
      </c>
      <c r="B44" s="6">
        <v>28767</v>
      </c>
      <c r="C44" s="6">
        <f>IFERROR(INDEX('[2]wide body (non IMA)'!$B$6:$K$73,MATCH(J44,'[2]wide body (non IMA)'!$B$6:$B$73,0),4)*1000,INDEX('[2]wide body (non IMA)'!$B$6:$K$73,MATCH(K44,'[2]wide body (non IMA)'!$B$6:$B$73,0),4)*1000)</f>
        <v>25000</v>
      </c>
      <c r="F44" s="1">
        <f t="shared" si="0"/>
        <v>0.15068000000000001</v>
      </c>
      <c r="G44" s="2">
        <f>IFERROR(INDEX('[2]wide body (non IMA)'!$B$6:$K$73,MATCH(J44,'[2]wide body (non IMA)'!$B$6:$B$73,0),7),INDEX('[2]wide body (non IMA)'!$B$6:$K$73,MATCH(K44,'[2]wide body (non IMA)'!$B$6:$B$73,0),7))</f>
        <v>0</v>
      </c>
      <c r="H44" s="5">
        <f>INDEX('[1]Pt1-DATA'!$A$5:$M$13349,MATCH(A44,'[1]Pt1-DATA'!$C$5:$C$13349,0),5)</f>
        <v>1</v>
      </c>
      <c r="I44" s="5" t="str">
        <f>INDEX('[1]Pt1-DATA'!$A$5:$M$13349,MATCH(A44,'[1]Pt1-DATA'!$C$5:$C$13349,0),7)</f>
        <v>A</v>
      </c>
      <c r="J44" t="s">
        <v>93</v>
      </c>
    </row>
    <row r="45" spans="1:11" x14ac:dyDescent="0.25">
      <c r="A45" t="s">
        <v>111</v>
      </c>
      <c r="B45" s="6">
        <v>59764</v>
      </c>
      <c r="C45" s="6">
        <f>IFERROR(INDEX('[2]wide body (non IMA)'!$B$6:$K$73,MATCH(J45,'[2]wide body (non IMA)'!$B$6:$B$73,0),4)*1000,INDEX('[2]wide body (non IMA)'!$B$6:$K$73,MATCH(K45,'[2]wide body (non IMA)'!$B$6:$B$73,0),4)*1000)</f>
        <v>40000</v>
      </c>
      <c r="F45" s="1">
        <f t="shared" si="0"/>
        <v>0.49409999999999998</v>
      </c>
      <c r="G45" s="2" t="str">
        <f>IFERROR(INDEX('[2]wide body (non IMA)'!$B$6:$K$73,MATCH(J45,'[2]wide body (non IMA)'!$B$6:$B$73,0),7),INDEX('[2]wide body (non IMA)'!$B$6:$K$73,MATCH(K45,'[2]wide body (non IMA)'!$B$6:$B$73,0),7))</f>
        <v>part of FMC above</v>
      </c>
      <c r="H45" s="5">
        <f>INDEX('[1]Pt1-DATA'!$A$5:$M$13349,MATCH(A45,'[1]Pt1-DATA'!$C$5:$C$13349,0),5)</f>
        <v>1</v>
      </c>
      <c r="I45" s="5" t="str">
        <f>INDEX('[1]Pt1-DATA'!$A$5:$M$13349,MATCH(A45,'[1]Pt1-DATA'!$C$5:$C$13349,0),7)</f>
        <v>K</v>
      </c>
      <c r="J45" t="s">
        <v>45</v>
      </c>
      <c r="K45" t="s">
        <v>56</v>
      </c>
    </row>
    <row r="46" spans="1:11" x14ac:dyDescent="0.25">
      <c r="A46" t="s">
        <v>112</v>
      </c>
      <c r="B46" s="6">
        <v>44879</v>
      </c>
      <c r="C46" s="6" t="e">
        <f>IFERROR(INDEX('[2]wide body (non IMA)'!$B$6:$K$73,MATCH(J46,'[2]wide body (non IMA)'!$B$6:$B$73,0),4)*1000,INDEX('[2]wide body (non IMA)'!$B$6:$K$73,MATCH(K46,'[2]wide body (non IMA)'!$B$6:$B$73,0),4)*1000)</f>
        <v>#N/A</v>
      </c>
      <c r="F46" s="1" t="e">
        <f t="shared" si="0"/>
        <v>#N/A</v>
      </c>
      <c r="G46" s="2" t="e">
        <f>IFERROR(INDEX('[2]wide body (non IMA)'!$B$6:$K$73,MATCH(J46,'[2]wide body (non IMA)'!$B$6:$B$73,0),7),INDEX('[2]wide body (non IMA)'!$B$6:$K$73,MATCH(K46,'[2]wide body (non IMA)'!$B$6:$B$73,0),7))</f>
        <v>#N/A</v>
      </c>
      <c r="H46" s="5">
        <f>INDEX('[1]Pt1-DATA'!$A$5:$M$13349,MATCH(A46,'[1]Pt1-DATA'!$C$5:$C$13349,0),5)</f>
        <v>1</v>
      </c>
      <c r="I46" s="5" t="str">
        <f>INDEX('[1]Pt1-DATA'!$A$5:$M$13349,MATCH(A46,'[1]Pt1-DATA'!$C$5:$C$13349,0),7)</f>
        <v>C</v>
      </c>
      <c r="J46" t="s">
        <v>94</v>
      </c>
    </row>
    <row r="47" spans="1:11" x14ac:dyDescent="0.25">
      <c r="A47" t="s">
        <v>113</v>
      </c>
      <c r="B47" s="6">
        <v>190104</v>
      </c>
      <c r="C47" s="6" t="e">
        <f>IFERROR(INDEX('[2]wide body (non IMA)'!$B$6:$K$73,MATCH(J47,'[2]wide body (non IMA)'!$B$6:$B$73,0),4)*1000,INDEX('[2]wide body (non IMA)'!$B$6:$K$73,MATCH(K47,'[2]wide body (non IMA)'!$B$6:$B$73,0),4)*1000)</f>
        <v>#N/A</v>
      </c>
      <c r="F47" s="1" t="e">
        <f t="shared" si="0"/>
        <v>#N/A</v>
      </c>
      <c r="G47" s="2" t="e">
        <f>IFERROR(INDEX('[2]wide body (non IMA)'!$B$6:$K$73,MATCH(J47,'[2]wide body (non IMA)'!$B$6:$B$73,0),7),INDEX('[2]wide body (non IMA)'!$B$6:$K$73,MATCH(K47,'[2]wide body (non IMA)'!$B$6:$B$73,0),7))</f>
        <v>#N/A</v>
      </c>
      <c r="H47" s="5">
        <f>INDEX('[1]Pt1-DATA'!$A$5:$M$13349,MATCH(A47,'[1]Pt1-DATA'!$C$5:$C$13349,0),5)</f>
        <v>1</v>
      </c>
      <c r="I47" s="5" t="str">
        <f>INDEX('[1]Pt1-DATA'!$A$5:$M$13349,MATCH(A47,'[1]Pt1-DATA'!$C$5:$C$13349,0),7)</f>
        <v>X</v>
      </c>
      <c r="J47" t="s">
        <v>46</v>
      </c>
    </row>
    <row r="48" spans="1:11" x14ac:dyDescent="0.25">
      <c r="A48" t="s">
        <v>114</v>
      </c>
      <c r="B48" s="6">
        <v>104151</v>
      </c>
      <c r="C48" s="6" t="e">
        <f>IFERROR(INDEX('[2]wide body (non IMA)'!$B$6:$K$73,MATCH(J48,'[2]wide body (non IMA)'!$B$6:$B$73,0),4)*1000,INDEX('[2]wide body (non IMA)'!$B$6:$K$73,MATCH(K48,'[2]wide body (non IMA)'!$B$6:$B$73,0),4)*1000)</f>
        <v>#N/A</v>
      </c>
      <c r="F48" s="1" t="e">
        <f t="shared" si="0"/>
        <v>#N/A</v>
      </c>
      <c r="G48" s="2" t="e">
        <f>IFERROR(INDEX('[2]wide body (non IMA)'!$B$6:$K$73,MATCH(J48,'[2]wide body (non IMA)'!$B$6:$B$73,0),7),INDEX('[2]wide body (non IMA)'!$B$6:$K$73,MATCH(K48,'[2]wide body (non IMA)'!$B$6:$B$73,0),7))</f>
        <v>#N/A</v>
      </c>
      <c r="H48" s="5">
        <f>INDEX('[1]Pt1-DATA'!$A$5:$M$13349,MATCH(A48,'[1]Pt1-DATA'!$C$5:$C$13349,0),5)</f>
        <v>2</v>
      </c>
      <c r="I48" s="5" t="str">
        <f ca="1">INDEX('[1]Pt1-DATA'!$A$5:$M$13349,MATCH(A48,'[1]Pt1-DATA'!$C$5:$C$13349,0),7)</f>
        <v>B (133% A) [$78,114]</v>
      </c>
      <c r="J48" t="s">
        <v>95</v>
      </c>
    </row>
    <row r="49" spans="1:11" x14ac:dyDescent="0.25">
      <c r="A49" t="s">
        <v>115</v>
      </c>
      <c r="B49" s="6">
        <v>82497</v>
      </c>
      <c r="C49" s="6" t="e">
        <f>IFERROR(INDEX('[2]wide body (non IMA)'!$B$6:$K$73,MATCH(J49,'[2]wide body (non IMA)'!$B$6:$B$73,0),4)*1000,INDEX('[2]wide body (non IMA)'!$B$6:$K$73,MATCH(K49,'[2]wide body (non IMA)'!$B$6:$B$73,0),4)*1000)</f>
        <v>#N/A</v>
      </c>
      <c r="F49" s="1" t="e">
        <f t="shared" si="0"/>
        <v>#N/A</v>
      </c>
      <c r="G49" s="2" t="e">
        <f>IFERROR(INDEX('[2]wide body (non IMA)'!$B$6:$K$73,MATCH(J49,'[2]wide body (non IMA)'!$B$6:$B$73,0),7),INDEX('[2]wide body (non IMA)'!$B$6:$K$73,MATCH(K49,'[2]wide body (non IMA)'!$B$6:$B$73,0),7))</f>
        <v>#N/A</v>
      </c>
      <c r="H49" s="5">
        <f>INDEX('[1]Pt1-DATA'!$A$5:$M$13349,MATCH(A49,'[1]Pt1-DATA'!$C$5:$C$13349,0),5)</f>
        <v>1</v>
      </c>
      <c r="I49" s="5" t="str">
        <f>INDEX('[1]Pt1-DATA'!$A$5:$M$13349,MATCH(A49,'[1]Pt1-DATA'!$C$5:$C$13349,0),7)</f>
        <v>C</v>
      </c>
      <c r="J49" t="s">
        <v>47</v>
      </c>
    </row>
    <row r="50" spans="1:11" x14ac:dyDescent="0.25">
      <c r="A50" t="s">
        <v>116</v>
      </c>
      <c r="B50" s="6">
        <v>3890</v>
      </c>
      <c r="C50" s="6" t="e">
        <f>IFERROR(INDEX('[2]wide body (non IMA)'!$B$6:$K$73,MATCH(J50,'[2]wide body (non IMA)'!$B$6:$B$73,0),4)*1000,INDEX('[2]wide body (non IMA)'!$B$6:$K$73,MATCH(K50,'[2]wide body (non IMA)'!$B$6:$B$73,0),4)*1000)</f>
        <v>#N/A</v>
      </c>
      <c r="F50" s="1" t="e">
        <f t="shared" si="0"/>
        <v>#N/A</v>
      </c>
      <c r="G50" s="2" t="e">
        <f>IFERROR(INDEX('[2]wide body (non IMA)'!$B$6:$K$73,MATCH(J50,'[2]wide body (non IMA)'!$B$6:$B$73,0),7),INDEX('[2]wide body (non IMA)'!$B$6:$K$73,MATCH(K50,'[2]wide body (non IMA)'!$B$6:$B$73,0),7))</f>
        <v>#N/A</v>
      </c>
      <c r="H50" s="5">
        <f>INDEX('[1]Pt1-DATA'!$A$5:$M$13349,MATCH(A50,'[1]Pt1-DATA'!$C$5:$C$13349,0),5)</f>
        <v>1</v>
      </c>
      <c r="I50" s="5" t="str">
        <f>INDEX('[1]Pt1-DATA'!$A$5:$M$13349,MATCH(A50,'[1]Pt1-DATA'!$C$5:$C$13349,0),7)</f>
        <v>CF</v>
      </c>
      <c r="J50" t="s">
        <v>48</v>
      </c>
    </row>
    <row r="51" spans="1:11" x14ac:dyDescent="0.25">
      <c r="A51" t="s">
        <v>117</v>
      </c>
      <c r="B51" s="6">
        <v>27702</v>
      </c>
      <c r="C51" s="6" t="e">
        <f>IFERROR(INDEX('[2]wide body (non IMA)'!$B$6:$K$73,MATCH(J51,'[2]wide body (non IMA)'!$B$6:$B$73,0),4)*1000,INDEX('[2]wide body (non IMA)'!$B$6:$K$73,MATCH(K51,'[2]wide body (non IMA)'!$B$6:$B$73,0),4)*1000)</f>
        <v>#N/A</v>
      </c>
      <c r="F51" s="1" t="e">
        <f t="shared" si="0"/>
        <v>#N/A</v>
      </c>
      <c r="G51" s="2" t="e">
        <f>IFERROR(INDEX('[2]wide body (non IMA)'!$B$6:$K$73,MATCH(J51,'[2]wide body (non IMA)'!$B$6:$B$73,0),7),INDEX('[2]wide body (non IMA)'!$B$6:$K$73,MATCH(K51,'[2]wide body (non IMA)'!$B$6:$B$73,0),7))</f>
        <v>#N/A</v>
      </c>
      <c r="H51" s="5">
        <f>INDEX('[1]Pt1-DATA'!$A$5:$M$13349,MATCH(A51,'[1]Pt1-DATA'!$C$5:$C$13349,0),5)</f>
        <v>1</v>
      </c>
      <c r="I51" s="5" t="str">
        <f>INDEX('[1]Pt1-DATA'!$A$5:$M$13349,MATCH(A51,'[1]Pt1-DATA'!$C$5:$C$13349,0),7)</f>
        <v>CG</v>
      </c>
      <c r="J51" t="s">
        <v>48</v>
      </c>
    </row>
    <row r="52" spans="1:11" x14ac:dyDescent="0.25">
      <c r="A52" t="s">
        <v>118</v>
      </c>
      <c r="B52" s="6">
        <v>33500</v>
      </c>
      <c r="C52" s="6" t="e">
        <f>IFERROR(INDEX('[2]wide body (non IMA)'!$B$6:$K$73,MATCH(J52,'[2]wide body (non IMA)'!$B$6:$B$73,0),4)*1000,INDEX('[2]wide body (non IMA)'!$B$6:$K$73,MATCH(K52,'[2]wide body (non IMA)'!$B$6:$B$73,0),4)*1000)</f>
        <v>#N/A</v>
      </c>
      <c r="F52" s="1" t="e">
        <f t="shared" si="0"/>
        <v>#N/A</v>
      </c>
      <c r="G52" s="2" t="e">
        <f>IFERROR(INDEX('[2]wide body (non IMA)'!$B$6:$K$73,MATCH(J52,'[2]wide body (non IMA)'!$B$6:$B$73,0),7),INDEX('[2]wide body (non IMA)'!$B$6:$K$73,MATCH(K52,'[2]wide body (non IMA)'!$B$6:$B$73,0),7))</f>
        <v>#N/A</v>
      </c>
      <c r="H52" s="5">
        <f>INDEX('[1]Pt1-DATA'!$A$5:$M$13349,MATCH(A52,'[1]Pt1-DATA'!$C$5:$C$13349,0),5)</f>
        <v>1</v>
      </c>
      <c r="I52" s="5" t="str">
        <f>INDEX('[1]Pt1-DATA'!$A$5:$M$13349,MATCH(A52,'[1]Pt1-DATA'!$C$5:$C$13349,0),7)</f>
        <v>CF</v>
      </c>
      <c r="J52" t="s">
        <v>48</v>
      </c>
    </row>
    <row r="53" spans="1:11" x14ac:dyDescent="0.25">
      <c r="A53" t="s">
        <v>119</v>
      </c>
      <c r="B53" s="6">
        <v>6926</v>
      </c>
      <c r="C53" s="6" t="e">
        <f>IFERROR(INDEX('[2]wide body (non IMA)'!$B$6:$K$73,MATCH(J53,'[2]wide body (non IMA)'!$B$6:$B$73,0),4)*1000,INDEX('[2]wide body (non IMA)'!$B$6:$K$73,MATCH(K53,'[2]wide body (non IMA)'!$B$6:$B$73,0),4)*1000)</f>
        <v>#N/A</v>
      </c>
      <c r="F53" s="1" t="e">
        <f t="shared" si="0"/>
        <v>#N/A</v>
      </c>
      <c r="G53" s="2" t="e">
        <f>IFERROR(INDEX('[2]wide body (non IMA)'!$B$6:$K$73,MATCH(J53,'[2]wide body (non IMA)'!$B$6:$B$73,0),7),INDEX('[2]wide body (non IMA)'!$B$6:$K$73,MATCH(K53,'[2]wide body (non IMA)'!$B$6:$B$73,0),7))</f>
        <v>#N/A</v>
      </c>
      <c r="H53" s="5">
        <f>INDEX('[1]Pt1-DATA'!$A$5:$M$13349,MATCH(A53,'[1]Pt1-DATA'!$C$5:$C$13349,0),5)</f>
        <v>1</v>
      </c>
      <c r="I53" s="5" t="str">
        <f>INDEX('[1]Pt1-DATA'!$A$5:$M$13349,MATCH(A53,'[1]Pt1-DATA'!$C$5:$C$13349,0),7)</f>
        <v>CG</v>
      </c>
      <c r="J53" t="s">
        <v>48</v>
      </c>
    </row>
    <row r="54" spans="1:11" x14ac:dyDescent="0.25">
      <c r="C54" s="6">
        <f>IFERROR(INDEX('[2]wide body (non IMA)'!$B$6:$K$73,MATCH(J54,'[2]wide body (non IMA)'!$B$6:$B$73,0),4)*1000,INDEX('[2]wide body (non IMA)'!$B$6:$K$73,MATCH(K54,'[2]wide body (non IMA)'!$B$6:$B$73,0),4)*1000)</f>
        <v>0</v>
      </c>
      <c r="F54" s="1" t="e">
        <f t="shared" ref="F54:F61" si="1">(B54-C54)/C54</f>
        <v>#DIV/0!</v>
      </c>
      <c r="G54" s="2" t="str">
        <f>IFERROR(INDEX('[2]wide body (non IMA)'!$B$6:$K$73,MATCH(J54,'[2]wide body (non IMA)'!$B$6:$B$73,0),7),INDEX('[2]wide body (non IMA)'!$B$6:$K$73,MATCH(K54,'[2]wide body (non IMA)'!$B$6:$B$73,0),7))</f>
        <v>out of scope</v>
      </c>
      <c r="H54" s="4"/>
      <c r="I54" s="4"/>
      <c r="K54" t="s">
        <v>618</v>
      </c>
    </row>
    <row r="55" spans="1:11" x14ac:dyDescent="0.25">
      <c r="C55" s="6">
        <f>IFERROR(INDEX('[2]wide body (non IMA)'!$B$6:$K$73,MATCH(J55,'[2]wide body (non IMA)'!$B$6:$B$73,0),4)*1000,INDEX('[2]wide body (non IMA)'!$B$6:$K$73,MATCH(K55,'[2]wide body (non IMA)'!$B$6:$B$73,0),4)*1000)</f>
        <v>6000</v>
      </c>
      <c r="F55" s="1">
        <f t="shared" si="1"/>
        <v>-1</v>
      </c>
      <c r="G55" s="2" t="str">
        <f>IFERROR(INDEX('[2]wide body (non IMA)'!$B$6:$K$73,MATCH(J55,'[2]wide body (non IMA)'!$B$6:$B$73,0),7),INDEX('[2]wide body (non IMA)'!$B$6:$K$73,MATCH(K55,'[2]wide body (non IMA)'!$B$6:$B$73,0),7))</f>
        <v>within MMR</v>
      </c>
      <c r="H55" s="4"/>
      <c r="I55" s="4"/>
      <c r="K55" t="s">
        <v>621</v>
      </c>
    </row>
    <row r="56" spans="1:11" x14ac:dyDescent="0.25">
      <c r="C56" s="6">
        <f>IFERROR(INDEX('[2]wide body (non IMA)'!$B$6:$K$73,MATCH(J56,'[2]wide body (non IMA)'!$B$6:$B$73,0),4)*1000,INDEX('[2]wide body (non IMA)'!$B$6:$K$73,MATCH(K56,'[2]wide body (non IMA)'!$B$6:$B$73,0),4)*1000)</f>
        <v>6000</v>
      </c>
      <c r="F56" s="1">
        <f t="shared" si="1"/>
        <v>-1</v>
      </c>
      <c r="G56" s="2" t="str">
        <f>IFERROR(INDEX('[2]wide body (non IMA)'!$B$6:$K$73,MATCH(J56,'[2]wide body (non IMA)'!$B$6:$B$73,0),7),INDEX('[2]wide body (non IMA)'!$B$6:$K$73,MATCH(K56,'[2]wide body (non IMA)'!$B$6:$B$73,0),7))</f>
        <v>within MMR</v>
      </c>
      <c r="H56" s="4"/>
      <c r="I56" s="4"/>
      <c r="K56" t="s">
        <v>622</v>
      </c>
    </row>
    <row r="57" spans="1:11" x14ac:dyDescent="0.25">
      <c r="C57" s="6">
        <f>IFERROR(INDEX('[2]wide body (non IMA)'!$B$6:$K$73,MATCH(J57,'[2]wide body (non IMA)'!$B$6:$B$73,0),4)*1000,INDEX('[2]wide body (non IMA)'!$B$6:$K$73,MATCH(K57,'[2]wide body (non IMA)'!$B$6:$B$73,0),4)*1000)</f>
        <v>0</v>
      </c>
      <c r="F57" s="1" t="e">
        <f t="shared" si="1"/>
        <v>#DIV/0!</v>
      </c>
      <c r="G57" s="2" t="str">
        <f>IFERROR(INDEX('[2]wide body (non IMA)'!$B$6:$K$73,MATCH(J57,'[2]wide body (non IMA)'!$B$6:$B$73,0),7),INDEX('[2]wide body (non IMA)'!$B$6:$K$73,MATCH(K57,'[2]wide body (non IMA)'!$B$6:$B$73,0),7))</f>
        <v>within MMR</v>
      </c>
      <c r="K57" t="s">
        <v>14</v>
      </c>
    </row>
    <row r="58" spans="1:11" x14ac:dyDescent="0.25">
      <c r="C58" s="6">
        <f>IFERROR(INDEX('[2]wide body (non IMA)'!$B$6:$K$73,MATCH(J58,'[2]wide body (non IMA)'!$B$6:$B$73,0),4)*1000,INDEX('[2]wide body (non IMA)'!$B$6:$K$73,MATCH(K58,'[2]wide body (non IMA)'!$B$6:$B$73,0),4)*1000)</f>
        <v>25000</v>
      </c>
      <c r="F58" s="1">
        <f t="shared" si="1"/>
        <v>-1</v>
      </c>
      <c r="G58" s="2" t="str">
        <f>IFERROR(INDEX('[2]wide body (non IMA)'!$B$6:$K$73,MATCH(J58,'[2]wide body (non IMA)'!$B$6:$B$73,0),7),INDEX('[2]wide body (non IMA)'!$B$6:$K$73,MATCH(K58,'[2]wide body (non IMA)'!$B$6:$B$73,0),7))</f>
        <v>Collins</v>
      </c>
      <c r="K58" t="s">
        <v>295</v>
      </c>
    </row>
    <row r="59" spans="1:11" x14ac:dyDescent="0.25">
      <c r="C59" s="6">
        <f>IFERROR(INDEX('[2]wide body (non IMA)'!$B$6:$K$73,MATCH(J59,'[2]wide body (non IMA)'!$B$6:$B$73,0),4)*1000,INDEX('[2]wide body (non IMA)'!$B$6:$K$73,MATCH(K59,'[2]wide body (non IMA)'!$B$6:$B$73,0),4)*1000)</f>
        <v>25000</v>
      </c>
      <c r="F59" s="1">
        <f t="shared" si="1"/>
        <v>-1</v>
      </c>
      <c r="G59" s="2" t="str">
        <f>IFERROR(INDEX('[2]wide body (non IMA)'!$B$6:$K$73,MATCH(J59,'[2]wide body (non IMA)'!$B$6:$B$73,0),7),INDEX('[2]wide body (non IMA)'!$B$6:$K$73,MATCH(K59,'[2]wide body (non IMA)'!$B$6:$B$73,0),7))</f>
        <v>ACSS</v>
      </c>
      <c r="K59" t="s">
        <v>298</v>
      </c>
    </row>
    <row r="60" spans="1:11" x14ac:dyDescent="0.25">
      <c r="C60" s="6">
        <f>IFERROR(INDEX('[2]wide body (non IMA)'!$B$6:$K$73,MATCH(J60,'[2]wide body (non IMA)'!$B$6:$B$73,0),4)*1000,INDEX('[2]wide body (non IMA)'!$B$6:$K$73,MATCH(K60,'[2]wide body (non IMA)'!$B$6:$B$73,0),4)*1000)</f>
        <v>5000</v>
      </c>
      <c r="F60" s="1">
        <f t="shared" si="1"/>
        <v>-1</v>
      </c>
      <c r="G60" s="2" t="str">
        <f>IFERROR(INDEX('[2]wide body (non IMA)'!$B$6:$K$73,MATCH(J60,'[2]wide body (non IMA)'!$B$6:$B$73,0),7),INDEX('[2]wide body (non IMA)'!$B$6:$K$73,MATCH(K60,'[2]wide body (non IMA)'!$B$6:$B$73,0),7))</f>
        <v>ACSS</v>
      </c>
      <c r="K60" t="s">
        <v>625</v>
      </c>
    </row>
    <row r="61" spans="1:11" x14ac:dyDescent="0.25">
      <c r="C61" s="6">
        <f>IFERROR(INDEX('[2]wide body (non IMA)'!$B$6:$K$73,MATCH(J61,'[2]wide body (non IMA)'!$B$6:$B$73,0),4)*1000,INDEX('[2]wide body (non IMA)'!$B$6:$K$73,MATCH(K61,'[2]wide body (non IMA)'!$B$6:$B$73,0),4)*1000)</f>
        <v>0</v>
      </c>
      <c r="F61" s="1" t="e">
        <f t="shared" si="1"/>
        <v>#DIV/0!</v>
      </c>
      <c r="G61" s="2">
        <f>IFERROR(INDEX('[2]wide body (non IMA)'!$B$6:$K$73,MATCH(J61,'[2]wide body (non IMA)'!$B$6:$B$73,0),7),INDEX('[2]wide body (non IMA)'!$B$6:$K$73,MATCH(K61,'[2]wide body (non IMA)'!$B$6:$B$73,0),7))</f>
        <v>0</v>
      </c>
      <c r="K61" t="s">
        <v>626</v>
      </c>
    </row>
    <row r="62" spans="1:11" x14ac:dyDescent="0.25">
      <c r="F62" s="1"/>
      <c r="G62" s="2"/>
    </row>
    <row r="63" spans="1:11" x14ac:dyDescent="0.25">
      <c r="F63" s="1"/>
      <c r="G63" s="2"/>
    </row>
    <row r="64" spans="1:11" x14ac:dyDescent="0.25">
      <c r="F64" s="1"/>
      <c r="G64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2ABD6-FBF1-456B-92E0-757D7F26EB6A}">
  <dimension ref="A1:K122"/>
  <sheetViews>
    <sheetView workbookViewId="0">
      <pane ySplit="4" topLeftCell="A41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9.42578125" style="3" bestFit="1" customWidth="1"/>
    <col min="10" max="10" width="47" customWidth="1"/>
    <col min="11" max="11" width="39.4257812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Boeing 787 Dreamliner: 787-9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240</v>
      </c>
      <c r="B5" s="6">
        <v>117423</v>
      </c>
      <c r="C5" s="6">
        <f>IFERROR(INDEX('[2]wide body (IMA)'!$B$6:$K$73,MATCH(J5,'[2]wide body (IMA)'!$B$6:$B$73,0),4)*1000,INDEX('[2]wide body (IMA)'!$B$6:$K$73,MATCH(K5,'[2]wide body (IMA)'!$B$6:$B$73,0),4)*1000)</f>
        <v>60000</v>
      </c>
      <c r="F5" s="1">
        <f>(B5-C5)/C5</f>
        <v>0.95704999999999996</v>
      </c>
      <c r="G5" s="2" t="str">
        <f>IFERROR(INDEX('[2]wide body (IMA)'!$B$6:$K$73,MATCH(J5,'[2]wide body (IMA)'!$B$6:$B$73,0),7),INDEX('[2]wide body (IMA)'!$B$6:$K$73,MATCH(K5,'[2]wide body (IMA)'!$B$6:$B$73,0),7))</f>
        <v>Honeywell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M</v>
      </c>
      <c r="J5" t="s">
        <v>0</v>
      </c>
    </row>
    <row r="6" spans="1:11" x14ac:dyDescent="0.25">
      <c r="A6" t="s">
        <v>241</v>
      </c>
      <c r="B6" s="6">
        <v>41750</v>
      </c>
      <c r="C6" s="6">
        <f>IFERROR(INDEX('[2]wide body (IMA)'!$B$6:$K$73,MATCH(J6,'[2]wide body (IMA)'!$B$6:$B$73,0),4)*1000,INDEX('[2]wide body (IMA)'!$B$6:$K$73,MATCH(K6,'[2]wide body (IMA)'!$B$6:$B$73,0),4)*1000)</f>
        <v>30000</v>
      </c>
      <c r="F6" s="1">
        <f t="shared" ref="F6:F58" si="0">(B6-C6)/C6</f>
        <v>0.39166666666666666</v>
      </c>
      <c r="G6" s="2" t="str">
        <f>IFERROR(INDEX('[2]wide body (IMA)'!$B$6:$K$73,MATCH(J6,'[2]wide body (IMA)'!$B$6:$B$73,0),7),INDEX('[2]wide body (IMA)'!$B$6:$K$73,MATCH(K6,'[2]wide body (IMA)'!$B$6:$B$73,0),7))</f>
        <v>Honeywell</v>
      </c>
      <c r="H6" s="5">
        <f>INDEX('[1]Pt1-DATA'!$A$5:$M$13349,MATCH(A6,'[1]Pt1-DATA'!$C$5:$C$13349,0),5)</f>
        <v>2</v>
      </c>
      <c r="I6" s="5" t="str">
        <f ca="1">INDEX('[1]Pt1-DATA'!$A$5:$M$13349,MATCH(A6,'[1]Pt1-DATA'!$C$5:$C$13349,0),7)</f>
        <v>J (133% I) [$31,313]</v>
      </c>
      <c r="J6" t="s">
        <v>1</v>
      </c>
    </row>
    <row r="7" spans="1:11" x14ac:dyDescent="0.25">
      <c r="A7" t="s">
        <v>242</v>
      </c>
      <c r="B7" s="6">
        <v>11206</v>
      </c>
      <c r="C7" s="6">
        <f>IFERROR(INDEX('[2]wide body (IMA)'!$B$6:$K$73,MATCH(J7,'[2]wide body (IMA)'!$B$6:$B$73,0),4)*1000,INDEX('[2]wide body (IMA)'!$B$6:$K$73,MATCH(K7,'[2]wide body (IMA)'!$B$6:$B$73,0),4)*1000)</f>
        <v>30000</v>
      </c>
      <c r="F7" s="1">
        <f t="shared" si="0"/>
        <v>-0.62646666666666662</v>
      </c>
      <c r="G7" s="2">
        <f>IFERROR(INDEX('[2]wide body (IMA)'!$B$6:$K$73,MATCH(J7,'[2]wide body (IMA)'!$B$6:$B$73,0),7),INDEX('[2]wide body (IMA)'!$B$6:$K$73,MATCH(K7,'[2]wide body (IMA)'!$B$6:$B$73,0),7))</f>
        <v>0</v>
      </c>
      <c r="H7" s="5">
        <f>INDEX('[1]Pt1-DATA'!$A$5:$M$13349,MATCH(A7,'[1]Pt1-DATA'!$C$5:$C$13349,0),5)</f>
        <v>2</v>
      </c>
      <c r="I7" s="5" t="str">
        <f>INDEX('[1]Pt1-DATA'!$A$5:$M$13349,MATCH(A7,'[1]Pt1-DATA'!$C$5:$C$13349,0),7)</f>
        <v>C</v>
      </c>
      <c r="J7" t="s">
        <v>4</v>
      </c>
    </row>
    <row r="8" spans="1:11" x14ac:dyDescent="0.25">
      <c r="A8" t="s">
        <v>243</v>
      </c>
      <c r="B8" s="6">
        <v>34520</v>
      </c>
      <c r="C8" s="6">
        <f>IFERROR(INDEX('[2]wide body (IMA)'!$B$6:$K$73,MATCH(J8,'[2]wide body (IMA)'!$B$6:$B$73,0),4)*1000,INDEX('[2]wide body (IMA)'!$B$6:$K$73,MATCH(K8,'[2]wide body (IMA)'!$B$6:$B$73,0),4)*1000)</f>
        <v>15000</v>
      </c>
      <c r="F8" s="1">
        <f t="shared" si="0"/>
        <v>1.3013333333333332</v>
      </c>
      <c r="G8" s="2">
        <f>IFERROR(INDEX('[2]wide body (IMA)'!$B$6:$K$73,MATCH(J8,'[2]wide body (IMA)'!$B$6:$B$73,0),7),INDEX('[2]wide body (IMA)'!$B$6:$K$73,MATCH(K8,'[2]wide body (IMA)'!$B$6:$B$73,0),7))</f>
        <v>0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E</v>
      </c>
      <c r="J8" t="s">
        <v>5</v>
      </c>
    </row>
    <row r="9" spans="1:11" x14ac:dyDescent="0.25">
      <c r="A9" t="s">
        <v>244</v>
      </c>
      <c r="B9" s="6">
        <v>20243</v>
      </c>
      <c r="C9" s="6">
        <f>IFERROR(INDEX('[2]wide body (IMA)'!$B$6:$K$73,MATCH(J9,'[2]wide body (IMA)'!$B$6:$B$73,0),4)*1000,INDEX('[2]wide body (IMA)'!$B$6:$K$73,MATCH(K9,'[2]wide body (IMA)'!$B$6:$B$73,0),4)*1000)</f>
        <v>15000</v>
      </c>
      <c r="F9" s="1">
        <f t="shared" si="0"/>
        <v>0.34953333333333331</v>
      </c>
      <c r="G9" s="2" t="str">
        <f>IFERROR(INDEX('[2]wide body (IMA)'!$B$6:$K$73,MATCH(J9,'[2]wide body (IMA)'!$B$6:$B$73,0),7),INDEX('[2]wide body (IMA)'!$B$6:$K$73,MATCH(K9,'[2]wide body (IMA)'!$B$6:$B$73,0),7))</f>
        <v>??</v>
      </c>
      <c r="H9" s="5">
        <f>INDEX('[1]Pt1-DATA'!$A$5:$M$13349,MATCH(A9,'[1]Pt1-DATA'!$C$5:$C$13349,0),5)</f>
        <v>1</v>
      </c>
      <c r="I9" s="5" t="str">
        <f>INDEX('[1]Pt1-DATA'!$A$5:$M$13349,MATCH(A9,'[1]Pt1-DATA'!$C$5:$C$13349,0),7)</f>
        <v>E</v>
      </c>
      <c r="J9" t="s">
        <v>9</v>
      </c>
    </row>
    <row r="10" spans="1:11" x14ac:dyDescent="0.25">
      <c r="A10" t="s">
        <v>245</v>
      </c>
      <c r="B10" s="6">
        <v>10638</v>
      </c>
      <c r="C10" s="6">
        <f>IFERROR(INDEX('[2]wide body (IMA)'!$B$6:$K$73,MATCH(J10,'[2]wide body (IMA)'!$B$6:$B$73,0),4)*1000,INDEX('[2]wide body (IMA)'!$B$6:$K$73,MATCH(K10,'[2]wide body (IMA)'!$B$6:$B$73,0),4)*1000)</f>
        <v>20000</v>
      </c>
      <c r="F10" s="1">
        <f t="shared" si="0"/>
        <v>-0.46810000000000002</v>
      </c>
      <c r="G10" s="2" t="str">
        <f>IFERROR(INDEX('[2]wide body (IMA)'!$B$6:$K$73,MATCH(J10,'[2]wide body (IMA)'!$B$6:$B$73,0),7),INDEX('[2]wide body (IMA)'!$B$6:$K$73,MATCH(K10,'[2]wide body (IMA)'!$B$6:$B$73,0),7))</f>
        <v>Honeywell</v>
      </c>
      <c r="H10" s="5">
        <f>INDEX('[1]Pt1-DATA'!$A$5:$M$13349,MATCH(A10,'[1]Pt1-DATA'!$C$5:$C$13349,0),5)</f>
        <v>8</v>
      </c>
      <c r="I10" s="5" t="str">
        <f>INDEX('[1]Pt1-DATA'!$A$5:$M$13349,MATCH(A10,'[1]Pt1-DATA'!$C$5:$C$13349,0),7)</f>
        <v>E</v>
      </c>
      <c r="J10" t="s">
        <v>10</v>
      </c>
    </row>
    <row r="11" spans="1:11" x14ac:dyDescent="0.25">
      <c r="A11" t="s">
        <v>246</v>
      </c>
      <c r="B11" s="6">
        <v>13200</v>
      </c>
      <c r="C11" s="6">
        <f>IFERROR(INDEX('[2]wide body (IMA)'!$B$6:$K$73,MATCH(J11,'[2]wide body (IMA)'!$B$6:$B$73,0),4)*1000,INDEX('[2]wide body (IMA)'!$B$6:$K$73,MATCH(K11,'[2]wide body (IMA)'!$B$6:$B$73,0),4)*1000)</f>
        <v>12000</v>
      </c>
      <c r="F11" s="1">
        <f t="shared" si="0"/>
        <v>0.1</v>
      </c>
      <c r="G11" s="2" t="str">
        <f>IFERROR(INDEX('[2]wide body (IMA)'!$B$6:$K$73,MATCH(J11,'[2]wide body (IMA)'!$B$6:$B$73,0),7),INDEX('[2]wide body (IMA)'!$B$6:$K$73,MATCH(K11,'[2]wide body (IMA)'!$B$6:$B$73,0),7))</f>
        <v>??</v>
      </c>
      <c r="H11" s="5">
        <f>INDEX('[1]Pt1-DATA'!$A$5:$M$13349,MATCH(A11,'[1]Pt1-DATA'!$C$5:$C$13349,0),5)</f>
        <v>14</v>
      </c>
      <c r="I11" s="5" t="str">
        <f>INDEX('[1]Pt1-DATA'!$A$5:$M$13349,MATCH(A11,'[1]Pt1-DATA'!$C$5:$C$13349,0),7)</f>
        <v>I</v>
      </c>
      <c r="J11" t="s">
        <v>11</v>
      </c>
    </row>
    <row r="12" spans="1:11" x14ac:dyDescent="0.25">
      <c r="A12" t="s">
        <v>247</v>
      </c>
      <c r="B12" s="6">
        <v>44327</v>
      </c>
      <c r="C12" s="6">
        <f>IFERROR(INDEX('[2]wide body (IMA)'!$B$6:$K$73,MATCH(J12,'[2]wide body (IMA)'!$B$6:$B$73,0),4)*1000,INDEX('[2]wide body (IMA)'!$B$6:$K$73,MATCH(K12,'[2]wide body (IMA)'!$B$6:$B$73,0),4)*1000)</f>
        <v>40000</v>
      </c>
      <c r="F12" s="1">
        <f t="shared" si="0"/>
        <v>0.10817499999999999</v>
      </c>
      <c r="G12" s="2" t="str">
        <f>IFERROR(INDEX('[2]wide body (IMA)'!$B$6:$K$73,MATCH(J12,'[2]wide body (IMA)'!$B$6:$B$73,0),7),INDEX('[2]wide body (IMA)'!$B$6:$K$73,MATCH(K12,'[2]wide body (IMA)'!$B$6:$B$73,0),7))</f>
        <v>Honeywell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D</v>
      </c>
      <c r="J12" t="s">
        <v>12</v>
      </c>
    </row>
    <row r="13" spans="1:11" x14ac:dyDescent="0.25">
      <c r="A13" t="s">
        <v>248</v>
      </c>
      <c r="B13" s="6">
        <v>10638</v>
      </c>
      <c r="C13" s="6">
        <f>IFERROR(INDEX('[2]wide body (IMA)'!$B$6:$K$73,MATCH(J13,'[2]wide body (IMA)'!$B$6:$B$73,0),4)*1000,INDEX('[2]wide body (IMA)'!$B$6:$K$73,MATCH(K13,'[2]wide body (IMA)'!$B$6:$B$73,0),4)*1000)</f>
        <v>10000</v>
      </c>
      <c r="F13" s="1">
        <f t="shared" si="0"/>
        <v>6.3799999999999996E-2</v>
      </c>
      <c r="G13" s="2" t="str">
        <f>IFERROR(INDEX('[2]wide body (IMA)'!$B$6:$K$73,MATCH(J13,'[2]wide body (IMA)'!$B$6:$B$73,0),7),INDEX('[2]wide body (IMA)'!$B$6:$K$73,MATCH(K13,'[2]wide body (IMA)'!$B$6:$B$73,0),7))</f>
        <v>Honeywell</v>
      </c>
      <c r="H13" s="5">
        <f>INDEX('[1]Pt1-DATA'!$A$5:$M$13349,MATCH(A13,'[1]Pt1-DATA'!$C$5:$C$13349,0),5)</f>
        <v>2</v>
      </c>
      <c r="I13" s="5" t="str">
        <f>INDEX('[1]Pt1-DATA'!$A$5:$M$13349,MATCH(A13,'[1]Pt1-DATA'!$C$5:$C$13349,0),7)</f>
        <v>C</v>
      </c>
      <c r="J13" t="s">
        <v>14</v>
      </c>
    </row>
    <row r="14" spans="1:11" x14ac:dyDescent="0.25">
      <c r="A14" t="s">
        <v>249</v>
      </c>
      <c r="B14" s="6">
        <v>20243</v>
      </c>
      <c r="C14" s="6">
        <f>IFERROR(INDEX('[2]wide body (IMA)'!$B$6:$K$73,MATCH(J14,'[2]wide body (IMA)'!$B$6:$B$73,0),4)*1000,INDEX('[2]wide body (IMA)'!$B$6:$K$73,MATCH(K14,'[2]wide body (IMA)'!$B$6:$B$73,0),4)*1000)</f>
        <v>15000</v>
      </c>
      <c r="F14" s="1">
        <f t="shared" si="0"/>
        <v>0.34953333333333331</v>
      </c>
      <c r="G14" s="2">
        <f>IFERROR(INDEX('[2]wide body (IMA)'!$B$6:$K$73,MATCH(J14,'[2]wide body (IMA)'!$B$6:$B$73,0),7),INDEX('[2]wide body (IMA)'!$B$6:$K$73,MATCH(K14,'[2]wide body (IMA)'!$B$6:$B$73,0),7))</f>
        <v>0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G</v>
      </c>
      <c r="J14" t="s">
        <v>17</v>
      </c>
    </row>
    <row r="15" spans="1:11" x14ac:dyDescent="0.25">
      <c r="A15" t="s">
        <v>250</v>
      </c>
      <c r="B15" s="6">
        <v>111333</v>
      </c>
      <c r="C15" s="6">
        <f>IFERROR(INDEX('[2]wide body (IMA)'!$B$6:$K$73,MATCH(J15,'[2]wide body (IMA)'!$B$6:$B$73,0),4)*1000,INDEX('[2]wide body (IMA)'!$B$6:$K$73,MATCH(K15,'[2]wide body (IMA)'!$B$6:$B$73,0),4)*1000)</f>
        <v>90000</v>
      </c>
      <c r="F15" s="1">
        <f t="shared" si="0"/>
        <v>0.23703333333333335</v>
      </c>
      <c r="G15" s="2" t="str">
        <f>IFERROR(INDEX('[2]wide body (IMA)'!$B$6:$K$73,MATCH(J15,'[2]wide body (IMA)'!$B$6:$B$73,0),7),INDEX('[2]wide body (IMA)'!$B$6:$K$73,MATCH(K15,'[2]wide body (IMA)'!$B$6:$B$73,0),7))</f>
        <v>Collins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G</v>
      </c>
      <c r="J15" t="s">
        <v>19</v>
      </c>
    </row>
    <row r="16" spans="1:11" x14ac:dyDescent="0.25">
      <c r="A16" t="s">
        <v>251</v>
      </c>
      <c r="B16" s="6">
        <v>50606</v>
      </c>
      <c r="C16" s="6">
        <f>IFERROR(INDEX('[2]wide body (IMA)'!$B$6:$K$73,MATCH(J16,'[2]wide body (IMA)'!$B$6:$B$73,0),4)*1000,INDEX('[2]wide body (IMA)'!$B$6:$K$73,MATCH(K16,'[2]wide body (IMA)'!$B$6:$B$73,0),4)*1000)</f>
        <v>25000</v>
      </c>
      <c r="F16" s="1">
        <f t="shared" si="0"/>
        <v>1.02424</v>
      </c>
      <c r="G16" s="2" t="str">
        <f>IFERROR(INDEX('[2]wide body (IMA)'!$B$6:$K$73,MATCH(J16,'[2]wide body (IMA)'!$B$6:$B$73,0),7),INDEX('[2]wide body (IMA)'!$B$6:$K$73,MATCH(K16,'[2]wide body (IMA)'!$B$6:$B$73,0),7))</f>
        <v>IMA software function</v>
      </c>
      <c r="H16" s="5">
        <f>INDEX('[1]Pt1-DATA'!$A$5:$M$13349,MATCH(A16,'[1]Pt1-DATA'!$C$5:$C$13349,0),5)</f>
        <v>2</v>
      </c>
      <c r="I16" s="5" t="str">
        <f ca="1">INDEX('[1]Pt1-DATA'!$A$5:$M$13349,MATCH(A16,'[1]Pt1-DATA'!$C$5:$C$13349,0),7)</f>
        <v>I (125% H) [$40,485]</v>
      </c>
      <c r="J16" t="s">
        <v>22</v>
      </c>
      <c r="K16" t="s">
        <v>54</v>
      </c>
    </row>
    <row r="17" spans="1:11" x14ac:dyDescent="0.25">
      <c r="A17" t="s">
        <v>252</v>
      </c>
      <c r="B17" s="6">
        <v>10121</v>
      </c>
      <c r="C17" s="6">
        <f>IFERROR(INDEX('[2]wide body (IMA)'!$B$6:$K$73,MATCH(J17,'[2]wide body (IMA)'!$B$6:$B$73,0),4)*1000,INDEX('[2]wide body (IMA)'!$B$6:$K$73,MATCH(K17,'[2]wide body (IMA)'!$B$6:$B$73,0),4)*1000)</f>
        <v>8000</v>
      </c>
      <c r="F17" s="1">
        <f t="shared" si="0"/>
        <v>0.265125</v>
      </c>
      <c r="G17" s="2">
        <f>IFERROR(INDEX('[2]wide body (IMA)'!$B$6:$K$73,MATCH(J17,'[2]wide body (IMA)'!$B$6:$B$73,0),7),INDEX('[2]wide body (IMA)'!$B$6:$K$73,MATCH(K17,'[2]wide body (IMA)'!$B$6:$B$73,0),7))</f>
        <v>0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E</v>
      </c>
      <c r="J17" t="s">
        <v>23</v>
      </c>
    </row>
    <row r="18" spans="1:11" x14ac:dyDescent="0.25">
      <c r="A18" t="s">
        <v>253</v>
      </c>
      <c r="B18" s="6">
        <v>35424</v>
      </c>
      <c r="C18" s="6">
        <f>IFERROR(INDEX('[2]wide body (IMA)'!$B$6:$K$73,MATCH(J18,'[2]wide body (IMA)'!$B$6:$B$73,0),4)*1000,INDEX('[2]wide body (IMA)'!$B$6:$K$73,MATCH(K18,'[2]wide body (IMA)'!$B$6:$B$73,0),4)*1000)</f>
        <v>30000</v>
      </c>
      <c r="F18" s="1">
        <f t="shared" si="0"/>
        <v>0.18079999999999999</v>
      </c>
      <c r="G18" s="2" t="str">
        <f>IFERROR(INDEX('[2]wide body (IMA)'!$B$6:$K$73,MATCH(J18,'[2]wide body (IMA)'!$B$6:$B$73,0),7),INDEX('[2]wide body (IMA)'!$B$6:$K$73,MATCH(K18,'[2]wide body (IMA)'!$B$6:$B$73,0),7))</f>
        <v>Thales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G</v>
      </c>
      <c r="J18" t="s">
        <v>24</v>
      </c>
    </row>
    <row r="19" spans="1:11" x14ac:dyDescent="0.25">
      <c r="A19" t="s">
        <v>254</v>
      </c>
      <c r="B19" s="6">
        <v>17612</v>
      </c>
      <c r="C19" s="6">
        <f>IFERROR(INDEX('[2]wide body (IMA)'!$B$6:$K$73,MATCH(J19,'[2]wide body (IMA)'!$B$6:$B$73,0),4)*1000,INDEX('[2]wide body (IMA)'!$B$6:$K$73,MATCH(K19,'[2]wide body (IMA)'!$B$6:$B$73,0),4)*1000)</f>
        <v>12000</v>
      </c>
      <c r="F19" s="1">
        <f t="shared" si="0"/>
        <v>0.46766666666666667</v>
      </c>
      <c r="G19" s="2" t="str">
        <f>IFERROR(INDEX('[2]wide body (IMA)'!$B$6:$K$73,MATCH(J19,'[2]wide body (IMA)'!$B$6:$B$73,0),7),INDEX('[2]wide body (IMA)'!$B$6:$K$73,MATCH(K19,'[2]wide body (IMA)'!$B$6:$B$73,0),7))</f>
        <v>Collins</v>
      </c>
      <c r="H19" s="5">
        <f>INDEX('[1]Pt1-DATA'!$A$5:$M$13349,MATCH(A19,'[1]Pt1-DATA'!$C$5:$C$13349,0),5)</f>
        <v>2</v>
      </c>
      <c r="I19" s="5" t="str">
        <f ca="1">INDEX('[1]Pt1-DATA'!$A$5:$M$13349,MATCH(A19,'[1]Pt1-DATA'!$C$5:$C$13349,0),7)</f>
        <v>F (143% E) [$12,328]</v>
      </c>
      <c r="J19" t="s">
        <v>27</v>
      </c>
    </row>
    <row r="20" spans="1:11" x14ac:dyDescent="0.25">
      <c r="A20" t="s">
        <v>255</v>
      </c>
      <c r="B20" s="6">
        <v>17612</v>
      </c>
      <c r="C20" s="6">
        <f>IFERROR(INDEX('[2]wide body (IMA)'!$B$6:$K$73,MATCH(J20,'[2]wide body (IMA)'!$B$6:$B$73,0),4)*1000,INDEX('[2]wide body (IMA)'!$B$6:$K$73,MATCH(K20,'[2]wide body (IMA)'!$B$6:$B$73,0),4)*1000)</f>
        <v>12000</v>
      </c>
      <c r="F20" s="1">
        <f t="shared" si="0"/>
        <v>0.46766666666666667</v>
      </c>
      <c r="G20" s="2" t="str">
        <f>IFERROR(INDEX('[2]wide body (IMA)'!$B$6:$K$73,MATCH(J20,'[2]wide body (IMA)'!$B$6:$B$73,0),7),INDEX('[2]wide body (IMA)'!$B$6:$K$73,MATCH(K20,'[2]wide body (IMA)'!$B$6:$B$73,0),7))</f>
        <v>Collins</v>
      </c>
      <c r="H20" s="5">
        <f>INDEX('[1]Pt1-DATA'!$A$5:$M$13349,MATCH(A20,'[1]Pt1-DATA'!$C$5:$C$13349,0),5)</f>
        <v>2</v>
      </c>
      <c r="I20" s="5" t="str">
        <f ca="1">INDEX('[1]Pt1-DATA'!$A$5:$M$13349,MATCH(A20,'[1]Pt1-DATA'!$C$5:$C$13349,0),7)</f>
        <v>F (143% E) [$12,328]</v>
      </c>
      <c r="J20" t="s">
        <v>28</v>
      </c>
    </row>
    <row r="21" spans="1:11" x14ac:dyDescent="0.25">
      <c r="A21" t="s">
        <v>256</v>
      </c>
      <c r="B21" s="6">
        <v>7828</v>
      </c>
      <c r="C21" s="6">
        <f>IFERROR(INDEX('[2]wide body (IMA)'!$B$6:$K$73,MATCH(J21,'[2]wide body (IMA)'!$B$6:$B$73,0),4)*1000,INDEX('[2]wide body (IMA)'!$B$6:$K$73,MATCH(K21,'[2]wide body (IMA)'!$B$6:$B$73,0),4)*1000)</f>
        <v>8000</v>
      </c>
      <c r="F21" s="1">
        <f t="shared" si="0"/>
        <v>-2.1499999999999998E-2</v>
      </c>
      <c r="G21" s="2" t="str">
        <f>IFERROR(INDEX('[2]wide body (IMA)'!$B$6:$K$73,MATCH(J21,'[2]wide body (IMA)'!$B$6:$B$73,0),7),INDEX('[2]wide body (IMA)'!$B$6:$K$73,MATCH(K21,'[2]wide body (IMA)'!$B$6:$B$73,0),7))</f>
        <v>?/</v>
      </c>
      <c r="H21" s="5">
        <f>INDEX('[1]Pt1-DATA'!$A$5:$M$13349,MATCH(A21,'[1]Pt1-DATA'!$C$5:$C$13349,0),5)</f>
        <v>1</v>
      </c>
      <c r="I21" s="5" t="str">
        <f>INDEX('[1]Pt1-DATA'!$A$5:$M$13349,MATCH(A21,'[1]Pt1-DATA'!$C$5:$C$13349,0),7)</f>
        <v>F</v>
      </c>
      <c r="J21" t="s">
        <v>32</v>
      </c>
    </row>
    <row r="22" spans="1:11" x14ac:dyDescent="0.25">
      <c r="A22" t="s">
        <v>257</v>
      </c>
      <c r="B22" s="6">
        <v>42542</v>
      </c>
      <c r="C22" s="6">
        <f>IFERROR(INDEX('[2]wide body (IMA)'!$B$6:$K$73,MATCH(J22,'[2]wide body (IMA)'!$B$6:$B$73,0),4)*1000,INDEX('[2]wide body (IMA)'!$B$6:$K$73,MATCH(K22,'[2]wide body (IMA)'!$B$6:$B$73,0),4)*1000)</f>
        <v>18000</v>
      </c>
      <c r="F22" s="1">
        <f t="shared" si="0"/>
        <v>1.3634444444444445</v>
      </c>
      <c r="G22" s="2" t="str">
        <f>IFERROR(INDEX('[2]wide body (IMA)'!$B$6:$K$73,MATCH(J22,'[2]wide body (IMA)'!$B$6:$B$73,0),7),INDEX('[2]wide body (IMA)'!$B$6:$K$73,MATCH(K22,'[2]wide body (IMA)'!$B$6:$B$73,0),7))</f>
        <v>Collins</v>
      </c>
      <c r="H22" s="5">
        <f>INDEX('[1]Pt1-DATA'!$A$5:$M$13349,MATCH(A22,'[1]Pt1-DATA'!$C$5:$C$13349,0),5)</f>
        <v>2</v>
      </c>
      <c r="I22" s="5" t="str">
        <f>INDEX('[1]Pt1-DATA'!$A$5:$M$13349,MATCH(A22,'[1]Pt1-DATA'!$C$5:$C$13349,0),7)</f>
        <v>F</v>
      </c>
      <c r="J22" t="s">
        <v>33</v>
      </c>
    </row>
    <row r="23" spans="1:11" x14ac:dyDescent="0.25">
      <c r="A23" t="s">
        <v>258</v>
      </c>
      <c r="B23" s="6">
        <v>49498</v>
      </c>
      <c r="C23" s="6">
        <f>IFERROR(INDEX('[2]wide body (IMA)'!$B$6:$K$73,MATCH(J23,'[2]wide body (IMA)'!$B$6:$B$73,0),4)*1000,INDEX('[2]wide body (IMA)'!$B$6:$K$73,MATCH(K23,'[2]wide body (IMA)'!$B$6:$B$73,0),4)*1000)</f>
        <v>25000</v>
      </c>
      <c r="F23" s="1">
        <f t="shared" si="0"/>
        <v>0.97992000000000001</v>
      </c>
      <c r="G23" s="2" t="str">
        <f>IFERROR(INDEX('[2]wide body (IMA)'!$B$6:$K$73,MATCH(J23,'[2]wide body (IMA)'!$B$6:$B$73,0),7),INDEX('[2]wide body (IMA)'!$B$6:$K$73,MATCH(K23,'[2]wide body (IMA)'!$B$6:$B$73,0),7))</f>
        <v>Collins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J</v>
      </c>
      <c r="J23" t="s">
        <v>35</v>
      </c>
      <c r="K23" t="s">
        <v>295</v>
      </c>
    </row>
    <row r="24" spans="1:11" x14ac:dyDescent="0.25">
      <c r="A24" t="s">
        <v>259</v>
      </c>
      <c r="B24" s="6">
        <v>48620</v>
      </c>
      <c r="C24" s="6">
        <f>IFERROR(INDEX('[2]wide body (IMA)'!$B$6:$K$73,MATCH(J24,'[2]wide body (IMA)'!$B$6:$B$73,0),4)*1000,INDEX('[2]wide body (IMA)'!$B$6:$K$73,MATCH(K24,'[2]wide body (IMA)'!$B$6:$B$73,0),4)*1000)</f>
        <v>25000</v>
      </c>
      <c r="F24" s="1">
        <f t="shared" si="0"/>
        <v>0.94479999999999997</v>
      </c>
      <c r="G24" s="2" t="str">
        <f>IFERROR(INDEX('[2]wide body (IMA)'!$B$6:$K$73,MATCH(J24,'[2]wide body (IMA)'!$B$6:$B$73,0),7),INDEX('[2]wide body (IMA)'!$B$6:$K$73,MATCH(K24,'[2]wide body (IMA)'!$B$6:$B$73,0),7))</f>
        <v>Collins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N</v>
      </c>
      <c r="J24" t="s">
        <v>36</v>
      </c>
      <c r="K24" t="s">
        <v>55</v>
      </c>
    </row>
    <row r="25" spans="1:11" x14ac:dyDescent="0.25">
      <c r="A25" t="s">
        <v>260</v>
      </c>
      <c r="B25" s="6">
        <v>19569</v>
      </c>
      <c r="C25" s="6">
        <f>IFERROR(INDEX('[2]wide body (IMA)'!$B$6:$K$73,MATCH(J25,'[2]wide body (IMA)'!$B$6:$B$73,0),4)*1000,INDEX('[2]wide body (IMA)'!$B$6:$K$73,MATCH(K25,'[2]wide body (IMA)'!$B$6:$B$73,0),4)*1000)</f>
        <v>15000</v>
      </c>
      <c r="F25" s="1">
        <f t="shared" si="0"/>
        <v>0.30459999999999998</v>
      </c>
      <c r="G25" s="2" t="str">
        <f>IFERROR(INDEX('[2]wide body (IMA)'!$B$6:$K$73,MATCH(J25,'[2]wide body (IMA)'!$B$6:$B$73,0),7),INDEX('[2]wide body (IMA)'!$B$6:$K$73,MATCH(K25,'[2]wide body (IMA)'!$B$6:$B$73,0),7))</f>
        <v>Collins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J</v>
      </c>
      <c r="J25" t="s">
        <v>37</v>
      </c>
    </row>
    <row r="26" spans="1:11" x14ac:dyDescent="0.25">
      <c r="A26" t="s">
        <v>261</v>
      </c>
      <c r="B26" s="6">
        <v>4893</v>
      </c>
      <c r="C26" s="6">
        <f>IFERROR(INDEX('[2]wide body (IMA)'!$B$6:$K$73,MATCH(J26,'[2]wide body (IMA)'!$B$6:$B$73,0),4)*1000,INDEX('[2]wide body (IMA)'!$B$6:$K$73,MATCH(K26,'[2]wide body (IMA)'!$B$6:$B$73,0),4)*1000)</f>
        <v>5000</v>
      </c>
      <c r="F26" s="1">
        <f t="shared" si="0"/>
        <v>-2.1399999999999999E-2</v>
      </c>
      <c r="G26" s="2" t="str">
        <f>IFERROR(INDEX('[2]wide body (IMA)'!$B$6:$K$73,MATCH(J26,'[2]wide body (IMA)'!$B$6:$B$73,0),7),INDEX('[2]wide body (IMA)'!$B$6:$K$73,MATCH(K26,'[2]wide body (IMA)'!$B$6:$B$73,0),7))</f>
        <v>Collins</v>
      </c>
      <c r="H26" s="5">
        <f>INDEX('[1]Pt1-DATA'!$A$5:$M$13349,MATCH(A26,'[1]Pt1-DATA'!$C$5:$C$13349,0),5)</f>
        <v>1</v>
      </c>
      <c r="I26" s="5" t="str">
        <f ca="1">INDEX('[1]Pt1-DATA'!$A$5:$M$13349,MATCH(A26,'[1]Pt1-DATA'!$C$5:$C$13349,0),7)</f>
        <v>C (125% B) [$3,913]</v>
      </c>
      <c r="J26" t="s">
        <v>38</v>
      </c>
    </row>
    <row r="27" spans="1:11" x14ac:dyDescent="0.25">
      <c r="A27" t="s">
        <v>262</v>
      </c>
      <c r="B27" s="6">
        <v>23014</v>
      </c>
      <c r="C27" s="6">
        <f>IFERROR(INDEX('[2]wide body (IMA)'!$B$6:$K$73,MATCH(J27,'[2]wide body (IMA)'!$B$6:$B$73,0),4)*1000,INDEX('[2]wide body (IMA)'!$B$6:$K$73,MATCH(K27,'[2]wide body (IMA)'!$B$6:$B$73,0),4)*1000)</f>
        <v>20000</v>
      </c>
      <c r="F27" s="1">
        <f t="shared" si="0"/>
        <v>0.1507</v>
      </c>
      <c r="G27" s="2" t="str">
        <f>IFERROR(INDEX('[2]wide body (IMA)'!$B$6:$K$73,MATCH(J27,'[2]wide body (IMA)'!$B$6:$B$73,0),7),INDEX('[2]wide body (IMA)'!$B$6:$K$73,MATCH(K27,'[2]wide body (IMA)'!$B$6:$B$73,0),7))</f>
        <v>Collins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I</v>
      </c>
      <c r="J27" t="s">
        <v>39</v>
      </c>
    </row>
    <row r="28" spans="1:11" x14ac:dyDescent="0.25">
      <c r="A28" t="s">
        <v>263</v>
      </c>
      <c r="B28" s="6">
        <v>9205</v>
      </c>
      <c r="C28" s="6">
        <f>IFERROR(INDEX('[2]wide body (IMA)'!$B$6:$K$73,MATCH(J28,'[2]wide body (IMA)'!$B$6:$B$73,0),4)*1000,INDEX('[2]wide body (IMA)'!$B$6:$K$73,MATCH(K28,'[2]wide body (IMA)'!$B$6:$B$73,0),4)*1000)</f>
        <v>8000</v>
      </c>
      <c r="F28" s="1">
        <f t="shared" si="0"/>
        <v>0.15062500000000001</v>
      </c>
      <c r="G28" s="2" t="str">
        <f>IFERROR(INDEX('[2]wide body (IMA)'!$B$6:$K$73,MATCH(J28,'[2]wide body (IMA)'!$B$6:$B$73,0),7),INDEX('[2]wide body (IMA)'!$B$6:$K$73,MATCH(K28,'[2]wide body (IMA)'!$B$6:$B$73,0),7))</f>
        <v>Collins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C</v>
      </c>
      <c r="J28" t="s">
        <v>40</v>
      </c>
    </row>
    <row r="29" spans="1:11" x14ac:dyDescent="0.25">
      <c r="A29" t="s">
        <v>264</v>
      </c>
      <c r="B29" s="6">
        <v>27616</v>
      </c>
      <c r="C29" s="6">
        <f>IFERROR(INDEX('[2]wide body (IMA)'!$B$6:$K$73,MATCH(J29,'[2]wide body (IMA)'!$B$6:$B$73,0),4)*1000,INDEX('[2]wide body (IMA)'!$B$6:$K$73,MATCH(K29,'[2]wide body (IMA)'!$B$6:$B$73,0),4)*1000)</f>
        <v>15000</v>
      </c>
      <c r="F29" s="1">
        <f t="shared" si="0"/>
        <v>0.84106666666666663</v>
      </c>
      <c r="G29" s="2">
        <f>IFERROR(INDEX('[2]wide body (IMA)'!$B$6:$K$73,MATCH(J29,'[2]wide body (IMA)'!$B$6:$B$73,0),7),INDEX('[2]wide body (IMA)'!$B$6:$K$73,MATCH(K29,'[2]wide body (IMA)'!$B$6:$B$73,0),7))</f>
        <v>0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E</v>
      </c>
      <c r="J29" t="s">
        <v>41</v>
      </c>
    </row>
    <row r="30" spans="1:11" x14ac:dyDescent="0.25">
      <c r="A30" t="s">
        <v>265</v>
      </c>
      <c r="B30" s="6">
        <v>34520</v>
      </c>
      <c r="C30" s="6">
        <f>IFERROR(INDEX('[2]wide body (IMA)'!$B$6:$K$73,MATCH(J30,'[2]wide body (IMA)'!$B$6:$B$73,0),4)*1000,INDEX('[2]wide body (IMA)'!$B$6:$K$73,MATCH(K30,'[2]wide body (IMA)'!$B$6:$B$73,0),4)*1000)</f>
        <v>30000</v>
      </c>
      <c r="F30" s="1">
        <f t="shared" si="0"/>
        <v>0.15066666666666667</v>
      </c>
      <c r="G30" s="2" t="str">
        <f>IFERROR(INDEX('[2]wide body (IMA)'!$B$6:$K$73,MATCH(J30,'[2]wide body (IMA)'!$B$6:$B$73,0),7),INDEX('[2]wide body (IMA)'!$B$6:$K$73,MATCH(K30,'[2]wide body (IMA)'!$B$6:$B$73,0),7))</f>
        <v>Astronautics</v>
      </c>
      <c r="H30" s="5">
        <f>INDEX('[1]Pt1-DATA'!$A$5:$M$13349,MATCH(A30,'[1]Pt1-DATA'!$C$5:$C$13349,0),5)</f>
        <v>2</v>
      </c>
      <c r="I30" s="5" t="str">
        <f ca="1">INDEX('[1]Pt1-DATA'!$A$5:$M$13349,MATCH(A30,'[1]Pt1-DATA'!$C$5:$C$13349,0),7)</f>
        <v>E (143% D) [$24,165]</v>
      </c>
      <c r="J30" t="s">
        <v>44</v>
      </c>
    </row>
    <row r="31" spans="1:11" x14ac:dyDescent="0.25">
      <c r="A31" t="s">
        <v>266</v>
      </c>
      <c r="B31" s="6">
        <v>15657</v>
      </c>
      <c r="C31" s="6">
        <f>IFERROR(INDEX('[2]wide body (IMA)'!$B$6:$K$73,MATCH(J31,'[2]wide body (IMA)'!$B$6:$B$73,0),4)*1000,INDEX('[2]wide body (IMA)'!$B$6:$K$73,MATCH(K31,'[2]wide body (IMA)'!$B$6:$B$73,0),4)*1000)</f>
        <v>15000</v>
      </c>
      <c r="F31" s="1">
        <f t="shared" si="0"/>
        <v>4.3799999999999999E-2</v>
      </c>
      <c r="G31" s="2">
        <f>IFERROR(INDEX('[2]wide body (IMA)'!$B$6:$K$73,MATCH(J31,'[2]wide body (IMA)'!$B$6:$B$73,0),7),INDEX('[2]wide body (IMA)'!$B$6:$K$73,MATCH(K31,'[2]wide body (IMA)'!$B$6:$B$73,0),7))</f>
        <v>0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A</v>
      </c>
      <c r="J31" t="s">
        <v>81</v>
      </c>
    </row>
    <row r="32" spans="1:11" x14ac:dyDescent="0.25">
      <c r="A32" t="s">
        <v>267</v>
      </c>
      <c r="B32" s="6">
        <v>11741</v>
      </c>
      <c r="C32" s="6">
        <f>IFERROR(INDEX('[2]wide body (IMA)'!$B$6:$K$73,MATCH(J32,'[2]wide body (IMA)'!$B$6:$B$73,0),4)*1000,INDEX('[2]wide body (IMA)'!$B$6:$K$73,MATCH(K32,'[2]wide body (IMA)'!$B$6:$B$73,0),4)*1000)</f>
        <v>12000</v>
      </c>
      <c r="F32" s="1">
        <f t="shared" si="0"/>
        <v>-2.1583333333333333E-2</v>
      </c>
      <c r="G32" s="2" t="str">
        <f>IFERROR(INDEX('[2]wide body (IMA)'!$B$6:$K$73,MATCH(J32,'[2]wide body (IMA)'!$B$6:$B$73,0),7),INDEX('[2]wide body (IMA)'!$B$6:$K$73,MATCH(K32,'[2]wide body (IMA)'!$B$6:$B$73,0),7))</f>
        <v>Honeywell</v>
      </c>
      <c r="H32" s="5">
        <f>INDEX('[1]Pt1-DATA'!$A$5:$M$13349,MATCH(A32,'[1]Pt1-DATA'!$C$5:$C$13349,0),5)</f>
        <v>2</v>
      </c>
      <c r="I32" s="5" t="str">
        <f>INDEX('[1]Pt1-DATA'!$A$5:$M$13349,MATCH(A32,'[1]Pt1-DATA'!$C$5:$C$13349,0),7)</f>
        <v>A</v>
      </c>
      <c r="J32" t="s">
        <v>84</v>
      </c>
    </row>
    <row r="33" spans="1:11" x14ac:dyDescent="0.25">
      <c r="A33" t="s">
        <v>268</v>
      </c>
      <c r="B33" s="6">
        <v>13298</v>
      </c>
      <c r="C33" s="6">
        <f>IFERROR(INDEX('[2]wide body (IMA)'!$B$6:$K$73,MATCH(J33,'[2]wide body (IMA)'!$B$6:$B$73,0),4)*1000,INDEX('[2]wide body (IMA)'!$B$6:$K$73,MATCH(K33,'[2]wide body (IMA)'!$B$6:$B$73,0),4)*1000)</f>
        <v>15000</v>
      </c>
      <c r="F33" s="1">
        <f t="shared" si="0"/>
        <v>-0.11346666666666666</v>
      </c>
      <c r="G33" s="2" t="str">
        <f>IFERROR(INDEX('[2]wide body (IMA)'!$B$6:$K$73,MATCH(J33,'[2]wide body (IMA)'!$B$6:$B$73,0),7),INDEX('[2]wide body (IMA)'!$B$6:$K$73,MATCH(K33,'[2]wide body (IMA)'!$B$6:$B$73,0),7))</f>
        <v>Honeywell</v>
      </c>
      <c r="H33" s="5">
        <f>INDEX('[1]Pt1-DATA'!$A$5:$M$13349,MATCH(A33,'[1]Pt1-DATA'!$C$5:$C$13349,0),5)</f>
        <v>2</v>
      </c>
      <c r="I33" s="5" t="str">
        <f>INDEX('[1]Pt1-DATA'!$A$5:$M$13349,MATCH(A33,'[1]Pt1-DATA'!$C$5:$C$13349,0),7)</f>
        <v>C</v>
      </c>
      <c r="J33" t="s">
        <v>85</v>
      </c>
    </row>
    <row r="34" spans="1:11" x14ac:dyDescent="0.25">
      <c r="A34" t="s">
        <v>269</v>
      </c>
      <c r="B34" s="6">
        <v>85018</v>
      </c>
      <c r="C34" s="6">
        <f>IFERROR(INDEX('[2]wide body (IMA)'!$B$6:$K$73,MATCH(J34,'[2]wide body (IMA)'!$B$6:$B$73,0),4)*1000,INDEX('[2]wide body (IMA)'!$B$6:$K$73,MATCH(K34,'[2]wide body (IMA)'!$B$6:$B$73,0),4)*1000)</f>
        <v>60000</v>
      </c>
      <c r="F34" s="1">
        <f t="shared" si="0"/>
        <v>0.41696666666666665</v>
      </c>
      <c r="G34" s="2" t="str">
        <f>IFERROR(INDEX('[2]wide body (IMA)'!$B$6:$K$73,MATCH(J34,'[2]wide body (IMA)'!$B$6:$B$73,0),7),INDEX('[2]wide body (IMA)'!$B$6:$K$73,MATCH(K34,'[2]wide body (IMA)'!$B$6:$B$73,0),7))</f>
        <v>Collins</v>
      </c>
      <c r="H34" s="5">
        <f>INDEX('[1]Pt1-DATA'!$A$5:$M$13349,MATCH(A34,'[1]Pt1-DATA'!$C$5:$C$13349,0),5)</f>
        <v>5</v>
      </c>
      <c r="I34" s="5" t="str">
        <f ca="1">INDEX('[1]Pt1-DATA'!$A$5:$M$13349,MATCH(A34,'[1]Pt1-DATA'!$C$5:$C$13349,0),7)</f>
        <v>O (120% N) [$70,849]</v>
      </c>
      <c r="J34" t="s">
        <v>86</v>
      </c>
    </row>
    <row r="35" spans="1:11" x14ac:dyDescent="0.25">
      <c r="A35" t="s">
        <v>270</v>
      </c>
      <c r="B35" s="6">
        <v>30364</v>
      </c>
      <c r="C35" s="6">
        <f>IFERROR(INDEX('[2]wide body (IMA)'!$B$6:$K$73,MATCH(J35,'[2]wide body (IMA)'!$B$6:$B$73,0),4)*1000,INDEX('[2]wide body (IMA)'!$B$6:$K$73,MATCH(K35,'[2]wide body (IMA)'!$B$6:$B$73,0),4)*1000)</f>
        <v>25000</v>
      </c>
      <c r="F35" s="1">
        <f t="shared" si="0"/>
        <v>0.21456</v>
      </c>
      <c r="G35" s="2" t="str">
        <f>IFERROR(INDEX('[2]wide body (IMA)'!$B$6:$K$73,MATCH(J35,'[2]wide body (IMA)'!$B$6:$B$73,0),7),INDEX('[2]wide body (IMA)'!$B$6:$K$73,MATCH(K35,'[2]wide body (IMA)'!$B$6:$B$73,0),7))</f>
        <v>Collins</v>
      </c>
      <c r="H35" s="5">
        <f>INDEX('[1]Pt1-DATA'!$A$5:$M$13349,MATCH(A35,'[1]Pt1-DATA'!$C$5:$C$13349,0),5)</f>
        <v>1</v>
      </c>
      <c r="I35" s="5" t="str">
        <f ca="1">INDEX('[1]Pt1-DATA'!$A$5:$M$13349,MATCH(A35,'[1]Pt1-DATA'!$C$5:$C$13349,0),7)</f>
        <v>B (120% A) [$25,303]</v>
      </c>
      <c r="J35" t="s">
        <v>87</v>
      </c>
    </row>
    <row r="36" spans="1:11" x14ac:dyDescent="0.25">
      <c r="A36" t="s">
        <v>271</v>
      </c>
      <c r="B36" s="6">
        <v>19569</v>
      </c>
      <c r="C36" s="6">
        <f>IFERROR(INDEX('[2]wide body (IMA)'!$B$6:$K$73,MATCH(J36,'[2]wide body (IMA)'!$B$6:$B$73,0),4)*1000,INDEX('[2]wide body (IMA)'!$B$6:$K$73,MATCH(K36,'[2]wide body (IMA)'!$B$6:$B$73,0),4)*1000)</f>
        <v>12000</v>
      </c>
      <c r="F36" s="1">
        <f t="shared" si="0"/>
        <v>0.63075000000000003</v>
      </c>
      <c r="G36" s="2" t="str">
        <f>IFERROR(INDEX('[2]wide body (IMA)'!$B$6:$K$73,MATCH(J36,'[2]wide body (IMA)'!$B$6:$B$73,0),7),INDEX('[2]wide body (IMA)'!$B$6:$K$73,MATCH(K36,'[2]wide body (IMA)'!$B$6:$B$73,0),7))</f>
        <v>Collins</v>
      </c>
      <c r="H36" s="5">
        <f>INDEX('[1]Pt1-DATA'!$A$5:$M$13349,MATCH(A36,'[1]Pt1-DATA'!$C$5:$C$13349,0),5)</f>
        <v>1</v>
      </c>
      <c r="I36" s="5" t="str">
        <f>INDEX('[1]Pt1-DATA'!$A$5:$M$13349,MATCH(A36,'[1]Pt1-DATA'!$C$5:$C$13349,0),7)</f>
        <v>A</v>
      </c>
      <c r="J36" t="s">
        <v>89</v>
      </c>
    </row>
    <row r="37" spans="1:11" x14ac:dyDescent="0.25">
      <c r="A37" t="s">
        <v>272</v>
      </c>
      <c r="B37" s="6">
        <v>48922</v>
      </c>
      <c r="C37" s="6">
        <f>IFERROR(INDEX('[2]wide body (IMA)'!$B$6:$K$73,MATCH(J37,'[2]wide body (IMA)'!$B$6:$B$73,0),4)*1000,INDEX('[2]wide body (IMA)'!$B$6:$K$73,MATCH(K37,'[2]wide body (IMA)'!$B$6:$B$73,0),4)*1000)</f>
        <v>50000</v>
      </c>
      <c r="F37" s="1">
        <f t="shared" si="0"/>
        <v>-2.1559999999999999E-2</v>
      </c>
      <c r="G37" s="2" t="str">
        <f>IFERROR(INDEX('[2]wide body (IMA)'!$B$6:$K$73,MATCH(J37,'[2]wide body (IMA)'!$B$6:$B$73,0),7),INDEX('[2]wide body (IMA)'!$B$6:$K$73,MATCH(K37,'[2]wide body (IMA)'!$B$6:$B$73,0),7))</f>
        <v>Collins</v>
      </c>
      <c r="H37" s="5">
        <f>INDEX('[1]Pt1-DATA'!$A$5:$M$13349,MATCH(A37,'[1]Pt1-DATA'!$C$5:$C$13349,0),5)</f>
        <v>1</v>
      </c>
      <c r="I37" s="5" t="str">
        <f>INDEX('[1]Pt1-DATA'!$A$5:$M$13349,MATCH(A37,'[1]Pt1-DATA'!$C$5:$C$13349,0),7)</f>
        <v>C</v>
      </c>
      <c r="J37" t="s">
        <v>90</v>
      </c>
      <c r="K37" t="s">
        <v>296</v>
      </c>
    </row>
    <row r="38" spans="1:11" x14ac:dyDescent="0.25">
      <c r="A38" t="s">
        <v>273</v>
      </c>
      <c r="B38" s="6">
        <v>28767</v>
      </c>
      <c r="C38" s="6">
        <f>IFERROR(INDEX('[2]wide body (IMA)'!$B$6:$K$73,MATCH(J38,'[2]wide body (IMA)'!$B$6:$B$73,0),4)*1000,INDEX('[2]wide body (IMA)'!$B$6:$K$73,MATCH(K38,'[2]wide body (IMA)'!$B$6:$B$73,0),4)*1000)</f>
        <v>25000</v>
      </c>
      <c r="F38" s="1">
        <f t="shared" si="0"/>
        <v>0.15068000000000001</v>
      </c>
      <c r="G38" s="2" t="str">
        <f>IFERROR(INDEX('[2]wide body (IMA)'!$B$6:$K$73,MATCH(J38,'[2]wide body (IMA)'!$B$6:$B$73,0),7),INDEX('[2]wide body (IMA)'!$B$6:$K$73,MATCH(K38,'[2]wide body (IMA)'!$B$6:$B$73,0),7))</f>
        <v>Honeywell</v>
      </c>
      <c r="H38" s="5">
        <f>INDEX('[1]Pt1-DATA'!$A$5:$M$13349,MATCH(A38,'[1]Pt1-DATA'!$C$5:$C$13349,0),5)</f>
        <v>1</v>
      </c>
      <c r="I38" s="5" t="str">
        <f>INDEX('[1]Pt1-DATA'!$A$5:$M$13349,MATCH(A38,'[1]Pt1-DATA'!$C$5:$C$13349,0),7)</f>
        <v>A</v>
      </c>
      <c r="J38" t="s">
        <v>93</v>
      </c>
    </row>
    <row r="39" spans="1:11" x14ac:dyDescent="0.25">
      <c r="A39" t="s">
        <v>274</v>
      </c>
      <c r="B39" s="6">
        <v>182270</v>
      </c>
      <c r="C39" s="6">
        <f>IFERROR(INDEX('[2]wide body (IMA)'!$B$6:$K$73,MATCH(J39,'[2]wide body (IMA)'!$B$6:$B$73,0),4)*1000,INDEX('[2]wide body (IMA)'!$B$6:$K$73,MATCH(K39,'[2]wide body (IMA)'!$B$6:$B$73,0),4)*1000)</f>
        <v>150000</v>
      </c>
      <c r="F39" s="1">
        <f t="shared" si="0"/>
        <v>0.21513333333333334</v>
      </c>
      <c r="G39" s="2" t="str">
        <f>IFERROR(INDEX('[2]wide body (IMA)'!$B$6:$K$73,MATCH(J39,'[2]wide body (IMA)'!$B$6:$B$73,0),7),INDEX('[2]wide body (IMA)'!$B$6:$K$73,MATCH(K39,'[2]wide body (IMA)'!$B$6:$B$73,0),7))</f>
        <v>GE Aviation</v>
      </c>
      <c r="H39" s="5">
        <f>INDEX('[1]Pt1-DATA'!$A$5:$M$13349,MATCH(A39,'[1]Pt1-DATA'!$C$5:$C$13349,0),5)</f>
        <v>2</v>
      </c>
      <c r="I39" s="5" t="str">
        <f>INDEX('[1]Pt1-DATA'!$A$5:$M$13349,MATCH(A39,'[1]Pt1-DATA'!$C$5:$C$13349,0),7)</f>
        <v>G</v>
      </c>
      <c r="J39" t="s">
        <v>229</v>
      </c>
    </row>
    <row r="40" spans="1:11" x14ac:dyDescent="0.25">
      <c r="A40" t="s">
        <v>275</v>
      </c>
      <c r="B40" s="6">
        <v>156228</v>
      </c>
      <c r="C40" s="6">
        <f>IFERROR(INDEX('[2]wide body (IMA)'!$B$6:$K$73,MATCH(J40,'[2]wide body (IMA)'!$B$6:$B$73,0),4)*1000,INDEX('[2]wide body (IMA)'!$B$6:$K$73,MATCH(K40,'[2]wide body (IMA)'!$B$6:$B$73,0),4)*1000)</f>
        <v>150000</v>
      </c>
      <c r="F40" s="1">
        <f t="shared" si="0"/>
        <v>4.1520000000000001E-2</v>
      </c>
      <c r="G40" s="2" t="str">
        <f>IFERROR(INDEX('[2]wide body (IMA)'!$B$6:$K$73,MATCH(J40,'[2]wide body (IMA)'!$B$6:$B$73,0),7),INDEX('[2]wide body (IMA)'!$B$6:$K$73,MATCH(K40,'[2]wide body (IMA)'!$B$6:$B$73,0),7))</f>
        <v>Collins</v>
      </c>
      <c r="H40" s="5">
        <f>INDEX('[1]Pt1-DATA'!$A$5:$M$13349,MATCH(A40,'[1]Pt1-DATA'!$C$5:$C$13349,0),5)</f>
        <v>1</v>
      </c>
      <c r="I40" s="5" t="str">
        <f>INDEX('[1]Pt1-DATA'!$A$5:$M$13349,MATCH(A40,'[1]Pt1-DATA'!$C$5:$C$13349,0),7)</f>
        <v>F</v>
      </c>
      <c r="J40" t="s">
        <v>230</v>
      </c>
    </row>
    <row r="41" spans="1:11" x14ac:dyDescent="0.25">
      <c r="A41" t="s">
        <v>276</v>
      </c>
      <c r="B41" s="6">
        <v>39894</v>
      </c>
      <c r="C41" s="6">
        <f>IFERROR(INDEX('[2]wide body (IMA)'!$B$6:$K$73,MATCH(J41,'[2]wide body (IMA)'!$B$6:$B$73,0),4)*1000,INDEX('[2]wide body (IMA)'!$B$6:$K$73,MATCH(K41,'[2]wide body (IMA)'!$B$6:$B$73,0),4)*1000)</f>
        <v>60000</v>
      </c>
      <c r="F41" s="1">
        <f t="shared" si="0"/>
        <v>-0.33510000000000001</v>
      </c>
      <c r="G41" s="2" t="str">
        <f>IFERROR(INDEX('[2]wide body (IMA)'!$B$6:$K$73,MATCH(J41,'[2]wide body (IMA)'!$B$6:$B$73,0),7),INDEX('[2]wide body (IMA)'!$B$6:$K$73,MATCH(K41,'[2]wide body (IMA)'!$B$6:$B$73,0),7))</f>
        <v>Honeywell</v>
      </c>
      <c r="H41" s="5">
        <f>INDEX('[1]Pt1-DATA'!$A$5:$M$13349,MATCH(A41,'[1]Pt1-DATA'!$C$5:$C$13349,0),5)</f>
        <v>2</v>
      </c>
      <c r="I41" s="5" t="str">
        <f>INDEX('[1]Pt1-DATA'!$A$5:$M$13349,MATCH(A41,'[1]Pt1-DATA'!$C$5:$C$13349,0),7)</f>
        <v>A</v>
      </c>
      <c r="J41" t="s">
        <v>231</v>
      </c>
    </row>
    <row r="42" spans="1:11" x14ac:dyDescent="0.25">
      <c r="A42" t="s">
        <v>277</v>
      </c>
      <c r="B42" s="6">
        <v>31029</v>
      </c>
      <c r="C42" s="6">
        <f>IFERROR(INDEX('[2]wide body (IMA)'!$B$6:$K$73,MATCH(J42,'[2]wide body (IMA)'!$B$6:$B$73,0),4)*1000,INDEX('[2]wide body (IMA)'!$B$6:$K$73,MATCH(K42,'[2]wide body (IMA)'!$B$6:$B$73,0),4)*1000)</f>
        <v>35000</v>
      </c>
      <c r="F42" s="1">
        <f t="shared" si="0"/>
        <v>-0.11345714285714285</v>
      </c>
      <c r="G42" s="2" t="str">
        <f>IFERROR(INDEX('[2]wide body (IMA)'!$B$6:$K$73,MATCH(J42,'[2]wide body (IMA)'!$B$6:$B$73,0),7),INDEX('[2]wide body (IMA)'!$B$6:$K$73,MATCH(K42,'[2]wide body (IMA)'!$B$6:$B$73,0),7))</f>
        <v>Honeywell</v>
      </c>
      <c r="H42" s="5">
        <f>INDEX('[1]Pt1-DATA'!$A$5:$M$13349,MATCH(A42,'[1]Pt1-DATA'!$C$5:$C$13349,0),5)</f>
        <v>2</v>
      </c>
      <c r="I42" s="5" t="str">
        <f>INDEX('[1]Pt1-DATA'!$A$5:$M$13349,MATCH(A42,'[1]Pt1-DATA'!$C$5:$C$13349,0),7)</f>
        <v>A</v>
      </c>
      <c r="J42" t="s">
        <v>232</v>
      </c>
    </row>
    <row r="43" spans="1:11" x14ac:dyDescent="0.25">
      <c r="A43" t="s">
        <v>278</v>
      </c>
      <c r="B43" s="6">
        <v>13298</v>
      </c>
      <c r="C43" s="6">
        <f>IFERROR(INDEX('[2]wide body (IMA)'!$B$6:$K$73,MATCH(J43,'[2]wide body (IMA)'!$B$6:$B$73,0),4)*1000,INDEX('[2]wide body (IMA)'!$B$6:$K$73,MATCH(K43,'[2]wide body (IMA)'!$B$6:$B$73,0),4)*1000)</f>
        <v>60000</v>
      </c>
      <c r="F43" s="1">
        <f t="shared" si="0"/>
        <v>-0.77836666666666665</v>
      </c>
      <c r="G43" s="2" t="str">
        <f>IFERROR(INDEX('[2]wide body (IMA)'!$B$6:$K$73,MATCH(J43,'[2]wide body (IMA)'!$B$6:$B$73,0),7),INDEX('[2]wide body (IMA)'!$B$6:$K$73,MATCH(K43,'[2]wide body (IMA)'!$B$6:$B$73,0),7))</f>
        <v>Honeywell</v>
      </c>
      <c r="H43" s="5">
        <f>INDEX('[1]Pt1-DATA'!$A$5:$M$13349,MATCH(A43,'[1]Pt1-DATA'!$C$5:$C$13349,0),5)</f>
        <v>2</v>
      </c>
      <c r="I43" s="5" t="str">
        <f>INDEX('[1]Pt1-DATA'!$A$5:$M$13349,MATCH(A43,'[1]Pt1-DATA'!$C$5:$C$13349,0),7)</f>
        <v>A</v>
      </c>
      <c r="J43" t="s">
        <v>233</v>
      </c>
    </row>
    <row r="44" spans="1:11" x14ac:dyDescent="0.25">
      <c r="A44" t="s">
        <v>279</v>
      </c>
      <c r="B44" s="6">
        <v>50606</v>
      </c>
      <c r="C44" s="6">
        <f>IFERROR(INDEX('[2]wide body (IMA)'!$B$6:$K$73,MATCH(J44,'[2]wide body (IMA)'!$B$6:$B$73,0),4)*1000,INDEX('[2]wide body (IMA)'!$B$6:$K$73,MATCH(K44,'[2]wide body (IMA)'!$B$6:$B$73,0),4)*1000)</f>
        <v>50000</v>
      </c>
      <c r="F44" s="1">
        <f t="shared" si="0"/>
        <v>1.2120000000000001E-2</v>
      </c>
      <c r="G44" s="2" t="str">
        <f>IFERROR(INDEX('[2]wide body (IMA)'!$B$6:$K$73,MATCH(J44,'[2]wide body (IMA)'!$B$6:$B$73,0),7),INDEX('[2]wide body (IMA)'!$B$6:$K$73,MATCH(K44,'[2]wide body (IMA)'!$B$6:$B$73,0),7))</f>
        <v>Honeywell software package</v>
      </c>
      <c r="H44" s="5">
        <f>INDEX('[1]Pt1-DATA'!$A$5:$M$13349,MATCH(A44,'[1]Pt1-DATA'!$C$5:$C$13349,0),5)</f>
        <v>1</v>
      </c>
      <c r="I44" s="5" t="str">
        <f>INDEX('[1]Pt1-DATA'!$A$5:$M$13349,MATCH(A44,'[1]Pt1-DATA'!$C$5:$C$13349,0),7)</f>
        <v>A</v>
      </c>
      <c r="J44" t="s">
        <v>234</v>
      </c>
    </row>
    <row r="45" spans="1:11" x14ac:dyDescent="0.25">
      <c r="A45" t="s">
        <v>280</v>
      </c>
      <c r="B45" s="6">
        <v>24461</v>
      </c>
      <c r="C45" s="6">
        <f>IFERROR(INDEX('[2]wide body (IMA)'!$B$6:$K$73,MATCH(J45,'[2]wide body (IMA)'!$B$6:$B$73,0),4)*1000,INDEX('[2]wide body (IMA)'!$B$6:$K$73,MATCH(K45,'[2]wide body (IMA)'!$B$6:$B$73,0),4)*1000)</f>
        <v>25000</v>
      </c>
      <c r="F45" s="1">
        <f t="shared" si="0"/>
        <v>-2.1559999999999999E-2</v>
      </c>
      <c r="G45" s="2" t="str">
        <f>IFERROR(INDEX('[2]wide body (IMA)'!$B$6:$K$73,MATCH(J45,'[2]wide body (IMA)'!$B$6:$B$73,0),7),INDEX('[2]wide body (IMA)'!$B$6:$K$73,MATCH(K45,'[2]wide body (IMA)'!$B$6:$B$73,0),7))</f>
        <v>?/</v>
      </c>
      <c r="H45" s="5">
        <f>INDEX('[1]Pt1-DATA'!$A$5:$M$13349,MATCH(A45,'[1]Pt1-DATA'!$C$5:$C$13349,0),5)</f>
        <v>2</v>
      </c>
      <c r="I45" s="5" t="str">
        <f>INDEX('[1]Pt1-DATA'!$A$5:$M$13349,MATCH(A45,'[1]Pt1-DATA'!$C$5:$C$13349,0),7)</f>
        <v>A</v>
      </c>
      <c r="J45" t="s">
        <v>235</v>
      </c>
    </row>
    <row r="46" spans="1:11" x14ac:dyDescent="0.25">
      <c r="A46" t="s">
        <v>281</v>
      </c>
      <c r="B46" s="6">
        <v>34245</v>
      </c>
      <c r="C46" s="6">
        <f>IFERROR(INDEX('[2]wide body (IMA)'!$B$6:$K$73,MATCH(J46,'[2]wide body (IMA)'!$B$6:$B$73,0),4)*1000,INDEX('[2]wide body (IMA)'!$B$6:$K$73,MATCH(K46,'[2]wide body (IMA)'!$B$6:$B$73,0),4)*1000)</f>
        <v>35000</v>
      </c>
      <c r="F46" s="1">
        <f t="shared" si="0"/>
        <v>-2.1571428571428571E-2</v>
      </c>
      <c r="G46" s="2" t="str">
        <f>IFERROR(INDEX('[2]wide body (IMA)'!$B$6:$K$73,MATCH(J46,'[2]wide body (IMA)'!$B$6:$B$73,0),7),INDEX('[2]wide body (IMA)'!$B$6:$K$73,MATCH(K46,'[2]wide body (IMA)'!$B$6:$B$73,0),7))</f>
        <v>Collins</v>
      </c>
      <c r="H46" s="5">
        <f>INDEX('[1]Pt1-DATA'!$A$5:$M$13349,MATCH(A46,'[1]Pt1-DATA'!$C$5:$C$13349,0),5)</f>
        <v>1</v>
      </c>
      <c r="I46" s="5" t="str">
        <f>INDEX('[1]Pt1-DATA'!$A$5:$M$13349,MATCH(A46,'[1]Pt1-DATA'!$C$5:$C$13349,0),7)</f>
        <v>A</v>
      </c>
      <c r="J46" t="s">
        <v>236</v>
      </c>
    </row>
    <row r="47" spans="1:11" x14ac:dyDescent="0.25">
      <c r="A47" t="s">
        <v>282</v>
      </c>
      <c r="B47" s="6">
        <v>24461</v>
      </c>
      <c r="C47" s="6">
        <f>IFERROR(INDEX('[2]wide body (IMA)'!$B$6:$K$73,MATCH(J47,'[2]wide body (IMA)'!$B$6:$B$73,0),4)*1000,INDEX('[2]wide body (IMA)'!$B$6:$K$73,MATCH(K47,'[2]wide body (IMA)'!$B$6:$B$73,0),4)*1000)</f>
        <v>25000</v>
      </c>
      <c r="F47" s="1">
        <f t="shared" si="0"/>
        <v>-2.1559999999999999E-2</v>
      </c>
      <c r="G47" s="2" t="str">
        <f>IFERROR(INDEX('[2]wide body (IMA)'!$B$6:$K$73,MATCH(J47,'[2]wide body (IMA)'!$B$6:$B$73,0),7),INDEX('[2]wide body (IMA)'!$B$6:$K$73,MATCH(K47,'[2]wide body (IMA)'!$B$6:$B$73,0),7))</f>
        <v>Honeywell</v>
      </c>
      <c r="H47" s="5">
        <f>INDEX('[1]Pt1-DATA'!$A$5:$M$13349,MATCH(A47,'[1]Pt1-DATA'!$C$5:$C$13349,0),5)</f>
        <v>1</v>
      </c>
      <c r="I47" s="5" t="str">
        <f>INDEX('[1]Pt1-DATA'!$A$5:$M$13349,MATCH(A47,'[1]Pt1-DATA'!$C$5:$C$13349,0),7)</f>
        <v>A</v>
      </c>
      <c r="J47" t="s">
        <v>237</v>
      </c>
      <c r="K47" t="s">
        <v>297</v>
      </c>
    </row>
    <row r="48" spans="1:11" x14ac:dyDescent="0.25">
      <c r="A48" t="s">
        <v>283</v>
      </c>
      <c r="B48" s="6">
        <v>43555</v>
      </c>
      <c r="C48" s="6">
        <f>IFERROR(INDEX('[2]wide body (IMA)'!$B$6:$K$73,MATCH(J48,'[2]wide body (IMA)'!$B$6:$B$73,0),4)*1000,INDEX('[2]wide body (IMA)'!$B$6:$K$73,MATCH(K48,'[2]wide body (IMA)'!$B$6:$B$73,0),4)*1000)</f>
        <v>35000</v>
      </c>
      <c r="F48" s="1">
        <f t="shared" si="0"/>
        <v>0.24442857142857144</v>
      </c>
      <c r="G48" s="2" t="str">
        <f>IFERROR(INDEX('[2]wide body (IMA)'!$B$6:$K$73,MATCH(J48,'[2]wide body (IMA)'!$B$6:$B$73,0),7),INDEX('[2]wide body (IMA)'!$B$6:$K$73,MATCH(K48,'[2]wide body (IMA)'!$B$6:$B$73,0),7))</f>
        <v>Collins</v>
      </c>
      <c r="H48" s="5">
        <f>INDEX('[1]Pt1-DATA'!$A$5:$M$13349,MATCH(A48,'[1]Pt1-DATA'!$C$5:$C$13349,0),5)</f>
        <v>1</v>
      </c>
      <c r="I48" s="5" t="str">
        <f>INDEX('[1]Pt1-DATA'!$A$5:$M$13349,MATCH(A48,'[1]Pt1-DATA'!$C$5:$C$13349,0),7)</f>
        <v>A</v>
      </c>
      <c r="J48" t="s">
        <v>238</v>
      </c>
    </row>
    <row r="49" spans="1:11" x14ac:dyDescent="0.25">
      <c r="A49" t="s">
        <v>284</v>
      </c>
      <c r="B49" s="6">
        <v>26038</v>
      </c>
      <c r="C49" s="6">
        <f>IFERROR(INDEX('[2]wide body (IMA)'!$B$6:$K$73,MATCH(J49,'[2]wide body (IMA)'!$B$6:$B$73,0),4)*1000,INDEX('[2]wide body (IMA)'!$B$6:$K$73,MATCH(K49,'[2]wide body (IMA)'!$B$6:$B$73,0),4)*1000)</f>
        <v>20000</v>
      </c>
      <c r="F49" s="1">
        <f t="shared" si="0"/>
        <v>0.3019</v>
      </c>
      <c r="G49" s="2" t="str">
        <f>IFERROR(INDEX('[2]wide body (IMA)'!$B$6:$K$73,MATCH(J49,'[2]wide body (IMA)'!$B$6:$B$73,0),7),INDEX('[2]wide body (IMA)'!$B$6:$K$73,MATCH(K49,'[2]wide body (IMA)'!$B$6:$B$73,0),7))</f>
        <v>GE Aviation</v>
      </c>
      <c r="H49" s="5">
        <f>INDEX('[1]Pt1-DATA'!$A$5:$M$13349,MATCH(A49,'[1]Pt1-DATA'!$C$5:$C$13349,0),5)</f>
        <v>14</v>
      </c>
      <c r="I49" s="5" t="str">
        <f>INDEX('[1]Pt1-DATA'!$A$5:$M$13349,MATCH(A49,'[1]Pt1-DATA'!$C$5:$C$13349,0),7)</f>
        <v>C</v>
      </c>
      <c r="J49" t="s">
        <v>58</v>
      </c>
    </row>
    <row r="50" spans="1:11" x14ac:dyDescent="0.25">
      <c r="A50" t="s">
        <v>285</v>
      </c>
      <c r="B50" s="6">
        <v>48559</v>
      </c>
      <c r="C50" s="6">
        <f>IFERROR(INDEX('[2]wide body (IMA)'!$B$6:$K$73,MATCH(J50,'[2]wide body (IMA)'!$B$6:$B$73,0),4)*1000,INDEX('[2]wide body (IMA)'!$B$6:$K$73,MATCH(K50,'[2]wide body (IMA)'!$B$6:$B$73,0),4)*1000)</f>
        <v>40000</v>
      </c>
      <c r="F50" s="1">
        <f t="shared" si="0"/>
        <v>0.213975</v>
      </c>
      <c r="G50" s="2" t="str">
        <f>IFERROR(INDEX('[2]wide body (IMA)'!$B$6:$K$73,MATCH(J50,'[2]wide body (IMA)'!$B$6:$B$73,0),7),INDEX('[2]wide body (IMA)'!$B$6:$K$73,MATCH(K50,'[2]wide body (IMA)'!$B$6:$B$73,0),7))</f>
        <v>part of FMC above</v>
      </c>
      <c r="H50" s="5">
        <f>INDEX('[1]Pt1-DATA'!$A$5:$M$13349,MATCH(A50,'[1]Pt1-DATA'!$C$5:$C$13349,0),5)</f>
        <v>2</v>
      </c>
      <c r="I50" s="5" t="str">
        <f>INDEX('[1]Pt1-DATA'!$A$5:$M$13349,MATCH(A50,'[1]Pt1-DATA'!$C$5:$C$13349,0),7)</f>
        <v>G</v>
      </c>
      <c r="J50" t="s">
        <v>239</v>
      </c>
      <c r="K50" t="s">
        <v>56</v>
      </c>
    </row>
    <row r="51" spans="1:11" x14ac:dyDescent="0.25">
      <c r="A51" t="s">
        <v>286</v>
      </c>
      <c r="B51" s="6">
        <v>59764</v>
      </c>
      <c r="C51" s="6">
        <f>IFERROR(INDEX('[2]wide body (IMA)'!$B$6:$K$73,MATCH(J51,'[2]wide body (IMA)'!$B$6:$B$73,0),4)*1000,INDEX('[2]wide body (IMA)'!$B$6:$K$73,MATCH(K51,'[2]wide body (IMA)'!$B$6:$B$73,0),4)*1000)</f>
        <v>40000</v>
      </c>
      <c r="F51" s="1">
        <f t="shared" si="0"/>
        <v>0.49409999999999998</v>
      </c>
      <c r="G51" s="2" t="str">
        <f>IFERROR(INDEX('[2]wide body (IMA)'!$B$6:$K$73,MATCH(J51,'[2]wide body (IMA)'!$B$6:$B$73,0),7),INDEX('[2]wide body (IMA)'!$B$6:$K$73,MATCH(K51,'[2]wide body (IMA)'!$B$6:$B$73,0),7))</f>
        <v>part of FMC above</v>
      </c>
      <c r="H51" s="5">
        <f>INDEX('[1]Pt1-DATA'!$A$5:$M$13349,MATCH(A51,'[1]Pt1-DATA'!$C$5:$C$13349,0),5)</f>
        <v>1</v>
      </c>
      <c r="I51" s="5" t="str">
        <f>INDEX('[1]Pt1-DATA'!$A$5:$M$13349,MATCH(A51,'[1]Pt1-DATA'!$C$5:$C$13349,0),7)</f>
        <v>K</v>
      </c>
      <c r="J51" t="s">
        <v>45</v>
      </c>
      <c r="K51" t="s">
        <v>56</v>
      </c>
    </row>
    <row r="52" spans="1:11" x14ac:dyDescent="0.25">
      <c r="A52" t="s">
        <v>287</v>
      </c>
      <c r="B52" s="6">
        <v>48179</v>
      </c>
      <c r="C52" s="6" t="e">
        <f>IFERROR(INDEX('[2]wide body (IMA)'!$B$6:$K$73,MATCH(J52,'[2]wide body (IMA)'!$B$6:$B$73,0),4)*1000,INDEX('[2]wide body (IMA)'!$B$6:$K$73,MATCH(K52,'[2]wide body (IMA)'!$B$6:$B$73,0),4)*1000)</f>
        <v>#N/A</v>
      </c>
      <c r="F52" s="1" t="e">
        <f t="shared" si="0"/>
        <v>#N/A</v>
      </c>
      <c r="G52" s="2" t="e">
        <f>IFERROR(INDEX('[2]wide body (IMA)'!$B$6:$K$73,MATCH(J52,'[2]wide body (IMA)'!$B$6:$B$73,0),7),INDEX('[2]wide body (IMA)'!$B$6:$K$73,MATCH(K52,'[2]wide body (IMA)'!$B$6:$B$73,0),7))</f>
        <v>#N/A</v>
      </c>
      <c r="H52" s="5">
        <f>INDEX('[1]Pt1-DATA'!$A$5:$M$13349,MATCH(A52,'[1]Pt1-DATA'!$C$5:$C$13349,0),5)</f>
        <v>1</v>
      </c>
      <c r="I52" s="5" t="str">
        <f>INDEX('[1]Pt1-DATA'!$A$5:$M$13349,MATCH(A52,'[1]Pt1-DATA'!$C$5:$C$13349,0),7)</f>
        <v>D</v>
      </c>
      <c r="J52" t="s">
        <v>94</v>
      </c>
    </row>
    <row r="53" spans="1:11" x14ac:dyDescent="0.25">
      <c r="A53" t="s">
        <v>288</v>
      </c>
      <c r="B53" s="6">
        <v>261865</v>
      </c>
      <c r="C53" s="6" t="e">
        <f>IFERROR(INDEX('[2]wide body (IMA)'!$B$6:$K$73,MATCH(J53,'[2]wide body (IMA)'!$B$6:$B$73,0),4)*1000,INDEX('[2]wide body (IMA)'!$B$6:$K$73,MATCH(K53,'[2]wide body (IMA)'!$B$6:$B$73,0),4)*1000)</f>
        <v>#N/A</v>
      </c>
      <c r="F53" s="1" t="e">
        <f t="shared" si="0"/>
        <v>#N/A</v>
      </c>
      <c r="G53" s="2" t="e">
        <f>IFERROR(INDEX('[2]wide body (IMA)'!$B$6:$K$73,MATCH(J53,'[2]wide body (IMA)'!$B$6:$B$73,0),7),INDEX('[2]wide body (IMA)'!$B$6:$K$73,MATCH(K53,'[2]wide body (IMA)'!$B$6:$B$73,0),7))</f>
        <v>#N/A</v>
      </c>
      <c r="H53" s="5">
        <f>INDEX('[1]Pt1-DATA'!$A$5:$M$13349,MATCH(A53,'[1]Pt1-DATA'!$C$5:$C$13349,0),5)</f>
        <v>1</v>
      </c>
      <c r="I53" s="5" t="str">
        <f>INDEX('[1]Pt1-DATA'!$A$5:$M$13349,MATCH(A53,'[1]Pt1-DATA'!$C$5:$C$13349,0),7)</f>
        <v>AB</v>
      </c>
      <c r="J53" t="s">
        <v>46</v>
      </c>
    </row>
    <row r="54" spans="1:11" x14ac:dyDescent="0.25">
      <c r="A54" t="s">
        <v>289</v>
      </c>
      <c r="B54" s="6">
        <v>82497</v>
      </c>
      <c r="C54" s="6" t="e">
        <f>IFERROR(INDEX('[2]wide body (IMA)'!$B$6:$K$73,MATCH(J54,'[2]wide body (IMA)'!$B$6:$B$73,0),4)*1000,INDEX('[2]wide body (IMA)'!$B$6:$K$73,MATCH(K54,'[2]wide body (IMA)'!$B$6:$B$73,0),4)*1000)</f>
        <v>#N/A</v>
      </c>
      <c r="F54" s="1" t="e">
        <f t="shared" si="0"/>
        <v>#N/A</v>
      </c>
      <c r="G54" s="2" t="e">
        <f>IFERROR(INDEX('[2]wide body (IMA)'!$B$6:$K$73,MATCH(J54,'[2]wide body (IMA)'!$B$6:$B$73,0),7),INDEX('[2]wide body (IMA)'!$B$6:$K$73,MATCH(K54,'[2]wide body (IMA)'!$B$6:$B$73,0),7))</f>
        <v>#N/A</v>
      </c>
      <c r="H54" s="5">
        <f>INDEX('[1]Pt1-DATA'!$A$5:$M$13349,MATCH(A54,'[1]Pt1-DATA'!$C$5:$C$13349,0),5)</f>
        <v>1</v>
      </c>
      <c r="I54" s="5" t="str">
        <f>INDEX('[1]Pt1-DATA'!$A$5:$M$13349,MATCH(A54,'[1]Pt1-DATA'!$C$5:$C$13349,0),7)</f>
        <v>C</v>
      </c>
      <c r="J54" t="s">
        <v>47</v>
      </c>
    </row>
    <row r="55" spans="1:11" x14ac:dyDescent="0.25">
      <c r="A55" t="s">
        <v>290</v>
      </c>
      <c r="B55" s="6">
        <v>6038</v>
      </c>
      <c r="C55" s="6" t="e">
        <f>IFERROR(INDEX('[2]wide body (IMA)'!$B$6:$K$73,MATCH(J55,'[2]wide body (IMA)'!$B$6:$B$73,0),4)*1000,INDEX('[2]wide body (IMA)'!$B$6:$K$73,MATCH(K55,'[2]wide body (IMA)'!$B$6:$B$73,0),4)*1000)</f>
        <v>#N/A</v>
      </c>
      <c r="F55" s="1" t="e">
        <f t="shared" si="0"/>
        <v>#N/A</v>
      </c>
      <c r="G55" s="2" t="e">
        <f>IFERROR(INDEX('[2]wide body (IMA)'!$B$6:$K$73,MATCH(J55,'[2]wide body (IMA)'!$B$6:$B$73,0),7),INDEX('[2]wide body (IMA)'!$B$6:$K$73,MATCH(K55,'[2]wide body (IMA)'!$B$6:$B$73,0),7))</f>
        <v>#N/A</v>
      </c>
      <c r="H55" s="5">
        <f>INDEX('[1]Pt1-DATA'!$A$5:$M$13349,MATCH(A55,'[1]Pt1-DATA'!$C$5:$C$13349,0),5)</f>
        <v>1</v>
      </c>
      <c r="I55" s="5" t="str">
        <f>INDEX('[1]Pt1-DATA'!$A$5:$M$13349,MATCH(A55,'[1]Pt1-DATA'!$C$5:$C$13349,0),7)</f>
        <v>CK</v>
      </c>
      <c r="J55" t="s">
        <v>48</v>
      </c>
    </row>
    <row r="56" spans="1:11" x14ac:dyDescent="0.25">
      <c r="A56" t="s">
        <v>291</v>
      </c>
      <c r="B56" s="6">
        <v>43000</v>
      </c>
      <c r="C56" s="6" t="e">
        <f>IFERROR(INDEX('[2]wide body (IMA)'!$B$6:$K$73,MATCH(J56,'[2]wide body (IMA)'!$B$6:$B$73,0),4)*1000,INDEX('[2]wide body (IMA)'!$B$6:$K$73,MATCH(K56,'[2]wide body (IMA)'!$B$6:$B$73,0),4)*1000)</f>
        <v>#N/A</v>
      </c>
      <c r="F56" s="1" t="e">
        <f t="shared" si="0"/>
        <v>#N/A</v>
      </c>
      <c r="G56" s="2" t="e">
        <f>IFERROR(INDEX('[2]wide body (IMA)'!$B$6:$K$73,MATCH(J56,'[2]wide body (IMA)'!$B$6:$B$73,0),7),INDEX('[2]wide body (IMA)'!$B$6:$K$73,MATCH(K56,'[2]wide body (IMA)'!$B$6:$B$73,0),7))</f>
        <v>#N/A</v>
      </c>
      <c r="H56" s="5">
        <f>INDEX('[1]Pt1-DATA'!$A$5:$M$13349,MATCH(A56,'[1]Pt1-DATA'!$C$5:$C$13349,0),5)</f>
        <v>1</v>
      </c>
      <c r="I56" s="5" t="str">
        <f>INDEX('[1]Pt1-DATA'!$A$5:$M$13349,MATCH(A56,'[1]Pt1-DATA'!$C$5:$C$13349,0),7)</f>
        <v>CL</v>
      </c>
      <c r="J56" t="s">
        <v>48</v>
      </c>
    </row>
    <row r="57" spans="1:11" x14ac:dyDescent="0.25">
      <c r="A57" t="s">
        <v>292</v>
      </c>
      <c r="B57" s="6">
        <v>52000</v>
      </c>
      <c r="C57" s="6" t="e">
        <f>IFERROR(INDEX('[2]wide body (IMA)'!$B$6:$K$73,MATCH(J57,'[2]wide body (IMA)'!$B$6:$B$73,0),4)*1000,INDEX('[2]wide body (IMA)'!$B$6:$K$73,MATCH(K57,'[2]wide body (IMA)'!$B$6:$B$73,0),4)*1000)</f>
        <v>#N/A</v>
      </c>
      <c r="F57" s="1" t="e">
        <f t="shared" si="0"/>
        <v>#N/A</v>
      </c>
      <c r="G57" s="2" t="e">
        <f>IFERROR(INDEX('[2]wide body (IMA)'!$B$6:$K$73,MATCH(J57,'[2]wide body (IMA)'!$B$6:$B$73,0),7),INDEX('[2]wide body (IMA)'!$B$6:$K$73,MATCH(K57,'[2]wide body (IMA)'!$B$6:$B$73,0),7))</f>
        <v>#N/A</v>
      </c>
      <c r="H57" s="5">
        <f>INDEX('[1]Pt1-DATA'!$A$5:$M$13349,MATCH(A57,'[1]Pt1-DATA'!$C$5:$C$13349,0),5)</f>
        <v>1</v>
      </c>
      <c r="I57" s="5" t="str">
        <f>INDEX('[1]Pt1-DATA'!$A$5:$M$13349,MATCH(A57,'[1]Pt1-DATA'!$C$5:$C$13349,0),7)</f>
        <v>CK</v>
      </c>
      <c r="J57" t="s">
        <v>48</v>
      </c>
    </row>
    <row r="58" spans="1:11" x14ac:dyDescent="0.25">
      <c r="A58" t="s">
        <v>293</v>
      </c>
      <c r="B58" s="6">
        <v>10750</v>
      </c>
      <c r="C58" s="6" t="e">
        <f>IFERROR(INDEX('[2]wide body (IMA)'!$B$6:$K$73,MATCH(J58,'[2]wide body (IMA)'!$B$6:$B$73,0),4)*1000,INDEX('[2]wide body (IMA)'!$B$6:$K$73,MATCH(K58,'[2]wide body (IMA)'!$B$6:$B$73,0),4)*1000)</f>
        <v>#N/A</v>
      </c>
      <c r="F58" s="1" t="e">
        <f t="shared" si="0"/>
        <v>#N/A</v>
      </c>
      <c r="G58" s="2" t="e">
        <f>IFERROR(INDEX('[2]wide body (IMA)'!$B$6:$K$73,MATCH(J58,'[2]wide body (IMA)'!$B$6:$B$73,0),7),INDEX('[2]wide body (IMA)'!$B$6:$K$73,MATCH(K58,'[2]wide body (IMA)'!$B$6:$B$73,0),7))</f>
        <v>#N/A</v>
      </c>
      <c r="H58" s="5">
        <f>INDEX('[1]Pt1-DATA'!$A$5:$M$13349,MATCH(A58,'[1]Pt1-DATA'!$C$5:$C$13349,0),5)</f>
        <v>1</v>
      </c>
      <c r="I58" s="5" t="str">
        <f>INDEX('[1]Pt1-DATA'!$A$5:$M$13349,MATCH(A58,'[1]Pt1-DATA'!$C$5:$C$13349,0),7)</f>
        <v>CL</v>
      </c>
      <c r="J58" t="s">
        <v>48</v>
      </c>
    </row>
    <row r="59" spans="1:11" x14ac:dyDescent="0.25">
      <c r="C59" s="6">
        <f>IFERROR(INDEX('[2]wide body (IMA)'!$B$6:$K$73,MATCH(J59,'[2]wide body (IMA)'!$B$6:$B$73,0),4)*1000,INDEX('[2]wide body (IMA)'!$B$6:$K$73,MATCH(K59,'[2]wide body (IMA)'!$B$6:$B$73,0),4)*1000)</f>
        <v>0</v>
      </c>
      <c r="F59" s="1" t="e">
        <f t="shared" ref="F59:F69" si="1">(B59-C59)/C59</f>
        <v>#DIV/0!</v>
      </c>
      <c r="G59" s="2" t="str">
        <f>IFERROR(INDEX('[2]wide body (IMA)'!$B$6:$K$73,MATCH(J59,'[2]wide body (IMA)'!$B$6:$B$73,0),7),INDEX('[2]wide body (IMA)'!$B$6:$K$73,MATCH(K59,'[2]wide body (IMA)'!$B$6:$B$73,0),7))</f>
        <v>out of scope</v>
      </c>
      <c r="K59" t="s">
        <v>618</v>
      </c>
    </row>
    <row r="60" spans="1:11" x14ac:dyDescent="0.25">
      <c r="C60" s="6">
        <f>IFERROR(INDEX('[2]wide body (IMA)'!$B$6:$K$73,MATCH(J60,'[2]wide body (IMA)'!$B$6:$B$73,0),4)*1000,INDEX('[2]wide body (IMA)'!$B$6:$K$73,MATCH(K60,'[2]wide body (IMA)'!$B$6:$B$73,0),4)*1000)</f>
        <v>0</v>
      </c>
      <c r="F60" s="1" t="e">
        <f t="shared" si="1"/>
        <v>#DIV/0!</v>
      </c>
      <c r="G60" s="2" t="str">
        <f>IFERROR(INDEX('[2]wide body (IMA)'!$B$6:$K$73,MATCH(J60,'[2]wide body (IMA)'!$B$6:$B$73,0),7),INDEX('[2]wide body (IMA)'!$B$6:$K$73,MATCH(K60,'[2]wide body (IMA)'!$B$6:$B$73,0),7))</f>
        <v>Honeywell</v>
      </c>
      <c r="K60" t="s">
        <v>619</v>
      </c>
    </row>
    <row r="61" spans="1:11" x14ac:dyDescent="0.25">
      <c r="C61" s="6">
        <f>IFERROR(INDEX('[2]wide body (IMA)'!$B$6:$K$73,MATCH(J61,'[2]wide body (IMA)'!$B$6:$B$73,0),4)*1000,INDEX('[2]wide body (IMA)'!$B$6:$K$73,MATCH(K61,'[2]wide body (IMA)'!$B$6:$B$73,0),4)*1000)</f>
        <v>8000</v>
      </c>
      <c r="F61" s="1">
        <f t="shared" si="1"/>
        <v>-1</v>
      </c>
      <c r="G61" s="2" t="str">
        <f>IFERROR(INDEX('[2]wide body (IMA)'!$B$6:$K$73,MATCH(J61,'[2]wide body (IMA)'!$B$6:$B$73,0),7),INDEX('[2]wide body (IMA)'!$B$6:$K$73,MATCH(K61,'[2]wide body (IMA)'!$B$6:$B$73,0),7))</f>
        <v>??</v>
      </c>
      <c r="K61" t="s">
        <v>620</v>
      </c>
    </row>
    <row r="62" spans="1:11" x14ac:dyDescent="0.25">
      <c r="C62" s="6">
        <f>IFERROR(INDEX('[2]wide body (IMA)'!$B$6:$K$73,MATCH(J62,'[2]wide body (IMA)'!$B$6:$B$73,0),4)*1000,INDEX('[2]wide body (IMA)'!$B$6:$K$73,MATCH(K62,'[2]wide body (IMA)'!$B$6:$B$73,0),4)*1000)</f>
        <v>6000</v>
      </c>
      <c r="F62" s="1">
        <f t="shared" si="1"/>
        <v>-1</v>
      </c>
      <c r="G62" s="2" t="str">
        <f>IFERROR(INDEX('[2]wide body (IMA)'!$B$6:$K$73,MATCH(J62,'[2]wide body (IMA)'!$B$6:$B$73,0),7),INDEX('[2]wide body (IMA)'!$B$6:$K$73,MATCH(K62,'[2]wide body (IMA)'!$B$6:$B$73,0),7))</f>
        <v>integrated with INR</v>
      </c>
      <c r="K62" t="s">
        <v>621</v>
      </c>
    </row>
    <row r="63" spans="1:11" x14ac:dyDescent="0.25">
      <c r="C63" s="6">
        <f>IFERROR(INDEX('[2]wide body (IMA)'!$B$6:$K$73,MATCH(J63,'[2]wide body (IMA)'!$B$6:$B$73,0),4)*1000,INDEX('[2]wide body (IMA)'!$B$6:$K$73,MATCH(K63,'[2]wide body (IMA)'!$B$6:$B$73,0),4)*1000)</f>
        <v>6000</v>
      </c>
      <c r="F63" s="1">
        <f t="shared" si="1"/>
        <v>-1</v>
      </c>
      <c r="G63" s="2" t="str">
        <f>IFERROR(INDEX('[2]wide body (IMA)'!$B$6:$K$73,MATCH(J63,'[2]wide body (IMA)'!$B$6:$B$73,0),7),INDEX('[2]wide body (IMA)'!$B$6:$K$73,MATCH(K63,'[2]wide body (IMA)'!$B$6:$B$73,0),7))</f>
        <v>integrated with INR</v>
      </c>
      <c r="K63" t="s">
        <v>83</v>
      </c>
    </row>
    <row r="64" spans="1:11" x14ac:dyDescent="0.25">
      <c r="C64" s="6">
        <f>IFERROR(INDEX('[2]wide body (IMA)'!$B$6:$K$73,MATCH(J64,'[2]wide body (IMA)'!$B$6:$B$73,0),4)*1000,INDEX('[2]wide body (IMA)'!$B$6:$K$73,MATCH(K64,'[2]wide body (IMA)'!$B$6:$B$73,0),4)*1000)</f>
        <v>6000</v>
      </c>
      <c r="F64" s="1">
        <f t="shared" si="1"/>
        <v>-1</v>
      </c>
      <c r="G64" s="2" t="str">
        <f>IFERROR(INDEX('[2]wide body (IMA)'!$B$6:$K$73,MATCH(J64,'[2]wide body (IMA)'!$B$6:$B$73,0),7),INDEX('[2]wide body (IMA)'!$B$6:$K$73,MATCH(K64,'[2]wide body (IMA)'!$B$6:$B$73,0),7))</f>
        <v>integrated with INR</v>
      </c>
      <c r="K64" t="s">
        <v>622</v>
      </c>
    </row>
    <row r="65" spans="3:11" x14ac:dyDescent="0.25">
      <c r="C65" s="6">
        <f>IFERROR(INDEX('[2]wide body (IMA)'!$B$6:$K$73,MATCH(J65,'[2]wide body (IMA)'!$B$6:$B$73,0),4)*1000,INDEX('[2]wide body (IMA)'!$B$6:$K$73,MATCH(K65,'[2]wide body (IMA)'!$B$6:$B$73,0),4)*1000)</f>
        <v>0</v>
      </c>
      <c r="F65" t="e">
        <f t="shared" si="1"/>
        <v>#DIV/0!</v>
      </c>
      <c r="G65" t="str">
        <f>IFERROR(INDEX('[2]wide body (IMA)'!$B$6:$K$73,MATCH(J65,'[2]wide body (IMA)'!$B$6:$B$73,0),7),INDEX('[2]wide body (IMA)'!$B$6:$K$73,MATCH(K65,'[2]wide body (IMA)'!$B$6:$B$73,0),7))</f>
        <v>Collins</v>
      </c>
      <c r="K65" t="s">
        <v>623</v>
      </c>
    </row>
    <row r="66" spans="3:11" x14ac:dyDescent="0.25">
      <c r="C66" s="6">
        <f>IFERROR(INDEX('[2]wide body (IMA)'!$B$6:$K$73,MATCH(J66,'[2]wide body (IMA)'!$B$6:$B$73,0),4)*1000,INDEX('[2]wide body (IMA)'!$B$6:$K$73,MATCH(K66,'[2]wide body (IMA)'!$B$6:$B$73,0),4)*1000)</f>
        <v>0</v>
      </c>
      <c r="F66" t="e">
        <f t="shared" si="1"/>
        <v>#DIV/0!</v>
      </c>
      <c r="G66" t="str">
        <f>IFERROR(INDEX('[2]wide body (IMA)'!$B$6:$K$73,MATCH(J66,'[2]wide body (IMA)'!$B$6:$B$73,0),7),INDEX('[2]wide body (IMA)'!$B$6:$K$73,MATCH(K66,'[2]wide body (IMA)'!$B$6:$B$73,0),7))</f>
        <v>Collins</v>
      </c>
      <c r="K66" t="s">
        <v>624</v>
      </c>
    </row>
    <row r="67" spans="3:11" x14ac:dyDescent="0.25">
      <c r="C67" s="6">
        <f>IFERROR(INDEX('[2]wide body (IMA)'!$B$6:$K$73,MATCH(J67,'[2]wide body (IMA)'!$B$6:$B$73,0),4)*1000,INDEX('[2]wide body (IMA)'!$B$6:$K$73,MATCH(K67,'[2]wide body (IMA)'!$B$6:$B$73,0),4)*1000)</f>
        <v>6000</v>
      </c>
      <c r="F67">
        <f t="shared" si="1"/>
        <v>-1</v>
      </c>
      <c r="G67" t="str">
        <f>IFERROR(INDEX('[2]wide body (IMA)'!$B$6:$K$73,MATCH(J67,'[2]wide body (IMA)'!$B$6:$B$73,0),7),INDEX('[2]wide body (IMA)'!$B$6:$K$73,MATCH(K67,'[2]wide body (IMA)'!$B$6:$B$73,0),7))</f>
        <v>Collins</v>
      </c>
      <c r="K67" t="s">
        <v>149</v>
      </c>
    </row>
    <row r="68" spans="3:11" x14ac:dyDescent="0.25">
      <c r="C68" s="6">
        <f>IFERROR(INDEX('[2]wide body (IMA)'!$B$6:$K$73,MATCH(J68,'[2]wide body (IMA)'!$B$6:$B$73,0),4)*1000,INDEX('[2]wide body (IMA)'!$B$6:$K$73,MATCH(K68,'[2]wide body (IMA)'!$B$6:$B$73,0),4)*1000)</f>
        <v>25000</v>
      </c>
      <c r="F68">
        <f t="shared" si="1"/>
        <v>-1</v>
      </c>
      <c r="G68" t="str">
        <f>IFERROR(INDEX('[2]wide body (IMA)'!$B$6:$K$73,MATCH(J68,'[2]wide body (IMA)'!$B$6:$B$73,0),7),INDEX('[2]wide body (IMA)'!$B$6:$K$73,MATCH(K68,'[2]wide body (IMA)'!$B$6:$B$73,0),7))</f>
        <v>Collins</v>
      </c>
      <c r="K68" t="s">
        <v>298</v>
      </c>
    </row>
    <row r="69" spans="3:11" x14ac:dyDescent="0.25">
      <c r="C69" s="6">
        <f>IFERROR(INDEX('[2]wide body (IMA)'!$B$6:$K$73,MATCH(J69,'[2]wide body (IMA)'!$B$6:$B$73,0),4)*1000,INDEX('[2]wide body (IMA)'!$B$6:$K$73,MATCH(K69,'[2]wide body (IMA)'!$B$6:$B$73,0),4)*1000)</f>
        <v>5000</v>
      </c>
      <c r="F69">
        <f t="shared" si="1"/>
        <v>-1</v>
      </c>
      <c r="G69" t="str">
        <f>IFERROR(INDEX('[2]wide body (IMA)'!$B$6:$K$73,MATCH(J69,'[2]wide body (IMA)'!$B$6:$B$73,0),7),INDEX('[2]wide body (IMA)'!$B$6:$K$73,MATCH(K69,'[2]wide body (IMA)'!$B$6:$B$73,0),7))</f>
        <v>Collins</v>
      </c>
      <c r="K69" t="s">
        <v>625</v>
      </c>
    </row>
    <row r="121" spans="8:11" x14ac:dyDescent="0.25">
      <c r="H121" s="3" t="e">
        <f>IFERROR(MATCH(K121,$J$5:$J$58,0),MATCH(K121,$K$5:$K$58,0))</f>
        <v>#N/A</v>
      </c>
    </row>
    <row r="122" spans="8:11" x14ac:dyDescent="0.25">
      <c r="H122" s="3" t="e">
        <f>IFERROR(MATCH(K122,$J$5:$J$58,0),MATCH(K122,$K$5:$K$58,0))</f>
        <v>#N/A</v>
      </c>
      <c r="K122" t="s">
        <v>626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8208D-98B7-4998-80F0-8ECD412F3ACF}">
  <dimension ref="A1:K64"/>
  <sheetViews>
    <sheetView workbookViewId="0">
      <pane ySplit="4" topLeftCell="A5" activePane="bottomLeft" state="frozen"/>
      <selection activeCell="E5" sqref="E5"/>
      <selection pane="bottomLeft" activeCell="E26" sqref="E26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20" style="3" bestFit="1" customWidth="1"/>
    <col min="10" max="10" width="47" customWidth="1"/>
    <col min="11" max="11" width="24.4257812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Embraer E190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307</v>
      </c>
      <c r="B5" s="6">
        <v>31312</v>
      </c>
      <c r="C5" s="6">
        <f>IFERROR(INDEX([2]regional!$B$6:$K$73,MATCH(J5,[2]regional!$B$6:$B$73,0),4)*1000,INDEX([2]regional!$B$6:$K$73,MATCH(K5,[2]regional!$B$6:$B$73,0),4)*1000)</f>
        <v>35000</v>
      </c>
      <c r="F5" s="1">
        <f t="shared" ref="F5" si="0">(B5-C5)/C5</f>
        <v>-0.10537142857142857</v>
      </c>
      <c r="G5" s="2" t="str">
        <f>IFERROR(INDEX([2]regional!$B$6:$K$73,MATCH(J5,[2]regional!$B$6:$B$73,0),7),INDEX([2]regional!$B$6:$K$73,MATCH(K5,[2]regional!$B$6:$B$73,0),7))</f>
        <v>HWL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K</v>
      </c>
      <c r="J5" t="s">
        <v>0</v>
      </c>
      <c r="K5" t="s">
        <v>334</v>
      </c>
    </row>
    <row r="6" spans="1:11" x14ac:dyDescent="0.25">
      <c r="A6" t="s">
        <v>308</v>
      </c>
      <c r="B6" s="6">
        <v>31313</v>
      </c>
      <c r="C6" s="6">
        <f>IFERROR(INDEX([2]regional!$B$6:$K$73,MATCH(J6,[2]regional!$B$6:$B$73,0),4)*1000,INDEX([2]regional!$B$6:$K$73,MATCH(K6,[2]regional!$B$6:$B$73,0),4)*1000)</f>
        <v>25000</v>
      </c>
      <c r="E6" s="6">
        <v>15000</v>
      </c>
      <c r="F6" s="1">
        <f t="shared" ref="F6:F31" si="1">(B6-C6)/C6</f>
        <v>0.25252000000000002</v>
      </c>
      <c r="G6" s="2" t="str">
        <f>IFERROR(INDEX([2]regional!$B$6:$K$73,MATCH(J6,[2]regional!$B$6:$B$73,0),7),INDEX([2]regional!$B$6:$K$73,MATCH(K6,[2]regional!$B$6:$B$73,0),7))</f>
        <v>HWL</v>
      </c>
      <c r="H6" s="5">
        <f>INDEX('[1]Pt1-DATA'!$A$5:$M$13349,MATCH(A6,'[1]Pt1-DATA'!$C$5:$C$13349,0),5)</f>
        <v>2</v>
      </c>
      <c r="I6" s="5" t="str">
        <f>INDEX('[1]Pt1-DATA'!$A$5:$M$13349,MATCH(A6,'[1]Pt1-DATA'!$C$5:$C$13349,0),7)</f>
        <v>I</v>
      </c>
      <c r="J6" t="s">
        <v>1</v>
      </c>
      <c r="K6" t="s">
        <v>335</v>
      </c>
    </row>
    <row r="7" spans="1:11" x14ac:dyDescent="0.25">
      <c r="A7" t="s">
        <v>309</v>
      </c>
      <c r="B7" s="6">
        <v>39894</v>
      </c>
      <c r="C7" s="6">
        <f>IFERROR(INDEX([2]regional!$B$6:$K$73,MATCH(J7,[2]regional!$B$6:$B$73,0),4)*1000,INDEX([2]regional!$B$6:$K$73,MATCH(K7,[2]regional!$B$6:$B$73,0),4)*1000)</f>
        <v>20000</v>
      </c>
      <c r="F7" s="1">
        <f t="shared" si="1"/>
        <v>0.99470000000000003</v>
      </c>
      <c r="G7" s="2" t="str">
        <f>IFERROR(INDEX([2]regional!$B$6:$K$73,MATCH(J7,[2]regional!$B$6:$B$73,0),7),INDEX([2]regional!$B$6:$K$73,MATCH(K7,[2]regional!$B$6:$B$73,0),7))</f>
        <v>HWL</v>
      </c>
      <c r="H7" s="5">
        <f>INDEX('[1]Pt1-DATA'!$A$5:$M$13349,MATCH(A7,'[1]Pt1-DATA'!$C$5:$C$13349,0),5)</f>
        <v>3</v>
      </c>
      <c r="I7" s="5" t="str">
        <f>INDEX('[1]Pt1-DATA'!$A$5:$M$13349,MATCH(A7,'[1]Pt1-DATA'!$C$5:$C$13349,0),7)</f>
        <v>E</v>
      </c>
      <c r="J7" t="s">
        <v>8</v>
      </c>
      <c r="K7" t="s">
        <v>342</v>
      </c>
    </row>
    <row r="8" spans="1:11" x14ac:dyDescent="0.25">
      <c r="A8" t="s">
        <v>310</v>
      </c>
      <c r="B8" s="6">
        <v>50606</v>
      </c>
      <c r="C8" s="6">
        <f>IFERROR(INDEX([2]regional!$B$6:$K$73,MATCH(J8,[2]regional!$B$6:$B$73,0),4)*1000,INDEX([2]regional!$B$6:$K$73,MATCH(K8,[2]regional!$B$6:$B$73,0),4)*1000)</f>
        <v>45000</v>
      </c>
      <c r="F8" s="1">
        <f t="shared" si="1"/>
        <v>0.12457777777777777</v>
      </c>
      <c r="G8" s="2" t="str">
        <f>IFERROR(INDEX([2]regional!$B$6:$K$73,MATCH(J8,[2]regional!$B$6:$B$73,0),7),INDEX([2]regional!$B$6:$K$73,MATCH(K8,[2]regional!$B$6:$B$73,0),7))</f>
        <v>HWL</v>
      </c>
      <c r="H8" s="5">
        <f>INDEX('[1]Pt1-DATA'!$A$5:$M$13349,MATCH(A8,'[1]Pt1-DATA'!$C$5:$C$13349,0),5)</f>
        <v>5</v>
      </c>
      <c r="I8" s="5" t="str">
        <f>INDEX('[1]Pt1-DATA'!$A$5:$M$13349,MATCH(A8,'[1]Pt1-DATA'!$C$5:$C$13349,0),7)</f>
        <v>E</v>
      </c>
      <c r="J8" t="s">
        <v>15</v>
      </c>
      <c r="K8" t="s">
        <v>337</v>
      </c>
    </row>
    <row r="9" spans="1:11" x14ac:dyDescent="0.25">
      <c r="A9" t="s">
        <v>311</v>
      </c>
      <c r="B9" s="6">
        <v>65788</v>
      </c>
      <c r="C9" s="6">
        <f>IFERROR(INDEX([2]regional!$B$6:$K$73,MATCH(J9,[2]regional!$B$6:$B$73,0),4)*1000,INDEX([2]regional!$B$6:$K$73,MATCH(K9,[2]regional!$B$6:$B$73,0),4)*1000)</f>
        <v>65000</v>
      </c>
      <c r="F9" s="1">
        <f t="shared" si="1"/>
        <v>1.2123076923076924E-2</v>
      </c>
      <c r="G9" s="2" t="str">
        <f>IFERROR(INDEX([2]regional!$B$6:$K$73,MATCH(J9,[2]regional!$B$6:$B$73,0),7),INDEX([2]regional!$B$6:$K$73,MATCH(K9,[2]regional!$B$6:$B$73,0),7))</f>
        <v>Collins</v>
      </c>
      <c r="H9" s="5">
        <f>INDEX('[1]Pt1-DATA'!$A$5:$M$13349,MATCH(A9,'[1]Pt1-DATA'!$C$5:$C$13349,0),5)</f>
        <v>2</v>
      </c>
      <c r="I9" s="5" t="str">
        <f>INDEX('[1]Pt1-DATA'!$A$5:$M$13349,MATCH(A9,'[1]Pt1-DATA'!$C$5:$C$13349,0),7)</f>
        <v>C</v>
      </c>
      <c r="J9" t="s">
        <v>19</v>
      </c>
      <c r="K9" t="s">
        <v>340</v>
      </c>
    </row>
    <row r="10" spans="1:11" x14ac:dyDescent="0.25">
      <c r="A10" t="s">
        <v>312</v>
      </c>
      <c r="B10" s="6">
        <v>29353</v>
      </c>
      <c r="C10" s="6">
        <f>IFERROR(INDEX([2]regional!$B$6:$K$73,MATCH(J10,[2]regional!$B$6:$B$73,0),4)*1000,INDEX([2]regional!$B$6:$K$73,MATCH(K10,[2]regional!$B$6:$B$73,0),4)*1000)</f>
        <v>20000</v>
      </c>
      <c r="F10" s="1">
        <f t="shared" si="1"/>
        <v>0.46765000000000001</v>
      </c>
      <c r="G10" s="2" t="str">
        <f>IFERROR(INDEX([2]regional!$B$6:$K$73,MATCH(J10,[2]regional!$B$6:$B$73,0),7),INDEX([2]regional!$B$6:$K$73,MATCH(K10,[2]regional!$B$6:$B$73,0),7))</f>
        <v>HWL</v>
      </c>
      <c r="H10" s="5">
        <f>INDEX('[1]Pt1-DATA'!$A$5:$M$13349,MATCH(A10,'[1]Pt1-DATA'!$C$5:$C$13349,0),5)</f>
        <v>2</v>
      </c>
      <c r="I10" s="5" t="str">
        <f>INDEX('[1]Pt1-DATA'!$A$5:$M$13349,MATCH(A10,'[1]Pt1-DATA'!$C$5:$C$13349,0),7)</f>
        <v>F</v>
      </c>
      <c r="J10" t="s">
        <v>30</v>
      </c>
      <c r="K10" t="s">
        <v>338</v>
      </c>
    </row>
    <row r="11" spans="1:11" x14ac:dyDescent="0.25">
      <c r="A11" t="s">
        <v>313</v>
      </c>
      <c r="B11" s="6">
        <v>6849</v>
      </c>
      <c r="C11" s="6">
        <f>IFERROR(INDEX([2]regional!$B$6:$K$73,MATCH(J11,[2]regional!$B$6:$B$73,0),4)*1000,INDEX([2]regional!$B$6:$K$73,MATCH(K11,[2]regional!$B$6:$B$73,0),4)*1000)</f>
        <v>7000</v>
      </c>
      <c r="F11" s="1">
        <f t="shared" si="1"/>
        <v>-2.1571428571428571E-2</v>
      </c>
      <c r="G11" s="2">
        <f>IFERROR(INDEX([2]regional!$B$6:$K$73,MATCH(J11,[2]regional!$B$6:$B$73,0),7),INDEX([2]regional!$B$6:$K$73,MATCH(K11,[2]regional!$B$6:$B$73,0),7))</f>
        <v>0</v>
      </c>
      <c r="H11" s="5">
        <f>INDEX('[1]Pt1-DATA'!$A$5:$M$13349,MATCH(A11,'[1]Pt1-DATA'!$C$5:$C$13349,0),5)</f>
        <v>3</v>
      </c>
      <c r="I11" s="5" t="str">
        <f>INDEX('[1]Pt1-DATA'!$A$5:$M$13349,MATCH(A11,'[1]Pt1-DATA'!$C$5:$C$13349,0),7)</f>
        <v>E</v>
      </c>
      <c r="J11" t="s">
        <v>31</v>
      </c>
    </row>
    <row r="12" spans="1:11" x14ac:dyDescent="0.25">
      <c r="A12" t="s">
        <v>314</v>
      </c>
      <c r="B12" s="6">
        <v>32999</v>
      </c>
      <c r="C12" s="6">
        <f>IFERROR(INDEX([2]regional!$B$6:$K$73,MATCH(J12,[2]regional!$B$6:$B$73,0),4)*1000,INDEX([2]regional!$B$6:$K$73,MATCH(K12,[2]regional!$B$6:$B$73,0),4)*1000)</f>
        <v>18000</v>
      </c>
      <c r="F12" s="1">
        <f t="shared" si="1"/>
        <v>0.83327777777777778</v>
      </c>
      <c r="G12" s="2" t="str">
        <f>IFERROR(INDEX([2]regional!$B$6:$K$73,MATCH(J12,[2]regional!$B$6:$B$73,0),7),INDEX([2]regional!$B$6:$K$73,MATCH(K12,[2]regional!$B$6:$B$73,0),7))</f>
        <v>HWL</v>
      </c>
      <c r="H12" s="5">
        <f>INDEX('[1]Pt1-DATA'!$A$5:$M$13349,MATCH(A12,'[1]Pt1-DATA'!$C$5:$C$13349,0),5)</f>
        <v>1</v>
      </c>
      <c r="I12" s="5" t="str">
        <f>INDEX('[1]Pt1-DATA'!$A$5:$M$13349,MATCH(A12,'[1]Pt1-DATA'!$C$5:$C$13349,0),7)</f>
        <v>E</v>
      </c>
      <c r="J12" t="s">
        <v>35</v>
      </c>
      <c r="K12" t="s">
        <v>339</v>
      </c>
    </row>
    <row r="13" spans="1:11" x14ac:dyDescent="0.25">
      <c r="A13" t="s">
        <v>315</v>
      </c>
      <c r="B13" s="6">
        <v>50646</v>
      </c>
      <c r="C13" s="6">
        <f>IFERROR(INDEX([2]regional!$B$6:$K$73,MATCH(J13,[2]regional!$B$6:$B$73,0),4)*1000,INDEX([2]regional!$B$6:$K$73,MATCH(K13,[2]regional!$B$6:$B$73,0),4)*1000)</f>
        <v>18000</v>
      </c>
      <c r="E13" s="6">
        <v>35000</v>
      </c>
      <c r="F13" s="1">
        <f t="shared" si="1"/>
        <v>1.8136666666666668</v>
      </c>
      <c r="G13" s="2" t="str">
        <f>IFERROR(INDEX([2]regional!$B$6:$K$73,MATCH(J13,[2]regional!$B$6:$B$73,0),7),INDEX([2]regional!$B$6:$K$73,MATCH(K13,[2]regional!$B$6:$B$73,0),7))</f>
        <v>HWL</v>
      </c>
      <c r="H13" s="5">
        <f>INDEX('[1]Pt1-DATA'!$A$5:$M$13349,MATCH(A13,'[1]Pt1-DATA'!$C$5:$C$13349,0),5)</f>
        <v>1</v>
      </c>
      <c r="I13" s="5" t="str">
        <f>INDEX('[1]Pt1-DATA'!$A$5:$M$13349,MATCH(A13,'[1]Pt1-DATA'!$C$5:$C$13349,0),7)</f>
        <v>O</v>
      </c>
      <c r="J13" t="s">
        <v>36</v>
      </c>
      <c r="K13" t="s">
        <v>343</v>
      </c>
    </row>
    <row r="14" spans="1:11" x14ac:dyDescent="0.25">
      <c r="A14" t="s">
        <v>316</v>
      </c>
      <c r="B14" s="6">
        <v>0</v>
      </c>
      <c r="C14" s="6">
        <f>IFERROR(INDEX([2]regional!$B$6:$K$73,MATCH(J14,[2]regional!$B$6:$B$73,0),4)*1000,INDEX([2]regional!$B$6:$K$73,MATCH(K14,[2]regional!$B$6:$B$73,0),4)*1000)</f>
        <v>18000</v>
      </c>
      <c r="E14" s="6">
        <v>35000</v>
      </c>
      <c r="F14" s="1">
        <f t="shared" si="1"/>
        <v>-1</v>
      </c>
      <c r="G14" s="2" t="str">
        <f>IFERROR(INDEX([2]regional!$B$6:$K$73,MATCH(J14,[2]regional!$B$6:$B$73,0),7),INDEX([2]regional!$B$6:$K$73,MATCH(K14,[2]regional!$B$6:$B$73,0),7))</f>
        <v>HWL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A</v>
      </c>
      <c r="J14" t="s">
        <v>298</v>
      </c>
      <c r="K14" t="s">
        <v>344</v>
      </c>
    </row>
    <row r="15" spans="1:11" x14ac:dyDescent="0.25">
      <c r="A15" t="s">
        <v>317</v>
      </c>
      <c r="B15" s="6">
        <v>13808</v>
      </c>
      <c r="C15" s="6">
        <f>IFERROR(INDEX([2]regional!$B$6:$K$73,MATCH(J15,[2]regional!$B$6:$B$73,0),4)*1000,INDEX([2]regional!$B$6:$K$73,MATCH(K15,[2]regional!$B$6:$B$73,0),4)*1000)</f>
        <v>12000</v>
      </c>
      <c r="E15" s="6">
        <v>10000</v>
      </c>
      <c r="F15" s="1">
        <f t="shared" si="1"/>
        <v>0.15066666666666667</v>
      </c>
      <c r="G15" s="2">
        <f>IFERROR(INDEX([2]regional!$B$6:$K$73,MATCH(J15,[2]regional!$B$6:$B$73,0),7),INDEX([2]regional!$B$6:$K$73,MATCH(K15,[2]regional!$B$6:$B$73,0),7))</f>
        <v>0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A</v>
      </c>
      <c r="J15" t="s">
        <v>44</v>
      </c>
      <c r="K15" t="s">
        <v>341</v>
      </c>
    </row>
    <row r="16" spans="1:11" x14ac:dyDescent="0.25">
      <c r="A16" t="s">
        <v>318</v>
      </c>
      <c r="B16" s="6">
        <v>15958</v>
      </c>
      <c r="C16" s="6">
        <f>IFERROR(INDEX([2]regional!$B$6:$K$73,MATCH(J16,[2]regional!$B$6:$B$73,0),4)*1000,INDEX([2]regional!$B$6:$K$73,MATCH(K16,[2]regional!$B$6:$B$73,0),4)*1000)</f>
        <v>18000</v>
      </c>
      <c r="F16" s="1">
        <f t="shared" si="1"/>
        <v>-0.11344444444444444</v>
      </c>
      <c r="G16" s="2" t="str">
        <f>IFERROR(INDEX([2]regional!$B$6:$K$73,MATCH(J16,[2]regional!$B$6:$B$73,0),7),INDEX([2]regional!$B$6:$K$73,MATCH(K16,[2]regional!$B$6:$B$73,0),7))</f>
        <v>HWL</v>
      </c>
      <c r="H16" s="5">
        <f>INDEX('[1]Pt1-DATA'!$A$5:$M$13349,MATCH(A16,'[1]Pt1-DATA'!$C$5:$C$13349,0),5)</f>
        <v>1</v>
      </c>
      <c r="I16" s="5" t="str">
        <f>INDEX('[1]Pt1-DATA'!$A$5:$M$13349,MATCH(A16,'[1]Pt1-DATA'!$C$5:$C$13349,0),7)</f>
        <v>F</v>
      </c>
      <c r="J16" t="s">
        <v>85</v>
      </c>
      <c r="K16" t="s">
        <v>336</v>
      </c>
    </row>
    <row r="17" spans="1:10" x14ac:dyDescent="0.25">
      <c r="A17" t="s">
        <v>319</v>
      </c>
      <c r="B17" s="6">
        <v>60728</v>
      </c>
      <c r="C17" s="6">
        <f>IFERROR(INDEX([2]regional!$B$6:$K$73,MATCH(J17,[2]regional!$B$6:$B$73,0),4)*1000,INDEX([2]regional!$B$6:$K$73,MATCH(K17,[2]regional!$B$6:$B$73,0),4)*1000)</f>
        <v>30000</v>
      </c>
      <c r="F17" s="1">
        <f t="shared" si="1"/>
        <v>1.0242666666666667</v>
      </c>
      <c r="G17" s="2" t="str">
        <f>IFERROR(INDEX([2]regional!$B$6:$K$73,MATCH(J17,[2]regional!$B$6:$B$73,0),7),INDEX([2]regional!$B$6:$K$73,MATCH(K17,[2]regional!$B$6:$B$73,0),7))</f>
        <v>HWL</v>
      </c>
      <c r="H17" s="5">
        <f>INDEX('[1]Pt1-DATA'!$A$5:$M$13349,MATCH(A17,'[1]Pt1-DATA'!$C$5:$C$13349,0),5)</f>
        <v>3</v>
      </c>
      <c r="I17" s="5" t="str">
        <f>INDEX('[1]Pt1-DATA'!$A$5:$M$13349,MATCH(A17,'[1]Pt1-DATA'!$C$5:$C$13349,0),7)</f>
        <v>A</v>
      </c>
      <c r="J17" t="s">
        <v>299</v>
      </c>
    </row>
    <row r="18" spans="1:10" x14ac:dyDescent="0.25">
      <c r="A18" t="s">
        <v>320</v>
      </c>
      <c r="B18" s="6">
        <v>28369</v>
      </c>
      <c r="C18" s="6">
        <f>IFERROR(INDEX([2]regional!$B$6:$K$73,MATCH(J18,[2]regional!$B$6:$B$73,0),4)*1000,INDEX([2]regional!$B$6:$K$73,MATCH(K18,[2]regional!$B$6:$B$73,0),4)*1000)</f>
        <v>25000</v>
      </c>
      <c r="F18" s="1">
        <f t="shared" si="1"/>
        <v>0.13475999999999999</v>
      </c>
      <c r="G18" s="2" t="str">
        <f>IFERROR(INDEX([2]regional!$B$6:$K$73,MATCH(J18,[2]regional!$B$6:$B$73,0),7),INDEX([2]regional!$B$6:$K$73,MATCH(K18,[2]regional!$B$6:$B$73,0),7))</f>
        <v>HWL</v>
      </c>
      <c r="H18" s="5">
        <f>INDEX('[1]Pt1-DATA'!$A$5:$M$13349,MATCH(A18,'[1]Pt1-DATA'!$C$5:$C$13349,0),5)</f>
        <v>4</v>
      </c>
      <c r="I18" s="5" t="str">
        <f>INDEX('[1]Pt1-DATA'!$A$5:$M$13349,MATCH(A18,'[1]Pt1-DATA'!$C$5:$C$13349,0),7)</f>
        <v>A</v>
      </c>
      <c r="J18" t="s">
        <v>300</v>
      </c>
    </row>
    <row r="19" spans="1:10" x14ac:dyDescent="0.25">
      <c r="A19" t="s">
        <v>321</v>
      </c>
      <c r="B19" s="6">
        <v>56029</v>
      </c>
      <c r="C19" s="6">
        <f>IFERROR(INDEX([2]regional!$B$6:$K$73,MATCH(J19,[2]regional!$B$6:$B$73,0),4)*1000,INDEX([2]regional!$B$6:$K$73,MATCH(K19,[2]regional!$B$6:$B$73,0),4)*1000)</f>
        <v>35000</v>
      </c>
      <c r="F19" s="1">
        <f t="shared" si="1"/>
        <v>0.60082857142857138</v>
      </c>
      <c r="G19" s="2" t="str">
        <f>IFERROR(INDEX([2]regional!$B$6:$K$73,MATCH(J19,[2]regional!$B$6:$B$73,0),7),INDEX([2]regional!$B$6:$K$73,MATCH(K19,[2]regional!$B$6:$B$73,0),7))</f>
        <v>HWL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H</v>
      </c>
      <c r="J19" t="s">
        <v>239</v>
      </c>
    </row>
    <row r="20" spans="1:10" x14ac:dyDescent="0.25">
      <c r="A20" t="s">
        <v>322</v>
      </c>
      <c r="B20" s="6">
        <v>156228</v>
      </c>
      <c r="C20" s="6">
        <f>IFERROR(INDEX([2]regional!$B$6:$K$73,MATCH(J20,[2]regional!$B$6:$B$73,0),4)*1000,INDEX([2]regional!$B$6:$K$73,MATCH(K20,[2]regional!$B$6:$B$73,0),4)*1000)</f>
        <v>50000</v>
      </c>
      <c r="F20" s="1">
        <f t="shared" si="1"/>
        <v>2.1245599999999998</v>
      </c>
      <c r="G20" s="2" t="str">
        <f>IFERROR(INDEX([2]regional!$B$6:$K$73,MATCH(J20,[2]regional!$B$6:$B$73,0),7),INDEX([2]regional!$B$6:$K$73,MATCH(K20,[2]regional!$B$6:$B$73,0),7))</f>
        <v>HWl</v>
      </c>
      <c r="H20" s="5">
        <f>INDEX('[1]Pt1-DATA'!$A$5:$M$13349,MATCH(A20,'[1]Pt1-DATA'!$C$5:$C$13349,0),5)</f>
        <v>3</v>
      </c>
      <c r="I20" s="5" t="str">
        <f ca="1">INDEX('[1]Pt1-DATA'!$A$5:$M$13349,MATCH(A20,'[1]Pt1-DATA'!$C$5:$C$13349,0),7)</f>
        <v>B (150% A) [$104,151]</v>
      </c>
      <c r="J20" t="s">
        <v>301</v>
      </c>
    </row>
    <row r="21" spans="1:10" x14ac:dyDescent="0.25">
      <c r="A21" t="s">
        <v>323</v>
      </c>
      <c r="B21" s="6">
        <v>11741</v>
      </c>
      <c r="C21" s="6">
        <f>IFERROR(INDEX([2]regional!$B$6:$K$73,MATCH(J21,[2]regional!$B$6:$B$73,0),4)*1000,INDEX([2]regional!$B$6:$K$73,MATCH(K21,[2]regional!$B$6:$B$73,0),4)*1000)</f>
        <v>8000</v>
      </c>
      <c r="F21" s="1">
        <f t="shared" si="1"/>
        <v>0.46762500000000001</v>
      </c>
      <c r="G21" s="2" t="str">
        <f>IFERROR(INDEX([2]regional!$B$6:$K$73,MATCH(J21,[2]regional!$B$6:$B$73,0),7),INDEX([2]regional!$B$6:$K$73,MATCH(K21,[2]regional!$B$6:$B$73,0),7))</f>
        <v>???</v>
      </c>
      <c r="H21" s="5">
        <f>INDEX('[1]Pt1-DATA'!$A$5:$M$13349,MATCH(A21,'[1]Pt1-DATA'!$C$5:$C$13349,0),5)</f>
        <v>4</v>
      </c>
      <c r="I21" s="5" t="str">
        <f>INDEX('[1]Pt1-DATA'!$A$5:$M$13349,MATCH(A21,'[1]Pt1-DATA'!$C$5:$C$13349,0),7)</f>
        <v>B</v>
      </c>
      <c r="J21" t="s">
        <v>302</v>
      </c>
    </row>
    <row r="22" spans="1:10" x14ac:dyDescent="0.25">
      <c r="A22" t="s">
        <v>324</v>
      </c>
      <c r="B22" s="6">
        <v>7700</v>
      </c>
      <c r="C22" s="6">
        <f>IFERROR(INDEX([2]regional!$B$6:$K$73,MATCH(J22,[2]regional!$B$6:$B$73,0),4)*1000,INDEX([2]regional!$B$6:$K$73,MATCH(K22,[2]regional!$B$6:$B$73,0),4)*1000)</f>
        <v>7000</v>
      </c>
      <c r="F22" s="1">
        <f t="shared" si="1"/>
        <v>0.1</v>
      </c>
      <c r="G22" s="2" t="str">
        <f>IFERROR(INDEX([2]regional!$B$6:$K$73,MATCH(J22,[2]regional!$B$6:$B$73,0),7),INDEX([2]regional!$B$6:$K$73,MATCH(K22,[2]regional!$B$6:$B$73,0),7))</f>
        <v>???</v>
      </c>
      <c r="H22" s="5">
        <f>INDEX('[1]Pt1-DATA'!$A$5:$M$13349,MATCH(A22,'[1]Pt1-DATA'!$C$5:$C$13349,0),5)</f>
        <v>8</v>
      </c>
      <c r="I22" s="5" t="str">
        <f>INDEX('[1]Pt1-DATA'!$A$5:$M$13349,MATCH(A22,'[1]Pt1-DATA'!$C$5:$C$13349,0),7)</f>
        <v>A</v>
      </c>
      <c r="J22" t="s">
        <v>303</v>
      </c>
    </row>
    <row r="23" spans="1:10" x14ac:dyDescent="0.25">
      <c r="A23" t="s">
        <v>325</v>
      </c>
      <c r="B23" s="6">
        <v>3037</v>
      </c>
      <c r="C23" s="6">
        <f>IFERROR(INDEX([2]regional!$B$6:$K$73,MATCH(J23,[2]regional!$B$6:$B$73,0),4)*1000,INDEX([2]regional!$B$6:$K$73,MATCH(K23,[2]regional!$B$6:$B$73,0),4)*1000)</f>
        <v>3000</v>
      </c>
      <c r="F23" s="1">
        <f t="shared" si="1"/>
        <v>1.2333333333333333E-2</v>
      </c>
      <c r="G23" s="2" t="str">
        <f>IFERROR(INDEX([2]regional!$B$6:$K$73,MATCH(J23,[2]regional!$B$6:$B$73,0),7),INDEX([2]regional!$B$6:$K$73,MATCH(K23,[2]regional!$B$6:$B$73,0),7))</f>
        <v>HWL</v>
      </c>
      <c r="H23" s="5">
        <f>INDEX('[1]Pt1-DATA'!$A$5:$M$13349,MATCH(A23,'[1]Pt1-DATA'!$C$5:$C$13349,0),5)</f>
        <v>2</v>
      </c>
      <c r="I23" s="5" t="str">
        <f>INDEX('[1]Pt1-DATA'!$A$5:$M$13349,MATCH(A23,'[1]Pt1-DATA'!$C$5:$C$13349,0),7)</f>
        <v>A</v>
      </c>
      <c r="J23" t="s">
        <v>304</v>
      </c>
    </row>
    <row r="24" spans="1:10" x14ac:dyDescent="0.25">
      <c r="A24" t="s">
        <v>326</v>
      </c>
      <c r="B24" s="6">
        <v>34520</v>
      </c>
      <c r="C24" s="6">
        <f>IFERROR(INDEX([2]regional!$B$6:$K$73,MATCH(J24,[2]regional!$B$6:$B$73,0),4)*1000,INDEX([2]regional!$B$6:$K$73,MATCH(K24,[2]regional!$B$6:$B$73,0),4)*1000)</f>
        <v>30000</v>
      </c>
      <c r="E24" s="6">
        <v>22000</v>
      </c>
      <c r="F24" s="1">
        <f t="shared" si="1"/>
        <v>0.15066666666666667</v>
      </c>
      <c r="G24" s="2">
        <f>IFERROR(INDEX([2]regional!$B$6:$K$73,MATCH(J24,[2]regional!$B$6:$B$73,0),7),INDEX([2]regional!$B$6:$K$73,MATCH(K24,[2]regional!$B$6:$B$73,0),7))</f>
        <v>0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A</v>
      </c>
      <c r="J24" t="s">
        <v>305</v>
      </c>
    </row>
    <row r="25" spans="1:10" x14ac:dyDescent="0.25">
      <c r="A25" t="s">
        <v>327</v>
      </c>
      <c r="B25" s="6">
        <v>25303</v>
      </c>
      <c r="C25" s="6">
        <f>IFERROR(INDEX([2]regional!$B$6:$K$73,MATCH(J25,[2]regional!$B$6:$B$73,0),4)*1000,INDEX([2]regional!$B$6:$K$73,MATCH(K25,[2]regional!$B$6:$B$73,0),4)*1000)</f>
        <v>25000</v>
      </c>
      <c r="E25" s="6">
        <v>17000</v>
      </c>
      <c r="F25" s="1">
        <f t="shared" si="1"/>
        <v>1.2120000000000001E-2</v>
      </c>
      <c r="G25" s="2">
        <f>IFERROR(INDEX([2]regional!$B$6:$K$73,MATCH(J25,[2]regional!$B$6:$B$73,0),7),INDEX([2]regional!$B$6:$K$73,MATCH(K25,[2]regional!$B$6:$B$73,0),7))</f>
        <v>0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A</v>
      </c>
      <c r="J25" t="s">
        <v>306</v>
      </c>
    </row>
    <row r="26" spans="1:10" x14ac:dyDescent="0.25">
      <c r="A26" t="s">
        <v>328</v>
      </c>
      <c r="B26" s="6">
        <v>101976</v>
      </c>
      <c r="C26" s="6" t="e">
        <f>IFERROR(INDEX([2]regional!$B$6:$K$73,MATCH(J26,[2]regional!$B$6:$B$73,0),4)*1000,INDEX([2]regional!$B$6:$K$73,MATCH(K26,[2]regional!$B$6:$B$73,0),4)*1000)</f>
        <v>#N/A</v>
      </c>
      <c r="F26" s="1" t="e">
        <f t="shared" si="1"/>
        <v>#N/A</v>
      </c>
      <c r="G26" s="2" t="e">
        <f>IFERROR(INDEX([2]regional!$B$6:$K$73,MATCH(J26,[2]regional!$B$6:$B$73,0),7),INDEX([2]regional!$B$6:$K$73,MATCH(K26,[2]regional!$B$6:$B$73,0),7))</f>
        <v>#N/A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P</v>
      </c>
      <c r="J26" t="s">
        <v>46</v>
      </c>
    </row>
    <row r="27" spans="1:10" x14ac:dyDescent="0.25">
      <c r="A27" t="s">
        <v>329</v>
      </c>
      <c r="B27" s="6">
        <v>32999</v>
      </c>
      <c r="C27" s="6" t="e">
        <f>IFERROR(INDEX([2]regional!$B$6:$K$73,MATCH(J27,[2]regional!$B$6:$B$73,0),4)*1000,INDEX([2]regional!$B$6:$K$73,MATCH(K27,[2]regional!$B$6:$B$73,0),4)*1000)</f>
        <v>#N/A</v>
      </c>
      <c r="F27" s="1" t="e">
        <f t="shared" si="1"/>
        <v>#N/A</v>
      </c>
      <c r="G27" s="2" t="e">
        <f>IFERROR(INDEX([2]regional!$B$6:$K$73,MATCH(J27,[2]regional!$B$6:$B$73,0),7),INDEX([2]regional!$B$6:$K$73,MATCH(K27,[2]regional!$B$6:$B$73,0),7))</f>
        <v>#N/A</v>
      </c>
      <c r="H27" s="5">
        <f>INDEX('[1]Pt1-DATA'!$A$5:$M$13349,MATCH(A27,'[1]Pt1-DATA'!$C$5:$C$13349,0),5)</f>
        <v>2</v>
      </c>
      <c r="I27" s="5" t="str">
        <f ca="1">INDEX('[1]Pt1-DATA'!$A$5:$M$13349,MATCH(A27,'[1]Pt1-DATA'!$C$5:$C$13349,0),7)</f>
        <v>J (120% I) [$27,499]</v>
      </c>
      <c r="J27" t="s">
        <v>75</v>
      </c>
    </row>
    <row r="28" spans="1:10" x14ac:dyDescent="0.25">
      <c r="A28" t="s">
        <v>330</v>
      </c>
      <c r="B28" s="6">
        <v>2322</v>
      </c>
      <c r="C28" s="6" t="e">
        <f>IFERROR(INDEX([2]regional!$B$6:$K$73,MATCH(J28,[2]regional!$B$6:$B$73,0),4)*1000,INDEX([2]regional!$B$6:$K$73,MATCH(K28,[2]regional!$B$6:$B$73,0),4)*1000)</f>
        <v>#N/A</v>
      </c>
      <c r="F28" s="1" t="e">
        <f t="shared" si="1"/>
        <v>#N/A</v>
      </c>
      <c r="G28" s="2" t="e">
        <f>IFERROR(INDEX([2]regional!$B$6:$K$73,MATCH(J28,[2]regional!$B$6:$B$73,0),7),INDEX([2]regional!$B$6:$K$73,MATCH(K28,[2]regional!$B$6:$B$73,0),7))</f>
        <v>#N/A</v>
      </c>
      <c r="H28" s="5">
        <f>INDEX('[1]Pt1-DATA'!$A$5:$M$13349,MATCH(A28,'[1]Pt1-DATA'!$C$5:$C$13349,0),5)</f>
        <v>1</v>
      </c>
      <c r="I28" s="5" t="str">
        <f>INDEX('[1]Pt1-DATA'!$A$5:$M$13349,MATCH(A28,'[1]Pt1-DATA'!$C$5:$C$13349,0),7)</f>
        <v>BO</v>
      </c>
      <c r="J28" t="s">
        <v>48</v>
      </c>
    </row>
    <row r="29" spans="1:10" x14ac:dyDescent="0.25">
      <c r="A29" t="s">
        <v>331</v>
      </c>
      <c r="B29" s="6">
        <v>16538</v>
      </c>
      <c r="C29" s="6" t="e">
        <f>IFERROR(INDEX([2]regional!$B$6:$K$73,MATCH(J29,[2]regional!$B$6:$B$73,0),4)*1000,INDEX([2]regional!$B$6:$K$73,MATCH(K29,[2]regional!$B$6:$B$73,0),4)*1000)</f>
        <v>#N/A</v>
      </c>
      <c r="F29" s="1" t="e">
        <f t="shared" si="1"/>
        <v>#N/A</v>
      </c>
      <c r="G29" s="2" t="e">
        <f>IFERROR(INDEX([2]regional!$B$6:$K$73,MATCH(J29,[2]regional!$B$6:$B$73,0),7),INDEX([2]regional!$B$6:$K$73,MATCH(K29,[2]regional!$B$6:$B$73,0),7))</f>
        <v>#N/A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BO</v>
      </c>
      <c r="J29" t="s">
        <v>48</v>
      </c>
    </row>
    <row r="30" spans="1:10" x14ac:dyDescent="0.25">
      <c r="A30" t="s">
        <v>332</v>
      </c>
      <c r="B30" s="6">
        <v>20000</v>
      </c>
      <c r="C30" s="6" t="e">
        <f>IFERROR(INDEX([2]regional!$B$6:$K$73,MATCH(J30,[2]regional!$B$6:$B$73,0),4)*1000,INDEX([2]regional!$B$6:$K$73,MATCH(K30,[2]regional!$B$6:$B$73,0),4)*1000)</f>
        <v>#N/A</v>
      </c>
      <c r="F30" s="1" t="e">
        <f t="shared" si="1"/>
        <v>#N/A</v>
      </c>
      <c r="G30" s="2" t="e">
        <f>IFERROR(INDEX([2]regional!$B$6:$K$73,MATCH(J30,[2]regional!$B$6:$B$73,0),7),INDEX([2]regional!$B$6:$K$73,MATCH(K30,[2]regional!$B$6:$B$73,0),7))</f>
        <v>#N/A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BO</v>
      </c>
      <c r="J30" t="s">
        <v>48</v>
      </c>
    </row>
    <row r="31" spans="1:10" x14ac:dyDescent="0.25">
      <c r="A31" t="s">
        <v>333</v>
      </c>
      <c r="B31" s="6">
        <v>4134</v>
      </c>
      <c r="C31" s="6" t="e">
        <f>IFERROR(INDEX([2]regional!$B$6:$K$73,MATCH(J31,[2]regional!$B$6:$B$73,0),4)*1000,INDEX([2]regional!$B$6:$K$73,MATCH(K31,[2]regional!$B$6:$B$73,0),4)*1000)</f>
        <v>#N/A</v>
      </c>
      <c r="F31" s="1" t="e">
        <f t="shared" si="1"/>
        <v>#N/A</v>
      </c>
      <c r="G31" s="2" t="e">
        <f>IFERROR(INDEX([2]regional!$B$6:$K$73,MATCH(J31,[2]regional!$B$6:$B$73,0),7),INDEX([2]regional!$B$6:$K$73,MATCH(K31,[2]regional!$B$6:$B$73,0),7))</f>
        <v>#N/A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BO</v>
      </c>
      <c r="J31" t="s">
        <v>48</v>
      </c>
    </row>
    <row r="32" spans="1:10" x14ac:dyDescent="0.25">
      <c r="F32" s="1"/>
      <c r="G32" s="2"/>
      <c r="H32" s="5"/>
      <c r="I32" s="5"/>
    </row>
    <row r="33" spans="6:9" x14ac:dyDescent="0.25">
      <c r="F33" s="1"/>
      <c r="G33" s="2"/>
      <c r="H33" s="5"/>
      <c r="I33" s="5"/>
    </row>
    <row r="34" spans="6:9" x14ac:dyDescent="0.25">
      <c r="F34" s="1"/>
      <c r="G34" s="2"/>
      <c r="H34" s="5"/>
      <c r="I34" s="5"/>
    </row>
    <row r="35" spans="6:9" x14ac:dyDescent="0.25">
      <c r="F35" s="1"/>
      <c r="G35" s="2"/>
      <c r="H35" s="5"/>
      <c r="I35" s="5"/>
    </row>
    <row r="36" spans="6:9" x14ac:dyDescent="0.25">
      <c r="F36" s="1"/>
      <c r="G36" s="2"/>
      <c r="H36" s="4"/>
      <c r="I36" s="4"/>
    </row>
    <row r="37" spans="6:9" x14ac:dyDescent="0.25">
      <c r="F37" s="1"/>
      <c r="G37" s="2"/>
      <c r="H37" s="4"/>
      <c r="I37" s="4"/>
    </row>
    <row r="38" spans="6:9" x14ac:dyDescent="0.25">
      <c r="F38" s="1"/>
      <c r="G38" s="2"/>
      <c r="H38" s="4"/>
      <c r="I38" s="4"/>
    </row>
    <row r="39" spans="6:9" x14ac:dyDescent="0.25">
      <c r="F39" s="1"/>
      <c r="G39" s="2"/>
      <c r="H39" s="4"/>
      <c r="I39" s="4"/>
    </row>
    <row r="40" spans="6:9" x14ac:dyDescent="0.25">
      <c r="F40" s="1"/>
      <c r="G40" s="2"/>
      <c r="H40" s="4"/>
      <c r="I40" s="4"/>
    </row>
    <row r="41" spans="6:9" x14ac:dyDescent="0.25">
      <c r="F41" s="1"/>
      <c r="G41" s="2"/>
      <c r="H41" s="4"/>
      <c r="I41" s="4"/>
    </row>
    <row r="42" spans="6:9" x14ac:dyDescent="0.25">
      <c r="F42" s="1"/>
      <c r="G42" s="2"/>
      <c r="H42" s="4"/>
      <c r="I42" s="4"/>
    </row>
    <row r="43" spans="6:9" x14ac:dyDescent="0.25">
      <c r="F43" s="1"/>
      <c r="G43" s="2"/>
      <c r="H43" s="4"/>
      <c r="I43" s="4"/>
    </row>
    <row r="44" spans="6:9" x14ac:dyDescent="0.25">
      <c r="F44" s="1"/>
      <c r="G44" s="2"/>
      <c r="H44" s="4"/>
      <c r="I44" s="4"/>
    </row>
    <row r="45" spans="6:9" x14ac:dyDescent="0.25">
      <c r="F45" s="1"/>
      <c r="G45" s="2"/>
      <c r="H45" s="4"/>
      <c r="I45" s="4"/>
    </row>
    <row r="46" spans="6:9" x14ac:dyDescent="0.25">
      <c r="F46" s="1"/>
      <c r="G46" s="2"/>
      <c r="H46" s="4"/>
      <c r="I46" s="4"/>
    </row>
    <row r="47" spans="6:9" x14ac:dyDescent="0.25">
      <c r="F47" s="1"/>
      <c r="G47" s="2"/>
      <c r="H47" s="4"/>
      <c r="I47" s="4"/>
    </row>
    <row r="48" spans="6:9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AEE6-FAC9-4AE3-9C2B-A0E3B0BE23FF}">
  <dimension ref="A1:K64"/>
  <sheetViews>
    <sheetView workbookViewId="0">
      <selection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8.85546875" style="3" bestFit="1" customWidth="1"/>
    <col min="10" max="10" width="47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BAE Systems Hawk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356</v>
      </c>
      <c r="B5" s="6">
        <v>70849</v>
      </c>
      <c r="C5" s="6">
        <f>IFERROR(INDEX('[2]mil trainer'!$B$6:$K$73,MATCH(J5,'[2]mil trainer'!$B$6:$B$73,0),4)*1000,INDEX('[2]mil trainer'!$B$6:$K$73,MATCH(K5,'[2]mil trainer'!$B$6:$B$73,0),4)*1000)</f>
        <v>70000</v>
      </c>
      <c r="F5" s="1">
        <f>(B5-C5)/C5</f>
        <v>1.2128571428571428E-2</v>
      </c>
      <c r="G5" s="2" t="str">
        <f>IFERROR(INDEX('[2]mil trainer'!$B$6:$K$73,MATCH(J5,'[2]mil trainer'!$B$6:$B$73,0),8),INDEX('[2]mil trainer'!$B$6:$K$73,MATCH(K5,'[2]mil trainer'!$B$6:$B$73,0),8))</f>
        <v>BAE Systems</v>
      </c>
      <c r="H5" s="5">
        <f>INDEX('[1]Pt1-DATA'!$A$5:$M$13349,MATCH(A5,'[1]Pt1-DATA'!$C$5:$C$13349,0),5)</f>
        <v>1</v>
      </c>
      <c r="I5" s="5" t="str">
        <f>INDEX('[1]Pt1-DATA'!$A$5:$M$13349,MATCH(A5,'[1]Pt1-DATA'!$C$5:$C$13349,0),7)</f>
        <v>D</v>
      </c>
      <c r="J5" t="s">
        <v>19</v>
      </c>
      <c r="K5" t="s">
        <v>378</v>
      </c>
    </row>
    <row r="6" spans="1:11" x14ac:dyDescent="0.25">
      <c r="A6" t="s">
        <v>357</v>
      </c>
      <c r="B6" s="6">
        <v>81034</v>
      </c>
      <c r="C6" s="6">
        <f>IFERROR(INDEX('[2]mil trainer'!$B$6:$K$73,MATCH(J6,'[2]mil trainer'!$B$6:$B$73,0),4)*1000,INDEX('[2]mil trainer'!$B$6:$K$73,MATCH(K6,'[2]mil trainer'!$B$6:$B$73,0),4)*1000)</f>
        <v>20000</v>
      </c>
      <c r="F6" s="1">
        <f t="shared" ref="F6:F26" si="0">(B6-C6)/C6</f>
        <v>3.0516999999999999</v>
      </c>
      <c r="G6" s="2" t="str">
        <f>IFERROR(INDEX('[2]mil trainer'!$B$6:$K$73,MATCH(J6,'[2]mil trainer'!$B$6:$B$73,0),8),INDEX('[2]mil trainer'!$B$6:$K$73,MATCH(K6,'[2]mil trainer'!$B$6:$B$73,0),8))</f>
        <v>BAE systems</v>
      </c>
      <c r="H6" s="5">
        <f>INDEX('[1]Pt1-DATA'!$A$5:$M$13349,MATCH(A6,'[1]Pt1-DATA'!$C$5:$C$13349,0),5)</f>
        <v>1</v>
      </c>
      <c r="I6" s="5" t="str">
        <f>INDEX('[1]Pt1-DATA'!$A$5:$M$13349,MATCH(A6,'[1]Pt1-DATA'!$C$5:$C$13349,0),7)</f>
        <v>Q</v>
      </c>
      <c r="J6" t="s">
        <v>36</v>
      </c>
      <c r="K6" t="s">
        <v>379</v>
      </c>
    </row>
    <row r="7" spans="1:11" x14ac:dyDescent="0.25">
      <c r="A7" t="s">
        <v>358</v>
      </c>
      <c r="B7" s="6">
        <v>0</v>
      </c>
      <c r="C7" s="6">
        <f>IFERROR(INDEX('[2]mil trainer'!$B$6:$K$73,MATCH(J7,'[2]mil trainer'!$B$6:$B$73,0),4)*1000,INDEX('[2]mil trainer'!$B$6:$K$73,MATCH(K7,'[2]mil trainer'!$B$6:$B$73,0),4)*1000)</f>
        <v>18000</v>
      </c>
      <c r="F7" s="1">
        <f t="shared" si="0"/>
        <v>-1</v>
      </c>
      <c r="G7" s="2" t="str">
        <f>IFERROR(INDEX('[2]mil trainer'!$B$6:$K$73,MATCH(J7,'[2]mil trainer'!$B$6:$B$73,0),8),INDEX('[2]mil trainer'!$B$6:$K$73,MATCH(K7,'[2]mil trainer'!$B$6:$B$73,0),8))</f>
        <v>???</v>
      </c>
      <c r="H7" s="5">
        <f>INDEX('[1]Pt1-DATA'!$A$5:$M$13349,MATCH(A7,'[1]Pt1-DATA'!$C$5:$C$13349,0),5)</f>
        <v>1</v>
      </c>
      <c r="I7" s="5" t="str">
        <f>INDEX('[1]Pt1-DATA'!$A$5:$M$13349,MATCH(A7,'[1]Pt1-DATA'!$C$5:$C$13349,0),7)</f>
        <v>A</v>
      </c>
      <c r="J7" t="s">
        <v>298</v>
      </c>
      <c r="K7" t="s">
        <v>344</v>
      </c>
    </row>
    <row r="8" spans="1:11" x14ac:dyDescent="0.25">
      <c r="A8" t="s">
        <v>359</v>
      </c>
      <c r="B8" s="6">
        <v>17731</v>
      </c>
      <c r="C8" s="6">
        <f>IFERROR(INDEX('[2]mil trainer'!$B$6:$K$73,MATCH(J8,'[2]mil trainer'!$B$6:$B$73,0),4)*1000,INDEX('[2]mil trainer'!$B$6:$K$73,MATCH(K8,'[2]mil trainer'!$B$6:$B$73,0),4)*1000)</f>
        <v>20000</v>
      </c>
      <c r="F8" s="1">
        <f t="shared" si="0"/>
        <v>-0.11345</v>
      </c>
      <c r="G8" s="2" t="str">
        <f>IFERROR(INDEX('[2]mil trainer'!$B$6:$K$73,MATCH(J8,'[2]mil trainer'!$B$6:$B$73,0),8),INDEX('[2]mil trainer'!$B$6:$K$73,MATCH(K8,'[2]mil trainer'!$B$6:$B$73,0),8))</f>
        <v>Meggitt</v>
      </c>
      <c r="H8" s="5">
        <f>INDEX('[1]Pt1-DATA'!$A$5:$M$13349,MATCH(A8,'[1]Pt1-DATA'!$C$5:$C$13349,0),5)</f>
        <v>1</v>
      </c>
      <c r="I8" s="5" t="str">
        <f>INDEX('[1]Pt1-DATA'!$A$5:$M$13349,MATCH(A8,'[1]Pt1-DATA'!$C$5:$C$13349,0),7)</f>
        <v>H</v>
      </c>
      <c r="J8" t="s">
        <v>85</v>
      </c>
    </row>
    <row r="9" spans="1:11" x14ac:dyDescent="0.25">
      <c r="A9" t="s">
        <v>360</v>
      </c>
      <c r="B9" s="6">
        <v>111607</v>
      </c>
      <c r="C9" s="6">
        <f>IFERROR(INDEX('[2]mil trainer'!$B$6:$K$73,MATCH(J9,'[2]mil trainer'!$B$6:$B$73,0),4)*1000,INDEX('[2]mil trainer'!$B$6:$K$73,MATCH(K9,'[2]mil trainer'!$B$6:$B$73,0),4)*1000)</f>
        <v>50000</v>
      </c>
      <c r="F9" s="1">
        <f t="shared" si="0"/>
        <v>1.23214</v>
      </c>
      <c r="G9" s="2" t="str">
        <f>IFERROR(INDEX('[2]mil trainer'!$B$6:$K$73,MATCH(J9,'[2]mil trainer'!$B$6:$B$73,0),8),INDEX('[2]mil trainer'!$B$6:$K$73,MATCH(K9,'[2]mil trainer'!$B$6:$B$73,0),8))</f>
        <v>BAE Systems</v>
      </c>
      <c r="H9" s="5">
        <f>INDEX('[1]Pt1-DATA'!$A$5:$M$13349,MATCH(A9,'[1]Pt1-DATA'!$C$5:$C$13349,0),5)</f>
        <v>2</v>
      </c>
      <c r="I9" s="5" t="str">
        <f>INDEX('[1]Pt1-DATA'!$A$5:$M$13349,MATCH(A9,'[1]Pt1-DATA'!$C$5:$C$13349,0),7)</f>
        <v>A</v>
      </c>
      <c r="J9" t="s">
        <v>68</v>
      </c>
    </row>
    <row r="10" spans="1:11" x14ac:dyDescent="0.25">
      <c r="A10" t="s">
        <v>361</v>
      </c>
      <c r="B10" s="6">
        <v>60728</v>
      </c>
      <c r="C10" s="6">
        <f>IFERROR(INDEX('[2]mil trainer'!$B$6:$K$73,MATCH(J10,'[2]mil trainer'!$B$6:$B$73,0),4)*1000,INDEX('[2]mil trainer'!$B$6:$K$73,MATCH(K10,'[2]mil trainer'!$B$6:$B$73,0),4)*1000)</f>
        <v>60000</v>
      </c>
      <c r="F10" s="1">
        <f t="shared" si="0"/>
        <v>1.2133333333333333E-2</v>
      </c>
      <c r="G10" s="2" t="str">
        <f>IFERROR(INDEX('[2]mil trainer'!$B$6:$K$73,MATCH(J10,'[2]mil trainer'!$B$6:$B$73,0),8),INDEX('[2]mil trainer'!$B$6:$K$73,MATCH(K10,'[2]mil trainer'!$B$6:$B$73,0),8))</f>
        <v>?????</v>
      </c>
      <c r="H10" s="5">
        <f>INDEX('[1]Pt1-DATA'!$A$5:$M$13349,MATCH(A10,'[1]Pt1-DATA'!$C$5:$C$13349,0),5)</f>
        <v>3</v>
      </c>
      <c r="I10" s="5" t="str">
        <f ca="1">INDEX('[1]Pt1-DATA'!$A$5:$M$13349,MATCH(A10,'[1]Pt1-DATA'!$C$5:$C$13349,0),7)</f>
        <v>G (143% F) [$42,509]</v>
      </c>
      <c r="J10" t="s">
        <v>345</v>
      </c>
    </row>
    <row r="11" spans="1:11" x14ac:dyDescent="0.25">
      <c r="A11" t="s">
        <v>362</v>
      </c>
      <c r="B11" s="6">
        <v>50606</v>
      </c>
      <c r="C11" s="6">
        <f>IFERROR(INDEX('[2]mil trainer'!$B$6:$K$73,MATCH(J11,'[2]mil trainer'!$B$6:$B$73,0),4)*1000,INDEX('[2]mil trainer'!$B$6:$K$73,MATCH(K11,'[2]mil trainer'!$B$6:$B$73,0),4)*1000)</f>
        <v>50000</v>
      </c>
      <c r="F11" s="1">
        <f t="shared" si="0"/>
        <v>1.2120000000000001E-2</v>
      </c>
      <c r="G11" s="2" t="str">
        <f>IFERROR(INDEX('[2]mil trainer'!$B$6:$K$73,MATCH(J11,'[2]mil trainer'!$B$6:$B$73,0),8),INDEX('[2]mil trainer'!$B$6:$K$73,MATCH(K11,'[2]mil trainer'!$B$6:$B$73,0),8))</f>
        <v>?????</v>
      </c>
      <c r="H11" s="5">
        <f>INDEX('[1]Pt1-DATA'!$A$5:$M$13349,MATCH(A11,'[1]Pt1-DATA'!$C$5:$C$13349,0),5)</f>
        <v>1</v>
      </c>
      <c r="I11" s="5" t="str">
        <f>INDEX('[1]Pt1-DATA'!$A$5:$M$13349,MATCH(A11,'[1]Pt1-DATA'!$C$5:$C$13349,0),7)</f>
        <v>A</v>
      </c>
      <c r="J11" t="s">
        <v>346</v>
      </c>
    </row>
    <row r="12" spans="1:11" x14ac:dyDescent="0.25">
      <c r="A12" t="s">
        <v>363</v>
      </c>
      <c r="B12" s="6">
        <v>48760</v>
      </c>
      <c r="C12" s="6">
        <f>IFERROR(INDEX('[2]mil trainer'!$B$6:$K$73,MATCH(J12,'[2]mil trainer'!$B$6:$B$73,0),4)*1000,INDEX('[2]mil trainer'!$B$6:$K$73,MATCH(K12,'[2]mil trainer'!$B$6:$B$73,0),4)*1000)</f>
        <v>40000</v>
      </c>
      <c r="F12" s="1">
        <f t="shared" si="0"/>
        <v>0.219</v>
      </c>
      <c r="G12" s="2" t="str">
        <f>IFERROR(INDEX('[2]mil trainer'!$B$6:$K$73,MATCH(J12,'[2]mil trainer'!$B$6:$B$73,0),8),INDEX('[2]mil trainer'!$B$6:$K$73,MATCH(K12,'[2]mil trainer'!$B$6:$B$73,0),8))</f>
        <v>Northrop Grumman  LINS 300</v>
      </c>
      <c r="H12" s="5">
        <f>INDEX('[1]Pt1-DATA'!$A$5:$M$13349,MATCH(A12,'[1]Pt1-DATA'!$C$5:$C$13349,0),5)</f>
        <v>2</v>
      </c>
      <c r="I12" s="5" t="str">
        <f>INDEX('[1]Pt1-DATA'!$A$5:$M$13349,MATCH(A12,'[1]Pt1-DATA'!$C$5:$C$13349,0),7)</f>
        <v>A</v>
      </c>
      <c r="J12" t="s">
        <v>347</v>
      </c>
    </row>
    <row r="13" spans="1:11" x14ac:dyDescent="0.25">
      <c r="A13" t="s">
        <v>364</v>
      </c>
      <c r="B13" s="6">
        <v>81034</v>
      </c>
      <c r="C13" s="6">
        <f>IFERROR(INDEX('[2]mil trainer'!$B$6:$K$73,MATCH(J13,'[2]mil trainer'!$B$6:$B$73,0),4)*1000,INDEX('[2]mil trainer'!$B$6:$K$73,MATCH(K13,'[2]mil trainer'!$B$6:$B$73,0),4)*1000)</f>
        <v>40000</v>
      </c>
      <c r="F13" s="1">
        <f t="shared" si="0"/>
        <v>1.0258499999999999</v>
      </c>
      <c r="G13" s="2" t="str">
        <f>IFERROR(INDEX('[2]mil trainer'!$B$6:$K$73,MATCH(J13,'[2]mil trainer'!$B$6:$B$73,0),8),INDEX('[2]mil trainer'!$B$6:$K$73,MATCH(K13,'[2]mil trainer'!$B$6:$B$73,0),8))</f>
        <v>Northrop Grumman NG AG-66H</v>
      </c>
      <c r="H13" s="5">
        <f>INDEX('[1]Pt1-DATA'!$A$5:$M$13349,MATCH(A13,'[1]Pt1-DATA'!$C$5:$C$13349,0),5)</f>
        <v>1</v>
      </c>
      <c r="I13" s="5" t="str">
        <f>INDEX('[1]Pt1-DATA'!$A$5:$M$13349,MATCH(A13,'[1]Pt1-DATA'!$C$5:$C$13349,0),7)</f>
        <v>A</v>
      </c>
      <c r="J13" t="s">
        <v>348</v>
      </c>
    </row>
    <row r="14" spans="1:11" x14ac:dyDescent="0.25">
      <c r="A14" t="s">
        <v>365</v>
      </c>
      <c r="B14" s="6">
        <v>49498</v>
      </c>
      <c r="C14" s="6">
        <f>IFERROR(INDEX('[2]mil trainer'!$B$6:$K$73,MATCH(J14,'[2]mil trainer'!$B$6:$B$73,0),4)*1000,INDEX('[2]mil trainer'!$B$6:$K$73,MATCH(K14,'[2]mil trainer'!$B$6:$B$73,0),4)*1000)</f>
        <v>45000</v>
      </c>
      <c r="F14" s="1">
        <f t="shared" si="0"/>
        <v>9.9955555555555561E-2</v>
      </c>
      <c r="G14" s="2" t="str">
        <f>IFERROR(INDEX('[2]mil trainer'!$B$6:$K$73,MATCH(J14,'[2]mil trainer'!$B$6:$B$73,0),8),INDEX('[2]mil trainer'!$B$6:$K$73,MATCH(K14,'[2]mil trainer'!$B$6:$B$73,0),8))</f>
        <v>Collins</v>
      </c>
      <c r="H14" s="5">
        <f>INDEX('[1]Pt1-DATA'!$A$5:$M$13349,MATCH(A14,'[1]Pt1-DATA'!$C$5:$C$13349,0),5)</f>
        <v>3</v>
      </c>
      <c r="I14" s="5" t="str">
        <f>INDEX('[1]Pt1-DATA'!$A$5:$M$13349,MATCH(A14,'[1]Pt1-DATA'!$C$5:$C$13349,0),7)</f>
        <v>A</v>
      </c>
      <c r="J14" t="s">
        <v>349</v>
      </c>
    </row>
    <row r="15" spans="1:11" x14ac:dyDescent="0.25">
      <c r="A15" t="s">
        <v>366</v>
      </c>
      <c r="B15" s="6">
        <v>54998</v>
      </c>
      <c r="C15" s="6">
        <f>IFERROR(INDEX('[2]mil trainer'!$B$6:$K$73,MATCH(J15,'[2]mil trainer'!$B$6:$B$73,0),4)*1000,INDEX('[2]mil trainer'!$B$6:$K$73,MATCH(K15,'[2]mil trainer'!$B$6:$B$73,0),4)*1000)</f>
        <v>30000</v>
      </c>
      <c r="F15" s="1">
        <f t="shared" si="0"/>
        <v>0.83326666666666671</v>
      </c>
      <c r="G15" s="2">
        <f>IFERROR(INDEX('[2]mil trainer'!$B$6:$K$73,MATCH(J15,'[2]mil trainer'!$B$6:$B$73,0),8),INDEX('[2]mil trainer'!$B$6:$K$73,MATCH(K15,'[2]mil trainer'!$B$6:$B$73,0),8))</f>
        <v>0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A</v>
      </c>
      <c r="J15" t="s">
        <v>350</v>
      </c>
    </row>
    <row r="16" spans="1:11" x14ac:dyDescent="0.25">
      <c r="A16" t="s">
        <v>367</v>
      </c>
      <c r="B16" s="6">
        <v>26597</v>
      </c>
      <c r="C16" s="6">
        <f>IFERROR(INDEX('[2]mil trainer'!$B$6:$K$73,MATCH(J16,'[2]mil trainer'!$B$6:$B$73,0),4)*1000,INDEX('[2]mil trainer'!$B$6:$K$73,MATCH(K16,'[2]mil trainer'!$B$6:$B$73,0),4)*1000)</f>
        <v>30000</v>
      </c>
      <c r="F16" s="1">
        <f t="shared" si="0"/>
        <v>-0.11343333333333333</v>
      </c>
      <c r="G16" s="2">
        <f>IFERROR(INDEX('[2]mil trainer'!$B$6:$K$73,MATCH(J16,'[2]mil trainer'!$B$6:$B$73,0),8),INDEX('[2]mil trainer'!$B$6:$K$73,MATCH(K16,'[2]mil trainer'!$B$6:$B$73,0),8))</f>
        <v>0</v>
      </c>
      <c r="H16" s="5">
        <f>INDEX('[1]Pt1-DATA'!$A$5:$M$13349,MATCH(A16,'[1]Pt1-DATA'!$C$5:$C$13349,0),5)</f>
        <v>1</v>
      </c>
      <c r="I16" s="5" t="str">
        <f>INDEX('[1]Pt1-DATA'!$A$5:$M$13349,MATCH(A16,'[1]Pt1-DATA'!$C$5:$C$13349,0),7)</f>
        <v>A</v>
      </c>
      <c r="J16" t="s">
        <v>351</v>
      </c>
    </row>
    <row r="17" spans="1:10" x14ac:dyDescent="0.25">
      <c r="A17" t="s">
        <v>368</v>
      </c>
      <c r="B17" s="6">
        <v>68491</v>
      </c>
      <c r="C17" s="6">
        <f>IFERROR(INDEX('[2]mil trainer'!$B$6:$K$73,MATCH(J17,'[2]mil trainer'!$B$6:$B$73,0),4)*1000,INDEX('[2]mil trainer'!$B$6:$K$73,MATCH(K17,'[2]mil trainer'!$B$6:$B$73,0),4)*1000)</f>
        <v>30000</v>
      </c>
      <c r="F17" s="1">
        <f t="shared" si="0"/>
        <v>1.2830333333333332</v>
      </c>
      <c r="G17" s="2" t="str">
        <f>IFERROR(INDEX('[2]mil trainer'!$B$6:$K$73,MATCH(J17,'[2]mil trainer'!$B$6:$B$73,0),8),INDEX('[2]mil trainer'!$B$6:$K$73,MATCH(K17,'[2]mil trainer'!$B$6:$B$73,0),8))</f>
        <v>???</v>
      </c>
      <c r="H17" s="5">
        <f>INDEX('[1]Pt1-DATA'!$A$5:$M$13349,MATCH(A17,'[1]Pt1-DATA'!$C$5:$C$13349,0),5)</f>
        <v>1</v>
      </c>
      <c r="I17" s="5" t="str">
        <f>INDEX('[1]Pt1-DATA'!$A$5:$M$13349,MATCH(A17,'[1]Pt1-DATA'!$C$5:$C$13349,0),7)</f>
        <v>B</v>
      </c>
      <c r="J17" t="s">
        <v>352</v>
      </c>
    </row>
    <row r="18" spans="1:10" x14ac:dyDescent="0.25">
      <c r="A18" t="s">
        <v>369</v>
      </c>
      <c r="B18" s="6">
        <v>78124</v>
      </c>
      <c r="C18" s="6">
        <f>IFERROR(INDEX('[2]mil trainer'!$B$6:$K$73,MATCH(J18,'[2]mil trainer'!$B$6:$B$73,0),4)*1000,INDEX('[2]mil trainer'!$B$6:$K$73,MATCH(K18,'[2]mil trainer'!$B$6:$B$73,0),4)*1000)</f>
        <v>50000</v>
      </c>
      <c r="F18" s="1">
        <f t="shared" si="0"/>
        <v>0.56247999999999998</v>
      </c>
      <c r="G18" s="2" t="str">
        <f>IFERROR(INDEX('[2]mil trainer'!$B$6:$K$73,MATCH(J18,'[2]mil trainer'!$B$6:$B$73,0),8),INDEX('[2]mil trainer'!$B$6:$K$73,MATCH(K18,'[2]mil trainer'!$B$6:$B$73,0),8))</f>
        <v>???</v>
      </c>
      <c r="H18" s="5">
        <f>INDEX('[1]Pt1-DATA'!$A$5:$M$13349,MATCH(A18,'[1]Pt1-DATA'!$C$5:$C$13349,0),5)</f>
        <v>2</v>
      </c>
      <c r="I18" s="5" t="str">
        <f>INDEX('[1]Pt1-DATA'!$A$5:$M$13349,MATCH(A18,'[1]Pt1-DATA'!$C$5:$C$13349,0),7)</f>
        <v>A</v>
      </c>
      <c r="J18" t="s">
        <v>353</v>
      </c>
    </row>
    <row r="19" spans="1:10" x14ac:dyDescent="0.25">
      <c r="A19" t="s">
        <v>370</v>
      </c>
      <c r="B19" s="6">
        <v>75910</v>
      </c>
      <c r="C19" s="6">
        <f>IFERROR(INDEX('[2]mil trainer'!$B$6:$K$73,MATCH(J19,'[2]mil trainer'!$B$6:$B$73,0),4)*1000,INDEX('[2]mil trainer'!$B$6:$K$73,MATCH(K19,'[2]mil trainer'!$B$6:$B$73,0),4)*1000)</f>
        <v>75000</v>
      </c>
      <c r="F19" s="1">
        <f t="shared" si="0"/>
        <v>1.2133333333333333E-2</v>
      </c>
      <c r="G19" s="2">
        <f>IFERROR(INDEX('[2]mil trainer'!$B$6:$K$73,MATCH(J19,'[2]mil trainer'!$B$6:$B$73,0),8),INDEX('[2]mil trainer'!$B$6:$K$73,MATCH(K19,'[2]mil trainer'!$B$6:$B$73,0),8))</f>
        <v>0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A</v>
      </c>
      <c r="J19" t="s">
        <v>354</v>
      </c>
    </row>
    <row r="20" spans="1:10" x14ac:dyDescent="0.25">
      <c r="A20" t="s">
        <v>371</v>
      </c>
      <c r="B20" s="6">
        <v>74794</v>
      </c>
      <c r="C20" s="6">
        <f>IFERROR(INDEX('[2]mil trainer'!$B$6:$K$73,MATCH(J20,'[2]mil trainer'!$B$6:$B$73,0),4)*1000,INDEX('[2]mil trainer'!$B$6:$K$73,MATCH(K20,'[2]mil trainer'!$B$6:$B$73,0),4)*1000)</f>
        <v>35000</v>
      </c>
      <c r="F20" s="1">
        <f t="shared" si="0"/>
        <v>1.1369714285714285</v>
      </c>
      <c r="G20" s="2">
        <f>IFERROR(INDEX('[2]mil trainer'!$B$6:$K$73,MATCH(J20,'[2]mil trainer'!$B$6:$B$73,0),8),INDEX('[2]mil trainer'!$B$6:$K$73,MATCH(K20,'[2]mil trainer'!$B$6:$B$73,0),8))</f>
        <v>0</v>
      </c>
      <c r="H20" s="5">
        <f>INDEX('[1]Pt1-DATA'!$A$5:$M$13349,MATCH(A20,'[1]Pt1-DATA'!$C$5:$C$13349,0),5)</f>
        <v>1</v>
      </c>
      <c r="I20" s="5" t="str">
        <f>INDEX('[1]Pt1-DATA'!$A$5:$M$13349,MATCH(A20,'[1]Pt1-DATA'!$C$5:$C$13349,0),7)</f>
        <v>B</v>
      </c>
      <c r="J20" t="s">
        <v>355</v>
      </c>
    </row>
    <row r="21" spans="1:10" x14ac:dyDescent="0.25">
      <c r="A21" t="s">
        <v>372</v>
      </c>
      <c r="B21" s="6">
        <v>82497</v>
      </c>
      <c r="C21" s="6" t="e">
        <f>IFERROR(INDEX('[2]mil trainer'!$B$6:$K$73,MATCH(J21,'[2]mil trainer'!$B$6:$B$73,0),4)*1000,INDEX('[2]mil trainer'!$B$6:$K$73,MATCH(K21,'[2]mil trainer'!$B$6:$B$73,0),4)*1000)</f>
        <v>#N/A</v>
      </c>
      <c r="F21" s="1" t="e">
        <f t="shared" si="0"/>
        <v>#N/A</v>
      </c>
      <c r="G21" s="2" t="e">
        <f>IFERROR(INDEX('[2]mil trainer'!$B$6:$K$73,MATCH(J21,'[2]mil trainer'!$B$6:$B$73,0),8),INDEX('[2]mil trainer'!$B$6:$K$73,MATCH(K21,'[2]mil trainer'!$B$6:$B$73,0),8))</f>
        <v>#N/A</v>
      </c>
      <c r="H21" s="5">
        <f>INDEX('[1]Pt1-DATA'!$A$5:$M$13349,MATCH(A21,'[1]Pt1-DATA'!$C$5:$C$13349,0),5)</f>
        <v>1</v>
      </c>
      <c r="I21" s="5" t="str">
        <f ca="1">INDEX('[1]Pt1-DATA'!$A$5:$M$13349,MATCH(A21,'[1]Pt1-DATA'!$C$5:$C$13349,0),7)</f>
        <v>G (133% F) [$61,873]</v>
      </c>
      <c r="J21" t="s">
        <v>94</v>
      </c>
    </row>
    <row r="22" spans="1:10" x14ac:dyDescent="0.25">
      <c r="A22" t="s">
        <v>373</v>
      </c>
      <c r="B22" s="6">
        <v>114566</v>
      </c>
      <c r="C22" s="6" t="e">
        <f>IFERROR(INDEX('[2]mil trainer'!$B$6:$K$73,MATCH(J22,'[2]mil trainer'!$B$6:$B$73,0),4)*1000,INDEX('[2]mil trainer'!$B$6:$K$73,MATCH(K22,'[2]mil trainer'!$B$6:$B$73,0),4)*1000)</f>
        <v>#N/A</v>
      </c>
      <c r="F22" s="1" t="e">
        <f t="shared" si="0"/>
        <v>#N/A</v>
      </c>
      <c r="G22" s="2" t="e">
        <f>IFERROR(INDEX('[2]mil trainer'!$B$6:$K$73,MATCH(J22,'[2]mil trainer'!$B$6:$B$73,0),8),INDEX('[2]mil trainer'!$B$6:$K$73,MATCH(K22,'[2]mil trainer'!$B$6:$B$73,0),8))</f>
        <v>#N/A</v>
      </c>
      <c r="H22" s="5">
        <f>INDEX('[1]Pt1-DATA'!$A$5:$M$13349,MATCH(A22,'[1]Pt1-DATA'!$C$5:$C$13349,0),5)</f>
        <v>1</v>
      </c>
      <c r="I22" s="5" t="str">
        <f>INDEX('[1]Pt1-DATA'!$A$5:$M$13349,MATCH(A22,'[1]Pt1-DATA'!$C$5:$C$13349,0),7)</f>
        <v>S</v>
      </c>
      <c r="J22" t="s">
        <v>46</v>
      </c>
    </row>
    <row r="23" spans="1:10" x14ac:dyDescent="0.25">
      <c r="A23" t="s">
        <v>374</v>
      </c>
      <c r="B23" s="6">
        <v>575</v>
      </c>
      <c r="C23" s="6" t="e">
        <f>IFERROR(INDEX('[2]mil trainer'!$B$6:$K$73,MATCH(J23,'[2]mil trainer'!$B$6:$B$73,0),4)*1000,INDEX('[2]mil trainer'!$B$6:$K$73,MATCH(K23,'[2]mil trainer'!$B$6:$B$73,0),4)*1000)</f>
        <v>#N/A</v>
      </c>
      <c r="F23" s="1" t="e">
        <f t="shared" si="0"/>
        <v>#N/A</v>
      </c>
      <c r="G23" s="2" t="e">
        <f>IFERROR(INDEX('[2]mil trainer'!$B$6:$K$73,MATCH(J23,'[2]mil trainer'!$B$6:$B$73,0),8),INDEX('[2]mil trainer'!$B$6:$K$73,MATCH(K23,'[2]mil trainer'!$B$6:$B$73,0),8))</f>
        <v>#N/A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AF</v>
      </c>
      <c r="J23" t="s">
        <v>48</v>
      </c>
    </row>
    <row r="24" spans="1:10" x14ac:dyDescent="0.25">
      <c r="A24" t="s">
        <v>375</v>
      </c>
      <c r="B24" s="6">
        <v>4094</v>
      </c>
      <c r="C24" s="6" t="e">
        <f>IFERROR(INDEX('[2]mil trainer'!$B$6:$K$73,MATCH(J24,'[2]mil trainer'!$B$6:$B$73,0),4)*1000,INDEX('[2]mil trainer'!$B$6:$K$73,MATCH(K24,'[2]mil trainer'!$B$6:$B$73,0),4)*1000)</f>
        <v>#N/A</v>
      </c>
      <c r="F24" s="1" t="e">
        <f t="shared" si="0"/>
        <v>#N/A</v>
      </c>
      <c r="G24" s="2" t="e">
        <f>IFERROR(INDEX('[2]mil trainer'!$B$6:$K$73,MATCH(J24,'[2]mil trainer'!$B$6:$B$73,0),8),INDEX('[2]mil trainer'!$B$6:$K$73,MATCH(K24,'[2]mil trainer'!$B$6:$B$73,0),8))</f>
        <v>#N/A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AF</v>
      </c>
      <c r="J24" t="s">
        <v>48</v>
      </c>
    </row>
    <row r="25" spans="1:10" x14ac:dyDescent="0.25">
      <c r="A25" t="s">
        <v>376</v>
      </c>
      <c r="B25" s="6">
        <v>4950</v>
      </c>
      <c r="C25" s="6" t="e">
        <f>IFERROR(INDEX('[2]mil trainer'!$B$6:$K$73,MATCH(J25,'[2]mil trainer'!$B$6:$B$73,0),4)*1000,INDEX('[2]mil trainer'!$B$6:$K$73,MATCH(K25,'[2]mil trainer'!$B$6:$B$73,0),4)*1000)</f>
        <v>#N/A</v>
      </c>
      <c r="F25" s="1" t="e">
        <f t="shared" si="0"/>
        <v>#N/A</v>
      </c>
      <c r="G25" s="2" t="e">
        <f>IFERROR(INDEX('[2]mil trainer'!$B$6:$K$73,MATCH(J25,'[2]mil trainer'!$B$6:$B$73,0),8),INDEX('[2]mil trainer'!$B$6:$K$73,MATCH(K25,'[2]mil trainer'!$B$6:$B$73,0),8))</f>
        <v>#N/A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AF</v>
      </c>
      <c r="J25" t="s">
        <v>48</v>
      </c>
    </row>
    <row r="26" spans="1:10" x14ac:dyDescent="0.25">
      <c r="A26" t="s">
        <v>377</v>
      </c>
      <c r="B26" s="6">
        <v>1024</v>
      </c>
      <c r="C26" s="6" t="e">
        <f>IFERROR(INDEX('[2]mil trainer'!$B$6:$K$73,MATCH(J26,'[2]mil trainer'!$B$6:$B$73,0),4)*1000,INDEX('[2]mil trainer'!$B$6:$K$73,MATCH(K26,'[2]mil trainer'!$B$6:$B$73,0),4)*1000)</f>
        <v>#N/A</v>
      </c>
      <c r="F26" s="1" t="e">
        <f t="shared" si="0"/>
        <v>#N/A</v>
      </c>
      <c r="G26" s="2" t="e">
        <f>IFERROR(INDEX('[2]mil trainer'!$B$6:$K$73,MATCH(J26,'[2]mil trainer'!$B$6:$B$73,0),8),INDEX('[2]mil trainer'!$B$6:$K$73,MATCH(K26,'[2]mil trainer'!$B$6:$B$73,0),8))</f>
        <v>#N/A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AF</v>
      </c>
      <c r="J26" t="s">
        <v>48</v>
      </c>
    </row>
    <row r="27" spans="1:10" x14ac:dyDescent="0.25">
      <c r="F27" s="1"/>
      <c r="G27" s="2"/>
      <c r="H27" s="5"/>
      <c r="I27" s="5"/>
    </row>
    <row r="28" spans="1:10" x14ac:dyDescent="0.25">
      <c r="F28" s="1"/>
      <c r="G28" s="2"/>
      <c r="H28" s="5"/>
      <c r="I28" s="5"/>
    </row>
    <row r="29" spans="1:10" x14ac:dyDescent="0.25">
      <c r="F29" s="1"/>
      <c r="G29" s="2"/>
      <c r="H29" s="5"/>
      <c r="I29" s="5"/>
    </row>
    <row r="30" spans="1:10" x14ac:dyDescent="0.25">
      <c r="F30" s="1"/>
      <c r="G30" s="2"/>
      <c r="H30" s="5"/>
      <c r="I30" s="5"/>
    </row>
    <row r="31" spans="1:10" x14ac:dyDescent="0.25">
      <c r="F31" s="1"/>
      <c r="G31" s="2"/>
      <c r="H31" s="5"/>
      <c r="I31" s="5"/>
    </row>
    <row r="32" spans="1:10" x14ac:dyDescent="0.25">
      <c r="F32" s="1"/>
      <c r="G32" s="2"/>
      <c r="H32" s="5"/>
      <c r="I32" s="5"/>
    </row>
    <row r="33" spans="6:9" x14ac:dyDescent="0.25">
      <c r="F33" s="1"/>
      <c r="G33" s="2"/>
      <c r="H33" s="5"/>
      <c r="I33" s="5"/>
    </row>
    <row r="34" spans="6:9" x14ac:dyDescent="0.25">
      <c r="F34" s="1"/>
      <c r="G34" s="2"/>
      <c r="H34" s="5"/>
      <c r="I34" s="5"/>
    </row>
    <row r="35" spans="6:9" x14ac:dyDescent="0.25">
      <c r="F35" s="1"/>
      <c r="G35" s="2"/>
      <c r="H35" s="5"/>
      <c r="I35" s="5"/>
    </row>
    <row r="36" spans="6:9" x14ac:dyDescent="0.25">
      <c r="F36" s="1"/>
      <c r="G36" s="2"/>
      <c r="H36" s="4"/>
      <c r="I36" s="4"/>
    </row>
    <row r="37" spans="6:9" x14ac:dyDescent="0.25">
      <c r="F37" s="1"/>
      <c r="G37" s="2"/>
      <c r="H37" s="4"/>
      <c r="I37" s="4"/>
    </row>
    <row r="38" spans="6:9" x14ac:dyDescent="0.25">
      <c r="F38" s="1"/>
      <c r="G38" s="2"/>
      <c r="H38" s="4"/>
      <c r="I38" s="4"/>
    </row>
    <row r="39" spans="6:9" x14ac:dyDescent="0.25">
      <c r="F39" s="1"/>
      <c r="G39" s="2"/>
      <c r="H39" s="4"/>
      <c r="I39" s="4"/>
    </row>
    <row r="40" spans="6:9" x14ac:dyDescent="0.25">
      <c r="F40" s="1"/>
      <c r="G40" s="2"/>
      <c r="H40" s="4"/>
      <c r="I40" s="4"/>
    </row>
    <row r="41" spans="6:9" x14ac:dyDescent="0.25">
      <c r="F41" s="1"/>
      <c r="G41" s="2"/>
      <c r="H41" s="4"/>
      <c r="I41" s="4"/>
    </row>
    <row r="42" spans="6:9" x14ac:dyDescent="0.25">
      <c r="F42" s="1"/>
      <c r="G42" s="2"/>
      <c r="H42" s="4"/>
      <c r="I42" s="4"/>
    </row>
    <row r="43" spans="6:9" x14ac:dyDescent="0.25">
      <c r="F43" s="1"/>
      <c r="G43" s="2"/>
      <c r="H43" s="4"/>
      <c r="I43" s="4"/>
    </row>
    <row r="44" spans="6:9" x14ac:dyDescent="0.25">
      <c r="F44" s="1"/>
      <c r="G44" s="2"/>
      <c r="H44" s="4"/>
      <c r="I44" s="4"/>
    </row>
    <row r="45" spans="6:9" x14ac:dyDescent="0.25">
      <c r="F45" s="1"/>
      <c r="G45" s="2"/>
      <c r="H45" s="4"/>
      <c r="I45" s="4"/>
    </row>
    <row r="46" spans="6:9" x14ac:dyDescent="0.25">
      <c r="F46" s="1"/>
      <c r="G46" s="2"/>
      <c r="H46" s="4"/>
      <c r="I46" s="4"/>
    </row>
    <row r="47" spans="6:9" x14ac:dyDescent="0.25">
      <c r="F47" s="1"/>
      <c r="G47" s="2"/>
      <c r="H47" s="4"/>
      <c r="I47" s="4"/>
    </row>
    <row r="48" spans="6:9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4AD1-AB76-407F-9395-8354F21C61B7}">
  <dimension ref="A1:K64"/>
  <sheetViews>
    <sheetView workbookViewId="0">
      <pane ySplit="4" topLeftCell="A5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20.140625" style="3" bestFit="1" customWidth="1"/>
    <col min="10" max="10" width="47" customWidth="1"/>
    <col min="11" max="11" width="53.42578125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Bombardier Global 5000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380</v>
      </c>
      <c r="B5" s="6">
        <v>54797</v>
      </c>
      <c r="C5" s="6">
        <f>IFERROR(INDEX([2]bizjet!$B$6:$K$73,MATCH(J5,[2]bizjet!$B$6:$B$73,0),4)*1000,INDEX([2]bizjet!$B$6:$K$73,MATCH(K5,[2]bizjet!$B$6:$B$73,0),4)*1000)</f>
        <v>30000</v>
      </c>
      <c r="F5" s="1">
        <f>(B5-C5)/C5</f>
        <v>0.82656666666666667</v>
      </c>
      <c r="G5" s="2" t="str">
        <f>IFERROR(INDEX([2]bizjet!$B$6:$K$73,MATCH(J5,[2]bizjet!$B$6:$B$73,0),7),INDEX([2]bizjet!$B$6:$K$73,MATCH(K5,[2]bizjet!$B$6:$B$73,0),7))</f>
        <v>HWL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I</v>
      </c>
      <c r="J5" t="s">
        <v>0</v>
      </c>
      <c r="K5" t="s">
        <v>427</v>
      </c>
    </row>
    <row r="6" spans="1:11" x14ac:dyDescent="0.25">
      <c r="A6" t="s">
        <v>381</v>
      </c>
      <c r="B6" s="6">
        <v>26094</v>
      </c>
      <c r="C6" s="6">
        <f>IFERROR(INDEX([2]bizjet!$B$6:$K$73,MATCH(J6,[2]bizjet!$B$6:$B$73,0),4)*1000,INDEX([2]bizjet!$B$6:$K$73,MATCH(K6,[2]bizjet!$B$6:$B$73,0),4)*1000)</f>
        <v>25000</v>
      </c>
      <c r="F6" s="1">
        <f t="shared" ref="F6:F40" si="0">(B6-C6)/C6</f>
        <v>4.376E-2</v>
      </c>
      <c r="G6" s="2" t="str">
        <f>IFERROR(INDEX([2]bizjet!$B$6:$K$73,MATCH(J6,[2]bizjet!$B$6:$B$73,0),7),INDEX([2]bizjet!$B$6:$K$73,MATCH(K6,[2]bizjet!$B$6:$B$73,0),7))</f>
        <v>HWL</v>
      </c>
      <c r="H6" s="5">
        <f>INDEX('[1]Pt1-DATA'!$A$5:$M$13349,MATCH(A6,'[1]Pt1-DATA'!$C$5:$C$13349,0),5)</f>
        <v>2</v>
      </c>
      <c r="I6" s="5" t="str">
        <f>INDEX('[1]Pt1-DATA'!$A$5:$M$13349,MATCH(A6,'[1]Pt1-DATA'!$C$5:$C$13349,0),7)</f>
        <v>G</v>
      </c>
      <c r="J6" t="s">
        <v>1</v>
      </c>
      <c r="K6" t="s">
        <v>428</v>
      </c>
    </row>
    <row r="7" spans="1:11" x14ac:dyDescent="0.25">
      <c r="A7" t="s">
        <v>382</v>
      </c>
      <c r="B7" s="6">
        <v>26597</v>
      </c>
      <c r="C7" s="6">
        <f>IFERROR(INDEX([2]bizjet!$B$6:$K$73,MATCH(J7,[2]bizjet!$B$6:$B$73,0),4)*1000,INDEX([2]bizjet!$B$6:$K$73,MATCH(K7,[2]bizjet!$B$6:$B$73,0),4)*1000)</f>
        <v>30000</v>
      </c>
      <c r="F7" s="1">
        <f t="shared" si="0"/>
        <v>-0.11343333333333333</v>
      </c>
      <c r="G7" s="2" t="str">
        <f>IFERROR(INDEX([2]bizjet!$B$6:$K$73,MATCH(J7,[2]bizjet!$B$6:$B$73,0),7),INDEX([2]bizjet!$B$6:$K$73,MATCH(K7,[2]bizjet!$B$6:$B$73,0),7))</f>
        <v>HWL</v>
      </c>
      <c r="H7" s="5">
        <f>INDEX('[1]Pt1-DATA'!$A$5:$M$13349,MATCH(A7,'[1]Pt1-DATA'!$C$5:$C$13349,0),5)</f>
        <v>3</v>
      </c>
      <c r="I7" s="5" t="str">
        <f ca="1">INDEX('[1]Pt1-DATA'!$A$5:$M$13349,MATCH(A7,'[1]Pt1-DATA'!$C$5:$C$13349,0),7)</f>
        <v>P (120%O) [$22,341]</v>
      </c>
      <c r="J7" t="s">
        <v>10</v>
      </c>
      <c r="K7" t="s">
        <v>429</v>
      </c>
    </row>
    <row r="8" spans="1:11" x14ac:dyDescent="0.25">
      <c r="A8" t="s">
        <v>383</v>
      </c>
      <c r="B8" s="6">
        <v>10999</v>
      </c>
      <c r="C8" s="6">
        <f>IFERROR(INDEX([2]bizjet!$B$6:$K$73,MATCH(J8,[2]bizjet!$B$6:$B$73,0),4)*1000,INDEX([2]bizjet!$B$6:$K$73,MATCH(K8,[2]bizjet!$B$6:$B$73,0),4)*1000)</f>
        <v>10000</v>
      </c>
      <c r="F8" s="1">
        <f t="shared" si="0"/>
        <v>9.9900000000000003E-2</v>
      </c>
      <c r="G8" s="2" t="str">
        <f>IFERROR(INDEX([2]bizjet!$B$6:$K$73,MATCH(J8,[2]bizjet!$B$6:$B$73,0),7),INDEX([2]bizjet!$B$6:$K$73,MATCH(K8,[2]bizjet!$B$6:$B$73,0),7))</f>
        <v>Collins ??</v>
      </c>
      <c r="H8" s="5">
        <f>INDEX('[1]Pt1-DATA'!$A$5:$M$13349,MATCH(A8,'[1]Pt1-DATA'!$C$5:$C$13349,0),5)</f>
        <v>4</v>
      </c>
      <c r="I8" s="5" t="str">
        <f>INDEX('[1]Pt1-DATA'!$A$5:$M$13349,MATCH(A8,'[1]Pt1-DATA'!$C$5:$C$13349,0),7)</f>
        <v>G</v>
      </c>
      <c r="J8" t="s">
        <v>11</v>
      </c>
      <c r="K8" t="s">
        <v>303</v>
      </c>
    </row>
    <row r="9" spans="1:11" x14ac:dyDescent="0.25">
      <c r="A9" t="s">
        <v>384</v>
      </c>
      <c r="B9" s="6">
        <v>35424</v>
      </c>
      <c r="C9" s="6">
        <f>IFERROR(INDEX([2]bizjet!$B$6:$K$73,MATCH(J9,[2]bizjet!$B$6:$B$73,0),4)*1000,INDEX([2]bizjet!$B$6:$K$73,MATCH(K9,[2]bizjet!$B$6:$B$73,0),4)*1000)</f>
        <v>40000</v>
      </c>
      <c r="F9" s="1">
        <f t="shared" si="0"/>
        <v>-0.1144</v>
      </c>
      <c r="G9" s="2" t="str">
        <f>IFERROR(INDEX([2]bizjet!$B$6:$K$73,MATCH(J9,[2]bizjet!$B$6:$B$73,0),7),INDEX([2]bizjet!$B$6:$K$73,MATCH(K9,[2]bizjet!$B$6:$B$73,0),7))</f>
        <v>HWL</v>
      </c>
      <c r="H9" s="5">
        <f>INDEX('[1]Pt1-DATA'!$A$5:$M$13349,MATCH(A9,'[1]Pt1-DATA'!$C$5:$C$13349,0),5)</f>
        <v>1</v>
      </c>
      <c r="I9" s="5" t="str">
        <f>INDEX('[1]Pt1-DATA'!$A$5:$M$13349,MATCH(A9,'[1]Pt1-DATA'!$C$5:$C$13349,0),7)</f>
        <v>F</v>
      </c>
      <c r="J9" t="s">
        <v>16</v>
      </c>
      <c r="K9" t="s">
        <v>433</v>
      </c>
    </row>
    <row r="10" spans="1:11" x14ac:dyDescent="0.25">
      <c r="A10" t="s">
        <v>385</v>
      </c>
      <c r="B10" s="6">
        <v>0</v>
      </c>
      <c r="C10" s="6">
        <f>IFERROR(INDEX([2]bizjet!$B$6:$K$73,MATCH(J10,[2]bizjet!$B$6:$B$73,0),4)*1000,INDEX([2]bizjet!$B$6:$K$73,MATCH(K10,[2]bizjet!$B$6:$B$73,0),4)*1000)</f>
        <v>20000</v>
      </c>
      <c r="F10" s="1">
        <f t="shared" si="0"/>
        <v>-1</v>
      </c>
      <c r="G10" s="2" t="str">
        <f>IFERROR(INDEX([2]bizjet!$B$6:$K$73,MATCH(J10,[2]bizjet!$B$6:$B$73,0),7),INDEX([2]bizjet!$B$6:$K$73,MATCH(K10,[2]bizjet!$B$6:$B$73,0),7))</f>
        <v>HWL</v>
      </c>
      <c r="H10" s="5">
        <f>INDEX('[1]Pt1-DATA'!$A$5:$M$13349,MATCH(A10,'[1]Pt1-DATA'!$C$5:$C$13349,0),5)</f>
        <v>1</v>
      </c>
      <c r="I10" s="5" t="str">
        <f>INDEX('[1]Pt1-DATA'!$A$5:$M$13349,MATCH(A10,'[1]Pt1-DATA'!$C$5:$C$13349,0),7)</f>
        <v>A</v>
      </c>
      <c r="J10" t="s">
        <v>149</v>
      </c>
      <c r="K10" t="s">
        <v>431</v>
      </c>
    </row>
    <row r="11" spans="1:11" x14ac:dyDescent="0.25">
      <c r="A11" t="s">
        <v>386</v>
      </c>
      <c r="B11" s="6">
        <v>0</v>
      </c>
      <c r="C11" s="6" t="e">
        <f>IFERROR(INDEX([2]bizjet!$B$6:$K$73,MATCH(J11,[2]bizjet!$B$6:$B$73,0),4)*1000,INDEX([2]bizjet!$B$6:$K$73,MATCH(K11,[2]bizjet!$B$6:$B$73,0),4)*1000)</f>
        <v>#N/A</v>
      </c>
      <c r="F11" s="1" t="e">
        <f t="shared" si="0"/>
        <v>#N/A</v>
      </c>
      <c r="G11" s="2" t="e">
        <f>IFERROR(INDEX([2]bizjet!$B$6:$K$73,MATCH(J11,[2]bizjet!$B$6:$B$73,0),7),INDEX([2]bizjet!$B$6:$K$73,MATCH(K11,[2]bizjet!$B$6:$B$73,0),7))</f>
        <v>#N/A</v>
      </c>
      <c r="H11" s="5">
        <f>INDEX('[1]Pt1-DATA'!$A$5:$M$13349,MATCH(A11,'[1]Pt1-DATA'!$C$5:$C$13349,0),5)</f>
        <v>1</v>
      </c>
      <c r="I11" s="5" t="str">
        <f>INDEX('[1]Pt1-DATA'!$A$5:$M$13349,MATCH(A11,'[1]Pt1-DATA'!$C$5:$C$13349,0),7)</f>
        <v>A</v>
      </c>
      <c r="J11" t="s">
        <v>416</v>
      </c>
    </row>
    <row r="12" spans="1:11" x14ac:dyDescent="0.25">
      <c r="A12" t="s">
        <v>387</v>
      </c>
      <c r="B12" s="6">
        <v>14677</v>
      </c>
      <c r="C12" s="6">
        <f>IFERROR(INDEX([2]bizjet!$B$6:$K$73,MATCH(J12,[2]bizjet!$B$6:$B$73,0),4)*1000,INDEX([2]bizjet!$B$6:$K$73,MATCH(K12,[2]bizjet!$B$6:$B$73,0),4)*1000)</f>
        <v>15000</v>
      </c>
      <c r="F12" s="1">
        <f t="shared" si="0"/>
        <v>-2.1533333333333335E-2</v>
      </c>
      <c r="G12" s="2" t="str">
        <f>IFERROR(INDEX([2]bizjet!$B$6:$K$73,MATCH(J12,[2]bizjet!$B$6:$B$73,0),7),INDEX([2]bizjet!$B$6:$K$73,MATCH(K12,[2]bizjet!$B$6:$B$73,0),7))</f>
        <v>???</v>
      </c>
      <c r="H12" s="5">
        <f>INDEX('[1]Pt1-DATA'!$A$5:$M$13349,MATCH(A12,'[1]Pt1-DATA'!$C$5:$C$13349,0),5)</f>
        <v>1</v>
      </c>
      <c r="I12" s="5" t="str">
        <f>INDEX('[1]Pt1-DATA'!$A$5:$M$13349,MATCH(A12,'[1]Pt1-DATA'!$C$5:$C$13349,0),7)</f>
        <v>E</v>
      </c>
      <c r="J12" t="s">
        <v>37</v>
      </c>
      <c r="K12" t="s">
        <v>617</v>
      </c>
    </row>
    <row r="13" spans="1:11" x14ac:dyDescent="0.25">
      <c r="A13" t="s">
        <v>388</v>
      </c>
      <c r="B13" s="6">
        <v>17261</v>
      </c>
      <c r="C13" s="6">
        <f>IFERROR(INDEX([2]bizjet!$B$6:$K$73,MATCH(J13,[2]bizjet!$B$6:$B$73,0),4)*1000,INDEX([2]bizjet!$B$6:$K$73,MATCH(K13,[2]bizjet!$B$6:$B$73,0),4)*1000)</f>
        <v>15000</v>
      </c>
      <c r="F13" s="1">
        <f t="shared" si="0"/>
        <v>0.15073333333333333</v>
      </c>
      <c r="G13" s="2" t="str">
        <f>IFERROR(INDEX([2]bizjet!$B$6:$K$73,MATCH(J13,[2]bizjet!$B$6:$B$73,0),7),INDEX([2]bizjet!$B$6:$K$73,MATCH(K13,[2]bizjet!$B$6:$B$73,0),7))</f>
        <v>???</v>
      </c>
      <c r="H13" s="5">
        <f>INDEX('[1]Pt1-DATA'!$A$5:$M$13349,MATCH(A13,'[1]Pt1-DATA'!$C$5:$C$13349,0),5)</f>
        <v>1</v>
      </c>
      <c r="I13" s="5" t="str">
        <f>INDEX('[1]Pt1-DATA'!$A$5:$M$13349,MATCH(A13,'[1]Pt1-DATA'!$C$5:$C$13349,0),7)</f>
        <v>G</v>
      </c>
      <c r="J13" t="s">
        <v>39</v>
      </c>
    </row>
    <row r="14" spans="1:11" x14ac:dyDescent="0.25">
      <c r="A14" t="s">
        <v>389</v>
      </c>
      <c r="B14" s="6">
        <v>17731</v>
      </c>
      <c r="C14" s="6">
        <f>IFERROR(INDEX([2]bizjet!$B$6:$K$73,MATCH(J14,[2]bizjet!$B$6:$B$73,0),4)*1000,INDEX([2]bizjet!$B$6:$K$73,MATCH(K14,[2]bizjet!$B$6:$B$73,0),4)*1000)</f>
        <v>20000</v>
      </c>
      <c r="F14" s="1">
        <f t="shared" si="0"/>
        <v>-0.11345</v>
      </c>
      <c r="G14" s="2" t="str">
        <f>IFERROR(INDEX([2]bizjet!$B$6:$K$73,MATCH(J14,[2]bizjet!$B$6:$B$73,0),7),INDEX([2]bizjet!$B$6:$K$73,MATCH(K14,[2]bizjet!$B$6:$B$73,0),7))</f>
        <v>????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H</v>
      </c>
      <c r="J14" t="s">
        <v>85</v>
      </c>
      <c r="K14" t="s">
        <v>432</v>
      </c>
    </row>
    <row r="15" spans="1:11" x14ac:dyDescent="0.25">
      <c r="A15" t="s">
        <v>390</v>
      </c>
      <c r="B15" s="6">
        <v>10121</v>
      </c>
      <c r="C15" s="6">
        <f>IFERROR(INDEX([2]bizjet!$B$6:$K$73,MATCH(J15,[2]bizjet!$B$6:$B$73,0),4)*1000,INDEX([2]bizjet!$B$6:$K$73,MATCH(K15,[2]bizjet!$B$6:$B$73,0),4)*1000)</f>
        <v>40000</v>
      </c>
      <c r="F15" s="1">
        <f t="shared" si="0"/>
        <v>-0.74697499999999994</v>
      </c>
      <c r="G15" s="2" t="str">
        <f>IFERROR(INDEX([2]bizjet!$B$6:$K$73,MATCH(J15,[2]bizjet!$B$6:$B$73,0),7),INDEX([2]bizjet!$B$6:$K$73,MATCH(K15,[2]bizjet!$B$6:$B$73,0),7))</f>
        <v>HWL</v>
      </c>
      <c r="H15" s="5">
        <f>INDEX('[1]Pt1-DATA'!$A$5:$M$13349,MATCH(A15,'[1]Pt1-DATA'!$C$5:$C$13349,0),5)</f>
        <v>2</v>
      </c>
      <c r="I15" s="5" t="str">
        <f>INDEX('[1]Pt1-DATA'!$A$5:$M$13349,MATCH(A15,'[1]Pt1-DATA'!$C$5:$C$13349,0),7)</f>
        <v>F</v>
      </c>
      <c r="J15" t="s">
        <v>86</v>
      </c>
      <c r="K15" t="s">
        <v>433</v>
      </c>
    </row>
    <row r="16" spans="1:11" x14ac:dyDescent="0.25">
      <c r="A16" t="s">
        <v>391</v>
      </c>
      <c r="B16" s="6">
        <v>34520</v>
      </c>
      <c r="C16" s="6" t="e">
        <f>IFERROR(INDEX([2]bizjet!$B$6:$K$73,MATCH(J16,[2]bizjet!$B$6:$B$73,0),4)*1000,INDEX([2]bizjet!$B$6:$K$73,MATCH(K16,[2]bizjet!$B$6:$B$73,0),4)*1000)</f>
        <v>#N/A</v>
      </c>
      <c r="F16" s="1" t="e">
        <f t="shared" si="0"/>
        <v>#N/A</v>
      </c>
      <c r="G16" s="2" t="e">
        <f>IFERROR(INDEX([2]bizjet!$B$6:$K$73,MATCH(J16,[2]bizjet!$B$6:$B$73,0),7),INDEX([2]bizjet!$B$6:$K$73,MATCH(K16,[2]bizjet!$B$6:$B$73,0),7))</f>
        <v>#N/A</v>
      </c>
      <c r="H16" s="5">
        <f>INDEX('[1]Pt1-DATA'!$A$5:$M$13349,MATCH(A16,'[1]Pt1-DATA'!$C$5:$C$13349,0),5)</f>
        <v>4</v>
      </c>
      <c r="I16" s="5" t="str">
        <f>INDEX('[1]Pt1-DATA'!$A$5:$M$13349,MATCH(A16,'[1]Pt1-DATA'!$C$5:$C$13349,0),7)</f>
        <v>E</v>
      </c>
      <c r="J16" t="s">
        <v>92</v>
      </c>
    </row>
    <row r="17" spans="1:11" x14ac:dyDescent="0.25">
      <c r="A17" t="s">
        <v>392</v>
      </c>
      <c r="B17" s="6">
        <v>72906</v>
      </c>
      <c r="C17" s="6">
        <f>IFERROR(INDEX([2]bizjet!$B$6:$K$73,MATCH(J17,[2]bizjet!$B$6:$B$73,0),4)*1000,INDEX([2]bizjet!$B$6:$K$73,MATCH(K17,[2]bizjet!$B$6:$B$73,0),4)*1000)</f>
        <v>40000</v>
      </c>
      <c r="F17" s="1">
        <f t="shared" si="0"/>
        <v>0.82264999999999999</v>
      </c>
      <c r="G17" s="2" t="str">
        <f>IFERROR(INDEX([2]bizjet!$B$6:$K$73,MATCH(J17,[2]bizjet!$B$6:$B$73,0),7),INDEX([2]bizjet!$B$6:$K$73,MATCH(K17,[2]bizjet!$B$6:$B$73,0),7))</f>
        <v>HWL</v>
      </c>
      <c r="H17" s="5">
        <f>INDEX('[1]Pt1-DATA'!$A$5:$M$13349,MATCH(A17,'[1]Pt1-DATA'!$C$5:$C$13349,0),5)</f>
        <v>2</v>
      </c>
      <c r="I17" s="5" t="str">
        <f ca="1">INDEX('[1]Pt1-DATA'!$A$5:$M$13349,MATCH(A17,'[1]Pt1-DATA'!$C$5:$C$13349,0),7)</f>
        <v>C (133% B) [$54,680]</v>
      </c>
      <c r="J17" t="s">
        <v>229</v>
      </c>
      <c r="K17" t="s">
        <v>417</v>
      </c>
    </row>
    <row r="18" spans="1:11" x14ac:dyDescent="0.25">
      <c r="A18" t="s">
        <v>393</v>
      </c>
      <c r="B18" s="6">
        <v>41660</v>
      </c>
      <c r="C18" s="6" t="e">
        <f>IFERROR(INDEX([2]bizjet!$B$6:$K$73,MATCH(J18,[2]bizjet!$B$6:$B$73,0),4)*1000,INDEX([2]bizjet!$B$6:$K$73,MATCH(K18,[2]bizjet!$B$6:$B$73,0),4)*1000)</f>
        <v>#N/A</v>
      </c>
      <c r="F18" s="1" t="e">
        <f t="shared" si="0"/>
        <v>#N/A</v>
      </c>
      <c r="G18" s="2" t="e">
        <f>IFERROR(INDEX([2]bizjet!$B$6:$K$73,MATCH(J18,[2]bizjet!$B$6:$B$73,0),7),INDEX([2]bizjet!$B$6:$K$73,MATCH(K18,[2]bizjet!$B$6:$B$73,0),7))</f>
        <v>#N/A</v>
      </c>
      <c r="H18" s="5">
        <f>INDEX('[1]Pt1-DATA'!$A$5:$M$13349,MATCH(A18,'[1]Pt1-DATA'!$C$5:$C$13349,0),5)</f>
        <v>1</v>
      </c>
      <c r="I18" s="5" t="str">
        <f>INDEX('[1]Pt1-DATA'!$A$5:$M$13349,MATCH(A18,'[1]Pt1-DATA'!$C$5:$C$13349,0),7)</f>
        <v>C</v>
      </c>
      <c r="J18" t="s">
        <v>230</v>
      </c>
    </row>
    <row r="19" spans="1:11" x14ac:dyDescent="0.25">
      <c r="A19" t="s">
        <v>394</v>
      </c>
      <c r="B19" s="6">
        <v>8965</v>
      </c>
      <c r="C19" s="6">
        <f>IFERROR(INDEX([2]bizjet!$B$6:$K$73,MATCH(J19,[2]bizjet!$B$6:$B$73,0),4)*1000,INDEX([2]bizjet!$B$6:$K$73,MATCH(K19,[2]bizjet!$B$6:$B$73,0),4)*1000)</f>
        <v>30000</v>
      </c>
      <c r="F19" s="1">
        <f t="shared" si="0"/>
        <v>-0.70116666666666672</v>
      </c>
      <c r="G19" s="2" t="str">
        <f>IFERROR(INDEX([2]bizjet!$B$6:$K$73,MATCH(J19,[2]bizjet!$B$6:$B$73,0),7),INDEX([2]bizjet!$B$6:$K$73,MATCH(K19,[2]bizjet!$B$6:$B$73,0),7))</f>
        <v>HWL</v>
      </c>
      <c r="H19" s="5">
        <f>INDEX('[1]Pt1-DATA'!$A$5:$M$13349,MATCH(A19,'[1]Pt1-DATA'!$C$5:$C$13349,0),5)</f>
        <v>1</v>
      </c>
      <c r="I19" s="5" t="str">
        <f>INDEX('[1]Pt1-DATA'!$A$5:$M$13349,MATCH(A19,'[1]Pt1-DATA'!$C$5:$C$13349,0),7)</f>
        <v>E</v>
      </c>
      <c r="J19" t="s">
        <v>239</v>
      </c>
      <c r="K19" t="s">
        <v>45</v>
      </c>
    </row>
    <row r="20" spans="1:11" x14ac:dyDescent="0.25">
      <c r="A20" t="s">
        <v>395</v>
      </c>
      <c r="B20" s="6">
        <v>24461</v>
      </c>
      <c r="C20" s="6">
        <f>IFERROR(INDEX([2]bizjet!$B$6:$K$73,MATCH(J20,[2]bizjet!$B$6:$B$73,0),4)*1000,INDEX([2]bizjet!$B$6:$K$73,MATCH(K20,[2]bizjet!$B$6:$B$73,0),4)*1000)</f>
        <v>25000</v>
      </c>
      <c r="F20" s="1">
        <f t="shared" si="0"/>
        <v>-2.1559999999999999E-2</v>
      </c>
      <c r="G20" s="2" t="str">
        <f>IFERROR(INDEX([2]bizjet!$B$6:$K$73,MATCH(J20,[2]bizjet!$B$6:$B$73,0),7),INDEX([2]bizjet!$B$6:$K$73,MATCH(K20,[2]bizjet!$B$6:$B$73,0),7))</f>
        <v>???</v>
      </c>
      <c r="H20" s="5">
        <f>INDEX('[1]Pt1-DATA'!$A$5:$M$13349,MATCH(A20,'[1]Pt1-DATA'!$C$5:$C$13349,0),5)</f>
        <v>3</v>
      </c>
      <c r="I20" s="5" t="str">
        <f>INDEX('[1]Pt1-DATA'!$A$5:$M$13349,MATCH(A20,'[1]Pt1-DATA'!$C$5:$C$13349,0),7)</f>
        <v>F</v>
      </c>
      <c r="J20" t="s">
        <v>302</v>
      </c>
      <c r="K20" t="s">
        <v>424</v>
      </c>
    </row>
    <row r="21" spans="1:11" x14ac:dyDescent="0.25">
      <c r="A21" t="s">
        <v>396</v>
      </c>
      <c r="B21" s="6">
        <v>40485</v>
      </c>
      <c r="C21" s="6">
        <f>IFERROR(INDEX([2]bizjet!$B$6:$K$73,MATCH(J21,[2]bizjet!$B$6:$B$73,0),4)*1000,INDEX([2]bizjet!$B$6:$K$73,MATCH(K21,[2]bizjet!$B$6:$B$73,0),4)*1000)</f>
        <v>40000</v>
      </c>
      <c r="F21" s="1">
        <f t="shared" si="0"/>
        <v>1.2125E-2</v>
      </c>
      <c r="G21" s="2" t="str">
        <f>IFERROR(INDEX([2]bizjet!$B$6:$K$73,MATCH(J21,[2]bizjet!$B$6:$B$73,0),7),INDEX([2]bizjet!$B$6:$K$73,MATCH(K21,[2]bizjet!$B$6:$B$73,0),7))</f>
        <v>HWL</v>
      </c>
      <c r="H21" s="5">
        <f>INDEX('[1]Pt1-DATA'!$A$5:$M$13349,MATCH(A21,'[1]Pt1-DATA'!$C$5:$C$13349,0),5)</f>
        <v>6</v>
      </c>
      <c r="I21" s="5" t="str">
        <f>INDEX('[1]Pt1-DATA'!$A$5:$M$13349,MATCH(A21,'[1]Pt1-DATA'!$C$5:$C$13349,0),7)</f>
        <v>E</v>
      </c>
      <c r="J21" t="s">
        <v>345</v>
      </c>
      <c r="K21" t="s">
        <v>433</v>
      </c>
    </row>
    <row r="22" spans="1:11" x14ac:dyDescent="0.25">
      <c r="A22" t="s">
        <v>397</v>
      </c>
      <c r="B22" s="6">
        <v>93736</v>
      </c>
      <c r="C22" s="6">
        <f>IFERROR(INDEX([2]bizjet!$B$6:$K$73,MATCH(J22,[2]bizjet!$B$6:$B$73,0),4)*1000,INDEX([2]bizjet!$B$6:$K$73,MATCH(K22,[2]bizjet!$B$6:$B$73,0),4)*1000)</f>
        <v>40000</v>
      </c>
      <c r="F22" s="1">
        <f t="shared" si="0"/>
        <v>1.3433999999999999</v>
      </c>
      <c r="G22" s="2" t="str">
        <f>IFERROR(INDEX([2]bizjet!$B$6:$K$73,MATCH(J22,[2]bizjet!$B$6:$B$73,0),7),INDEX([2]bizjet!$B$6:$K$73,MATCH(K22,[2]bizjet!$B$6:$B$73,0),7))</f>
        <v>HWL</v>
      </c>
      <c r="H22" s="5">
        <f>INDEX('[1]Pt1-DATA'!$A$5:$M$13349,MATCH(A22,'[1]Pt1-DATA'!$C$5:$C$13349,0),5)</f>
        <v>3</v>
      </c>
      <c r="I22" s="5" t="str">
        <f ca="1">INDEX('[1]Pt1-DATA'!$A$5:$M$13349,MATCH(A22,'[1]Pt1-DATA'!$C$5:$C$13349,0),7)</f>
        <v>E (150% D) [$62,991]</v>
      </c>
      <c r="J22" t="s">
        <v>417</v>
      </c>
    </row>
    <row r="23" spans="1:11" x14ac:dyDescent="0.25">
      <c r="A23" t="s">
        <v>398</v>
      </c>
      <c r="B23" s="6">
        <v>25303</v>
      </c>
      <c r="C23" s="6">
        <f>IFERROR(INDEX([2]bizjet!$B$6:$K$73,MATCH(J23,[2]bizjet!$B$6:$B$73,0),4)*1000,INDEX([2]bizjet!$B$6:$K$73,MATCH(K23,[2]bizjet!$B$6:$B$73,0),4)*1000)</f>
        <v>25000</v>
      </c>
      <c r="F23" s="1">
        <f t="shared" si="0"/>
        <v>1.2120000000000001E-2</v>
      </c>
      <c r="G23" s="2" t="str">
        <f>IFERROR(INDEX([2]bizjet!$B$6:$K$73,MATCH(J23,[2]bizjet!$B$6:$B$73,0),7),INDEX([2]bizjet!$B$6:$K$73,MATCH(K23,[2]bizjet!$B$6:$B$73,0),7))</f>
        <v>Collins</v>
      </c>
      <c r="H23" s="5">
        <f>INDEX('[1]Pt1-DATA'!$A$5:$M$13349,MATCH(A23,'[1]Pt1-DATA'!$C$5:$C$13349,0),5)</f>
        <v>1</v>
      </c>
      <c r="I23" s="5" t="str">
        <f>INDEX('[1]Pt1-DATA'!$A$5:$M$13349,MATCH(A23,'[1]Pt1-DATA'!$C$5:$C$13349,0),7)</f>
        <v>E</v>
      </c>
      <c r="J23" t="s">
        <v>418</v>
      </c>
    </row>
    <row r="24" spans="1:11" x14ac:dyDescent="0.25">
      <c r="A24" t="s">
        <v>399</v>
      </c>
      <c r="B24" s="6">
        <v>8097</v>
      </c>
      <c r="C24" s="6">
        <f>IFERROR(INDEX([2]bizjet!$B$6:$K$73,MATCH(J24,[2]bizjet!$B$6:$B$73,0),4)*1000,INDEX([2]bizjet!$B$6:$K$73,MATCH(K24,[2]bizjet!$B$6:$B$73,0),4)*1000)</f>
        <v>8000</v>
      </c>
      <c r="F24" s="1">
        <f t="shared" si="0"/>
        <v>1.2125E-2</v>
      </c>
      <c r="G24" s="2" t="str">
        <f>IFERROR(INDEX([2]bizjet!$B$6:$K$73,MATCH(J24,[2]bizjet!$B$6:$B$73,0),7),INDEX([2]bizjet!$B$6:$K$73,MATCH(K24,[2]bizjet!$B$6:$B$73,0),7))</f>
        <v>???</v>
      </c>
      <c r="H24" s="5">
        <f>INDEX('[1]Pt1-DATA'!$A$5:$M$13349,MATCH(A24,'[1]Pt1-DATA'!$C$5:$C$13349,0),5)</f>
        <v>2</v>
      </c>
      <c r="I24" s="5" t="str">
        <f>INDEX('[1]Pt1-DATA'!$A$5:$M$13349,MATCH(A24,'[1]Pt1-DATA'!$C$5:$C$13349,0),7)</f>
        <v>E</v>
      </c>
      <c r="J24" t="s">
        <v>419</v>
      </c>
    </row>
    <row r="25" spans="1:11" x14ac:dyDescent="0.25">
      <c r="A25" t="s">
        <v>400</v>
      </c>
      <c r="B25" s="6">
        <v>37353</v>
      </c>
      <c r="C25" s="6">
        <f>IFERROR(INDEX([2]bizjet!$B$6:$K$73,MATCH(J25,[2]bizjet!$B$6:$B$73,0),4)*1000,INDEX([2]bizjet!$B$6:$K$73,MATCH(K25,[2]bizjet!$B$6:$B$73,0),4)*1000)</f>
        <v>30000</v>
      </c>
      <c r="F25" s="1">
        <f t="shared" si="0"/>
        <v>0.24510000000000001</v>
      </c>
      <c r="G25" s="2" t="str">
        <f>IFERROR(INDEX([2]bizjet!$B$6:$K$73,MATCH(J25,[2]bizjet!$B$6:$B$73,0),7),INDEX([2]bizjet!$B$6:$K$73,MATCH(K25,[2]bizjet!$B$6:$B$73,0),7))</f>
        <v>HWL</v>
      </c>
      <c r="H25" s="5">
        <f>INDEX('[1]Pt1-DATA'!$A$5:$M$13349,MATCH(A25,'[1]Pt1-DATA'!$C$5:$C$13349,0),5)</f>
        <v>1</v>
      </c>
      <c r="I25" s="5" t="str">
        <f>INDEX('[1]Pt1-DATA'!$A$5:$M$13349,MATCH(A25,'[1]Pt1-DATA'!$C$5:$C$13349,0),7)</f>
        <v>F</v>
      </c>
      <c r="J25" t="s">
        <v>45</v>
      </c>
    </row>
    <row r="26" spans="1:11" x14ac:dyDescent="0.25">
      <c r="A26" t="s">
        <v>401</v>
      </c>
      <c r="B26" s="6">
        <v>35461</v>
      </c>
      <c r="C26" s="6">
        <f>IFERROR(INDEX([2]bizjet!$B$6:$K$73,MATCH(J26,[2]bizjet!$B$6:$B$73,0),4)*1000,INDEX([2]bizjet!$B$6:$K$73,MATCH(K26,[2]bizjet!$B$6:$B$73,0),4)*1000)</f>
        <v>45000</v>
      </c>
      <c r="F26" s="1">
        <f t="shared" si="0"/>
        <v>-0.21197777777777776</v>
      </c>
      <c r="G26" s="2" t="str">
        <f>IFERROR(INDEX([2]bizjet!$B$6:$K$73,MATCH(J26,[2]bizjet!$B$6:$B$73,0),7),INDEX([2]bizjet!$B$6:$K$73,MATCH(K26,[2]bizjet!$B$6:$B$73,0),7))</f>
        <v>HWL</v>
      </c>
      <c r="H26" s="5">
        <f>INDEX('[1]Pt1-DATA'!$A$5:$M$13349,MATCH(A26,'[1]Pt1-DATA'!$C$5:$C$13349,0),5)</f>
        <v>3</v>
      </c>
      <c r="I26" s="5" t="str">
        <f>INDEX('[1]Pt1-DATA'!$A$5:$M$13349,MATCH(A26,'[1]Pt1-DATA'!$C$5:$C$13349,0),7)</f>
        <v>E</v>
      </c>
      <c r="J26" t="s">
        <v>420</v>
      </c>
    </row>
    <row r="27" spans="1:11" x14ac:dyDescent="0.25">
      <c r="A27" t="s">
        <v>402</v>
      </c>
      <c r="B27" s="6">
        <v>8097</v>
      </c>
      <c r="C27" s="6">
        <f>IFERROR(INDEX([2]bizjet!$B$6:$K$73,MATCH(J27,[2]bizjet!$B$6:$B$73,0),4)*1000,INDEX([2]bizjet!$B$6:$K$73,MATCH(K27,[2]bizjet!$B$6:$B$73,0),4)*1000)</f>
        <v>8000</v>
      </c>
      <c r="F27" s="1">
        <f t="shared" si="0"/>
        <v>1.2125E-2</v>
      </c>
      <c r="G27" s="2" t="str">
        <f>IFERROR(INDEX([2]bizjet!$B$6:$K$73,MATCH(J27,[2]bizjet!$B$6:$B$73,0),7),INDEX([2]bizjet!$B$6:$K$73,MATCH(K27,[2]bizjet!$B$6:$B$73,0),7))</f>
        <v>HWL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E</v>
      </c>
      <c r="J27" t="s">
        <v>421</v>
      </c>
    </row>
    <row r="28" spans="1:11" x14ac:dyDescent="0.25">
      <c r="A28" t="s">
        <v>403</v>
      </c>
      <c r="B28" s="6">
        <v>17612</v>
      </c>
      <c r="C28" s="6">
        <f>IFERROR(INDEX([2]bizjet!$B$6:$K$73,MATCH(J28,[2]bizjet!$B$6:$B$73,0),4)*1000,INDEX([2]bizjet!$B$6:$K$73,MATCH(K28,[2]bizjet!$B$6:$B$73,0),4)*1000)</f>
        <v>18000</v>
      </c>
      <c r="F28" s="1">
        <f t="shared" si="0"/>
        <v>-2.1555555555555557E-2</v>
      </c>
      <c r="G28" s="2" t="str">
        <f>IFERROR(INDEX([2]bizjet!$B$6:$K$73,MATCH(J28,[2]bizjet!$B$6:$B$73,0),7),INDEX([2]bizjet!$B$6:$K$73,MATCH(K28,[2]bizjet!$B$6:$B$73,0),7))</f>
        <v>HWL</v>
      </c>
      <c r="H28" s="5">
        <f>INDEX('[1]Pt1-DATA'!$A$5:$M$13349,MATCH(A28,'[1]Pt1-DATA'!$C$5:$C$13349,0),5)</f>
        <v>2</v>
      </c>
      <c r="I28" s="5" t="str">
        <f>INDEX('[1]Pt1-DATA'!$A$5:$M$13349,MATCH(A28,'[1]Pt1-DATA'!$C$5:$C$13349,0),7)</f>
        <v>E</v>
      </c>
      <c r="J28" t="s">
        <v>422</v>
      </c>
    </row>
    <row r="29" spans="1:11" x14ac:dyDescent="0.25">
      <c r="A29" t="s">
        <v>404</v>
      </c>
      <c r="B29" s="6">
        <v>40517</v>
      </c>
      <c r="C29" s="6">
        <f>IFERROR(INDEX([2]bizjet!$B$6:$K$73,MATCH(J29,[2]bizjet!$B$6:$B$73,0),4)*1000,INDEX([2]bizjet!$B$6:$K$73,MATCH(K29,[2]bizjet!$B$6:$B$73,0),4)*1000)</f>
        <v>50000</v>
      </c>
      <c r="F29" s="1">
        <f t="shared" si="0"/>
        <v>-0.18966</v>
      </c>
      <c r="G29" s="2" t="str">
        <f>IFERROR(INDEX([2]bizjet!$B$6:$K$73,MATCH(J29,[2]bizjet!$B$6:$B$73,0),7),INDEX([2]bizjet!$B$6:$K$73,MATCH(K29,[2]bizjet!$B$6:$B$73,0),7))</f>
        <v>????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E</v>
      </c>
      <c r="J29" t="s">
        <v>423</v>
      </c>
    </row>
    <row r="30" spans="1:11" x14ac:dyDescent="0.25">
      <c r="A30" t="s">
        <v>405</v>
      </c>
      <c r="B30" s="6">
        <v>21526</v>
      </c>
      <c r="C30" s="6">
        <f>IFERROR(INDEX([2]bizjet!$B$6:$K$73,MATCH(J30,[2]bizjet!$B$6:$B$73,0),4)*1000,INDEX([2]bizjet!$B$6:$K$73,MATCH(K30,[2]bizjet!$B$6:$B$73,0),4)*1000)</f>
        <v>25000</v>
      </c>
      <c r="F30" s="1">
        <f t="shared" si="0"/>
        <v>-0.13896</v>
      </c>
      <c r="G30" s="2" t="str">
        <f>IFERROR(INDEX([2]bizjet!$B$6:$K$73,MATCH(J30,[2]bizjet!$B$6:$B$73,0),7),INDEX([2]bizjet!$B$6:$K$73,MATCH(K30,[2]bizjet!$B$6:$B$73,0),7))</f>
        <v>???</v>
      </c>
      <c r="H30" s="5">
        <f>INDEX('[1]Pt1-DATA'!$A$5:$M$13349,MATCH(A30,'[1]Pt1-DATA'!$C$5:$C$13349,0),5)</f>
        <v>3</v>
      </c>
      <c r="I30" s="5" t="str">
        <f>INDEX('[1]Pt1-DATA'!$A$5:$M$13349,MATCH(A30,'[1]Pt1-DATA'!$C$5:$C$13349,0),7)</f>
        <v>E</v>
      </c>
      <c r="J30" t="s">
        <v>424</v>
      </c>
    </row>
    <row r="31" spans="1:11" x14ac:dyDescent="0.25">
      <c r="A31" t="s">
        <v>406</v>
      </c>
      <c r="B31" s="6">
        <v>26597</v>
      </c>
      <c r="C31" s="6">
        <f>IFERROR(INDEX([2]bizjet!$B$6:$K$73,MATCH(J31,[2]bizjet!$B$6:$B$73,0),4)*1000,INDEX([2]bizjet!$B$6:$K$73,MATCH(K31,[2]bizjet!$B$6:$B$73,0),4)*1000)</f>
        <v>25000</v>
      </c>
      <c r="F31" s="1">
        <f t="shared" si="0"/>
        <v>6.3880000000000006E-2</v>
      </c>
      <c r="G31" s="2" t="str">
        <f>IFERROR(INDEX([2]bizjet!$B$6:$K$73,MATCH(J31,[2]bizjet!$B$6:$B$73,0),7),INDEX([2]bizjet!$B$6:$K$73,MATCH(K31,[2]bizjet!$B$6:$B$73,0),7))</f>
        <v>???</v>
      </c>
      <c r="H31" s="5">
        <f>INDEX('[1]Pt1-DATA'!$A$5:$M$13349,MATCH(A31,'[1]Pt1-DATA'!$C$5:$C$13349,0),5)</f>
        <v>1</v>
      </c>
      <c r="I31" s="5" t="str">
        <f>INDEX('[1]Pt1-DATA'!$A$5:$M$13349,MATCH(A31,'[1]Pt1-DATA'!$C$5:$C$13349,0),7)</f>
        <v>E</v>
      </c>
      <c r="J31" t="s">
        <v>424</v>
      </c>
    </row>
    <row r="32" spans="1:11" x14ac:dyDescent="0.25">
      <c r="A32" t="s">
        <v>407</v>
      </c>
      <c r="B32" s="6">
        <v>21526</v>
      </c>
      <c r="C32" s="6">
        <f>IFERROR(INDEX([2]bizjet!$B$6:$K$73,MATCH(J32,[2]bizjet!$B$6:$B$73,0),4)*1000,INDEX([2]bizjet!$B$6:$K$73,MATCH(K32,[2]bizjet!$B$6:$B$73,0),4)*1000)</f>
        <v>25000</v>
      </c>
      <c r="F32" s="1">
        <f t="shared" si="0"/>
        <v>-0.13896</v>
      </c>
      <c r="G32" s="2">
        <f>IFERROR(INDEX([2]bizjet!$B$6:$K$73,MATCH(J32,[2]bizjet!$B$6:$B$73,0),7),INDEX([2]bizjet!$B$6:$K$73,MATCH(K32,[2]bizjet!$B$6:$B$73,0),7))</f>
        <v>0</v>
      </c>
      <c r="H32" s="5">
        <f>INDEX('[1]Pt1-DATA'!$A$5:$M$13349,MATCH(A32,'[1]Pt1-DATA'!$C$5:$C$13349,0),5)</f>
        <v>2</v>
      </c>
      <c r="I32" s="5" t="str">
        <f>INDEX('[1]Pt1-DATA'!$A$5:$M$13349,MATCH(A32,'[1]Pt1-DATA'!$C$5:$C$13349,0),7)</f>
        <v>E</v>
      </c>
      <c r="J32" t="s">
        <v>425</v>
      </c>
    </row>
    <row r="33" spans="1:11" x14ac:dyDescent="0.25">
      <c r="A33" t="s">
        <v>408</v>
      </c>
      <c r="B33" s="6">
        <v>82497</v>
      </c>
      <c r="C33" s="6" t="e">
        <f>IFERROR(INDEX([2]bizjet!$B$6:$K$73,MATCH(J33,[2]bizjet!$B$6:$B$73,0),4)*1000,INDEX([2]bizjet!$B$6:$K$73,MATCH(K33,[2]bizjet!$B$6:$B$73,0),4)*1000)</f>
        <v>#N/A</v>
      </c>
      <c r="F33" s="1" t="e">
        <f t="shared" si="0"/>
        <v>#N/A</v>
      </c>
      <c r="G33" s="2" t="e">
        <f>IFERROR(INDEX([2]bizjet!$B$6:$K$73,MATCH(J33,[2]bizjet!$B$6:$B$73,0),7),INDEX([2]bizjet!$B$6:$K$73,MATCH(K33,[2]bizjet!$B$6:$B$73,0),7))</f>
        <v>#N/A</v>
      </c>
      <c r="H33" s="5">
        <f>INDEX('[1]Pt1-DATA'!$A$5:$M$13349,MATCH(A33,'[1]Pt1-DATA'!$C$5:$C$13349,0),5)</f>
        <v>1</v>
      </c>
      <c r="I33" s="5" t="str">
        <f ca="1">INDEX('[1]Pt1-DATA'!$A$5:$M$13349,MATCH(A33,'[1]Pt1-DATA'!$C$5:$C$13349,0),7)</f>
        <v>G (133% F) [$61,873]</v>
      </c>
      <c r="J33" t="s">
        <v>94</v>
      </c>
    </row>
    <row r="34" spans="1:11" x14ac:dyDescent="0.25">
      <c r="A34" t="s">
        <v>409</v>
      </c>
      <c r="B34" s="6">
        <v>107012</v>
      </c>
      <c r="C34" s="6" t="e">
        <f>IFERROR(INDEX([2]bizjet!$B$6:$K$73,MATCH(J34,[2]bizjet!$B$6:$B$73,0),4)*1000,INDEX([2]bizjet!$B$6:$K$73,MATCH(K34,[2]bizjet!$B$6:$B$73,0),4)*1000)</f>
        <v>#N/A</v>
      </c>
      <c r="F34" s="1" t="e">
        <f t="shared" si="0"/>
        <v>#N/A</v>
      </c>
      <c r="G34" s="2" t="e">
        <f>IFERROR(INDEX([2]bizjet!$B$6:$K$73,MATCH(J34,[2]bizjet!$B$6:$B$73,0),7),INDEX([2]bizjet!$B$6:$K$73,MATCH(K34,[2]bizjet!$B$6:$B$73,0),7))</f>
        <v>#N/A</v>
      </c>
      <c r="H34" s="5">
        <f>INDEX('[1]Pt1-DATA'!$A$5:$M$13349,MATCH(A34,'[1]Pt1-DATA'!$C$5:$C$13349,0),5)</f>
        <v>1</v>
      </c>
      <c r="I34" s="5" t="str">
        <f ca="1">INDEX('[1]Pt1-DATA'!$A$5:$M$13349,MATCH(A34,'[1]Pt1-DATA'!$C$5:$C$13349,0),7)</f>
        <v>Q (105% P) [$101,976]</v>
      </c>
      <c r="J34" t="s">
        <v>46</v>
      </c>
    </row>
    <row r="35" spans="1:11" x14ac:dyDescent="0.25">
      <c r="A35" t="s">
        <v>410</v>
      </c>
      <c r="B35" s="6">
        <v>8800</v>
      </c>
      <c r="C35" s="6" t="e">
        <f>IFERROR(INDEX([2]bizjet!$B$6:$K$73,MATCH(J35,[2]bizjet!$B$6:$B$73,0),4)*1000,INDEX([2]bizjet!$B$6:$K$73,MATCH(K35,[2]bizjet!$B$6:$B$73,0),4)*1000)</f>
        <v>#N/A</v>
      </c>
      <c r="F35" s="1" t="e">
        <f t="shared" si="0"/>
        <v>#N/A</v>
      </c>
      <c r="G35" s="2" t="e">
        <f>IFERROR(INDEX([2]bizjet!$B$6:$K$73,MATCH(J35,[2]bizjet!$B$6:$B$73,0),7),INDEX([2]bizjet!$B$6:$K$73,MATCH(K35,[2]bizjet!$B$6:$B$73,0),7))</f>
        <v>#N/A</v>
      </c>
      <c r="H35" s="5">
        <f>INDEX('[1]Pt1-DATA'!$A$5:$M$13349,MATCH(A35,'[1]Pt1-DATA'!$C$5:$C$13349,0),5)</f>
        <v>8</v>
      </c>
      <c r="I35" s="5" t="str">
        <f>INDEX('[1]Pt1-DATA'!$A$5:$M$13349,MATCH(A35,'[1]Pt1-DATA'!$C$5:$C$13349,0),7)</f>
        <v>E</v>
      </c>
      <c r="J35" t="s">
        <v>75</v>
      </c>
    </row>
    <row r="36" spans="1:11" x14ac:dyDescent="0.25">
      <c r="A36" t="s">
        <v>411</v>
      </c>
      <c r="B36" s="6">
        <v>75969</v>
      </c>
      <c r="C36" s="6" t="e">
        <f>IFERROR(INDEX([2]bizjet!$B$6:$K$73,MATCH(J36,[2]bizjet!$B$6:$B$73,0),4)*1000,INDEX([2]bizjet!$B$6:$K$73,MATCH(K36,[2]bizjet!$B$6:$B$73,0),4)*1000)</f>
        <v>#N/A</v>
      </c>
      <c r="F36" s="1" t="e">
        <f t="shared" si="0"/>
        <v>#N/A</v>
      </c>
      <c r="G36" s="2" t="e">
        <f>IFERROR(INDEX([2]bizjet!$B$6:$K$73,MATCH(J36,[2]bizjet!$B$6:$B$73,0),7),INDEX([2]bizjet!$B$6:$K$73,MATCH(K36,[2]bizjet!$B$6:$B$73,0),7))</f>
        <v>#N/A</v>
      </c>
      <c r="H36" s="5">
        <f>INDEX('[1]Pt1-DATA'!$A$5:$M$13349,MATCH(A36,'[1]Pt1-DATA'!$C$5:$C$13349,0),5)</f>
        <v>1</v>
      </c>
      <c r="I36" s="5" t="str">
        <f>INDEX('[1]Pt1-DATA'!$A$5:$M$13349,MATCH(A36,'[1]Pt1-DATA'!$C$5:$C$13349,0),7)</f>
        <v>E</v>
      </c>
      <c r="J36" t="s">
        <v>426</v>
      </c>
    </row>
    <row r="37" spans="1:11" x14ac:dyDescent="0.25">
      <c r="A37" t="s">
        <v>412</v>
      </c>
      <c r="B37" s="6">
        <v>2119</v>
      </c>
      <c r="C37" s="6" t="e">
        <f>IFERROR(INDEX([2]bizjet!$B$6:$K$73,MATCH(J37,[2]bizjet!$B$6:$B$73,0),4)*1000,INDEX([2]bizjet!$B$6:$K$73,MATCH(K37,[2]bizjet!$B$6:$B$73,0),4)*1000)</f>
        <v>#N/A</v>
      </c>
      <c r="F37" s="1" t="e">
        <f t="shared" si="0"/>
        <v>#N/A</v>
      </c>
      <c r="G37" s="2" t="e">
        <f>IFERROR(INDEX([2]bizjet!$B$6:$K$73,MATCH(J37,[2]bizjet!$B$6:$B$73,0),7),INDEX([2]bizjet!$B$6:$K$73,MATCH(K37,[2]bizjet!$B$6:$B$73,0),7))</f>
        <v>#N/A</v>
      </c>
      <c r="H37" s="5">
        <f>INDEX('[1]Pt1-DATA'!$A$5:$M$13349,MATCH(A37,'[1]Pt1-DATA'!$C$5:$C$13349,0),5)</f>
        <v>1</v>
      </c>
      <c r="I37" s="5" t="str">
        <f>INDEX('[1]Pt1-DATA'!$A$5:$M$13349,MATCH(A37,'[1]Pt1-DATA'!$C$5:$C$13349,0),7)</f>
        <v>BL</v>
      </c>
      <c r="J37" t="s">
        <v>48</v>
      </c>
    </row>
    <row r="38" spans="1:11" x14ac:dyDescent="0.25">
      <c r="A38" t="s">
        <v>413</v>
      </c>
      <c r="B38" s="6">
        <v>15092</v>
      </c>
      <c r="C38" s="6" t="e">
        <f>IFERROR(INDEX([2]bizjet!$B$6:$K$73,MATCH(J38,[2]bizjet!$B$6:$B$73,0),4)*1000,INDEX([2]bizjet!$B$6:$K$73,MATCH(K38,[2]bizjet!$B$6:$B$73,0),4)*1000)</f>
        <v>#N/A</v>
      </c>
      <c r="F38" s="1" t="e">
        <f t="shared" si="0"/>
        <v>#N/A</v>
      </c>
      <c r="G38" s="2" t="e">
        <f>IFERROR(INDEX([2]bizjet!$B$6:$K$73,MATCH(J38,[2]bizjet!$B$6:$B$73,0),7),INDEX([2]bizjet!$B$6:$K$73,MATCH(K38,[2]bizjet!$B$6:$B$73,0),7))</f>
        <v>#N/A</v>
      </c>
      <c r="H38" s="5">
        <f>INDEX('[1]Pt1-DATA'!$A$5:$M$13349,MATCH(A38,'[1]Pt1-DATA'!$C$5:$C$13349,0),5)</f>
        <v>1</v>
      </c>
      <c r="I38" s="5" t="str">
        <f>INDEX('[1]Pt1-DATA'!$A$5:$M$13349,MATCH(A38,'[1]Pt1-DATA'!$C$5:$C$13349,0),7)</f>
        <v>BL</v>
      </c>
      <c r="J38" t="s">
        <v>48</v>
      </c>
    </row>
    <row r="39" spans="1:11" x14ac:dyDescent="0.25">
      <c r="A39" t="s">
        <v>414</v>
      </c>
      <c r="B39" s="6">
        <v>18250</v>
      </c>
      <c r="C39" s="6" t="e">
        <f>IFERROR(INDEX([2]bizjet!$B$6:$K$73,MATCH(J39,[2]bizjet!$B$6:$B$73,0),4)*1000,INDEX([2]bizjet!$B$6:$K$73,MATCH(K39,[2]bizjet!$B$6:$B$73,0),4)*1000)</f>
        <v>#N/A</v>
      </c>
      <c r="F39" s="1" t="e">
        <f t="shared" si="0"/>
        <v>#N/A</v>
      </c>
      <c r="G39" s="2" t="e">
        <f>IFERROR(INDEX([2]bizjet!$B$6:$K$73,MATCH(J39,[2]bizjet!$B$6:$B$73,0),7),INDEX([2]bizjet!$B$6:$K$73,MATCH(K39,[2]bizjet!$B$6:$B$73,0),7))</f>
        <v>#N/A</v>
      </c>
      <c r="H39" s="5">
        <f>INDEX('[1]Pt1-DATA'!$A$5:$M$13349,MATCH(A39,'[1]Pt1-DATA'!$C$5:$C$13349,0),5)</f>
        <v>1</v>
      </c>
      <c r="I39" s="5" t="str">
        <f>INDEX('[1]Pt1-DATA'!$A$5:$M$13349,MATCH(A39,'[1]Pt1-DATA'!$C$5:$C$13349,0),7)</f>
        <v>BL</v>
      </c>
      <c r="J39" t="s">
        <v>48</v>
      </c>
    </row>
    <row r="40" spans="1:11" x14ac:dyDescent="0.25">
      <c r="A40" t="s">
        <v>415</v>
      </c>
      <c r="B40" s="6">
        <v>3773</v>
      </c>
      <c r="C40" s="6" t="e">
        <f>IFERROR(INDEX([2]bizjet!$B$6:$K$73,MATCH(J40,[2]bizjet!$B$6:$B$73,0),4)*1000,INDEX([2]bizjet!$B$6:$K$73,MATCH(K40,[2]bizjet!$B$6:$B$73,0),4)*1000)</f>
        <v>#N/A</v>
      </c>
      <c r="F40" s="1" t="e">
        <f t="shared" si="0"/>
        <v>#N/A</v>
      </c>
      <c r="G40" s="2" t="e">
        <f>IFERROR(INDEX([2]bizjet!$B$6:$K$73,MATCH(J40,[2]bizjet!$B$6:$B$73,0),7),INDEX([2]bizjet!$B$6:$K$73,MATCH(K40,[2]bizjet!$B$6:$B$73,0),7))</f>
        <v>#N/A</v>
      </c>
      <c r="H40" s="5">
        <f>INDEX('[1]Pt1-DATA'!$A$5:$M$13349,MATCH(A40,'[1]Pt1-DATA'!$C$5:$C$13349,0),5)</f>
        <v>1</v>
      </c>
      <c r="I40" s="5" t="str">
        <f>INDEX('[1]Pt1-DATA'!$A$5:$M$13349,MATCH(A40,'[1]Pt1-DATA'!$C$5:$C$13349,0),7)</f>
        <v>BL</v>
      </c>
      <c r="J40" t="s">
        <v>48</v>
      </c>
    </row>
    <row r="41" spans="1:11" x14ac:dyDescent="0.25">
      <c r="C41" s="6">
        <f>IFERROR(INDEX([2]bizjet!$B$6:$K$73,MATCH(J41,[2]bizjet!$B$6:$B$73,0),4)*1000,INDEX([2]bizjet!$B$6:$K$73,MATCH(K41,[2]bizjet!$B$6:$B$73,0),4)*1000)</f>
        <v>30000</v>
      </c>
      <c r="F41" s="1">
        <f t="shared" ref="F41:F48" si="1">(B41-C41)/C41</f>
        <v>-1</v>
      </c>
      <c r="G41" s="2" t="str">
        <f>IFERROR(INDEX([2]bizjet!$B$6:$K$73,MATCH(J41,[2]bizjet!$B$6:$B$73,0),7),INDEX([2]bizjet!$B$6:$K$73,MATCH(K41,[2]bizjet!$B$6:$B$73,0),7))</f>
        <v>HWL</v>
      </c>
      <c r="H41" s="4"/>
      <c r="I41" s="4"/>
      <c r="K41" t="s">
        <v>610</v>
      </c>
    </row>
    <row r="42" spans="1:11" x14ac:dyDescent="0.25">
      <c r="C42" s="6">
        <f>IFERROR(INDEX([2]bizjet!$B$6:$K$73,MATCH(J42,[2]bizjet!$B$6:$B$73,0),4)*1000,INDEX([2]bizjet!$B$6:$K$73,MATCH(K42,[2]bizjet!$B$6:$B$73,0),4)*1000)</f>
        <v>10000</v>
      </c>
      <c r="F42" s="1">
        <f t="shared" si="1"/>
        <v>-1</v>
      </c>
      <c r="G42" s="2" t="str">
        <f>IFERROR(INDEX([2]bizjet!$B$6:$K$73,MATCH(J42,[2]bizjet!$B$6:$B$73,0),7),INDEX([2]bizjet!$B$6:$K$73,MATCH(K42,[2]bizjet!$B$6:$B$73,0),7))</f>
        <v>??/</v>
      </c>
      <c r="H42" s="4"/>
      <c r="I42" s="4"/>
      <c r="K42" t="s">
        <v>611</v>
      </c>
    </row>
    <row r="43" spans="1:11" x14ac:dyDescent="0.25">
      <c r="C43" s="6">
        <f>IFERROR(INDEX([2]bizjet!$B$6:$K$73,MATCH(J43,[2]bizjet!$B$6:$B$73,0),4)*1000,INDEX([2]bizjet!$B$6:$K$73,MATCH(K43,[2]bizjet!$B$6:$B$73,0),4)*1000)</f>
        <v>35000</v>
      </c>
      <c r="F43" s="1">
        <f t="shared" si="1"/>
        <v>-1</v>
      </c>
      <c r="G43" s="2" t="str">
        <f>IFERROR(INDEX([2]bizjet!$B$6:$K$73,MATCH(J43,[2]bizjet!$B$6:$B$73,0),7),INDEX([2]bizjet!$B$6:$K$73,MATCH(K43,[2]bizjet!$B$6:$B$73,0),7))</f>
        <v>HWL</v>
      </c>
      <c r="H43" s="4"/>
      <c r="I43" s="4"/>
      <c r="K43" t="s">
        <v>430</v>
      </c>
    </row>
    <row r="44" spans="1:11" x14ac:dyDescent="0.25">
      <c r="C44" s="6">
        <f>IFERROR(INDEX([2]bizjet!$B$6:$K$73,MATCH(J44,[2]bizjet!$B$6:$B$73,0),4)*1000,INDEX([2]bizjet!$B$6:$K$73,MATCH(K44,[2]bizjet!$B$6:$B$73,0),4)*1000)</f>
        <v>12000</v>
      </c>
      <c r="F44" s="1">
        <f t="shared" si="1"/>
        <v>-1</v>
      </c>
      <c r="G44" s="2" t="str">
        <f>IFERROR(INDEX([2]bizjet!$B$6:$K$73,MATCH(J44,[2]bizjet!$B$6:$B$73,0),7),INDEX([2]bizjet!$B$6:$K$73,MATCH(K44,[2]bizjet!$B$6:$B$73,0),7))</f>
        <v>HWL</v>
      </c>
      <c r="H44" s="4"/>
      <c r="I44" s="4"/>
      <c r="K44" t="s">
        <v>612</v>
      </c>
    </row>
    <row r="45" spans="1:11" x14ac:dyDescent="0.25">
      <c r="C45" s="6">
        <f>IFERROR(INDEX([2]bizjet!$B$6:$K$73,MATCH(J45,[2]bizjet!$B$6:$B$73,0),4)*1000,INDEX([2]bizjet!$B$6:$K$73,MATCH(K45,[2]bizjet!$B$6:$B$73,0),4)*1000)</f>
        <v>15000</v>
      </c>
      <c r="F45" s="1">
        <f t="shared" si="1"/>
        <v>-1</v>
      </c>
      <c r="G45" s="2" t="str">
        <f>IFERROR(INDEX([2]bizjet!$B$6:$K$73,MATCH(J45,[2]bizjet!$B$6:$B$73,0),7),INDEX([2]bizjet!$B$6:$K$73,MATCH(K45,[2]bizjet!$B$6:$B$73,0),7))</f>
        <v>HWL</v>
      </c>
      <c r="H45" s="4"/>
      <c r="I45" s="4"/>
      <c r="K45" t="s">
        <v>613</v>
      </c>
    </row>
    <row r="46" spans="1:11" x14ac:dyDescent="0.25">
      <c r="C46" s="6">
        <f>IFERROR(INDEX([2]bizjet!$B$6:$K$73,MATCH(J46,[2]bizjet!$B$6:$B$73,0),4)*1000,INDEX([2]bizjet!$B$6:$K$73,MATCH(K46,[2]bizjet!$B$6:$B$73,0),4)*1000)</f>
        <v>0</v>
      </c>
      <c r="F46" s="1" t="e">
        <f t="shared" si="1"/>
        <v>#DIV/0!</v>
      </c>
      <c r="G46" s="2" t="str">
        <f>IFERROR(INDEX([2]bizjet!$B$6:$K$73,MATCH(J46,[2]bizjet!$B$6:$B$73,0),7),INDEX([2]bizjet!$B$6:$K$73,MATCH(K46,[2]bizjet!$B$6:$B$73,0),7))</f>
        <v>HWL</v>
      </c>
      <c r="H46" s="4"/>
      <c r="I46" s="4"/>
      <c r="K46" t="s">
        <v>614</v>
      </c>
    </row>
    <row r="47" spans="1:11" x14ac:dyDescent="0.25">
      <c r="C47" s="6">
        <f>IFERROR(INDEX([2]bizjet!$B$6:$K$73,MATCH(J47,[2]bizjet!$B$6:$B$73,0),4)*1000,INDEX([2]bizjet!$B$6:$K$73,MATCH(K47,[2]bizjet!$B$6:$B$73,0),4)*1000)</f>
        <v>50000</v>
      </c>
      <c r="F47" s="1">
        <f t="shared" si="1"/>
        <v>-1</v>
      </c>
      <c r="G47" s="2">
        <f>IFERROR(INDEX([2]bizjet!$B$6:$K$73,MATCH(J47,[2]bizjet!$B$6:$B$73,0),7),INDEX([2]bizjet!$B$6:$K$73,MATCH(K47,[2]bizjet!$B$6:$B$73,0),7))</f>
        <v>0</v>
      </c>
      <c r="H47" s="4"/>
      <c r="I47" s="4"/>
      <c r="K47" t="s">
        <v>615</v>
      </c>
    </row>
    <row r="48" spans="1:11" x14ac:dyDescent="0.25">
      <c r="C48" s="6">
        <f>IFERROR(INDEX([2]bizjet!$B$6:$K$73,MATCH(J48,[2]bizjet!$B$6:$B$73,0),4)*1000,INDEX([2]bizjet!$B$6:$K$73,MATCH(K48,[2]bizjet!$B$6:$B$73,0),4)*1000)</f>
        <v>50000</v>
      </c>
      <c r="F48" s="1">
        <f t="shared" si="1"/>
        <v>-1</v>
      </c>
      <c r="G48" s="2">
        <f>IFERROR(INDEX([2]bizjet!$B$6:$K$73,MATCH(J48,[2]bizjet!$B$6:$B$73,0),7),INDEX([2]bizjet!$B$6:$K$73,MATCH(K48,[2]bizjet!$B$6:$B$73,0),7))</f>
        <v>0</v>
      </c>
      <c r="H48" s="4"/>
      <c r="I48" s="4"/>
      <c r="K48" t="s">
        <v>616</v>
      </c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C9F6-CC45-44FD-8466-350369B83739}">
  <dimension ref="A1:K64"/>
  <sheetViews>
    <sheetView workbookViewId="0">
      <pane ySplit="4" topLeftCell="A17" activePane="bottomLeft" state="frozen"/>
      <selection activeCell="D30" sqref="D30"/>
      <selection pane="bottomLeft" activeCell="D30" sqref="D30"/>
    </sheetView>
  </sheetViews>
  <sheetFormatPr defaultRowHeight="15" x14ac:dyDescent="0.25"/>
  <cols>
    <col min="1" max="1" width="9" bestFit="1" customWidth="1"/>
    <col min="2" max="2" width="12.5703125" style="6" bestFit="1" customWidth="1"/>
    <col min="3" max="3" width="9" style="6" customWidth="1"/>
    <col min="4" max="4" width="11.42578125" style="6" customWidth="1"/>
    <col min="5" max="5" width="10.85546875" style="6" customWidth="1"/>
    <col min="6" max="6" width="11.42578125" customWidth="1"/>
    <col min="7" max="7" width="31" customWidth="1"/>
    <col min="8" max="8" width="9.140625" style="3"/>
    <col min="9" max="9" width="19.85546875" style="3" bestFit="1" customWidth="1"/>
    <col min="10" max="10" width="47" customWidth="1"/>
    <col min="11" max="11" width="46" bestFit="1" customWidth="1"/>
  </cols>
  <sheetData>
    <row r="1" spans="1:11" x14ac:dyDescent="0.25">
      <c r="A1" t="s">
        <v>629</v>
      </c>
      <c r="B1" s="6" t="str">
        <f>INDEX('[1]Pt1-AvionicsComponentCosts'!$A$11:$E$384,MATCH(VALUE(LEFT(A5,SEARCH("#",A5)-1)),'[1]Pt1-AvionicsComponentCosts'!$A$11:$A$384,0),5)</f>
        <v>Airbus A400M Atlas</v>
      </c>
    </row>
    <row r="4" spans="1:11" x14ac:dyDescent="0.25">
      <c r="B4" s="6" t="s">
        <v>49</v>
      </c>
      <c r="C4" s="6" t="s">
        <v>50</v>
      </c>
      <c r="D4" s="6" t="s">
        <v>766</v>
      </c>
      <c r="E4" s="6" t="s">
        <v>767</v>
      </c>
      <c r="F4" t="s">
        <v>78</v>
      </c>
      <c r="G4" t="s">
        <v>630</v>
      </c>
      <c r="H4" s="3" t="s">
        <v>631</v>
      </c>
      <c r="I4" s="3" t="s">
        <v>632</v>
      </c>
      <c r="J4" t="s">
        <v>79</v>
      </c>
      <c r="K4" t="s">
        <v>80</v>
      </c>
    </row>
    <row r="5" spans="1:11" x14ac:dyDescent="0.25">
      <c r="A5" t="s">
        <v>434</v>
      </c>
      <c r="B5" s="6">
        <v>46970</v>
      </c>
      <c r="C5" s="6">
        <f>IFERROR(INDEX('[2]Mil trans'!$B$6:$K$73,MATCH(J5,'[2]Mil trans'!$B$6:$B$73,0),4)*1000,INDEX('[2]Mil trans'!$B$6:$K$73,MATCH(K5,'[2]Mil trans'!$B$6:$B$73,0),4)*1000)</f>
        <v>40000</v>
      </c>
      <c r="F5" s="1">
        <f>(B5-C5)/C5</f>
        <v>0.17424999999999999</v>
      </c>
      <c r="G5" s="2" t="str">
        <f>IFERROR(INDEX('[2]Mil trans'!$B$6:$K$73,MATCH(J5,'[2]Mil trans'!$B$6:$B$73,0),7),INDEX('[2]Mil trans'!$B$6:$K$73,MATCH(K5,'[2]Mil trans'!$B$6:$B$73,0),7))</f>
        <v>Thales</v>
      </c>
      <c r="H5" s="5">
        <f>INDEX('[1]Pt1-DATA'!$A$5:$M$13349,MATCH(A5,'[1]Pt1-DATA'!$C$5:$C$13349,0),5)</f>
        <v>2</v>
      </c>
      <c r="I5" s="5" t="str">
        <f>INDEX('[1]Pt1-DATA'!$A$5:$M$13349,MATCH(A5,'[1]Pt1-DATA'!$C$5:$C$13349,0),7)</f>
        <v>K</v>
      </c>
      <c r="J5" t="s">
        <v>1</v>
      </c>
      <c r="K5" t="s">
        <v>480</v>
      </c>
    </row>
    <row r="6" spans="1:11" x14ac:dyDescent="0.25">
      <c r="A6" t="s">
        <v>435</v>
      </c>
      <c r="B6" s="6">
        <v>26597</v>
      </c>
      <c r="C6" s="6">
        <f>IFERROR(INDEX('[2]Mil trans'!$B$6:$K$73,MATCH(J6,'[2]Mil trans'!$B$6:$B$73,0),4)*1000,INDEX('[2]Mil trans'!$B$6:$K$73,MATCH(K6,'[2]Mil trans'!$B$6:$B$73,0),4)*1000)</f>
        <v>25000</v>
      </c>
      <c r="F6" s="1">
        <f t="shared" ref="F6:F34" si="0">(B6-C6)/C6</f>
        <v>6.3880000000000006E-2</v>
      </c>
      <c r="G6" s="2">
        <f>IFERROR(INDEX('[2]Mil trans'!$B$6:$K$73,MATCH(J6,'[2]Mil trans'!$B$6:$B$73,0),7),INDEX('[2]Mil trans'!$B$6:$K$73,MATCH(K6,'[2]Mil trans'!$B$6:$B$73,0),7))</f>
        <v>0</v>
      </c>
      <c r="H6" s="5">
        <f>INDEX('[1]Pt1-DATA'!$A$5:$M$13349,MATCH(A6,'[1]Pt1-DATA'!$C$5:$C$13349,0),5)</f>
        <v>2</v>
      </c>
      <c r="I6" s="5" t="str">
        <f ca="1">INDEX('[1]Pt1-DATA'!$A$5:$M$13349,MATCH(A6,'[1]Pt1-DATA'!$C$5:$C$13349,0),7)</f>
        <v>P (120%O) [$22,341]</v>
      </c>
      <c r="J6" t="s">
        <v>10</v>
      </c>
      <c r="K6" t="s">
        <v>429</v>
      </c>
    </row>
    <row r="7" spans="1:11" x14ac:dyDescent="0.25">
      <c r="A7" t="s">
        <v>436</v>
      </c>
      <c r="B7" s="6">
        <v>13200</v>
      </c>
      <c r="C7" s="6">
        <f>IFERROR(INDEX('[2]Mil trans'!$B$6:$K$73,MATCH(J7,'[2]Mil trans'!$B$6:$B$73,0),4)*1000,INDEX('[2]Mil trans'!$B$6:$K$73,MATCH(K7,'[2]Mil trans'!$B$6:$B$73,0),4)*1000)</f>
        <v>10000</v>
      </c>
      <c r="F7" s="1">
        <f t="shared" si="0"/>
        <v>0.32</v>
      </c>
      <c r="G7" s="2">
        <f>IFERROR(INDEX('[2]Mil trans'!$B$6:$K$73,MATCH(J7,'[2]Mil trans'!$B$6:$B$73,0),7),INDEX('[2]Mil trans'!$B$6:$K$73,MATCH(K7,'[2]Mil trans'!$B$6:$B$73,0),7))</f>
        <v>0</v>
      </c>
      <c r="H7" s="5">
        <f>INDEX('[1]Pt1-DATA'!$A$5:$M$13349,MATCH(A7,'[1]Pt1-DATA'!$C$5:$C$13349,0),5)</f>
        <v>8</v>
      </c>
      <c r="I7" s="5" t="str">
        <f>INDEX('[1]Pt1-DATA'!$A$5:$M$13349,MATCH(A7,'[1]Pt1-DATA'!$C$5:$C$13349,0),7)</f>
        <v>I</v>
      </c>
      <c r="J7" t="s">
        <v>11</v>
      </c>
      <c r="K7" t="s">
        <v>481</v>
      </c>
    </row>
    <row r="8" spans="1:11" x14ac:dyDescent="0.25">
      <c r="A8" t="s">
        <v>437</v>
      </c>
      <c r="B8" s="6">
        <v>44327</v>
      </c>
      <c r="C8" s="6">
        <f>IFERROR(INDEX('[2]Mil trans'!$B$6:$K$73,MATCH(J8,'[2]Mil trans'!$B$6:$B$73,0),4)*1000,INDEX('[2]Mil trans'!$B$6:$K$73,MATCH(K8,'[2]Mil trans'!$B$6:$B$73,0),4)*1000)</f>
        <v>80000</v>
      </c>
      <c r="F8" s="1">
        <f t="shared" si="0"/>
        <v>-0.44591249999999999</v>
      </c>
      <c r="G8" s="2" t="str">
        <f>IFERROR(INDEX('[2]Mil trans'!$B$6:$K$73,MATCH(J8,'[2]Mil trans'!$B$6:$B$73,0),7),INDEX('[2]Mil trans'!$B$6:$K$73,MATCH(K8,'[2]Mil trans'!$B$6:$B$73,0),7))</f>
        <v>Thales</v>
      </c>
      <c r="H8" s="5">
        <f>INDEX('[1]Pt1-DATA'!$A$5:$M$13349,MATCH(A8,'[1]Pt1-DATA'!$C$5:$C$13349,0),5)</f>
        <v>2</v>
      </c>
      <c r="I8" s="5" t="str">
        <f>INDEX('[1]Pt1-DATA'!$A$5:$M$13349,MATCH(A8,'[1]Pt1-DATA'!$C$5:$C$13349,0),7)</f>
        <v>D</v>
      </c>
      <c r="J8" t="s">
        <v>12</v>
      </c>
      <c r="K8" t="s">
        <v>482</v>
      </c>
    </row>
    <row r="9" spans="1:11" x14ac:dyDescent="0.25">
      <c r="A9" t="s">
        <v>438</v>
      </c>
      <c r="B9" s="6">
        <v>65788</v>
      </c>
      <c r="C9" s="6">
        <f>IFERROR(INDEX('[2]Mil trans'!$B$6:$K$73,MATCH(J9,'[2]Mil trans'!$B$6:$B$73,0),4)*1000,INDEX('[2]Mil trans'!$B$6:$K$73,MATCH(K9,'[2]Mil trans'!$B$6:$B$73,0),4)*1000)</f>
        <v>65000</v>
      </c>
      <c r="F9" s="1">
        <f t="shared" si="0"/>
        <v>1.2123076923076924E-2</v>
      </c>
      <c r="G9" s="2" t="str">
        <f>IFERROR(INDEX('[2]Mil trans'!$B$6:$K$73,MATCH(J9,'[2]Mil trans'!$B$6:$B$73,0),7),INDEX('[2]Mil trans'!$B$6:$K$73,MATCH(K9,'[2]Mil trans'!$B$6:$B$73,0),7))</f>
        <v>Thales</v>
      </c>
      <c r="H9" s="5">
        <f>INDEX('[1]Pt1-DATA'!$A$5:$M$13349,MATCH(A9,'[1]Pt1-DATA'!$C$5:$C$13349,0),5)</f>
        <v>6</v>
      </c>
      <c r="I9" s="5" t="str">
        <f>INDEX('[1]Pt1-DATA'!$A$5:$M$13349,MATCH(A9,'[1]Pt1-DATA'!$C$5:$C$13349,0),7)</f>
        <v>F</v>
      </c>
      <c r="J9" t="s">
        <v>15</v>
      </c>
      <c r="K9" t="s">
        <v>485</v>
      </c>
    </row>
    <row r="10" spans="1:11" x14ac:dyDescent="0.25">
      <c r="A10" t="s">
        <v>439</v>
      </c>
      <c r="B10" s="6">
        <v>151818</v>
      </c>
      <c r="C10" s="6">
        <f>IFERROR(INDEX('[2]Mil trans'!$B$6:$K$73,MATCH(J10,'[2]Mil trans'!$B$6:$B$73,0),4)*1000,INDEX('[2]Mil trans'!$B$6:$K$73,MATCH(K10,'[2]Mil trans'!$B$6:$B$73,0),4)*1000)</f>
        <v>125000</v>
      </c>
      <c r="F10" s="1">
        <f t="shared" si="0"/>
        <v>0.21454400000000001</v>
      </c>
      <c r="G10" s="2" t="str">
        <f>IFERROR(INDEX('[2]Mil trans'!$B$6:$K$73,MATCH(J10,'[2]Mil trans'!$B$6:$B$73,0),7),INDEX('[2]Mil trans'!$B$6:$K$73,MATCH(K10,'[2]Mil trans'!$B$6:$B$73,0),7))</f>
        <v>Thales</v>
      </c>
      <c r="H10" s="5">
        <f>INDEX('[1]Pt1-DATA'!$A$5:$M$13349,MATCH(A10,'[1]Pt1-DATA'!$C$5:$C$13349,0),5)</f>
        <v>2</v>
      </c>
      <c r="I10" s="5" t="str">
        <f>INDEX('[1]Pt1-DATA'!$A$5:$M$13349,MATCH(A10,'[1]Pt1-DATA'!$C$5:$C$13349,0),7)</f>
        <v>H</v>
      </c>
      <c r="J10" t="s">
        <v>19</v>
      </c>
      <c r="K10" t="s">
        <v>484</v>
      </c>
    </row>
    <row r="11" spans="1:11" x14ac:dyDescent="0.25">
      <c r="A11" t="s">
        <v>440</v>
      </c>
      <c r="B11" s="6">
        <v>15958</v>
      </c>
      <c r="C11" s="6">
        <f>IFERROR(INDEX('[2]Mil trans'!$B$6:$K$73,MATCH(J11,'[2]Mil trans'!$B$6:$B$73,0),4)*1000,INDEX('[2]Mil trans'!$B$6:$K$73,MATCH(K11,'[2]Mil trans'!$B$6:$B$73,0),4)*1000)</f>
        <v>15000</v>
      </c>
      <c r="F11" s="1">
        <f t="shared" si="0"/>
        <v>6.3866666666666669E-2</v>
      </c>
      <c r="G11" s="2" t="str">
        <f>IFERROR(INDEX('[2]Mil trans'!$B$6:$K$73,MATCH(J11,'[2]Mil trans'!$B$6:$B$73,0),7),INDEX('[2]Mil trans'!$B$6:$K$73,MATCH(K11,'[2]Mil trans'!$B$6:$B$73,0),7))</f>
        <v>HWL ?</v>
      </c>
      <c r="H11" s="5">
        <f>INDEX('[1]Pt1-DATA'!$A$5:$M$13349,MATCH(A11,'[1]Pt1-DATA'!$C$5:$C$13349,0),5)</f>
        <v>2</v>
      </c>
      <c r="I11" s="5" t="str">
        <f>INDEX('[1]Pt1-DATA'!$A$5:$M$13349,MATCH(A11,'[1]Pt1-DATA'!$C$5:$C$13349,0),7)</f>
        <v>F</v>
      </c>
      <c r="J11" t="s">
        <v>85</v>
      </c>
    </row>
    <row r="12" spans="1:11" x14ac:dyDescent="0.25">
      <c r="A12" t="s">
        <v>441</v>
      </c>
      <c r="B12" s="6">
        <v>81034</v>
      </c>
      <c r="C12" s="6" t="e">
        <f>IFERROR(INDEX('[2]Mil trans'!$B$6:$K$73,MATCH(J12,'[2]Mil trans'!$B$6:$B$73,0),4)*1000,INDEX('[2]Mil trans'!$B$6:$K$73,MATCH(K12,'[2]Mil trans'!$B$6:$B$73,0),4)*1000)</f>
        <v>#N/A</v>
      </c>
      <c r="F12" s="1" t="e">
        <f t="shared" si="0"/>
        <v>#N/A</v>
      </c>
      <c r="G12" s="2" t="e">
        <f>IFERROR(INDEX('[2]Mil trans'!$B$6:$K$73,MATCH(J12,'[2]Mil trans'!$B$6:$B$73,0),7),INDEX('[2]Mil trans'!$B$6:$K$73,MATCH(K12,'[2]Mil trans'!$B$6:$B$73,0),7))</f>
        <v>#N/A</v>
      </c>
      <c r="H12" s="5">
        <f>INDEX('[1]Pt1-DATA'!$A$5:$M$13349,MATCH(A12,'[1]Pt1-DATA'!$C$5:$C$13349,0),5)</f>
        <v>3</v>
      </c>
      <c r="I12" s="5" t="str">
        <f>INDEX('[1]Pt1-DATA'!$A$5:$M$13349,MATCH(A12,'[1]Pt1-DATA'!$C$5:$C$13349,0),7)</f>
        <v>A</v>
      </c>
      <c r="J12" t="s">
        <v>348</v>
      </c>
    </row>
    <row r="13" spans="1:11" x14ac:dyDescent="0.25">
      <c r="A13" t="s">
        <v>442</v>
      </c>
      <c r="B13" s="6">
        <v>97116</v>
      </c>
      <c r="C13" s="6" t="e">
        <f>IFERROR(INDEX('[2]Mil trans'!$B$6:$K$73,MATCH(J13,'[2]Mil trans'!$B$6:$B$73,0),4)*1000,INDEX('[2]Mil trans'!$B$6:$K$73,MATCH(K13,'[2]Mil trans'!$B$6:$B$73,0),4)*1000)</f>
        <v>#N/A</v>
      </c>
      <c r="F13" s="1" t="e">
        <f t="shared" si="0"/>
        <v>#N/A</v>
      </c>
      <c r="G13" s="2" t="e">
        <f>IFERROR(INDEX('[2]Mil trans'!$B$6:$K$73,MATCH(J13,'[2]Mil trans'!$B$6:$B$73,0),7),INDEX('[2]Mil trans'!$B$6:$K$73,MATCH(K13,'[2]Mil trans'!$B$6:$B$73,0),7))</f>
        <v>#N/A</v>
      </c>
      <c r="H13" s="5">
        <f>INDEX('[1]Pt1-DATA'!$A$5:$M$13349,MATCH(A13,'[1]Pt1-DATA'!$C$5:$C$13349,0),5)</f>
        <v>1</v>
      </c>
      <c r="I13" s="5" t="str">
        <f ca="1">INDEX('[1]Pt1-DATA'!$A$5:$M$13349,MATCH(A13,'[1]Pt1-DATA'!$C$5:$C$13349,0),7)</f>
        <v>N (125% M) [$77,694]</v>
      </c>
      <c r="J13" t="s">
        <v>45</v>
      </c>
    </row>
    <row r="14" spans="1:11" x14ac:dyDescent="0.25">
      <c r="A14" t="s">
        <v>443</v>
      </c>
      <c r="B14" s="6">
        <v>676984</v>
      </c>
      <c r="C14" s="6">
        <f>IFERROR(INDEX('[2]Mil trans'!$B$6:$K$73,MATCH(J14,'[2]Mil trans'!$B$6:$B$73,0),4)*1000,INDEX('[2]Mil trans'!$B$6:$K$73,MATCH(K14,'[2]Mil trans'!$B$6:$B$73,0),4)*1000)</f>
        <v>500000</v>
      </c>
      <c r="F14" s="1">
        <f t="shared" si="0"/>
        <v>0.353968</v>
      </c>
      <c r="G14" s="2" t="str">
        <f>IFERROR(INDEX('[2]Mil trans'!$B$6:$K$73,MATCH(J14,'[2]Mil trans'!$B$6:$B$73,0),7),INDEX('[2]Mil trans'!$B$6:$K$73,MATCH(K14,'[2]Mil trans'!$B$6:$B$73,0),7))</f>
        <v>Thales</v>
      </c>
      <c r="H14" s="5">
        <f>INDEX('[1]Pt1-DATA'!$A$5:$M$13349,MATCH(A14,'[1]Pt1-DATA'!$C$5:$C$13349,0),5)</f>
        <v>1</v>
      </c>
      <c r="I14" s="5" t="str">
        <f>INDEX('[1]Pt1-DATA'!$A$5:$M$13349,MATCH(A14,'[1]Pt1-DATA'!$C$5:$C$13349,0),7)</f>
        <v>C</v>
      </c>
      <c r="J14" t="s">
        <v>465</v>
      </c>
    </row>
    <row r="15" spans="1:11" x14ac:dyDescent="0.25">
      <c r="A15" t="s">
        <v>444</v>
      </c>
      <c r="B15" s="6">
        <v>44327</v>
      </c>
      <c r="C15" s="6">
        <f>IFERROR(INDEX('[2]Mil trans'!$B$6:$K$73,MATCH(J15,'[2]Mil trans'!$B$6:$B$73,0),4)*1000,INDEX('[2]Mil trans'!$B$6:$K$73,MATCH(K15,'[2]Mil trans'!$B$6:$B$73,0),4)*1000)</f>
        <v>40000</v>
      </c>
      <c r="F15" s="1">
        <f t="shared" si="0"/>
        <v>0.10817499999999999</v>
      </c>
      <c r="G15" s="2">
        <f>IFERROR(INDEX('[2]Mil trans'!$B$6:$K$73,MATCH(J15,'[2]Mil trans'!$B$6:$B$73,0),7),INDEX('[2]Mil trans'!$B$6:$K$73,MATCH(K15,'[2]Mil trans'!$B$6:$B$73,0),7))</f>
        <v>0</v>
      </c>
      <c r="H15" s="5">
        <f>INDEX('[1]Pt1-DATA'!$A$5:$M$13349,MATCH(A15,'[1]Pt1-DATA'!$C$5:$C$13349,0),5)</f>
        <v>3</v>
      </c>
      <c r="I15" s="5" t="str">
        <f>INDEX('[1]Pt1-DATA'!$A$5:$M$13349,MATCH(A15,'[1]Pt1-DATA'!$C$5:$C$13349,0),7)</f>
        <v>A</v>
      </c>
      <c r="J15" t="s">
        <v>466</v>
      </c>
    </row>
    <row r="16" spans="1:11" x14ac:dyDescent="0.25">
      <c r="A16" t="s">
        <v>445</v>
      </c>
      <c r="B16" s="6">
        <v>78282</v>
      </c>
      <c r="C16" s="6">
        <f>IFERROR(INDEX('[2]Mil trans'!$B$6:$K$73,MATCH(J16,'[2]Mil trans'!$B$6:$B$73,0),4)*1000,INDEX('[2]Mil trans'!$B$6:$K$73,MATCH(K16,'[2]Mil trans'!$B$6:$B$73,0),4)*1000)</f>
        <v>75000</v>
      </c>
      <c r="F16" s="1">
        <f t="shared" si="0"/>
        <v>4.376E-2</v>
      </c>
      <c r="G16" s="2" t="str">
        <f>IFERROR(INDEX('[2]Mil trans'!$B$6:$K$73,MATCH(J16,'[2]Mil trans'!$B$6:$B$73,0),7),INDEX('[2]Mil trans'!$B$6:$K$73,MATCH(K16,'[2]Mil trans'!$B$6:$B$73,0),7))</f>
        <v>Thales</v>
      </c>
      <c r="H16" s="5">
        <f>INDEX('[1]Pt1-DATA'!$A$5:$M$13349,MATCH(A16,'[1]Pt1-DATA'!$C$5:$C$13349,0),5)</f>
        <v>2</v>
      </c>
      <c r="I16" s="5" t="str">
        <f>INDEX('[1]Pt1-DATA'!$A$5:$M$13349,MATCH(A16,'[1]Pt1-DATA'!$C$5:$C$13349,0),7)</f>
        <v>A</v>
      </c>
      <c r="J16" t="s">
        <v>467</v>
      </c>
    </row>
    <row r="17" spans="1:11" x14ac:dyDescent="0.25">
      <c r="A17" t="s">
        <v>446</v>
      </c>
      <c r="B17" s="6">
        <v>20243</v>
      </c>
      <c r="C17" s="6">
        <f>IFERROR(INDEX('[2]Mil trans'!$B$6:$K$73,MATCH(J17,'[2]Mil trans'!$B$6:$B$73,0),4)*1000,INDEX('[2]Mil trans'!$B$6:$K$73,MATCH(K17,'[2]Mil trans'!$B$6:$B$73,0),4)*1000)</f>
        <v>20000</v>
      </c>
      <c r="F17" s="1">
        <f t="shared" si="0"/>
        <v>1.2149999999999999E-2</v>
      </c>
      <c r="G17" s="2" t="str">
        <f>IFERROR(INDEX('[2]Mil trans'!$B$6:$K$73,MATCH(J17,'[2]Mil trans'!$B$6:$B$73,0),7),INDEX('[2]Mil trans'!$B$6:$K$73,MATCH(K17,'[2]Mil trans'!$B$6:$B$73,0),7))</f>
        <v>Thales</v>
      </c>
      <c r="H17" s="5">
        <f>INDEX('[1]Pt1-DATA'!$A$5:$M$13349,MATCH(A17,'[1]Pt1-DATA'!$C$5:$C$13349,0),5)</f>
        <v>2</v>
      </c>
      <c r="I17" s="5" t="str">
        <f>INDEX('[1]Pt1-DATA'!$A$5:$M$13349,MATCH(A17,'[1]Pt1-DATA'!$C$5:$C$13349,0),7)</f>
        <v>A</v>
      </c>
      <c r="J17" t="s">
        <v>468</v>
      </c>
    </row>
    <row r="18" spans="1:11" x14ac:dyDescent="0.25">
      <c r="A18" t="s">
        <v>447</v>
      </c>
      <c r="B18" s="6">
        <v>167409</v>
      </c>
      <c r="C18" s="6">
        <f>IFERROR(INDEX('[2]Mil trans'!$B$6:$K$73,MATCH(J18,'[2]Mil trans'!$B$6:$B$73,0),4)*1000,INDEX('[2]Mil trans'!$B$6:$K$73,MATCH(K18,'[2]Mil trans'!$B$6:$B$73,0),4)*1000)</f>
        <v>75000</v>
      </c>
      <c r="F18" s="1">
        <f t="shared" si="0"/>
        <v>1.2321200000000001</v>
      </c>
      <c r="G18" s="2" t="str">
        <f>IFERROR(INDEX('[2]Mil trans'!$B$6:$K$73,MATCH(J18,'[2]Mil trans'!$B$6:$B$73,0),7),INDEX('[2]Mil trans'!$B$6:$K$73,MATCH(K18,'[2]Mil trans'!$B$6:$B$73,0),7))</f>
        <v>Thales??</v>
      </c>
      <c r="H18" s="5">
        <f>INDEX('[1]Pt1-DATA'!$A$5:$M$13349,MATCH(A18,'[1]Pt1-DATA'!$C$5:$C$13349,0),5)</f>
        <v>2</v>
      </c>
      <c r="I18" s="5" t="str">
        <f>INDEX('[1]Pt1-DATA'!$A$5:$M$13349,MATCH(A18,'[1]Pt1-DATA'!$C$5:$C$13349,0),7)</f>
        <v>A</v>
      </c>
      <c r="J18" t="s">
        <v>469</v>
      </c>
    </row>
    <row r="19" spans="1:11" x14ac:dyDescent="0.25">
      <c r="A19" t="s">
        <v>448</v>
      </c>
      <c r="B19" s="6">
        <v>22164</v>
      </c>
      <c r="C19" s="6">
        <f>IFERROR(INDEX('[2]Mil trans'!$B$6:$K$73,MATCH(J19,'[2]Mil trans'!$B$6:$B$73,0),4)*1000,INDEX('[2]Mil trans'!$B$6:$K$73,MATCH(K19,'[2]Mil trans'!$B$6:$B$73,0),4)*1000)</f>
        <v>15000</v>
      </c>
      <c r="F19" s="1">
        <f t="shared" si="0"/>
        <v>0.47760000000000002</v>
      </c>
      <c r="G19" s="2">
        <f>IFERROR(INDEX('[2]Mil trans'!$B$6:$K$73,MATCH(J19,'[2]Mil trans'!$B$6:$B$73,0),7),INDEX('[2]Mil trans'!$B$6:$K$73,MATCH(K19,'[2]Mil trans'!$B$6:$B$73,0),7))</f>
        <v>0</v>
      </c>
      <c r="H19" s="5">
        <f>INDEX('[1]Pt1-DATA'!$A$5:$M$13349,MATCH(A19,'[1]Pt1-DATA'!$C$5:$C$13349,0),5)</f>
        <v>2</v>
      </c>
      <c r="I19" s="5" t="str">
        <f>INDEX('[1]Pt1-DATA'!$A$5:$M$13349,MATCH(A19,'[1]Pt1-DATA'!$C$5:$C$13349,0),7)</f>
        <v>A</v>
      </c>
      <c r="J19" t="s">
        <v>470</v>
      </c>
    </row>
    <row r="20" spans="1:11" x14ac:dyDescent="0.25">
      <c r="A20" t="s">
        <v>449</v>
      </c>
      <c r="B20" s="6">
        <v>136744</v>
      </c>
      <c r="C20" s="6">
        <f>IFERROR(INDEX('[2]Mil trans'!$B$6:$K$73,MATCH(J20,'[2]Mil trans'!$B$6:$B$73,0),4)*1000,INDEX('[2]Mil trans'!$B$6:$K$73,MATCH(K20,'[2]Mil trans'!$B$6:$B$73,0),4)*1000)</f>
        <v>75000</v>
      </c>
      <c r="F20" s="1">
        <f t="shared" si="0"/>
        <v>0.82325333333333328</v>
      </c>
      <c r="G20" s="2" t="str">
        <f>IFERROR(INDEX('[2]Mil trans'!$B$6:$K$73,MATCH(J20,'[2]Mil trans'!$B$6:$B$73,0),7),INDEX('[2]Mil trans'!$B$6:$K$73,MATCH(K20,'[2]Mil trans'!$B$6:$B$73,0),7))</f>
        <v>HWL</v>
      </c>
      <c r="H20" s="5">
        <f>INDEX('[1]Pt1-DATA'!$A$5:$M$13349,MATCH(A20,'[1]Pt1-DATA'!$C$5:$C$13349,0),5)</f>
        <v>1</v>
      </c>
      <c r="I20" s="5" t="str">
        <f>INDEX('[1]Pt1-DATA'!$A$5:$M$13349,MATCH(A20,'[1]Pt1-DATA'!$C$5:$C$13349,0),7)</f>
        <v>A</v>
      </c>
      <c r="J20" t="s">
        <v>471</v>
      </c>
    </row>
    <row r="21" spans="1:11" x14ac:dyDescent="0.25">
      <c r="A21" t="s">
        <v>450</v>
      </c>
      <c r="B21" s="6">
        <v>73384</v>
      </c>
      <c r="C21" s="6">
        <f>IFERROR(INDEX('[2]Mil trans'!$B$6:$K$73,MATCH(J21,'[2]Mil trans'!$B$6:$B$73,0),4)*1000,INDEX('[2]Mil trans'!$B$6:$K$73,MATCH(K21,'[2]Mil trans'!$B$6:$B$73,0),4)*1000)</f>
        <v>75000</v>
      </c>
      <c r="F21" s="1">
        <f t="shared" si="0"/>
        <v>-2.1546666666666665E-2</v>
      </c>
      <c r="G21" s="2" t="str">
        <f>IFERROR(INDEX('[2]Mil trans'!$B$6:$K$73,MATCH(J21,'[2]Mil trans'!$B$6:$B$73,0),7),INDEX('[2]Mil trans'!$B$6:$K$73,MATCH(K21,'[2]Mil trans'!$B$6:$B$73,0),7))</f>
        <v>Collins</v>
      </c>
      <c r="H21" s="5">
        <f>INDEX('[1]Pt1-DATA'!$A$5:$M$13349,MATCH(A21,'[1]Pt1-DATA'!$C$5:$C$13349,0),5)</f>
        <v>1</v>
      </c>
      <c r="I21" s="5" t="str">
        <f>INDEX('[1]Pt1-DATA'!$A$5:$M$13349,MATCH(A21,'[1]Pt1-DATA'!$C$5:$C$13349,0),7)</f>
        <v>A</v>
      </c>
      <c r="J21" t="s">
        <v>472</v>
      </c>
    </row>
    <row r="22" spans="1:11" x14ac:dyDescent="0.25">
      <c r="A22" t="s">
        <v>451</v>
      </c>
      <c r="B22" s="6">
        <v>115069</v>
      </c>
      <c r="C22" s="6">
        <f>IFERROR(INDEX('[2]Mil trans'!$B$6:$K$73,MATCH(J22,'[2]Mil trans'!$B$6:$B$73,0),4)*1000,INDEX('[2]Mil trans'!$B$6:$K$73,MATCH(K22,'[2]Mil trans'!$B$6:$B$73,0),4)*1000)</f>
        <v>100000</v>
      </c>
      <c r="F22" s="1">
        <f t="shared" si="0"/>
        <v>0.15068999999999999</v>
      </c>
      <c r="G22" s="2" t="str">
        <f>IFERROR(INDEX('[2]Mil trans'!$B$6:$K$73,MATCH(J22,'[2]Mil trans'!$B$6:$B$73,0),7),INDEX('[2]Mil trans'!$B$6:$K$73,MATCH(K22,'[2]Mil trans'!$B$6:$B$73,0),7))</f>
        <v>Collins</v>
      </c>
      <c r="H22" s="5">
        <f>INDEX('[1]Pt1-DATA'!$A$5:$M$13349,MATCH(A22,'[1]Pt1-DATA'!$C$5:$C$13349,0),5)</f>
        <v>1</v>
      </c>
      <c r="I22" s="5" t="str">
        <f>INDEX('[1]Pt1-DATA'!$A$5:$M$13349,MATCH(A22,'[1]Pt1-DATA'!$C$5:$C$13349,0),7)</f>
        <v>A</v>
      </c>
      <c r="J22" t="s">
        <v>473</v>
      </c>
    </row>
    <row r="23" spans="1:11" x14ac:dyDescent="0.25">
      <c r="A23" t="s">
        <v>452</v>
      </c>
      <c r="B23" s="6">
        <v>39138</v>
      </c>
      <c r="C23" s="6">
        <f>IFERROR(INDEX('[2]Mil trans'!$B$6:$K$73,MATCH(J23,'[2]Mil trans'!$B$6:$B$73,0),4)*1000,INDEX('[2]Mil trans'!$B$6:$K$73,MATCH(K23,'[2]Mil trans'!$B$6:$B$73,0),4)*1000)</f>
        <v>40000</v>
      </c>
      <c r="F23" s="1">
        <f t="shared" si="0"/>
        <v>-2.155E-2</v>
      </c>
      <c r="G23" s="2" t="str">
        <f>IFERROR(INDEX('[2]Mil trans'!$B$6:$K$73,MATCH(J23,'[2]Mil trans'!$B$6:$B$73,0),7),INDEX('[2]Mil trans'!$B$6:$K$73,MATCH(K23,'[2]Mil trans'!$B$6:$B$73,0),7))</f>
        <v>Collins</v>
      </c>
      <c r="H23" s="5">
        <f>INDEX('[1]Pt1-DATA'!$A$5:$M$13349,MATCH(A23,'[1]Pt1-DATA'!$C$5:$C$13349,0),5)</f>
        <v>2</v>
      </c>
      <c r="I23" s="5" t="str">
        <f>INDEX('[1]Pt1-DATA'!$A$5:$M$13349,MATCH(A23,'[1]Pt1-DATA'!$C$5:$C$13349,0),7)</f>
        <v>A</v>
      </c>
      <c r="J23" t="s">
        <v>474</v>
      </c>
    </row>
    <row r="24" spans="1:11" x14ac:dyDescent="0.25">
      <c r="A24" t="s">
        <v>453</v>
      </c>
      <c r="B24" s="6">
        <v>58707</v>
      </c>
      <c r="C24" s="6">
        <f>IFERROR(INDEX('[2]Mil trans'!$B$6:$K$73,MATCH(J24,'[2]Mil trans'!$B$6:$B$73,0),4)*1000,INDEX('[2]Mil trans'!$B$6:$K$73,MATCH(K24,'[2]Mil trans'!$B$6:$B$73,0),4)*1000)</f>
        <v>60000</v>
      </c>
      <c r="F24" s="1">
        <f t="shared" si="0"/>
        <v>-2.155E-2</v>
      </c>
      <c r="G24" s="2" t="str">
        <f>IFERROR(INDEX('[2]Mil trans'!$B$6:$K$73,MATCH(J24,'[2]Mil trans'!$B$6:$B$73,0),7),INDEX('[2]Mil trans'!$B$6:$K$73,MATCH(K24,'[2]Mil trans'!$B$6:$B$73,0),7))</f>
        <v>Thales</v>
      </c>
      <c r="H24" s="5">
        <f>INDEX('[1]Pt1-DATA'!$A$5:$M$13349,MATCH(A24,'[1]Pt1-DATA'!$C$5:$C$13349,0),5)</f>
        <v>1</v>
      </c>
      <c r="I24" s="5" t="str">
        <f>INDEX('[1]Pt1-DATA'!$A$5:$M$13349,MATCH(A24,'[1]Pt1-DATA'!$C$5:$C$13349,0),7)</f>
        <v>A</v>
      </c>
      <c r="J24" t="s">
        <v>475</v>
      </c>
    </row>
    <row r="25" spans="1:11" x14ac:dyDescent="0.25">
      <c r="A25" t="s">
        <v>454</v>
      </c>
      <c r="B25" s="6">
        <v>54998</v>
      </c>
      <c r="C25" s="6">
        <f>IFERROR(INDEX('[2]Mil trans'!$B$6:$K$73,MATCH(J25,'[2]Mil trans'!$B$6:$B$73,0),4)*1000,INDEX('[2]Mil trans'!$B$6:$K$73,MATCH(K25,'[2]Mil trans'!$B$6:$B$73,0),4)*1000)</f>
        <v>35000</v>
      </c>
      <c r="F25" s="1">
        <f t="shared" si="0"/>
        <v>0.57137142857142853</v>
      </c>
      <c r="G25" s="2" t="str">
        <f>IFERROR(INDEX('[2]Mil trans'!$B$6:$K$73,MATCH(J25,'[2]Mil trans'!$B$6:$B$73,0),7),INDEX('[2]Mil trans'!$B$6:$K$73,MATCH(K25,'[2]Mil trans'!$B$6:$B$73,0),7))</f>
        <v>Thales</v>
      </c>
      <c r="H25" s="5">
        <f>INDEX('[1]Pt1-DATA'!$A$5:$M$13349,MATCH(A25,'[1]Pt1-DATA'!$C$5:$C$13349,0),5)</f>
        <v>3</v>
      </c>
      <c r="I25" s="5" t="str">
        <f>INDEX('[1]Pt1-DATA'!$A$5:$M$13349,MATCH(A25,'[1]Pt1-DATA'!$C$5:$C$13349,0),7)</f>
        <v>A</v>
      </c>
      <c r="J25" t="s">
        <v>476</v>
      </c>
    </row>
    <row r="26" spans="1:11" x14ac:dyDescent="0.25">
      <c r="A26" t="s">
        <v>455</v>
      </c>
      <c r="B26" s="6">
        <v>195311</v>
      </c>
      <c r="C26" s="6">
        <f>IFERROR(INDEX('[2]Mil trans'!$B$6:$K$73,MATCH(J26,'[2]Mil trans'!$B$6:$B$73,0),4)*1000,INDEX('[2]Mil trans'!$B$6:$K$73,MATCH(K26,'[2]Mil trans'!$B$6:$B$73,0),4)*1000)</f>
        <v>150000</v>
      </c>
      <c r="F26" s="1">
        <f t="shared" si="0"/>
        <v>0.30207333333333336</v>
      </c>
      <c r="G26" s="2" t="str">
        <f>IFERROR(INDEX('[2]Mil trans'!$B$6:$K$73,MATCH(J26,'[2]Mil trans'!$B$6:$B$73,0),7),INDEX('[2]Mil trans'!$B$6:$K$73,MATCH(K26,'[2]Mil trans'!$B$6:$B$73,0),7))</f>
        <v>Thales, EADS, Diehl, Safran</v>
      </c>
      <c r="H26" s="5">
        <f>INDEX('[1]Pt1-DATA'!$A$5:$M$13349,MATCH(A26,'[1]Pt1-DATA'!$C$5:$C$13349,0),5)</f>
        <v>1</v>
      </c>
      <c r="I26" s="5" t="str">
        <f>INDEX('[1]Pt1-DATA'!$A$5:$M$13349,MATCH(A26,'[1]Pt1-DATA'!$C$5:$C$13349,0),7)</f>
        <v>A</v>
      </c>
      <c r="J26" t="s">
        <v>477</v>
      </c>
    </row>
    <row r="27" spans="1:11" x14ac:dyDescent="0.25">
      <c r="A27" t="s">
        <v>456</v>
      </c>
      <c r="B27" s="6">
        <v>167409</v>
      </c>
      <c r="C27" s="6">
        <f>IFERROR(INDEX('[2]Mil trans'!$B$6:$K$73,MATCH(J27,'[2]Mil trans'!$B$6:$B$73,0),4)*1000,INDEX('[2]Mil trans'!$B$6:$K$73,MATCH(K27,'[2]Mil trans'!$B$6:$B$73,0),4)*1000)</f>
        <v>75000</v>
      </c>
      <c r="F27" s="1">
        <f t="shared" si="0"/>
        <v>1.2321200000000001</v>
      </c>
      <c r="G27" s="2" t="str">
        <f>IFERROR(INDEX('[2]Mil trans'!$B$6:$K$73,MATCH(J27,'[2]Mil trans'!$B$6:$B$73,0),7),INDEX('[2]Mil trans'!$B$6:$K$73,MATCH(K27,'[2]Mil trans'!$B$6:$B$73,0),7))</f>
        <v>???/</v>
      </c>
      <c r="H27" s="5">
        <f>INDEX('[1]Pt1-DATA'!$A$5:$M$13349,MATCH(A27,'[1]Pt1-DATA'!$C$5:$C$13349,0),5)</f>
        <v>1</v>
      </c>
      <c r="I27" s="5" t="str">
        <f>INDEX('[1]Pt1-DATA'!$A$5:$M$13349,MATCH(A27,'[1]Pt1-DATA'!$C$5:$C$13349,0),7)</f>
        <v>A</v>
      </c>
      <c r="J27" t="s">
        <v>478</v>
      </c>
    </row>
    <row r="28" spans="1:11" x14ac:dyDescent="0.25">
      <c r="A28" t="s">
        <v>457</v>
      </c>
      <c r="B28" s="6">
        <v>150669</v>
      </c>
      <c r="C28" s="6">
        <f>IFERROR(INDEX('[2]Mil trans'!$B$6:$K$73,MATCH(J28,'[2]Mil trans'!$B$6:$B$73,0),4)*1000,INDEX('[2]Mil trans'!$B$6:$K$73,MATCH(K28,'[2]Mil trans'!$B$6:$B$73,0),4)*1000)</f>
        <v>125000</v>
      </c>
      <c r="F28" s="1">
        <f t="shared" si="0"/>
        <v>0.20535200000000001</v>
      </c>
      <c r="G28" s="2" t="str">
        <f>IFERROR(INDEX('[2]Mil trans'!$B$6:$K$73,MATCH(J28,'[2]Mil trans'!$B$6:$B$73,0),7),INDEX('[2]Mil trans'!$B$6:$K$73,MATCH(K28,'[2]Mil trans'!$B$6:$B$73,0),7))</f>
        <v>MBDA</v>
      </c>
      <c r="H28" s="5">
        <f>INDEX('[1]Pt1-DATA'!$A$5:$M$13349,MATCH(A28,'[1]Pt1-DATA'!$C$5:$C$13349,0),5)</f>
        <v>1</v>
      </c>
      <c r="I28" s="5" t="str">
        <f ca="1">INDEX('[1]Pt1-DATA'!$A$5:$M$13349,MATCH(A28,'[1]Pt1-DATA'!$C$5:$C$13349,0),7)</f>
        <v>C (143% B) [$105,468]</v>
      </c>
      <c r="J28" t="s">
        <v>479</v>
      </c>
      <c r="K28" t="s">
        <v>483</v>
      </c>
    </row>
    <row r="29" spans="1:11" x14ac:dyDescent="0.25">
      <c r="A29" t="s">
        <v>458</v>
      </c>
      <c r="B29" s="6">
        <v>137496</v>
      </c>
      <c r="C29" s="6" t="e">
        <f>IFERROR(INDEX('[2]Mil trans'!$B$6:$K$73,MATCH(J29,'[2]Mil trans'!$B$6:$B$73,0),4)*1000,INDEX('[2]Mil trans'!$B$6:$K$73,MATCH(K29,'[2]Mil trans'!$B$6:$B$73,0),4)*1000)</f>
        <v>#N/A</v>
      </c>
      <c r="F29" s="1" t="e">
        <f t="shared" si="0"/>
        <v>#N/A</v>
      </c>
      <c r="G29" s="2" t="e">
        <f>IFERROR(INDEX('[2]Mil trans'!$B$6:$K$73,MATCH(J29,'[2]Mil trans'!$B$6:$B$73,0),7),INDEX('[2]Mil trans'!$B$6:$K$73,MATCH(K29,'[2]Mil trans'!$B$6:$B$73,0),7))</f>
        <v>#N/A</v>
      </c>
      <c r="H29" s="5">
        <f>INDEX('[1]Pt1-DATA'!$A$5:$M$13349,MATCH(A29,'[1]Pt1-DATA'!$C$5:$C$13349,0),5)</f>
        <v>1</v>
      </c>
      <c r="I29" s="5" t="str">
        <f>INDEX('[1]Pt1-DATA'!$A$5:$M$13349,MATCH(A29,'[1]Pt1-DATA'!$C$5:$C$13349,0),7)</f>
        <v>I</v>
      </c>
      <c r="J29" t="s">
        <v>94</v>
      </c>
    </row>
    <row r="30" spans="1:11" x14ac:dyDescent="0.25">
      <c r="A30" t="s">
        <v>459</v>
      </c>
      <c r="B30" s="6">
        <v>279491</v>
      </c>
      <c r="C30" s="6" t="e">
        <f>IFERROR(INDEX('[2]Mil trans'!$B$6:$K$73,MATCH(J30,'[2]Mil trans'!$B$6:$B$73,0),4)*1000,INDEX('[2]Mil trans'!$B$6:$K$73,MATCH(K30,'[2]Mil trans'!$B$6:$B$73,0),4)*1000)</f>
        <v>#N/A</v>
      </c>
      <c r="F30" s="1" t="e">
        <f t="shared" si="0"/>
        <v>#N/A</v>
      </c>
      <c r="G30" s="2" t="e">
        <f>IFERROR(INDEX('[2]Mil trans'!$B$6:$K$73,MATCH(J30,'[2]Mil trans'!$B$6:$B$73,0),7),INDEX('[2]Mil trans'!$B$6:$K$73,MATCH(K30,'[2]Mil trans'!$B$6:$B$73,0),7))</f>
        <v>#N/A</v>
      </c>
      <c r="H30" s="5">
        <f>INDEX('[1]Pt1-DATA'!$A$5:$M$13349,MATCH(A30,'[1]Pt1-DATA'!$C$5:$C$13349,0),5)</f>
        <v>1</v>
      </c>
      <c r="I30" s="5" t="str">
        <f>INDEX('[1]Pt1-DATA'!$A$5:$M$13349,MATCH(A30,'[1]Pt1-DATA'!$C$5:$C$13349,0),7)</f>
        <v>AC</v>
      </c>
      <c r="J30" t="s">
        <v>46</v>
      </c>
    </row>
    <row r="31" spans="1:11" x14ac:dyDescent="0.25">
      <c r="A31" t="s">
        <v>460</v>
      </c>
      <c r="B31" s="6">
        <v>78114</v>
      </c>
      <c r="C31" s="6" t="e">
        <f>IFERROR(INDEX('[2]Mil trans'!$B$6:$K$73,MATCH(J31,'[2]Mil trans'!$B$6:$B$73,0),4)*1000,INDEX('[2]Mil trans'!$B$6:$K$73,MATCH(K31,'[2]Mil trans'!$B$6:$B$73,0),4)*1000)</f>
        <v>#N/A</v>
      </c>
      <c r="F31" s="1" t="e">
        <f t="shared" si="0"/>
        <v>#N/A</v>
      </c>
      <c r="G31" s="2" t="e">
        <f>IFERROR(INDEX('[2]Mil trans'!$B$6:$K$73,MATCH(J31,'[2]Mil trans'!$B$6:$B$73,0),7),INDEX('[2]Mil trans'!$B$6:$K$73,MATCH(K31,'[2]Mil trans'!$B$6:$B$73,0),7))</f>
        <v>#N/A</v>
      </c>
      <c r="H31" s="5">
        <f>INDEX('[1]Pt1-DATA'!$A$5:$M$13349,MATCH(A31,'[1]Pt1-DATA'!$C$5:$C$13349,0),5)</f>
        <v>2</v>
      </c>
      <c r="I31" s="5" t="str">
        <f>INDEX('[1]Pt1-DATA'!$A$5:$M$13349,MATCH(A31,'[1]Pt1-DATA'!$C$5:$C$13349,0),7)</f>
        <v>A</v>
      </c>
      <c r="J31" t="s">
        <v>95</v>
      </c>
    </row>
    <row r="32" spans="1:11" x14ac:dyDescent="0.25">
      <c r="A32" t="s">
        <v>461</v>
      </c>
      <c r="B32" s="6">
        <v>10154</v>
      </c>
      <c r="C32" s="6" t="e">
        <f>IFERROR(INDEX('[2]Mil trans'!$B$6:$K$73,MATCH(J32,'[2]Mil trans'!$B$6:$B$73,0),4)*1000,INDEX('[2]Mil trans'!$B$6:$K$73,MATCH(K32,'[2]Mil trans'!$B$6:$B$73,0),4)*1000)</f>
        <v>#N/A</v>
      </c>
      <c r="F32" s="1" t="e">
        <f t="shared" si="0"/>
        <v>#N/A</v>
      </c>
      <c r="G32" s="2" t="e">
        <f>IFERROR(INDEX('[2]Mil trans'!$B$6:$K$73,MATCH(J32,'[2]Mil trans'!$B$6:$B$73,0),7),INDEX('[2]Mil trans'!$B$6:$K$73,MATCH(K32,'[2]Mil trans'!$B$6:$B$73,0),7))</f>
        <v>#N/A</v>
      </c>
      <c r="H32" s="5">
        <f>INDEX('[1]Pt1-DATA'!$A$5:$M$13349,MATCH(A32,'[1]Pt1-DATA'!$C$5:$C$13349,0),5)</f>
        <v>1</v>
      </c>
      <c r="I32" s="5" t="str">
        <f>INDEX('[1]Pt1-DATA'!$A$5:$M$13349,MATCH(A32,'[1]Pt1-DATA'!$C$5:$C$13349,0),7)</f>
        <v>CO</v>
      </c>
      <c r="J32" t="s">
        <v>48</v>
      </c>
    </row>
    <row r="33" spans="1:11" x14ac:dyDescent="0.25">
      <c r="A33" t="s">
        <v>462</v>
      </c>
      <c r="B33" s="6">
        <v>72316</v>
      </c>
      <c r="C33" s="6" t="e">
        <f>IFERROR(INDEX('[2]Mil trans'!$B$6:$K$73,MATCH(J33,'[2]Mil trans'!$B$6:$B$73,0),4)*1000,INDEX('[2]Mil trans'!$B$6:$K$73,MATCH(K33,'[2]Mil trans'!$B$6:$B$73,0),4)*1000)</f>
        <v>#N/A</v>
      </c>
      <c r="F33" s="1" t="e">
        <f t="shared" si="0"/>
        <v>#N/A</v>
      </c>
      <c r="G33" s="2" t="e">
        <f>IFERROR(INDEX('[2]Mil trans'!$B$6:$K$73,MATCH(J33,'[2]Mil trans'!$B$6:$B$73,0),7),INDEX('[2]Mil trans'!$B$6:$K$73,MATCH(K33,'[2]Mil trans'!$B$6:$B$73,0),7))</f>
        <v>#N/A</v>
      </c>
      <c r="H33" s="5">
        <f>INDEX('[1]Pt1-DATA'!$A$5:$M$13349,MATCH(A33,'[1]Pt1-DATA'!$C$5:$C$13349,0),5)</f>
        <v>1</v>
      </c>
      <c r="I33" s="5" t="str">
        <f>INDEX('[1]Pt1-DATA'!$A$5:$M$13349,MATCH(A33,'[1]Pt1-DATA'!$C$5:$C$13349,0),7)</f>
        <v>CP</v>
      </c>
      <c r="J33" t="s">
        <v>48</v>
      </c>
    </row>
    <row r="34" spans="1:11" x14ac:dyDescent="0.25">
      <c r="A34" t="s">
        <v>463</v>
      </c>
      <c r="B34" s="6">
        <v>87450</v>
      </c>
      <c r="C34" s="6" t="e">
        <f>IFERROR(INDEX('[2]Mil trans'!$B$6:$K$73,MATCH(J34,'[2]Mil trans'!$B$6:$B$73,0),4)*1000,INDEX('[2]Mil trans'!$B$6:$K$73,MATCH(K34,'[2]Mil trans'!$B$6:$B$73,0),4)*1000)</f>
        <v>#N/A</v>
      </c>
      <c r="F34" s="1" t="e">
        <f t="shared" si="0"/>
        <v>#N/A</v>
      </c>
      <c r="G34" s="2" t="e">
        <f>IFERROR(INDEX('[2]Mil trans'!$B$6:$K$73,MATCH(J34,'[2]Mil trans'!$B$6:$B$73,0),7),INDEX('[2]Mil trans'!$B$6:$K$73,MATCH(K34,'[2]Mil trans'!$B$6:$B$73,0),7))</f>
        <v>#N/A</v>
      </c>
      <c r="H34" s="5">
        <f>INDEX('[1]Pt1-DATA'!$A$5:$M$13349,MATCH(A34,'[1]Pt1-DATA'!$C$5:$C$13349,0),5)</f>
        <v>1</v>
      </c>
      <c r="I34" s="5" t="str">
        <f>INDEX('[1]Pt1-DATA'!$A$5:$M$13349,MATCH(A34,'[1]Pt1-DATA'!$C$5:$C$13349,0),7)</f>
        <v>CO</v>
      </c>
      <c r="J34" t="s">
        <v>48</v>
      </c>
    </row>
    <row r="35" spans="1:11" x14ac:dyDescent="0.25">
      <c r="A35" t="s">
        <v>464</v>
      </c>
      <c r="B35" s="6">
        <v>18079</v>
      </c>
      <c r="C35" s="6" t="e">
        <f>IFERROR(INDEX('[2]Mil trans'!$B$6:$K$73,MATCH(J35,'[2]Mil trans'!$B$6:$B$73,0),4)*1000,INDEX('[2]Mil trans'!$B$6:$K$73,MATCH(K35,'[2]Mil trans'!$B$6:$B$73,0),4)*1000)</f>
        <v>#N/A</v>
      </c>
      <c r="F35" s="1" t="e">
        <f t="shared" ref="F35:F37" si="1">(B35-C35)/C35</f>
        <v>#N/A</v>
      </c>
      <c r="G35" s="2" t="e">
        <f>IFERROR(INDEX('[2]Mil trans'!$B$6:$K$73,MATCH(J35,'[2]Mil trans'!$B$6:$B$73,0),7),INDEX('[2]Mil trans'!$B$6:$K$73,MATCH(K35,'[2]Mil trans'!$B$6:$B$73,0),7))</f>
        <v>#N/A</v>
      </c>
      <c r="H35" s="5">
        <f>INDEX('[1]Pt1-DATA'!$A$5:$M$13349,MATCH(A35,'[1]Pt1-DATA'!$C$5:$C$13349,0),5)</f>
        <v>1</v>
      </c>
      <c r="I35" s="5" t="str">
        <f>INDEX('[1]Pt1-DATA'!$A$5:$M$13349,MATCH(A35,'[1]Pt1-DATA'!$C$5:$C$13349,0),7)</f>
        <v>CP</v>
      </c>
      <c r="J35" t="s">
        <v>48</v>
      </c>
    </row>
    <row r="36" spans="1:11" x14ac:dyDescent="0.25">
      <c r="C36" s="6">
        <f>IFERROR(INDEX('[2]Mil trans'!$B$6:$K$73,MATCH(J36,'[2]Mil trans'!$B$6:$B$73,0),4)*1000,INDEX('[2]Mil trans'!$B$6:$K$73,MATCH(K36,'[2]Mil trans'!$B$6:$B$73,0),4)*1000)</f>
        <v>75000</v>
      </c>
      <c r="F36" s="1">
        <f t="shared" si="1"/>
        <v>-1</v>
      </c>
      <c r="G36" s="2">
        <f>IFERROR(INDEX('[2]Mil trans'!$B$6:$K$73,MATCH(J36,'[2]Mil trans'!$B$6:$B$73,0),7),INDEX('[2]Mil trans'!$B$6:$K$73,MATCH(K36,'[2]Mil trans'!$B$6:$B$73,0),7))</f>
        <v>0</v>
      </c>
      <c r="H36" s="4"/>
      <c r="I36" s="4"/>
      <c r="K36" t="s">
        <v>486</v>
      </c>
    </row>
    <row r="37" spans="1:11" x14ac:dyDescent="0.25">
      <c r="C37" s="6">
        <f>IFERROR(INDEX('[2]Mil trans'!$B$6:$K$73,MATCH(J37,'[2]Mil trans'!$B$6:$B$73,0),4)*1000,INDEX('[2]Mil trans'!$B$6:$K$73,MATCH(K37,'[2]Mil trans'!$B$6:$B$73,0),4)*1000)</f>
        <v>35000</v>
      </c>
      <c r="F37" s="1">
        <f t="shared" si="1"/>
        <v>-1</v>
      </c>
      <c r="G37" s="2" t="str">
        <f>IFERROR(INDEX('[2]Mil trans'!$B$6:$K$73,MATCH(J37,'[2]Mil trans'!$B$6:$B$73,0),7),INDEX('[2]Mil trans'!$B$6:$K$73,MATCH(K37,'[2]Mil trans'!$B$6:$B$73,0),7))</f>
        <v>?????</v>
      </c>
      <c r="H37" s="4"/>
      <c r="I37" s="4"/>
      <c r="K37" t="s">
        <v>487</v>
      </c>
    </row>
    <row r="38" spans="1:11" x14ac:dyDescent="0.25">
      <c r="F38" s="1"/>
      <c r="G38" s="2"/>
      <c r="H38" s="4"/>
      <c r="I38" s="4"/>
    </row>
    <row r="39" spans="1:11" x14ac:dyDescent="0.25">
      <c r="F39" s="1"/>
      <c r="G39" s="2"/>
      <c r="H39" s="4"/>
      <c r="I39" s="4"/>
    </row>
    <row r="40" spans="1:11" x14ac:dyDescent="0.25">
      <c r="F40" s="1"/>
      <c r="G40" s="2"/>
      <c r="H40" s="4"/>
      <c r="I40" s="4"/>
    </row>
    <row r="41" spans="1:11" x14ac:dyDescent="0.25">
      <c r="F41" s="1"/>
      <c r="G41" s="2"/>
      <c r="H41" s="4"/>
      <c r="I41" s="4"/>
    </row>
    <row r="42" spans="1:11" x14ac:dyDescent="0.25">
      <c r="F42" s="1"/>
      <c r="G42" s="2"/>
      <c r="H42" s="4"/>
      <c r="I42" s="4"/>
    </row>
    <row r="43" spans="1:11" x14ac:dyDescent="0.25">
      <c r="F43" s="1"/>
      <c r="G43" s="2"/>
      <c r="H43" s="4"/>
      <c r="I43" s="4"/>
    </row>
    <row r="44" spans="1:11" x14ac:dyDescent="0.25">
      <c r="F44" s="1"/>
      <c r="G44" s="2"/>
      <c r="H44" s="4"/>
      <c r="I44" s="4"/>
    </row>
    <row r="45" spans="1:11" x14ac:dyDescent="0.25">
      <c r="F45" s="1"/>
      <c r="G45" s="2"/>
      <c r="H45" s="4"/>
      <c r="I45" s="4"/>
    </row>
    <row r="46" spans="1:11" x14ac:dyDescent="0.25">
      <c r="F46" s="1"/>
      <c r="G46" s="2"/>
      <c r="H46" s="4"/>
      <c r="I46" s="4"/>
    </row>
    <row r="47" spans="1:11" x14ac:dyDescent="0.25">
      <c r="F47" s="1"/>
      <c r="G47" s="2"/>
      <c r="H47" s="4"/>
      <c r="I47" s="4"/>
    </row>
    <row r="48" spans="1:11" x14ac:dyDescent="0.25">
      <c r="F48" s="1"/>
      <c r="G48" s="2"/>
      <c r="H48" s="4"/>
      <c r="I48" s="4"/>
    </row>
    <row r="49" spans="6:9" x14ac:dyDescent="0.25">
      <c r="F49" s="1"/>
      <c r="G49" s="2"/>
      <c r="H49" s="4"/>
      <c r="I49" s="4"/>
    </row>
    <row r="50" spans="6:9" x14ac:dyDescent="0.25">
      <c r="F50" s="1"/>
      <c r="G50" s="2"/>
      <c r="H50" s="4"/>
      <c r="I50" s="4"/>
    </row>
    <row r="51" spans="6:9" x14ac:dyDescent="0.25">
      <c r="F51" s="1"/>
      <c r="G51" s="2"/>
      <c r="H51" s="4"/>
      <c r="I51" s="4"/>
    </row>
    <row r="52" spans="6:9" x14ac:dyDescent="0.25">
      <c r="F52" s="1"/>
      <c r="G52" s="2"/>
      <c r="H52" s="4"/>
      <c r="I52" s="4"/>
    </row>
    <row r="53" spans="6:9" x14ac:dyDescent="0.25">
      <c r="F53" s="1"/>
      <c r="G53" s="2"/>
      <c r="H53" s="4"/>
      <c r="I53" s="4"/>
    </row>
    <row r="54" spans="6:9" x14ac:dyDescent="0.25">
      <c r="F54" s="1"/>
      <c r="G54" s="2"/>
      <c r="H54" s="4"/>
      <c r="I54" s="4"/>
    </row>
    <row r="55" spans="6:9" x14ac:dyDescent="0.25">
      <c r="F55" s="1"/>
      <c r="G55" s="2"/>
      <c r="H55" s="4"/>
      <c r="I55" s="4"/>
    </row>
    <row r="56" spans="6:9" x14ac:dyDescent="0.25">
      <c r="F56" s="1"/>
      <c r="G56" s="2"/>
      <c r="H56" s="4"/>
      <c r="I56" s="4"/>
    </row>
    <row r="57" spans="6:9" x14ac:dyDescent="0.25">
      <c r="F57" s="1"/>
      <c r="G57" s="2"/>
    </row>
    <row r="58" spans="6:9" x14ac:dyDescent="0.25">
      <c r="F58" s="1"/>
      <c r="G58" s="2"/>
    </row>
    <row r="59" spans="6:9" x14ac:dyDescent="0.25">
      <c r="F59" s="1"/>
      <c r="G59" s="2"/>
    </row>
    <row r="60" spans="6:9" x14ac:dyDescent="0.25">
      <c r="F60" s="1"/>
      <c r="G60" s="2"/>
    </row>
    <row r="61" spans="6:9" x14ac:dyDescent="0.25">
      <c r="F61" s="1"/>
      <c r="G61" s="2"/>
    </row>
    <row r="62" spans="6:9" x14ac:dyDescent="0.25">
      <c r="F62" s="1"/>
      <c r="G62" s="2"/>
    </row>
    <row r="63" spans="6:9" x14ac:dyDescent="0.25">
      <c r="F63" s="1"/>
      <c r="G63" s="2"/>
    </row>
    <row r="64" spans="6:9" x14ac:dyDescent="0.25">
      <c r="F64" s="1"/>
      <c r="G6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Narrow Body</vt:lpstr>
      <vt:lpstr>mil fighter</vt:lpstr>
      <vt:lpstr>wide body (non IMA)</vt:lpstr>
      <vt:lpstr>wide body (IMA)</vt:lpstr>
      <vt:lpstr>regional</vt:lpstr>
      <vt:lpstr>mil trainer</vt:lpstr>
      <vt:lpstr>bizjet</vt:lpstr>
      <vt:lpstr>Mil trans</vt:lpstr>
      <vt:lpstr>rotorcraft mil</vt:lpstr>
      <vt:lpstr>rotocraft civil</vt:lpstr>
      <vt:lpstr>large UAV</vt:lpstr>
      <vt:lpstr>Combined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2024-07-12T14:19:43Z</dcterms:created>
  <dcterms:modified xsi:type="dcterms:W3CDTF">2024-07-17T02:54:26Z</dcterms:modified>
</cp:coreProperties>
</file>